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cody/Desktop/Cody Resume/Portfolio Work/"/>
    </mc:Choice>
  </mc:AlternateContent>
  <xr:revisionPtr revIDLastSave="0" documentId="13_ncr:1_{C8277414-3C58-E045-A250-A04D5AFFD01F}" xr6:coauthVersionLast="47" xr6:coauthVersionMax="47" xr10:uidLastSave="{00000000-0000-0000-0000-000000000000}"/>
  <workbookProtection workbookAlgorithmName="SHA-512" workbookHashValue="QiGVQ70/VYS+2EvN2Ek3Ag1sroemsWyC/h0Ik8lv0jw/PAR3Geq5syv/EOPCCGjI3Yoj31ELTJXP49Zuugy3lQ==" workbookSaltValue="bRAlyfs8IA4jfQ15TM03Cg==" workbookSpinCount="100000" lockStructure="1"/>
  <bookViews>
    <workbookView xWindow="0" yWindow="740" windowWidth="29400" windowHeight="16700" tabRatio="730" activeTab="3" xr2:uid="{00000000-000D-0000-FFFF-FFFF00000000}"/>
  </bookViews>
  <sheets>
    <sheet name="Little Rock" sheetId="27" r:id="rId1"/>
    <sheet name="Bermuda" sheetId="29" r:id="rId2"/>
    <sheet name="Guyana" sheetId="33" r:id="rId3"/>
    <sheet name="Calculations" sheetId="24" r:id="rId4"/>
    <sheet name="QualityData" sheetId="4" r:id="rId5"/>
    <sheet name="SurveyData" sheetId="25" r:id="rId6"/>
    <sheet name="AHTData" sheetId="31" r:id="rId7"/>
  </sheets>
  <definedNames>
    <definedName name="_xlnm._FilterDatabase" localSheetId="6" hidden="1">AHTData!$A$1:$E$1</definedName>
    <definedName name="_xlnm._FilterDatabase" localSheetId="3" hidden="1">Calculations!$B$3:$B$16</definedName>
    <definedName name="_xlnm._FilterDatabase" localSheetId="5" hidden="1">SurveyData!$A$1:$O$7291</definedName>
    <definedName name="Call_Flow_1" localSheetId="4" hidden="1">QualityData!$A$1:$J$3624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1" i="24" l="1"/>
  <c r="M45" i="33"/>
  <c r="L45" i="33"/>
  <c r="M44" i="33"/>
  <c r="L44" i="33"/>
  <c r="M43" i="33"/>
  <c r="L43" i="33"/>
  <c r="M42" i="33"/>
  <c r="L42" i="33"/>
  <c r="M41" i="33"/>
  <c r="L41" i="33"/>
  <c r="M40" i="33"/>
  <c r="L40" i="33"/>
  <c r="M39" i="33"/>
  <c r="L39" i="33"/>
  <c r="M38" i="33"/>
  <c r="L38" i="33"/>
  <c r="M37" i="33"/>
  <c r="L37" i="33"/>
  <c r="M36" i="33"/>
  <c r="L36" i="33"/>
  <c r="M35" i="33"/>
  <c r="L35" i="33"/>
  <c r="M34" i="33"/>
  <c r="L34" i="33"/>
  <c r="M33" i="33"/>
  <c r="L33" i="33"/>
  <c r="M32" i="33"/>
  <c r="L32" i="33"/>
  <c r="M31" i="33"/>
  <c r="L31" i="33"/>
  <c r="M30" i="33"/>
  <c r="L30" i="33"/>
  <c r="M29" i="33"/>
  <c r="L29" i="33"/>
  <c r="M28" i="33"/>
  <c r="L28" i="33"/>
  <c r="M27" i="33"/>
  <c r="L27" i="33"/>
  <c r="M26" i="33"/>
  <c r="L26" i="33"/>
  <c r="M25" i="33"/>
  <c r="L25" i="33"/>
  <c r="M24" i="33"/>
  <c r="L24" i="33"/>
  <c r="M23" i="33"/>
  <c r="L23" i="33"/>
  <c r="M22" i="33"/>
  <c r="L22" i="33"/>
  <c r="M21" i="33"/>
  <c r="L21" i="33"/>
  <c r="M20" i="33"/>
  <c r="L20" i="33"/>
  <c r="M19" i="33"/>
  <c r="L19" i="33"/>
  <c r="M18" i="33"/>
  <c r="L18" i="33"/>
  <c r="M17" i="33"/>
  <c r="L17" i="33"/>
  <c r="M16" i="33"/>
  <c r="L16" i="33"/>
  <c r="M15" i="33"/>
  <c r="L15" i="33"/>
  <c r="M14" i="33"/>
  <c r="L14" i="33"/>
  <c r="M13" i="33"/>
  <c r="L13" i="33"/>
  <c r="M12" i="33"/>
  <c r="L12" i="33"/>
  <c r="M11" i="33"/>
  <c r="L11" i="33"/>
  <c r="M10" i="33"/>
  <c r="L10" i="33"/>
  <c r="M9" i="33"/>
  <c r="L9" i="33"/>
  <c r="M8" i="33"/>
  <c r="L8" i="33"/>
  <c r="M7" i="33"/>
  <c r="L7" i="33"/>
  <c r="M6" i="33"/>
  <c r="L6" i="33"/>
  <c r="M5" i="33"/>
  <c r="L5" i="33"/>
  <c r="M4" i="33"/>
  <c r="L4" i="33"/>
  <c r="M3" i="33"/>
  <c r="L3" i="33"/>
  <c r="L3" i="27"/>
  <c r="N7" i="24"/>
  <c r="D7" i="24"/>
  <c r="E7" i="24"/>
  <c r="F7" i="24"/>
  <c r="G7" i="24"/>
  <c r="H7" i="24"/>
  <c r="I7" i="24"/>
  <c r="K7" i="24" s="1"/>
  <c r="O7" i="24"/>
  <c r="P7" i="24" s="1"/>
  <c r="Q7" i="24"/>
  <c r="R7" i="24" s="1"/>
  <c r="S7" i="24"/>
  <c r="T7" i="24" s="1"/>
  <c r="U7" i="24"/>
  <c r="Y7" i="24"/>
  <c r="Z7" i="24"/>
  <c r="M7" i="24" l="1"/>
  <c r="J7" i="24"/>
  <c r="L7" i="24" s="1"/>
  <c r="AA7" i="24"/>
  <c r="V7" i="24"/>
  <c r="W7" i="24"/>
  <c r="O7220" i="25"/>
  <c r="O7221" i="25"/>
  <c r="O7222" i="25"/>
  <c r="O7223" i="25"/>
  <c r="O7224" i="25"/>
  <c r="O7225" i="25"/>
  <c r="O7226" i="25"/>
  <c r="O7227" i="25"/>
  <c r="O7228" i="25"/>
  <c r="O7229" i="25"/>
  <c r="O7230" i="25"/>
  <c r="O7231" i="25"/>
  <c r="O7232" i="25"/>
  <c r="O7233" i="25"/>
  <c r="O7234" i="25"/>
  <c r="O7235" i="25"/>
  <c r="O7236" i="25"/>
  <c r="O7237" i="25"/>
  <c r="O7238" i="25"/>
  <c r="O7239" i="25"/>
  <c r="O7240" i="25"/>
  <c r="O7241" i="25"/>
  <c r="O7242" i="25"/>
  <c r="O7243" i="25"/>
  <c r="O7244" i="25"/>
  <c r="O7245" i="25"/>
  <c r="O7246" i="25"/>
  <c r="O7247" i="25"/>
  <c r="O7248" i="25"/>
  <c r="O7249" i="25"/>
  <c r="O7250" i="25"/>
  <c r="O7251" i="25"/>
  <c r="O7252" i="25"/>
  <c r="O7253" i="25"/>
  <c r="O7254" i="25"/>
  <c r="O7255" i="25"/>
  <c r="O7256" i="25"/>
  <c r="O7257" i="25"/>
  <c r="O7258" i="25"/>
  <c r="O7259" i="25"/>
  <c r="O7260" i="25"/>
  <c r="O7261" i="25"/>
  <c r="O7262" i="25"/>
  <c r="O7263" i="25"/>
  <c r="O7264" i="25"/>
  <c r="O7265" i="25"/>
  <c r="O7266" i="25"/>
  <c r="O7267" i="25"/>
  <c r="O7268" i="25"/>
  <c r="O7269" i="25"/>
  <c r="O7270" i="25"/>
  <c r="O7271" i="25"/>
  <c r="O7272" i="25"/>
  <c r="O7273" i="25"/>
  <c r="O7274" i="25"/>
  <c r="O7275" i="25"/>
  <c r="O7276" i="25"/>
  <c r="O7277" i="25"/>
  <c r="O7278" i="25"/>
  <c r="O7279" i="25"/>
  <c r="O7280" i="25"/>
  <c r="O7281" i="25"/>
  <c r="O7282" i="25"/>
  <c r="O7283" i="25"/>
  <c r="O7284" i="25"/>
  <c r="O7285" i="25"/>
  <c r="O7286" i="25"/>
  <c r="O7287" i="25"/>
  <c r="O7288" i="25"/>
  <c r="O7289" i="25"/>
  <c r="O7290" i="25"/>
  <c r="O7291" i="25"/>
  <c r="X7" i="24" l="1"/>
  <c r="O7100" i="25"/>
  <c r="O7101" i="25"/>
  <c r="O7102" i="25"/>
  <c r="O7103" i="25"/>
  <c r="O7104" i="25"/>
  <c r="O7105" i="25"/>
  <c r="O7106" i="25"/>
  <c r="O7107" i="25"/>
  <c r="O7108" i="25"/>
  <c r="O7109" i="25"/>
  <c r="O7110" i="25"/>
  <c r="O7111" i="25"/>
  <c r="O7112" i="25"/>
  <c r="O7113" i="25"/>
  <c r="O7114" i="25"/>
  <c r="O7115" i="25"/>
  <c r="O7116" i="25"/>
  <c r="O7117" i="25"/>
  <c r="O7118" i="25"/>
  <c r="O7119" i="25"/>
  <c r="O7120" i="25"/>
  <c r="O7121" i="25"/>
  <c r="O7122" i="25"/>
  <c r="O7123" i="25"/>
  <c r="O7124" i="25"/>
  <c r="O7125" i="25"/>
  <c r="O7126" i="25"/>
  <c r="O7127" i="25"/>
  <c r="O7128" i="25"/>
  <c r="O7129" i="25"/>
  <c r="O7130" i="25"/>
  <c r="O7131" i="25"/>
  <c r="O7132" i="25"/>
  <c r="O7133" i="25"/>
  <c r="O7134" i="25"/>
  <c r="O7135" i="25"/>
  <c r="O7136" i="25"/>
  <c r="O7137" i="25"/>
  <c r="O7138" i="25"/>
  <c r="O7139" i="25"/>
  <c r="O7140" i="25"/>
  <c r="O7141" i="25"/>
  <c r="O7142" i="25"/>
  <c r="O7143" i="25"/>
  <c r="O7144" i="25"/>
  <c r="O7145" i="25"/>
  <c r="O7146" i="25"/>
  <c r="O7147" i="25"/>
  <c r="O7148" i="25"/>
  <c r="O7149" i="25"/>
  <c r="O7150" i="25"/>
  <c r="O7151" i="25"/>
  <c r="O7152" i="25"/>
  <c r="O7153" i="25"/>
  <c r="O7154" i="25"/>
  <c r="O7155" i="25"/>
  <c r="O7156" i="25"/>
  <c r="O7157" i="25"/>
  <c r="O7158" i="25"/>
  <c r="O7159" i="25"/>
  <c r="O7160" i="25"/>
  <c r="O7161" i="25"/>
  <c r="O7162" i="25"/>
  <c r="O7163" i="25"/>
  <c r="O7164" i="25"/>
  <c r="O7165" i="25"/>
  <c r="O7166" i="25"/>
  <c r="O7167" i="25"/>
  <c r="O7168" i="25"/>
  <c r="O7169" i="25"/>
  <c r="O7170" i="25"/>
  <c r="O7171" i="25"/>
  <c r="O7172" i="25"/>
  <c r="O7173" i="25"/>
  <c r="O7174" i="25"/>
  <c r="O7175" i="25"/>
  <c r="O7176" i="25"/>
  <c r="O7177" i="25"/>
  <c r="O7178" i="25"/>
  <c r="O7179" i="25"/>
  <c r="O7180" i="25"/>
  <c r="O7181" i="25"/>
  <c r="O7182" i="25"/>
  <c r="O7183" i="25"/>
  <c r="O7184" i="25"/>
  <c r="O7185" i="25"/>
  <c r="O7186" i="25"/>
  <c r="O7187" i="25"/>
  <c r="O7188" i="25"/>
  <c r="O7189" i="25"/>
  <c r="O7190" i="25"/>
  <c r="O7191" i="25"/>
  <c r="O7192" i="25"/>
  <c r="O7193" i="25"/>
  <c r="O7194" i="25"/>
  <c r="O7195" i="25"/>
  <c r="O7196" i="25"/>
  <c r="O7197" i="25"/>
  <c r="O7198" i="25"/>
  <c r="O7199" i="25"/>
  <c r="O7200" i="25"/>
  <c r="O7201" i="25"/>
  <c r="O7202" i="25"/>
  <c r="O7203" i="25"/>
  <c r="O7204" i="25"/>
  <c r="O7205" i="25"/>
  <c r="O7206" i="25"/>
  <c r="O7207" i="25"/>
  <c r="O7208" i="25"/>
  <c r="O7209" i="25"/>
  <c r="O7210" i="25"/>
  <c r="O7211" i="25"/>
  <c r="O7212" i="25"/>
  <c r="O7213" i="25"/>
  <c r="O7214" i="25"/>
  <c r="O7215" i="25"/>
  <c r="O7216" i="25"/>
  <c r="O7217" i="25"/>
  <c r="O7218" i="25"/>
  <c r="O7219" i="25"/>
  <c r="O6902" i="25" l="1"/>
  <c r="O6903" i="25"/>
  <c r="O6904" i="25"/>
  <c r="O6905" i="25"/>
  <c r="O6906" i="25"/>
  <c r="O6907" i="25"/>
  <c r="O6908" i="25"/>
  <c r="O6909" i="25"/>
  <c r="O6910" i="25"/>
  <c r="O6911" i="25"/>
  <c r="O6912" i="25"/>
  <c r="O6913" i="25"/>
  <c r="O6914" i="25"/>
  <c r="O6915" i="25"/>
  <c r="O6916" i="25"/>
  <c r="O6917" i="25"/>
  <c r="O6918" i="25"/>
  <c r="O6919" i="25"/>
  <c r="O6920" i="25"/>
  <c r="O6921" i="25"/>
  <c r="O6922" i="25"/>
  <c r="O6923" i="25"/>
  <c r="O6924" i="25"/>
  <c r="O6925" i="25"/>
  <c r="O6926" i="25"/>
  <c r="O6927" i="25"/>
  <c r="O6928" i="25"/>
  <c r="O6929" i="25"/>
  <c r="O6930" i="25"/>
  <c r="O6931" i="25"/>
  <c r="O6932" i="25"/>
  <c r="O6933" i="25"/>
  <c r="O6934" i="25"/>
  <c r="O6935" i="25"/>
  <c r="O6936" i="25"/>
  <c r="O6937" i="25"/>
  <c r="O6938" i="25"/>
  <c r="O6939" i="25"/>
  <c r="O6940" i="25"/>
  <c r="O6941" i="25"/>
  <c r="O6942" i="25"/>
  <c r="O6943" i="25"/>
  <c r="O6944" i="25"/>
  <c r="O6945" i="25"/>
  <c r="O6946" i="25"/>
  <c r="O6947" i="25"/>
  <c r="O6948" i="25"/>
  <c r="O6949" i="25"/>
  <c r="O6950" i="25"/>
  <c r="O6951" i="25"/>
  <c r="O6952" i="25"/>
  <c r="O6953" i="25"/>
  <c r="O6954" i="25"/>
  <c r="O6955" i="25"/>
  <c r="O6956" i="25"/>
  <c r="O6957" i="25"/>
  <c r="O6958" i="25"/>
  <c r="O6959" i="25"/>
  <c r="O6960" i="25"/>
  <c r="O6961" i="25"/>
  <c r="O6962" i="25"/>
  <c r="O6963" i="25"/>
  <c r="O6964" i="25"/>
  <c r="O6965" i="25"/>
  <c r="O6966" i="25"/>
  <c r="O6967" i="25"/>
  <c r="O6968" i="25"/>
  <c r="O6969" i="25"/>
  <c r="O6970" i="25"/>
  <c r="O6971" i="25"/>
  <c r="O6972" i="25"/>
  <c r="O6973" i="25"/>
  <c r="O6974" i="25"/>
  <c r="O6975" i="25"/>
  <c r="O6976" i="25"/>
  <c r="O6977" i="25"/>
  <c r="O6978" i="25"/>
  <c r="O6979" i="25"/>
  <c r="O6980" i="25"/>
  <c r="O6981" i="25"/>
  <c r="O6982" i="25"/>
  <c r="O6983" i="25"/>
  <c r="O6984" i="25"/>
  <c r="O6985" i="25"/>
  <c r="O6986" i="25"/>
  <c r="O6987" i="25"/>
  <c r="O6988" i="25"/>
  <c r="O6989" i="25"/>
  <c r="O6990" i="25"/>
  <c r="O6991" i="25"/>
  <c r="O6992" i="25"/>
  <c r="O6993" i="25"/>
  <c r="O6994" i="25"/>
  <c r="O6995" i="25"/>
  <c r="O6996" i="25"/>
  <c r="O6997" i="25"/>
  <c r="O6998" i="25"/>
  <c r="O6999" i="25"/>
  <c r="O7000" i="25"/>
  <c r="O7001" i="25"/>
  <c r="O7002" i="25"/>
  <c r="O7003" i="25"/>
  <c r="O7004" i="25"/>
  <c r="O7005" i="25"/>
  <c r="O7006" i="25"/>
  <c r="O7007" i="25"/>
  <c r="O7008" i="25"/>
  <c r="O7009" i="25"/>
  <c r="O7010" i="25"/>
  <c r="O7011" i="25"/>
  <c r="O7012" i="25"/>
  <c r="O7013" i="25"/>
  <c r="O7014" i="25"/>
  <c r="O7015" i="25"/>
  <c r="O7016" i="25"/>
  <c r="O7017" i="25"/>
  <c r="O7018" i="25"/>
  <c r="O7019" i="25"/>
  <c r="O7020" i="25"/>
  <c r="O7021" i="25"/>
  <c r="O7022" i="25"/>
  <c r="O7023" i="25"/>
  <c r="O7024" i="25"/>
  <c r="O7025" i="25"/>
  <c r="O7026" i="25"/>
  <c r="O7027" i="25"/>
  <c r="O7028" i="25"/>
  <c r="O7029" i="25"/>
  <c r="O7030" i="25"/>
  <c r="O7031" i="25"/>
  <c r="O7032" i="25"/>
  <c r="O7033" i="25"/>
  <c r="O7034" i="25"/>
  <c r="O7035" i="25"/>
  <c r="O7036" i="25"/>
  <c r="O7037" i="25"/>
  <c r="O7038" i="25"/>
  <c r="O7039" i="25"/>
  <c r="O7040" i="25"/>
  <c r="O7041" i="25"/>
  <c r="O7042" i="25"/>
  <c r="O7043" i="25"/>
  <c r="O7044" i="25"/>
  <c r="O7045" i="25"/>
  <c r="O7046" i="25"/>
  <c r="O7047" i="25"/>
  <c r="O7048" i="25"/>
  <c r="O7049" i="25"/>
  <c r="O7050" i="25"/>
  <c r="O7051" i="25"/>
  <c r="O7052" i="25"/>
  <c r="O7053" i="25"/>
  <c r="O7054" i="25"/>
  <c r="O7055" i="25"/>
  <c r="O7056" i="25"/>
  <c r="O7057" i="25"/>
  <c r="O7058" i="25"/>
  <c r="O7059" i="25"/>
  <c r="O7060" i="25"/>
  <c r="O7061" i="25"/>
  <c r="O7062" i="25"/>
  <c r="O7063" i="25"/>
  <c r="O7064" i="25"/>
  <c r="O7065" i="25"/>
  <c r="O7066" i="25"/>
  <c r="O7067" i="25"/>
  <c r="O7068" i="25"/>
  <c r="O7069" i="25"/>
  <c r="O7070" i="25"/>
  <c r="O7071" i="25"/>
  <c r="O7072" i="25"/>
  <c r="O7073" i="25"/>
  <c r="O7074" i="25"/>
  <c r="O7075" i="25"/>
  <c r="O7076" i="25"/>
  <c r="O7077" i="25"/>
  <c r="O7078" i="25"/>
  <c r="O7079" i="25"/>
  <c r="O7080" i="25"/>
  <c r="O7081" i="25"/>
  <c r="O7082" i="25"/>
  <c r="O7083" i="25"/>
  <c r="O7084" i="25"/>
  <c r="O7085" i="25"/>
  <c r="O7086" i="25"/>
  <c r="O7087" i="25"/>
  <c r="O7088" i="25"/>
  <c r="O7089" i="25"/>
  <c r="O7090" i="25"/>
  <c r="O7091" i="25"/>
  <c r="O7092" i="25"/>
  <c r="O7093" i="25"/>
  <c r="O7094" i="25"/>
  <c r="O7095" i="25"/>
  <c r="O7096" i="25"/>
  <c r="O7097" i="25"/>
  <c r="O7098" i="25"/>
  <c r="O7099" i="25"/>
  <c r="Z73" i="24" l="1"/>
  <c r="Y73" i="24"/>
  <c r="U73" i="24"/>
  <c r="S73" i="24"/>
  <c r="T73" i="24" s="1"/>
  <c r="Q73" i="24"/>
  <c r="R73" i="24" s="1"/>
  <c r="O73" i="24"/>
  <c r="P73" i="24" s="1"/>
  <c r="N73" i="24"/>
  <c r="I73" i="24"/>
  <c r="K73" i="24" s="1"/>
  <c r="H73" i="24"/>
  <c r="G73" i="24"/>
  <c r="F73" i="24"/>
  <c r="E73" i="24"/>
  <c r="D73" i="24"/>
  <c r="Z72" i="24"/>
  <c r="Y72" i="24"/>
  <c r="U72" i="24"/>
  <c r="S72" i="24"/>
  <c r="T72" i="24" s="1"/>
  <c r="Q72" i="24"/>
  <c r="R72" i="24" s="1"/>
  <c r="O72" i="24"/>
  <c r="P72" i="24" s="1"/>
  <c r="N72" i="24"/>
  <c r="I72" i="24"/>
  <c r="H72" i="24"/>
  <c r="G72" i="24"/>
  <c r="F72" i="24"/>
  <c r="E72" i="24"/>
  <c r="D72" i="24"/>
  <c r="Z59" i="24"/>
  <c r="Y59" i="24"/>
  <c r="U59" i="24"/>
  <c r="S59" i="24"/>
  <c r="T59" i="24" s="1"/>
  <c r="Q59" i="24"/>
  <c r="R59" i="24" s="1"/>
  <c r="O59" i="24"/>
  <c r="P59" i="24" s="1"/>
  <c r="N59" i="24"/>
  <c r="I59" i="24"/>
  <c r="K59" i="24" s="1"/>
  <c r="H59" i="24"/>
  <c r="G59" i="24"/>
  <c r="F59" i="24"/>
  <c r="E59" i="24"/>
  <c r="D59" i="24"/>
  <c r="Z58" i="24"/>
  <c r="Y58" i="24"/>
  <c r="U58" i="24"/>
  <c r="S58" i="24"/>
  <c r="T58" i="24" s="1"/>
  <c r="Q58" i="24"/>
  <c r="R58" i="24" s="1"/>
  <c r="O58" i="24"/>
  <c r="P58" i="24" s="1"/>
  <c r="N58" i="24"/>
  <c r="I58" i="24"/>
  <c r="K58" i="24" s="1"/>
  <c r="H58" i="24"/>
  <c r="G58" i="24"/>
  <c r="F58" i="24"/>
  <c r="E58" i="24"/>
  <c r="D58" i="24"/>
  <c r="Z49" i="24"/>
  <c r="Y49" i="24"/>
  <c r="U49" i="24"/>
  <c r="S49" i="24"/>
  <c r="T49" i="24" s="1"/>
  <c r="Q49" i="24"/>
  <c r="R49" i="24" s="1"/>
  <c r="O49" i="24"/>
  <c r="P49" i="24" s="1"/>
  <c r="N49" i="24"/>
  <c r="I49" i="24"/>
  <c r="H49" i="24"/>
  <c r="G49" i="24"/>
  <c r="F49" i="24"/>
  <c r="E49" i="24"/>
  <c r="D49" i="24"/>
  <c r="Z48" i="24"/>
  <c r="Y48" i="24"/>
  <c r="U48" i="24"/>
  <c r="S48" i="24"/>
  <c r="T48" i="24" s="1"/>
  <c r="Q48" i="24"/>
  <c r="R48" i="24" s="1"/>
  <c r="O48" i="24"/>
  <c r="P48" i="24" s="1"/>
  <c r="N48" i="24"/>
  <c r="I48" i="24"/>
  <c r="K48" i="24" s="1"/>
  <c r="H48" i="24"/>
  <c r="G48" i="24"/>
  <c r="F48" i="24"/>
  <c r="E48" i="24"/>
  <c r="D48" i="24"/>
  <c r="Z47" i="24"/>
  <c r="Y47" i="24"/>
  <c r="U47" i="24"/>
  <c r="S47" i="24"/>
  <c r="T47" i="24" s="1"/>
  <c r="Q47" i="24"/>
  <c r="R47" i="24" s="1"/>
  <c r="O47" i="24"/>
  <c r="P47" i="24" s="1"/>
  <c r="N47" i="24"/>
  <c r="I47" i="24"/>
  <c r="H47" i="24"/>
  <c r="G47" i="24"/>
  <c r="F47" i="24"/>
  <c r="E47" i="24"/>
  <c r="D47" i="24"/>
  <c r="Z46" i="24"/>
  <c r="Y46" i="24"/>
  <c r="U46" i="24"/>
  <c r="S46" i="24"/>
  <c r="T46" i="24" s="1"/>
  <c r="Q46" i="24"/>
  <c r="R46" i="24" s="1"/>
  <c r="O46" i="24"/>
  <c r="P46" i="24" s="1"/>
  <c r="N46" i="24"/>
  <c r="I46" i="24"/>
  <c r="K46" i="24" s="1"/>
  <c r="H46" i="24"/>
  <c r="G46" i="24"/>
  <c r="F46" i="24"/>
  <c r="E46" i="24"/>
  <c r="D46" i="24"/>
  <c r="Z45" i="24"/>
  <c r="Y45" i="24"/>
  <c r="U45" i="24"/>
  <c r="S45" i="24"/>
  <c r="T45" i="24" s="1"/>
  <c r="Q45" i="24"/>
  <c r="R45" i="24" s="1"/>
  <c r="O45" i="24"/>
  <c r="P45" i="24" s="1"/>
  <c r="N45" i="24"/>
  <c r="I45" i="24"/>
  <c r="H45" i="24"/>
  <c r="G45" i="24"/>
  <c r="F45" i="24"/>
  <c r="E45" i="24"/>
  <c r="D45" i="24"/>
  <c r="Z44" i="24"/>
  <c r="Y44" i="24"/>
  <c r="U44" i="24"/>
  <c r="S44" i="24"/>
  <c r="T44" i="24" s="1"/>
  <c r="Q44" i="24"/>
  <c r="R44" i="24" s="1"/>
  <c r="O44" i="24"/>
  <c r="P44" i="24" s="1"/>
  <c r="N44" i="24"/>
  <c r="I44" i="24"/>
  <c r="H44" i="24"/>
  <c r="G44" i="24"/>
  <c r="F44" i="24"/>
  <c r="E44" i="24"/>
  <c r="D44" i="24"/>
  <c r="Z43" i="24"/>
  <c r="Y43" i="24"/>
  <c r="U43" i="24"/>
  <c r="S43" i="24"/>
  <c r="T43" i="24" s="1"/>
  <c r="Q43" i="24"/>
  <c r="R43" i="24" s="1"/>
  <c r="O43" i="24"/>
  <c r="P43" i="24" s="1"/>
  <c r="N43" i="24"/>
  <c r="I43" i="24"/>
  <c r="H43" i="24"/>
  <c r="G43" i="24"/>
  <c r="F43" i="24"/>
  <c r="E43" i="24"/>
  <c r="D43" i="24"/>
  <c r="Z42" i="24"/>
  <c r="Y42" i="24"/>
  <c r="U42" i="24"/>
  <c r="S42" i="24"/>
  <c r="T42" i="24" s="1"/>
  <c r="Q42" i="24"/>
  <c r="R42" i="24" s="1"/>
  <c r="O42" i="24"/>
  <c r="P42" i="24" s="1"/>
  <c r="N42" i="24"/>
  <c r="I42" i="24"/>
  <c r="K42" i="24" s="1"/>
  <c r="H42" i="24"/>
  <c r="G42" i="24"/>
  <c r="F42" i="24"/>
  <c r="E42" i="24"/>
  <c r="D42" i="24"/>
  <c r="AA43" i="24" l="1"/>
  <c r="M46" i="24"/>
  <c r="AA46" i="24"/>
  <c r="M47" i="24"/>
  <c r="AA49" i="24"/>
  <c r="AA73" i="24"/>
  <c r="J73" i="24"/>
  <c r="L73" i="24" s="1"/>
  <c r="M72" i="24"/>
  <c r="V73" i="24"/>
  <c r="J72" i="24"/>
  <c r="K72" i="24"/>
  <c r="AA72" i="24"/>
  <c r="V72" i="24"/>
  <c r="W72" i="24"/>
  <c r="W73" i="24"/>
  <c r="M73" i="24"/>
  <c r="AA59" i="24"/>
  <c r="M45" i="24"/>
  <c r="H14" i="33" s="1"/>
  <c r="I14" i="33" s="1"/>
  <c r="J46" i="24"/>
  <c r="L46" i="24" s="1"/>
  <c r="W46" i="24"/>
  <c r="V47" i="24"/>
  <c r="V59" i="24"/>
  <c r="M44" i="24"/>
  <c r="H13" i="33" s="1"/>
  <c r="I13" i="33" s="1"/>
  <c r="M49" i="24"/>
  <c r="V44" i="24"/>
  <c r="AA45" i="24"/>
  <c r="AA47" i="24"/>
  <c r="J48" i="24"/>
  <c r="L48" i="24" s="1"/>
  <c r="M48" i="24"/>
  <c r="K49" i="24"/>
  <c r="M58" i="24"/>
  <c r="J59" i="24"/>
  <c r="L59" i="24" s="1"/>
  <c r="W58" i="24"/>
  <c r="J58" i="24"/>
  <c r="L58" i="24" s="1"/>
  <c r="AA58" i="24"/>
  <c r="F27" i="33" s="1"/>
  <c r="G27" i="33" s="1"/>
  <c r="V58" i="24"/>
  <c r="W59" i="24"/>
  <c r="M59" i="24"/>
  <c r="V48" i="24"/>
  <c r="J43" i="24"/>
  <c r="M43" i="24"/>
  <c r="J44" i="24"/>
  <c r="AA44" i="24"/>
  <c r="F13" i="33" s="1"/>
  <c r="G13" i="33" s="1"/>
  <c r="V45" i="24"/>
  <c r="AA48" i="24"/>
  <c r="V49" i="24"/>
  <c r="V42" i="24"/>
  <c r="AA42" i="24"/>
  <c r="K43" i="24"/>
  <c r="J47" i="24"/>
  <c r="J42" i="24"/>
  <c r="L42" i="24" s="1"/>
  <c r="M42" i="24"/>
  <c r="V43" i="24"/>
  <c r="J45" i="24"/>
  <c r="V46" i="24"/>
  <c r="K47" i="24"/>
  <c r="J49" i="24"/>
  <c r="W48" i="24"/>
  <c r="W44" i="24"/>
  <c r="W42" i="24"/>
  <c r="W43" i="24"/>
  <c r="W47" i="24"/>
  <c r="W45" i="24"/>
  <c r="W49" i="24"/>
  <c r="K44" i="24"/>
  <c r="K45" i="24"/>
  <c r="O6879" i="25"/>
  <c r="O6880" i="25"/>
  <c r="O6881" i="25"/>
  <c r="O6882" i="25"/>
  <c r="O6883" i="25"/>
  <c r="O6884" i="25"/>
  <c r="O6885" i="25"/>
  <c r="O6886" i="25"/>
  <c r="O6887" i="25"/>
  <c r="O6888" i="25"/>
  <c r="O6889" i="25"/>
  <c r="O6890" i="25"/>
  <c r="O6891" i="25"/>
  <c r="O6892" i="25"/>
  <c r="O6893" i="25"/>
  <c r="O6894" i="25"/>
  <c r="O6895" i="25"/>
  <c r="O6896" i="25"/>
  <c r="O6897" i="25"/>
  <c r="O6898" i="25"/>
  <c r="O6899" i="25"/>
  <c r="O6900" i="25"/>
  <c r="O6901" i="25"/>
  <c r="H27" i="33" l="1"/>
  <c r="I27" i="33" s="1"/>
  <c r="F14" i="33"/>
  <c r="G14" i="33" s="1"/>
  <c r="F15" i="33"/>
  <c r="G15" i="33" s="1"/>
  <c r="H15" i="33"/>
  <c r="I15" i="33" s="1"/>
  <c r="J27" i="33"/>
  <c r="K27" i="33" s="1"/>
  <c r="H12" i="33"/>
  <c r="I12" i="33" s="1"/>
  <c r="F12" i="33"/>
  <c r="G12" i="33" s="1"/>
  <c r="X59" i="24"/>
  <c r="X44" i="24"/>
  <c r="X73" i="24"/>
  <c r="L44" i="24"/>
  <c r="X46" i="24"/>
  <c r="X42" i="24"/>
  <c r="X48" i="24"/>
  <c r="X45" i="24"/>
  <c r="X72" i="24"/>
  <c r="X43" i="24"/>
  <c r="L49" i="24"/>
  <c r="X47" i="24"/>
  <c r="X49" i="24"/>
  <c r="L45" i="24"/>
  <c r="J14" i="33" s="1"/>
  <c r="K14" i="33" s="1"/>
  <c r="L72" i="24"/>
  <c r="X58" i="24"/>
  <c r="L43" i="24"/>
  <c r="J12" i="33" s="1"/>
  <c r="K12" i="33" s="1"/>
  <c r="L47" i="24"/>
  <c r="J15" i="33" s="1"/>
  <c r="K15" i="33" s="1"/>
  <c r="D14" i="33" l="1"/>
  <c r="E14" i="33" s="1"/>
  <c r="C14" i="33" s="1"/>
  <c r="D13" i="33"/>
  <c r="E13" i="33" s="1"/>
  <c r="D15" i="33"/>
  <c r="E15" i="33" s="1"/>
  <c r="C15" i="33" s="1"/>
  <c r="D12" i="33"/>
  <c r="E12" i="33" s="1"/>
  <c r="C12" i="33" s="1"/>
  <c r="D27" i="33"/>
  <c r="E27" i="33" s="1"/>
  <c r="C27" i="33" s="1"/>
  <c r="J13" i="33"/>
  <c r="K13" i="33" s="1"/>
  <c r="O6729" i="25"/>
  <c r="O6730" i="25"/>
  <c r="O6731" i="25"/>
  <c r="O6732" i="25"/>
  <c r="O6733" i="25"/>
  <c r="O6734" i="25"/>
  <c r="O6735" i="25"/>
  <c r="O6736" i="25"/>
  <c r="O6737" i="25"/>
  <c r="O6738" i="25"/>
  <c r="O6739" i="25"/>
  <c r="O6740" i="25"/>
  <c r="O6741" i="25"/>
  <c r="O6742" i="25"/>
  <c r="O6743" i="25"/>
  <c r="O6744" i="25"/>
  <c r="O6745" i="25"/>
  <c r="O6746" i="25"/>
  <c r="O6747" i="25"/>
  <c r="O6748" i="25"/>
  <c r="O6749" i="25"/>
  <c r="O6750" i="25"/>
  <c r="O6751" i="25"/>
  <c r="O6752" i="25"/>
  <c r="O6753" i="25"/>
  <c r="O6754" i="25"/>
  <c r="O6755" i="25"/>
  <c r="O6756" i="25"/>
  <c r="O6757" i="25"/>
  <c r="O6758" i="25"/>
  <c r="O6759" i="25"/>
  <c r="O6760" i="25"/>
  <c r="O6761" i="25"/>
  <c r="O6762" i="25"/>
  <c r="O6763" i="25"/>
  <c r="O6764" i="25"/>
  <c r="O6765" i="25"/>
  <c r="O6766" i="25"/>
  <c r="O6767" i="25"/>
  <c r="O6768" i="25"/>
  <c r="O6769" i="25"/>
  <c r="O6770" i="25"/>
  <c r="O6771" i="25"/>
  <c r="O6772" i="25"/>
  <c r="O6773" i="25"/>
  <c r="O6774" i="25"/>
  <c r="O6775" i="25"/>
  <c r="O6776" i="25"/>
  <c r="O6777" i="25"/>
  <c r="O6778" i="25"/>
  <c r="O6779" i="25"/>
  <c r="O6780" i="25"/>
  <c r="O6781" i="25"/>
  <c r="O6782" i="25"/>
  <c r="O6783" i="25"/>
  <c r="O6784" i="25"/>
  <c r="O6785" i="25"/>
  <c r="O6786" i="25"/>
  <c r="O6787" i="25"/>
  <c r="O6788" i="25"/>
  <c r="O6789" i="25"/>
  <c r="O6790" i="25"/>
  <c r="O6791" i="25"/>
  <c r="O6792" i="25"/>
  <c r="O6793" i="25"/>
  <c r="O6794" i="25"/>
  <c r="O6795" i="25"/>
  <c r="O6796" i="25"/>
  <c r="O6797" i="25"/>
  <c r="O6798" i="25"/>
  <c r="O6799" i="25"/>
  <c r="O6800" i="25"/>
  <c r="O6801" i="25"/>
  <c r="O6802" i="25"/>
  <c r="O6803" i="25"/>
  <c r="O6804" i="25"/>
  <c r="O6805" i="25"/>
  <c r="O6806" i="25"/>
  <c r="O6807" i="25"/>
  <c r="O6808" i="25"/>
  <c r="O6809" i="25"/>
  <c r="O6810" i="25"/>
  <c r="O6811" i="25"/>
  <c r="O6812" i="25"/>
  <c r="O6813" i="25"/>
  <c r="O6814" i="25"/>
  <c r="O6815" i="25"/>
  <c r="O6816" i="25"/>
  <c r="O6817" i="25"/>
  <c r="O6818" i="25"/>
  <c r="O6819" i="25"/>
  <c r="O6820" i="25"/>
  <c r="O6821" i="25"/>
  <c r="O6822" i="25"/>
  <c r="O6823" i="25"/>
  <c r="O6824" i="25"/>
  <c r="O6825" i="25"/>
  <c r="O6826" i="25"/>
  <c r="O6827" i="25"/>
  <c r="O6828" i="25"/>
  <c r="O6829" i="25"/>
  <c r="O6830" i="25"/>
  <c r="O6831" i="25"/>
  <c r="O6832" i="25"/>
  <c r="O6833" i="25"/>
  <c r="O6834" i="25"/>
  <c r="O6835" i="25"/>
  <c r="O6836" i="25"/>
  <c r="O6837" i="25"/>
  <c r="O6838" i="25"/>
  <c r="O6839" i="25"/>
  <c r="O6840" i="25"/>
  <c r="O6841" i="25"/>
  <c r="O6842" i="25"/>
  <c r="O6843" i="25"/>
  <c r="O6844" i="25"/>
  <c r="O6845" i="25"/>
  <c r="O6846" i="25"/>
  <c r="O6847" i="25"/>
  <c r="O6848" i="25"/>
  <c r="O6849" i="25"/>
  <c r="O6850" i="25"/>
  <c r="O6851" i="25"/>
  <c r="O6852" i="25"/>
  <c r="O6853" i="25"/>
  <c r="O6854" i="25"/>
  <c r="O6855" i="25"/>
  <c r="O6856" i="25"/>
  <c r="O6857" i="25"/>
  <c r="O6858" i="25"/>
  <c r="O6859" i="25"/>
  <c r="O6860" i="25"/>
  <c r="O6861" i="25"/>
  <c r="O6862" i="25"/>
  <c r="O6863" i="25"/>
  <c r="O6864" i="25"/>
  <c r="O6865" i="25"/>
  <c r="O6866" i="25"/>
  <c r="O6867" i="25"/>
  <c r="O6868" i="25"/>
  <c r="O6869" i="25"/>
  <c r="O6870" i="25"/>
  <c r="O6871" i="25"/>
  <c r="O6872" i="25"/>
  <c r="O6873" i="25"/>
  <c r="O6874" i="25"/>
  <c r="O6875" i="25"/>
  <c r="O6876" i="25"/>
  <c r="O6877" i="25"/>
  <c r="O6878" i="25"/>
  <c r="C13" i="33" l="1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O102" i="25"/>
  <c r="O103" i="25"/>
  <c r="O104" i="25"/>
  <c r="O105" i="25"/>
  <c r="O106" i="25"/>
  <c r="O107" i="25"/>
  <c r="O108" i="25"/>
  <c r="O109" i="25"/>
  <c r="O110" i="25"/>
  <c r="O111" i="25"/>
  <c r="O112" i="25"/>
  <c r="O113" i="25"/>
  <c r="O114" i="25"/>
  <c r="O115" i="25"/>
  <c r="O116" i="25"/>
  <c r="O117" i="25"/>
  <c r="O118" i="25"/>
  <c r="O119" i="25"/>
  <c r="O120" i="25"/>
  <c r="O121" i="25"/>
  <c r="O122" i="25"/>
  <c r="O123" i="25"/>
  <c r="O124" i="25"/>
  <c r="O125" i="25"/>
  <c r="O126" i="25"/>
  <c r="O127" i="25"/>
  <c r="O128" i="25"/>
  <c r="O129" i="25"/>
  <c r="O130" i="25"/>
  <c r="O131" i="25"/>
  <c r="O132" i="25"/>
  <c r="O133" i="25"/>
  <c r="O134" i="25"/>
  <c r="O135" i="25"/>
  <c r="O136" i="25"/>
  <c r="O137" i="25"/>
  <c r="O138" i="25"/>
  <c r="O139" i="25"/>
  <c r="O140" i="25"/>
  <c r="O141" i="25"/>
  <c r="O142" i="25"/>
  <c r="O143" i="25"/>
  <c r="O144" i="25"/>
  <c r="O145" i="25"/>
  <c r="O146" i="25"/>
  <c r="O147" i="25"/>
  <c r="O148" i="25"/>
  <c r="O149" i="25"/>
  <c r="O150" i="25"/>
  <c r="O151" i="25"/>
  <c r="O152" i="25"/>
  <c r="O153" i="25"/>
  <c r="O154" i="25"/>
  <c r="O155" i="25"/>
  <c r="O156" i="25"/>
  <c r="O157" i="25"/>
  <c r="O158" i="25"/>
  <c r="O159" i="25"/>
  <c r="O160" i="25"/>
  <c r="O161" i="25"/>
  <c r="O162" i="25"/>
  <c r="O163" i="25"/>
  <c r="O164" i="25"/>
  <c r="O165" i="25"/>
  <c r="O166" i="25"/>
  <c r="O167" i="25"/>
  <c r="O168" i="25"/>
  <c r="O169" i="25"/>
  <c r="O170" i="25"/>
  <c r="O171" i="25"/>
  <c r="O172" i="25"/>
  <c r="O173" i="25"/>
  <c r="O174" i="25"/>
  <c r="O175" i="25"/>
  <c r="O176" i="25"/>
  <c r="O177" i="25"/>
  <c r="O178" i="25"/>
  <c r="O179" i="25"/>
  <c r="O180" i="25"/>
  <c r="O181" i="25"/>
  <c r="O182" i="25"/>
  <c r="O183" i="25"/>
  <c r="O184" i="25"/>
  <c r="O185" i="25"/>
  <c r="O186" i="25"/>
  <c r="O187" i="25"/>
  <c r="O188" i="25"/>
  <c r="O189" i="25"/>
  <c r="O190" i="25"/>
  <c r="O191" i="25"/>
  <c r="O192" i="25"/>
  <c r="O193" i="25"/>
  <c r="O194" i="25"/>
  <c r="O195" i="25"/>
  <c r="O196" i="25"/>
  <c r="O197" i="25"/>
  <c r="O198" i="25"/>
  <c r="O199" i="25"/>
  <c r="O200" i="25"/>
  <c r="O201" i="25"/>
  <c r="O202" i="25"/>
  <c r="O203" i="25"/>
  <c r="O204" i="25"/>
  <c r="O205" i="25"/>
  <c r="O206" i="25"/>
  <c r="O207" i="25"/>
  <c r="O208" i="25"/>
  <c r="O209" i="25"/>
  <c r="O210" i="25"/>
  <c r="O211" i="25"/>
  <c r="O212" i="25"/>
  <c r="O213" i="25"/>
  <c r="O214" i="25"/>
  <c r="O215" i="25"/>
  <c r="O216" i="25"/>
  <c r="O217" i="25"/>
  <c r="O218" i="25"/>
  <c r="O219" i="25"/>
  <c r="O220" i="25"/>
  <c r="O221" i="25"/>
  <c r="O222" i="25"/>
  <c r="O223" i="25"/>
  <c r="O224" i="25"/>
  <c r="O225" i="25"/>
  <c r="O226" i="25"/>
  <c r="O227" i="25"/>
  <c r="O228" i="25"/>
  <c r="O229" i="25"/>
  <c r="O230" i="25"/>
  <c r="O231" i="25"/>
  <c r="O232" i="25"/>
  <c r="O233" i="25"/>
  <c r="O234" i="25"/>
  <c r="O235" i="25"/>
  <c r="O236" i="25"/>
  <c r="O237" i="25"/>
  <c r="O238" i="25"/>
  <c r="O239" i="25"/>
  <c r="O240" i="25"/>
  <c r="O241" i="25"/>
  <c r="O242" i="25"/>
  <c r="O243" i="25"/>
  <c r="O244" i="25"/>
  <c r="O245" i="25"/>
  <c r="O246" i="25"/>
  <c r="O247" i="25"/>
  <c r="O248" i="25"/>
  <c r="O249" i="25"/>
  <c r="O250" i="25"/>
  <c r="O251" i="25"/>
  <c r="O252" i="25"/>
  <c r="O253" i="25"/>
  <c r="O254" i="25"/>
  <c r="O255" i="25"/>
  <c r="O256" i="25"/>
  <c r="O257" i="25"/>
  <c r="O258" i="25"/>
  <c r="O259" i="25"/>
  <c r="O260" i="25"/>
  <c r="O261" i="25"/>
  <c r="O262" i="25"/>
  <c r="O263" i="25"/>
  <c r="O264" i="25"/>
  <c r="O265" i="25"/>
  <c r="O266" i="25"/>
  <c r="O267" i="25"/>
  <c r="O268" i="25"/>
  <c r="O269" i="25"/>
  <c r="O270" i="25"/>
  <c r="O271" i="25"/>
  <c r="O272" i="25"/>
  <c r="O273" i="25"/>
  <c r="O274" i="25"/>
  <c r="O275" i="25"/>
  <c r="O276" i="25"/>
  <c r="O277" i="25"/>
  <c r="O278" i="25"/>
  <c r="O279" i="25"/>
  <c r="O280" i="25"/>
  <c r="O281" i="25"/>
  <c r="O282" i="25"/>
  <c r="O283" i="25"/>
  <c r="O284" i="25"/>
  <c r="O285" i="25"/>
  <c r="O286" i="25"/>
  <c r="O287" i="25"/>
  <c r="O288" i="25"/>
  <c r="O289" i="25"/>
  <c r="O290" i="25"/>
  <c r="O291" i="25"/>
  <c r="O292" i="25"/>
  <c r="O293" i="25"/>
  <c r="O294" i="25"/>
  <c r="O295" i="25"/>
  <c r="O296" i="25"/>
  <c r="O297" i="25"/>
  <c r="O298" i="25"/>
  <c r="O299" i="25"/>
  <c r="O300" i="25"/>
  <c r="O301" i="25"/>
  <c r="O302" i="25"/>
  <c r="O303" i="25"/>
  <c r="O304" i="25"/>
  <c r="O305" i="25"/>
  <c r="O306" i="25"/>
  <c r="O307" i="25"/>
  <c r="O308" i="25"/>
  <c r="O309" i="25"/>
  <c r="O310" i="25"/>
  <c r="O311" i="25"/>
  <c r="O312" i="25"/>
  <c r="O313" i="25"/>
  <c r="O314" i="25"/>
  <c r="O315" i="25"/>
  <c r="O316" i="25"/>
  <c r="O317" i="25"/>
  <c r="O318" i="25"/>
  <c r="O319" i="25"/>
  <c r="O320" i="25"/>
  <c r="O321" i="25"/>
  <c r="O322" i="25"/>
  <c r="O323" i="25"/>
  <c r="O324" i="25"/>
  <c r="O325" i="25"/>
  <c r="O326" i="25"/>
  <c r="O327" i="25"/>
  <c r="O328" i="25"/>
  <c r="O329" i="25"/>
  <c r="O330" i="25"/>
  <c r="O331" i="25"/>
  <c r="O332" i="25"/>
  <c r="O333" i="25"/>
  <c r="O334" i="25"/>
  <c r="O335" i="25"/>
  <c r="O336" i="25"/>
  <c r="O337" i="25"/>
  <c r="O338" i="25"/>
  <c r="O339" i="25"/>
  <c r="O340" i="25"/>
  <c r="O341" i="25"/>
  <c r="O342" i="25"/>
  <c r="O343" i="25"/>
  <c r="O344" i="25"/>
  <c r="O345" i="25"/>
  <c r="O346" i="25"/>
  <c r="O347" i="25"/>
  <c r="O348" i="25"/>
  <c r="O349" i="25"/>
  <c r="O350" i="25"/>
  <c r="O351" i="25"/>
  <c r="O352" i="25"/>
  <c r="O353" i="25"/>
  <c r="O354" i="25"/>
  <c r="O355" i="25"/>
  <c r="O356" i="25"/>
  <c r="O357" i="25"/>
  <c r="O358" i="25"/>
  <c r="O359" i="25"/>
  <c r="O360" i="25"/>
  <c r="O361" i="25"/>
  <c r="O362" i="25"/>
  <c r="O363" i="25"/>
  <c r="O364" i="25"/>
  <c r="O365" i="25"/>
  <c r="O366" i="25"/>
  <c r="O367" i="25"/>
  <c r="O368" i="25"/>
  <c r="O369" i="25"/>
  <c r="O370" i="25"/>
  <c r="O371" i="25"/>
  <c r="O372" i="25"/>
  <c r="O373" i="25"/>
  <c r="O374" i="25"/>
  <c r="O375" i="25"/>
  <c r="O376" i="25"/>
  <c r="O377" i="25"/>
  <c r="O378" i="25"/>
  <c r="O379" i="25"/>
  <c r="O380" i="25"/>
  <c r="O381" i="25"/>
  <c r="O382" i="25"/>
  <c r="O383" i="25"/>
  <c r="O384" i="25"/>
  <c r="O385" i="25"/>
  <c r="O386" i="25"/>
  <c r="O387" i="25"/>
  <c r="O388" i="25"/>
  <c r="O389" i="25"/>
  <c r="O390" i="25"/>
  <c r="O391" i="25"/>
  <c r="O392" i="25"/>
  <c r="O393" i="25"/>
  <c r="O394" i="25"/>
  <c r="O395" i="25"/>
  <c r="O396" i="25"/>
  <c r="O397" i="25"/>
  <c r="O398" i="25"/>
  <c r="O399" i="25"/>
  <c r="O400" i="25"/>
  <c r="O401" i="25"/>
  <c r="O402" i="25"/>
  <c r="O403" i="25"/>
  <c r="O404" i="25"/>
  <c r="O405" i="25"/>
  <c r="O406" i="25"/>
  <c r="O407" i="25"/>
  <c r="O408" i="25"/>
  <c r="O409" i="25"/>
  <c r="O410" i="25"/>
  <c r="O411" i="25"/>
  <c r="O412" i="25"/>
  <c r="O413" i="25"/>
  <c r="O414" i="25"/>
  <c r="O415" i="25"/>
  <c r="O416" i="25"/>
  <c r="O417" i="25"/>
  <c r="O418" i="25"/>
  <c r="O419" i="25"/>
  <c r="O420" i="25"/>
  <c r="O421" i="25"/>
  <c r="O422" i="25"/>
  <c r="O423" i="25"/>
  <c r="O424" i="25"/>
  <c r="O425" i="25"/>
  <c r="O426" i="25"/>
  <c r="O427" i="25"/>
  <c r="O428" i="25"/>
  <c r="O429" i="25"/>
  <c r="O430" i="25"/>
  <c r="O431" i="25"/>
  <c r="O432" i="25"/>
  <c r="O433" i="25"/>
  <c r="O434" i="25"/>
  <c r="O435" i="25"/>
  <c r="O436" i="25"/>
  <c r="O437" i="25"/>
  <c r="O438" i="25"/>
  <c r="O439" i="25"/>
  <c r="O440" i="25"/>
  <c r="O441" i="25"/>
  <c r="O442" i="25"/>
  <c r="O443" i="25"/>
  <c r="O444" i="25"/>
  <c r="O445" i="25"/>
  <c r="O446" i="25"/>
  <c r="O447" i="25"/>
  <c r="O448" i="25"/>
  <c r="O449" i="25"/>
  <c r="O450" i="25"/>
  <c r="O451" i="25"/>
  <c r="O452" i="25"/>
  <c r="O453" i="25"/>
  <c r="O454" i="25"/>
  <c r="O455" i="25"/>
  <c r="O456" i="25"/>
  <c r="O457" i="25"/>
  <c r="O458" i="25"/>
  <c r="O459" i="25"/>
  <c r="O460" i="25"/>
  <c r="O461" i="25"/>
  <c r="O462" i="25"/>
  <c r="O463" i="25"/>
  <c r="O464" i="25"/>
  <c r="O465" i="25"/>
  <c r="O466" i="25"/>
  <c r="O467" i="25"/>
  <c r="O468" i="25"/>
  <c r="O469" i="25"/>
  <c r="O470" i="25"/>
  <c r="O471" i="25"/>
  <c r="O472" i="25"/>
  <c r="O473" i="25"/>
  <c r="O474" i="25"/>
  <c r="O475" i="25"/>
  <c r="O476" i="25"/>
  <c r="O477" i="25"/>
  <c r="O478" i="25"/>
  <c r="O479" i="25"/>
  <c r="O480" i="25"/>
  <c r="O481" i="25"/>
  <c r="O482" i="25"/>
  <c r="O483" i="25"/>
  <c r="O484" i="25"/>
  <c r="O485" i="25"/>
  <c r="O486" i="25"/>
  <c r="O487" i="25"/>
  <c r="O488" i="25"/>
  <c r="O489" i="25"/>
  <c r="O490" i="25"/>
  <c r="O491" i="25"/>
  <c r="O492" i="25"/>
  <c r="O493" i="25"/>
  <c r="O494" i="25"/>
  <c r="O495" i="25"/>
  <c r="O496" i="25"/>
  <c r="O497" i="25"/>
  <c r="O498" i="25"/>
  <c r="O499" i="25"/>
  <c r="O500" i="25"/>
  <c r="O501" i="25"/>
  <c r="O502" i="25"/>
  <c r="O503" i="25"/>
  <c r="O504" i="25"/>
  <c r="O505" i="25"/>
  <c r="O506" i="25"/>
  <c r="O507" i="25"/>
  <c r="O508" i="25"/>
  <c r="O509" i="25"/>
  <c r="O510" i="25"/>
  <c r="O511" i="25"/>
  <c r="O512" i="25"/>
  <c r="O513" i="25"/>
  <c r="O514" i="25"/>
  <c r="O515" i="25"/>
  <c r="O516" i="25"/>
  <c r="O517" i="25"/>
  <c r="O518" i="25"/>
  <c r="O519" i="25"/>
  <c r="O520" i="25"/>
  <c r="O521" i="25"/>
  <c r="O522" i="25"/>
  <c r="O523" i="25"/>
  <c r="O524" i="25"/>
  <c r="O525" i="25"/>
  <c r="O526" i="25"/>
  <c r="O527" i="25"/>
  <c r="O528" i="25"/>
  <c r="O529" i="25"/>
  <c r="O530" i="25"/>
  <c r="O531" i="25"/>
  <c r="O532" i="25"/>
  <c r="O533" i="25"/>
  <c r="O534" i="25"/>
  <c r="O535" i="25"/>
  <c r="O536" i="25"/>
  <c r="O537" i="25"/>
  <c r="O538" i="25"/>
  <c r="O539" i="25"/>
  <c r="O540" i="25"/>
  <c r="O541" i="25"/>
  <c r="O542" i="25"/>
  <c r="O543" i="25"/>
  <c r="O544" i="25"/>
  <c r="O545" i="25"/>
  <c r="O546" i="25"/>
  <c r="O547" i="25"/>
  <c r="O548" i="25"/>
  <c r="O549" i="25"/>
  <c r="O550" i="25"/>
  <c r="O551" i="25"/>
  <c r="O552" i="25"/>
  <c r="O553" i="25"/>
  <c r="O554" i="25"/>
  <c r="O555" i="25"/>
  <c r="O556" i="25"/>
  <c r="O557" i="25"/>
  <c r="O558" i="25"/>
  <c r="O559" i="25"/>
  <c r="O560" i="25"/>
  <c r="O561" i="25"/>
  <c r="O562" i="25"/>
  <c r="O563" i="25"/>
  <c r="O564" i="25"/>
  <c r="O565" i="25"/>
  <c r="O566" i="25"/>
  <c r="O567" i="25"/>
  <c r="O568" i="25"/>
  <c r="O569" i="25"/>
  <c r="O570" i="25"/>
  <c r="O571" i="25"/>
  <c r="O572" i="25"/>
  <c r="O573" i="25"/>
  <c r="O574" i="25"/>
  <c r="O575" i="25"/>
  <c r="O576" i="25"/>
  <c r="O577" i="25"/>
  <c r="O578" i="25"/>
  <c r="O579" i="25"/>
  <c r="O580" i="25"/>
  <c r="O581" i="25"/>
  <c r="O582" i="25"/>
  <c r="O583" i="25"/>
  <c r="O584" i="25"/>
  <c r="O585" i="25"/>
  <c r="O586" i="25"/>
  <c r="O587" i="25"/>
  <c r="O588" i="25"/>
  <c r="O589" i="25"/>
  <c r="O590" i="25"/>
  <c r="O591" i="25"/>
  <c r="O592" i="25"/>
  <c r="O593" i="25"/>
  <c r="O594" i="25"/>
  <c r="O595" i="25"/>
  <c r="O596" i="25"/>
  <c r="O597" i="25"/>
  <c r="O598" i="25"/>
  <c r="O599" i="25"/>
  <c r="O600" i="25"/>
  <c r="O601" i="25"/>
  <c r="O602" i="25"/>
  <c r="O603" i="25"/>
  <c r="O604" i="25"/>
  <c r="O605" i="25"/>
  <c r="O606" i="25"/>
  <c r="O607" i="25"/>
  <c r="O608" i="25"/>
  <c r="O609" i="25"/>
  <c r="O610" i="25"/>
  <c r="O611" i="25"/>
  <c r="O612" i="25"/>
  <c r="O613" i="25"/>
  <c r="O614" i="25"/>
  <c r="O615" i="25"/>
  <c r="O616" i="25"/>
  <c r="O617" i="25"/>
  <c r="O618" i="25"/>
  <c r="O619" i="25"/>
  <c r="O620" i="25"/>
  <c r="O621" i="25"/>
  <c r="O622" i="25"/>
  <c r="O623" i="25"/>
  <c r="O624" i="25"/>
  <c r="O625" i="25"/>
  <c r="O626" i="25"/>
  <c r="O627" i="25"/>
  <c r="O628" i="25"/>
  <c r="O629" i="25"/>
  <c r="O630" i="25"/>
  <c r="O631" i="25"/>
  <c r="O632" i="25"/>
  <c r="O633" i="25"/>
  <c r="O634" i="25"/>
  <c r="O635" i="25"/>
  <c r="O636" i="25"/>
  <c r="O637" i="25"/>
  <c r="O638" i="25"/>
  <c r="O639" i="25"/>
  <c r="O640" i="25"/>
  <c r="O641" i="25"/>
  <c r="O642" i="25"/>
  <c r="O643" i="25"/>
  <c r="O644" i="25"/>
  <c r="O645" i="25"/>
  <c r="O646" i="25"/>
  <c r="O647" i="25"/>
  <c r="O648" i="25"/>
  <c r="O649" i="25"/>
  <c r="O650" i="25"/>
  <c r="O651" i="25"/>
  <c r="O652" i="25"/>
  <c r="O653" i="25"/>
  <c r="O654" i="25"/>
  <c r="O655" i="25"/>
  <c r="O656" i="25"/>
  <c r="O657" i="25"/>
  <c r="O658" i="25"/>
  <c r="O659" i="25"/>
  <c r="O660" i="25"/>
  <c r="O661" i="25"/>
  <c r="O662" i="25"/>
  <c r="O663" i="25"/>
  <c r="O664" i="25"/>
  <c r="O665" i="25"/>
  <c r="O666" i="25"/>
  <c r="O667" i="25"/>
  <c r="O668" i="25"/>
  <c r="O669" i="25"/>
  <c r="O670" i="25"/>
  <c r="O671" i="25"/>
  <c r="O672" i="25"/>
  <c r="O673" i="25"/>
  <c r="O674" i="25"/>
  <c r="O675" i="25"/>
  <c r="O676" i="25"/>
  <c r="O677" i="25"/>
  <c r="O678" i="25"/>
  <c r="O679" i="25"/>
  <c r="O680" i="25"/>
  <c r="O681" i="25"/>
  <c r="O682" i="25"/>
  <c r="O683" i="25"/>
  <c r="O684" i="25"/>
  <c r="O685" i="25"/>
  <c r="O686" i="25"/>
  <c r="O687" i="25"/>
  <c r="O688" i="25"/>
  <c r="O689" i="25"/>
  <c r="O690" i="25"/>
  <c r="O691" i="25"/>
  <c r="O692" i="25"/>
  <c r="O693" i="25"/>
  <c r="O694" i="25"/>
  <c r="O695" i="25"/>
  <c r="O696" i="25"/>
  <c r="O697" i="25"/>
  <c r="O698" i="25"/>
  <c r="O699" i="25"/>
  <c r="O700" i="25"/>
  <c r="O701" i="25"/>
  <c r="O702" i="25"/>
  <c r="O703" i="25"/>
  <c r="O704" i="25"/>
  <c r="O705" i="25"/>
  <c r="O706" i="25"/>
  <c r="O707" i="25"/>
  <c r="O708" i="25"/>
  <c r="O709" i="25"/>
  <c r="O710" i="25"/>
  <c r="O711" i="25"/>
  <c r="O712" i="25"/>
  <c r="O713" i="25"/>
  <c r="O714" i="25"/>
  <c r="O715" i="25"/>
  <c r="O716" i="25"/>
  <c r="O717" i="25"/>
  <c r="O718" i="25"/>
  <c r="O719" i="25"/>
  <c r="O720" i="25"/>
  <c r="O721" i="25"/>
  <c r="O722" i="25"/>
  <c r="O723" i="25"/>
  <c r="O724" i="25"/>
  <c r="O725" i="25"/>
  <c r="O726" i="25"/>
  <c r="O727" i="25"/>
  <c r="O728" i="25"/>
  <c r="O729" i="25"/>
  <c r="O730" i="25"/>
  <c r="O731" i="25"/>
  <c r="O732" i="25"/>
  <c r="O733" i="25"/>
  <c r="O734" i="25"/>
  <c r="O735" i="25"/>
  <c r="O736" i="25"/>
  <c r="O737" i="25"/>
  <c r="O738" i="25"/>
  <c r="O739" i="25"/>
  <c r="O740" i="25"/>
  <c r="O741" i="25"/>
  <c r="O742" i="25"/>
  <c r="O743" i="25"/>
  <c r="O744" i="25"/>
  <c r="O745" i="25"/>
  <c r="O746" i="25"/>
  <c r="O747" i="25"/>
  <c r="O748" i="25"/>
  <c r="O749" i="25"/>
  <c r="O750" i="25"/>
  <c r="O751" i="25"/>
  <c r="O752" i="25"/>
  <c r="O753" i="25"/>
  <c r="O754" i="25"/>
  <c r="O755" i="25"/>
  <c r="O756" i="25"/>
  <c r="O757" i="25"/>
  <c r="O758" i="25"/>
  <c r="O759" i="25"/>
  <c r="O760" i="25"/>
  <c r="O761" i="25"/>
  <c r="O762" i="25"/>
  <c r="O763" i="25"/>
  <c r="O764" i="25"/>
  <c r="O765" i="25"/>
  <c r="O766" i="25"/>
  <c r="O767" i="25"/>
  <c r="O768" i="25"/>
  <c r="O769" i="25"/>
  <c r="O770" i="25"/>
  <c r="O771" i="25"/>
  <c r="O772" i="25"/>
  <c r="O773" i="25"/>
  <c r="O774" i="25"/>
  <c r="O775" i="25"/>
  <c r="O776" i="25"/>
  <c r="O777" i="25"/>
  <c r="O778" i="25"/>
  <c r="O779" i="25"/>
  <c r="O780" i="25"/>
  <c r="O781" i="25"/>
  <c r="O782" i="25"/>
  <c r="O783" i="25"/>
  <c r="O784" i="25"/>
  <c r="O785" i="25"/>
  <c r="O786" i="25"/>
  <c r="O787" i="25"/>
  <c r="O788" i="25"/>
  <c r="O789" i="25"/>
  <c r="O790" i="25"/>
  <c r="O791" i="25"/>
  <c r="O792" i="25"/>
  <c r="O793" i="25"/>
  <c r="O794" i="25"/>
  <c r="O795" i="25"/>
  <c r="O796" i="25"/>
  <c r="O797" i="25"/>
  <c r="O798" i="25"/>
  <c r="O799" i="25"/>
  <c r="O800" i="25"/>
  <c r="O801" i="25"/>
  <c r="O802" i="25"/>
  <c r="O803" i="25"/>
  <c r="O804" i="25"/>
  <c r="O805" i="25"/>
  <c r="O806" i="25"/>
  <c r="O807" i="25"/>
  <c r="O808" i="25"/>
  <c r="O809" i="25"/>
  <c r="O810" i="25"/>
  <c r="O811" i="25"/>
  <c r="O812" i="25"/>
  <c r="O813" i="25"/>
  <c r="O814" i="25"/>
  <c r="O815" i="25"/>
  <c r="O816" i="25"/>
  <c r="O817" i="25"/>
  <c r="O818" i="25"/>
  <c r="O819" i="25"/>
  <c r="O820" i="25"/>
  <c r="O821" i="25"/>
  <c r="O822" i="25"/>
  <c r="O823" i="25"/>
  <c r="O824" i="25"/>
  <c r="O825" i="25"/>
  <c r="O826" i="25"/>
  <c r="O827" i="25"/>
  <c r="O828" i="25"/>
  <c r="O829" i="25"/>
  <c r="O830" i="25"/>
  <c r="O831" i="25"/>
  <c r="O832" i="25"/>
  <c r="O833" i="25"/>
  <c r="O834" i="25"/>
  <c r="O835" i="25"/>
  <c r="O836" i="25"/>
  <c r="O837" i="25"/>
  <c r="O838" i="25"/>
  <c r="O839" i="25"/>
  <c r="O840" i="25"/>
  <c r="O841" i="25"/>
  <c r="O842" i="25"/>
  <c r="O843" i="25"/>
  <c r="O844" i="25"/>
  <c r="O845" i="25"/>
  <c r="O846" i="25"/>
  <c r="O847" i="25"/>
  <c r="O848" i="25"/>
  <c r="O849" i="25"/>
  <c r="O850" i="25"/>
  <c r="O851" i="25"/>
  <c r="O852" i="25"/>
  <c r="O853" i="25"/>
  <c r="O854" i="25"/>
  <c r="O855" i="25"/>
  <c r="O856" i="25"/>
  <c r="O857" i="25"/>
  <c r="O858" i="25"/>
  <c r="O859" i="25"/>
  <c r="O860" i="25"/>
  <c r="O861" i="25"/>
  <c r="O862" i="25"/>
  <c r="O863" i="25"/>
  <c r="O864" i="25"/>
  <c r="O865" i="25"/>
  <c r="O866" i="25"/>
  <c r="O867" i="25"/>
  <c r="O868" i="25"/>
  <c r="O869" i="25"/>
  <c r="O870" i="25"/>
  <c r="O871" i="25"/>
  <c r="O872" i="25"/>
  <c r="O873" i="25"/>
  <c r="O874" i="25"/>
  <c r="O875" i="25"/>
  <c r="O876" i="25"/>
  <c r="O877" i="25"/>
  <c r="O878" i="25"/>
  <c r="O879" i="25"/>
  <c r="O880" i="25"/>
  <c r="O881" i="25"/>
  <c r="O882" i="25"/>
  <c r="O883" i="25"/>
  <c r="O884" i="25"/>
  <c r="O885" i="25"/>
  <c r="O886" i="25"/>
  <c r="O887" i="25"/>
  <c r="O888" i="25"/>
  <c r="O889" i="25"/>
  <c r="O890" i="25"/>
  <c r="O891" i="25"/>
  <c r="O892" i="25"/>
  <c r="O893" i="25"/>
  <c r="O894" i="25"/>
  <c r="O895" i="25"/>
  <c r="O896" i="25"/>
  <c r="O897" i="25"/>
  <c r="O898" i="25"/>
  <c r="O899" i="25"/>
  <c r="O900" i="25"/>
  <c r="O901" i="25"/>
  <c r="O902" i="25"/>
  <c r="O903" i="25"/>
  <c r="O904" i="25"/>
  <c r="O905" i="25"/>
  <c r="O906" i="25"/>
  <c r="O907" i="25"/>
  <c r="O908" i="25"/>
  <c r="O909" i="25"/>
  <c r="O910" i="25"/>
  <c r="O911" i="25"/>
  <c r="O912" i="25"/>
  <c r="O913" i="25"/>
  <c r="O914" i="25"/>
  <c r="O915" i="25"/>
  <c r="O916" i="25"/>
  <c r="O917" i="25"/>
  <c r="O918" i="25"/>
  <c r="O919" i="25"/>
  <c r="O920" i="25"/>
  <c r="O921" i="25"/>
  <c r="O922" i="25"/>
  <c r="O923" i="25"/>
  <c r="O924" i="25"/>
  <c r="O925" i="25"/>
  <c r="O926" i="25"/>
  <c r="O927" i="25"/>
  <c r="O928" i="25"/>
  <c r="O929" i="25"/>
  <c r="O930" i="25"/>
  <c r="O931" i="25"/>
  <c r="O932" i="25"/>
  <c r="O933" i="25"/>
  <c r="O934" i="25"/>
  <c r="O935" i="25"/>
  <c r="O936" i="25"/>
  <c r="O937" i="25"/>
  <c r="O938" i="25"/>
  <c r="O939" i="25"/>
  <c r="O940" i="25"/>
  <c r="O941" i="25"/>
  <c r="O942" i="25"/>
  <c r="O943" i="25"/>
  <c r="O944" i="25"/>
  <c r="O945" i="25"/>
  <c r="O946" i="25"/>
  <c r="O947" i="25"/>
  <c r="O948" i="25"/>
  <c r="O949" i="25"/>
  <c r="O950" i="25"/>
  <c r="O951" i="25"/>
  <c r="O952" i="25"/>
  <c r="O953" i="25"/>
  <c r="O954" i="25"/>
  <c r="O955" i="25"/>
  <c r="O956" i="25"/>
  <c r="O957" i="25"/>
  <c r="O958" i="25"/>
  <c r="O959" i="25"/>
  <c r="O960" i="25"/>
  <c r="O961" i="25"/>
  <c r="O962" i="25"/>
  <c r="O963" i="25"/>
  <c r="O964" i="25"/>
  <c r="O965" i="25"/>
  <c r="O966" i="25"/>
  <c r="O967" i="25"/>
  <c r="O968" i="25"/>
  <c r="O969" i="25"/>
  <c r="O970" i="25"/>
  <c r="O971" i="25"/>
  <c r="O972" i="25"/>
  <c r="O973" i="25"/>
  <c r="O974" i="25"/>
  <c r="O975" i="25"/>
  <c r="O976" i="25"/>
  <c r="O977" i="25"/>
  <c r="O978" i="25"/>
  <c r="O979" i="25"/>
  <c r="O980" i="25"/>
  <c r="O981" i="25"/>
  <c r="O982" i="25"/>
  <c r="O983" i="25"/>
  <c r="O984" i="25"/>
  <c r="O985" i="25"/>
  <c r="O986" i="25"/>
  <c r="O987" i="25"/>
  <c r="O988" i="25"/>
  <c r="O989" i="25"/>
  <c r="O990" i="25"/>
  <c r="O991" i="25"/>
  <c r="O992" i="25"/>
  <c r="O993" i="25"/>
  <c r="O994" i="25"/>
  <c r="O995" i="25"/>
  <c r="O996" i="25"/>
  <c r="O997" i="25"/>
  <c r="O998" i="25"/>
  <c r="O999" i="25"/>
  <c r="O1000" i="25"/>
  <c r="O1001" i="25"/>
  <c r="O1002" i="25"/>
  <c r="O1003" i="25"/>
  <c r="O1004" i="25"/>
  <c r="O1005" i="25"/>
  <c r="O1006" i="25"/>
  <c r="O1007" i="25"/>
  <c r="O1008" i="25"/>
  <c r="O1009" i="25"/>
  <c r="O1010" i="25"/>
  <c r="O1011" i="25"/>
  <c r="O1012" i="25"/>
  <c r="O1013" i="25"/>
  <c r="O1014" i="25"/>
  <c r="O1015" i="25"/>
  <c r="O1016" i="25"/>
  <c r="O1017" i="25"/>
  <c r="O1018" i="25"/>
  <c r="O1019" i="25"/>
  <c r="O1020" i="25"/>
  <c r="O1021" i="25"/>
  <c r="O1022" i="25"/>
  <c r="O1023" i="25"/>
  <c r="O1024" i="25"/>
  <c r="O1025" i="25"/>
  <c r="O1026" i="25"/>
  <c r="O1027" i="25"/>
  <c r="O1028" i="25"/>
  <c r="O1029" i="25"/>
  <c r="O1030" i="25"/>
  <c r="O1031" i="25"/>
  <c r="O1032" i="25"/>
  <c r="O1033" i="25"/>
  <c r="O1034" i="25"/>
  <c r="O1035" i="25"/>
  <c r="O1036" i="25"/>
  <c r="O1037" i="25"/>
  <c r="O1038" i="25"/>
  <c r="O1039" i="25"/>
  <c r="O1040" i="25"/>
  <c r="O1041" i="25"/>
  <c r="O1042" i="25"/>
  <c r="O1043" i="25"/>
  <c r="O1044" i="25"/>
  <c r="O1045" i="25"/>
  <c r="O1046" i="25"/>
  <c r="O1047" i="25"/>
  <c r="O1048" i="25"/>
  <c r="O1049" i="25"/>
  <c r="O1050" i="25"/>
  <c r="O1051" i="25"/>
  <c r="O1052" i="25"/>
  <c r="O1053" i="25"/>
  <c r="O1054" i="25"/>
  <c r="O1055" i="25"/>
  <c r="O1056" i="25"/>
  <c r="O1057" i="25"/>
  <c r="O1058" i="25"/>
  <c r="O1059" i="25"/>
  <c r="O1060" i="25"/>
  <c r="O1061" i="25"/>
  <c r="O1062" i="25"/>
  <c r="O1063" i="25"/>
  <c r="O1064" i="25"/>
  <c r="O1065" i="25"/>
  <c r="O1066" i="25"/>
  <c r="O1067" i="25"/>
  <c r="O1068" i="25"/>
  <c r="O1069" i="25"/>
  <c r="O1070" i="25"/>
  <c r="O1071" i="25"/>
  <c r="O1072" i="25"/>
  <c r="O1073" i="25"/>
  <c r="O1074" i="25"/>
  <c r="O1075" i="25"/>
  <c r="O1076" i="25"/>
  <c r="O1077" i="25"/>
  <c r="O1078" i="25"/>
  <c r="O1079" i="25"/>
  <c r="O1080" i="25"/>
  <c r="O1081" i="25"/>
  <c r="O1082" i="25"/>
  <c r="O1083" i="25"/>
  <c r="O1084" i="25"/>
  <c r="O1085" i="25"/>
  <c r="O1086" i="25"/>
  <c r="O1087" i="25"/>
  <c r="O1088" i="25"/>
  <c r="O1089" i="25"/>
  <c r="O1090" i="25"/>
  <c r="O1091" i="25"/>
  <c r="O1092" i="25"/>
  <c r="O1093" i="25"/>
  <c r="O1094" i="25"/>
  <c r="O1095" i="25"/>
  <c r="O1096" i="25"/>
  <c r="O1097" i="25"/>
  <c r="O1098" i="25"/>
  <c r="O1099" i="25"/>
  <c r="O1100" i="25"/>
  <c r="O1101" i="25"/>
  <c r="O1102" i="25"/>
  <c r="O1103" i="25"/>
  <c r="O1104" i="25"/>
  <c r="O1105" i="25"/>
  <c r="O1106" i="25"/>
  <c r="O1107" i="25"/>
  <c r="O1108" i="25"/>
  <c r="O1109" i="25"/>
  <c r="O1110" i="25"/>
  <c r="O1111" i="25"/>
  <c r="O1112" i="25"/>
  <c r="O1113" i="25"/>
  <c r="O1114" i="25"/>
  <c r="O1115" i="25"/>
  <c r="O1116" i="25"/>
  <c r="O1117" i="25"/>
  <c r="O1118" i="25"/>
  <c r="O1119" i="25"/>
  <c r="O1120" i="25"/>
  <c r="O1121" i="25"/>
  <c r="O1122" i="25"/>
  <c r="O1123" i="25"/>
  <c r="O1124" i="25"/>
  <c r="O1125" i="25"/>
  <c r="O1126" i="25"/>
  <c r="O1127" i="25"/>
  <c r="O1128" i="25"/>
  <c r="O1129" i="25"/>
  <c r="O1130" i="25"/>
  <c r="O1131" i="25"/>
  <c r="O1132" i="25"/>
  <c r="O1133" i="25"/>
  <c r="O1134" i="25"/>
  <c r="O1135" i="25"/>
  <c r="O1136" i="25"/>
  <c r="O1137" i="25"/>
  <c r="O1138" i="25"/>
  <c r="O1139" i="25"/>
  <c r="O1140" i="25"/>
  <c r="O1141" i="25"/>
  <c r="O1142" i="25"/>
  <c r="O1143" i="25"/>
  <c r="O1144" i="25"/>
  <c r="O1145" i="25"/>
  <c r="O1146" i="25"/>
  <c r="O1147" i="25"/>
  <c r="O1148" i="25"/>
  <c r="O1149" i="25"/>
  <c r="O1150" i="25"/>
  <c r="O1151" i="25"/>
  <c r="O1152" i="25"/>
  <c r="O1153" i="25"/>
  <c r="O1154" i="25"/>
  <c r="O1155" i="25"/>
  <c r="O1156" i="25"/>
  <c r="O1157" i="25"/>
  <c r="O1158" i="25"/>
  <c r="O1159" i="25"/>
  <c r="O1160" i="25"/>
  <c r="O1161" i="25"/>
  <c r="O1162" i="25"/>
  <c r="O1163" i="25"/>
  <c r="O1164" i="25"/>
  <c r="O1165" i="25"/>
  <c r="O1166" i="25"/>
  <c r="O1167" i="25"/>
  <c r="O1168" i="25"/>
  <c r="O1169" i="25"/>
  <c r="O1170" i="25"/>
  <c r="O1171" i="25"/>
  <c r="O1172" i="25"/>
  <c r="O1173" i="25"/>
  <c r="O1174" i="25"/>
  <c r="O1175" i="25"/>
  <c r="O1176" i="25"/>
  <c r="O1177" i="25"/>
  <c r="O1178" i="25"/>
  <c r="O1179" i="25"/>
  <c r="O1180" i="25"/>
  <c r="O1181" i="25"/>
  <c r="O1182" i="25"/>
  <c r="O1183" i="25"/>
  <c r="O1184" i="25"/>
  <c r="O1185" i="25"/>
  <c r="O1186" i="25"/>
  <c r="O1187" i="25"/>
  <c r="O1188" i="25"/>
  <c r="O1189" i="25"/>
  <c r="O1190" i="25"/>
  <c r="O1191" i="25"/>
  <c r="O1192" i="25"/>
  <c r="O1193" i="25"/>
  <c r="O1194" i="25"/>
  <c r="O1195" i="25"/>
  <c r="O1196" i="25"/>
  <c r="O1197" i="25"/>
  <c r="O1198" i="25"/>
  <c r="O1199" i="25"/>
  <c r="O1200" i="25"/>
  <c r="O1201" i="25"/>
  <c r="O1202" i="25"/>
  <c r="O1203" i="25"/>
  <c r="O1204" i="25"/>
  <c r="O1205" i="25"/>
  <c r="O1206" i="25"/>
  <c r="O1207" i="25"/>
  <c r="O1208" i="25"/>
  <c r="O1209" i="25"/>
  <c r="O1210" i="25"/>
  <c r="O1211" i="25"/>
  <c r="O1212" i="25"/>
  <c r="O1213" i="25"/>
  <c r="O1214" i="25"/>
  <c r="O1215" i="25"/>
  <c r="O1216" i="25"/>
  <c r="O1217" i="25"/>
  <c r="O1218" i="25"/>
  <c r="O1219" i="25"/>
  <c r="O1220" i="25"/>
  <c r="O1221" i="25"/>
  <c r="O1222" i="25"/>
  <c r="O1223" i="25"/>
  <c r="O1224" i="25"/>
  <c r="O1225" i="25"/>
  <c r="O1226" i="25"/>
  <c r="O1227" i="25"/>
  <c r="O1228" i="25"/>
  <c r="O1229" i="25"/>
  <c r="O1230" i="25"/>
  <c r="O1231" i="25"/>
  <c r="O1232" i="25"/>
  <c r="O1233" i="25"/>
  <c r="O1234" i="25"/>
  <c r="O1235" i="25"/>
  <c r="O1236" i="25"/>
  <c r="O1237" i="25"/>
  <c r="O1238" i="25"/>
  <c r="O1239" i="25"/>
  <c r="O1240" i="25"/>
  <c r="O1241" i="25"/>
  <c r="O1242" i="25"/>
  <c r="O1243" i="25"/>
  <c r="O1244" i="25"/>
  <c r="O1245" i="25"/>
  <c r="O1246" i="25"/>
  <c r="O1247" i="25"/>
  <c r="O1248" i="25"/>
  <c r="O1249" i="25"/>
  <c r="O1250" i="25"/>
  <c r="O1251" i="25"/>
  <c r="O1252" i="25"/>
  <c r="O1253" i="25"/>
  <c r="O1254" i="25"/>
  <c r="O1255" i="25"/>
  <c r="O1256" i="25"/>
  <c r="O1257" i="25"/>
  <c r="O1258" i="25"/>
  <c r="O1259" i="25"/>
  <c r="O1260" i="25"/>
  <c r="O1261" i="25"/>
  <c r="O1262" i="25"/>
  <c r="O1263" i="25"/>
  <c r="O1264" i="25"/>
  <c r="O1265" i="25"/>
  <c r="O1266" i="25"/>
  <c r="O1267" i="25"/>
  <c r="O1268" i="25"/>
  <c r="O1269" i="25"/>
  <c r="O1270" i="25"/>
  <c r="O1271" i="25"/>
  <c r="O1272" i="25"/>
  <c r="O1273" i="25"/>
  <c r="O1274" i="25"/>
  <c r="O1275" i="25"/>
  <c r="O1276" i="25"/>
  <c r="O1277" i="25"/>
  <c r="O1278" i="25"/>
  <c r="O1279" i="25"/>
  <c r="O1280" i="25"/>
  <c r="O1281" i="25"/>
  <c r="O1282" i="25"/>
  <c r="O1283" i="25"/>
  <c r="O1284" i="25"/>
  <c r="O1285" i="25"/>
  <c r="O1286" i="25"/>
  <c r="O1287" i="25"/>
  <c r="O1288" i="25"/>
  <c r="O1289" i="25"/>
  <c r="O1290" i="25"/>
  <c r="O1291" i="25"/>
  <c r="O1292" i="25"/>
  <c r="O1293" i="25"/>
  <c r="O1294" i="25"/>
  <c r="O1295" i="25"/>
  <c r="O1296" i="25"/>
  <c r="O1297" i="25"/>
  <c r="O1298" i="25"/>
  <c r="O1299" i="25"/>
  <c r="O1300" i="25"/>
  <c r="O1301" i="25"/>
  <c r="O1302" i="25"/>
  <c r="O1303" i="25"/>
  <c r="O1304" i="25"/>
  <c r="O1305" i="25"/>
  <c r="O1306" i="25"/>
  <c r="O1307" i="25"/>
  <c r="O1308" i="25"/>
  <c r="O1309" i="25"/>
  <c r="O1310" i="25"/>
  <c r="O1311" i="25"/>
  <c r="O1312" i="25"/>
  <c r="O1313" i="25"/>
  <c r="O1314" i="25"/>
  <c r="O1315" i="25"/>
  <c r="O1316" i="25"/>
  <c r="O1317" i="25"/>
  <c r="O1318" i="25"/>
  <c r="O1319" i="25"/>
  <c r="O1320" i="25"/>
  <c r="O1321" i="25"/>
  <c r="O1322" i="25"/>
  <c r="O1323" i="25"/>
  <c r="O1324" i="25"/>
  <c r="O1325" i="25"/>
  <c r="O1326" i="25"/>
  <c r="O1327" i="25"/>
  <c r="O1328" i="25"/>
  <c r="O1329" i="25"/>
  <c r="O1330" i="25"/>
  <c r="O1331" i="25"/>
  <c r="O1332" i="25"/>
  <c r="O1333" i="25"/>
  <c r="O1334" i="25"/>
  <c r="O1335" i="25"/>
  <c r="O1336" i="25"/>
  <c r="O1337" i="25"/>
  <c r="O1338" i="25"/>
  <c r="O1339" i="25"/>
  <c r="O1340" i="25"/>
  <c r="O1341" i="25"/>
  <c r="O1342" i="25"/>
  <c r="O1343" i="25"/>
  <c r="O1344" i="25"/>
  <c r="O1345" i="25"/>
  <c r="O1346" i="25"/>
  <c r="O1347" i="25"/>
  <c r="O1348" i="25"/>
  <c r="O1349" i="25"/>
  <c r="O1350" i="25"/>
  <c r="O1351" i="25"/>
  <c r="O1352" i="25"/>
  <c r="O1353" i="25"/>
  <c r="O1354" i="25"/>
  <c r="O1355" i="25"/>
  <c r="O1356" i="25"/>
  <c r="O1357" i="25"/>
  <c r="O1358" i="25"/>
  <c r="O1359" i="25"/>
  <c r="O1360" i="25"/>
  <c r="O1361" i="25"/>
  <c r="O1362" i="25"/>
  <c r="O1363" i="25"/>
  <c r="O1364" i="25"/>
  <c r="O1365" i="25"/>
  <c r="O1366" i="25"/>
  <c r="O1367" i="25"/>
  <c r="O1368" i="25"/>
  <c r="O1369" i="25"/>
  <c r="O1370" i="25"/>
  <c r="O1371" i="25"/>
  <c r="O1372" i="25"/>
  <c r="O1373" i="25"/>
  <c r="O1374" i="25"/>
  <c r="O1375" i="25"/>
  <c r="O1376" i="25"/>
  <c r="O1377" i="25"/>
  <c r="O1378" i="25"/>
  <c r="O1379" i="25"/>
  <c r="O1380" i="25"/>
  <c r="O1381" i="25"/>
  <c r="O1382" i="25"/>
  <c r="O1383" i="25"/>
  <c r="O1384" i="25"/>
  <c r="O1385" i="25"/>
  <c r="O1386" i="25"/>
  <c r="O1387" i="25"/>
  <c r="O1388" i="25"/>
  <c r="O1389" i="25"/>
  <c r="O1390" i="25"/>
  <c r="O1391" i="25"/>
  <c r="O1392" i="25"/>
  <c r="O1393" i="25"/>
  <c r="O1394" i="25"/>
  <c r="O1395" i="25"/>
  <c r="O1396" i="25"/>
  <c r="O1397" i="25"/>
  <c r="O1398" i="25"/>
  <c r="O1399" i="25"/>
  <c r="O1400" i="25"/>
  <c r="O1401" i="25"/>
  <c r="O1402" i="25"/>
  <c r="O1403" i="25"/>
  <c r="O1404" i="25"/>
  <c r="O1405" i="25"/>
  <c r="O1406" i="25"/>
  <c r="O1407" i="25"/>
  <c r="O1408" i="25"/>
  <c r="O1409" i="25"/>
  <c r="O1410" i="25"/>
  <c r="O1411" i="25"/>
  <c r="O1412" i="25"/>
  <c r="O1413" i="25"/>
  <c r="O1414" i="25"/>
  <c r="O1415" i="25"/>
  <c r="O1416" i="25"/>
  <c r="O1417" i="25"/>
  <c r="O1418" i="25"/>
  <c r="O1419" i="25"/>
  <c r="O1420" i="25"/>
  <c r="O1421" i="25"/>
  <c r="O1422" i="25"/>
  <c r="O1423" i="25"/>
  <c r="O1424" i="25"/>
  <c r="O1425" i="25"/>
  <c r="O6693" i="25" l="1"/>
  <c r="O6694" i="25"/>
  <c r="O6695" i="25"/>
  <c r="O6696" i="25"/>
  <c r="O6697" i="25"/>
  <c r="O6698" i="25"/>
  <c r="O6699" i="25"/>
  <c r="O6700" i="25"/>
  <c r="O6701" i="25"/>
  <c r="O6702" i="25"/>
  <c r="O6703" i="25"/>
  <c r="O6704" i="25"/>
  <c r="O6705" i="25"/>
  <c r="O6706" i="25"/>
  <c r="O6707" i="25"/>
  <c r="O6708" i="25"/>
  <c r="O6709" i="25"/>
  <c r="O6710" i="25"/>
  <c r="O6711" i="25"/>
  <c r="O6712" i="25"/>
  <c r="O6713" i="25"/>
  <c r="O6714" i="25"/>
  <c r="O6715" i="25"/>
  <c r="O6716" i="25"/>
  <c r="O6717" i="25"/>
  <c r="O6718" i="25"/>
  <c r="O6719" i="25"/>
  <c r="O6720" i="25"/>
  <c r="O6721" i="25"/>
  <c r="O6722" i="25"/>
  <c r="O6723" i="25"/>
  <c r="O6724" i="25"/>
  <c r="O6725" i="25"/>
  <c r="O6726" i="25"/>
  <c r="O6727" i="25"/>
  <c r="O6728" i="25"/>
  <c r="O6648" i="25" l="1"/>
  <c r="O6649" i="25"/>
  <c r="O6650" i="25"/>
  <c r="O6651" i="25"/>
  <c r="O6652" i="25"/>
  <c r="O6653" i="25"/>
  <c r="O6654" i="25"/>
  <c r="O6655" i="25"/>
  <c r="O6656" i="25"/>
  <c r="O6657" i="25"/>
  <c r="O6658" i="25"/>
  <c r="O6659" i="25"/>
  <c r="O6660" i="25"/>
  <c r="O6661" i="25"/>
  <c r="O6662" i="25"/>
  <c r="O6663" i="25"/>
  <c r="O6664" i="25"/>
  <c r="O6665" i="25"/>
  <c r="O6666" i="25"/>
  <c r="O6667" i="25"/>
  <c r="O6668" i="25"/>
  <c r="O6669" i="25"/>
  <c r="O6670" i="25"/>
  <c r="O6671" i="25"/>
  <c r="O6672" i="25"/>
  <c r="O6673" i="25"/>
  <c r="O6674" i="25"/>
  <c r="O6675" i="25"/>
  <c r="O6676" i="25"/>
  <c r="O6677" i="25"/>
  <c r="O6678" i="25"/>
  <c r="O6679" i="25"/>
  <c r="O6680" i="25"/>
  <c r="O6681" i="25"/>
  <c r="O6682" i="25"/>
  <c r="O6683" i="25"/>
  <c r="O6684" i="25"/>
  <c r="O6685" i="25"/>
  <c r="O6686" i="25"/>
  <c r="O6687" i="25"/>
  <c r="O6688" i="25"/>
  <c r="O6689" i="25"/>
  <c r="O6690" i="25"/>
  <c r="O6691" i="25"/>
  <c r="O6692" i="25"/>
  <c r="O6371" i="25" l="1"/>
  <c r="O6372" i="25"/>
  <c r="O6373" i="25"/>
  <c r="O6374" i="25"/>
  <c r="O6375" i="25"/>
  <c r="O6376" i="25"/>
  <c r="O6377" i="25"/>
  <c r="O6378" i="25"/>
  <c r="O6379" i="25"/>
  <c r="O6380" i="25"/>
  <c r="O6381" i="25"/>
  <c r="O6382" i="25"/>
  <c r="O6383" i="25"/>
  <c r="O6384" i="25"/>
  <c r="O6385" i="25"/>
  <c r="O6386" i="25"/>
  <c r="O6387" i="25"/>
  <c r="O6388" i="25"/>
  <c r="O6389" i="25"/>
  <c r="O6390" i="25"/>
  <c r="O6391" i="25"/>
  <c r="O6392" i="25"/>
  <c r="O6393" i="25"/>
  <c r="O6394" i="25"/>
  <c r="O6395" i="25"/>
  <c r="O6396" i="25"/>
  <c r="O6397" i="25"/>
  <c r="O6398" i="25"/>
  <c r="O6399" i="25"/>
  <c r="O6400" i="25"/>
  <c r="O6401" i="25"/>
  <c r="O6402" i="25"/>
  <c r="O6403" i="25"/>
  <c r="O6404" i="25"/>
  <c r="O6405" i="25"/>
  <c r="O6406" i="25"/>
  <c r="O6407" i="25"/>
  <c r="O6408" i="25"/>
  <c r="O6409" i="25"/>
  <c r="O6410" i="25"/>
  <c r="O6411" i="25"/>
  <c r="O6412" i="25"/>
  <c r="O6413" i="25"/>
  <c r="O6414" i="25"/>
  <c r="O6415" i="25"/>
  <c r="O6416" i="25"/>
  <c r="O6417" i="25"/>
  <c r="O6418" i="25"/>
  <c r="O6419" i="25"/>
  <c r="O6420" i="25"/>
  <c r="O6421" i="25"/>
  <c r="O6422" i="25"/>
  <c r="O6423" i="25"/>
  <c r="O6424" i="25"/>
  <c r="O6425" i="25"/>
  <c r="O6426" i="25"/>
  <c r="O6427" i="25"/>
  <c r="O6428" i="25"/>
  <c r="O6429" i="25"/>
  <c r="O6430" i="25"/>
  <c r="O6431" i="25"/>
  <c r="O6432" i="25"/>
  <c r="O6433" i="25"/>
  <c r="O6434" i="25"/>
  <c r="O6435" i="25"/>
  <c r="O6436" i="25"/>
  <c r="O6437" i="25"/>
  <c r="O6438" i="25"/>
  <c r="O6439" i="25"/>
  <c r="O6440" i="25"/>
  <c r="O6441" i="25"/>
  <c r="O6442" i="25"/>
  <c r="O6443" i="25"/>
  <c r="O6444" i="25"/>
  <c r="O6445" i="25"/>
  <c r="O6446" i="25"/>
  <c r="O6447" i="25"/>
  <c r="O6448" i="25"/>
  <c r="O6449" i="25"/>
  <c r="O6450" i="25"/>
  <c r="O6451" i="25"/>
  <c r="O6452" i="25"/>
  <c r="O6453" i="25"/>
  <c r="O6454" i="25"/>
  <c r="O6455" i="25"/>
  <c r="O6456" i="25"/>
  <c r="O6457" i="25"/>
  <c r="O6458" i="25"/>
  <c r="O6459" i="25"/>
  <c r="O6460" i="25"/>
  <c r="O6461" i="25"/>
  <c r="O6462" i="25"/>
  <c r="O6463" i="25"/>
  <c r="O6464" i="25"/>
  <c r="O6465" i="25"/>
  <c r="O6466" i="25"/>
  <c r="O6467" i="25"/>
  <c r="O6468" i="25"/>
  <c r="O6469" i="25"/>
  <c r="O6470" i="25"/>
  <c r="O6471" i="25"/>
  <c r="O6472" i="25"/>
  <c r="O6473" i="25"/>
  <c r="O6474" i="25"/>
  <c r="O6475" i="25"/>
  <c r="O6476" i="25"/>
  <c r="O6477" i="25"/>
  <c r="O6478" i="25"/>
  <c r="O6479" i="25"/>
  <c r="O6480" i="25"/>
  <c r="O6481" i="25"/>
  <c r="O6482" i="25"/>
  <c r="O6483" i="25"/>
  <c r="O6484" i="25"/>
  <c r="O6485" i="25"/>
  <c r="O6486" i="25"/>
  <c r="O6487" i="25"/>
  <c r="O6488" i="25"/>
  <c r="O6489" i="25"/>
  <c r="O6490" i="25"/>
  <c r="O6491" i="25"/>
  <c r="O6492" i="25"/>
  <c r="O6493" i="25"/>
  <c r="O6494" i="25"/>
  <c r="O6495" i="25"/>
  <c r="O6496" i="25"/>
  <c r="O6497" i="25"/>
  <c r="O6498" i="25"/>
  <c r="O6499" i="25"/>
  <c r="O6500" i="25"/>
  <c r="O6501" i="25"/>
  <c r="O6502" i="25"/>
  <c r="O6503" i="25"/>
  <c r="O6504" i="25"/>
  <c r="O6505" i="25"/>
  <c r="O6506" i="25"/>
  <c r="O6507" i="25"/>
  <c r="O6508" i="25"/>
  <c r="O6509" i="25"/>
  <c r="O6510" i="25"/>
  <c r="O6511" i="25"/>
  <c r="O6512" i="25"/>
  <c r="O6513" i="25"/>
  <c r="O6514" i="25"/>
  <c r="O6515" i="25"/>
  <c r="O6516" i="25"/>
  <c r="O6517" i="25"/>
  <c r="O6518" i="25"/>
  <c r="O6519" i="25"/>
  <c r="O6520" i="25"/>
  <c r="O6521" i="25"/>
  <c r="O6522" i="25"/>
  <c r="O6523" i="25"/>
  <c r="O6524" i="25"/>
  <c r="O6525" i="25"/>
  <c r="O6526" i="25"/>
  <c r="O6527" i="25"/>
  <c r="O6528" i="25"/>
  <c r="O6529" i="25"/>
  <c r="O6530" i="25"/>
  <c r="O6531" i="25"/>
  <c r="O6532" i="25"/>
  <c r="O6533" i="25"/>
  <c r="O6534" i="25"/>
  <c r="O6535" i="25"/>
  <c r="O6536" i="25"/>
  <c r="O6537" i="25"/>
  <c r="O6538" i="25"/>
  <c r="O6539" i="25"/>
  <c r="O6540" i="25"/>
  <c r="O6541" i="25"/>
  <c r="O6542" i="25"/>
  <c r="O6543" i="25"/>
  <c r="O6544" i="25"/>
  <c r="O6545" i="25"/>
  <c r="O6546" i="25"/>
  <c r="O6547" i="25"/>
  <c r="O6548" i="25"/>
  <c r="O6549" i="25"/>
  <c r="O6550" i="25"/>
  <c r="O6551" i="25"/>
  <c r="O6552" i="25"/>
  <c r="O6553" i="25"/>
  <c r="O6554" i="25"/>
  <c r="O6555" i="25"/>
  <c r="O6556" i="25"/>
  <c r="O6557" i="25"/>
  <c r="O6558" i="25"/>
  <c r="O6559" i="25"/>
  <c r="O6560" i="25"/>
  <c r="O6561" i="25"/>
  <c r="O6562" i="25"/>
  <c r="O6563" i="25"/>
  <c r="O6564" i="25"/>
  <c r="O6565" i="25"/>
  <c r="O6566" i="25"/>
  <c r="O6567" i="25"/>
  <c r="O6568" i="25"/>
  <c r="O6569" i="25"/>
  <c r="O6570" i="25"/>
  <c r="O6571" i="25"/>
  <c r="O6572" i="25"/>
  <c r="O6573" i="25"/>
  <c r="O6574" i="25"/>
  <c r="O6575" i="25"/>
  <c r="O6576" i="25"/>
  <c r="O6577" i="25"/>
  <c r="O6578" i="25"/>
  <c r="O6579" i="25"/>
  <c r="O6580" i="25"/>
  <c r="O6581" i="25"/>
  <c r="O6582" i="25"/>
  <c r="O6583" i="25"/>
  <c r="O6584" i="25"/>
  <c r="O6585" i="25"/>
  <c r="O6586" i="25"/>
  <c r="O6587" i="25"/>
  <c r="O6588" i="25"/>
  <c r="O6589" i="25"/>
  <c r="O6590" i="25"/>
  <c r="O6591" i="25"/>
  <c r="O6592" i="25"/>
  <c r="O6593" i="25"/>
  <c r="O6594" i="25"/>
  <c r="O6595" i="25"/>
  <c r="O6596" i="25"/>
  <c r="O6597" i="25"/>
  <c r="O6598" i="25"/>
  <c r="O6599" i="25"/>
  <c r="O6600" i="25"/>
  <c r="O6601" i="25"/>
  <c r="O6602" i="25"/>
  <c r="O6603" i="25"/>
  <c r="O6604" i="25"/>
  <c r="O6605" i="25"/>
  <c r="O6606" i="25"/>
  <c r="O6607" i="25"/>
  <c r="O6608" i="25"/>
  <c r="O6609" i="25"/>
  <c r="O6610" i="25"/>
  <c r="O6611" i="25"/>
  <c r="O6612" i="25"/>
  <c r="O6613" i="25"/>
  <c r="O6614" i="25"/>
  <c r="O6615" i="25"/>
  <c r="O6616" i="25"/>
  <c r="O6617" i="25"/>
  <c r="O6618" i="25"/>
  <c r="O6619" i="25"/>
  <c r="O6620" i="25"/>
  <c r="O6621" i="25"/>
  <c r="O6622" i="25"/>
  <c r="O6623" i="25"/>
  <c r="O6624" i="25"/>
  <c r="O6625" i="25"/>
  <c r="O6626" i="25"/>
  <c r="O6627" i="25"/>
  <c r="O6628" i="25"/>
  <c r="O6629" i="25"/>
  <c r="O6630" i="25"/>
  <c r="O6631" i="25"/>
  <c r="O6632" i="25"/>
  <c r="O6633" i="25"/>
  <c r="O6634" i="25"/>
  <c r="O6635" i="25"/>
  <c r="O6636" i="25"/>
  <c r="O6637" i="25"/>
  <c r="O6638" i="25"/>
  <c r="O6639" i="25"/>
  <c r="O6640" i="25"/>
  <c r="O6641" i="25"/>
  <c r="O6642" i="25"/>
  <c r="O6643" i="25"/>
  <c r="O6644" i="25"/>
  <c r="O6645" i="25"/>
  <c r="O6646" i="25"/>
  <c r="O6647" i="25"/>
  <c r="C45" i="24" l="1"/>
  <c r="Z5" i="24"/>
  <c r="O6348" i="25"/>
  <c r="O6349" i="25"/>
  <c r="O6350" i="25"/>
  <c r="O6351" i="25"/>
  <c r="O6352" i="25"/>
  <c r="O6353" i="25"/>
  <c r="O6354" i="25"/>
  <c r="O6355" i="25"/>
  <c r="O6356" i="25"/>
  <c r="O6357" i="25"/>
  <c r="O6358" i="25"/>
  <c r="O6359" i="25"/>
  <c r="O6360" i="25"/>
  <c r="O6361" i="25"/>
  <c r="O6362" i="25"/>
  <c r="O6363" i="25"/>
  <c r="O6364" i="25"/>
  <c r="O6365" i="25"/>
  <c r="O6366" i="25"/>
  <c r="O6367" i="25"/>
  <c r="O6368" i="25"/>
  <c r="O6369" i="25"/>
  <c r="O6370" i="25"/>
  <c r="Y5" i="24" l="1"/>
  <c r="N38" i="24" l="1"/>
  <c r="O38" i="24"/>
  <c r="P38" i="24" s="1"/>
  <c r="Q38" i="24"/>
  <c r="R38" i="24" s="1"/>
  <c r="S38" i="24"/>
  <c r="T38" i="24" s="1"/>
  <c r="U38" i="24"/>
  <c r="Y38" i="24"/>
  <c r="Z38" i="24"/>
  <c r="N39" i="24"/>
  <c r="O39" i="24"/>
  <c r="P39" i="24" s="1"/>
  <c r="Q39" i="24"/>
  <c r="R39" i="24" s="1"/>
  <c r="S39" i="24"/>
  <c r="T39" i="24" s="1"/>
  <c r="U39" i="24"/>
  <c r="Y39" i="24"/>
  <c r="Z39" i="24"/>
  <c r="Z77" i="24"/>
  <c r="Y77" i="24"/>
  <c r="Z76" i="24"/>
  <c r="Y76" i="24"/>
  <c r="Z75" i="24"/>
  <c r="Y75" i="24"/>
  <c r="Z74" i="24"/>
  <c r="Y74" i="24"/>
  <c r="Z71" i="24"/>
  <c r="Y71" i="24"/>
  <c r="Z70" i="24"/>
  <c r="Y70" i="24"/>
  <c r="Z69" i="24"/>
  <c r="Y69" i="24"/>
  <c r="Z68" i="24"/>
  <c r="Y68" i="24"/>
  <c r="Z67" i="24"/>
  <c r="Y67" i="24"/>
  <c r="Z66" i="24"/>
  <c r="Y66" i="24"/>
  <c r="Z64" i="24"/>
  <c r="Y64" i="24"/>
  <c r="Z63" i="24"/>
  <c r="Y63" i="24"/>
  <c r="Z62" i="24"/>
  <c r="Y62" i="24"/>
  <c r="Z61" i="24"/>
  <c r="Y61" i="24"/>
  <c r="Z60" i="24"/>
  <c r="Y60" i="24"/>
  <c r="Z57" i="24"/>
  <c r="Y57" i="24"/>
  <c r="Z56" i="24"/>
  <c r="Y56" i="24"/>
  <c r="Z55" i="24"/>
  <c r="Y55" i="24"/>
  <c r="Z54" i="24"/>
  <c r="Y54" i="24"/>
  <c r="Z53" i="24"/>
  <c r="Y53" i="24"/>
  <c r="Z52" i="24"/>
  <c r="Y52" i="24"/>
  <c r="Z51" i="24"/>
  <c r="Y51" i="24"/>
  <c r="Z41" i="24"/>
  <c r="Y41" i="24"/>
  <c r="Z40" i="24"/>
  <c r="Y40" i="24"/>
  <c r="Z37" i="24"/>
  <c r="Y37" i="24"/>
  <c r="Z31" i="24"/>
  <c r="Y31" i="24"/>
  <c r="Z30" i="24"/>
  <c r="Y30" i="24"/>
  <c r="Z29" i="24"/>
  <c r="Y29" i="24"/>
  <c r="Z28" i="24"/>
  <c r="Y28" i="24"/>
  <c r="Z27" i="24"/>
  <c r="Y27" i="24"/>
  <c r="Z26" i="24"/>
  <c r="Y26" i="24"/>
  <c r="Z25" i="24"/>
  <c r="Y25" i="24"/>
  <c r="Z24" i="24"/>
  <c r="Y24" i="24"/>
  <c r="Z23" i="24"/>
  <c r="Y23" i="24"/>
  <c r="Z22" i="24"/>
  <c r="Y22" i="24"/>
  <c r="Z21" i="24"/>
  <c r="Y21" i="24"/>
  <c r="Z16" i="24"/>
  <c r="Y16" i="24"/>
  <c r="Z15" i="24"/>
  <c r="Y15" i="24"/>
  <c r="Z14" i="24"/>
  <c r="Y14" i="24"/>
  <c r="Z13" i="24"/>
  <c r="Y13" i="24"/>
  <c r="Z12" i="24"/>
  <c r="Y12" i="24"/>
  <c r="Z11" i="24"/>
  <c r="Y11" i="24"/>
  <c r="Z10" i="24"/>
  <c r="Y10" i="24"/>
  <c r="Z9" i="24"/>
  <c r="Y9" i="24"/>
  <c r="Z8" i="24"/>
  <c r="Y8" i="24"/>
  <c r="Z6" i="24"/>
  <c r="Y6" i="24"/>
  <c r="Y35" i="24" l="1"/>
  <c r="Z35" i="24"/>
  <c r="AA16" i="24"/>
  <c r="F15" i="27" s="1"/>
  <c r="AA39" i="24"/>
  <c r="F7" i="33" s="1"/>
  <c r="G7" i="33" s="1"/>
  <c r="AA38" i="24"/>
  <c r="F6" i="33" s="1"/>
  <c r="G6" i="33" s="1"/>
  <c r="W38" i="24"/>
  <c r="V39" i="24"/>
  <c r="W39" i="24"/>
  <c r="V38" i="24"/>
  <c r="AA9" i="24"/>
  <c r="F8" i="27" s="1"/>
  <c r="AA13" i="24"/>
  <c r="F12" i="27" s="1"/>
  <c r="AA15" i="24"/>
  <c r="F14" i="27" s="1"/>
  <c r="F6" i="27"/>
  <c r="AA11" i="24"/>
  <c r="F10" i="27" s="1"/>
  <c r="AA6" i="24"/>
  <c r="F5" i="27" s="1"/>
  <c r="AA8" i="24"/>
  <c r="F7" i="27" s="1"/>
  <c r="AA10" i="24"/>
  <c r="F9" i="27" s="1"/>
  <c r="AA12" i="24"/>
  <c r="F11" i="27" s="1"/>
  <c r="AA14" i="24"/>
  <c r="F13" i="27" s="1"/>
  <c r="O6315" i="25"/>
  <c r="O6316" i="25"/>
  <c r="O6317" i="25"/>
  <c r="O6318" i="25"/>
  <c r="O6319" i="25"/>
  <c r="O6320" i="25"/>
  <c r="O6321" i="25"/>
  <c r="O6322" i="25"/>
  <c r="O6323" i="25"/>
  <c r="O6324" i="25"/>
  <c r="O6325" i="25"/>
  <c r="O6326" i="25"/>
  <c r="O6327" i="25"/>
  <c r="O6328" i="25"/>
  <c r="O6329" i="25"/>
  <c r="O6330" i="25"/>
  <c r="O6331" i="25"/>
  <c r="O6332" i="25"/>
  <c r="O6333" i="25"/>
  <c r="O6334" i="25"/>
  <c r="O6335" i="25"/>
  <c r="O6336" i="25"/>
  <c r="O6337" i="25"/>
  <c r="O6338" i="25"/>
  <c r="O6339" i="25"/>
  <c r="O6340" i="25"/>
  <c r="O6341" i="25"/>
  <c r="O6342" i="25"/>
  <c r="O6343" i="25"/>
  <c r="O6344" i="25"/>
  <c r="O6345" i="25"/>
  <c r="O6346" i="25"/>
  <c r="O6347" i="25"/>
  <c r="O2443" i="25"/>
  <c r="O2444" i="25"/>
  <c r="O2445" i="25"/>
  <c r="O2446" i="25"/>
  <c r="O2447" i="25"/>
  <c r="O2448" i="25"/>
  <c r="O2449" i="25"/>
  <c r="O2450" i="25"/>
  <c r="O2451" i="25"/>
  <c r="O2452" i="25"/>
  <c r="O2453" i="25"/>
  <c r="O2454" i="25"/>
  <c r="O2455" i="25"/>
  <c r="O2456" i="25"/>
  <c r="O2457" i="25"/>
  <c r="O2458" i="25"/>
  <c r="O2459" i="25"/>
  <c r="O2460" i="25"/>
  <c r="O2461" i="25"/>
  <c r="O2462" i="25"/>
  <c r="O2463" i="25"/>
  <c r="O2464" i="25"/>
  <c r="O2465" i="25"/>
  <c r="O2466" i="25"/>
  <c r="O2467" i="25"/>
  <c r="O2468" i="25"/>
  <c r="O2469" i="25"/>
  <c r="O2470" i="25"/>
  <c r="O2471" i="25"/>
  <c r="O2472" i="25"/>
  <c r="O2473" i="25"/>
  <c r="O2474" i="25"/>
  <c r="O2475" i="25"/>
  <c r="O2476" i="25"/>
  <c r="O2477" i="25"/>
  <c r="O2478" i="25"/>
  <c r="O2479" i="25"/>
  <c r="O2480" i="25"/>
  <c r="O2481" i="25"/>
  <c r="O2482" i="25"/>
  <c r="O2483" i="25"/>
  <c r="O2484" i="25"/>
  <c r="O2485" i="25"/>
  <c r="O2486" i="25"/>
  <c r="O2487" i="25"/>
  <c r="O2488" i="25"/>
  <c r="O2489" i="25"/>
  <c r="O2490" i="25"/>
  <c r="O2491" i="25"/>
  <c r="O2492" i="25"/>
  <c r="O2493" i="25"/>
  <c r="O2494" i="25"/>
  <c r="O2495" i="25"/>
  <c r="O2496" i="25"/>
  <c r="O2497" i="25"/>
  <c r="O2498" i="25"/>
  <c r="O2499" i="25"/>
  <c r="O2500" i="25"/>
  <c r="O2501" i="25"/>
  <c r="O2502" i="25"/>
  <c r="O2503" i="25"/>
  <c r="O2504" i="25"/>
  <c r="O2505" i="25"/>
  <c r="O2506" i="25"/>
  <c r="O2507" i="25"/>
  <c r="O2508" i="25"/>
  <c r="O2509" i="25"/>
  <c r="O2510" i="25"/>
  <c r="O2511" i="25"/>
  <c r="O2512" i="25"/>
  <c r="O2513" i="25"/>
  <c r="O2514" i="25"/>
  <c r="O2515" i="25"/>
  <c r="O2516" i="25"/>
  <c r="O2517" i="25"/>
  <c r="O2518" i="25"/>
  <c r="O2519" i="25"/>
  <c r="O2520" i="25"/>
  <c r="O2521" i="25"/>
  <c r="O2522" i="25"/>
  <c r="O2523" i="25"/>
  <c r="O2524" i="25"/>
  <c r="O2525" i="25"/>
  <c r="O2526" i="25"/>
  <c r="O2527" i="25"/>
  <c r="O2528" i="25"/>
  <c r="O2529" i="25"/>
  <c r="O2530" i="25"/>
  <c r="O2531" i="25"/>
  <c r="O2532" i="25"/>
  <c r="O2533" i="25"/>
  <c r="O2534" i="25"/>
  <c r="O2535" i="25"/>
  <c r="O2536" i="25"/>
  <c r="O2537" i="25"/>
  <c r="O2538" i="25"/>
  <c r="O2539" i="25"/>
  <c r="O2540" i="25"/>
  <c r="O2541" i="25"/>
  <c r="O2542" i="25"/>
  <c r="O2543" i="25"/>
  <c r="O2544" i="25"/>
  <c r="O2545" i="25"/>
  <c r="O2546" i="25"/>
  <c r="O2547" i="25"/>
  <c r="O2548" i="25"/>
  <c r="O2549" i="25"/>
  <c r="O2550" i="25"/>
  <c r="O2551" i="25"/>
  <c r="O2552" i="25"/>
  <c r="O2553" i="25"/>
  <c r="O2554" i="25"/>
  <c r="O2555" i="25"/>
  <c r="O2556" i="25"/>
  <c r="O2557" i="25"/>
  <c r="O2558" i="25"/>
  <c r="O2559" i="25"/>
  <c r="O2560" i="25"/>
  <c r="O2561" i="25"/>
  <c r="O2562" i="25"/>
  <c r="O2563" i="25"/>
  <c r="O2564" i="25"/>
  <c r="O2565" i="25"/>
  <c r="O2566" i="25"/>
  <c r="O2567" i="25"/>
  <c r="O2568" i="25"/>
  <c r="O2569" i="25"/>
  <c r="O2570" i="25"/>
  <c r="O2571" i="25"/>
  <c r="O2572" i="25"/>
  <c r="O2573" i="25"/>
  <c r="O2574" i="25"/>
  <c r="O2575" i="25"/>
  <c r="O2576" i="25"/>
  <c r="O2577" i="25"/>
  <c r="O2578" i="25"/>
  <c r="O2579" i="25"/>
  <c r="O2580" i="25"/>
  <c r="O2581" i="25"/>
  <c r="O2582" i="25"/>
  <c r="O2583" i="25"/>
  <c r="O2584" i="25"/>
  <c r="O2585" i="25"/>
  <c r="O2586" i="25"/>
  <c r="O2587" i="25"/>
  <c r="O2588" i="25"/>
  <c r="O2589" i="25"/>
  <c r="O2590" i="25"/>
  <c r="O2591" i="25"/>
  <c r="O2592" i="25"/>
  <c r="O2593" i="25"/>
  <c r="O2594" i="25"/>
  <c r="O2595" i="25"/>
  <c r="O2596" i="25"/>
  <c r="O2597" i="25"/>
  <c r="O2598" i="25"/>
  <c r="O2599" i="25"/>
  <c r="O2600" i="25"/>
  <c r="O2601" i="25"/>
  <c r="O2602" i="25"/>
  <c r="O2603" i="25"/>
  <c r="O2604" i="25"/>
  <c r="O2605" i="25"/>
  <c r="O2606" i="25"/>
  <c r="O2607" i="25"/>
  <c r="O2608" i="25"/>
  <c r="O2609" i="25"/>
  <c r="O2610" i="25"/>
  <c r="O2611" i="25"/>
  <c r="O2612" i="25"/>
  <c r="O2613" i="25"/>
  <c r="O2614" i="25"/>
  <c r="O2615" i="25"/>
  <c r="O2616" i="25"/>
  <c r="O2617" i="25"/>
  <c r="O2618" i="25"/>
  <c r="O2619" i="25"/>
  <c r="O2620" i="25"/>
  <c r="O2621" i="25"/>
  <c r="O2622" i="25"/>
  <c r="O2623" i="25"/>
  <c r="O2624" i="25"/>
  <c r="O2625" i="25"/>
  <c r="O2626" i="25"/>
  <c r="O2627" i="25"/>
  <c r="O2628" i="25"/>
  <c r="O2629" i="25"/>
  <c r="O2630" i="25"/>
  <c r="O2631" i="25"/>
  <c r="O2632" i="25"/>
  <c r="O2633" i="25"/>
  <c r="O2634" i="25"/>
  <c r="O2635" i="25"/>
  <c r="O2636" i="25"/>
  <c r="O2637" i="25"/>
  <c r="O2638" i="25"/>
  <c r="O2639" i="25"/>
  <c r="O2640" i="25"/>
  <c r="O2641" i="25"/>
  <c r="O2642" i="25"/>
  <c r="O2643" i="25"/>
  <c r="O2644" i="25"/>
  <c r="O2645" i="25"/>
  <c r="O2646" i="25"/>
  <c r="O2647" i="25"/>
  <c r="O2648" i="25"/>
  <c r="O2649" i="25"/>
  <c r="O2650" i="25"/>
  <c r="O2651" i="25"/>
  <c r="O2652" i="25"/>
  <c r="O2653" i="25"/>
  <c r="O2654" i="25"/>
  <c r="O2655" i="25"/>
  <c r="O2656" i="25"/>
  <c r="O2657" i="25"/>
  <c r="O2658" i="25"/>
  <c r="O2659" i="25"/>
  <c r="O2660" i="25"/>
  <c r="O2661" i="25"/>
  <c r="O2662" i="25"/>
  <c r="O2663" i="25"/>
  <c r="O2664" i="25"/>
  <c r="O2665" i="25"/>
  <c r="O2666" i="25"/>
  <c r="O2667" i="25"/>
  <c r="O2668" i="25"/>
  <c r="O2669" i="25"/>
  <c r="O2670" i="25"/>
  <c r="O2671" i="25"/>
  <c r="O2672" i="25"/>
  <c r="O2673" i="25"/>
  <c r="O2674" i="25"/>
  <c r="O2675" i="25"/>
  <c r="O2676" i="25"/>
  <c r="O2677" i="25"/>
  <c r="O2678" i="25"/>
  <c r="O2679" i="25"/>
  <c r="O2680" i="25"/>
  <c r="O2681" i="25"/>
  <c r="O2682" i="25"/>
  <c r="O2683" i="25"/>
  <c r="O2684" i="25"/>
  <c r="O2685" i="25"/>
  <c r="O2686" i="25"/>
  <c r="O2687" i="25"/>
  <c r="O2688" i="25"/>
  <c r="O2689" i="25"/>
  <c r="O2690" i="25"/>
  <c r="O2691" i="25"/>
  <c r="O2692" i="25"/>
  <c r="O2693" i="25"/>
  <c r="O2694" i="25"/>
  <c r="O2695" i="25"/>
  <c r="O2696" i="25"/>
  <c r="O2697" i="25"/>
  <c r="O2698" i="25"/>
  <c r="O2699" i="25"/>
  <c r="O2700" i="25"/>
  <c r="O2701" i="25"/>
  <c r="O2702" i="25"/>
  <c r="O2703" i="25"/>
  <c r="O2704" i="25"/>
  <c r="O2705" i="25"/>
  <c r="O2706" i="25"/>
  <c r="O2707" i="25"/>
  <c r="O2708" i="25"/>
  <c r="O2709" i="25"/>
  <c r="O2710" i="25"/>
  <c r="O2711" i="25"/>
  <c r="O2712" i="25"/>
  <c r="O2713" i="25"/>
  <c r="O2714" i="25"/>
  <c r="O2715" i="25"/>
  <c r="O2716" i="25"/>
  <c r="O2717" i="25"/>
  <c r="O2718" i="25"/>
  <c r="O2719" i="25"/>
  <c r="O2720" i="25"/>
  <c r="O2721" i="25"/>
  <c r="O2722" i="25"/>
  <c r="O2723" i="25"/>
  <c r="O2724" i="25"/>
  <c r="O2725" i="25"/>
  <c r="O2726" i="25"/>
  <c r="O2727" i="25"/>
  <c r="O2728" i="25"/>
  <c r="O2729" i="25"/>
  <c r="O2730" i="25"/>
  <c r="O2731" i="25"/>
  <c r="O2732" i="25"/>
  <c r="O2733" i="25"/>
  <c r="O2734" i="25"/>
  <c r="O2735" i="25"/>
  <c r="O2736" i="25"/>
  <c r="O2737" i="25"/>
  <c r="O2738" i="25"/>
  <c r="O2739" i="25"/>
  <c r="O2740" i="25"/>
  <c r="O2741" i="25"/>
  <c r="O2742" i="25"/>
  <c r="O2743" i="25"/>
  <c r="O2744" i="25"/>
  <c r="O2745" i="25"/>
  <c r="O2746" i="25"/>
  <c r="O2747" i="25"/>
  <c r="O2748" i="25"/>
  <c r="O2749" i="25"/>
  <c r="O2750" i="25"/>
  <c r="O2751" i="25"/>
  <c r="O2752" i="25"/>
  <c r="O2753" i="25"/>
  <c r="O2754" i="25"/>
  <c r="O2755" i="25"/>
  <c r="O2756" i="25"/>
  <c r="O2757" i="25"/>
  <c r="O2758" i="25"/>
  <c r="O2759" i="25"/>
  <c r="O2760" i="25"/>
  <c r="O2761" i="25"/>
  <c r="O2762" i="25"/>
  <c r="O2763" i="25"/>
  <c r="O2764" i="25"/>
  <c r="O2765" i="25"/>
  <c r="O2766" i="25"/>
  <c r="O2767" i="25"/>
  <c r="O2768" i="25"/>
  <c r="O2769" i="25"/>
  <c r="O2770" i="25"/>
  <c r="O2771" i="25"/>
  <c r="O2772" i="25"/>
  <c r="O2773" i="25"/>
  <c r="O2774" i="25"/>
  <c r="O2775" i="25"/>
  <c r="O2776" i="25"/>
  <c r="O2777" i="25"/>
  <c r="O2778" i="25"/>
  <c r="O2779" i="25"/>
  <c r="O2780" i="25"/>
  <c r="O2781" i="25"/>
  <c r="O2782" i="25"/>
  <c r="O2783" i="25"/>
  <c r="O2784" i="25"/>
  <c r="O2785" i="25"/>
  <c r="O2786" i="25"/>
  <c r="O2787" i="25"/>
  <c r="O2788" i="25"/>
  <c r="O2789" i="25"/>
  <c r="O2790" i="25"/>
  <c r="O2791" i="25"/>
  <c r="O2792" i="25"/>
  <c r="O2793" i="25"/>
  <c r="O2794" i="25"/>
  <c r="O2795" i="25"/>
  <c r="O2796" i="25"/>
  <c r="O2797" i="25"/>
  <c r="O2798" i="25"/>
  <c r="O2799" i="25"/>
  <c r="O2800" i="25"/>
  <c r="O2801" i="25"/>
  <c r="O2802" i="25"/>
  <c r="O2803" i="25"/>
  <c r="O2804" i="25"/>
  <c r="O2805" i="25"/>
  <c r="O2806" i="25"/>
  <c r="O2807" i="25"/>
  <c r="O2808" i="25"/>
  <c r="O2809" i="25"/>
  <c r="O2810" i="25"/>
  <c r="O2811" i="25"/>
  <c r="O2812" i="25"/>
  <c r="O2813" i="25"/>
  <c r="O2814" i="25"/>
  <c r="O2815" i="25"/>
  <c r="O2816" i="25"/>
  <c r="O2817" i="25"/>
  <c r="O2818" i="25"/>
  <c r="O2819" i="25"/>
  <c r="O2820" i="25"/>
  <c r="O2821" i="25"/>
  <c r="O2822" i="25"/>
  <c r="O2823" i="25"/>
  <c r="O2824" i="25"/>
  <c r="O2825" i="25"/>
  <c r="O2826" i="25"/>
  <c r="O2827" i="25"/>
  <c r="O2828" i="25"/>
  <c r="O2829" i="25"/>
  <c r="O2830" i="25"/>
  <c r="O2831" i="25"/>
  <c r="O2832" i="25"/>
  <c r="O2833" i="25"/>
  <c r="O2834" i="25"/>
  <c r="O2835" i="25"/>
  <c r="O2836" i="25"/>
  <c r="O2837" i="25"/>
  <c r="O2838" i="25"/>
  <c r="O2839" i="25"/>
  <c r="O2840" i="25"/>
  <c r="O2841" i="25"/>
  <c r="O2842" i="25"/>
  <c r="O2843" i="25"/>
  <c r="O2844" i="25"/>
  <c r="O2845" i="25"/>
  <c r="O2846" i="25"/>
  <c r="O2847" i="25"/>
  <c r="O2848" i="25"/>
  <c r="O2849" i="25"/>
  <c r="O2850" i="25"/>
  <c r="O2851" i="25"/>
  <c r="O2852" i="25"/>
  <c r="O2853" i="25"/>
  <c r="O2854" i="25"/>
  <c r="O2855" i="25"/>
  <c r="O2856" i="25"/>
  <c r="O2857" i="25"/>
  <c r="O2858" i="25"/>
  <c r="O2859" i="25"/>
  <c r="O2860" i="25"/>
  <c r="O2861" i="25"/>
  <c r="O2862" i="25"/>
  <c r="O2863" i="25"/>
  <c r="O2864" i="25"/>
  <c r="O2865" i="25"/>
  <c r="O2866" i="25"/>
  <c r="O2867" i="25"/>
  <c r="O2868" i="25"/>
  <c r="O2869" i="25"/>
  <c r="O2870" i="25"/>
  <c r="O2871" i="25"/>
  <c r="O2872" i="25"/>
  <c r="O2873" i="25"/>
  <c r="O2874" i="25"/>
  <c r="O2875" i="25"/>
  <c r="O2876" i="25"/>
  <c r="O2877" i="25"/>
  <c r="O2878" i="25"/>
  <c r="O2879" i="25"/>
  <c r="O2880" i="25"/>
  <c r="O2881" i="25"/>
  <c r="O2882" i="25"/>
  <c r="O2883" i="25"/>
  <c r="O2884" i="25"/>
  <c r="O2885" i="25"/>
  <c r="O2886" i="25"/>
  <c r="O2887" i="25"/>
  <c r="O2888" i="25"/>
  <c r="O2889" i="25"/>
  <c r="O2890" i="25"/>
  <c r="O2891" i="25"/>
  <c r="O2892" i="25"/>
  <c r="O2893" i="25"/>
  <c r="O2894" i="25"/>
  <c r="O2895" i="25"/>
  <c r="O2896" i="25"/>
  <c r="O2897" i="25"/>
  <c r="O2898" i="25"/>
  <c r="O2899" i="25"/>
  <c r="O2900" i="25"/>
  <c r="O2901" i="25"/>
  <c r="O2902" i="25"/>
  <c r="O2903" i="25"/>
  <c r="O2904" i="25"/>
  <c r="O2905" i="25"/>
  <c r="O2906" i="25"/>
  <c r="O2907" i="25"/>
  <c r="O2908" i="25"/>
  <c r="O2909" i="25"/>
  <c r="O2910" i="25"/>
  <c r="O2911" i="25"/>
  <c r="O2912" i="25"/>
  <c r="O2913" i="25"/>
  <c r="O2914" i="25"/>
  <c r="O2915" i="25"/>
  <c r="O2916" i="25"/>
  <c r="O2917" i="25"/>
  <c r="O2918" i="25"/>
  <c r="O2919" i="25"/>
  <c r="O2920" i="25"/>
  <c r="O2921" i="25"/>
  <c r="O2922" i="25"/>
  <c r="O2923" i="25"/>
  <c r="O2924" i="25"/>
  <c r="O2925" i="25"/>
  <c r="O2926" i="25"/>
  <c r="O2927" i="25"/>
  <c r="O2928" i="25"/>
  <c r="O2929" i="25"/>
  <c r="O2930" i="25"/>
  <c r="O2931" i="25"/>
  <c r="O2932" i="25"/>
  <c r="O2933" i="25"/>
  <c r="O2934" i="25"/>
  <c r="O2935" i="25"/>
  <c r="O2936" i="25"/>
  <c r="O2937" i="25"/>
  <c r="O2938" i="25"/>
  <c r="O2939" i="25"/>
  <c r="O2940" i="25"/>
  <c r="O2941" i="25"/>
  <c r="O2942" i="25"/>
  <c r="O2943" i="25"/>
  <c r="O2944" i="25"/>
  <c r="O2945" i="25"/>
  <c r="O2946" i="25"/>
  <c r="O2947" i="25"/>
  <c r="O2948" i="25"/>
  <c r="O2949" i="25"/>
  <c r="O2950" i="25"/>
  <c r="O2951" i="25"/>
  <c r="O2952" i="25"/>
  <c r="O2953" i="25"/>
  <c r="O2954" i="25"/>
  <c r="O2955" i="25"/>
  <c r="O2956" i="25"/>
  <c r="O2957" i="25"/>
  <c r="O2958" i="25"/>
  <c r="O2959" i="25"/>
  <c r="O2960" i="25"/>
  <c r="O2961" i="25"/>
  <c r="O2962" i="25"/>
  <c r="O2963" i="25"/>
  <c r="O2964" i="25"/>
  <c r="O2965" i="25"/>
  <c r="O2966" i="25"/>
  <c r="O2967" i="25"/>
  <c r="O2968" i="25"/>
  <c r="O2969" i="25"/>
  <c r="O2970" i="25"/>
  <c r="O2971" i="25"/>
  <c r="O2972" i="25"/>
  <c r="O2973" i="25"/>
  <c r="O2974" i="25"/>
  <c r="O2975" i="25"/>
  <c r="O2976" i="25"/>
  <c r="O2977" i="25"/>
  <c r="O2978" i="25"/>
  <c r="O2979" i="25"/>
  <c r="O2980" i="25"/>
  <c r="O2981" i="25"/>
  <c r="O2982" i="25"/>
  <c r="O2983" i="25"/>
  <c r="O2984" i="25"/>
  <c r="O2985" i="25"/>
  <c r="O2986" i="25"/>
  <c r="O2987" i="25"/>
  <c r="O2988" i="25"/>
  <c r="O2989" i="25"/>
  <c r="O2990" i="25"/>
  <c r="O2991" i="25"/>
  <c r="O2992" i="25"/>
  <c r="O2993" i="25"/>
  <c r="O2994" i="25"/>
  <c r="O2995" i="25"/>
  <c r="O2996" i="25"/>
  <c r="O2997" i="25"/>
  <c r="O2998" i="25"/>
  <c r="O2999" i="25"/>
  <c r="O3000" i="25"/>
  <c r="O3001" i="25"/>
  <c r="O3002" i="25"/>
  <c r="O3003" i="25"/>
  <c r="O3004" i="25"/>
  <c r="O3005" i="25"/>
  <c r="O3006" i="25"/>
  <c r="O3007" i="25"/>
  <c r="O3008" i="25"/>
  <c r="O3009" i="25"/>
  <c r="O3010" i="25"/>
  <c r="O3011" i="25"/>
  <c r="O3012" i="25"/>
  <c r="O3013" i="25"/>
  <c r="O3014" i="25"/>
  <c r="O3015" i="25"/>
  <c r="O3016" i="25"/>
  <c r="O3017" i="25"/>
  <c r="O3018" i="25"/>
  <c r="O3019" i="25"/>
  <c r="O3020" i="25"/>
  <c r="O3021" i="25"/>
  <c r="O3022" i="25"/>
  <c r="O3023" i="25"/>
  <c r="O3024" i="25"/>
  <c r="O3025" i="25"/>
  <c r="O3026" i="25"/>
  <c r="O3027" i="25"/>
  <c r="O3028" i="25"/>
  <c r="O3029" i="25"/>
  <c r="O3030" i="25"/>
  <c r="O3031" i="25"/>
  <c r="O3032" i="25"/>
  <c r="O3033" i="25"/>
  <c r="O3034" i="25"/>
  <c r="O3035" i="25"/>
  <c r="O3036" i="25"/>
  <c r="O3037" i="25"/>
  <c r="O3038" i="25"/>
  <c r="O3039" i="25"/>
  <c r="O3040" i="25"/>
  <c r="O3041" i="25"/>
  <c r="O3042" i="25"/>
  <c r="O3043" i="25"/>
  <c r="O3044" i="25"/>
  <c r="O3045" i="25"/>
  <c r="O3046" i="25"/>
  <c r="O3047" i="25"/>
  <c r="O3048" i="25"/>
  <c r="O3049" i="25"/>
  <c r="O3050" i="25"/>
  <c r="O3051" i="25"/>
  <c r="O3052" i="25"/>
  <c r="O3053" i="25"/>
  <c r="O3054" i="25"/>
  <c r="O3055" i="25"/>
  <c r="O3056" i="25"/>
  <c r="O3057" i="25"/>
  <c r="O3058" i="25"/>
  <c r="O3059" i="25"/>
  <c r="O3060" i="25"/>
  <c r="O3061" i="25"/>
  <c r="O3062" i="25"/>
  <c r="O3063" i="25"/>
  <c r="O3064" i="25"/>
  <c r="O3065" i="25"/>
  <c r="O3066" i="25"/>
  <c r="O3067" i="25"/>
  <c r="O3068" i="25"/>
  <c r="O3069" i="25"/>
  <c r="O3070" i="25"/>
  <c r="O3071" i="25"/>
  <c r="O3072" i="25"/>
  <c r="O3073" i="25"/>
  <c r="O3074" i="25"/>
  <c r="O3075" i="25"/>
  <c r="O3076" i="25"/>
  <c r="O3077" i="25"/>
  <c r="O3078" i="25"/>
  <c r="O3079" i="25"/>
  <c r="O3080" i="25"/>
  <c r="O3081" i="25"/>
  <c r="O3082" i="25"/>
  <c r="O3083" i="25"/>
  <c r="O3084" i="25"/>
  <c r="O3085" i="25"/>
  <c r="O3086" i="25"/>
  <c r="O3087" i="25"/>
  <c r="O3088" i="25"/>
  <c r="O3089" i="25"/>
  <c r="O3090" i="25"/>
  <c r="O3091" i="25"/>
  <c r="O3092" i="25"/>
  <c r="O3093" i="25"/>
  <c r="O3094" i="25"/>
  <c r="O3095" i="25"/>
  <c r="O3096" i="25"/>
  <c r="O3097" i="25"/>
  <c r="O3098" i="25"/>
  <c r="O3099" i="25"/>
  <c r="O3100" i="25"/>
  <c r="O3101" i="25"/>
  <c r="O3102" i="25"/>
  <c r="O3103" i="25"/>
  <c r="O3104" i="25"/>
  <c r="O3105" i="25"/>
  <c r="O3106" i="25"/>
  <c r="O3107" i="25"/>
  <c r="O3108" i="25"/>
  <c r="O3109" i="25"/>
  <c r="O3110" i="25"/>
  <c r="O3111" i="25"/>
  <c r="O3112" i="25"/>
  <c r="O3113" i="25"/>
  <c r="O3114" i="25"/>
  <c r="O3115" i="25"/>
  <c r="O3116" i="25"/>
  <c r="O3117" i="25"/>
  <c r="O3118" i="25"/>
  <c r="O3119" i="25"/>
  <c r="O3120" i="25"/>
  <c r="O3121" i="25"/>
  <c r="O3122" i="25"/>
  <c r="O3123" i="25"/>
  <c r="O3124" i="25"/>
  <c r="O3125" i="25"/>
  <c r="O3126" i="25"/>
  <c r="O3127" i="25"/>
  <c r="O3128" i="25"/>
  <c r="O3129" i="25"/>
  <c r="O3130" i="25"/>
  <c r="O3131" i="25"/>
  <c r="O3132" i="25"/>
  <c r="O3133" i="25"/>
  <c r="O3134" i="25"/>
  <c r="O3135" i="25"/>
  <c r="O3136" i="25"/>
  <c r="O3137" i="25"/>
  <c r="O3138" i="25"/>
  <c r="O3139" i="25"/>
  <c r="O3140" i="25"/>
  <c r="O3141" i="25"/>
  <c r="O3142" i="25"/>
  <c r="O3143" i="25"/>
  <c r="O3144" i="25"/>
  <c r="O3145" i="25"/>
  <c r="O3146" i="25"/>
  <c r="O3147" i="25"/>
  <c r="O3148" i="25"/>
  <c r="O3149" i="25"/>
  <c r="O3150" i="25"/>
  <c r="O3151" i="25"/>
  <c r="O3152" i="25"/>
  <c r="O3153" i="25"/>
  <c r="O3154" i="25"/>
  <c r="O3155" i="25"/>
  <c r="O3156" i="25"/>
  <c r="O3157" i="25"/>
  <c r="O3158" i="25"/>
  <c r="O3159" i="25"/>
  <c r="O3160" i="25"/>
  <c r="O3161" i="25"/>
  <c r="O3162" i="25"/>
  <c r="O3163" i="25"/>
  <c r="O3164" i="25"/>
  <c r="O3165" i="25"/>
  <c r="O3166" i="25"/>
  <c r="O3167" i="25"/>
  <c r="O3168" i="25"/>
  <c r="O3169" i="25"/>
  <c r="O3170" i="25"/>
  <c r="O3171" i="25"/>
  <c r="O3172" i="25"/>
  <c r="O3173" i="25"/>
  <c r="O3174" i="25"/>
  <c r="O3175" i="25"/>
  <c r="O3176" i="25"/>
  <c r="O3177" i="25"/>
  <c r="O3178" i="25"/>
  <c r="O3179" i="25"/>
  <c r="O3180" i="25"/>
  <c r="O3181" i="25"/>
  <c r="O3182" i="25"/>
  <c r="O3183" i="25"/>
  <c r="O3184" i="25"/>
  <c r="O3185" i="25"/>
  <c r="O3186" i="25"/>
  <c r="O3187" i="25"/>
  <c r="O3188" i="25"/>
  <c r="O3189" i="25"/>
  <c r="O3190" i="25"/>
  <c r="O3191" i="25"/>
  <c r="O3192" i="25"/>
  <c r="O3193" i="25"/>
  <c r="O3194" i="25"/>
  <c r="O3195" i="25"/>
  <c r="O3196" i="25"/>
  <c r="O3197" i="25"/>
  <c r="O3198" i="25"/>
  <c r="O3199" i="25"/>
  <c r="O3200" i="25"/>
  <c r="O3201" i="25"/>
  <c r="O3202" i="25"/>
  <c r="O3203" i="25"/>
  <c r="O3204" i="25"/>
  <c r="O3205" i="25"/>
  <c r="O3206" i="25"/>
  <c r="O3207" i="25"/>
  <c r="O3208" i="25"/>
  <c r="O3209" i="25"/>
  <c r="O3210" i="25"/>
  <c r="O3211" i="25"/>
  <c r="O3212" i="25"/>
  <c r="O3213" i="25"/>
  <c r="O3214" i="25"/>
  <c r="O3215" i="25"/>
  <c r="O3216" i="25"/>
  <c r="O3217" i="25"/>
  <c r="O3218" i="25"/>
  <c r="O3219" i="25"/>
  <c r="O3220" i="25"/>
  <c r="O3221" i="25"/>
  <c r="O3222" i="25"/>
  <c r="O3223" i="25"/>
  <c r="O3224" i="25"/>
  <c r="O3225" i="25"/>
  <c r="O3226" i="25"/>
  <c r="O3227" i="25"/>
  <c r="O3228" i="25"/>
  <c r="O3229" i="25"/>
  <c r="O3230" i="25"/>
  <c r="O3231" i="25"/>
  <c r="O3232" i="25"/>
  <c r="O3233" i="25"/>
  <c r="O3234" i="25"/>
  <c r="O3235" i="25"/>
  <c r="O3236" i="25"/>
  <c r="O3237" i="25"/>
  <c r="O3238" i="25"/>
  <c r="O3239" i="25"/>
  <c r="O3240" i="25"/>
  <c r="O3241" i="25"/>
  <c r="O3242" i="25"/>
  <c r="O3243" i="25"/>
  <c r="O3244" i="25"/>
  <c r="O3245" i="25"/>
  <c r="O3246" i="25"/>
  <c r="O3247" i="25"/>
  <c r="O3248" i="25"/>
  <c r="O3249" i="25"/>
  <c r="O3250" i="25"/>
  <c r="O3251" i="25"/>
  <c r="O3252" i="25"/>
  <c r="O3253" i="25"/>
  <c r="O3254" i="25"/>
  <c r="O3255" i="25"/>
  <c r="O3256" i="25"/>
  <c r="O3257" i="25"/>
  <c r="O3258" i="25"/>
  <c r="O3259" i="25"/>
  <c r="O3260" i="25"/>
  <c r="O3261" i="25"/>
  <c r="O3262" i="25"/>
  <c r="O3263" i="25"/>
  <c r="O3264" i="25"/>
  <c r="O3265" i="25"/>
  <c r="O3266" i="25"/>
  <c r="O3267" i="25"/>
  <c r="O3268" i="25"/>
  <c r="O3269" i="25"/>
  <c r="O3270" i="25"/>
  <c r="O3271" i="25"/>
  <c r="O3272" i="25"/>
  <c r="O3273" i="25"/>
  <c r="O3274" i="25"/>
  <c r="O3275" i="25"/>
  <c r="O3276" i="25"/>
  <c r="O3277" i="25"/>
  <c r="O3278" i="25"/>
  <c r="O3279" i="25"/>
  <c r="O3280" i="25"/>
  <c r="O3281" i="25"/>
  <c r="O3282" i="25"/>
  <c r="O3283" i="25"/>
  <c r="O3284" i="25"/>
  <c r="O3285" i="25"/>
  <c r="O3286" i="25"/>
  <c r="O3287" i="25"/>
  <c r="O3288" i="25"/>
  <c r="O3289" i="25"/>
  <c r="O3290" i="25"/>
  <c r="O3291" i="25"/>
  <c r="O3292" i="25"/>
  <c r="O3293" i="25"/>
  <c r="O3294" i="25"/>
  <c r="O3295" i="25"/>
  <c r="O3296" i="25"/>
  <c r="O3297" i="25"/>
  <c r="O3298" i="25"/>
  <c r="O3299" i="25"/>
  <c r="O3300" i="25"/>
  <c r="O3301" i="25"/>
  <c r="O3302" i="25"/>
  <c r="O3303" i="25"/>
  <c r="O3304" i="25"/>
  <c r="O3305" i="25"/>
  <c r="O3306" i="25"/>
  <c r="O3307" i="25"/>
  <c r="O3308" i="25"/>
  <c r="O3309" i="25"/>
  <c r="O3310" i="25"/>
  <c r="O3311" i="25"/>
  <c r="O3312" i="25"/>
  <c r="O3313" i="25"/>
  <c r="O3314" i="25"/>
  <c r="O3315" i="25"/>
  <c r="O3316" i="25"/>
  <c r="O3317" i="25"/>
  <c r="O3318" i="25"/>
  <c r="O3319" i="25"/>
  <c r="O3320" i="25"/>
  <c r="O3321" i="25"/>
  <c r="O3322" i="25"/>
  <c r="O3323" i="25"/>
  <c r="O3324" i="25"/>
  <c r="O3325" i="25"/>
  <c r="O3326" i="25"/>
  <c r="O3327" i="25"/>
  <c r="O3328" i="25"/>
  <c r="O3329" i="25"/>
  <c r="O3330" i="25"/>
  <c r="O3331" i="25"/>
  <c r="O3332" i="25"/>
  <c r="O3333" i="25"/>
  <c r="O3334" i="25"/>
  <c r="O3335" i="25"/>
  <c r="O3336" i="25"/>
  <c r="O3337" i="25"/>
  <c r="O3338" i="25"/>
  <c r="O3339" i="25"/>
  <c r="O3340" i="25"/>
  <c r="O3341" i="25"/>
  <c r="O3342" i="25"/>
  <c r="O3343" i="25"/>
  <c r="O3344" i="25"/>
  <c r="O3345" i="25"/>
  <c r="O3346" i="25"/>
  <c r="O3347" i="25"/>
  <c r="O3348" i="25"/>
  <c r="O3349" i="25"/>
  <c r="O3350" i="25"/>
  <c r="O3351" i="25"/>
  <c r="O3352" i="25"/>
  <c r="O3353" i="25"/>
  <c r="O3354" i="25"/>
  <c r="O3355" i="25"/>
  <c r="O3356" i="25"/>
  <c r="O3357" i="25"/>
  <c r="O3358" i="25"/>
  <c r="O3359" i="25"/>
  <c r="O3360" i="25"/>
  <c r="O3361" i="25"/>
  <c r="O3362" i="25"/>
  <c r="O3363" i="25"/>
  <c r="O3364" i="25"/>
  <c r="O3365" i="25"/>
  <c r="O3366" i="25"/>
  <c r="O3367" i="25"/>
  <c r="O3368" i="25"/>
  <c r="O3369" i="25"/>
  <c r="O3370" i="25"/>
  <c r="O3371" i="25"/>
  <c r="O3372" i="25"/>
  <c r="O3373" i="25"/>
  <c r="O3374" i="25"/>
  <c r="O3375" i="25"/>
  <c r="O3376" i="25"/>
  <c r="O3377" i="25"/>
  <c r="O3378" i="25"/>
  <c r="O3379" i="25"/>
  <c r="O3380" i="25"/>
  <c r="O3381" i="25"/>
  <c r="O3382" i="25"/>
  <c r="O3383" i="25"/>
  <c r="O3384" i="25"/>
  <c r="O3385" i="25"/>
  <c r="O3386" i="25"/>
  <c r="O3387" i="25"/>
  <c r="O3388" i="25"/>
  <c r="O3389" i="25"/>
  <c r="O3390" i="25"/>
  <c r="O3391" i="25"/>
  <c r="O3392" i="25"/>
  <c r="O3393" i="25"/>
  <c r="O3394" i="25"/>
  <c r="O3395" i="25"/>
  <c r="O3396" i="25"/>
  <c r="O3397" i="25"/>
  <c r="O3398" i="25"/>
  <c r="O3399" i="25"/>
  <c r="O3400" i="25"/>
  <c r="O3401" i="25"/>
  <c r="O3402" i="25"/>
  <c r="O3403" i="25"/>
  <c r="O3404" i="25"/>
  <c r="O3405" i="25"/>
  <c r="O3406" i="25"/>
  <c r="O3407" i="25"/>
  <c r="O3408" i="25"/>
  <c r="O3409" i="25"/>
  <c r="O3410" i="25"/>
  <c r="O3411" i="25"/>
  <c r="O3412" i="25"/>
  <c r="O3413" i="25"/>
  <c r="O3414" i="25"/>
  <c r="O3415" i="25"/>
  <c r="O3416" i="25"/>
  <c r="O3417" i="25"/>
  <c r="O3418" i="25"/>
  <c r="O3419" i="25"/>
  <c r="O3420" i="25"/>
  <c r="O3421" i="25"/>
  <c r="O3422" i="25"/>
  <c r="O3423" i="25"/>
  <c r="O3424" i="25"/>
  <c r="O3425" i="25"/>
  <c r="O3426" i="25"/>
  <c r="O3427" i="25"/>
  <c r="O3428" i="25"/>
  <c r="O3429" i="25"/>
  <c r="O3430" i="25"/>
  <c r="O3431" i="25"/>
  <c r="O3432" i="25"/>
  <c r="O3433" i="25"/>
  <c r="O3434" i="25"/>
  <c r="O3435" i="25"/>
  <c r="O3436" i="25"/>
  <c r="O3437" i="25"/>
  <c r="O3438" i="25"/>
  <c r="O3439" i="25"/>
  <c r="O3440" i="25"/>
  <c r="O3441" i="25"/>
  <c r="O3442" i="25"/>
  <c r="O3443" i="25"/>
  <c r="O3444" i="25"/>
  <c r="O3445" i="25"/>
  <c r="O3446" i="25"/>
  <c r="O3447" i="25"/>
  <c r="O3448" i="25"/>
  <c r="O3449" i="25"/>
  <c r="O3450" i="25"/>
  <c r="O3451" i="25"/>
  <c r="O3452" i="25"/>
  <c r="O3453" i="25"/>
  <c r="O3454" i="25"/>
  <c r="O3455" i="25"/>
  <c r="O3456" i="25"/>
  <c r="O3457" i="25"/>
  <c r="O3458" i="25"/>
  <c r="O3459" i="25"/>
  <c r="O3460" i="25"/>
  <c r="O3461" i="25"/>
  <c r="O3462" i="25"/>
  <c r="O3463" i="25"/>
  <c r="O3464" i="25"/>
  <c r="O3465" i="25"/>
  <c r="O3466" i="25"/>
  <c r="O3467" i="25"/>
  <c r="O3468" i="25"/>
  <c r="O3469" i="25"/>
  <c r="O3470" i="25"/>
  <c r="O3471" i="25"/>
  <c r="O3472" i="25"/>
  <c r="O3473" i="25"/>
  <c r="O3474" i="25"/>
  <c r="O3475" i="25"/>
  <c r="O3476" i="25"/>
  <c r="O3477" i="25"/>
  <c r="O3478" i="25"/>
  <c r="O3479" i="25"/>
  <c r="O3480" i="25"/>
  <c r="O3481" i="25"/>
  <c r="O3482" i="25"/>
  <c r="O3483" i="25"/>
  <c r="O3484" i="25"/>
  <c r="O3485" i="25"/>
  <c r="O3486" i="25"/>
  <c r="O3487" i="25"/>
  <c r="O3488" i="25"/>
  <c r="O3489" i="25"/>
  <c r="O3490" i="25"/>
  <c r="O3491" i="25"/>
  <c r="O3492" i="25"/>
  <c r="O3493" i="25"/>
  <c r="O3494" i="25"/>
  <c r="O3495" i="25"/>
  <c r="O3496" i="25"/>
  <c r="O3497" i="25"/>
  <c r="O3498" i="25"/>
  <c r="O3499" i="25"/>
  <c r="O3500" i="25"/>
  <c r="O3501" i="25"/>
  <c r="O3502" i="25"/>
  <c r="O3503" i="25"/>
  <c r="O3504" i="25"/>
  <c r="O3505" i="25"/>
  <c r="O3506" i="25"/>
  <c r="O3507" i="25"/>
  <c r="O3508" i="25"/>
  <c r="O3509" i="25"/>
  <c r="O3510" i="25"/>
  <c r="O3511" i="25"/>
  <c r="O3512" i="25"/>
  <c r="O3513" i="25"/>
  <c r="O3514" i="25"/>
  <c r="O3515" i="25"/>
  <c r="O3516" i="25"/>
  <c r="O3517" i="25"/>
  <c r="O3518" i="25"/>
  <c r="O3519" i="25"/>
  <c r="O3520" i="25"/>
  <c r="O3521" i="25"/>
  <c r="O3522" i="25"/>
  <c r="O3523" i="25"/>
  <c r="O3524" i="25"/>
  <c r="O3525" i="25"/>
  <c r="O3526" i="25"/>
  <c r="O3527" i="25"/>
  <c r="O3528" i="25"/>
  <c r="O3529" i="25"/>
  <c r="O3530" i="25"/>
  <c r="O3531" i="25"/>
  <c r="O3532" i="25"/>
  <c r="O3533" i="25"/>
  <c r="O3534" i="25"/>
  <c r="O3535" i="25"/>
  <c r="O3536" i="25"/>
  <c r="O3537" i="25"/>
  <c r="O3538" i="25"/>
  <c r="O3539" i="25"/>
  <c r="O3540" i="25"/>
  <c r="O3541" i="25"/>
  <c r="O3542" i="25"/>
  <c r="O3543" i="25"/>
  <c r="O3544" i="25"/>
  <c r="O3545" i="25"/>
  <c r="O3546" i="25"/>
  <c r="O3547" i="25"/>
  <c r="O3548" i="25"/>
  <c r="O3549" i="25"/>
  <c r="O3550" i="25"/>
  <c r="O3551" i="25"/>
  <c r="O3552" i="25"/>
  <c r="O3553" i="25"/>
  <c r="O3554" i="25"/>
  <c r="O3555" i="25"/>
  <c r="O3556" i="25"/>
  <c r="O3557" i="25"/>
  <c r="O3558" i="25"/>
  <c r="O3559" i="25"/>
  <c r="O3560" i="25"/>
  <c r="O3561" i="25"/>
  <c r="O3562" i="25"/>
  <c r="O3563" i="25"/>
  <c r="O3564" i="25"/>
  <c r="O3565" i="25"/>
  <c r="O3566" i="25"/>
  <c r="O3567" i="25"/>
  <c r="O3568" i="25"/>
  <c r="O3569" i="25"/>
  <c r="O3570" i="25"/>
  <c r="O3571" i="25"/>
  <c r="O3572" i="25"/>
  <c r="O3573" i="25"/>
  <c r="O3574" i="25"/>
  <c r="O3575" i="25"/>
  <c r="O3576" i="25"/>
  <c r="O3577" i="25"/>
  <c r="O3578" i="25"/>
  <c r="O3579" i="25"/>
  <c r="O3580" i="25"/>
  <c r="O3581" i="25"/>
  <c r="O3582" i="25"/>
  <c r="O3583" i="25"/>
  <c r="O3584" i="25"/>
  <c r="O3585" i="25"/>
  <c r="O3586" i="25"/>
  <c r="O3587" i="25"/>
  <c r="O3588" i="25"/>
  <c r="O3589" i="25"/>
  <c r="O3590" i="25"/>
  <c r="O3591" i="25"/>
  <c r="O3592" i="25"/>
  <c r="O3593" i="25"/>
  <c r="O3594" i="25"/>
  <c r="O3595" i="25"/>
  <c r="O3596" i="25"/>
  <c r="O3597" i="25"/>
  <c r="O3598" i="25"/>
  <c r="O3599" i="25"/>
  <c r="O3600" i="25"/>
  <c r="O3601" i="25"/>
  <c r="O3602" i="25"/>
  <c r="O3603" i="25"/>
  <c r="O3604" i="25"/>
  <c r="O3605" i="25"/>
  <c r="O3606" i="25"/>
  <c r="O3607" i="25"/>
  <c r="O3608" i="25"/>
  <c r="O3609" i="25"/>
  <c r="O3610" i="25"/>
  <c r="O3611" i="25"/>
  <c r="O3612" i="25"/>
  <c r="O3613" i="25"/>
  <c r="O3614" i="25"/>
  <c r="O3615" i="25"/>
  <c r="O3616" i="25"/>
  <c r="O3617" i="25"/>
  <c r="O3618" i="25"/>
  <c r="O3619" i="25"/>
  <c r="O3620" i="25"/>
  <c r="O3621" i="25"/>
  <c r="O3622" i="25"/>
  <c r="O3623" i="25"/>
  <c r="O3624" i="25"/>
  <c r="O3625" i="25"/>
  <c r="O3626" i="25"/>
  <c r="O3627" i="25"/>
  <c r="O3628" i="25"/>
  <c r="O3629" i="25"/>
  <c r="O3630" i="25"/>
  <c r="O3631" i="25"/>
  <c r="O3632" i="25"/>
  <c r="O3633" i="25"/>
  <c r="O3634" i="25"/>
  <c r="O3635" i="25"/>
  <c r="O3636" i="25"/>
  <c r="O3637" i="25"/>
  <c r="O3638" i="25"/>
  <c r="O3639" i="25"/>
  <c r="O3640" i="25"/>
  <c r="O3641" i="25"/>
  <c r="O3642" i="25"/>
  <c r="O3643" i="25"/>
  <c r="O3644" i="25"/>
  <c r="O3645" i="25"/>
  <c r="O3646" i="25"/>
  <c r="O3647" i="25"/>
  <c r="O3648" i="25"/>
  <c r="O3649" i="25"/>
  <c r="O3650" i="25"/>
  <c r="O3651" i="25"/>
  <c r="O3652" i="25"/>
  <c r="O3653" i="25"/>
  <c r="O3654" i="25"/>
  <c r="O3655" i="25"/>
  <c r="O3656" i="25"/>
  <c r="O3657" i="25"/>
  <c r="O3658" i="25"/>
  <c r="O3659" i="25"/>
  <c r="O3660" i="25"/>
  <c r="O3661" i="25"/>
  <c r="O3662" i="25"/>
  <c r="O3663" i="25"/>
  <c r="O3664" i="25"/>
  <c r="O3665" i="25"/>
  <c r="O3666" i="25"/>
  <c r="O3667" i="25"/>
  <c r="O3668" i="25"/>
  <c r="O3669" i="25"/>
  <c r="O3670" i="25"/>
  <c r="O3671" i="25"/>
  <c r="O3672" i="25"/>
  <c r="O3673" i="25"/>
  <c r="O3674" i="25"/>
  <c r="O3675" i="25"/>
  <c r="O3676" i="25"/>
  <c r="O3677" i="25"/>
  <c r="O3678" i="25"/>
  <c r="O3679" i="25"/>
  <c r="O3680" i="25"/>
  <c r="O3681" i="25"/>
  <c r="O3682" i="25"/>
  <c r="O3683" i="25"/>
  <c r="O3684" i="25"/>
  <c r="O3685" i="25"/>
  <c r="O3686" i="25"/>
  <c r="O3687" i="25"/>
  <c r="O3688" i="25"/>
  <c r="O3689" i="25"/>
  <c r="O3690" i="25"/>
  <c r="O3691" i="25"/>
  <c r="O3692" i="25"/>
  <c r="O3693" i="25"/>
  <c r="O3694" i="25"/>
  <c r="O3695" i="25"/>
  <c r="O3696" i="25"/>
  <c r="O3697" i="25"/>
  <c r="O3698" i="25"/>
  <c r="O3699" i="25"/>
  <c r="O3700" i="25"/>
  <c r="O3701" i="25"/>
  <c r="O3702" i="25"/>
  <c r="O3703" i="25"/>
  <c r="O3704" i="25"/>
  <c r="O3705" i="25"/>
  <c r="O3706" i="25"/>
  <c r="O3707" i="25"/>
  <c r="O3708" i="25"/>
  <c r="O3709" i="25"/>
  <c r="O3710" i="25"/>
  <c r="O3711" i="25"/>
  <c r="O3712" i="25"/>
  <c r="O3713" i="25"/>
  <c r="O3714" i="25"/>
  <c r="O3715" i="25"/>
  <c r="O3716" i="25"/>
  <c r="O3717" i="25"/>
  <c r="O3718" i="25"/>
  <c r="O3719" i="25"/>
  <c r="O3720" i="25"/>
  <c r="O3721" i="25"/>
  <c r="O3722" i="25"/>
  <c r="O3723" i="25"/>
  <c r="O3724" i="25"/>
  <c r="O3725" i="25"/>
  <c r="O3726" i="25"/>
  <c r="O3727" i="25"/>
  <c r="O3728" i="25"/>
  <c r="O3729" i="25"/>
  <c r="O3730" i="25"/>
  <c r="O3731" i="25"/>
  <c r="O3732" i="25"/>
  <c r="O3733" i="25"/>
  <c r="O3734" i="25"/>
  <c r="O3735" i="25"/>
  <c r="O3736" i="25"/>
  <c r="O3737" i="25"/>
  <c r="O3738" i="25"/>
  <c r="O3739" i="25"/>
  <c r="O3740" i="25"/>
  <c r="O3741" i="25"/>
  <c r="O3742" i="25"/>
  <c r="O3743" i="25"/>
  <c r="O3744" i="25"/>
  <c r="O3745" i="25"/>
  <c r="O3746" i="25"/>
  <c r="O3747" i="25"/>
  <c r="O3748" i="25"/>
  <c r="O3749" i="25"/>
  <c r="O3750" i="25"/>
  <c r="O3751" i="25"/>
  <c r="O3752" i="25"/>
  <c r="O3753" i="25"/>
  <c r="O3754" i="25"/>
  <c r="O3755" i="25"/>
  <c r="O3756" i="25"/>
  <c r="O3757" i="25"/>
  <c r="O3758" i="25"/>
  <c r="O3759" i="25"/>
  <c r="O3760" i="25"/>
  <c r="O3761" i="25"/>
  <c r="O3762" i="25"/>
  <c r="O3763" i="25"/>
  <c r="O3764" i="25"/>
  <c r="O3765" i="25"/>
  <c r="O3766" i="25"/>
  <c r="O3767" i="25"/>
  <c r="O3768" i="25"/>
  <c r="O3769" i="25"/>
  <c r="O3770" i="25"/>
  <c r="O3771" i="25"/>
  <c r="O3772" i="25"/>
  <c r="O3773" i="25"/>
  <c r="O3774" i="25"/>
  <c r="O3775" i="25"/>
  <c r="O3776" i="25"/>
  <c r="O3777" i="25"/>
  <c r="O3778" i="25"/>
  <c r="O3779" i="25"/>
  <c r="O3780" i="25"/>
  <c r="O3781" i="25"/>
  <c r="O3782" i="25"/>
  <c r="O3783" i="25"/>
  <c r="O3784" i="25"/>
  <c r="O3785" i="25"/>
  <c r="O3786" i="25"/>
  <c r="O3787" i="25"/>
  <c r="O3788" i="25"/>
  <c r="O3789" i="25"/>
  <c r="O3790" i="25"/>
  <c r="O3791" i="25"/>
  <c r="O3792" i="25"/>
  <c r="O3793" i="25"/>
  <c r="O3794" i="25"/>
  <c r="O3795" i="25"/>
  <c r="O3796" i="25"/>
  <c r="O3797" i="25"/>
  <c r="O3798" i="25"/>
  <c r="O3799" i="25"/>
  <c r="O3800" i="25"/>
  <c r="O3801" i="25"/>
  <c r="O3802" i="25"/>
  <c r="O3803" i="25"/>
  <c r="O3804" i="25"/>
  <c r="O3805" i="25"/>
  <c r="O3806" i="25"/>
  <c r="O3807" i="25"/>
  <c r="O3808" i="25"/>
  <c r="O3809" i="25"/>
  <c r="O3810" i="25"/>
  <c r="O3811" i="25"/>
  <c r="O3812" i="25"/>
  <c r="O3813" i="25"/>
  <c r="O3814" i="25"/>
  <c r="O3815" i="25"/>
  <c r="O3816" i="25"/>
  <c r="O3817" i="25"/>
  <c r="O3818" i="25"/>
  <c r="O3819" i="25"/>
  <c r="O3820" i="25"/>
  <c r="O3821" i="25"/>
  <c r="O3822" i="25"/>
  <c r="O3823" i="25"/>
  <c r="O3824" i="25"/>
  <c r="O3825" i="25"/>
  <c r="O3826" i="25"/>
  <c r="O3827" i="25"/>
  <c r="O3828" i="25"/>
  <c r="O3829" i="25"/>
  <c r="O3830" i="25"/>
  <c r="O3831" i="25"/>
  <c r="O3832" i="25"/>
  <c r="O3833" i="25"/>
  <c r="O3834" i="25"/>
  <c r="O3835" i="25"/>
  <c r="O3836" i="25"/>
  <c r="O3837" i="25"/>
  <c r="O3838" i="25"/>
  <c r="O3839" i="25"/>
  <c r="O3840" i="25"/>
  <c r="O3841" i="25"/>
  <c r="O3842" i="25"/>
  <c r="O3843" i="25"/>
  <c r="O3844" i="25"/>
  <c r="O3845" i="25"/>
  <c r="O3846" i="25"/>
  <c r="O3847" i="25"/>
  <c r="O3848" i="25"/>
  <c r="O3849" i="25"/>
  <c r="O3850" i="25"/>
  <c r="O3851" i="25"/>
  <c r="O3852" i="25"/>
  <c r="O3853" i="25"/>
  <c r="O3854" i="25"/>
  <c r="O3855" i="25"/>
  <c r="O3856" i="25"/>
  <c r="O3857" i="25"/>
  <c r="O3858" i="25"/>
  <c r="O3859" i="25"/>
  <c r="O3860" i="25"/>
  <c r="O3861" i="25"/>
  <c r="O3862" i="25"/>
  <c r="O3863" i="25"/>
  <c r="O3864" i="25"/>
  <c r="O3865" i="25"/>
  <c r="O3866" i="25"/>
  <c r="O3867" i="25"/>
  <c r="O3868" i="25"/>
  <c r="O3869" i="25"/>
  <c r="O3870" i="25"/>
  <c r="O3871" i="25"/>
  <c r="O3872" i="25"/>
  <c r="O3873" i="25"/>
  <c r="O3874" i="25"/>
  <c r="O3875" i="25"/>
  <c r="O3876" i="25"/>
  <c r="O3877" i="25"/>
  <c r="O3878" i="25"/>
  <c r="O3879" i="25"/>
  <c r="O3880" i="25"/>
  <c r="O3881" i="25"/>
  <c r="O3882" i="25"/>
  <c r="O3883" i="25"/>
  <c r="O3884" i="25"/>
  <c r="O3885" i="25"/>
  <c r="O3886" i="25"/>
  <c r="O3887" i="25"/>
  <c r="O3888" i="25"/>
  <c r="O3889" i="25"/>
  <c r="O3890" i="25"/>
  <c r="O3891" i="25"/>
  <c r="O3892" i="25"/>
  <c r="O3893" i="25"/>
  <c r="O3894" i="25"/>
  <c r="O3895" i="25"/>
  <c r="O3896" i="25"/>
  <c r="O3897" i="25"/>
  <c r="O3898" i="25"/>
  <c r="O3899" i="25"/>
  <c r="O3900" i="25"/>
  <c r="O3901" i="25"/>
  <c r="O3902" i="25"/>
  <c r="O3903" i="25"/>
  <c r="O3904" i="25"/>
  <c r="O3905" i="25"/>
  <c r="O3906" i="25"/>
  <c r="O3907" i="25"/>
  <c r="O3908" i="25"/>
  <c r="O3909" i="25"/>
  <c r="O3910" i="25"/>
  <c r="O3911" i="25"/>
  <c r="O3912" i="25"/>
  <c r="O3913" i="25"/>
  <c r="O3914" i="25"/>
  <c r="O3915" i="25"/>
  <c r="O3916" i="25"/>
  <c r="O3917" i="25"/>
  <c r="O3918" i="25"/>
  <c r="O3919" i="25"/>
  <c r="O3920" i="25"/>
  <c r="O3921" i="25"/>
  <c r="O3922" i="25"/>
  <c r="O3923" i="25"/>
  <c r="O3924" i="25"/>
  <c r="O3925" i="25"/>
  <c r="O3926" i="25"/>
  <c r="O3927" i="25"/>
  <c r="O3928" i="25"/>
  <c r="O3929" i="25"/>
  <c r="O3930" i="25"/>
  <c r="O3931" i="25"/>
  <c r="O3932" i="25"/>
  <c r="O3933" i="25"/>
  <c r="O3934" i="25"/>
  <c r="O3935" i="25"/>
  <c r="O3936" i="25"/>
  <c r="O3937" i="25"/>
  <c r="O3938" i="25"/>
  <c r="O3939" i="25"/>
  <c r="O3940" i="25"/>
  <c r="O3941" i="25"/>
  <c r="O3942" i="25"/>
  <c r="O3943" i="25"/>
  <c r="O3944" i="25"/>
  <c r="O3945" i="25"/>
  <c r="O3946" i="25"/>
  <c r="O3947" i="25"/>
  <c r="O3948" i="25"/>
  <c r="O3949" i="25"/>
  <c r="O3950" i="25"/>
  <c r="O3951" i="25"/>
  <c r="O3952" i="25"/>
  <c r="O3953" i="25"/>
  <c r="O3954" i="25"/>
  <c r="O3955" i="25"/>
  <c r="O3956" i="25"/>
  <c r="O3957" i="25"/>
  <c r="O3958" i="25"/>
  <c r="O3959" i="25"/>
  <c r="O3960" i="25"/>
  <c r="O3961" i="25"/>
  <c r="O3962" i="25"/>
  <c r="O3963" i="25"/>
  <c r="O3964" i="25"/>
  <c r="O3965" i="25"/>
  <c r="O3966" i="25"/>
  <c r="O3967" i="25"/>
  <c r="O3968" i="25"/>
  <c r="O3969" i="25"/>
  <c r="O3970" i="25"/>
  <c r="O3971" i="25"/>
  <c r="O3972" i="25"/>
  <c r="O3973" i="25"/>
  <c r="O3974" i="25"/>
  <c r="O3975" i="25"/>
  <c r="O3976" i="25"/>
  <c r="O3977" i="25"/>
  <c r="O3978" i="25"/>
  <c r="O3979" i="25"/>
  <c r="O3980" i="25"/>
  <c r="O3981" i="25"/>
  <c r="O3982" i="25"/>
  <c r="O3983" i="25"/>
  <c r="O3984" i="25"/>
  <c r="O3985" i="25"/>
  <c r="O3986" i="25"/>
  <c r="O3987" i="25"/>
  <c r="O3988" i="25"/>
  <c r="O3989" i="25"/>
  <c r="O3990" i="25"/>
  <c r="O3991" i="25"/>
  <c r="O3992" i="25"/>
  <c r="O3993" i="25"/>
  <c r="O3994" i="25"/>
  <c r="O3995" i="25"/>
  <c r="O3996" i="25"/>
  <c r="O3997" i="25"/>
  <c r="O3998" i="25"/>
  <c r="O3999" i="25"/>
  <c r="O4000" i="25"/>
  <c r="O4001" i="25"/>
  <c r="O4002" i="25"/>
  <c r="O4003" i="25"/>
  <c r="O4004" i="25"/>
  <c r="O4005" i="25"/>
  <c r="O4006" i="25"/>
  <c r="O4007" i="25"/>
  <c r="O4008" i="25"/>
  <c r="O4009" i="25"/>
  <c r="O4010" i="25"/>
  <c r="O4011" i="25"/>
  <c r="O4012" i="25"/>
  <c r="O4013" i="25"/>
  <c r="O4014" i="25"/>
  <c r="O4015" i="25"/>
  <c r="O4016" i="25"/>
  <c r="O4017" i="25"/>
  <c r="O4018" i="25"/>
  <c r="O4019" i="25"/>
  <c r="O4020" i="25"/>
  <c r="O4021" i="25"/>
  <c r="O4022" i="25"/>
  <c r="O4023" i="25"/>
  <c r="O4024" i="25"/>
  <c r="O4025" i="25"/>
  <c r="O4026" i="25"/>
  <c r="O4027" i="25"/>
  <c r="O4028" i="25"/>
  <c r="O4029" i="25"/>
  <c r="O4030" i="25"/>
  <c r="O4031" i="25"/>
  <c r="O4032" i="25"/>
  <c r="O4033" i="25"/>
  <c r="O4034" i="25"/>
  <c r="O4035" i="25"/>
  <c r="O4036" i="25"/>
  <c r="O4037" i="25"/>
  <c r="O4038" i="25"/>
  <c r="O4039" i="25"/>
  <c r="O4040" i="25"/>
  <c r="O4041" i="25"/>
  <c r="O4042" i="25"/>
  <c r="O4043" i="25"/>
  <c r="O4044" i="25"/>
  <c r="O4045" i="25"/>
  <c r="O4046" i="25"/>
  <c r="O4047" i="25"/>
  <c r="O4048" i="25"/>
  <c r="O4049" i="25"/>
  <c r="O4050" i="25"/>
  <c r="O4051" i="25"/>
  <c r="O4052" i="25"/>
  <c r="O4053" i="25"/>
  <c r="O4054" i="25"/>
  <c r="O4055" i="25"/>
  <c r="O4056" i="25"/>
  <c r="O4057" i="25"/>
  <c r="O4058" i="25"/>
  <c r="O4059" i="25"/>
  <c r="O4060" i="25"/>
  <c r="O4061" i="25"/>
  <c r="O4062" i="25"/>
  <c r="O4063" i="25"/>
  <c r="O4064" i="25"/>
  <c r="O4065" i="25"/>
  <c r="O4066" i="25"/>
  <c r="O4067" i="25"/>
  <c r="O4068" i="25"/>
  <c r="O4069" i="25"/>
  <c r="O4070" i="25"/>
  <c r="O4071" i="25"/>
  <c r="O4072" i="25"/>
  <c r="O4073" i="25"/>
  <c r="O4074" i="25"/>
  <c r="O4075" i="25"/>
  <c r="O4076" i="25"/>
  <c r="O4077" i="25"/>
  <c r="O4078" i="25"/>
  <c r="O4079" i="25"/>
  <c r="O4080" i="25"/>
  <c r="O4081" i="25"/>
  <c r="O4082" i="25"/>
  <c r="O4083" i="25"/>
  <c r="O4084" i="25"/>
  <c r="O4085" i="25"/>
  <c r="O4086" i="25"/>
  <c r="O4087" i="25"/>
  <c r="O4088" i="25"/>
  <c r="O4089" i="25"/>
  <c r="O4090" i="25"/>
  <c r="O4091" i="25"/>
  <c r="O4092" i="25"/>
  <c r="O4093" i="25"/>
  <c r="O4094" i="25"/>
  <c r="O4095" i="25"/>
  <c r="O4096" i="25"/>
  <c r="O4097" i="25"/>
  <c r="O4098" i="25"/>
  <c r="O4099" i="25"/>
  <c r="O4100" i="25"/>
  <c r="O4101" i="25"/>
  <c r="O4102" i="25"/>
  <c r="O4103" i="25"/>
  <c r="O4104" i="25"/>
  <c r="O4105" i="25"/>
  <c r="O4106" i="25"/>
  <c r="O4107" i="25"/>
  <c r="O4108" i="25"/>
  <c r="O4109" i="25"/>
  <c r="O4110" i="25"/>
  <c r="O4111" i="25"/>
  <c r="O4112" i="25"/>
  <c r="O4113" i="25"/>
  <c r="O4114" i="25"/>
  <c r="O4115" i="25"/>
  <c r="O4116" i="25"/>
  <c r="O4117" i="25"/>
  <c r="O4118" i="25"/>
  <c r="O4119" i="25"/>
  <c r="O4120" i="25"/>
  <c r="O4121" i="25"/>
  <c r="O4122" i="25"/>
  <c r="O4123" i="25"/>
  <c r="O4124" i="25"/>
  <c r="O4125" i="25"/>
  <c r="O4126" i="25"/>
  <c r="O4127" i="25"/>
  <c r="O4128" i="25"/>
  <c r="O4129" i="25"/>
  <c r="O4130" i="25"/>
  <c r="O4131" i="25"/>
  <c r="O4132" i="25"/>
  <c r="O4133" i="25"/>
  <c r="O4134" i="25"/>
  <c r="O4135" i="25"/>
  <c r="O4136" i="25"/>
  <c r="O4137" i="25"/>
  <c r="O4138" i="25"/>
  <c r="O4139" i="25"/>
  <c r="O4140" i="25"/>
  <c r="O4141" i="25"/>
  <c r="O4142" i="25"/>
  <c r="O4143" i="25"/>
  <c r="O4144" i="25"/>
  <c r="O4145" i="25"/>
  <c r="O4146" i="25"/>
  <c r="O4147" i="25"/>
  <c r="O4148" i="25"/>
  <c r="O4149" i="25"/>
  <c r="O4150" i="25"/>
  <c r="O4151" i="25"/>
  <c r="O4152" i="25"/>
  <c r="O4153" i="25"/>
  <c r="O4154" i="25"/>
  <c r="O4155" i="25"/>
  <c r="O4156" i="25"/>
  <c r="O4157" i="25"/>
  <c r="O4158" i="25"/>
  <c r="O4159" i="25"/>
  <c r="O4160" i="25"/>
  <c r="O4161" i="25"/>
  <c r="O4162" i="25"/>
  <c r="O4163" i="25"/>
  <c r="O4164" i="25"/>
  <c r="O4165" i="25"/>
  <c r="O4166" i="25"/>
  <c r="O4167" i="25"/>
  <c r="O4168" i="25"/>
  <c r="O4169" i="25"/>
  <c r="O4170" i="25"/>
  <c r="O4171" i="25"/>
  <c r="O4172" i="25"/>
  <c r="O4173" i="25"/>
  <c r="O4174" i="25"/>
  <c r="O4175" i="25"/>
  <c r="O4176" i="25"/>
  <c r="O4177" i="25"/>
  <c r="O4178" i="25"/>
  <c r="O4179" i="25"/>
  <c r="O4180" i="25"/>
  <c r="O4181" i="25"/>
  <c r="O4182" i="25"/>
  <c r="O4183" i="25"/>
  <c r="O4184" i="25"/>
  <c r="O4185" i="25"/>
  <c r="O4186" i="25"/>
  <c r="O4187" i="25"/>
  <c r="O4188" i="25"/>
  <c r="O4189" i="25"/>
  <c r="O4190" i="25"/>
  <c r="O4191" i="25"/>
  <c r="O4192" i="25"/>
  <c r="O4193" i="25"/>
  <c r="O4194" i="25"/>
  <c r="O4195" i="25"/>
  <c r="O4196" i="25"/>
  <c r="O4197" i="25"/>
  <c r="O4198" i="25"/>
  <c r="O4199" i="25"/>
  <c r="O4200" i="25"/>
  <c r="O4201" i="25"/>
  <c r="O4202" i="25"/>
  <c r="O4203" i="25"/>
  <c r="O4204" i="25"/>
  <c r="O4205" i="25"/>
  <c r="O4206" i="25"/>
  <c r="O4207" i="25"/>
  <c r="O4208" i="25"/>
  <c r="O4209" i="25"/>
  <c r="O4210" i="25"/>
  <c r="O4211" i="25"/>
  <c r="O4212" i="25"/>
  <c r="O4213" i="25"/>
  <c r="O4214" i="25"/>
  <c r="O4215" i="25"/>
  <c r="O4216" i="25"/>
  <c r="O4217" i="25"/>
  <c r="O4218" i="25"/>
  <c r="O4219" i="25"/>
  <c r="O4220" i="25"/>
  <c r="O4221" i="25"/>
  <c r="O4222" i="25"/>
  <c r="O4223" i="25"/>
  <c r="O4224" i="25"/>
  <c r="O4225" i="25"/>
  <c r="O4226" i="25"/>
  <c r="O4227" i="25"/>
  <c r="O4228" i="25"/>
  <c r="O4229" i="25"/>
  <c r="O4230" i="25"/>
  <c r="O4231" i="25"/>
  <c r="O4232" i="25"/>
  <c r="O4233" i="25"/>
  <c r="O4234" i="25"/>
  <c r="O4235" i="25"/>
  <c r="O4236" i="25"/>
  <c r="O4237" i="25"/>
  <c r="O4238" i="25"/>
  <c r="O4239" i="25"/>
  <c r="O4240" i="25"/>
  <c r="O4241" i="25"/>
  <c r="O4242" i="25"/>
  <c r="O4243" i="25"/>
  <c r="O4244" i="25"/>
  <c r="O4245" i="25"/>
  <c r="O4246" i="25"/>
  <c r="O4247" i="25"/>
  <c r="O4248" i="25"/>
  <c r="O4249" i="25"/>
  <c r="O4250" i="25"/>
  <c r="O4251" i="25"/>
  <c r="O4252" i="25"/>
  <c r="O4253" i="25"/>
  <c r="O4254" i="25"/>
  <c r="O4255" i="25"/>
  <c r="O4256" i="25"/>
  <c r="O4257" i="25"/>
  <c r="O4258" i="25"/>
  <c r="O4259" i="25"/>
  <c r="O4260" i="25"/>
  <c r="O4261" i="25"/>
  <c r="O4262" i="25"/>
  <c r="O4263" i="25"/>
  <c r="O4264" i="25"/>
  <c r="O4265" i="25"/>
  <c r="O4266" i="25"/>
  <c r="O4267" i="25"/>
  <c r="O4268" i="25"/>
  <c r="O4269" i="25"/>
  <c r="O4270" i="25"/>
  <c r="O4271" i="25"/>
  <c r="O4272" i="25"/>
  <c r="O4273" i="25"/>
  <c r="O4274" i="25"/>
  <c r="O4275" i="25"/>
  <c r="O4276" i="25"/>
  <c r="O4277" i="25"/>
  <c r="O4278" i="25"/>
  <c r="O4279" i="25"/>
  <c r="O4280" i="25"/>
  <c r="O4281" i="25"/>
  <c r="O4282" i="25"/>
  <c r="O4283" i="25"/>
  <c r="O4284" i="25"/>
  <c r="O4285" i="25"/>
  <c r="O4286" i="25"/>
  <c r="O4287" i="25"/>
  <c r="O4288" i="25"/>
  <c r="O4289" i="25"/>
  <c r="O4290" i="25"/>
  <c r="O4291" i="25"/>
  <c r="O4292" i="25"/>
  <c r="O4293" i="25"/>
  <c r="O4294" i="25"/>
  <c r="O4295" i="25"/>
  <c r="O4296" i="25"/>
  <c r="O4297" i="25"/>
  <c r="O4298" i="25"/>
  <c r="O4299" i="25"/>
  <c r="O4300" i="25"/>
  <c r="O4301" i="25"/>
  <c r="O4302" i="25"/>
  <c r="O4303" i="25"/>
  <c r="O4304" i="25"/>
  <c r="O4305" i="25"/>
  <c r="O4306" i="25"/>
  <c r="O4307" i="25"/>
  <c r="O4308" i="25"/>
  <c r="O4309" i="25"/>
  <c r="O4310" i="25"/>
  <c r="O4311" i="25"/>
  <c r="O4312" i="25"/>
  <c r="O4313" i="25"/>
  <c r="O4314" i="25"/>
  <c r="O4315" i="25"/>
  <c r="O4316" i="25"/>
  <c r="O4317" i="25"/>
  <c r="O4318" i="25"/>
  <c r="O4319" i="25"/>
  <c r="O4320" i="25"/>
  <c r="O4321" i="25"/>
  <c r="O4322" i="25"/>
  <c r="O4323" i="25"/>
  <c r="O4324" i="25"/>
  <c r="O4325" i="25"/>
  <c r="O4326" i="25"/>
  <c r="O4327" i="25"/>
  <c r="O4328" i="25"/>
  <c r="O4329" i="25"/>
  <c r="O4330" i="25"/>
  <c r="O4331" i="25"/>
  <c r="O4332" i="25"/>
  <c r="O4333" i="25"/>
  <c r="O4334" i="25"/>
  <c r="O4335" i="25"/>
  <c r="O4336" i="25"/>
  <c r="O4337" i="25"/>
  <c r="O4338" i="25"/>
  <c r="O4339" i="25"/>
  <c r="O4340" i="25"/>
  <c r="O4341" i="25"/>
  <c r="O4342" i="25"/>
  <c r="O4343" i="25"/>
  <c r="O4344" i="25"/>
  <c r="O4345" i="25"/>
  <c r="O4346" i="25"/>
  <c r="O4347" i="25"/>
  <c r="O4348" i="25"/>
  <c r="O4349" i="25"/>
  <c r="O4350" i="25"/>
  <c r="O4351" i="25"/>
  <c r="O4352" i="25"/>
  <c r="O4353" i="25"/>
  <c r="O4354" i="25"/>
  <c r="O4355" i="25"/>
  <c r="O4356" i="25"/>
  <c r="O4357" i="25"/>
  <c r="O4358" i="25"/>
  <c r="O4359" i="25"/>
  <c r="O4360" i="25"/>
  <c r="O4361" i="25"/>
  <c r="O4362" i="25"/>
  <c r="O4363" i="25"/>
  <c r="O4364" i="25"/>
  <c r="O4365" i="25"/>
  <c r="O4366" i="25"/>
  <c r="O4367" i="25"/>
  <c r="O4368" i="25"/>
  <c r="O4369" i="25"/>
  <c r="O4370" i="25"/>
  <c r="O4371" i="25"/>
  <c r="O4372" i="25"/>
  <c r="O4373" i="25"/>
  <c r="O4374" i="25"/>
  <c r="O4375" i="25"/>
  <c r="O4376" i="25"/>
  <c r="O4377" i="25"/>
  <c r="O4378" i="25"/>
  <c r="O4379" i="25"/>
  <c r="O4380" i="25"/>
  <c r="O4381" i="25"/>
  <c r="O4382" i="25"/>
  <c r="O4383" i="25"/>
  <c r="O4384" i="25"/>
  <c r="O4385" i="25"/>
  <c r="O4386" i="25"/>
  <c r="O4387" i="25"/>
  <c r="O4388" i="25"/>
  <c r="O4389" i="25"/>
  <c r="O4390" i="25"/>
  <c r="O4391" i="25"/>
  <c r="O4392" i="25"/>
  <c r="O4393" i="25"/>
  <c r="O4394" i="25"/>
  <c r="O4395" i="25"/>
  <c r="O4396" i="25"/>
  <c r="O4397" i="25"/>
  <c r="O4398" i="25"/>
  <c r="O4399" i="25"/>
  <c r="O4400" i="25"/>
  <c r="O4401" i="25"/>
  <c r="O4402" i="25"/>
  <c r="O4403" i="25"/>
  <c r="O4404" i="25"/>
  <c r="O4405" i="25"/>
  <c r="O4406" i="25"/>
  <c r="O4407" i="25"/>
  <c r="O4408" i="25"/>
  <c r="O4409" i="25"/>
  <c r="O4410" i="25"/>
  <c r="O4411" i="25"/>
  <c r="O4412" i="25"/>
  <c r="O4413" i="25"/>
  <c r="O4414" i="25"/>
  <c r="O4415" i="25"/>
  <c r="O4416" i="25"/>
  <c r="O4417" i="25"/>
  <c r="O4418" i="25"/>
  <c r="O4419" i="25"/>
  <c r="O4420" i="25"/>
  <c r="O4421" i="25"/>
  <c r="O4422" i="25"/>
  <c r="O4423" i="25"/>
  <c r="O4424" i="25"/>
  <c r="O4425" i="25"/>
  <c r="O4426" i="25"/>
  <c r="O4427" i="25"/>
  <c r="O4428" i="25"/>
  <c r="O4429" i="25"/>
  <c r="O4430" i="25"/>
  <c r="O4431" i="25"/>
  <c r="O4432" i="25"/>
  <c r="O4433" i="25"/>
  <c r="O4434" i="25"/>
  <c r="O4435" i="25"/>
  <c r="O4436" i="25"/>
  <c r="O4437" i="25"/>
  <c r="O4438" i="25"/>
  <c r="O4439" i="25"/>
  <c r="O4440" i="25"/>
  <c r="O4441" i="25"/>
  <c r="O4442" i="25"/>
  <c r="O4443" i="25"/>
  <c r="O4444" i="25"/>
  <c r="O4445" i="25"/>
  <c r="O4446" i="25"/>
  <c r="O4447" i="25"/>
  <c r="O4448" i="25"/>
  <c r="O4449" i="25"/>
  <c r="O4450" i="25"/>
  <c r="O4451" i="25"/>
  <c r="O4452" i="25"/>
  <c r="O4453" i="25"/>
  <c r="O4454" i="25"/>
  <c r="O4455" i="25"/>
  <c r="O4456" i="25"/>
  <c r="O4457" i="25"/>
  <c r="O4458" i="25"/>
  <c r="O4459" i="25"/>
  <c r="O4460" i="25"/>
  <c r="O4461" i="25"/>
  <c r="O4462" i="25"/>
  <c r="O4463" i="25"/>
  <c r="O4464" i="25"/>
  <c r="O4465" i="25"/>
  <c r="O4466" i="25"/>
  <c r="O4467" i="25"/>
  <c r="O4468" i="25"/>
  <c r="O4469" i="25"/>
  <c r="O4470" i="25"/>
  <c r="O4471" i="25"/>
  <c r="O4472" i="25"/>
  <c r="O4473" i="25"/>
  <c r="O4474" i="25"/>
  <c r="O4475" i="25"/>
  <c r="O4476" i="25"/>
  <c r="O4477" i="25"/>
  <c r="O4478" i="25"/>
  <c r="O4479" i="25"/>
  <c r="O4480" i="25"/>
  <c r="O4481" i="25"/>
  <c r="O4482" i="25"/>
  <c r="O4483" i="25"/>
  <c r="O4484" i="25"/>
  <c r="O4485" i="25"/>
  <c r="O4486" i="25"/>
  <c r="O4487" i="25"/>
  <c r="O4488" i="25"/>
  <c r="O4489" i="25"/>
  <c r="O4490" i="25"/>
  <c r="O4491" i="25"/>
  <c r="O4492" i="25"/>
  <c r="O4493" i="25"/>
  <c r="O4494" i="25"/>
  <c r="O4495" i="25"/>
  <c r="O4496" i="25"/>
  <c r="O4497" i="25"/>
  <c r="O4498" i="25"/>
  <c r="O4499" i="25"/>
  <c r="O4500" i="25"/>
  <c r="O4501" i="25"/>
  <c r="O4502" i="25"/>
  <c r="O4503" i="25"/>
  <c r="O4504" i="25"/>
  <c r="O4505" i="25"/>
  <c r="O4506" i="25"/>
  <c r="O4507" i="25"/>
  <c r="O4508" i="25"/>
  <c r="O4509" i="25"/>
  <c r="O4510" i="25"/>
  <c r="O4511" i="25"/>
  <c r="O4512" i="25"/>
  <c r="O4513" i="25"/>
  <c r="O4514" i="25"/>
  <c r="O4515" i="25"/>
  <c r="O4516" i="25"/>
  <c r="O4517" i="25"/>
  <c r="O4518" i="25"/>
  <c r="O4519" i="25"/>
  <c r="O4520" i="25"/>
  <c r="O4521" i="25"/>
  <c r="O4522" i="25"/>
  <c r="O4523" i="25"/>
  <c r="O4524" i="25"/>
  <c r="O4525" i="25"/>
  <c r="O4526" i="25"/>
  <c r="O4527" i="25"/>
  <c r="O4528" i="25"/>
  <c r="O4529" i="25"/>
  <c r="O4530" i="25"/>
  <c r="O4531" i="25"/>
  <c r="O4532" i="25"/>
  <c r="O4533" i="25"/>
  <c r="O4534" i="25"/>
  <c r="O4535" i="25"/>
  <c r="O4536" i="25"/>
  <c r="O4537" i="25"/>
  <c r="O4538" i="25"/>
  <c r="O4539" i="25"/>
  <c r="O4540" i="25"/>
  <c r="O4541" i="25"/>
  <c r="O4542" i="25"/>
  <c r="O4543" i="25"/>
  <c r="O4544" i="25"/>
  <c r="O4545" i="25"/>
  <c r="O4546" i="25"/>
  <c r="O4547" i="25"/>
  <c r="O4548" i="25"/>
  <c r="O4549" i="25"/>
  <c r="O4550" i="25"/>
  <c r="O4551" i="25"/>
  <c r="O4552" i="25"/>
  <c r="O4553" i="25"/>
  <c r="O4554" i="25"/>
  <c r="O4555" i="25"/>
  <c r="O4556" i="25"/>
  <c r="O4557" i="25"/>
  <c r="O4558" i="25"/>
  <c r="O4559" i="25"/>
  <c r="O4560" i="25"/>
  <c r="O4561" i="25"/>
  <c r="O4562" i="25"/>
  <c r="O4563" i="25"/>
  <c r="O4564" i="25"/>
  <c r="O4565" i="25"/>
  <c r="O4566" i="25"/>
  <c r="O4567" i="25"/>
  <c r="O4568" i="25"/>
  <c r="O4569" i="25"/>
  <c r="O4570" i="25"/>
  <c r="O4571" i="25"/>
  <c r="O4572" i="25"/>
  <c r="O4573" i="25"/>
  <c r="O4574" i="25"/>
  <c r="O4575" i="25"/>
  <c r="O4576" i="25"/>
  <c r="O4577" i="25"/>
  <c r="O4578" i="25"/>
  <c r="O4579" i="25"/>
  <c r="O4580" i="25"/>
  <c r="O4581" i="25"/>
  <c r="O4582" i="25"/>
  <c r="O4583" i="25"/>
  <c r="O4584" i="25"/>
  <c r="O4585" i="25"/>
  <c r="O4586" i="25"/>
  <c r="O4587" i="25"/>
  <c r="O4588" i="25"/>
  <c r="O4589" i="25"/>
  <c r="O4590" i="25"/>
  <c r="O4591" i="25"/>
  <c r="O4592" i="25"/>
  <c r="O4593" i="25"/>
  <c r="O4594" i="25"/>
  <c r="O4595" i="25"/>
  <c r="O4596" i="25"/>
  <c r="O4597" i="25"/>
  <c r="O4598" i="25"/>
  <c r="O4599" i="25"/>
  <c r="O4600" i="25"/>
  <c r="O4601" i="25"/>
  <c r="O4602" i="25"/>
  <c r="O4603" i="25"/>
  <c r="O4604" i="25"/>
  <c r="O4605" i="25"/>
  <c r="O4606" i="25"/>
  <c r="O4607" i="25"/>
  <c r="O4608" i="25"/>
  <c r="O4609" i="25"/>
  <c r="O4610" i="25"/>
  <c r="O4611" i="25"/>
  <c r="O4612" i="25"/>
  <c r="O4613" i="25"/>
  <c r="O4614" i="25"/>
  <c r="O4615" i="25"/>
  <c r="O4616" i="25"/>
  <c r="O4617" i="25"/>
  <c r="O4618" i="25"/>
  <c r="O4619" i="25"/>
  <c r="O4620" i="25"/>
  <c r="O4621" i="25"/>
  <c r="O4622" i="25"/>
  <c r="O4623" i="25"/>
  <c r="O4624" i="25"/>
  <c r="O4625" i="25"/>
  <c r="O4626" i="25"/>
  <c r="O4627" i="25"/>
  <c r="O4628" i="25"/>
  <c r="O4629" i="25"/>
  <c r="O4630" i="25"/>
  <c r="O4631" i="25"/>
  <c r="O4632" i="25"/>
  <c r="O4633" i="25"/>
  <c r="O4634" i="25"/>
  <c r="O4635" i="25"/>
  <c r="O4636" i="25"/>
  <c r="O4637" i="25"/>
  <c r="O4638" i="25"/>
  <c r="O4639" i="25"/>
  <c r="O4640" i="25"/>
  <c r="O4641" i="25"/>
  <c r="O4642" i="25"/>
  <c r="O4643" i="25"/>
  <c r="O4644" i="25"/>
  <c r="O4645" i="25"/>
  <c r="O4646" i="25"/>
  <c r="O4647" i="25"/>
  <c r="O4648" i="25"/>
  <c r="O4649" i="25"/>
  <c r="O4650" i="25"/>
  <c r="O4651" i="25"/>
  <c r="O4652" i="25"/>
  <c r="O4653" i="25"/>
  <c r="O4654" i="25"/>
  <c r="O4655" i="25"/>
  <c r="O4656" i="25"/>
  <c r="O4657" i="25"/>
  <c r="O4658" i="25"/>
  <c r="O4659" i="25"/>
  <c r="O4660" i="25"/>
  <c r="O4661" i="25"/>
  <c r="O4662" i="25"/>
  <c r="O4663" i="25"/>
  <c r="O4664" i="25"/>
  <c r="O4665" i="25"/>
  <c r="O4666" i="25"/>
  <c r="O4667" i="25"/>
  <c r="O4668" i="25"/>
  <c r="O4669" i="25"/>
  <c r="O4670" i="25"/>
  <c r="O4671" i="25"/>
  <c r="O4672" i="25"/>
  <c r="O4673" i="25"/>
  <c r="O4674" i="25"/>
  <c r="O4675" i="25"/>
  <c r="O4676" i="25"/>
  <c r="O4677" i="25"/>
  <c r="O4678" i="25"/>
  <c r="O4679" i="25"/>
  <c r="O4680" i="25"/>
  <c r="O4681" i="25"/>
  <c r="O4682" i="25"/>
  <c r="O4683" i="25"/>
  <c r="O4684" i="25"/>
  <c r="O4685" i="25"/>
  <c r="O4686" i="25"/>
  <c r="O4687" i="25"/>
  <c r="O4688" i="25"/>
  <c r="O4689" i="25"/>
  <c r="O4690" i="25"/>
  <c r="O4691" i="25"/>
  <c r="O4692" i="25"/>
  <c r="O4693" i="25"/>
  <c r="O4694" i="25"/>
  <c r="O4695" i="25"/>
  <c r="O4696" i="25"/>
  <c r="O4697" i="25"/>
  <c r="O4698" i="25"/>
  <c r="O4699" i="25"/>
  <c r="O4700" i="25"/>
  <c r="O4701" i="25"/>
  <c r="O4702" i="25"/>
  <c r="O4703" i="25"/>
  <c r="O4704" i="25"/>
  <c r="O4705" i="25"/>
  <c r="O4706" i="25"/>
  <c r="O4707" i="25"/>
  <c r="O4708" i="25"/>
  <c r="O4709" i="25"/>
  <c r="O4710" i="25"/>
  <c r="O4711" i="25"/>
  <c r="O4712" i="25"/>
  <c r="O4713" i="25"/>
  <c r="O4714" i="25"/>
  <c r="O4715" i="25"/>
  <c r="O4716" i="25"/>
  <c r="O4717" i="25"/>
  <c r="O4718" i="25"/>
  <c r="O4719" i="25"/>
  <c r="O4720" i="25"/>
  <c r="O4721" i="25"/>
  <c r="O4722" i="25"/>
  <c r="O4723" i="25"/>
  <c r="O4724" i="25"/>
  <c r="O4725" i="25"/>
  <c r="O4726" i="25"/>
  <c r="O4727" i="25"/>
  <c r="O4728" i="25"/>
  <c r="O4729" i="25"/>
  <c r="O4730" i="25"/>
  <c r="O4731" i="25"/>
  <c r="O4732" i="25"/>
  <c r="O4733" i="25"/>
  <c r="O4734" i="25"/>
  <c r="O4735" i="25"/>
  <c r="O4736" i="25"/>
  <c r="O4737" i="25"/>
  <c r="O4738" i="25"/>
  <c r="O4739" i="25"/>
  <c r="O4740" i="25"/>
  <c r="O4741" i="25"/>
  <c r="O4742" i="25"/>
  <c r="O4743" i="25"/>
  <c r="O4744" i="25"/>
  <c r="O4745" i="25"/>
  <c r="O4746" i="25"/>
  <c r="O4747" i="25"/>
  <c r="O4748" i="25"/>
  <c r="O4749" i="25"/>
  <c r="O4750" i="25"/>
  <c r="O4751" i="25"/>
  <c r="O4752" i="25"/>
  <c r="O4753" i="25"/>
  <c r="O4754" i="25"/>
  <c r="O4755" i="25"/>
  <c r="O4756" i="25"/>
  <c r="O4757" i="25"/>
  <c r="O4758" i="25"/>
  <c r="O4759" i="25"/>
  <c r="O4760" i="25"/>
  <c r="O4761" i="25"/>
  <c r="O4762" i="25"/>
  <c r="O4763" i="25"/>
  <c r="O4764" i="25"/>
  <c r="O4765" i="25"/>
  <c r="O4766" i="25"/>
  <c r="O4767" i="25"/>
  <c r="O4768" i="25"/>
  <c r="O4769" i="25"/>
  <c r="O4770" i="25"/>
  <c r="O4771" i="25"/>
  <c r="O4772" i="25"/>
  <c r="O4773" i="25"/>
  <c r="O4774" i="25"/>
  <c r="O4775" i="25"/>
  <c r="O4776" i="25"/>
  <c r="O4777" i="25"/>
  <c r="O4778" i="25"/>
  <c r="O4779" i="25"/>
  <c r="O4780" i="25"/>
  <c r="O4781" i="25"/>
  <c r="O4782" i="25"/>
  <c r="O4783" i="25"/>
  <c r="O4784" i="25"/>
  <c r="O4785" i="25"/>
  <c r="O4786" i="25"/>
  <c r="O4787" i="25"/>
  <c r="O4788" i="25"/>
  <c r="O4789" i="25"/>
  <c r="O4790" i="25"/>
  <c r="O4791" i="25"/>
  <c r="O4792" i="25"/>
  <c r="O4793" i="25"/>
  <c r="O4794" i="25"/>
  <c r="O4795" i="25"/>
  <c r="O4796" i="25"/>
  <c r="O4797" i="25"/>
  <c r="O4798" i="25"/>
  <c r="O4799" i="25"/>
  <c r="O4800" i="25"/>
  <c r="O4801" i="25"/>
  <c r="O4802" i="25"/>
  <c r="O4803" i="25"/>
  <c r="O4804" i="25"/>
  <c r="O4805" i="25"/>
  <c r="O4806" i="25"/>
  <c r="O4807" i="25"/>
  <c r="O4808" i="25"/>
  <c r="O4809" i="25"/>
  <c r="O4810" i="25"/>
  <c r="O4811" i="25"/>
  <c r="O4812" i="25"/>
  <c r="O4813" i="25"/>
  <c r="O4814" i="25"/>
  <c r="O4815" i="25"/>
  <c r="O4816" i="25"/>
  <c r="O4817" i="25"/>
  <c r="O4818" i="25"/>
  <c r="O4819" i="25"/>
  <c r="O4820" i="25"/>
  <c r="O4821" i="25"/>
  <c r="O4822" i="25"/>
  <c r="O4823" i="25"/>
  <c r="O4824" i="25"/>
  <c r="O4825" i="25"/>
  <c r="O4826" i="25"/>
  <c r="O4827" i="25"/>
  <c r="O4828" i="25"/>
  <c r="O4829" i="25"/>
  <c r="O4830" i="25"/>
  <c r="O4831" i="25"/>
  <c r="O4832" i="25"/>
  <c r="O4833" i="25"/>
  <c r="O4834" i="25"/>
  <c r="O4835" i="25"/>
  <c r="O4836" i="25"/>
  <c r="O4837" i="25"/>
  <c r="O4838" i="25"/>
  <c r="O4839" i="25"/>
  <c r="O4840" i="25"/>
  <c r="O4841" i="25"/>
  <c r="O4842" i="25"/>
  <c r="O4843" i="25"/>
  <c r="O4844" i="25"/>
  <c r="O4845" i="25"/>
  <c r="O4846" i="25"/>
  <c r="O4847" i="25"/>
  <c r="O4848" i="25"/>
  <c r="O4849" i="25"/>
  <c r="O4850" i="25"/>
  <c r="O4851" i="25"/>
  <c r="O4852" i="25"/>
  <c r="O4853" i="25"/>
  <c r="O4854" i="25"/>
  <c r="O4855" i="25"/>
  <c r="O4856" i="25"/>
  <c r="O4857" i="25"/>
  <c r="O4858" i="25"/>
  <c r="O4859" i="25"/>
  <c r="O4860" i="25"/>
  <c r="O4861" i="25"/>
  <c r="O4862" i="25"/>
  <c r="O4863" i="25"/>
  <c r="O4864" i="25"/>
  <c r="O4865" i="25"/>
  <c r="O4866" i="25"/>
  <c r="O4867" i="25"/>
  <c r="O4868" i="25"/>
  <c r="O4869" i="25"/>
  <c r="O4870" i="25"/>
  <c r="O4871" i="25"/>
  <c r="O4872" i="25"/>
  <c r="O4873" i="25"/>
  <c r="O4874" i="25"/>
  <c r="O4875" i="25"/>
  <c r="O4876" i="25"/>
  <c r="O4877" i="25"/>
  <c r="O4878" i="25"/>
  <c r="O4879" i="25"/>
  <c r="O4880" i="25"/>
  <c r="O4881" i="25"/>
  <c r="O4882" i="25"/>
  <c r="O4883" i="25"/>
  <c r="O4884" i="25"/>
  <c r="O4885" i="25"/>
  <c r="O4886" i="25"/>
  <c r="O4887" i="25"/>
  <c r="O4888" i="25"/>
  <c r="O4889" i="25"/>
  <c r="O4890" i="25"/>
  <c r="O4891" i="25"/>
  <c r="O4892" i="25"/>
  <c r="O4893" i="25"/>
  <c r="O4894" i="25"/>
  <c r="O4895" i="25"/>
  <c r="O4896" i="25"/>
  <c r="O4897" i="25"/>
  <c r="O4898" i="25"/>
  <c r="O4899" i="25"/>
  <c r="O4900" i="25"/>
  <c r="O4901" i="25"/>
  <c r="O4902" i="25"/>
  <c r="O4903" i="25"/>
  <c r="O4904" i="25"/>
  <c r="O4905" i="25"/>
  <c r="O4906" i="25"/>
  <c r="O4907" i="25"/>
  <c r="O4908" i="25"/>
  <c r="O4909" i="25"/>
  <c r="O4910" i="25"/>
  <c r="O4911" i="25"/>
  <c r="O4912" i="25"/>
  <c r="O4913" i="25"/>
  <c r="O4914" i="25"/>
  <c r="O4915" i="25"/>
  <c r="O4916" i="25"/>
  <c r="O4917" i="25"/>
  <c r="O4918" i="25"/>
  <c r="O4919" i="25"/>
  <c r="O4920" i="25"/>
  <c r="O4921" i="25"/>
  <c r="O4922" i="25"/>
  <c r="O4923" i="25"/>
  <c r="O4924" i="25"/>
  <c r="O4925" i="25"/>
  <c r="O4926" i="25"/>
  <c r="O4927" i="25"/>
  <c r="O4928" i="25"/>
  <c r="O4929" i="25"/>
  <c r="O4930" i="25"/>
  <c r="O4931" i="25"/>
  <c r="O4932" i="25"/>
  <c r="O4933" i="25"/>
  <c r="O4934" i="25"/>
  <c r="O4935" i="25"/>
  <c r="O4936" i="25"/>
  <c r="O4937" i="25"/>
  <c r="O4938" i="25"/>
  <c r="O4939" i="25"/>
  <c r="O4940" i="25"/>
  <c r="O4941" i="25"/>
  <c r="O4942" i="25"/>
  <c r="O4943" i="25"/>
  <c r="O4944" i="25"/>
  <c r="O4945" i="25"/>
  <c r="O4946" i="25"/>
  <c r="O4947" i="25"/>
  <c r="O4948" i="25"/>
  <c r="O4949" i="25"/>
  <c r="O4950" i="25"/>
  <c r="O4951" i="25"/>
  <c r="O4952" i="25"/>
  <c r="O4953" i="25"/>
  <c r="O4954" i="25"/>
  <c r="O4955" i="25"/>
  <c r="O4956" i="25"/>
  <c r="O4957" i="25"/>
  <c r="O4958" i="25"/>
  <c r="O4959" i="25"/>
  <c r="O4960" i="25"/>
  <c r="O4961" i="25"/>
  <c r="O4962" i="25"/>
  <c r="O4963" i="25"/>
  <c r="O4964" i="25"/>
  <c r="O4965" i="25"/>
  <c r="O4966" i="25"/>
  <c r="O4967" i="25"/>
  <c r="O4968" i="25"/>
  <c r="O4969" i="25"/>
  <c r="O4970" i="25"/>
  <c r="O4971" i="25"/>
  <c r="O4972" i="25"/>
  <c r="O4973" i="25"/>
  <c r="O4974" i="25"/>
  <c r="O4975" i="25"/>
  <c r="O4976" i="25"/>
  <c r="O4977" i="25"/>
  <c r="O4978" i="25"/>
  <c r="O4979" i="25"/>
  <c r="O4980" i="25"/>
  <c r="O4981" i="25"/>
  <c r="O4982" i="25"/>
  <c r="O4983" i="25"/>
  <c r="O4984" i="25"/>
  <c r="O4985" i="25"/>
  <c r="O4986" i="25"/>
  <c r="O4987" i="25"/>
  <c r="O4988" i="25"/>
  <c r="O4989" i="25"/>
  <c r="O4990" i="25"/>
  <c r="O4991" i="25"/>
  <c r="O4992" i="25"/>
  <c r="O4993" i="25"/>
  <c r="O4994" i="25"/>
  <c r="O4995" i="25"/>
  <c r="O4996" i="25"/>
  <c r="O4997" i="25"/>
  <c r="O4998" i="25"/>
  <c r="O4999" i="25"/>
  <c r="O5000" i="25"/>
  <c r="O5001" i="25"/>
  <c r="O5002" i="25"/>
  <c r="O5003" i="25"/>
  <c r="O5004" i="25"/>
  <c r="O5005" i="25"/>
  <c r="O5006" i="25"/>
  <c r="O5007" i="25"/>
  <c r="O5008" i="25"/>
  <c r="O5009" i="25"/>
  <c r="O5010" i="25"/>
  <c r="O5011" i="25"/>
  <c r="O5012" i="25"/>
  <c r="O5013" i="25"/>
  <c r="O5014" i="25"/>
  <c r="O5015" i="25"/>
  <c r="O5016" i="25"/>
  <c r="O5017" i="25"/>
  <c r="O5018" i="25"/>
  <c r="O5019" i="25"/>
  <c r="O5020" i="25"/>
  <c r="O5021" i="25"/>
  <c r="O5022" i="25"/>
  <c r="O5023" i="25"/>
  <c r="O5024" i="25"/>
  <c r="O5025" i="25"/>
  <c r="O5026" i="25"/>
  <c r="O5027" i="25"/>
  <c r="O5028" i="25"/>
  <c r="O5029" i="25"/>
  <c r="O5030" i="25"/>
  <c r="O5031" i="25"/>
  <c r="O5032" i="25"/>
  <c r="O5033" i="25"/>
  <c r="O5034" i="25"/>
  <c r="O5035" i="25"/>
  <c r="O5036" i="25"/>
  <c r="O5037" i="25"/>
  <c r="O5038" i="25"/>
  <c r="O5039" i="25"/>
  <c r="O5040" i="25"/>
  <c r="O5041" i="25"/>
  <c r="O5042" i="25"/>
  <c r="O5043" i="25"/>
  <c r="O5044" i="25"/>
  <c r="O5045" i="25"/>
  <c r="O5046" i="25"/>
  <c r="O5047" i="25"/>
  <c r="O5048" i="25"/>
  <c r="O5049" i="25"/>
  <c r="O5050" i="25"/>
  <c r="O5051" i="25"/>
  <c r="O5052" i="25"/>
  <c r="O5053" i="25"/>
  <c r="O5054" i="25"/>
  <c r="O5055" i="25"/>
  <c r="O5056" i="25"/>
  <c r="O5057" i="25"/>
  <c r="O5058" i="25"/>
  <c r="O5059" i="25"/>
  <c r="O5060" i="25"/>
  <c r="O5061" i="25"/>
  <c r="O5062" i="25"/>
  <c r="O5063" i="25"/>
  <c r="O5064" i="25"/>
  <c r="O5065" i="25"/>
  <c r="O5066" i="25"/>
  <c r="O5067" i="25"/>
  <c r="O5068" i="25"/>
  <c r="O5069" i="25"/>
  <c r="O5070" i="25"/>
  <c r="O5071" i="25"/>
  <c r="O5072" i="25"/>
  <c r="O5073" i="25"/>
  <c r="O5074" i="25"/>
  <c r="O5075" i="25"/>
  <c r="O5076" i="25"/>
  <c r="O5077" i="25"/>
  <c r="O5078" i="25"/>
  <c r="O5079" i="25"/>
  <c r="O5080" i="25"/>
  <c r="O5081" i="25"/>
  <c r="O5082" i="25"/>
  <c r="O5083" i="25"/>
  <c r="O5084" i="25"/>
  <c r="O5085" i="25"/>
  <c r="O5086" i="25"/>
  <c r="O5087" i="25"/>
  <c r="O5088" i="25"/>
  <c r="O5089" i="25"/>
  <c r="O5090" i="25"/>
  <c r="O5091" i="25"/>
  <c r="O5092" i="25"/>
  <c r="O5093" i="25"/>
  <c r="O5094" i="25"/>
  <c r="O5095" i="25"/>
  <c r="O5096" i="25"/>
  <c r="O5097" i="25"/>
  <c r="O5098" i="25"/>
  <c r="O5099" i="25"/>
  <c r="O5100" i="25"/>
  <c r="O5101" i="25"/>
  <c r="O5102" i="25"/>
  <c r="O5103" i="25"/>
  <c r="O5104" i="25"/>
  <c r="O5105" i="25"/>
  <c r="O5106" i="25"/>
  <c r="O5107" i="25"/>
  <c r="O5108" i="25"/>
  <c r="O5109" i="25"/>
  <c r="O5110" i="25"/>
  <c r="O5111" i="25"/>
  <c r="O5112" i="25"/>
  <c r="O5113" i="25"/>
  <c r="O5114" i="25"/>
  <c r="O5115" i="25"/>
  <c r="O5116" i="25"/>
  <c r="O5117" i="25"/>
  <c r="O5118" i="25"/>
  <c r="O5119" i="25"/>
  <c r="O5120" i="25"/>
  <c r="O5121" i="25"/>
  <c r="O5122" i="25"/>
  <c r="O5123" i="25"/>
  <c r="O5124" i="25"/>
  <c r="O5125" i="25"/>
  <c r="O5126" i="25"/>
  <c r="O5127" i="25"/>
  <c r="O5128" i="25"/>
  <c r="O5129" i="25"/>
  <c r="O5130" i="25"/>
  <c r="O5131" i="25"/>
  <c r="O5132" i="25"/>
  <c r="O5133" i="25"/>
  <c r="O5134" i="25"/>
  <c r="O5135" i="25"/>
  <c r="O5136" i="25"/>
  <c r="O5137" i="25"/>
  <c r="O5138" i="25"/>
  <c r="O5139" i="25"/>
  <c r="O5140" i="25"/>
  <c r="O5141" i="25"/>
  <c r="O5142" i="25"/>
  <c r="O5143" i="25"/>
  <c r="O5144" i="25"/>
  <c r="O5145" i="25"/>
  <c r="O5146" i="25"/>
  <c r="O5147" i="25"/>
  <c r="O5148" i="25"/>
  <c r="O5149" i="25"/>
  <c r="O5150" i="25"/>
  <c r="O5151" i="25"/>
  <c r="O5152" i="25"/>
  <c r="O5153" i="25"/>
  <c r="O5154" i="25"/>
  <c r="O5155" i="25"/>
  <c r="O5156" i="25"/>
  <c r="O5157" i="25"/>
  <c r="O5158" i="25"/>
  <c r="O5159" i="25"/>
  <c r="O5160" i="25"/>
  <c r="O5161" i="25"/>
  <c r="O5162" i="25"/>
  <c r="O5163" i="25"/>
  <c r="O5164" i="25"/>
  <c r="O5165" i="25"/>
  <c r="O5166" i="25"/>
  <c r="O5167" i="25"/>
  <c r="O5168" i="25"/>
  <c r="O5169" i="25"/>
  <c r="O5170" i="25"/>
  <c r="O5171" i="25"/>
  <c r="O5172" i="25"/>
  <c r="O5173" i="25"/>
  <c r="O5174" i="25"/>
  <c r="O5175" i="25"/>
  <c r="O5176" i="25"/>
  <c r="O5177" i="25"/>
  <c r="O5178" i="25"/>
  <c r="O5179" i="25"/>
  <c r="O5180" i="25"/>
  <c r="O5181" i="25"/>
  <c r="O5182" i="25"/>
  <c r="O5183" i="25"/>
  <c r="O5184" i="25"/>
  <c r="O5185" i="25"/>
  <c r="O5186" i="25"/>
  <c r="O5187" i="25"/>
  <c r="O5188" i="25"/>
  <c r="O5189" i="25"/>
  <c r="O5190" i="25"/>
  <c r="O5191" i="25"/>
  <c r="O5192" i="25"/>
  <c r="O5193" i="25"/>
  <c r="O5194" i="25"/>
  <c r="O5195" i="25"/>
  <c r="O5196" i="25"/>
  <c r="O5197" i="25"/>
  <c r="O5198" i="25"/>
  <c r="O5199" i="25"/>
  <c r="O5200" i="25"/>
  <c r="O5201" i="25"/>
  <c r="O5202" i="25"/>
  <c r="O5203" i="25"/>
  <c r="O5204" i="25"/>
  <c r="O5205" i="25"/>
  <c r="O5206" i="25"/>
  <c r="O5207" i="25"/>
  <c r="O5208" i="25"/>
  <c r="O5209" i="25"/>
  <c r="O5210" i="25"/>
  <c r="O5211" i="25"/>
  <c r="O5212" i="25"/>
  <c r="O5213" i="25"/>
  <c r="O5214" i="25"/>
  <c r="O5215" i="25"/>
  <c r="O5216" i="25"/>
  <c r="O5217" i="25"/>
  <c r="O5218" i="25"/>
  <c r="O5219" i="25"/>
  <c r="O5220" i="25"/>
  <c r="O5221" i="25"/>
  <c r="O5222" i="25"/>
  <c r="O5223" i="25"/>
  <c r="O5224" i="25"/>
  <c r="O5225" i="25"/>
  <c r="O5226" i="25"/>
  <c r="O5227" i="25"/>
  <c r="O5228" i="25"/>
  <c r="O5229" i="25"/>
  <c r="O5230" i="25"/>
  <c r="O5231" i="25"/>
  <c r="O5232" i="25"/>
  <c r="O5233" i="25"/>
  <c r="O5234" i="25"/>
  <c r="O5235" i="25"/>
  <c r="O5236" i="25"/>
  <c r="O5237" i="25"/>
  <c r="O5238" i="25"/>
  <c r="O5239" i="25"/>
  <c r="O5240" i="25"/>
  <c r="O5241" i="25"/>
  <c r="O5242" i="25"/>
  <c r="O5243" i="25"/>
  <c r="O5244" i="25"/>
  <c r="O5245" i="25"/>
  <c r="O5246" i="25"/>
  <c r="O5247" i="25"/>
  <c r="O5248" i="25"/>
  <c r="O5249" i="25"/>
  <c r="O5250" i="25"/>
  <c r="O5251" i="25"/>
  <c r="O5252" i="25"/>
  <c r="O5253" i="25"/>
  <c r="O5254" i="25"/>
  <c r="O5255" i="25"/>
  <c r="O5256" i="25"/>
  <c r="O5257" i="25"/>
  <c r="O5258" i="25"/>
  <c r="O5259" i="25"/>
  <c r="O5260" i="25"/>
  <c r="O5261" i="25"/>
  <c r="O5262" i="25"/>
  <c r="O5263" i="25"/>
  <c r="O5264" i="25"/>
  <c r="O5265" i="25"/>
  <c r="O5266" i="25"/>
  <c r="O5267" i="25"/>
  <c r="O5268" i="25"/>
  <c r="O5269" i="25"/>
  <c r="O5270" i="25"/>
  <c r="O5271" i="25"/>
  <c r="O5272" i="25"/>
  <c r="O5273" i="25"/>
  <c r="O5274" i="25"/>
  <c r="O5275" i="25"/>
  <c r="O5276" i="25"/>
  <c r="O5277" i="25"/>
  <c r="O5278" i="25"/>
  <c r="O5279" i="25"/>
  <c r="O5280" i="25"/>
  <c r="O5281" i="25"/>
  <c r="O5282" i="25"/>
  <c r="O5283" i="25"/>
  <c r="O5284" i="25"/>
  <c r="O5285" i="25"/>
  <c r="O5286" i="25"/>
  <c r="O5287" i="25"/>
  <c r="O5288" i="25"/>
  <c r="O5289" i="25"/>
  <c r="O5290" i="25"/>
  <c r="O5291" i="25"/>
  <c r="O5292" i="25"/>
  <c r="O5293" i="25"/>
  <c r="O5294" i="25"/>
  <c r="O5295" i="25"/>
  <c r="O5296" i="25"/>
  <c r="O5297" i="25"/>
  <c r="O5298" i="25"/>
  <c r="O5299" i="25"/>
  <c r="O5300" i="25"/>
  <c r="O5301" i="25"/>
  <c r="O5302" i="25"/>
  <c r="O5303" i="25"/>
  <c r="O5304" i="25"/>
  <c r="O5305" i="25"/>
  <c r="O5306" i="25"/>
  <c r="O5307" i="25"/>
  <c r="O5308" i="25"/>
  <c r="O5309" i="25"/>
  <c r="O5310" i="25"/>
  <c r="O5311" i="25"/>
  <c r="O5312" i="25"/>
  <c r="O5313" i="25"/>
  <c r="O5314" i="25"/>
  <c r="O5315" i="25"/>
  <c r="O5316" i="25"/>
  <c r="O5317" i="25"/>
  <c r="O5318" i="25"/>
  <c r="O5319" i="25"/>
  <c r="O5320" i="25"/>
  <c r="O5321" i="25"/>
  <c r="O5322" i="25"/>
  <c r="O5323" i="25"/>
  <c r="O5324" i="25"/>
  <c r="O5325" i="25"/>
  <c r="O5326" i="25"/>
  <c r="O5327" i="25"/>
  <c r="O5328" i="25"/>
  <c r="O5329" i="25"/>
  <c r="O5330" i="25"/>
  <c r="O5331" i="25"/>
  <c r="O5332" i="25"/>
  <c r="O5333" i="25"/>
  <c r="O5334" i="25"/>
  <c r="O5335" i="25"/>
  <c r="O5336" i="25"/>
  <c r="O5337" i="25"/>
  <c r="O5338" i="25"/>
  <c r="O5339" i="25"/>
  <c r="O5340" i="25"/>
  <c r="O5341" i="25"/>
  <c r="O5342" i="25"/>
  <c r="O5343" i="25"/>
  <c r="O5344" i="25"/>
  <c r="O5345" i="25"/>
  <c r="O5346" i="25"/>
  <c r="O5347" i="25"/>
  <c r="O5348" i="25"/>
  <c r="O5349" i="25"/>
  <c r="O5350" i="25"/>
  <c r="O5351" i="25"/>
  <c r="O5352" i="25"/>
  <c r="O5353" i="25"/>
  <c r="O5354" i="25"/>
  <c r="O5355" i="25"/>
  <c r="O5356" i="25"/>
  <c r="O5357" i="25"/>
  <c r="O5358" i="25"/>
  <c r="O5359" i="25"/>
  <c r="O5360" i="25"/>
  <c r="O5361" i="25"/>
  <c r="O5362" i="25"/>
  <c r="O5363" i="25"/>
  <c r="O5364" i="25"/>
  <c r="O5365" i="25"/>
  <c r="O5366" i="25"/>
  <c r="O5367" i="25"/>
  <c r="O5368" i="25"/>
  <c r="O5369" i="25"/>
  <c r="O5370" i="25"/>
  <c r="O5371" i="25"/>
  <c r="O5372" i="25"/>
  <c r="O5373" i="25"/>
  <c r="O5374" i="25"/>
  <c r="O5375" i="25"/>
  <c r="O5376" i="25"/>
  <c r="O5377" i="25"/>
  <c r="O5378" i="25"/>
  <c r="O5379" i="25"/>
  <c r="O5380" i="25"/>
  <c r="O5381" i="25"/>
  <c r="O5382" i="25"/>
  <c r="O5383" i="25"/>
  <c r="O5384" i="25"/>
  <c r="O5385" i="25"/>
  <c r="O5386" i="25"/>
  <c r="O5387" i="25"/>
  <c r="O5388" i="25"/>
  <c r="O5389" i="25"/>
  <c r="O5390" i="25"/>
  <c r="O5391" i="25"/>
  <c r="O5392" i="25"/>
  <c r="O5393" i="25"/>
  <c r="O5394" i="25"/>
  <c r="O5395" i="25"/>
  <c r="O5396" i="25"/>
  <c r="O5397" i="25"/>
  <c r="O5398" i="25"/>
  <c r="O5399" i="25"/>
  <c r="O5400" i="25"/>
  <c r="O5401" i="25"/>
  <c r="O5402" i="25"/>
  <c r="O5403" i="25"/>
  <c r="O5404" i="25"/>
  <c r="O5405" i="25"/>
  <c r="O5406" i="25"/>
  <c r="O5407" i="25"/>
  <c r="O5408" i="25"/>
  <c r="O5409" i="25"/>
  <c r="O5410" i="25"/>
  <c r="O5411" i="25"/>
  <c r="O5412" i="25"/>
  <c r="O5413" i="25"/>
  <c r="O5414" i="25"/>
  <c r="O5415" i="25"/>
  <c r="O5416" i="25"/>
  <c r="O5417" i="25"/>
  <c r="O5418" i="25"/>
  <c r="O5419" i="25"/>
  <c r="O5420" i="25"/>
  <c r="O5421" i="25"/>
  <c r="O5422" i="25"/>
  <c r="O5423" i="25"/>
  <c r="O5424" i="25"/>
  <c r="O5425" i="25"/>
  <c r="O5426" i="25"/>
  <c r="O5427" i="25"/>
  <c r="O5428" i="25"/>
  <c r="O5429" i="25"/>
  <c r="O5430" i="25"/>
  <c r="O5431" i="25"/>
  <c r="O5432" i="25"/>
  <c r="O5433" i="25"/>
  <c r="O5434" i="25"/>
  <c r="O5435" i="25"/>
  <c r="O5436" i="25"/>
  <c r="O5437" i="25"/>
  <c r="O5438" i="25"/>
  <c r="O5439" i="25"/>
  <c r="O5440" i="25"/>
  <c r="O5441" i="25"/>
  <c r="O5442" i="25"/>
  <c r="O5443" i="25"/>
  <c r="O5444" i="25"/>
  <c r="O5445" i="25"/>
  <c r="O5446" i="25"/>
  <c r="O5447" i="25"/>
  <c r="O5448" i="25"/>
  <c r="O5449" i="25"/>
  <c r="O5450" i="25"/>
  <c r="O5451" i="25"/>
  <c r="O5452" i="25"/>
  <c r="O5453" i="25"/>
  <c r="O5454" i="25"/>
  <c r="O5455" i="25"/>
  <c r="O5456" i="25"/>
  <c r="O5457" i="25"/>
  <c r="O5458" i="25"/>
  <c r="O5459" i="25"/>
  <c r="O5460" i="25"/>
  <c r="O5461" i="25"/>
  <c r="O5462" i="25"/>
  <c r="O5463" i="25"/>
  <c r="O5464" i="25"/>
  <c r="O5465" i="25"/>
  <c r="O5466" i="25"/>
  <c r="O5467" i="25"/>
  <c r="O5468" i="25"/>
  <c r="O5469" i="25"/>
  <c r="O5470" i="25"/>
  <c r="O5471" i="25"/>
  <c r="O5472" i="25"/>
  <c r="O5473" i="25"/>
  <c r="O5474" i="25"/>
  <c r="O5475" i="25"/>
  <c r="O5476" i="25"/>
  <c r="O5477" i="25"/>
  <c r="O5478" i="25"/>
  <c r="O5479" i="25"/>
  <c r="O5480" i="25"/>
  <c r="O5481" i="25"/>
  <c r="O5482" i="25"/>
  <c r="O5483" i="25"/>
  <c r="O5484" i="25"/>
  <c r="O5485" i="25"/>
  <c r="O5486" i="25"/>
  <c r="O5487" i="25"/>
  <c r="O5488" i="25"/>
  <c r="O5489" i="25"/>
  <c r="O5490" i="25"/>
  <c r="O5491" i="25"/>
  <c r="O5492" i="25"/>
  <c r="O5493" i="25"/>
  <c r="O5494" i="25"/>
  <c r="O5495" i="25"/>
  <c r="O5496" i="25"/>
  <c r="O5497" i="25"/>
  <c r="O5498" i="25"/>
  <c r="O5499" i="25"/>
  <c r="O5500" i="25"/>
  <c r="O5501" i="25"/>
  <c r="O5502" i="25"/>
  <c r="O5503" i="25"/>
  <c r="O5504" i="25"/>
  <c r="O5505" i="25"/>
  <c r="O5506" i="25"/>
  <c r="O5507" i="25"/>
  <c r="O5508" i="25"/>
  <c r="O5509" i="25"/>
  <c r="O5510" i="25"/>
  <c r="O5511" i="25"/>
  <c r="O5512" i="25"/>
  <c r="O5513" i="25"/>
  <c r="O5514" i="25"/>
  <c r="O5515" i="25"/>
  <c r="O5516" i="25"/>
  <c r="O5517" i="25"/>
  <c r="O5518" i="25"/>
  <c r="O5519" i="25"/>
  <c r="O5520" i="25"/>
  <c r="O5521" i="25"/>
  <c r="O5522" i="25"/>
  <c r="O5523" i="25"/>
  <c r="O5524" i="25"/>
  <c r="O5525" i="25"/>
  <c r="O5526" i="25"/>
  <c r="O5527" i="25"/>
  <c r="O5528" i="25"/>
  <c r="O5529" i="25"/>
  <c r="O5530" i="25"/>
  <c r="O5531" i="25"/>
  <c r="O5532" i="25"/>
  <c r="O5533" i="25"/>
  <c r="O5534" i="25"/>
  <c r="O5535" i="25"/>
  <c r="O5536" i="25"/>
  <c r="O5537" i="25"/>
  <c r="O5538" i="25"/>
  <c r="O5539" i="25"/>
  <c r="O5540" i="25"/>
  <c r="O5541" i="25"/>
  <c r="O5542" i="25"/>
  <c r="O5543" i="25"/>
  <c r="O5544" i="25"/>
  <c r="O5545" i="25"/>
  <c r="O5546" i="25"/>
  <c r="O5547" i="25"/>
  <c r="O5548" i="25"/>
  <c r="O5549" i="25"/>
  <c r="O5550" i="25"/>
  <c r="O5551" i="25"/>
  <c r="O5552" i="25"/>
  <c r="O5553" i="25"/>
  <c r="O5554" i="25"/>
  <c r="O5555" i="25"/>
  <c r="O5556" i="25"/>
  <c r="O5557" i="25"/>
  <c r="O5558" i="25"/>
  <c r="O5559" i="25"/>
  <c r="O5560" i="25"/>
  <c r="O5561" i="25"/>
  <c r="O5562" i="25"/>
  <c r="O5563" i="25"/>
  <c r="O5564" i="25"/>
  <c r="O5565" i="25"/>
  <c r="O5566" i="25"/>
  <c r="O5567" i="25"/>
  <c r="O5568" i="25"/>
  <c r="O5569" i="25"/>
  <c r="O5570" i="25"/>
  <c r="O5571" i="25"/>
  <c r="O5572" i="25"/>
  <c r="O5573" i="25"/>
  <c r="O5574" i="25"/>
  <c r="O5575" i="25"/>
  <c r="O5576" i="25"/>
  <c r="O5577" i="25"/>
  <c r="O5578" i="25"/>
  <c r="O5579" i="25"/>
  <c r="O5580" i="25"/>
  <c r="O5581" i="25"/>
  <c r="O5582" i="25"/>
  <c r="O5583" i="25"/>
  <c r="O5584" i="25"/>
  <c r="O5585" i="25"/>
  <c r="O5586" i="25"/>
  <c r="O5587" i="25"/>
  <c r="O5588" i="25"/>
  <c r="O5589" i="25"/>
  <c r="O5590" i="25"/>
  <c r="O5591" i="25"/>
  <c r="O5592" i="25"/>
  <c r="O5593" i="25"/>
  <c r="O5594" i="25"/>
  <c r="O5595" i="25"/>
  <c r="O5596" i="25"/>
  <c r="O5597" i="25"/>
  <c r="O5598" i="25"/>
  <c r="O5599" i="25"/>
  <c r="O5600" i="25"/>
  <c r="O5601" i="25"/>
  <c r="O5602" i="25"/>
  <c r="O5603" i="25"/>
  <c r="O5604" i="25"/>
  <c r="O5605" i="25"/>
  <c r="O5606" i="25"/>
  <c r="O5607" i="25"/>
  <c r="O5608" i="25"/>
  <c r="O5609" i="25"/>
  <c r="O5610" i="25"/>
  <c r="O5611" i="25"/>
  <c r="O5612" i="25"/>
  <c r="O5613" i="25"/>
  <c r="O5614" i="25"/>
  <c r="O5615" i="25"/>
  <c r="O5616" i="25"/>
  <c r="O5617" i="25"/>
  <c r="O5618" i="25"/>
  <c r="O5619" i="25"/>
  <c r="O5620" i="25"/>
  <c r="O5621" i="25"/>
  <c r="O5622" i="25"/>
  <c r="O5623" i="25"/>
  <c r="O5624" i="25"/>
  <c r="O5625" i="25"/>
  <c r="O5626" i="25"/>
  <c r="O5627" i="25"/>
  <c r="O5628" i="25"/>
  <c r="O5629" i="25"/>
  <c r="O5630" i="25"/>
  <c r="O5631" i="25"/>
  <c r="O5632" i="25"/>
  <c r="O5633" i="25"/>
  <c r="O5634" i="25"/>
  <c r="O5635" i="25"/>
  <c r="O5636" i="25"/>
  <c r="O5637" i="25"/>
  <c r="O5638" i="25"/>
  <c r="O5639" i="25"/>
  <c r="O5640" i="25"/>
  <c r="O5641" i="25"/>
  <c r="O5642" i="25"/>
  <c r="O5643" i="25"/>
  <c r="O5644" i="25"/>
  <c r="O5645" i="25"/>
  <c r="O5646" i="25"/>
  <c r="O5647" i="25"/>
  <c r="O5648" i="25"/>
  <c r="O5649" i="25"/>
  <c r="O5650" i="25"/>
  <c r="O5651" i="25"/>
  <c r="O5652" i="25"/>
  <c r="O5653" i="25"/>
  <c r="O5654" i="25"/>
  <c r="O5655" i="25"/>
  <c r="O5656" i="25"/>
  <c r="O5657" i="25"/>
  <c r="O5658" i="25"/>
  <c r="O5659" i="25"/>
  <c r="O5660" i="25"/>
  <c r="O5661" i="25"/>
  <c r="O5662" i="25"/>
  <c r="O5663" i="25"/>
  <c r="O5664" i="25"/>
  <c r="O5665" i="25"/>
  <c r="O5666" i="25"/>
  <c r="O5667" i="25"/>
  <c r="O5668" i="25"/>
  <c r="O5669" i="25"/>
  <c r="O5670" i="25"/>
  <c r="O5671" i="25"/>
  <c r="O5672" i="25"/>
  <c r="O5673" i="25"/>
  <c r="O5674" i="25"/>
  <c r="O5675" i="25"/>
  <c r="O5676" i="25"/>
  <c r="O5677" i="25"/>
  <c r="O5678" i="25"/>
  <c r="O5679" i="25"/>
  <c r="O5680" i="25"/>
  <c r="O5681" i="25"/>
  <c r="O5682" i="25"/>
  <c r="O5683" i="25"/>
  <c r="O5684" i="25"/>
  <c r="O5685" i="25"/>
  <c r="O5686" i="25"/>
  <c r="O5687" i="25"/>
  <c r="O5688" i="25"/>
  <c r="O5689" i="25"/>
  <c r="O5690" i="25"/>
  <c r="O5691" i="25"/>
  <c r="O5692" i="25"/>
  <c r="O5693" i="25"/>
  <c r="O5694" i="25"/>
  <c r="O5695" i="25"/>
  <c r="O5696" i="25"/>
  <c r="O5697" i="25"/>
  <c r="O5698" i="25"/>
  <c r="O5699" i="25"/>
  <c r="O5700" i="25"/>
  <c r="O5701" i="25"/>
  <c r="O5702" i="25"/>
  <c r="O5703" i="25"/>
  <c r="O5704" i="25"/>
  <c r="O5705" i="25"/>
  <c r="O5706" i="25"/>
  <c r="O5707" i="25"/>
  <c r="O5708" i="25"/>
  <c r="O5709" i="25"/>
  <c r="O5710" i="25"/>
  <c r="O5711" i="25"/>
  <c r="O5712" i="25"/>
  <c r="O5713" i="25"/>
  <c r="O5714" i="25"/>
  <c r="O5715" i="25"/>
  <c r="O5716" i="25"/>
  <c r="O5717" i="25"/>
  <c r="O5718" i="25"/>
  <c r="O5719" i="25"/>
  <c r="O5720" i="25"/>
  <c r="O5721" i="25"/>
  <c r="O5722" i="25"/>
  <c r="O5723" i="25"/>
  <c r="O5724" i="25"/>
  <c r="O5725" i="25"/>
  <c r="O5726" i="25"/>
  <c r="O5727" i="25"/>
  <c r="O5728" i="25"/>
  <c r="O5729" i="25"/>
  <c r="O5730" i="25"/>
  <c r="O5731" i="25"/>
  <c r="O5732" i="25"/>
  <c r="O5733" i="25"/>
  <c r="O5734" i="25"/>
  <c r="O5735" i="25"/>
  <c r="O5736" i="25"/>
  <c r="O5737" i="25"/>
  <c r="O5738" i="25"/>
  <c r="O5739" i="25"/>
  <c r="O5740" i="25"/>
  <c r="O5741" i="25"/>
  <c r="O5742" i="25"/>
  <c r="O5743" i="25"/>
  <c r="O5744" i="25"/>
  <c r="O5745" i="25"/>
  <c r="O5746" i="25"/>
  <c r="O5747" i="25"/>
  <c r="O5748" i="25"/>
  <c r="O5749" i="25"/>
  <c r="O5750" i="25"/>
  <c r="O5751" i="25"/>
  <c r="O5752" i="25"/>
  <c r="O5753" i="25"/>
  <c r="O5754" i="25"/>
  <c r="O5755" i="25"/>
  <c r="O5756" i="25"/>
  <c r="O5757" i="25"/>
  <c r="O5758" i="25"/>
  <c r="O5759" i="25"/>
  <c r="O5760" i="25"/>
  <c r="O5761" i="25"/>
  <c r="O5762" i="25"/>
  <c r="O5763" i="25"/>
  <c r="O5764" i="25"/>
  <c r="O5765" i="25"/>
  <c r="O5766" i="25"/>
  <c r="O5767" i="25"/>
  <c r="O5768" i="25"/>
  <c r="O5769" i="25"/>
  <c r="O5770" i="25"/>
  <c r="O5771" i="25"/>
  <c r="O5772" i="25"/>
  <c r="O5773" i="25"/>
  <c r="O5774" i="25"/>
  <c r="O5775" i="25"/>
  <c r="O5776" i="25"/>
  <c r="O5777" i="25"/>
  <c r="O5778" i="25"/>
  <c r="O5779" i="25"/>
  <c r="O5780" i="25"/>
  <c r="O5781" i="25"/>
  <c r="O5782" i="25"/>
  <c r="O5783" i="25"/>
  <c r="O5784" i="25"/>
  <c r="O5785" i="25"/>
  <c r="O5786" i="25"/>
  <c r="O5787" i="25"/>
  <c r="O5788" i="25"/>
  <c r="O5789" i="25"/>
  <c r="O5790" i="25"/>
  <c r="O5791" i="25"/>
  <c r="O5792" i="25"/>
  <c r="O5793" i="25"/>
  <c r="O5794" i="25"/>
  <c r="O5795" i="25"/>
  <c r="O5796" i="25"/>
  <c r="O5797" i="25"/>
  <c r="O5798" i="25"/>
  <c r="O5799" i="25"/>
  <c r="O5800" i="25"/>
  <c r="O5801" i="25"/>
  <c r="O5802" i="25"/>
  <c r="O5803" i="25"/>
  <c r="O5804" i="25"/>
  <c r="O5805" i="25"/>
  <c r="O5806" i="25"/>
  <c r="O5807" i="25"/>
  <c r="O5808" i="25"/>
  <c r="O5809" i="25"/>
  <c r="O5810" i="25"/>
  <c r="O5811" i="25"/>
  <c r="O5812" i="25"/>
  <c r="O5813" i="25"/>
  <c r="O5814" i="25"/>
  <c r="O5815" i="25"/>
  <c r="O5816" i="25"/>
  <c r="O5817" i="25"/>
  <c r="O5818" i="25"/>
  <c r="O5819" i="25"/>
  <c r="O5820" i="25"/>
  <c r="O5821" i="25"/>
  <c r="O5822" i="25"/>
  <c r="O5823" i="25"/>
  <c r="O5824" i="25"/>
  <c r="O5825" i="25"/>
  <c r="O5826" i="25"/>
  <c r="O5827" i="25"/>
  <c r="O5828" i="25"/>
  <c r="O5829" i="25"/>
  <c r="O5830" i="25"/>
  <c r="O5831" i="25"/>
  <c r="O5832" i="25"/>
  <c r="O5833" i="25"/>
  <c r="O5834" i="25"/>
  <c r="O5835" i="25"/>
  <c r="O5836" i="25"/>
  <c r="O5837" i="25"/>
  <c r="O5838" i="25"/>
  <c r="O5839" i="25"/>
  <c r="O5840" i="25"/>
  <c r="O5841" i="25"/>
  <c r="O5842" i="25"/>
  <c r="O5843" i="25"/>
  <c r="O5844" i="25"/>
  <c r="O5845" i="25"/>
  <c r="O5846" i="25"/>
  <c r="O5847" i="25"/>
  <c r="O5848" i="25"/>
  <c r="O5849" i="25"/>
  <c r="O5850" i="25"/>
  <c r="O5851" i="25"/>
  <c r="O5852" i="25"/>
  <c r="O5853" i="25"/>
  <c r="O5854" i="25"/>
  <c r="O5855" i="25"/>
  <c r="O5856" i="25"/>
  <c r="O5857" i="25"/>
  <c r="O5858" i="25"/>
  <c r="O5859" i="25"/>
  <c r="O5860" i="25"/>
  <c r="O5861" i="25"/>
  <c r="O5862" i="25"/>
  <c r="O5863" i="25"/>
  <c r="O5864" i="25"/>
  <c r="O5865" i="25"/>
  <c r="O5866" i="25"/>
  <c r="O5867" i="25"/>
  <c r="O5868" i="25"/>
  <c r="O5869" i="25"/>
  <c r="O5870" i="25"/>
  <c r="O5871" i="25"/>
  <c r="O5872" i="25"/>
  <c r="O5873" i="25"/>
  <c r="O5874" i="25"/>
  <c r="O5875" i="25"/>
  <c r="O5876" i="25"/>
  <c r="O5877" i="25"/>
  <c r="O5878" i="25"/>
  <c r="O5879" i="25"/>
  <c r="O5880" i="25"/>
  <c r="O5881" i="25"/>
  <c r="O5882" i="25"/>
  <c r="O5883" i="25"/>
  <c r="O5884" i="25"/>
  <c r="O5885" i="25"/>
  <c r="O5886" i="25"/>
  <c r="O5887" i="25"/>
  <c r="O5888" i="25"/>
  <c r="O5889" i="25"/>
  <c r="O5890" i="25"/>
  <c r="O5891" i="25"/>
  <c r="O5892" i="25"/>
  <c r="O5893" i="25"/>
  <c r="O5894" i="25"/>
  <c r="O5895" i="25"/>
  <c r="O5896" i="25"/>
  <c r="O5897" i="25"/>
  <c r="O5898" i="25"/>
  <c r="O5899" i="25"/>
  <c r="O5900" i="25"/>
  <c r="O5901" i="25"/>
  <c r="O5902" i="25"/>
  <c r="O5903" i="25"/>
  <c r="O5904" i="25"/>
  <c r="O5905" i="25"/>
  <c r="O5906" i="25"/>
  <c r="O5907" i="25"/>
  <c r="O5908" i="25"/>
  <c r="O5909" i="25"/>
  <c r="O5910" i="25"/>
  <c r="O5911" i="25"/>
  <c r="O5912" i="25"/>
  <c r="O5913" i="25"/>
  <c r="O5914" i="25"/>
  <c r="O5915" i="25"/>
  <c r="O5916" i="25"/>
  <c r="O5917" i="25"/>
  <c r="O5918" i="25"/>
  <c r="O5919" i="25"/>
  <c r="O5920" i="25"/>
  <c r="O5921" i="25"/>
  <c r="O5922" i="25"/>
  <c r="O5923" i="25"/>
  <c r="O5924" i="25"/>
  <c r="O5925" i="25"/>
  <c r="O5926" i="25"/>
  <c r="O5927" i="25"/>
  <c r="O5928" i="25"/>
  <c r="O5929" i="25"/>
  <c r="O5930" i="25"/>
  <c r="O5931" i="25"/>
  <c r="O5932" i="25"/>
  <c r="O5933" i="25"/>
  <c r="O5934" i="25"/>
  <c r="O5935" i="25"/>
  <c r="O5936" i="25"/>
  <c r="O5937" i="25"/>
  <c r="O5938" i="25"/>
  <c r="O5939" i="25"/>
  <c r="O5940" i="25"/>
  <c r="O5941" i="25"/>
  <c r="O5942" i="25"/>
  <c r="O5943" i="25"/>
  <c r="O5944" i="25"/>
  <c r="O5945" i="25"/>
  <c r="O5946" i="25"/>
  <c r="O5947" i="25"/>
  <c r="O5948" i="25"/>
  <c r="O5949" i="25"/>
  <c r="O5950" i="25"/>
  <c r="O5951" i="25"/>
  <c r="O5952" i="25"/>
  <c r="O5953" i="25"/>
  <c r="O5954" i="25"/>
  <c r="O5955" i="25"/>
  <c r="O5956" i="25"/>
  <c r="O5957" i="25"/>
  <c r="O5958" i="25"/>
  <c r="O5959" i="25"/>
  <c r="O5960" i="25"/>
  <c r="O5961" i="25"/>
  <c r="O5962" i="25"/>
  <c r="O5963" i="25"/>
  <c r="O5964" i="25"/>
  <c r="O5965" i="25"/>
  <c r="O5966" i="25"/>
  <c r="O5967" i="25"/>
  <c r="O5968" i="25"/>
  <c r="O5969" i="25"/>
  <c r="O5970" i="25"/>
  <c r="O5971" i="25"/>
  <c r="O5972" i="25"/>
  <c r="O5973" i="25"/>
  <c r="O5974" i="25"/>
  <c r="O5975" i="25"/>
  <c r="O5976" i="25"/>
  <c r="O5977" i="25"/>
  <c r="O5978" i="25"/>
  <c r="O5979" i="25"/>
  <c r="O5980" i="25"/>
  <c r="O5981" i="25"/>
  <c r="O5982" i="25"/>
  <c r="O5983" i="25"/>
  <c r="O5984" i="25"/>
  <c r="O5985" i="25"/>
  <c r="O5986" i="25"/>
  <c r="O5987" i="25"/>
  <c r="O5988" i="25"/>
  <c r="O5989" i="25"/>
  <c r="O5990" i="25"/>
  <c r="O5991" i="25"/>
  <c r="O5992" i="25"/>
  <c r="O5993" i="25"/>
  <c r="O5994" i="25"/>
  <c r="O5995" i="25"/>
  <c r="O5996" i="25"/>
  <c r="O5997" i="25"/>
  <c r="O5998" i="25"/>
  <c r="O5999" i="25"/>
  <c r="O6000" i="25"/>
  <c r="O6001" i="25"/>
  <c r="O6002" i="25"/>
  <c r="O6003" i="25"/>
  <c r="O6004" i="25"/>
  <c r="O6005" i="25"/>
  <c r="O6006" i="25"/>
  <c r="O6007" i="25"/>
  <c r="O6008" i="25"/>
  <c r="O6009" i="25"/>
  <c r="O6010" i="25"/>
  <c r="O6011" i="25"/>
  <c r="O6012" i="25"/>
  <c r="O6013" i="25"/>
  <c r="O6014" i="25"/>
  <c r="O6015" i="25"/>
  <c r="O6016" i="25"/>
  <c r="O6017" i="25"/>
  <c r="O6018" i="25"/>
  <c r="O6019" i="25"/>
  <c r="O6020" i="25"/>
  <c r="O6021" i="25"/>
  <c r="O6022" i="25"/>
  <c r="O6023" i="25"/>
  <c r="O6024" i="25"/>
  <c r="O6025" i="25"/>
  <c r="O6026" i="25"/>
  <c r="O6027" i="25"/>
  <c r="O6028" i="25"/>
  <c r="O6029" i="25"/>
  <c r="O6030" i="25"/>
  <c r="O6031" i="25"/>
  <c r="O6032" i="25"/>
  <c r="O6033" i="25"/>
  <c r="O6034" i="25"/>
  <c r="O6035" i="25"/>
  <c r="O6036" i="25"/>
  <c r="O6037" i="25"/>
  <c r="O6038" i="25"/>
  <c r="O6039" i="25"/>
  <c r="O6040" i="25"/>
  <c r="O6041" i="25"/>
  <c r="O6042" i="25"/>
  <c r="O6043" i="25"/>
  <c r="O6044" i="25"/>
  <c r="O6045" i="25"/>
  <c r="O6046" i="25"/>
  <c r="O6047" i="25"/>
  <c r="O6048" i="25"/>
  <c r="O6049" i="25"/>
  <c r="O6050" i="25"/>
  <c r="O6051" i="25"/>
  <c r="O6052" i="25"/>
  <c r="O6053" i="25"/>
  <c r="O6054" i="25"/>
  <c r="O6055" i="25"/>
  <c r="O6056" i="25"/>
  <c r="O6057" i="25"/>
  <c r="O6058" i="25"/>
  <c r="O6059" i="25"/>
  <c r="O6060" i="25"/>
  <c r="O6061" i="25"/>
  <c r="O6062" i="25"/>
  <c r="O6063" i="25"/>
  <c r="O6064" i="25"/>
  <c r="O6065" i="25"/>
  <c r="O6066" i="25"/>
  <c r="O6067" i="25"/>
  <c r="O6068" i="25"/>
  <c r="O6069" i="25"/>
  <c r="O6070" i="25"/>
  <c r="O6071" i="25"/>
  <c r="O6072" i="25"/>
  <c r="O6073" i="25"/>
  <c r="O6074" i="25"/>
  <c r="O6075" i="25"/>
  <c r="O6076" i="25"/>
  <c r="O6077" i="25"/>
  <c r="O6078" i="25"/>
  <c r="O6079" i="25"/>
  <c r="O6080" i="25"/>
  <c r="O6081" i="25"/>
  <c r="O6082" i="25"/>
  <c r="O6083" i="25"/>
  <c r="O6084" i="25"/>
  <c r="O6085" i="25"/>
  <c r="O6086" i="25"/>
  <c r="O6087" i="25"/>
  <c r="O6088" i="25"/>
  <c r="O6089" i="25"/>
  <c r="O6090" i="25"/>
  <c r="O6091" i="25"/>
  <c r="O6092" i="25"/>
  <c r="O6093" i="25"/>
  <c r="O6094" i="25"/>
  <c r="O6095" i="25"/>
  <c r="O6096" i="25"/>
  <c r="O6097" i="25"/>
  <c r="O6098" i="25"/>
  <c r="O6099" i="25"/>
  <c r="O6100" i="25"/>
  <c r="O6101" i="25"/>
  <c r="O6102" i="25"/>
  <c r="O6103" i="25"/>
  <c r="O6104" i="25"/>
  <c r="O6105" i="25"/>
  <c r="O6106" i="25"/>
  <c r="O6107" i="25"/>
  <c r="O6108" i="25"/>
  <c r="O6109" i="25"/>
  <c r="O6110" i="25"/>
  <c r="O6111" i="25"/>
  <c r="O6112" i="25"/>
  <c r="O6113" i="25"/>
  <c r="O6114" i="25"/>
  <c r="O6115" i="25"/>
  <c r="O6116" i="25"/>
  <c r="O6117" i="25"/>
  <c r="O6118" i="25"/>
  <c r="O6119" i="25"/>
  <c r="O6120" i="25"/>
  <c r="O6121" i="25"/>
  <c r="O6122" i="25"/>
  <c r="O6123" i="25"/>
  <c r="O6124" i="25"/>
  <c r="O6125" i="25"/>
  <c r="O6126" i="25"/>
  <c r="O6127" i="25"/>
  <c r="O6128" i="25"/>
  <c r="O6129" i="25"/>
  <c r="O6130" i="25"/>
  <c r="O6131" i="25"/>
  <c r="O6132" i="25"/>
  <c r="O6133" i="25"/>
  <c r="O6134" i="25"/>
  <c r="O6135" i="25"/>
  <c r="O6136" i="25"/>
  <c r="O6137" i="25"/>
  <c r="O6138" i="25"/>
  <c r="O6139" i="25"/>
  <c r="O6140" i="25"/>
  <c r="O6141" i="25"/>
  <c r="O6142" i="25"/>
  <c r="O6143" i="25"/>
  <c r="O6144" i="25"/>
  <c r="O6145" i="25"/>
  <c r="O6146" i="25"/>
  <c r="O6147" i="25"/>
  <c r="O6148" i="25"/>
  <c r="O6149" i="25"/>
  <c r="O6150" i="25"/>
  <c r="O6151" i="25"/>
  <c r="O6152" i="25"/>
  <c r="O6153" i="25"/>
  <c r="O6154" i="25"/>
  <c r="O6155" i="25"/>
  <c r="O6156" i="25"/>
  <c r="O6157" i="25"/>
  <c r="O6158" i="25"/>
  <c r="O6159" i="25"/>
  <c r="O6160" i="25"/>
  <c r="O6161" i="25"/>
  <c r="O6162" i="25"/>
  <c r="O6163" i="25"/>
  <c r="O6164" i="25"/>
  <c r="O6165" i="25"/>
  <c r="O6166" i="25"/>
  <c r="O6167" i="25"/>
  <c r="O6168" i="25"/>
  <c r="O6169" i="25"/>
  <c r="O6170" i="25"/>
  <c r="O6171" i="25"/>
  <c r="O6172" i="25"/>
  <c r="O6173" i="25"/>
  <c r="O6174" i="25"/>
  <c r="O6175" i="25"/>
  <c r="O6176" i="25"/>
  <c r="O6177" i="25"/>
  <c r="O6178" i="25"/>
  <c r="O6179" i="25"/>
  <c r="O6180" i="25"/>
  <c r="O6181" i="25"/>
  <c r="O6182" i="25"/>
  <c r="O6183" i="25"/>
  <c r="O6184" i="25"/>
  <c r="O6185" i="25"/>
  <c r="O6186" i="25"/>
  <c r="O6187" i="25"/>
  <c r="O6188" i="25"/>
  <c r="O6189" i="25"/>
  <c r="O6190" i="25"/>
  <c r="O6191" i="25"/>
  <c r="O6192" i="25"/>
  <c r="O6193" i="25"/>
  <c r="O6194" i="25"/>
  <c r="O6195" i="25"/>
  <c r="O6196" i="25"/>
  <c r="O6197" i="25"/>
  <c r="O6198" i="25"/>
  <c r="O6199" i="25"/>
  <c r="O6200" i="25"/>
  <c r="O6201" i="25"/>
  <c r="O6202" i="25"/>
  <c r="O6203" i="25"/>
  <c r="O6204" i="25"/>
  <c r="O6205" i="25"/>
  <c r="O6206" i="25"/>
  <c r="O6207" i="25"/>
  <c r="O6208" i="25"/>
  <c r="O6209" i="25"/>
  <c r="O6210" i="25"/>
  <c r="O6211" i="25"/>
  <c r="O6212" i="25"/>
  <c r="O6213" i="25"/>
  <c r="O6214" i="25"/>
  <c r="O6215" i="25"/>
  <c r="O6216" i="25"/>
  <c r="O6217" i="25"/>
  <c r="O6218" i="25"/>
  <c r="O6219" i="25"/>
  <c r="O6220" i="25"/>
  <c r="O6221" i="25"/>
  <c r="O6222" i="25"/>
  <c r="O6223" i="25"/>
  <c r="O6224" i="25"/>
  <c r="O6225" i="25"/>
  <c r="O6226" i="25"/>
  <c r="O6227" i="25"/>
  <c r="O6228" i="25"/>
  <c r="O6229" i="25"/>
  <c r="O6230" i="25"/>
  <c r="O6231" i="25"/>
  <c r="O6232" i="25"/>
  <c r="O6233" i="25"/>
  <c r="O6234" i="25"/>
  <c r="O6235" i="25"/>
  <c r="O6236" i="25"/>
  <c r="O6237" i="25"/>
  <c r="O6238" i="25"/>
  <c r="O6239" i="25"/>
  <c r="O6240" i="25"/>
  <c r="O6241" i="25"/>
  <c r="O6242" i="25"/>
  <c r="O6243" i="25"/>
  <c r="O6244" i="25"/>
  <c r="O6245" i="25"/>
  <c r="O6246" i="25"/>
  <c r="O6247" i="25"/>
  <c r="O6248" i="25"/>
  <c r="O6249" i="25"/>
  <c r="O6250" i="25"/>
  <c r="O6251" i="25"/>
  <c r="O6252" i="25"/>
  <c r="O6253" i="25"/>
  <c r="O6254" i="25"/>
  <c r="O6255" i="25"/>
  <c r="O6256" i="25"/>
  <c r="O6257" i="25"/>
  <c r="O6258" i="25"/>
  <c r="O6259" i="25"/>
  <c r="O6260" i="25"/>
  <c r="O6261" i="25"/>
  <c r="O6262" i="25"/>
  <c r="O6263" i="25"/>
  <c r="O6264" i="25"/>
  <c r="O6265" i="25"/>
  <c r="O6266" i="25"/>
  <c r="O6267" i="25"/>
  <c r="O6268" i="25"/>
  <c r="O6269" i="25"/>
  <c r="O6270" i="25"/>
  <c r="O6271" i="25"/>
  <c r="O6272" i="25"/>
  <c r="O6273" i="25"/>
  <c r="O6274" i="25"/>
  <c r="O6275" i="25"/>
  <c r="O6276" i="25"/>
  <c r="O6277" i="25"/>
  <c r="O6278" i="25"/>
  <c r="O6279" i="25"/>
  <c r="O6280" i="25"/>
  <c r="O6281" i="25"/>
  <c r="O6282" i="25"/>
  <c r="O6283" i="25"/>
  <c r="O6284" i="25"/>
  <c r="O6285" i="25"/>
  <c r="O6286" i="25"/>
  <c r="O6287" i="25"/>
  <c r="O6288" i="25"/>
  <c r="O6289" i="25"/>
  <c r="O6290" i="25"/>
  <c r="O6291" i="25"/>
  <c r="O6292" i="25"/>
  <c r="O6293" i="25"/>
  <c r="O6294" i="25"/>
  <c r="O6295" i="25"/>
  <c r="O6296" i="25"/>
  <c r="O6297" i="25"/>
  <c r="O6298" i="25"/>
  <c r="O6299" i="25"/>
  <c r="O6300" i="25"/>
  <c r="O6301" i="25"/>
  <c r="O6302" i="25"/>
  <c r="O6303" i="25"/>
  <c r="O6304" i="25"/>
  <c r="O6305" i="25"/>
  <c r="O6306" i="25"/>
  <c r="O6307" i="25"/>
  <c r="O6308" i="25"/>
  <c r="O6309" i="25"/>
  <c r="O6310" i="25"/>
  <c r="O6311" i="25"/>
  <c r="O6312" i="25"/>
  <c r="O6313" i="25"/>
  <c r="O6314" i="25"/>
  <c r="AA35" i="24" l="1"/>
  <c r="F3" i="33" s="1"/>
  <c r="G3" i="33" s="1"/>
  <c r="X38" i="24"/>
  <c r="D6" i="33" s="1"/>
  <c r="E6" i="33" s="1"/>
  <c r="X39" i="24"/>
  <c r="D7" i="33" s="1"/>
  <c r="E7" i="33" s="1"/>
  <c r="D38" i="24"/>
  <c r="E38" i="24"/>
  <c r="F38" i="24"/>
  <c r="G38" i="24"/>
  <c r="H38" i="24"/>
  <c r="I38" i="24"/>
  <c r="K38" i="24" s="1"/>
  <c r="D39" i="24"/>
  <c r="E39" i="24"/>
  <c r="F39" i="24"/>
  <c r="G39" i="24"/>
  <c r="H39" i="24"/>
  <c r="I39" i="24"/>
  <c r="M39" i="24" l="1"/>
  <c r="H7" i="33" s="1"/>
  <c r="I7" i="33" s="1"/>
  <c r="M38" i="24"/>
  <c r="H6" i="33" s="1"/>
  <c r="I6" i="33" s="1"/>
  <c r="J38" i="24"/>
  <c r="L38" i="24" s="1"/>
  <c r="J6" i="33" s="1"/>
  <c r="K6" i="33" s="1"/>
  <c r="J39" i="24"/>
  <c r="K39" i="24"/>
  <c r="U77" i="24"/>
  <c r="S77" i="24"/>
  <c r="T77" i="24" s="1"/>
  <c r="Q77" i="24"/>
  <c r="R77" i="24" s="1"/>
  <c r="O77" i="24"/>
  <c r="P77" i="24" s="1"/>
  <c r="N77" i="24"/>
  <c r="I77" i="24"/>
  <c r="K77" i="24" s="1"/>
  <c r="H77" i="24"/>
  <c r="G77" i="24"/>
  <c r="F77" i="24"/>
  <c r="E77" i="24"/>
  <c r="D77" i="24"/>
  <c r="U76" i="24"/>
  <c r="S76" i="24"/>
  <c r="T76" i="24" s="1"/>
  <c r="Q76" i="24"/>
  <c r="R76" i="24" s="1"/>
  <c r="O76" i="24"/>
  <c r="P76" i="24" s="1"/>
  <c r="N76" i="24"/>
  <c r="I76" i="24"/>
  <c r="K76" i="24" s="1"/>
  <c r="H76" i="24"/>
  <c r="G76" i="24"/>
  <c r="F76" i="24"/>
  <c r="E76" i="24"/>
  <c r="D76" i="24"/>
  <c r="U75" i="24"/>
  <c r="S75" i="24"/>
  <c r="T75" i="24" s="1"/>
  <c r="Q75" i="24"/>
  <c r="R75" i="24" s="1"/>
  <c r="O75" i="24"/>
  <c r="P75" i="24" s="1"/>
  <c r="N75" i="24"/>
  <c r="I75" i="24"/>
  <c r="K75" i="24" s="1"/>
  <c r="H75" i="24"/>
  <c r="G75" i="24"/>
  <c r="F75" i="24"/>
  <c r="E75" i="24"/>
  <c r="D75" i="24"/>
  <c r="U74" i="24"/>
  <c r="S74" i="24"/>
  <c r="T74" i="24" s="1"/>
  <c r="Q74" i="24"/>
  <c r="R74" i="24" s="1"/>
  <c r="O74" i="24"/>
  <c r="P74" i="24" s="1"/>
  <c r="N74" i="24"/>
  <c r="I74" i="24"/>
  <c r="K74" i="24" s="1"/>
  <c r="H74" i="24"/>
  <c r="G74" i="24"/>
  <c r="F74" i="24"/>
  <c r="E74" i="24"/>
  <c r="D74" i="24"/>
  <c r="U71" i="24"/>
  <c r="S71" i="24"/>
  <c r="T71" i="24" s="1"/>
  <c r="Q71" i="24"/>
  <c r="R71" i="24" s="1"/>
  <c r="O71" i="24"/>
  <c r="P71" i="24" s="1"/>
  <c r="N71" i="24"/>
  <c r="I71" i="24"/>
  <c r="K71" i="24" s="1"/>
  <c r="H71" i="24"/>
  <c r="G71" i="24"/>
  <c r="F71" i="24"/>
  <c r="E71" i="24"/>
  <c r="D71" i="24"/>
  <c r="U70" i="24"/>
  <c r="S70" i="24"/>
  <c r="T70" i="24" s="1"/>
  <c r="Q70" i="24"/>
  <c r="R70" i="24" s="1"/>
  <c r="O70" i="24"/>
  <c r="P70" i="24" s="1"/>
  <c r="N70" i="24"/>
  <c r="I70" i="24"/>
  <c r="K70" i="24" s="1"/>
  <c r="H70" i="24"/>
  <c r="G70" i="24"/>
  <c r="F70" i="24"/>
  <c r="E70" i="24"/>
  <c r="D70" i="24"/>
  <c r="U69" i="24"/>
  <c r="S69" i="24"/>
  <c r="T69" i="24" s="1"/>
  <c r="Q69" i="24"/>
  <c r="R69" i="24" s="1"/>
  <c r="O69" i="24"/>
  <c r="P69" i="24" s="1"/>
  <c r="N69" i="24"/>
  <c r="I69" i="24"/>
  <c r="K69" i="24" s="1"/>
  <c r="H69" i="24"/>
  <c r="G69" i="24"/>
  <c r="F69" i="24"/>
  <c r="E69" i="24"/>
  <c r="D69" i="24"/>
  <c r="U68" i="24"/>
  <c r="S68" i="24"/>
  <c r="T68" i="24" s="1"/>
  <c r="Q68" i="24"/>
  <c r="R68" i="24" s="1"/>
  <c r="O68" i="24"/>
  <c r="P68" i="24" s="1"/>
  <c r="N68" i="24"/>
  <c r="I68" i="24"/>
  <c r="H68" i="24"/>
  <c r="G68" i="24"/>
  <c r="F68" i="24"/>
  <c r="E68" i="24"/>
  <c r="D68" i="24"/>
  <c r="U67" i="24"/>
  <c r="S67" i="24"/>
  <c r="T67" i="24" s="1"/>
  <c r="Q67" i="24"/>
  <c r="R67" i="24" s="1"/>
  <c r="O67" i="24"/>
  <c r="P67" i="24" s="1"/>
  <c r="N67" i="24"/>
  <c r="I67" i="24"/>
  <c r="H67" i="24"/>
  <c r="G67" i="24"/>
  <c r="F67" i="24"/>
  <c r="E67" i="24"/>
  <c r="D67" i="24"/>
  <c r="U66" i="24"/>
  <c r="S66" i="24"/>
  <c r="T66" i="24" s="1"/>
  <c r="Q66" i="24"/>
  <c r="R66" i="24" s="1"/>
  <c r="O66" i="24"/>
  <c r="P66" i="24" s="1"/>
  <c r="N66" i="24"/>
  <c r="I66" i="24"/>
  <c r="H66" i="24"/>
  <c r="G66" i="24"/>
  <c r="F66" i="24"/>
  <c r="E66" i="24"/>
  <c r="D66" i="24"/>
  <c r="U62" i="24"/>
  <c r="S62" i="24"/>
  <c r="T62" i="24" s="1"/>
  <c r="Q62" i="24"/>
  <c r="R62" i="24" s="1"/>
  <c r="O62" i="24"/>
  <c r="P62" i="24" s="1"/>
  <c r="N62" i="24"/>
  <c r="I62" i="24"/>
  <c r="K62" i="24" s="1"/>
  <c r="H62" i="24"/>
  <c r="G62" i="24"/>
  <c r="F62" i="24"/>
  <c r="E62" i="24"/>
  <c r="D62" i="24"/>
  <c r="U63" i="24"/>
  <c r="S63" i="24"/>
  <c r="T63" i="24" s="1"/>
  <c r="Q63" i="24"/>
  <c r="R63" i="24" s="1"/>
  <c r="O63" i="24"/>
  <c r="P63" i="24" s="1"/>
  <c r="N63" i="24"/>
  <c r="I63" i="24"/>
  <c r="H63" i="24"/>
  <c r="G63" i="24"/>
  <c r="F63" i="24"/>
  <c r="E63" i="24"/>
  <c r="D63" i="24"/>
  <c r="U61" i="24"/>
  <c r="S61" i="24"/>
  <c r="T61" i="24" s="1"/>
  <c r="Q61" i="24"/>
  <c r="R61" i="24" s="1"/>
  <c r="O61" i="24"/>
  <c r="P61" i="24" s="1"/>
  <c r="N61" i="24"/>
  <c r="I61" i="24"/>
  <c r="H61" i="24"/>
  <c r="G61" i="24"/>
  <c r="F61" i="24"/>
  <c r="E61" i="24"/>
  <c r="D61" i="24"/>
  <c r="U60" i="24"/>
  <c r="S60" i="24"/>
  <c r="T60" i="24" s="1"/>
  <c r="Q60" i="24"/>
  <c r="R60" i="24" s="1"/>
  <c r="O60" i="24"/>
  <c r="P60" i="24" s="1"/>
  <c r="N60" i="24"/>
  <c r="I60" i="24"/>
  <c r="H60" i="24"/>
  <c r="G60" i="24"/>
  <c r="F60" i="24"/>
  <c r="E60" i="24"/>
  <c r="D60" i="24"/>
  <c r="U57" i="24"/>
  <c r="S57" i="24"/>
  <c r="Q57" i="24"/>
  <c r="R57" i="24" s="1"/>
  <c r="O57" i="24"/>
  <c r="P57" i="24" s="1"/>
  <c r="N57" i="24"/>
  <c r="I57" i="24"/>
  <c r="K57" i="24" s="1"/>
  <c r="H57" i="24"/>
  <c r="G57" i="24"/>
  <c r="F57" i="24"/>
  <c r="E57" i="24"/>
  <c r="D57" i="24"/>
  <c r="U64" i="24"/>
  <c r="S64" i="24"/>
  <c r="T64" i="24" s="1"/>
  <c r="Q64" i="24"/>
  <c r="R64" i="24" s="1"/>
  <c r="O64" i="24"/>
  <c r="P64" i="24" s="1"/>
  <c r="N64" i="24"/>
  <c r="I64" i="24"/>
  <c r="K64" i="24" s="1"/>
  <c r="H64" i="24"/>
  <c r="G64" i="24"/>
  <c r="F64" i="24"/>
  <c r="E64" i="24"/>
  <c r="D64" i="24"/>
  <c r="U56" i="24"/>
  <c r="S56" i="24"/>
  <c r="T56" i="24" s="1"/>
  <c r="Q56" i="24"/>
  <c r="R56" i="24" s="1"/>
  <c r="O56" i="24"/>
  <c r="P56" i="24" s="1"/>
  <c r="N56" i="24"/>
  <c r="I56" i="24"/>
  <c r="K56" i="24" s="1"/>
  <c r="H56" i="24"/>
  <c r="G56" i="24"/>
  <c r="F56" i="24"/>
  <c r="E56" i="24"/>
  <c r="D56" i="24"/>
  <c r="U55" i="24"/>
  <c r="S55" i="24"/>
  <c r="T55" i="24" s="1"/>
  <c r="Q55" i="24"/>
  <c r="R55" i="24" s="1"/>
  <c r="O55" i="24"/>
  <c r="P55" i="24" s="1"/>
  <c r="N55" i="24"/>
  <c r="I55" i="24"/>
  <c r="K55" i="24" s="1"/>
  <c r="H55" i="24"/>
  <c r="G55" i="24"/>
  <c r="F55" i="24"/>
  <c r="E55" i="24"/>
  <c r="D55" i="24"/>
  <c r="U54" i="24"/>
  <c r="S54" i="24"/>
  <c r="T54" i="24" s="1"/>
  <c r="Q54" i="24"/>
  <c r="R54" i="24" s="1"/>
  <c r="O54" i="24"/>
  <c r="P54" i="24" s="1"/>
  <c r="N54" i="24"/>
  <c r="I54" i="24"/>
  <c r="K54" i="24" s="1"/>
  <c r="H54" i="24"/>
  <c r="G54" i="24"/>
  <c r="F54" i="24"/>
  <c r="E54" i="24"/>
  <c r="D54" i="24"/>
  <c r="U53" i="24"/>
  <c r="S53" i="24"/>
  <c r="T53" i="24" s="1"/>
  <c r="Q53" i="24"/>
  <c r="R53" i="24" s="1"/>
  <c r="O53" i="24"/>
  <c r="P53" i="24" s="1"/>
  <c r="N53" i="24"/>
  <c r="I53" i="24"/>
  <c r="K53" i="24" s="1"/>
  <c r="H53" i="24"/>
  <c r="G53" i="24"/>
  <c r="F53" i="24"/>
  <c r="E53" i="24"/>
  <c r="D53" i="24"/>
  <c r="U52" i="24"/>
  <c r="S52" i="24"/>
  <c r="T52" i="24" s="1"/>
  <c r="Q52" i="24"/>
  <c r="R52" i="24" s="1"/>
  <c r="O52" i="24"/>
  <c r="P52" i="24" s="1"/>
  <c r="N52" i="24"/>
  <c r="I52" i="24"/>
  <c r="H52" i="24"/>
  <c r="G52" i="24"/>
  <c r="F52" i="24"/>
  <c r="E52" i="24"/>
  <c r="D52" i="24"/>
  <c r="U51" i="24"/>
  <c r="S51" i="24"/>
  <c r="T51" i="24" s="1"/>
  <c r="Q51" i="24"/>
  <c r="R51" i="24" s="1"/>
  <c r="O51" i="24"/>
  <c r="P51" i="24" s="1"/>
  <c r="N51" i="24"/>
  <c r="I51" i="24"/>
  <c r="H51" i="24"/>
  <c r="G51" i="24"/>
  <c r="F51" i="24"/>
  <c r="E51" i="24"/>
  <c r="D51" i="24"/>
  <c r="U41" i="24"/>
  <c r="S41" i="24"/>
  <c r="T41" i="24" s="1"/>
  <c r="Q41" i="24"/>
  <c r="R41" i="24" s="1"/>
  <c r="O41" i="24"/>
  <c r="P41" i="24" s="1"/>
  <c r="N41" i="24"/>
  <c r="I41" i="24"/>
  <c r="K41" i="24" s="1"/>
  <c r="H41" i="24"/>
  <c r="G41" i="24"/>
  <c r="F41" i="24"/>
  <c r="E41" i="24"/>
  <c r="D41" i="24"/>
  <c r="U40" i="24"/>
  <c r="S40" i="24"/>
  <c r="T40" i="24" s="1"/>
  <c r="Q40" i="24"/>
  <c r="R40" i="24" s="1"/>
  <c r="O40" i="24"/>
  <c r="P40" i="24" s="1"/>
  <c r="N40" i="24"/>
  <c r="I40" i="24"/>
  <c r="H40" i="24"/>
  <c r="G40" i="24"/>
  <c r="F40" i="24"/>
  <c r="E40" i="24"/>
  <c r="D40" i="24"/>
  <c r="U37" i="24"/>
  <c r="S37" i="24"/>
  <c r="T37" i="24" s="1"/>
  <c r="Q37" i="24"/>
  <c r="R37" i="24" s="1"/>
  <c r="O37" i="24"/>
  <c r="P37" i="24" s="1"/>
  <c r="N37" i="24"/>
  <c r="I37" i="24"/>
  <c r="H37" i="24"/>
  <c r="G37" i="24"/>
  <c r="F37" i="24"/>
  <c r="E37" i="24"/>
  <c r="D37" i="24"/>
  <c r="M3" i="29"/>
  <c r="M4" i="29" s="1"/>
  <c r="M5" i="29" s="1"/>
  <c r="M6" i="29" s="1"/>
  <c r="M7" i="29" s="1"/>
  <c r="M8" i="29" s="1"/>
  <c r="M9" i="29" s="1"/>
  <c r="M10" i="29" s="1"/>
  <c r="M11" i="29" s="1"/>
  <c r="M12" i="29" s="1"/>
  <c r="M13" i="29" s="1"/>
  <c r="M14" i="29" s="1"/>
  <c r="L3" i="29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N28" i="24"/>
  <c r="O28" i="24"/>
  <c r="P28" i="24" s="1"/>
  <c r="Q28" i="24"/>
  <c r="R28" i="24" s="1"/>
  <c r="S28" i="24"/>
  <c r="T28" i="24" s="1"/>
  <c r="U28" i="24"/>
  <c r="N36" i="24" l="1"/>
  <c r="I35" i="24"/>
  <c r="E35" i="24"/>
  <c r="G35" i="24"/>
  <c r="F35" i="24"/>
  <c r="D35" i="24"/>
  <c r="H35" i="24"/>
  <c r="M61" i="24"/>
  <c r="C6" i="33"/>
  <c r="C38" i="24" s="1"/>
  <c r="M66" i="24"/>
  <c r="M51" i="24"/>
  <c r="M71" i="24"/>
  <c r="H40" i="33" s="1"/>
  <c r="I40" i="33" s="1"/>
  <c r="H10" i="33"/>
  <c r="I10" i="33" s="1"/>
  <c r="M63" i="24"/>
  <c r="M67" i="24"/>
  <c r="M41" i="24"/>
  <c r="H9" i="33" s="1"/>
  <c r="I9" i="33" s="1"/>
  <c r="M54" i="24"/>
  <c r="H22" i="33" s="1"/>
  <c r="I22" i="33" s="1"/>
  <c r="M64" i="24"/>
  <c r="M70" i="24"/>
  <c r="M76" i="24"/>
  <c r="M37" i="24"/>
  <c r="H5" i="33" s="1"/>
  <c r="I5" i="33" s="1"/>
  <c r="M40" i="24"/>
  <c r="H8" i="33" s="1"/>
  <c r="I8" i="33" s="1"/>
  <c r="M53" i="24"/>
  <c r="M56" i="24"/>
  <c r="M60" i="24"/>
  <c r="M69" i="24"/>
  <c r="M75" i="24"/>
  <c r="M52" i="24"/>
  <c r="M55" i="24"/>
  <c r="M57" i="24"/>
  <c r="M62" i="24"/>
  <c r="M68" i="24"/>
  <c r="M74" i="24"/>
  <c r="M77" i="24"/>
  <c r="H11" i="33"/>
  <c r="I11" i="33" s="1"/>
  <c r="L39" i="24"/>
  <c r="J7" i="33" s="1"/>
  <c r="K7" i="33" s="1"/>
  <c r="C7" i="33" s="1"/>
  <c r="C39" i="24" s="1"/>
  <c r="D65" i="24"/>
  <c r="H65" i="24"/>
  <c r="AA69" i="24"/>
  <c r="AA75" i="24"/>
  <c r="G65" i="24"/>
  <c r="O65" i="24"/>
  <c r="AA41" i="24"/>
  <c r="F9" i="33" s="1"/>
  <c r="G9" i="33" s="1"/>
  <c r="AA54" i="24"/>
  <c r="F22" i="33" s="1"/>
  <c r="G22" i="33" s="1"/>
  <c r="AA64" i="24"/>
  <c r="AA61" i="24"/>
  <c r="AA67" i="24"/>
  <c r="AA71" i="24"/>
  <c r="F40" i="33" s="1"/>
  <c r="G40" i="33" s="1"/>
  <c r="F10" i="33"/>
  <c r="G10" i="33" s="1"/>
  <c r="AA40" i="24"/>
  <c r="F8" i="33" s="1"/>
  <c r="G8" i="33" s="1"/>
  <c r="AA53" i="24"/>
  <c r="AA56" i="24"/>
  <c r="AA60" i="24"/>
  <c r="AA52" i="24"/>
  <c r="F20" i="33" s="1"/>
  <c r="G20" i="33" s="1"/>
  <c r="AA55" i="24"/>
  <c r="AA57" i="24"/>
  <c r="F26" i="33" s="1"/>
  <c r="G26" i="33" s="1"/>
  <c r="AA62" i="24"/>
  <c r="AA68" i="24"/>
  <c r="AA74" i="24"/>
  <c r="AA77" i="24"/>
  <c r="F11" i="33"/>
  <c r="G11" i="33" s="1"/>
  <c r="V66" i="24"/>
  <c r="AA37" i="24"/>
  <c r="F5" i="33" s="1"/>
  <c r="G5" i="33" s="1"/>
  <c r="F16" i="33"/>
  <c r="G16" i="33" s="1"/>
  <c r="AA51" i="24"/>
  <c r="F19" i="33" s="1"/>
  <c r="G19" i="33" s="1"/>
  <c r="AA63" i="24"/>
  <c r="AA66" i="24"/>
  <c r="AA70" i="24"/>
  <c r="AA76" i="24"/>
  <c r="Z65" i="24"/>
  <c r="J11" i="33"/>
  <c r="K11" i="33" s="1"/>
  <c r="S65" i="24"/>
  <c r="J10" i="33"/>
  <c r="K10" i="33" s="1"/>
  <c r="Y36" i="24"/>
  <c r="E36" i="24"/>
  <c r="D50" i="24"/>
  <c r="E65" i="24"/>
  <c r="V68" i="24"/>
  <c r="V74" i="24"/>
  <c r="J62" i="24"/>
  <c r="L62" i="24" s="1"/>
  <c r="J75" i="24"/>
  <c r="L75" i="24" s="1"/>
  <c r="V77" i="24"/>
  <c r="I65" i="24"/>
  <c r="F65" i="24"/>
  <c r="J67" i="24"/>
  <c r="W69" i="24"/>
  <c r="V70" i="24"/>
  <c r="N65" i="24"/>
  <c r="Y65" i="24"/>
  <c r="U65" i="24"/>
  <c r="V69" i="24"/>
  <c r="J71" i="24"/>
  <c r="L71" i="24" s="1"/>
  <c r="J40" i="33" s="1"/>
  <c r="K40" i="33" s="1"/>
  <c r="V75" i="24"/>
  <c r="J68" i="24"/>
  <c r="J74" i="24"/>
  <c r="L74" i="24" s="1"/>
  <c r="W75" i="24"/>
  <c r="V76" i="24"/>
  <c r="J77" i="24"/>
  <c r="L77" i="24" s="1"/>
  <c r="V67" i="24"/>
  <c r="J69" i="24"/>
  <c r="L69" i="24" s="1"/>
  <c r="V71" i="24"/>
  <c r="T65" i="24"/>
  <c r="J66" i="24"/>
  <c r="J70" i="24"/>
  <c r="L70" i="24" s="1"/>
  <c r="J76" i="24"/>
  <c r="L76" i="24" s="1"/>
  <c r="W68" i="24"/>
  <c r="W74" i="24"/>
  <c r="W77" i="24"/>
  <c r="R65" i="24"/>
  <c r="W66" i="24"/>
  <c r="W70" i="24"/>
  <c r="W76" i="24"/>
  <c r="W67" i="24"/>
  <c r="W71" i="24"/>
  <c r="K66" i="24"/>
  <c r="K67" i="24"/>
  <c r="K68" i="24"/>
  <c r="Q65" i="24"/>
  <c r="V52" i="24"/>
  <c r="V55" i="24"/>
  <c r="V57" i="24"/>
  <c r="V62" i="24"/>
  <c r="W62" i="24"/>
  <c r="V64" i="24"/>
  <c r="D36" i="24"/>
  <c r="Z36" i="24"/>
  <c r="F50" i="24"/>
  <c r="F36" i="24"/>
  <c r="U36" i="24"/>
  <c r="U35" i="24" s="1"/>
  <c r="H50" i="24"/>
  <c r="V60" i="24"/>
  <c r="V61" i="24"/>
  <c r="J63" i="24"/>
  <c r="J53" i="24"/>
  <c r="L53" i="24" s="1"/>
  <c r="Z50" i="24"/>
  <c r="W60" i="24"/>
  <c r="V56" i="24"/>
  <c r="E50" i="24"/>
  <c r="S50" i="24"/>
  <c r="W61" i="24"/>
  <c r="V63" i="24"/>
  <c r="J60" i="24"/>
  <c r="W63" i="24"/>
  <c r="V51" i="24"/>
  <c r="G50" i="24"/>
  <c r="Y50" i="24"/>
  <c r="J61" i="24"/>
  <c r="K60" i="24"/>
  <c r="K61" i="24"/>
  <c r="K63" i="24"/>
  <c r="T57" i="24"/>
  <c r="W57" i="24" s="1"/>
  <c r="R50" i="24"/>
  <c r="J57" i="24"/>
  <c r="L57" i="24" s="1"/>
  <c r="J26" i="33" s="1"/>
  <c r="K26" i="33" s="1"/>
  <c r="U50" i="24"/>
  <c r="J56" i="24"/>
  <c r="L56" i="24" s="1"/>
  <c r="N50" i="24"/>
  <c r="W52" i="24"/>
  <c r="V53" i="24"/>
  <c r="J54" i="24"/>
  <c r="L54" i="24" s="1"/>
  <c r="J22" i="33" s="1"/>
  <c r="K22" i="33" s="1"/>
  <c r="W55" i="24"/>
  <c r="W64" i="24"/>
  <c r="G36" i="24"/>
  <c r="J51" i="24"/>
  <c r="W53" i="24"/>
  <c r="V54" i="24"/>
  <c r="W56" i="24"/>
  <c r="J64" i="24"/>
  <c r="L64" i="24" s="1"/>
  <c r="R36" i="24"/>
  <c r="R35" i="24" s="1"/>
  <c r="J52" i="24"/>
  <c r="J55" i="24"/>
  <c r="L55" i="24" s="1"/>
  <c r="J23" i="33" s="1"/>
  <c r="K23" i="33" s="1"/>
  <c r="P50" i="24"/>
  <c r="W51" i="24"/>
  <c r="W54" i="24"/>
  <c r="I50" i="24"/>
  <c r="Q50" i="24"/>
  <c r="O50" i="24"/>
  <c r="K51" i="24"/>
  <c r="K52" i="24"/>
  <c r="V37" i="24"/>
  <c r="V41" i="24"/>
  <c r="S36" i="24"/>
  <c r="S35" i="24" s="1"/>
  <c r="H36" i="24"/>
  <c r="V28" i="24"/>
  <c r="J40" i="24"/>
  <c r="W28" i="24"/>
  <c r="T36" i="24"/>
  <c r="T35" i="24" s="1"/>
  <c r="V40" i="24"/>
  <c r="N35" i="24"/>
  <c r="J41" i="24"/>
  <c r="L41" i="24" s="1"/>
  <c r="J9" i="33" s="1"/>
  <c r="K9" i="33" s="1"/>
  <c r="J37" i="24"/>
  <c r="W40" i="24"/>
  <c r="P36" i="24"/>
  <c r="P35" i="24" s="1"/>
  <c r="W37" i="24"/>
  <c r="W41" i="24"/>
  <c r="O36" i="24"/>
  <c r="O35" i="24" s="1"/>
  <c r="K37" i="24"/>
  <c r="K40" i="24"/>
  <c r="I36" i="24"/>
  <c r="Q36" i="24"/>
  <c r="Q35" i="24" s="1"/>
  <c r="U31" i="24"/>
  <c r="S31" i="24"/>
  <c r="T31" i="24" s="1"/>
  <c r="Q31" i="24"/>
  <c r="R31" i="24" s="1"/>
  <c r="O31" i="24"/>
  <c r="P31" i="24" s="1"/>
  <c r="N31" i="24"/>
  <c r="I31" i="24"/>
  <c r="K31" i="24" s="1"/>
  <c r="H31" i="24"/>
  <c r="G31" i="24"/>
  <c r="F31" i="24"/>
  <c r="E31" i="24"/>
  <c r="D31" i="24"/>
  <c r="U30" i="24"/>
  <c r="S30" i="24"/>
  <c r="T30" i="24" s="1"/>
  <c r="Q30" i="24"/>
  <c r="R30" i="24" s="1"/>
  <c r="O30" i="24"/>
  <c r="P30" i="24" s="1"/>
  <c r="N30" i="24"/>
  <c r="I30" i="24"/>
  <c r="K30" i="24" s="1"/>
  <c r="H30" i="24"/>
  <c r="G30" i="24"/>
  <c r="F30" i="24"/>
  <c r="E30" i="24"/>
  <c r="D30" i="24"/>
  <c r="U29" i="24"/>
  <c r="S29" i="24"/>
  <c r="T29" i="24" s="1"/>
  <c r="Q29" i="24"/>
  <c r="R29" i="24" s="1"/>
  <c r="O29" i="24"/>
  <c r="P29" i="24" s="1"/>
  <c r="N29" i="24"/>
  <c r="I29" i="24"/>
  <c r="K29" i="24" s="1"/>
  <c r="H29" i="24"/>
  <c r="G29" i="24"/>
  <c r="F29" i="24"/>
  <c r="E29" i="24"/>
  <c r="D29" i="24"/>
  <c r="I28" i="24"/>
  <c r="K28" i="24" s="1"/>
  <c r="H28" i="24"/>
  <c r="G28" i="24"/>
  <c r="F28" i="24"/>
  <c r="E28" i="24"/>
  <c r="D28" i="24"/>
  <c r="U27" i="24"/>
  <c r="S27" i="24"/>
  <c r="T27" i="24" s="1"/>
  <c r="Q27" i="24"/>
  <c r="R27" i="24" s="1"/>
  <c r="O27" i="24"/>
  <c r="P27" i="24" s="1"/>
  <c r="N27" i="24"/>
  <c r="I27" i="24"/>
  <c r="H27" i="24"/>
  <c r="G27" i="24"/>
  <c r="F27" i="24"/>
  <c r="E27" i="24"/>
  <c r="D27" i="24"/>
  <c r="U26" i="24"/>
  <c r="S26" i="24"/>
  <c r="T26" i="24" s="1"/>
  <c r="Q26" i="24"/>
  <c r="R26" i="24" s="1"/>
  <c r="O26" i="24"/>
  <c r="P26" i="24" s="1"/>
  <c r="N26" i="24"/>
  <c r="I26" i="24"/>
  <c r="H26" i="24"/>
  <c r="G26" i="24"/>
  <c r="F26" i="24"/>
  <c r="E26" i="24"/>
  <c r="D26" i="24"/>
  <c r="U25" i="24"/>
  <c r="S25" i="24"/>
  <c r="T25" i="24" s="1"/>
  <c r="Q25" i="24"/>
  <c r="R25" i="24" s="1"/>
  <c r="O25" i="24"/>
  <c r="P25" i="24" s="1"/>
  <c r="N25" i="24"/>
  <c r="I25" i="24"/>
  <c r="K25" i="24" s="1"/>
  <c r="H25" i="24"/>
  <c r="G25" i="24"/>
  <c r="F25" i="24"/>
  <c r="E25" i="24"/>
  <c r="D25" i="24"/>
  <c r="U24" i="24"/>
  <c r="S24" i="24"/>
  <c r="T24" i="24" s="1"/>
  <c r="Q24" i="24"/>
  <c r="R24" i="24" s="1"/>
  <c r="O24" i="24"/>
  <c r="P24" i="24" s="1"/>
  <c r="N24" i="24"/>
  <c r="I24" i="24"/>
  <c r="K24" i="24" s="1"/>
  <c r="H24" i="24"/>
  <c r="G24" i="24"/>
  <c r="F24" i="24"/>
  <c r="E24" i="24"/>
  <c r="D24" i="24"/>
  <c r="U23" i="24"/>
  <c r="S23" i="24"/>
  <c r="T23" i="24" s="1"/>
  <c r="Q23" i="24"/>
  <c r="R23" i="24" s="1"/>
  <c r="O23" i="24"/>
  <c r="P23" i="24" s="1"/>
  <c r="N23" i="24"/>
  <c r="I23" i="24"/>
  <c r="K23" i="24" s="1"/>
  <c r="H23" i="24"/>
  <c r="G23" i="24"/>
  <c r="F23" i="24"/>
  <c r="E23" i="24"/>
  <c r="D23" i="24"/>
  <c r="U22" i="24"/>
  <c r="S22" i="24"/>
  <c r="T22" i="24" s="1"/>
  <c r="Q22" i="24"/>
  <c r="R22" i="24" s="1"/>
  <c r="O22" i="24"/>
  <c r="P22" i="24" s="1"/>
  <c r="N22" i="24"/>
  <c r="I22" i="24"/>
  <c r="H22" i="24"/>
  <c r="G22" i="24"/>
  <c r="F22" i="24"/>
  <c r="E22" i="24"/>
  <c r="D22" i="24"/>
  <c r="U21" i="24"/>
  <c r="S21" i="24"/>
  <c r="T21" i="24" s="1"/>
  <c r="Q21" i="24"/>
  <c r="R21" i="24" s="1"/>
  <c r="O21" i="24"/>
  <c r="P21" i="24" s="1"/>
  <c r="N21" i="24"/>
  <c r="I21" i="24"/>
  <c r="K21" i="24" s="1"/>
  <c r="H21" i="24"/>
  <c r="G21" i="24"/>
  <c r="F21" i="24"/>
  <c r="E21" i="24"/>
  <c r="D21" i="24"/>
  <c r="H38" i="33" l="1"/>
  <c r="I38" i="33" s="1"/>
  <c r="J39" i="33"/>
  <c r="K39" i="33" s="1"/>
  <c r="H37" i="33"/>
  <c r="I37" i="33" s="1"/>
  <c r="F24" i="33"/>
  <c r="G24" i="33" s="1"/>
  <c r="F36" i="33"/>
  <c r="G36" i="33" s="1"/>
  <c r="M35" i="24"/>
  <c r="H3" i="33" s="1"/>
  <c r="I3" i="33" s="1"/>
  <c r="F38" i="33"/>
  <c r="G38" i="33" s="1"/>
  <c r="H36" i="33"/>
  <c r="I36" i="33" s="1"/>
  <c r="H24" i="33"/>
  <c r="I24" i="33" s="1"/>
  <c r="F39" i="33"/>
  <c r="G39" i="33" s="1"/>
  <c r="H45" i="33"/>
  <c r="I45" i="33" s="1"/>
  <c r="J45" i="33"/>
  <c r="K45" i="33" s="1"/>
  <c r="J38" i="33"/>
  <c r="K38" i="33" s="1"/>
  <c r="J25" i="33"/>
  <c r="K25" i="33" s="1"/>
  <c r="H39" i="33"/>
  <c r="I39" i="33" s="1"/>
  <c r="F37" i="33"/>
  <c r="G37" i="33" s="1"/>
  <c r="X61" i="24"/>
  <c r="X75" i="24"/>
  <c r="K35" i="24"/>
  <c r="J35" i="24"/>
  <c r="X67" i="24"/>
  <c r="J30" i="33"/>
  <c r="K30" i="33" s="1"/>
  <c r="J24" i="33"/>
  <c r="K24" i="33" s="1"/>
  <c r="F29" i="33"/>
  <c r="G29" i="33" s="1"/>
  <c r="F23" i="33"/>
  <c r="G23" i="33" s="1"/>
  <c r="F31" i="33"/>
  <c r="G31" i="33" s="1"/>
  <c r="F25" i="33"/>
  <c r="G25" i="33" s="1"/>
  <c r="H32" i="33"/>
  <c r="I32" i="33" s="1"/>
  <c r="H26" i="33"/>
  <c r="I26" i="33" s="1"/>
  <c r="H31" i="33"/>
  <c r="I31" i="33" s="1"/>
  <c r="H25" i="33"/>
  <c r="I25" i="33" s="1"/>
  <c r="H29" i="33"/>
  <c r="I29" i="33" s="1"/>
  <c r="H23" i="33"/>
  <c r="I23" i="33" s="1"/>
  <c r="F45" i="33"/>
  <c r="G45" i="33" s="1"/>
  <c r="H20" i="33"/>
  <c r="I20" i="33" s="1"/>
  <c r="H21" i="33"/>
  <c r="I21" i="33" s="1"/>
  <c r="J21" i="33"/>
  <c r="K21" i="33" s="1"/>
  <c r="F32" i="33"/>
  <c r="G32" i="33" s="1"/>
  <c r="F30" i="33"/>
  <c r="G30" i="33" s="1"/>
  <c r="F21" i="33"/>
  <c r="G21" i="33" s="1"/>
  <c r="F28" i="33"/>
  <c r="G28" i="33" s="1"/>
  <c r="H30" i="33"/>
  <c r="I30" i="33" s="1"/>
  <c r="H28" i="33"/>
  <c r="I28" i="33" s="1"/>
  <c r="H19" i="33"/>
  <c r="I19" i="33" s="1"/>
  <c r="H16" i="33"/>
  <c r="I16" i="33" s="1"/>
  <c r="D41" i="33"/>
  <c r="E41" i="33" s="1"/>
  <c r="J44" i="33"/>
  <c r="K44" i="33" s="1"/>
  <c r="J43" i="33"/>
  <c r="K43" i="33" s="1"/>
  <c r="F44" i="33"/>
  <c r="G44" i="33" s="1"/>
  <c r="F35" i="33"/>
  <c r="G35" i="33" s="1"/>
  <c r="F42" i="33"/>
  <c r="G42" i="33" s="1"/>
  <c r="F41" i="33"/>
  <c r="G41" i="33" s="1"/>
  <c r="F43" i="33"/>
  <c r="G43" i="33" s="1"/>
  <c r="F34" i="33"/>
  <c r="G34" i="33" s="1"/>
  <c r="H42" i="33"/>
  <c r="I42" i="33" s="1"/>
  <c r="H43" i="33"/>
  <c r="I43" i="33" s="1"/>
  <c r="H34" i="33"/>
  <c r="I34" i="33" s="1"/>
  <c r="H44" i="33"/>
  <c r="I44" i="33" s="1"/>
  <c r="H41" i="33"/>
  <c r="I41" i="33" s="1"/>
  <c r="H35" i="33"/>
  <c r="I35" i="33" s="1"/>
  <c r="X51" i="24"/>
  <c r="X57" i="24"/>
  <c r="D26" i="33" s="1"/>
  <c r="E26" i="33" s="1"/>
  <c r="X71" i="24"/>
  <c r="X52" i="24"/>
  <c r="X76" i="24"/>
  <c r="D11" i="33"/>
  <c r="E11" i="33" s="1"/>
  <c r="C11" i="33" s="1"/>
  <c r="X63" i="24"/>
  <c r="X70" i="24"/>
  <c r="X74" i="24"/>
  <c r="X28" i="24"/>
  <c r="D11" i="29" s="1"/>
  <c r="E11" i="29" s="1"/>
  <c r="X54" i="24"/>
  <c r="D22" i="33" s="1"/>
  <c r="E22" i="33" s="1"/>
  <c r="C22" i="33" s="1"/>
  <c r="X56" i="24"/>
  <c r="M22" i="24"/>
  <c r="H5" i="29" s="1"/>
  <c r="M29" i="24"/>
  <c r="X53" i="24"/>
  <c r="D21" i="33" s="1"/>
  <c r="E21" i="33" s="1"/>
  <c r="X41" i="24"/>
  <c r="D9" i="33" s="1"/>
  <c r="E9" i="33" s="1"/>
  <c r="C9" i="33" s="1"/>
  <c r="C41" i="24" s="1"/>
  <c r="X55" i="24"/>
  <c r="X77" i="24"/>
  <c r="X40" i="24"/>
  <c r="D8" i="33" s="1"/>
  <c r="E8" i="33" s="1"/>
  <c r="M21" i="24"/>
  <c r="H4" i="29" s="1"/>
  <c r="M25" i="24"/>
  <c r="H8" i="29" s="1"/>
  <c r="I8" i="29" s="1"/>
  <c r="X64" i="24"/>
  <c r="X69" i="24"/>
  <c r="D10" i="33"/>
  <c r="E10" i="33" s="1"/>
  <c r="C10" i="33" s="1"/>
  <c r="M28" i="24"/>
  <c r="H11" i="29" s="1"/>
  <c r="I11" i="29" s="1"/>
  <c r="X60" i="24"/>
  <c r="M26" i="24"/>
  <c r="H9" i="29" s="1"/>
  <c r="L40" i="24"/>
  <c r="J8" i="33" s="1"/>
  <c r="K8" i="33" s="1"/>
  <c r="X37" i="24"/>
  <c r="D5" i="33" s="1"/>
  <c r="E5" i="33" s="1"/>
  <c r="D16" i="33"/>
  <c r="E16" i="33" s="1"/>
  <c r="X62" i="24"/>
  <c r="X66" i="24"/>
  <c r="X68" i="24"/>
  <c r="L63" i="24"/>
  <c r="M50" i="24"/>
  <c r="H17" i="33" s="1"/>
  <c r="I17" i="33" s="1"/>
  <c r="M24" i="24"/>
  <c r="H7" i="29" s="1"/>
  <c r="I7" i="29" s="1"/>
  <c r="M31" i="24"/>
  <c r="H14" i="29" s="1"/>
  <c r="I14" i="29" s="1"/>
  <c r="T50" i="24"/>
  <c r="M23" i="24"/>
  <c r="M27" i="24"/>
  <c r="H10" i="29" s="1"/>
  <c r="M30" i="24"/>
  <c r="H13" i="29" s="1"/>
  <c r="I13" i="29" s="1"/>
  <c r="M36" i="24"/>
  <c r="H4" i="33" s="1"/>
  <c r="I4" i="33" s="1"/>
  <c r="M65" i="24"/>
  <c r="R20" i="24"/>
  <c r="D20" i="24"/>
  <c r="L68" i="24"/>
  <c r="J37" i="33" s="1"/>
  <c r="K37" i="33" s="1"/>
  <c r="AA65" i="24"/>
  <c r="G20" i="24"/>
  <c r="AA23" i="24"/>
  <c r="AA26" i="24"/>
  <c r="AA28" i="24"/>
  <c r="AA21" i="24"/>
  <c r="AA25" i="24"/>
  <c r="V27" i="24"/>
  <c r="AA22" i="24"/>
  <c r="AA24" i="24"/>
  <c r="AA27" i="24"/>
  <c r="AA29" i="24"/>
  <c r="AA31" i="24"/>
  <c r="AA36" i="24"/>
  <c r="F4" i="33" s="1"/>
  <c r="G4" i="33" s="1"/>
  <c r="AA50" i="24"/>
  <c r="F18" i="33" s="1"/>
  <c r="G18" i="33" s="1"/>
  <c r="E20" i="24"/>
  <c r="AA5" i="24"/>
  <c r="F4" i="27" s="1"/>
  <c r="AA30" i="24"/>
  <c r="J65" i="24"/>
  <c r="V65" i="24"/>
  <c r="K65" i="24"/>
  <c r="L66" i="24"/>
  <c r="J34" i="33" s="1"/>
  <c r="K34" i="33" s="1"/>
  <c r="L67" i="24"/>
  <c r="P65" i="24"/>
  <c r="V50" i="24"/>
  <c r="L61" i="24"/>
  <c r="J29" i="33" s="1"/>
  <c r="K29" i="33" s="1"/>
  <c r="L60" i="24"/>
  <c r="J28" i="33" s="1"/>
  <c r="K28" i="33" s="1"/>
  <c r="J50" i="24"/>
  <c r="L52" i="24"/>
  <c r="J20" i="33" s="1"/>
  <c r="K20" i="33" s="1"/>
  <c r="W50" i="24"/>
  <c r="K50" i="24"/>
  <c r="L51" i="24"/>
  <c r="J36" i="24"/>
  <c r="J16" i="33"/>
  <c r="K16" i="33" s="1"/>
  <c r="V36" i="24"/>
  <c r="V35" i="24" s="1"/>
  <c r="W36" i="24"/>
  <c r="W35" i="24" s="1"/>
  <c r="K36" i="24"/>
  <c r="L37" i="24"/>
  <c r="J5" i="33" s="1"/>
  <c r="K5" i="33" s="1"/>
  <c r="F20" i="24"/>
  <c r="U20" i="24"/>
  <c r="V31" i="24"/>
  <c r="V30" i="24"/>
  <c r="H20" i="24"/>
  <c r="Y20" i="24"/>
  <c r="Z20" i="24"/>
  <c r="I20" i="24"/>
  <c r="V22" i="24"/>
  <c r="O20" i="24"/>
  <c r="V21" i="24"/>
  <c r="S20" i="24"/>
  <c r="N20" i="24"/>
  <c r="T20" i="24"/>
  <c r="Q20" i="24"/>
  <c r="J31" i="24"/>
  <c r="L31" i="24" s="1"/>
  <c r="V24" i="24"/>
  <c r="J23" i="24"/>
  <c r="L23" i="24" s="1"/>
  <c r="V26" i="24"/>
  <c r="V29" i="24"/>
  <c r="W22" i="24"/>
  <c r="V23" i="24"/>
  <c r="J24" i="24"/>
  <c r="L24" i="24" s="1"/>
  <c r="W26" i="24"/>
  <c r="W29" i="24"/>
  <c r="W23" i="24"/>
  <c r="J25" i="24"/>
  <c r="L25" i="24" s="1"/>
  <c r="W27" i="24"/>
  <c r="J28" i="24"/>
  <c r="L28" i="24" s="1"/>
  <c r="W30" i="24"/>
  <c r="J22" i="24"/>
  <c r="V25" i="24"/>
  <c r="J26" i="24"/>
  <c r="J29" i="24"/>
  <c r="L29" i="24" s="1"/>
  <c r="W31" i="24"/>
  <c r="J27" i="24"/>
  <c r="J30" i="24"/>
  <c r="L30" i="24" s="1"/>
  <c r="W24" i="24"/>
  <c r="W25" i="24"/>
  <c r="K22" i="24"/>
  <c r="K26" i="24"/>
  <c r="K27" i="24"/>
  <c r="J21" i="24"/>
  <c r="L21" i="24" s="1"/>
  <c r="W21" i="24"/>
  <c r="D38" i="33" l="1"/>
  <c r="E38" i="33" s="1"/>
  <c r="C38" i="33" s="1"/>
  <c r="D24" i="33"/>
  <c r="E24" i="33" s="1"/>
  <c r="D37" i="33"/>
  <c r="E37" i="33" s="1"/>
  <c r="C37" i="33" s="1"/>
  <c r="C69" i="24" s="1"/>
  <c r="J36" i="33"/>
  <c r="K36" i="33" s="1"/>
  <c r="D23" i="33"/>
  <c r="E23" i="33" s="1"/>
  <c r="C23" i="33" s="1"/>
  <c r="D39" i="33"/>
  <c r="E39" i="33" s="1"/>
  <c r="C39" i="33" s="1"/>
  <c r="D36" i="33"/>
  <c r="E36" i="33" s="1"/>
  <c r="C42" i="24"/>
  <c r="C43" i="24"/>
  <c r="L35" i="24"/>
  <c r="J3" i="33" s="1"/>
  <c r="K3" i="33" s="1"/>
  <c r="X35" i="24"/>
  <c r="D3" i="33" s="1"/>
  <c r="E3" i="33" s="1"/>
  <c r="D40" i="33"/>
  <c r="E40" i="33" s="1"/>
  <c r="C40" i="33" s="1"/>
  <c r="C26" i="33"/>
  <c r="C24" i="33"/>
  <c r="D31" i="33"/>
  <c r="E31" i="33" s="1"/>
  <c r="D25" i="33"/>
  <c r="E25" i="33" s="1"/>
  <c r="C25" i="33" s="1"/>
  <c r="D29" i="33"/>
  <c r="E29" i="33" s="1"/>
  <c r="C29" i="33" s="1"/>
  <c r="D30" i="33"/>
  <c r="E30" i="33" s="1"/>
  <c r="C30" i="33" s="1"/>
  <c r="C21" i="33"/>
  <c r="D45" i="33"/>
  <c r="E45" i="33" s="1"/>
  <c r="C45" i="33" s="1"/>
  <c r="D19" i="33"/>
  <c r="E19" i="33" s="1"/>
  <c r="D28" i="33"/>
  <c r="E28" i="33" s="1"/>
  <c r="C28" i="33" s="1"/>
  <c r="J32" i="33"/>
  <c r="K32" i="33" s="1"/>
  <c r="D20" i="33"/>
  <c r="E20" i="33" s="1"/>
  <c r="C20" i="33" s="1"/>
  <c r="J31" i="33"/>
  <c r="K31" i="33" s="1"/>
  <c r="J19" i="33"/>
  <c r="K19" i="33" s="1"/>
  <c r="D32" i="33"/>
  <c r="E32" i="33" s="1"/>
  <c r="F17" i="33"/>
  <c r="G17" i="33" s="1"/>
  <c r="C16" i="33"/>
  <c r="C44" i="24" s="1"/>
  <c r="H18" i="33"/>
  <c r="I18" i="33" s="1"/>
  <c r="D34" i="33"/>
  <c r="E34" i="33" s="1"/>
  <c r="C34" i="33" s="1"/>
  <c r="J41" i="33"/>
  <c r="K41" i="33" s="1"/>
  <c r="C41" i="33" s="1"/>
  <c r="J35" i="33"/>
  <c r="K35" i="33" s="1"/>
  <c r="F33" i="33"/>
  <c r="G33" i="33" s="1"/>
  <c r="J42" i="33"/>
  <c r="K42" i="33" s="1"/>
  <c r="H33" i="33"/>
  <c r="I33" i="33" s="1"/>
  <c r="D42" i="33"/>
  <c r="E42" i="33" s="1"/>
  <c r="D35" i="33"/>
  <c r="E35" i="33" s="1"/>
  <c r="D43" i="33"/>
  <c r="E43" i="33" s="1"/>
  <c r="C43" i="33" s="1"/>
  <c r="D44" i="33"/>
  <c r="E44" i="33" s="1"/>
  <c r="C44" i="33" s="1"/>
  <c r="X27" i="24"/>
  <c r="D10" i="29" s="1"/>
  <c r="E10" i="29" s="1"/>
  <c r="C5" i="33"/>
  <c r="C37" i="24" s="1"/>
  <c r="C8" i="33"/>
  <c r="C40" i="24" s="1"/>
  <c r="M20" i="24"/>
  <c r="H3" i="29" s="1"/>
  <c r="J4" i="29"/>
  <c r="K4" i="29" s="1"/>
  <c r="J13" i="29"/>
  <c r="K13" i="29" s="1"/>
  <c r="J12" i="29"/>
  <c r="K12" i="29" s="1"/>
  <c r="J11" i="29"/>
  <c r="K11" i="29" s="1"/>
  <c r="J8" i="29"/>
  <c r="K8" i="29" s="1"/>
  <c r="J7" i="29"/>
  <c r="K7" i="29" s="1"/>
  <c r="J6" i="29"/>
  <c r="K6" i="29" s="1"/>
  <c r="J14" i="29"/>
  <c r="K14" i="29" s="1"/>
  <c r="F13" i="29"/>
  <c r="G13" i="29" s="1"/>
  <c r="F14" i="29"/>
  <c r="G14" i="29" s="1"/>
  <c r="F12" i="29"/>
  <c r="G12" i="29" s="1"/>
  <c r="F10" i="29"/>
  <c r="G10" i="29" s="1"/>
  <c r="F7" i="29"/>
  <c r="G7" i="29" s="1"/>
  <c r="F5" i="29"/>
  <c r="G5" i="29" s="1"/>
  <c r="F8" i="29"/>
  <c r="G8" i="29" s="1"/>
  <c r="F4" i="29"/>
  <c r="G4" i="29" s="1"/>
  <c r="F11" i="29"/>
  <c r="G11" i="29" s="1"/>
  <c r="F9" i="29"/>
  <c r="G9" i="29" s="1"/>
  <c r="F6" i="29"/>
  <c r="G6" i="29" s="1"/>
  <c r="H6" i="29"/>
  <c r="I6" i="29" s="1"/>
  <c r="H12" i="29"/>
  <c r="I12" i="29" s="1"/>
  <c r="I4" i="29"/>
  <c r="X25" i="24"/>
  <c r="D8" i="29" s="1"/>
  <c r="E8" i="29" s="1"/>
  <c r="X29" i="24"/>
  <c r="D12" i="29" s="1"/>
  <c r="E12" i="29" s="1"/>
  <c r="L50" i="24"/>
  <c r="J18" i="33" s="1"/>
  <c r="K18" i="33" s="1"/>
  <c r="X24" i="24"/>
  <c r="X30" i="24"/>
  <c r="D13" i="29" s="1"/>
  <c r="E13" i="29" s="1"/>
  <c r="X22" i="24"/>
  <c r="D5" i="29" s="1"/>
  <c r="E5" i="29" s="1"/>
  <c r="X21" i="24"/>
  <c r="D4" i="29" s="1"/>
  <c r="E4" i="29" s="1"/>
  <c r="X31" i="24"/>
  <c r="X50" i="24"/>
  <c r="D18" i="33" s="1"/>
  <c r="E18" i="33" s="1"/>
  <c r="X26" i="24"/>
  <c r="X36" i="24"/>
  <c r="D4" i="33" s="1"/>
  <c r="E4" i="33" s="1"/>
  <c r="X23" i="24"/>
  <c r="D6" i="29" s="1"/>
  <c r="E6" i="29" s="1"/>
  <c r="L65" i="24"/>
  <c r="J33" i="33" s="1"/>
  <c r="AA20" i="24"/>
  <c r="L36" i="24"/>
  <c r="J4" i="33" s="1"/>
  <c r="K4" i="33" s="1"/>
  <c r="L27" i="24"/>
  <c r="W65" i="24"/>
  <c r="X65" i="24" s="1"/>
  <c r="L26" i="24"/>
  <c r="L22" i="24"/>
  <c r="K20" i="24"/>
  <c r="V20" i="24"/>
  <c r="J20" i="24"/>
  <c r="P20" i="24"/>
  <c r="C36" i="33" l="1"/>
  <c r="C68" i="24" s="1"/>
  <c r="C70" i="24"/>
  <c r="C71" i="24"/>
  <c r="C42" i="33"/>
  <c r="C74" i="24" s="1"/>
  <c r="C48" i="24"/>
  <c r="C3" i="33"/>
  <c r="C35" i="24" s="1"/>
  <c r="C31" i="33"/>
  <c r="C60" i="24" s="1"/>
  <c r="C62" i="24"/>
  <c r="C35" i="33"/>
  <c r="C66" i="24" s="1"/>
  <c r="C32" i="33"/>
  <c r="C61" i="24" s="1"/>
  <c r="C75" i="24"/>
  <c r="C72" i="24"/>
  <c r="C19" i="33"/>
  <c r="C52" i="24" s="1"/>
  <c r="C73" i="24"/>
  <c r="C77" i="24"/>
  <c r="C76" i="24"/>
  <c r="C56" i="24"/>
  <c r="C57" i="24"/>
  <c r="C59" i="24"/>
  <c r="C54" i="24"/>
  <c r="C55" i="24"/>
  <c r="C47" i="24"/>
  <c r="J17" i="33"/>
  <c r="K17" i="33" s="1"/>
  <c r="D17" i="33"/>
  <c r="E17" i="33" s="1"/>
  <c r="C46" i="24"/>
  <c r="D33" i="33"/>
  <c r="E33" i="33" s="1"/>
  <c r="K33" i="33"/>
  <c r="C18" i="33"/>
  <c r="C50" i="24" s="1"/>
  <c r="C11" i="29"/>
  <c r="C28" i="24" s="1"/>
  <c r="C13" i="29"/>
  <c r="C30" i="24" s="1"/>
  <c r="C6" i="29"/>
  <c r="C23" i="24" s="1"/>
  <c r="C4" i="29"/>
  <c r="C21" i="24" s="1"/>
  <c r="C8" i="29"/>
  <c r="C25" i="24" s="1"/>
  <c r="C4" i="33"/>
  <c r="C36" i="24" s="1"/>
  <c r="C12" i="29"/>
  <c r="C29" i="24" s="1"/>
  <c r="I5" i="29"/>
  <c r="J5" i="29"/>
  <c r="K5" i="29" s="1"/>
  <c r="J9" i="29"/>
  <c r="K9" i="29" s="1"/>
  <c r="J10" i="29"/>
  <c r="K10" i="29" s="1"/>
  <c r="F3" i="29"/>
  <c r="G3" i="29" s="1"/>
  <c r="D9" i="29"/>
  <c r="E9" i="29" s="1"/>
  <c r="D14" i="29"/>
  <c r="E14" i="29" s="1"/>
  <c r="C14" i="29" s="1"/>
  <c r="C31" i="24" s="1"/>
  <c r="D7" i="29"/>
  <c r="E7" i="29" s="1"/>
  <c r="C7" i="29" s="1"/>
  <c r="C24" i="24" s="1"/>
  <c r="I10" i="29"/>
  <c r="L20" i="24"/>
  <c r="J3" i="29" s="1"/>
  <c r="I9" i="29"/>
  <c r="W20" i="24"/>
  <c r="C67" i="24" l="1"/>
  <c r="C64" i="24"/>
  <c r="C63" i="24"/>
  <c r="C53" i="24"/>
  <c r="C58" i="24"/>
  <c r="C51" i="24"/>
  <c r="C17" i="33"/>
  <c r="C49" i="24" s="1"/>
  <c r="C33" i="33"/>
  <c r="C65" i="24" s="1"/>
  <c r="C5" i="29"/>
  <c r="C22" i="24" s="1"/>
  <c r="C10" i="29"/>
  <c r="C27" i="24" s="1"/>
  <c r="C9" i="29"/>
  <c r="C26" i="24" s="1"/>
  <c r="K3" i="29"/>
  <c r="I3" i="29"/>
  <c r="X20" i="24"/>
  <c r="M3" i="27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L4" i="27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D3" i="29" l="1"/>
  <c r="E3" i="29" s="1"/>
  <c r="C3" i="29" s="1"/>
  <c r="C20" i="24" s="1"/>
  <c r="N6" i="24"/>
  <c r="O6" i="24"/>
  <c r="Q6" i="24"/>
  <c r="R6" i="24" s="1"/>
  <c r="S6" i="24"/>
  <c r="T6" i="24" s="1"/>
  <c r="U6" i="24"/>
  <c r="N8" i="24"/>
  <c r="O8" i="24"/>
  <c r="Q8" i="24"/>
  <c r="R8" i="24" s="1"/>
  <c r="S8" i="24"/>
  <c r="T8" i="24" s="1"/>
  <c r="U8" i="24"/>
  <c r="N9" i="24"/>
  <c r="O9" i="24"/>
  <c r="P9" i="24" s="1"/>
  <c r="Q9" i="24"/>
  <c r="R9" i="24" s="1"/>
  <c r="S9" i="24"/>
  <c r="T9" i="24" s="1"/>
  <c r="U9" i="24"/>
  <c r="N10" i="24"/>
  <c r="O10" i="24"/>
  <c r="Q10" i="24"/>
  <c r="R10" i="24" s="1"/>
  <c r="S10" i="24"/>
  <c r="T10" i="24" s="1"/>
  <c r="U10" i="24"/>
  <c r="N11" i="24"/>
  <c r="O11" i="24"/>
  <c r="P11" i="24" s="1"/>
  <c r="Q11" i="24"/>
  <c r="R11" i="24" s="1"/>
  <c r="S11" i="24"/>
  <c r="T11" i="24" s="1"/>
  <c r="U11" i="24"/>
  <c r="N12" i="24"/>
  <c r="O12" i="24"/>
  <c r="Q12" i="24"/>
  <c r="R12" i="24" s="1"/>
  <c r="S12" i="24"/>
  <c r="T12" i="24" s="1"/>
  <c r="U12" i="24"/>
  <c r="N13" i="24"/>
  <c r="O13" i="24"/>
  <c r="P13" i="24" s="1"/>
  <c r="Q13" i="24"/>
  <c r="R13" i="24" s="1"/>
  <c r="S13" i="24"/>
  <c r="T13" i="24" s="1"/>
  <c r="U13" i="24"/>
  <c r="N14" i="24"/>
  <c r="O14" i="24"/>
  <c r="Q14" i="24"/>
  <c r="R14" i="24" s="1"/>
  <c r="S14" i="24"/>
  <c r="T14" i="24" s="1"/>
  <c r="U14" i="24"/>
  <c r="N15" i="24"/>
  <c r="O15" i="24"/>
  <c r="P15" i="24" s="1"/>
  <c r="Q15" i="24"/>
  <c r="R15" i="24" s="1"/>
  <c r="S15" i="24"/>
  <c r="T15" i="24" s="1"/>
  <c r="U15" i="24"/>
  <c r="N16" i="24"/>
  <c r="O16" i="24"/>
  <c r="Q16" i="24"/>
  <c r="R16" i="24" s="1"/>
  <c r="S16" i="24"/>
  <c r="T16" i="24" s="1"/>
  <c r="U16" i="24"/>
  <c r="U5" i="24"/>
  <c r="S5" i="24"/>
  <c r="Q5" i="24"/>
  <c r="O5" i="24"/>
  <c r="N5" i="24"/>
  <c r="N4" i="24" l="1"/>
  <c r="V14" i="24"/>
  <c r="V10" i="24"/>
  <c r="V6" i="24"/>
  <c r="V16" i="24"/>
  <c r="V12" i="24"/>
  <c r="V8" i="24"/>
  <c r="W15" i="24"/>
  <c r="W11" i="24"/>
  <c r="W13" i="24"/>
  <c r="W9" i="24"/>
  <c r="P16" i="24"/>
  <c r="W16" i="24" s="1"/>
  <c r="V15" i="24"/>
  <c r="P14" i="24"/>
  <c r="W14" i="24" s="1"/>
  <c r="V13" i="24"/>
  <c r="P12" i="24"/>
  <c r="W12" i="24" s="1"/>
  <c r="V11" i="24"/>
  <c r="P10" i="24"/>
  <c r="W10" i="24" s="1"/>
  <c r="V9" i="24"/>
  <c r="P8" i="24"/>
  <c r="W8" i="24" s="1"/>
  <c r="P6" i="24"/>
  <c r="W6" i="24" s="1"/>
  <c r="X6" i="24" l="1"/>
  <c r="D5" i="27" s="1"/>
  <c r="X10" i="24"/>
  <c r="D9" i="27" s="1"/>
  <c r="X8" i="24"/>
  <c r="D7" i="27" s="1"/>
  <c r="X14" i="24"/>
  <c r="D13" i="27" s="1"/>
  <c r="X12" i="24"/>
  <c r="D11" i="27" s="1"/>
  <c r="X15" i="24"/>
  <c r="D14" i="27" s="1"/>
  <c r="X16" i="24"/>
  <c r="D15" i="27" s="1"/>
  <c r="X9" i="24"/>
  <c r="D8" i="27" s="1"/>
  <c r="X11" i="24"/>
  <c r="D10" i="27" s="1"/>
  <c r="X13" i="24"/>
  <c r="D12" i="27" s="1"/>
  <c r="D6" i="27"/>
  <c r="D5" i="24"/>
  <c r="G4" i="27" l="1"/>
  <c r="G8" i="27"/>
  <c r="G12" i="27"/>
  <c r="G5" i="27"/>
  <c r="G9" i="27"/>
  <c r="G13" i="27"/>
  <c r="G6" i="27"/>
  <c r="G10" i="27"/>
  <c r="G14" i="27"/>
  <c r="G7" i="27"/>
  <c r="G11" i="27"/>
  <c r="G15" i="27"/>
  <c r="Y4" i="24"/>
  <c r="Z4" i="24"/>
  <c r="T5" i="24"/>
  <c r="R5" i="24"/>
  <c r="P5" i="24"/>
  <c r="AA4" i="24" l="1"/>
  <c r="V5" i="24"/>
  <c r="W5" i="24"/>
  <c r="O4" i="24"/>
  <c r="U4" i="24"/>
  <c r="E8" i="27"/>
  <c r="E9" i="27"/>
  <c r="E5" i="27"/>
  <c r="E14" i="27"/>
  <c r="R4" i="24"/>
  <c r="E15" i="27"/>
  <c r="T4" i="24"/>
  <c r="E11" i="27"/>
  <c r="E7" i="27"/>
  <c r="S4" i="24"/>
  <c r="E6" i="27"/>
  <c r="Q4" i="24"/>
  <c r="O2442" i="25"/>
  <c r="O2441" i="25"/>
  <c r="O2440" i="25"/>
  <c r="O2439" i="25"/>
  <c r="O2438" i="25"/>
  <c r="O2437" i="25"/>
  <c r="O2436" i="25"/>
  <c r="O2435" i="25"/>
  <c r="O2434" i="25"/>
  <c r="O2433" i="25"/>
  <c r="O2432" i="25"/>
  <c r="O2431" i="25"/>
  <c r="O2430" i="25"/>
  <c r="O2429" i="25"/>
  <c r="O2428" i="25"/>
  <c r="O2427" i="25"/>
  <c r="O2426" i="25"/>
  <c r="O2425" i="25"/>
  <c r="O2424" i="25"/>
  <c r="O2423" i="25"/>
  <c r="O2422" i="25"/>
  <c r="O2421" i="25"/>
  <c r="O2420" i="25"/>
  <c r="O2419" i="25"/>
  <c r="O2418" i="25"/>
  <c r="O2417" i="25"/>
  <c r="O2416" i="25"/>
  <c r="O2415" i="25"/>
  <c r="O2414" i="25"/>
  <c r="O2413" i="25"/>
  <c r="O2412" i="25"/>
  <c r="O2411" i="25"/>
  <c r="O2410" i="25"/>
  <c r="O2409" i="25"/>
  <c r="O2408" i="25"/>
  <c r="O2407" i="25"/>
  <c r="O2406" i="25"/>
  <c r="O2405" i="25"/>
  <c r="O2404" i="25"/>
  <c r="O2403" i="25"/>
  <c r="O2402" i="25"/>
  <c r="O2401" i="25"/>
  <c r="O2400" i="25"/>
  <c r="O2399" i="25"/>
  <c r="O2398" i="25"/>
  <c r="O2397" i="25"/>
  <c r="O2396" i="25"/>
  <c r="O2395" i="25"/>
  <c r="O2394" i="25"/>
  <c r="O2393" i="25"/>
  <c r="O2392" i="25"/>
  <c r="O2391" i="25"/>
  <c r="O2390" i="25"/>
  <c r="O2389" i="25"/>
  <c r="O2388" i="25"/>
  <c r="O2387" i="25"/>
  <c r="O2386" i="25"/>
  <c r="O2385" i="25"/>
  <c r="O2384" i="25"/>
  <c r="O2383" i="25"/>
  <c r="O2382" i="25"/>
  <c r="O2381" i="25"/>
  <c r="O2380" i="25"/>
  <c r="O2379" i="25"/>
  <c r="O2378" i="25"/>
  <c r="O2377" i="25"/>
  <c r="O2376" i="25"/>
  <c r="O2375" i="25"/>
  <c r="O2374" i="25"/>
  <c r="O2373" i="25"/>
  <c r="O2372" i="25"/>
  <c r="O2371" i="25"/>
  <c r="O2370" i="25"/>
  <c r="O2369" i="25"/>
  <c r="O2368" i="25"/>
  <c r="O2367" i="25"/>
  <c r="O2366" i="25"/>
  <c r="O2365" i="25"/>
  <c r="O2364" i="25"/>
  <c r="O2363" i="25"/>
  <c r="O2362" i="25"/>
  <c r="O2361" i="25"/>
  <c r="O2360" i="25"/>
  <c r="O2359" i="25"/>
  <c r="O2358" i="25"/>
  <c r="O2357" i="25"/>
  <c r="O2356" i="25"/>
  <c r="O2355" i="25"/>
  <c r="O2354" i="25"/>
  <c r="O2353" i="25"/>
  <c r="O2352" i="25"/>
  <c r="O2351" i="25"/>
  <c r="O2350" i="25"/>
  <c r="O2349" i="25"/>
  <c r="O2348" i="25"/>
  <c r="O2347" i="25"/>
  <c r="O2346" i="25"/>
  <c r="O2345" i="25"/>
  <c r="O2344" i="25"/>
  <c r="O2343" i="25"/>
  <c r="O2342" i="25"/>
  <c r="O2341" i="25"/>
  <c r="O2340" i="25"/>
  <c r="O2339" i="25"/>
  <c r="O2338" i="25"/>
  <c r="O2337" i="25"/>
  <c r="O2336" i="25"/>
  <c r="O2335" i="25"/>
  <c r="O2334" i="25"/>
  <c r="O2333" i="25"/>
  <c r="O2332" i="25"/>
  <c r="O2331" i="25"/>
  <c r="O2330" i="25"/>
  <c r="O2329" i="25"/>
  <c r="O2328" i="25"/>
  <c r="O2327" i="25"/>
  <c r="O2326" i="25"/>
  <c r="O2325" i="25"/>
  <c r="O2324" i="25"/>
  <c r="O2323" i="25"/>
  <c r="O2322" i="25"/>
  <c r="O2321" i="25"/>
  <c r="O2320" i="25"/>
  <c r="O2319" i="25"/>
  <c r="O2318" i="25"/>
  <c r="O2317" i="25"/>
  <c r="O2316" i="25"/>
  <c r="O2315" i="25"/>
  <c r="O2314" i="25"/>
  <c r="O2313" i="25"/>
  <c r="O2312" i="25"/>
  <c r="O2311" i="25"/>
  <c r="O2310" i="25"/>
  <c r="O2309" i="25"/>
  <c r="O2308" i="25"/>
  <c r="O2307" i="25"/>
  <c r="O2306" i="25"/>
  <c r="O2305" i="25"/>
  <c r="O2304" i="25"/>
  <c r="O2303" i="25"/>
  <c r="O2302" i="25"/>
  <c r="O2301" i="25"/>
  <c r="O2300" i="25"/>
  <c r="O2299" i="25"/>
  <c r="O2298" i="25"/>
  <c r="O2297" i="25"/>
  <c r="O2296" i="25"/>
  <c r="O2295" i="25"/>
  <c r="O2294" i="25"/>
  <c r="O2293" i="25"/>
  <c r="O2292" i="25"/>
  <c r="O2291" i="25"/>
  <c r="O2290" i="25"/>
  <c r="O2289" i="25"/>
  <c r="O2288" i="25"/>
  <c r="O2287" i="25"/>
  <c r="O2286" i="25"/>
  <c r="O2285" i="25"/>
  <c r="O2284" i="25"/>
  <c r="O2283" i="25"/>
  <c r="O2282" i="25"/>
  <c r="O2281" i="25"/>
  <c r="O2280" i="25"/>
  <c r="O2279" i="25"/>
  <c r="O2278" i="25"/>
  <c r="O2277" i="25"/>
  <c r="O2276" i="25"/>
  <c r="O2275" i="25"/>
  <c r="O2274" i="25"/>
  <c r="O2273" i="25"/>
  <c r="O2272" i="25"/>
  <c r="O2271" i="25"/>
  <c r="O2270" i="25"/>
  <c r="O2269" i="25"/>
  <c r="O2268" i="25"/>
  <c r="O2267" i="25"/>
  <c r="O2266" i="25"/>
  <c r="O2265" i="25"/>
  <c r="O2264" i="25"/>
  <c r="O2263" i="25"/>
  <c r="O2262" i="25"/>
  <c r="O2261" i="25"/>
  <c r="O2260" i="25"/>
  <c r="O2259" i="25"/>
  <c r="O2258" i="25"/>
  <c r="O2257" i="25"/>
  <c r="O2256" i="25"/>
  <c r="O2255" i="25"/>
  <c r="O2254" i="25"/>
  <c r="O2253" i="25"/>
  <c r="O2252" i="25"/>
  <c r="O2251" i="25"/>
  <c r="O2250" i="25"/>
  <c r="O2249" i="25"/>
  <c r="O2248" i="25"/>
  <c r="O2247" i="25"/>
  <c r="O2246" i="25"/>
  <c r="O2245" i="25"/>
  <c r="O2244" i="25"/>
  <c r="O2243" i="25"/>
  <c r="O2242" i="25"/>
  <c r="O2241" i="25"/>
  <c r="O2240" i="25"/>
  <c r="O2239" i="25"/>
  <c r="O2238" i="25"/>
  <c r="O2237" i="25"/>
  <c r="O2236" i="25"/>
  <c r="O2235" i="25"/>
  <c r="O2234" i="25"/>
  <c r="O2233" i="25"/>
  <c r="O2232" i="25"/>
  <c r="O2231" i="25"/>
  <c r="O2230" i="25"/>
  <c r="O2229" i="25"/>
  <c r="O2228" i="25"/>
  <c r="O2227" i="25"/>
  <c r="O2226" i="25"/>
  <c r="O2225" i="25"/>
  <c r="O2224" i="25"/>
  <c r="O2223" i="25"/>
  <c r="O2222" i="25"/>
  <c r="O2221" i="25"/>
  <c r="O2220" i="25"/>
  <c r="O2219" i="25"/>
  <c r="O2218" i="25"/>
  <c r="O2217" i="25"/>
  <c r="O2216" i="25"/>
  <c r="O2215" i="25"/>
  <c r="O2214" i="25"/>
  <c r="O2213" i="25"/>
  <c r="O2212" i="25"/>
  <c r="O2211" i="25"/>
  <c r="O2210" i="25"/>
  <c r="O2209" i="25"/>
  <c r="O2208" i="25"/>
  <c r="O2207" i="25"/>
  <c r="O2206" i="25"/>
  <c r="O2205" i="25"/>
  <c r="O2204" i="25"/>
  <c r="O2203" i="25"/>
  <c r="O2202" i="25"/>
  <c r="O2201" i="25"/>
  <c r="O2200" i="25"/>
  <c r="O2199" i="25"/>
  <c r="O2198" i="25"/>
  <c r="O2197" i="25"/>
  <c r="O2196" i="25"/>
  <c r="O2195" i="25"/>
  <c r="O2194" i="25"/>
  <c r="O2193" i="25"/>
  <c r="O2192" i="25"/>
  <c r="O2191" i="25"/>
  <c r="O2190" i="25"/>
  <c r="O2189" i="25"/>
  <c r="O2188" i="25"/>
  <c r="O2187" i="25"/>
  <c r="O2186" i="25"/>
  <c r="O2185" i="25"/>
  <c r="O2184" i="25"/>
  <c r="O2183" i="25"/>
  <c r="O2182" i="25"/>
  <c r="O2181" i="25"/>
  <c r="O2180" i="25"/>
  <c r="O2179" i="25"/>
  <c r="O2178" i="25"/>
  <c r="O2177" i="25"/>
  <c r="O2176" i="25"/>
  <c r="O2175" i="25"/>
  <c r="O2174" i="25"/>
  <c r="O2173" i="25"/>
  <c r="O2172" i="25"/>
  <c r="O2171" i="25"/>
  <c r="O2170" i="25"/>
  <c r="O2169" i="25"/>
  <c r="O2168" i="25"/>
  <c r="O2167" i="25"/>
  <c r="O2166" i="25"/>
  <c r="O2165" i="25"/>
  <c r="O2164" i="25"/>
  <c r="O2163" i="25"/>
  <c r="O2162" i="25"/>
  <c r="O2161" i="25"/>
  <c r="O2160" i="25"/>
  <c r="O2159" i="25"/>
  <c r="O2158" i="25"/>
  <c r="O2157" i="25"/>
  <c r="O2156" i="25"/>
  <c r="O2155" i="25"/>
  <c r="O2154" i="25"/>
  <c r="O2153" i="25"/>
  <c r="O2152" i="25"/>
  <c r="O2151" i="25"/>
  <c r="O2150" i="25"/>
  <c r="O2149" i="25"/>
  <c r="O2148" i="25"/>
  <c r="O2147" i="25"/>
  <c r="O2146" i="25"/>
  <c r="O2145" i="25"/>
  <c r="O2144" i="25"/>
  <c r="O2143" i="25"/>
  <c r="O2142" i="25"/>
  <c r="O2141" i="25"/>
  <c r="O2140" i="25"/>
  <c r="O2139" i="25"/>
  <c r="O2138" i="25"/>
  <c r="O2137" i="25"/>
  <c r="O2136" i="25"/>
  <c r="O2135" i="25"/>
  <c r="O2134" i="25"/>
  <c r="O2133" i="25"/>
  <c r="O2132" i="25"/>
  <c r="O2131" i="25"/>
  <c r="O2130" i="25"/>
  <c r="O2129" i="25"/>
  <c r="O2128" i="25"/>
  <c r="O2127" i="25"/>
  <c r="O2126" i="25"/>
  <c r="O2125" i="25"/>
  <c r="O2124" i="25"/>
  <c r="O2123" i="25"/>
  <c r="O2122" i="25"/>
  <c r="O2121" i="25"/>
  <c r="O2120" i="25"/>
  <c r="O2119" i="25"/>
  <c r="O2118" i="25"/>
  <c r="O2117" i="25"/>
  <c r="O2116" i="25"/>
  <c r="O2115" i="25"/>
  <c r="O2114" i="25"/>
  <c r="O2113" i="25"/>
  <c r="O2112" i="25"/>
  <c r="O2111" i="25"/>
  <c r="O2110" i="25"/>
  <c r="O2109" i="25"/>
  <c r="O2108" i="25"/>
  <c r="O2107" i="25"/>
  <c r="O2106" i="25"/>
  <c r="O2105" i="25"/>
  <c r="O2104" i="25"/>
  <c r="O2103" i="25"/>
  <c r="O2102" i="25"/>
  <c r="O2101" i="25"/>
  <c r="O2100" i="25"/>
  <c r="O2099" i="25"/>
  <c r="O2098" i="25"/>
  <c r="O2097" i="25"/>
  <c r="O2096" i="25"/>
  <c r="O2095" i="25"/>
  <c r="O2094" i="25"/>
  <c r="O2093" i="25"/>
  <c r="O2092" i="25"/>
  <c r="O2091" i="25"/>
  <c r="O2090" i="25"/>
  <c r="O2089" i="25"/>
  <c r="O2088" i="25"/>
  <c r="O2087" i="25"/>
  <c r="O2086" i="25"/>
  <c r="O2085" i="25"/>
  <c r="O2084" i="25"/>
  <c r="O2083" i="25"/>
  <c r="O2082" i="25"/>
  <c r="O2081" i="25"/>
  <c r="O2080" i="25"/>
  <c r="O2079" i="25"/>
  <c r="O2078" i="25"/>
  <c r="O2077" i="25"/>
  <c r="O2076" i="25"/>
  <c r="O2075" i="25"/>
  <c r="O2074" i="25"/>
  <c r="O2073" i="25"/>
  <c r="O2072" i="25"/>
  <c r="O2071" i="25"/>
  <c r="O2070" i="25"/>
  <c r="O2069" i="25"/>
  <c r="O2068" i="25"/>
  <c r="O2067" i="25"/>
  <c r="O2066" i="25"/>
  <c r="O2065" i="25"/>
  <c r="O2064" i="25"/>
  <c r="O2063" i="25"/>
  <c r="O2062" i="25"/>
  <c r="O2061" i="25"/>
  <c r="O2060" i="25"/>
  <c r="O2059" i="25"/>
  <c r="O2058" i="25"/>
  <c r="O2057" i="25"/>
  <c r="O2056" i="25"/>
  <c r="O2055" i="25"/>
  <c r="O2054" i="25"/>
  <c r="O2053" i="25"/>
  <c r="O2052" i="25"/>
  <c r="O2051" i="25"/>
  <c r="O2050" i="25"/>
  <c r="O2049" i="25"/>
  <c r="O2048" i="25"/>
  <c r="O2047" i="25"/>
  <c r="O2046" i="25"/>
  <c r="O2045" i="25"/>
  <c r="O2044" i="25"/>
  <c r="O2043" i="25"/>
  <c r="O2042" i="25"/>
  <c r="O2041" i="25"/>
  <c r="O2040" i="25"/>
  <c r="O2039" i="25"/>
  <c r="O2038" i="25"/>
  <c r="O2037" i="25"/>
  <c r="O2036" i="25"/>
  <c r="O2035" i="25"/>
  <c r="O2034" i="25"/>
  <c r="O2033" i="25"/>
  <c r="O2032" i="25"/>
  <c r="O2031" i="25"/>
  <c r="O2030" i="25"/>
  <c r="O2029" i="25"/>
  <c r="O2028" i="25"/>
  <c r="O2027" i="25"/>
  <c r="O2026" i="25"/>
  <c r="O2025" i="25"/>
  <c r="O2024" i="25"/>
  <c r="O2023" i="25"/>
  <c r="O2022" i="25"/>
  <c r="O2021" i="25"/>
  <c r="O2020" i="25"/>
  <c r="O2019" i="25"/>
  <c r="O2018" i="25"/>
  <c r="O2017" i="25"/>
  <c r="O2016" i="25"/>
  <c r="O2015" i="25"/>
  <c r="O2014" i="25"/>
  <c r="O2013" i="25"/>
  <c r="O2012" i="25"/>
  <c r="O2011" i="25"/>
  <c r="O2010" i="25"/>
  <c r="O2009" i="25"/>
  <c r="O2008" i="25"/>
  <c r="O2007" i="25"/>
  <c r="O2006" i="25"/>
  <c r="O2005" i="25"/>
  <c r="O2004" i="25"/>
  <c r="O2003" i="25"/>
  <c r="O2002" i="25"/>
  <c r="O2001" i="25"/>
  <c r="O2000" i="25"/>
  <c r="O1999" i="25"/>
  <c r="O1998" i="25"/>
  <c r="O1997" i="25"/>
  <c r="O1996" i="25"/>
  <c r="O1995" i="25"/>
  <c r="O1994" i="25"/>
  <c r="O1993" i="25"/>
  <c r="O1992" i="25"/>
  <c r="O1991" i="25"/>
  <c r="O1990" i="25"/>
  <c r="O1989" i="25"/>
  <c r="O1988" i="25"/>
  <c r="O1987" i="25"/>
  <c r="O1986" i="25"/>
  <c r="O1985" i="25"/>
  <c r="O1984" i="25"/>
  <c r="O1983" i="25"/>
  <c r="O1982" i="25"/>
  <c r="O1981" i="25"/>
  <c r="O1980" i="25"/>
  <c r="O1979" i="25"/>
  <c r="O1978" i="25"/>
  <c r="O1977" i="25"/>
  <c r="O1976" i="25"/>
  <c r="O1975" i="25"/>
  <c r="O1974" i="25"/>
  <c r="O1973" i="25"/>
  <c r="O1972" i="25"/>
  <c r="O1971" i="25"/>
  <c r="O1970" i="25"/>
  <c r="O1969" i="25"/>
  <c r="O1968" i="25"/>
  <c r="O1967" i="25"/>
  <c r="O1966" i="25"/>
  <c r="O1965" i="25"/>
  <c r="O1964" i="25"/>
  <c r="O1963" i="25"/>
  <c r="O1962" i="25"/>
  <c r="O1961" i="25"/>
  <c r="O1960" i="25"/>
  <c r="O1959" i="25"/>
  <c r="O1958" i="25"/>
  <c r="O1957" i="25"/>
  <c r="O1956" i="25"/>
  <c r="O1955" i="25"/>
  <c r="O1954" i="25"/>
  <c r="O1953" i="25"/>
  <c r="O1952" i="25"/>
  <c r="O1951" i="25"/>
  <c r="O1950" i="25"/>
  <c r="O1949" i="25"/>
  <c r="O1948" i="25"/>
  <c r="O1947" i="25"/>
  <c r="O1946" i="25"/>
  <c r="O1945" i="25"/>
  <c r="O1944" i="25"/>
  <c r="O1943" i="25"/>
  <c r="O1942" i="25"/>
  <c r="O1941" i="25"/>
  <c r="O1940" i="25"/>
  <c r="O1939" i="25"/>
  <c r="O1938" i="25"/>
  <c r="O1937" i="25"/>
  <c r="O1936" i="25"/>
  <c r="O1935" i="25"/>
  <c r="O1934" i="25"/>
  <c r="O1933" i="25"/>
  <c r="O1932" i="25"/>
  <c r="O1931" i="25"/>
  <c r="O1930" i="25"/>
  <c r="O1929" i="25"/>
  <c r="O1928" i="25"/>
  <c r="O1927" i="25"/>
  <c r="O1926" i="25"/>
  <c r="O1925" i="25"/>
  <c r="O1924" i="25"/>
  <c r="O1923" i="25"/>
  <c r="O1922" i="25"/>
  <c r="O1921" i="25"/>
  <c r="O1920" i="25"/>
  <c r="O1919" i="25"/>
  <c r="O1918" i="25"/>
  <c r="O1917" i="25"/>
  <c r="O1916" i="25"/>
  <c r="O1915" i="25"/>
  <c r="O1914" i="25"/>
  <c r="O1913" i="25"/>
  <c r="O1912" i="25"/>
  <c r="O1911" i="25"/>
  <c r="O1910" i="25"/>
  <c r="O1909" i="25"/>
  <c r="O1908" i="25"/>
  <c r="O1907" i="25"/>
  <c r="O1906" i="25"/>
  <c r="O1905" i="25"/>
  <c r="O1904" i="25"/>
  <c r="O1903" i="25"/>
  <c r="O1902" i="25"/>
  <c r="O1901" i="25"/>
  <c r="O1900" i="25"/>
  <c r="O1899" i="25"/>
  <c r="O1898" i="25"/>
  <c r="O1897" i="25"/>
  <c r="O1896" i="25"/>
  <c r="O1895" i="25"/>
  <c r="O1894" i="25"/>
  <c r="O1893" i="25"/>
  <c r="O1892" i="25"/>
  <c r="O1891" i="25"/>
  <c r="O1890" i="25"/>
  <c r="O1889" i="25"/>
  <c r="O1888" i="25"/>
  <c r="O1887" i="25"/>
  <c r="O1886" i="25"/>
  <c r="O1885" i="25"/>
  <c r="O1884" i="25"/>
  <c r="O1883" i="25"/>
  <c r="O1882" i="25"/>
  <c r="O1881" i="25"/>
  <c r="O1880" i="25"/>
  <c r="O1879" i="25"/>
  <c r="O1878" i="25"/>
  <c r="O1877" i="25"/>
  <c r="O1876" i="25"/>
  <c r="O1875" i="25"/>
  <c r="O1874" i="25"/>
  <c r="O1873" i="25"/>
  <c r="O1872" i="25"/>
  <c r="O1871" i="25"/>
  <c r="O1870" i="25"/>
  <c r="O1869" i="25"/>
  <c r="O1868" i="25"/>
  <c r="O1867" i="25"/>
  <c r="O1866" i="25"/>
  <c r="O1865" i="25"/>
  <c r="O1864" i="25"/>
  <c r="O1863" i="25"/>
  <c r="O1862" i="25"/>
  <c r="O1861" i="25"/>
  <c r="O1860" i="25"/>
  <c r="O1859" i="25"/>
  <c r="O1858" i="25"/>
  <c r="O1857" i="25"/>
  <c r="O1856" i="25"/>
  <c r="O1855" i="25"/>
  <c r="O1854" i="25"/>
  <c r="O1853" i="25"/>
  <c r="O1852" i="25"/>
  <c r="O1851" i="25"/>
  <c r="O1850" i="25"/>
  <c r="O1849" i="25"/>
  <c r="O1848" i="25"/>
  <c r="O1847" i="25"/>
  <c r="O1846" i="25"/>
  <c r="O1845" i="25"/>
  <c r="O1844" i="25"/>
  <c r="O1843" i="25"/>
  <c r="O1842" i="25"/>
  <c r="O1841" i="25"/>
  <c r="O1840" i="25"/>
  <c r="O1839" i="25"/>
  <c r="O1838" i="25"/>
  <c r="O1837" i="25"/>
  <c r="O1836" i="25"/>
  <c r="O1835" i="25"/>
  <c r="O1834" i="25"/>
  <c r="O1833" i="25"/>
  <c r="O1832" i="25"/>
  <c r="O1831" i="25"/>
  <c r="O1830" i="25"/>
  <c r="O1829" i="25"/>
  <c r="O1828" i="25"/>
  <c r="O1827" i="25"/>
  <c r="O1826" i="25"/>
  <c r="O1825" i="25"/>
  <c r="O1824" i="25"/>
  <c r="O1823" i="25"/>
  <c r="O1822" i="25"/>
  <c r="O1821" i="25"/>
  <c r="O1820" i="25"/>
  <c r="O1819" i="25"/>
  <c r="O1818" i="25"/>
  <c r="O1817" i="25"/>
  <c r="O1816" i="25"/>
  <c r="O1815" i="25"/>
  <c r="O1814" i="25"/>
  <c r="O1813" i="25"/>
  <c r="O1812" i="25"/>
  <c r="O1811" i="25"/>
  <c r="O1810" i="25"/>
  <c r="O1809" i="25"/>
  <c r="O1808" i="25"/>
  <c r="O1807" i="25"/>
  <c r="O1806" i="25"/>
  <c r="O1805" i="25"/>
  <c r="O1804" i="25"/>
  <c r="O1803" i="25"/>
  <c r="O1802" i="25"/>
  <c r="O1801" i="25"/>
  <c r="O1800" i="25"/>
  <c r="O1799" i="25"/>
  <c r="O1798" i="25"/>
  <c r="O1797" i="25"/>
  <c r="O1796" i="25"/>
  <c r="O1795" i="25"/>
  <c r="O1794" i="25"/>
  <c r="O1793" i="25"/>
  <c r="O1792" i="25"/>
  <c r="O1791" i="25"/>
  <c r="O1790" i="25"/>
  <c r="O1789" i="25"/>
  <c r="O1788" i="25"/>
  <c r="O1787" i="25"/>
  <c r="O1786" i="25"/>
  <c r="O1785" i="25"/>
  <c r="O1784" i="25"/>
  <c r="O1783" i="25"/>
  <c r="O1782" i="25"/>
  <c r="O1781" i="25"/>
  <c r="O1780" i="25"/>
  <c r="O1779" i="25"/>
  <c r="O1778" i="25"/>
  <c r="O1777" i="25"/>
  <c r="O1776" i="25"/>
  <c r="O1775" i="25"/>
  <c r="O1774" i="25"/>
  <c r="O1773" i="25"/>
  <c r="O1772" i="25"/>
  <c r="O1771" i="25"/>
  <c r="O1770" i="25"/>
  <c r="O1769" i="25"/>
  <c r="O1768" i="25"/>
  <c r="O1767" i="25"/>
  <c r="O1766" i="25"/>
  <c r="O1765" i="25"/>
  <c r="O1764" i="25"/>
  <c r="O1763" i="25"/>
  <c r="O1762" i="25"/>
  <c r="O1761" i="25"/>
  <c r="O1760" i="25"/>
  <c r="O1759" i="25"/>
  <c r="O1758" i="25"/>
  <c r="O1757" i="25"/>
  <c r="O1756" i="25"/>
  <c r="O1755" i="25"/>
  <c r="O1754" i="25"/>
  <c r="O1753" i="25"/>
  <c r="O1752" i="25"/>
  <c r="O1751" i="25"/>
  <c r="O1750" i="25"/>
  <c r="O1749" i="25"/>
  <c r="O1748" i="25"/>
  <c r="O1747" i="25"/>
  <c r="O1746" i="25"/>
  <c r="O1745" i="25"/>
  <c r="O1744" i="25"/>
  <c r="O1743" i="25"/>
  <c r="O1742" i="25"/>
  <c r="O1741" i="25"/>
  <c r="O1740" i="25"/>
  <c r="O1739" i="25"/>
  <c r="O1738" i="25"/>
  <c r="O1737" i="25"/>
  <c r="O1736" i="25"/>
  <c r="O1735" i="25"/>
  <c r="O1734" i="25"/>
  <c r="O1733" i="25"/>
  <c r="O1732" i="25"/>
  <c r="O1731" i="25"/>
  <c r="O1730" i="25"/>
  <c r="O1729" i="25"/>
  <c r="O1728" i="25"/>
  <c r="O1727" i="25"/>
  <c r="O1726" i="25"/>
  <c r="O1725" i="25"/>
  <c r="O1724" i="25"/>
  <c r="O1723" i="25"/>
  <c r="O1722" i="25"/>
  <c r="O1721" i="25"/>
  <c r="O1720" i="25"/>
  <c r="O1719" i="25"/>
  <c r="O1718" i="25"/>
  <c r="O1717" i="25"/>
  <c r="O1716" i="25"/>
  <c r="O1715" i="25"/>
  <c r="O1714" i="25"/>
  <c r="O1713" i="25"/>
  <c r="O1712" i="25"/>
  <c r="O1711" i="25"/>
  <c r="O1710" i="25"/>
  <c r="O1709" i="25"/>
  <c r="O1708" i="25"/>
  <c r="O1707" i="25"/>
  <c r="O1706" i="25"/>
  <c r="O1705" i="25"/>
  <c r="O1704" i="25"/>
  <c r="O1703" i="25"/>
  <c r="O1702" i="25"/>
  <c r="O1701" i="25"/>
  <c r="O1700" i="25"/>
  <c r="O1699" i="25"/>
  <c r="O1698" i="25"/>
  <c r="O1697" i="25"/>
  <c r="O1696" i="25"/>
  <c r="O1695" i="25"/>
  <c r="O1694" i="25"/>
  <c r="O1693" i="25"/>
  <c r="O1692" i="25"/>
  <c r="O1691" i="25"/>
  <c r="O1690" i="25"/>
  <c r="O1689" i="25"/>
  <c r="O1688" i="25"/>
  <c r="O1687" i="25"/>
  <c r="O1686" i="25"/>
  <c r="O1685" i="25"/>
  <c r="O1684" i="25"/>
  <c r="O1683" i="25"/>
  <c r="O1682" i="25"/>
  <c r="O1681" i="25"/>
  <c r="O1680" i="25"/>
  <c r="O1679" i="25"/>
  <c r="O1678" i="25"/>
  <c r="O1677" i="25"/>
  <c r="O1676" i="25"/>
  <c r="O1675" i="25"/>
  <c r="O1674" i="25"/>
  <c r="O1673" i="25"/>
  <c r="O1672" i="25"/>
  <c r="O1671" i="25"/>
  <c r="O1670" i="25"/>
  <c r="O1669" i="25"/>
  <c r="O1668" i="25"/>
  <c r="O1667" i="25"/>
  <c r="O1666" i="25"/>
  <c r="O1665" i="25"/>
  <c r="O1664" i="25"/>
  <c r="O1663" i="25"/>
  <c r="O1662" i="25"/>
  <c r="O1661" i="25"/>
  <c r="O1660" i="25"/>
  <c r="O1659" i="25"/>
  <c r="O1658" i="25"/>
  <c r="O1657" i="25"/>
  <c r="O1656" i="25"/>
  <c r="O1655" i="25"/>
  <c r="O1654" i="25"/>
  <c r="O1653" i="25"/>
  <c r="O1652" i="25"/>
  <c r="O1651" i="25"/>
  <c r="O1650" i="25"/>
  <c r="O1649" i="25"/>
  <c r="O1648" i="25"/>
  <c r="O1647" i="25"/>
  <c r="O1646" i="25"/>
  <c r="O1645" i="25"/>
  <c r="O1644" i="25"/>
  <c r="O1643" i="25"/>
  <c r="O1642" i="25"/>
  <c r="O1641" i="25"/>
  <c r="O1640" i="25"/>
  <c r="O1639" i="25"/>
  <c r="O1638" i="25"/>
  <c r="O1637" i="25"/>
  <c r="O1636" i="25"/>
  <c r="O1635" i="25"/>
  <c r="O1634" i="25"/>
  <c r="O1633" i="25"/>
  <c r="O1632" i="25"/>
  <c r="O1631" i="25"/>
  <c r="O1630" i="25"/>
  <c r="O1629" i="25"/>
  <c r="O1628" i="25"/>
  <c r="O1627" i="25"/>
  <c r="O1626" i="25"/>
  <c r="O1625" i="25"/>
  <c r="O1624" i="25"/>
  <c r="O1623" i="25"/>
  <c r="O1622" i="25"/>
  <c r="O1621" i="25"/>
  <c r="O1620" i="25"/>
  <c r="O1619" i="25"/>
  <c r="O1618" i="25"/>
  <c r="O1617" i="25"/>
  <c r="O1616" i="25"/>
  <c r="O1615" i="25"/>
  <c r="O1614" i="25"/>
  <c r="O1613" i="25"/>
  <c r="O1612" i="25"/>
  <c r="O1611" i="25"/>
  <c r="O1610" i="25"/>
  <c r="O1609" i="25"/>
  <c r="O1608" i="25"/>
  <c r="O1607" i="25"/>
  <c r="O1606" i="25"/>
  <c r="O1605" i="25"/>
  <c r="O1604" i="25"/>
  <c r="O1603" i="25"/>
  <c r="O1602" i="25"/>
  <c r="O1601" i="25"/>
  <c r="O1600" i="25"/>
  <c r="O1599" i="25"/>
  <c r="O1598" i="25"/>
  <c r="O1597" i="25"/>
  <c r="O1596" i="25"/>
  <c r="O1595" i="25"/>
  <c r="O1594" i="25"/>
  <c r="O1593" i="25"/>
  <c r="O1592" i="25"/>
  <c r="O1591" i="25"/>
  <c r="O1590" i="25"/>
  <c r="O1589" i="25"/>
  <c r="O1588" i="25"/>
  <c r="O1587" i="25"/>
  <c r="O1586" i="25"/>
  <c r="O1585" i="25"/>
  <c r="O1584" i="25"/>
  <c r="O1583" i="25"/>
  <c r="O1582" i="25"/>
  <c r="O1581" i="25"/>
  <c r="O1580" i="25"/>
  <c r="O1579" i="25"/>
  <c r="O1578" i="25"/>
  <c r="O1577" i="25"/>
  <c r="O1576" i="25"/>
  <c r="O1575" i="25"/>
  <c r="O1574" i="25"/>
  <c r="O1573" i="25"/>
  <c r="O1572" i="25"/>
  <c r="O1571" i="25"/>
  <c r="O1570" i="25"/>
  <c r="O1569" i="25"/>
  <c r="O1568" i="25"/>
  <c r="O1567" i="25"/>
  <c r="O1566" i="25"/>
  <c r="O1565" i="25"/>
  <c r="O1564" i="25"/>
  <c r="O1563" i="25"/>
  <c r="O1562" i="25"/>
  <c r="O1561" i="25"/>
  <c r="O1560" i="25"/>
  <c r="O1559" i="25"/>
  <c r="O1558" i="25"/>
  <c r="O1557" i="25"/>
  <c r="O1556" i="25"/>
  <c r="O1555" i="25"/>
  <c r="O1554" i="25"/>
  <c r="O1553" i="25"/>
  <c r="O1552" i="25"/>
  <c r="O1551" i="25"/>
  <c r="O1550" i="25"/>
  <c r="O1549" i="25"/>
  <c r="O1548" i="25"/>
  <c r="O1547" i="25"/>
  <c r="O1546" i="25"/>
  <c r="O1545" i="25"/>
  <c r="O1544" i="25"/>
  <c r="O1543" i="25"/>
  <c r="O1542" i="25"/>
  <c r="O1541" i="25"/>
  <c r="O1540" i="25"/>
  <c r="O1539" i="25"/>
  <c r="O1538" i="25"/>
  <c r="O1537" i="25"/>
  <c r="O1536" i="25"/>
  <c r="O1535" i="25"/>
  <c r="O1534" i="25"/>
  <c r="O1533" i="25"/>
  <c r="O1532" i="25"/>
  <c r="O1531" i="25"/>
  <c r="O1530" i="25"/>
  <c r="O1529" i="25"/>
  <c r="O1528" i="25"/>
  <c r="O1527" i="25"/>
  <c r="O1526" i="25"/>
  <c r="O1525" i="25"/>
  <c r="O1524" i="25"/>
  <c r="O1523" i="25"/>
  <c r="O1522" i="25"/>
  <c r="O1521" i="25"/>
  <c r="O1520" i="25"/>
  <c r="O1519" i="25"/>
  <c r="O1518" i="25"/>
  <c r="O1517" i="25"/>
  <c r="O1516" i="25"/>
  <c r="O1515" i="25"/>
  <c r="O1514" i="25"/>
  <c r="O1513" i="25"/>
  <c r="O1512" i="25"/>
  <c r="O1511" i="25"/>
  <c r="O1510" i="25"/>
  <c r="O1509" i="25"/>
  <c r="O1508" i="25"/>
  <c r="O1507" i="25"/>
  <c r="O1506" i="25"/>
  <c r="O1505" i="25"/>
  <c r="O1504" i="25"/>
  <c r="O1503" i="25"/>
  <c r="O1502" i="25"/>
  <c r="O1501" i="25"/>
  <c r="O1500" i="25"/>
  <c r="O1499" i="25"/>
  <c r="O1498" i="25"/>
  <c r="O1497" i="25"/>
  <c r="O1496" i="25"/>
  <c r="O1495" i="25"/>
  <c r="O1494" i="25"/>
  <c r="O1493" i="25"/>
  <c r="O1492" i="25"/>
  <c r="O1491" i="25"/>
  <c r="O1490" i="25"/>
  <c r="O1489" i="25"/>
  <c r="O1488" i="25"/>
  <c r="O1487" i="25"/>
  <c r="O1486" i="25"/>
  <c r="O1485" i="25"/>
  <c r="O1484" i="25"/>
  <c r="O1483" i="25"/>
  <c r="O1482" i="25"/>
  <c r="O1481" i="25"/>
  <c r="O1480" i="25"/>
  <c r="O1479" i="25"/>
  <c r="O1478" i="25"/>
  <c r="O1477" i="25"/>
  <c r="O1476" i="25"/>
  <c r="O1475" i="25"/>
  <c r="O1474" i="25"/>
  <c r="O1473" i="25"/>
  <c r="O1472" i="25"/>
  <c r="O1471" i="25"/>
  <c r="O1470" i="25"/>
  <c r="O1469" i="25"/>
  <c r="O1468" i="25"/>
  <c r="O1467" i="25"/>
  <c r="O1466" i="25"/>
  <c r="O1465" i="25"/>
  <c r="O1464" i="25"/>
  <c r="O1463" i="25"/>
  <c r="O1462" i="25"/>
  <c r="O1461" i="25"/>
  <c r="O1460" i="25"/>
  <c r="O1459" i="25"/>
  <c r="O1458" i="25"/>
  <c r="O1457" i="25"/>
  <c r="O1456" i="25"/>
  <c r="O1455" i="25"/>
  <c r="O1454" i="25"/>
  <c r="O1453" i="25"/>
  <c r="O1452" i="25"/>
  <c r="O1451" i="25"/>
  <c r="O1450" i="25"/>
  <c r="O1449" i="25"/>
  <c r="O1448" i="25"/>
  <c r="O1447" i="25"/>
  <c r="O1446" i="25"/>
  <c r="O1445" i="25"/>
  <c r="O1444" i="25"/>
  <c r="O1443" i="25"/>
  <c r="O1442" i="25"/>
  <c r="O1441" i="25"/>
  <c r="O1440" i="25"/>
  <c r="O1439" i="25"/>
  <c r="O1438" i="25"/>
  <c r="O1437" i="25"/>
  <c r="O1436" i="25"/>
  <c r="O1435" i="25"/>
  <c r="O1434" i="25"/>
  <c r="O1433" i="25"/>
  <c r="O1432" i="25"/>
  <c r="O1431" i="25"/>
  <c r="O1430" i="25"/>
  <c r="O1429" i="25"/>
  <c r="O1428" i="25"/>
  <c r="O1427" i="25"/>
  <c r="O1426" i="25"/>
  <c r="X5" i="24" l="1"/>
  <c r="F3" i="27"/>
  <c r="G3" i="27" s="1"/>
  <c r="E13" i="27"/>
  <c r="E12" i="27"/>
  <c r="V4" i="24"/>
  <c r="E10" i="27"/>
  <c r="W4" i="24"/>
  <c r="P4" i="24"/>
  <c r="H6" i="24"/>
  <c r="H8" i="24"/>
  <c r="H9" i="24"/>
  <c r="H10" i="24"/>
  <c r="H11" i="24"/>
  <c r="H12" i="24"/>
  <c r="H13" i="24"/>
  <c r="H14" i="24"/>
  <c r="H15" i="24"/>
  <c r="H16" i="24"/>
  <c r="H5" i="24"/>
  <c r="G6" i="24"/>
  <c r="G8" i="24"/>
  <c r="G9" i="24"/>
  <c r="G10" i="24"/>
  <c r="G11" i="24"/>
  <c r="G12" i="24"/>
  <c r="G13" i="24"/>
  <c r="G14" i="24"/>
  <c r="G15" i="24"/>
  <c r="G16" i="24"/>
  <c r="G5" i="24"/>
  <c r="F6" i="24"/>
  <c r="F8" i="24"/>
  <c r="F9" i="24"/>
  <c r="F10" i="24"/>
  <c r="F11" i="24"/>
  <c r="F12" i="24"/>
  <c r="F13" i="24"/>
  <c r="F14" i="24"/>
  <c r="F15" i="24"/>
  <c r="F16" i="24"/>
  <c r="F5" i="24"/>
  <c r="E6" i="24"/>
  <c r="E8" i="24"/>
  <c r="E9" i="24"/>
  <c r="E10" i="24"/>
  <c r="E11" i="24"/>
  <c r="E12" i="24"/>
  <c r="E13" i="24"/>
  <c r="E14" i="24"/>
  <c r="E15" i="24"/>
  <c r="E16" i="24"/>
  <c r="E5" i="24"/>
  <c r="I6" i="24"/>
  <c r="K6" i="24" s="1"/>
  <c r="I8" i="24"/>
  <c r="K8" i="24" s="1"/>
  <c r="I9" i="24"/>
  <c r="K9" i="24" s="1"/>
  <c r="I10" i="24"/>
  <c r="K10" i="24" s="1"/>
  <c r="K11" i="24"/>
  <c r="I12" i="24"/>
  <c r="K12" i="24" s="1"/>
  <c r="I13" i="24"/>
  <c r="K13" i="24" s="1"/>
  <c r="I14" i="24"/>
  <c r="K14" i="24" s="1"/>
  <c r="I15" i="24"/>
  <c r="K15" i="24" s="1"/>
  <c r="I16" i="24"/>
  <c r="K16" i="24" s="1"/>
  <c r="I5" i="24"/>
  <c r="D6" i="24"/>
  <c r="D8" i="24"/>
  <c r="D9" i="24"/>
  <c r="D10" i="24"/>
  <c r="D11" i="24"/>
  <c r="D12" i="24"/>
  <c r="D13" i="24"/>
  <c r="D14" i="24"/>
  <c r="D15" i="24"/>
  <c r="D16" i="24"/>
  <c r="M5" i="24" l="1"/>
  <c r="J10" i="24"/>
  <c r="J11" i="24"/>
  <c r="X4" i="24"/>
  <c r="D3" i="27" s="1"/>
  <c r="D4" i="27"/>
  <c r="E4" i="27" s="1"/>
  <c r="M14" i="24"/>
  <c r="H13" i="27" s="1"/>
  <c r="M10" i="24"/>
  <c r="H9" i="27" s="1"/>
  <c r="M6" i="24"/>
  <c r="H5" i="27" s="1"/>
  <c r="H4" i="27"/>
  <c r="M13" i="24"/>
  <c r="H12" i="27" s="1"/>
  <c r="M9" i="24"/>
  <c r="H8" i="27" s="1"/>
  <c r="M16" i="24"/>
  <c r="H15" i="27" s="1"/>
  <c r="M12" i="24"/>
  <c r="H11" i="27" s="1"/>
  <c r="M8" i="24"/>
  <c r="H7" i="27" s="1"/>
  <c r="M15" i="24"/>
  <c r="H14" i="27" s="1"/>
  <c r="M11" i="24"/>
  <c r="H10" i="27" s="1"/>
  <c r="H6" i="27"/>
  <c r="I4" i="24"/>
  <c r="K5" i="24"/>
  <c r="F4" i="24"/>
  <c r="H4" i="24"/>
  <c r="D4" i="24"/>
  <c r="E4" i="24"/>
  <c r="G4" i="24"/>
  <c r="J14" i="24"/>
  <c r="J6" i="24"/>
  <c r="J9" i="24"/>
  <c r="J13" i="24"/>
  <c r="J5" i="24"/>
  <c r="J15" i="24"/>
  <c r="J16" i="24"/>
  <c r="J12" i="24"/>
  <c r="J8" i="24"/>
  <c r="E3" i="27" l="1"/>
  <c r="I12" i="27"/>
  <c r="I13" i="27"/>
  <c r="M4" i="24"/>
  <c r="H3" i="27" s="1"/>
  <c r="J4" i="24"/>
  <c r="L8" i="24"/>
  <c r="L6" i="24"/>
  <c r="J5" i="27" s="1"/>
  <c r="L9" i="24"/>
  <c r="J8" i="27" s="1"/>
  <c r="L10" i="24"/>
  <c r="J9" i="27" s="1"/>
  <c r="L11" i="24"/>
  <c r="L12" i="24"/>
  <c r="L13" i="24"/>
  <c r="L14" i="24"/>
  <c r="L15" i="24"/>
  <c r="J14" i="27" s="1"/>
  <c r="L16" i="24"/>
  <c r="J15" i="27" s="1"/>
  <c r="J13" i="27" l="1"/>
  <c r="K13" i="27" s="1"/>
  <c r="C13" i="27" s="1"/>
  <c r="C14" i="24" s="1"/>
  <c r="J12" i="27"/>
  <c r="K12" i="27" s="1"/>
  <c r="C12" i="27" s="1"/>
  <c r="C13" i="24" s="1"/>
  <c r="J11" i="27"/>
  <c r="K11" i="27" s="1"/>
  <c r="J10" i="27"/>
  <c r="K10" i="27" s="1"/>
  <c r="J7" i="27"/>
  <c r="K7" i="27" s="1"/>
  <c r="J6" i="27"/>
  <c r="K6" i="27" s="1"/>
  <c r="K5" i="27"/>
  <c r="I5" i="27"/>
  <c r="I10" i="27"/>
  <c r="K15" i="27"/>
  <c r="I15" i="27"/>
  <c r="K14" i="27"/>
  <c r="I14" i="27"/>
  <c r="I11" i="27"/>
  <c r="K9" i="27"/>
  <c r="I9" i="27"/>
  <c r="K8" i="27"/>
  <c r="I8" i="27"/>
  <c r="I7" i="27"/>
  <c r="I6" i="27"/>
  <c r="K4" i="24"/>
  <c r="L4" i="24" s="1"/>
  <c r="L5" i="24"/>
  <c r="J4" i="27" s="1"/>
  <c r="C6" i="27" l="1"/>
  <c r="C7" i="24" s="1"/>
  <c r="C10" i="27"/>
  <c r="C11" i="24" s="1"/>
  <c r="C7" i="27"/>
  <c r="C8" i="24" s="1"/>
  <c r="C11" i="27"/>
  <c r="C12" i="24" s="1"/>
  <c r="I3" i="27"/>
  <c r="J3" i="27"/>
  <c r="K3" i="27" s="1"/>
  <c r="C15" i="27"/>
  <c r="C16" i="24" s="1"/>
  <c r="C5" i="27"/>
  <c r="C6" i="24" s="1"/>
  <c r="K4" i="27"/>
  <c r="I4" i="27"/>
  <c r="C9" i="27"/>
  <c r="C10" i="24" s="1"/>
  <c r="C8" i="27"/>
  <c r="C9" i="24" s="1"/>
  <c r="C14" i="27"/>
  <c r="C15" i="24" s="1"/>
  <c r="C3" i="27" l="1"/>
  <c r="C4" i="24" s="1"/>
  <c r="C4" i="27"/>
  <c r="C5" i="2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all Flow" type="5" refreshedVersion="7" minRefreshableVersion="3" deleted="1" background="1" saveData="1">
    <dbPr connection="" command="" commandType="5"/>
  </connection>
</connections>
</file>

<file path=xl/sharedStrings.xml><?xml version="1.0" encoding="utf-8"?>
<sst xmlns="http://schemas.openxmlformats.org/spreadsheetml/2006/main" count="59295" uniqueCount="149">
  <si>
    <t>Greeting</t>
  </si>
  <si>
    <t>Understanding</t>
  </si>
  <si>
    <t>FCR</t>
  </si>
  <si>
    <t>Closing</t>
  </si>
  <si>
    <t>Agents</t>
  </si>
  <si>
    <t>DateofEvaluation</t>
  </si>
  <si>
    <t>PolicyCheck</t>
  </si>
  <si>
    <t>Call Flow Section:</t>
  </si>
  <si>
    <t>Greeting:</t>
  </si>
  <si>
    <t>Understanding:</t>
  </si>
  <si>
    <t>FCR:</t>
  </si>
  <si>
    <t>Closing:</t>
  </si>
  <si>
    <t>Rep</t>
  </si>
  <si>
    <t>Item Type</t>
  </si>
  <si>
    <t>Item</t>
  </si>
  <si>
    <t># of Qualities</t>
  </si>
  <si>
    <t>InternalQuality</t>
  </si>
  <si>
    <t>Policy</t>
  </si>
  <si>
    <t>Max Points:</t>
  </si>
  <si>
    <t>GTT</t>
  </si>
  <si>
    <t>Date</t>
  </si>
  <si>
    <t>Start</t>
  </si>
  <si>
    <t>End</t>
  </si>
  <si>
    <t>Max Points</t>
  </si>
  <si>
    <t>Total Points</t>
  </si>
  <si>
    <t>Quality %</t>
  </si>
  <si>
    <t>Policy %</t>
  </si>
  <si>
    <t>Select Level:</t>
  </si>
  <si>
    <t>Agent</t>
  </si>
  <si>
    <t>Date of Survey</t>
  </si>
  <si>
    <t>Queue Name</t>
  </si>
  <si>
    <t>Rep Overall Satisfaction</t>
  </si>
  <si>
    <t># of Calls</t>
  </si>
  <si>
    <t>Likely to Recommend (NPS)</t>
  </si>
  <si>
    <t>Comments</t>
  </si>
  <si>
    <t>Additional Comments</t>
  </si>
  <si>
    <t>Caller ID</t>
  </si>
  <si>
    <t>ATNI Customer Phone #</t>
  </si>
  <si>
    <t>Alerts</t>
  </si>
  <si>
    <t>Response ID</t>
  </si>
  <si>
    <t>Group</t>
  </si>
  <si>
    <t>Atlantic Tele-Network</t>
  </si>
  <si>
    <t>Paul Brown</t>
  </si>
  <si>
    <t>1st Call</t>
  </si>
  <si>
    <t>Yes</t>
  </si>
  <si>
    <t xml:space="preserve"> NPS Group</t>
  </si>
  <si>
    <t>2 or more calls</t>
  </si>
  <si>
    <t>Detractors</t>
  </si>
  <si>
    <t>Passives</t>
  </si>
  <si>
    <t>Promoters</t>
  </si>
  <si>
    <t>Viya</t>
  </si>
  <si>
    <t>No</t>
  </si>
  <si>
    <t>One Comm Wireless</t>
  </si>
  <si>
    <t>One Comm Fixed</t>
  </si>
  <si>
    <t>NTUAW</t>
  </si>
  <si>
    <t>Choice US</t>
  </si>
  <si>
    <t>Weighted</t>
  </si>
  <si>
    <t>Total</t>
  </si>
  <si>
    <t>ROS</t>
  </si>
  <si>
    <t>AHT</t>
  </si>
  <si>
    <t>ACD Count</t>
  </si>
  <si>
    <t>REP NAME</t>
  </si>
  <si>
    <t>OVERALL SCORE</t>
  </si>
  <si>
    <t>Rep Performance</t>
  </si>
  <si>
    <t>AHT Score</t>
  </si>
  <si>
    <t>Policy Score</t>
  </si>
  <si>
    <t>Quality</t>
  </si>
  <si>
    <t>Quality Score</t>
  </si>
  <si>
    <t>Month</t>
  </si>
  <si>
    <t>Year</t>
  </si>
  <si>
    <t>480+</t>
  </si>
  <si>
    <t>Rep Overall Score</t>
  </si>
  <si>
    <t>AgentReporting</t>
  </si>
  <si>
    <t>Full Name</t>
  </si>
  <si>
    <t>ACD Duration</t>
  </si>
  <si>
    <t>Overall</t>
  </si>
  <si>
    <t>AHT (SS) - New</t>
  </si>
  <si>
    <t>540+</t>
  </si>
  <si>
    <t>LR Rep 1</t>
  </si>
  <si>
    <t>LR Rep 2</t>
  </si>
  <si>
    <t>LR Rep 3</t>
  </si>
  <si>
    <t>LR Rep 4</t>
  </si>
  <si>
    <t>LR Rep 5</t>
  </si>
  <si>
    <t>LR Rep 6</t>
  </si>
  <si>
    <t>LR Rep 7</t>
  </si>
  <si>
    <t>LR Rep 8</t>
  </si>
  <si>
    <t>LR Rep 9</t>
  </si>
  <si>
    <t>LR Rep 10</t>
  </si>
  <si>
    <t>LR Rep 11</t>
  </si>
  <si>
    <t>LR Rep 12</t>
  </si>
  <si>
    <t>LR</t>
  </si>
  <si>
    <t>Bermuda</t>
  </si>
  <si>
    <t>Guyana</t>
  </si>
  <si>
    <t>LR Supervisor</t>
  </si>
  <si>
    <t>Bermuda Supervisor</t>
  </si>
  <si>
    <t>Guyana Manager</t>
  </si>
  <si>
    <t>Guyana Supervisor 1</t>
  </si>
  <si>
    <t>Guyana Supervisor 2</t>
  </si>
  <si>
    <t>Guyana Supervisor 3</t>
  </si>
  <si>
    <t>Guyana Rep 1</t>
  </si>
  <si>
    <t>Bermuda Rep 1</t>
  </si>
  <si>
    <t>Bermuda Rep 2</t>
  </si>
  <si>
    <t>Bermuda Rep 3</t>
  </si>
  <si>
    <t>Bermuda Rep 4</t>
  </si>
  <si>
    <t>Bermuda Rep 5</t>
  </si>
  <si>
    <t>Bermuda Rep 6</t>
  </si>
  <si>
    <t>Bermuda Rep 7</t>
  </si>
  <si>
    <t>Bermuda Rep 8</t>
  </si>
  <si>
    <t>Bermuda Rep 9</t>
  </si>
  <si>
    <t>Bermuda Rep 10</t>
  </si>
  <si>
    <t>Bermuda Rep 11</t>
  </si>
  <si>
    <t>Guyana Rep 2</t>
  </si>
  <si>
    <t>Guyana Rep 3</t>
  </si>
  <si>
    <t>Guyana Rep 4</t>
  </si>
  <si>
    <t>Guyana Rep 5</t>
  </si>
  <si>
    <t>Guyana Rep 6</t>
  </si>
  <si>
    <t>Guyana Rep 7</t>
  </si>
  <si>
    <t>Guyana Rep 8</t>
  </si>
  <si>
    <t>Guyana Rep 9</t>
  </si>
  <si>
    <t>Guyana Rep 10</t>
  </si>
  <si>
    <t>Guyana Rep 11</t>
  </si>
  <si>
    <t>Guyana Rep 12</t>
  </si>
  <si>
    <t>Guyana Rep 13</t>
  </si>
  <si>
    <t>Guyana Rep 14</t>
  </si>
  <si>
    <t>Guyana Rep 15</t>
  </si>
  <si>
    <t>Guyana Rep 16</t>
  </si>
  <si>
    <t>Guyana Rep 17</t>
  </si>
  <si>
    <t>Guyana Rep 18</t>
  </si>
  <si>
    <t>Guyana Rep 19</t>
  </si>
  <si>
    <t>Guyana Rep 20</t>
  </si>
  <si>
    <t>Guyana Rep 21</t>
  </si>
  <si>
    <t>Guyana Rep 22</t>
  </si>
  <si>
    <t>Guyana Rep 23</t>
  </si>
  <si>
    <t>Guyana Rep 24</t>
  </si>
  <si>
    <t>Guyana Rep 25</t>
  </si>
  <si>
    <t>Guyana Rep 26</t>
  </si>
  <si>
    <t>Guyana Rep 27</t>
  </si>
  <si>
    <t>Guyana Rep 28</t>
  </si>
  <si>
    <t>Guyana Rep 29</t>
  </si>
  <si>
    <t>Guyana Rep 30</t>
  </si>
  <si>
    <t>Guyana Rep 31</t>
  </si>
  <si>
    <t>Guyana Rep 32</t>
  </si>
  <si>
    <t>Guyana Rep 33</t>
  </si>
  <si>
    <t>Guyana Rep 34</t>
  </si>
  <si>
    <t>Guyana Rep 35</t>
  </si>
  <si>
    <t>Guyana Rep 36</t>
  </si>
  <si>
    <t>Guyana Rep 37</t>
  </si>
  <si>
    <t>Guyana Rep 38</t>
  </si>
  <si>
    <t>Guyana Rep 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</si>
</sst>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m"/>
    <numFmt numFmtId="165" formatCode="yyyy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4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F497D"/>
        <bgColor indexed="64"/>
      </patternFill>
    </fill>
    <fill>
      <patternFill patternType="solid">
        <fgColor rgb="FF8064A2"/>
        <bgColor indexed="64"/>
      </patternFill>
    </fill>
    <fill>
      <patternFill patternType="solid">
        <fgColor rgb="FFE26B0A"/>
        <bgColor indexed="64"/>
      </patternFill>
    </fill>
  </fills>
  <borders count="5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0" tint="-0.34998626667073579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5" applyNumberFormat="0" applyAlignment="0" applyProtection="0"/>
    <xf numFmtId="0" fontId="11" fillId="6" borderId="6" applyNumberFormat="0" applyAlignment="0" applyProtection="0"/>
    <xf numFmtId="0" fontId="12" fillId="6" borderId="5" applyNumberFormat="0" applyAlignment="0" applyProtection="0"/>
    <xf numFmtId="0" fontId="13" fillId="0" borderId="7" applyNumberFormat="0" applyFill="0" applyAlignment="0" applyProtection="0"/>
    <xf numFmtId="0" fontId="14" fillId="7" borderId="8" applyNumberFormat="0" applyAlignment="0" applyProtection="0"/>
    <xf numFmtId="0" fontId="15" fillId="0" borderId="0" applyNumberFormat="0" applyFill="0" applyBorder="0" applyAlignment="0" applyProtection="0"/>
    <xf numFmtId="0" fontId="2" fillId="8" borderId="9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>
      <alignment vertical="center"/>
    </xf>
  </cellStyleXfs>
  <cellXfs count="177">
    <xf numFmtId="0" fontId="0" fillId="0" borderId="0" xfId="0"/>
    <xf numFmtId="49" fontId="0" fillId="0" borderId="0" xfId="0" applyNumberFormat="1"/>
    <xf numFmtId="0" fontId="1" fillId="0" borderId="11" xfId="0" applyFont="1" applyBorder="1" applyAlignment="1">
      <alignment horizontal="left" vertical="center"/>
    </xf>
    <xf numFmtId="0" fontId="1" fillId="0" borderId="12" xfId="0" applyFont="1" applyBorder="1" applyAlignment="1">
      <alignment horizontal="left" vertical="center"/>
    </xf>
    <xf numFmtId="0" fontId="1" fillId="0" borderId="13" xfId="0" applyFont="1" applyBorder="1" applyAlignment="1">
      <alignment horizontal="left" vertical="center"/>
    </xf>
    <xf numFmtId="1" fontId="0" fillId="0" borderId="11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" fontId="0" fillId="0" borderId="13" xfId="0" applyNumberFormat="1" applyBorder="1" applyAlignment="1">
      <alignment horizontal="center" vertical="center"/>
    </xf>
    <xf numFmtId="0" fontId="1" fillId="33" borderId="14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4" fontId="0" fillId="0" borderId="0" xfId="0" applyNumberFormat="1"/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2" xfId="0" applyBorder="1" applyAlignment="1">
      <alignment horizontal="center" vertical="center"/>
    </xf>
    <xf numFmtId="14" fontId="1" fillId="33" borderId="17" xfId="0" applyNumberFormat="1" applyFont="1" applyFill="1" applyBorder="1" applyAlignment="1">
      <alignment horizontal="center" vertical="center"/>
    </xf>
    <xf numFmtId="0" fontId="14" fillId="35" borderId="1" xfId="0" applyFont="1" applyFill="1" applyBorder="1" applyAlignment="1">
      <alignment horizontal="left" vertical="center"/>
    </xf>
    <xf numFmtId="0" fontId="14" fillId="35" borderId="1" xfId="0" applyFont="1" applyFill="1" applyBorder="1" applyAlignment="1">
      <alignment horizontal="center" vertical="center"/>
    </xf>
    <xf numFmtId="10" fontId="0" fillId="0" borderId="0" xfId="0" applyNumberFormat="1"/>
    <xf numFmtId="0" fontId="0" fillId="36" borderId="0" xfId="0" applyFill="1" applyAlignment="1">
      <alignment vertical="center"/>
    </xf>
    <xf numFmtId="0" fontId="19" fillId="36" borderId="19" xfId="0" applyFont="1" applyFill="1" applyBorder="1" applyAlignment="1">
      <alignment horizontal="center" vertical="center"/>
    </xf>
    <xf numFmtId="14" fontId="0" fillId="37" borderId="20" xfId="0" applyNumberFormat="1" applyFill="1" applyBorder="1" applyAlignment="1">
      <alignment horizontal="center"/>
    </xf>
    <xf numFmtId="0" fontId="19" fillId="36" borderId="21" xfId="0" applyFont="1" applyFill="1" applyBorder="1" applyAlignment="1">
      <alignment horizontal="center" vertical="center"/>
    </xf>
    <xf numFmtId="14" fontId="0" fillId="37" borderId="22" xfId="0" applyNumberFormat="1" applyFill="1" applyBorder="1" applyAlignment="1">
      <alignment horizont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" fillId="33" borderId="26" xfId="0" applyFont="1" applyFill="1" applyBorder="1" applyAlignment="1">
      <alignment horizontal="center" vertical="center"/>
    </xf>
    <xf numFmtId="0" fontId="20" fillId="0" borderId="0" xfId="42" applyAlignment="1"/>
    <xf numFmtId="0" fontId="20" fillId="0" borderId="0" xfId="42" applyAlignment="1">
      <alignment horizontal="center" vertical="center"/>
    </xf>
    <xf numFmtId="14" fontId="20" fillId="0" borderId="0" xfId="42" applyNumberFormat="1" applyAlignment="1"/>
    <xf numFmtId="0" fontId="20" fillId="0" borderId="27" xfId="42" applyBorder="1" applyAlignment="1"/>
    <xf numFmtId="0" fontId="20" fillId="0" borderId="28" xfId="42" applyBorder="1" applyAlignment="1">
      <alignment horizontal="center"/>
    </xf>
    <xf numFmtId="0" fontId="0" fillId="0" borderId="37" xfId="0" applyBorder="1" applyAlignment="1">
      <alignment horizontal="center" vertical="center"/>
    </xf>
    <xf numFmtId="0" fontId="0" fillId="36" borderId="0" xfId="0" applyFill="1"/>
    <xf numFmtId="0" fontId="0" fillId="33" borderId="0" xfId="0" applyFill="1"/>
    <xf numFmtId="9" fontId="0" fillId="33" borderId="23" xfId="0" applyNumberFormat="1" applyFill="1" applyBorder="1" applyAlignment="1">
      <alignment horizontal="center" vertical="center"/>
    </xf>
    <xf numFmtId="9" fontId="0" fillId="33" borderId="24" xfId="0" applyNumberFormat="1" applyFill="1" applyBorder="1" applyAlignment="1">
      <alignment horizontal="center" vertical="center"/>
    </xf>
    <xf numFmtId="9" fontId="0" fillId="33" borderId="25" xfId="0" applyNumberFormat="1" applyFill="1" applyBorder="1" applyAlignment="1">
      <alignment horizontal="center" vertical="center"/>
    </xf>
    <xf numFmtId="0" fontId="0" fillId="33" borderId="37" xfId="0" applyFill="1" applyBorder="1" applyAlignment="1">
      <alignment horizontal="center" vertical="center"/>
    </xf>
    <xf numFmtId="1" fontId="0" fillId="33" borderId="37" xfId="0" applyNumberFormat="1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33" borderId="13" xfId="0" applyFill="1" applyBorder="1" applyAlignment="1">
      <alignment horizontal="center" vertical="center"/>
    </xf>
    <xf numFmtId="0" fontId="21" fillId="36" borderId="38" xfId="0" applyFont="1" applyFill="1" applyBorder="1" applyAlignment="1">
      <alignment horizontal="center" vertical="center"/>
    </xf>
    <xf numFmtId="2" fontId="21" fillId="36" borderId="39" xfId="0" applyNumberFormat="1" applyFont="1" applyFill="1" applyBorder="1" applyAlignment="1">
      <alignment horizontal="center" vertical="center"/>
    </xf>
    <xf numFmtId="0" fontId="21" fillId="38" borderId="39" xfId="0" applyFont="1" applyFill="1" applyBorder="1" applyAlignment="1">
      <alignment horizontal="center" vertical="center" wrapText="1"/>
    </xf>
    <xf numFmtId="0" fontId="21" fillId="36" borderId="39" xfId="0" applyFont="1" applyFill="1" applyBorder="1" applyAlignment="1">
      <alignment horizontal="center" vertical="center"/>
    </xf>
    <xf numFmtId="0" fontId="21" fillId="38" borderId="39" xfId="0" applyFont="1" applyFill="1" applyBorder="1" applyAlignment="1">
      <alignment horizontal="center" vertical="center"/>
    </xf>
    <xf numFmtId="0" fontId="21" fillId="38" borderId="40" xfId="0" applyFont="1" applyFill="1" applyBorder="1" applyAlignment="1">
      <alignment horizontal="center" vertical="center"/>
    </xf>
    <xf numFmtId="4" fontId="24" fillId="36" borderId="32" xfId="0" applyNumberFormat="1" applyFont="1" applyFill="1" applyBorder="1" applyAlignment="1">
      <alignment horizontal="center" vertical="center"/>
    </xf>
    <xf numFmtId="2" fontId="23" fillId="38" borderId="32" xfId="0" applyNumberFormat="1" applyFont="1" applyFill="1" applyBorder="1" applyAlignment="1">
      <alignment horizontal="center" vertical="center"/>
    </xf>
    <xf numFmtId="1" fontId="23" fillId="0" borderId="32" xfId="0" applyNumberFormat="1" applyFont="1" applyBorder="1" applyAlignment="1">
      <alignment horizontal="center" vertical="center"/>
    </xf>
    <xf numFmtId="2" fontId="23" fillId="36" borderId="32" xfId="0" applyNumberFormat="1" applyFont="1" applyFill="1" applyBorder="1" applyAlignment="1">
      <alignment horizontal="center" vertical="center"/>
    </xf>
    <xf numFmtId="1" fontId="23" fillId="38" borderId="32" xfId="0" applyNumberFormat="1" applyFont="1" applyFill="1" applyBorder="1" applyAlignment="1">
      <alignment horizontal="center" vertical="center"/>
    </xf>
    <xf numFmtId="1" fontId="22" fillId="36" borderId="32" xfId="0" applyNumberFormat="1" applyFont="1" applyFill="1" applyBorder="1" applyAlignment="1">
      <alignment horizontal="center" vertical="center"/>
    </xf>
    <xf numFmtId="4" fontId="24" fillId="36" borderId="30" xfId="0" applyNumberFormat="1" applyFont="1" applyFill="1" applyBorder="1" applyAlignment="1">
      <alignment horizontal="center" vertical="center"/>
    </xf>
    <xf numFmtId="2" fontId="23" fillId="38" borderId="30" xfId="0" applyNumberFormat="1" applyFont="1" applyFill="1" applyBorder="1" applyAlignment="1">
      <alignment horizontal="center" vertical="center"/>
    </xf>
    <xf numFmtId="1" fontId="23" fillId="0" borderId="30" xfId="0" applyNumberFormat="1" applyFont="1" applyBorder="1" applyAlignment="1">
      <alignment horizontal="center" vertical="center"/>
    </xf>
    <xf numFmtId="2" fontId="23" fillId="36" borderId="30" xfId="0" applyNumberFormat="1" applyFont="1" applyFill="1" applyBorder="1" applyAlignment="1">
      <alignment horizontal="center" vertical="center"/>
    </xf>
    <xf numFmtId="1" fontId="23" fillId="38" borderId="30" xfId="0" applyNumberFormat="1" applyFont="1" applyFill="1" applyBorder="1" applyAlignment="1">
      <alignment horizontal="center" vertical="center"/>
    </xf>
    <xf numFmtId="1" fontId="22" fillId="36" borderId="30" xfId="0" applyNumberFormat="1" applyFont="1" applyFill="1" applyBorder="1" applyAlignment="1">
      <alignment horizontal="center" vertical="center"/>
    </xf>
    <xf numFmtId="4" fontId="24" fillId="36" borderId="36" xfId="0" applyNumberFormat="1" applyFont="1" applyFill="1" applyBorder="1" applyAlignment="1">
      <alignment horizontal="center" vertical="center"/>
    </xf>
    <xf numFmtId="2" fontId="23" fillId="38" borderId="36" xfId="0" applyNumberFormat="1" applyFont="1" applyFill="1" applyBorder="1" applyAlignment="1">
      <alignment horizontal="center" vertical="center"/>
    </xf>
    <xf numFmtId="1" fontId="23" fillId="0" borderId="36" xfId="0" applyNumberFormat="1" applyFont="1" applyBorder="1" applyAlignment="1">
      <alignment horizontal="center" vertical="center"/>
    </xf>
    <xf numFmtId="2" fontId="23" fillId="36" borderId="36" xfId="0" applyNumberFormat="1" applyFont="1" applyFill="1" applyBorder="1" applyAlignment="1">
      <alignment horizontal="center" vertical="center"/>
    </xf>
    <xf numFmtId="1" fontId="23" fillId="38" borderId="36" xfId="0" applyNumberFormat="1" applyFont="1" applyFill="1" applyBorder="1" applyAlignment="1">
      <alignment horizontal="center" vertical="center"/>
    </xf>
    <xf numFmtId="1" fontId="22" fillId="36" borderId="36" xfId="0" applyNumberFormat="1" applyFont="1" applyFill="1" applyBorder="1" applyAlignment="1">
      <alignment horizontal="center" vertical="center"/>
    </xf>
    <xf numFmtId="0" fontId="1" fillId="36" borderId="0" xfId="0" applyFont="1" applyFill="1"/>
    <xf numFmtId="0" fontId="0" fillId="0" borderId="28" xfId="0" applyBorder="1" applyAlignment="1">
      <alignment horizontal="center"/>
    </xf>
    <xf numFmtId="0" fontId="1" fillId="33" borderId="17" xfId="0" applyFont="1" applyFill="1" applyBorder="1" applyAlignment="1">
      <alignment horizontal="center" vertical="center"/>
    </xf>
    <xf numFmtId="164" fontId="25" fillId="33" borderId="39" xfId="0" applyNumberFormat="1" applyFont="1" applyFill="1" applyBorder="1" applyAlignment="1">
      <alignment horizontal="center" vertical="center"/>
    </xf>
    <xf numFmtId="165" fontId="25" fillId="33" borderId="40" xfId="0" applyNumberFormat="1" applyFont="1" applyFill="1" applyBorder="1" applyAlignment="1">
      <alignment horizontal="center" vertical="center"/>
    </xf>
    <xf numFmtId="0" fontId="26" fillId="33" borderId="38" xfId="0" applyFont="1" applyFill="1" applyBorder="1" applyAlignment="1">
      <alignment horizontal="center" vertical="center"/>
    </xf>
    <xf numFmtId="2" fontId="26" fillId="33" borderId="39" xfId="0" applyNumberFormat="1" applyFont="1" applyFill="1" applyBorder="1" applyAlignment="1">
      <alignment horizontal="center" vertical="center"/>
    </xf>
    <xf numFmtId="1" fontId="25" fillId="33" borderId="39" xfId="0" applyNumberFormat="1" applyFont="1" applyFill="1" applyBorder="1" applyAlignment="1">
      <alignment horizontal="center" vertical="center"/>
    </xf>
    <xf numFmtId="2" fontId="25" fillId="33" borderId="39" xfId="0" applyNumberFormat="1" applyFont="1" applyFill="1" applyBorder="1" applyAlignment="1">
      <alignment horizontal="center" vertical="center"/>
    </xf>
    <xf numFmtId="164" fontId="22" fillId="38" borderId="32" xfId="0" applyNumberFormat="1" applyFont="1" applyFill="1" applyBorder="1" applyAlignment="1">
      <alignment horizontal="center" vertical="center"/>
    </xf>
    <xf numFmtId="164" fontId="22" fillId="38" borderId="30" xfId="0" applyNumberFormat="1" applyFont="1" applyFill="1" applyBorder="1" applyAlignment="1">
      <alignment horizontal="center" vertical="center"/>
    </xf>
    <xf numFmtId="164" fontId="22" fillId="38" borderId="36" xfId="0" applyNumberFormat="1" applyFont="1" applyFill="1" applyBorder="1" applyAlignment="1">
      <alignment horizontal="center" vertical="center"/>
    </xf>
    <xf numFmtId="165" fontId="22" fillId="38" borderId="33" xfId="0" applyNumberFormat="1" applyFont="1" applyFill="1" applyBorder="1" applyAlignment="1">
      <alignment horizontal="center" vertical="center"/>
    </xf>
    <xf numFmtId="165" fontId="22" fillId="38" borderId="35" xfId="0" applyNumberFormat="1" applyFont="1" applyFill="1" applyBorder="1" applyAlignment="1">
      <alignment horizontal="center" vertical="center"/>
    </xf>
    <xf numFmtId="165" fontId="22" fillId="38" borderId="22" xfId="0" applyNumberFormat="1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1" fontId="0" fillId="33" borderId="11" xfId="0" applyNumberFormat="1" applyFill="1" applyBorder="1" applyAlignment="1">
      <alignment horizontal="center" vertical="center"/>
    </xf>
    <xf numFmtId="1" fontId="0" fillId="33" borderId="15" xfId="0" applyNumberFormat="1" applyFill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1" fontId="0" fillId="33" borderId="0" xfId="0" applyNumberFormat="1" applyFill="1" applyAlignment="1">
      <alignment horizontal="center" vertical="center"/>
    </xf>
    <xf numFmtId="1" fontId="0" fillId="33" borderId="12" xfId="0" applyNumberFormat="1" applyFill="1" applyBorder="1" applyAlignment="1">
      <alignment horizontal="center" vertical="center"/>
    </xf>
    <xf numFmtId="1" fontId="0" fillId="33" borderId="13" xfId="0" applyNumberForma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4" fontId="14" fillId="36" borderId="0" xfId="0" applyNumberFormat="1" applyFont="1" applyFill="1" applyAlignment="1">
      <alignment horizontal="center"/>
    </xf>
    <xf numFmtId="0" fontId="1" fillId="36" borderId="0" xfId="0" applyFont="1" applyFill="1" applyAlignment="1">
      <alignment horizontal="center" vertical="center"/>
    </xf>
    <xf numFmtId="1" fontId="1" fillId="36" borderId="0" xfId="0" applyNumberFormat="1" applyFont="1" applyFill="1" applyAlignment="1">
      <alignment horizontal="center" vertical="center"/>
    </xf>
    <xf numFmtId="1" fontId="0" fillId="36" borderId="0" xfId="0" applyNumberForma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9" fontId="0" fillId="33" borderId="0" xfId="0" applyNumberFormat="1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14" fontId="1" fillId="39" borderId="29" xfId="0" applyNumberFormat="1" applyFont="1" applyFill="1" applyBorder="1" applyAlignment="1">
      <alignment horizontal="center" vertical="center"/>
    </xf>
    <xf numFmtId="0" fontId="1" fillId="39" borderId="29" xfId="0" applyFont="1" applyFill="1" applyBorder="1" applyAlignment="1">
      <alignment horizontal="center" vertical="center"/>
    </xf>
    <xf numFmtId="0" fontId="1" fillId="39" borderId="14" xfId="0" applyFont="1" applyFill="1" applyBorder="1" applyAlignment="1">
      <alignment horizontal="center" vertical="center"/>
    </xf>
    <xf numFmtId="0" fontId="1" fillId="39" borderId="26" xfId="0" applyFont="1" applyFill="1" applyBorder="1" applyAlignment="1">
      <alignment horizontal="center" vertical="center"/>
    </xf>
    <xf numFmtId="9" fontId="1" fillId="39" borderId="29" xfId="0" applyNumberFormat="1" applyFont="1" applyFill="1" applyBorder="1" applyAlignment="1">
      <alignment horizontal="center" vertical="center"/>
    </xf>
    <xf numFmtId="0" fontId="1" fillId="39" borderId="1" xfId="0" applyFont="1" applyFill="1" applyBorder="1" applyAlignment="1">
      <alignment horizontal="center" vertical="center"/>
    </xf>
    <xf numFmtId="1" fontId="1" fillId="39" borderId="1" xfId="0" applyNumberFormat="1" applyFont="1" applyFill="1" applyBorder="1" applyAlignment="1">
      <alignment horizontal="center" vertical="center"/>
    </xf>
    <xf numFmtId="1" fontId="1" fillId="39" borderId="14" xfId="0" applyNumberFormat="1" applyFont="1" applyFill="1" applyBorder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2" fontId="21" fillId="36" borderId="47" xfId="0" applyNumberFormat="1" applyFont="1" applyFill="1" applyBorder="1" applyAlignment="1">
      <alignment horizontal="center" vertical="center"/>
    </xf>
    <xf numFmtId="0" fontId="21" fillId="36" borderId="14" xfId="0" applyFont="1" applyFill="1" applyBorder="1" applyAlignment="1">
      <alignment horizontal="center" vertical="center"/>
    </xf>
    <xf numFmtId="1" fontId="25" fillId="33" borderId="49" xfId="0" applyNumberFormat="1" applyFont="1" applyFill="1" applyBorder="1" applyAlignment="1">
      <alignment horizontal="center" vertical="center"/>
    </xf>
    <xf numFmtId="2" fontId="25" fillId="33" borderId="49" xfId="0" applyNumberFormat="1" applyFont="1" applyFill="1" applyBorder="1" applyAlignment="1">
      <alignment horizontal="center" vertical="center"/>
    </xf>
    <xf numFmtId="164" fontId="25" fillId="33" borderId="49" xfId="0" applyNumberFormat="1" applyFont="1" applyFill="1" applyBorder="1" applyAlignment="1">
      <alignment horizontal="center" vertical="center"/>
    </xf>
    <xf numFmtId="165" fontId="25" fillId="33" borderId="50" xfId="0" applyNumberFormat="1" applyFont="1" applyFill="1" applyBorder="1" applyAlignment="1">
      <alignment horizontal="center" vertical="center"/>
    </xf>
    <xf numFmtId="0" fontId="27" fillId="36" borderId="31" xfId="0" applyFont="1" applyFill="1" applyBorder="1"/>
    <xf numFmtId="0" fontId="27" fillId="36" borderId="34" xfId="0" applyFont="1" applyFill="1" applyBorder="1"/>
    <xf numFmtId="0" fontId="27" fillId="36" borderId="21" xfId="0" applyFont="1" applyFill="1" applyBorder="1"/>
    <xf numFmtId="14" fontId="1" fillId="33" borderId="29" xfId="0" applyNumberFormat="1" applyFont="1" applyFill="1" applyBorder="1" applyAlignment="1">
      <alignment horizontal="center" vertical="center"/>
    </xf>
    <xf numFmtId="0" fontId="0" fillId="0" borderId="23" xfId="0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2" fontId="1" fillId="39" borderId="1" xfId="0" applyNumberFormat="1" applyFont="1" applyFill="1" applyBorder="1" applyAlignment="1">
      <alignment horizontal="center" vertical="center"/>
    </xf>
    <xf numFmtId="2" fontId="1" fillId="39" borderId="14" xfId="0" applyNumberFormat="1" applyFont="1" applyFill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2" fontId="0" fillId="0" borderId="37" xfId="0" applyNumberFormat="1" applyBorder="1" applyAlignment="1">
      <alignment horizontal="center" vertical="center"/>
    </xf>
    <xf numFmtId="1" fontId="23" fillId="38" borderId="39" xfId="0" applyNumberFormat="1" applyFont="1" applyFill="1" applyBorder="1" applyAlignment="1">
      <alignment horizontal="center" vertical="center"/>
    </xf>
    <xf numFmtId="1" fontId="23" fillId="0" borderId="39" xfId="0" applyNumberFormat="1" applyFont="1" applyBorder="1" applyAlignment="1">
      <alignment horizontal="center" vertical="center"/>
    </xf>
    <xf numFmtId="0" fontId="0" fillId="0" borderId="34" xfId="0" applyBorder="1" applyAlignment="1">
      <alignment vertical="center"/>
    </xf>
    <xf numFmtId="0" fontId="0" fillId="0" borderId="21" xfId="0" applyBorder="1" applyAlignment="1">
      <alignment vertical="center"/>
    </xf>
    <xf numFmtId="4" fontId="24" fillId="36" borderId="51" xfId="0" applyNumberFormat="1" applyFont="1" applyFill="1" applyBorder="1" applyAlignment="1">
      <alignment horizontal="center" vertical="center"/>
    </xf>
    <xf numFmtId="1" fontId="23" fillId="38" borderId="51" xfId="0" applyNumberFormat="1" applyFont="1" applyFill="1" applyBorder="1" applyAlignment="1">
      <alignment horizontal="center" vertical="center"/>
    </xf>
    <xf numFmtId="2" fontId="23" fillId="38" borderId="51" xfId="0" applyNumberFormat="1" applyFont="1" applyFill="1" applyBorder="1" applyAlignment="1">
      <alignment horizontal="center" vertical="center"/>
    </xf>
    <xf numFmtId="1" fontId="23" fillId="0" borderId="51" xfId="0" applyNumberFormat="1" applyFont="1" applyBorder="1" applyAlignment="1">
      <alignment horizontal="center" vertical="center"/>
    </xf>
    <xf numFmtId="2" fontId="23" fillId="36" borderId="51" xfId="0" applyNumberFormat="1" applyFont="1" applyFill="1" applyBorder="1" applyAlignment="1">
      <alignment horizontal="center" vertical="center"/>
    </xf>
    <xf numFmtId="1" fontId="22" fillId="36" borderId="51" xfId="0" applyNumberFormat="1" applyFont="1" applyFill="1" applyBorder="1" applyAlignment="1">
      <alignment horizontal="center" vertical="center"/>
    </xf>
    <xf numFmtId="164" fontId="22" fillId="38" borderId="51" xfId="0" applyNumberFormat="1" applyFont="1" applyFill="1" applyBorder="1" applyAlignment="1">
      <alignment horizontal="center" vertical="center"/>
    </xf>
    <xf numFmtId="165" fontId="22" fillId="38" borderId="20" xfId="0" applyNumberFormat="1" applyFont="1" applyFill="1" applyBorder="1" applyAlignment="1">
      <alignment horizontal="center" vertical="center"/>
    </xf>
    <xf numFmtId="0" fontId="26" fillId="33" borderId="48" xfId="0" applyFont="1" applyFill="1" applyBorder="1" applyAlignment="1">
      <alignment horizontal="center" vertical="center"/>
    </xf>
    <xf numFmtId="2" fontId="26" fillId="33" borderId="49" xfId="0" applyNumberFormat="1" applyFont="1" applyFill="1" applyBorder="1" applyAlignment="1">
      <alignment horizontal="center" vertical="center"/>
    </xf>
    <xf numFmtId="0" fontId="0" fillId="0" borderId="19" xfId="0" applyBorder="1" applyAlignment="1">
      <alignment vertical="center"/>
    </xf>
    <xf numFmtId="0" fontId="0" fillId="0" borderId="31" xfId="0" applyBorder="1" applyAlignment="1">
      <alignment vertical="center"/>
    </xf>
    <xf numFmtId="2" fontId="0" fillId="0" borderId="15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1" fillId="40" borderId="29" xfId="0" applyNumberFormat="1" applyFont="1" applyFill="1" applyBorder="1" applyAlignment="1">
      <alignment horizontal="center" vertical="center"/>
    </xf>
    <xf numFmtId="0" fontId="1" fillId="40" borderId="29" xfId="0" applyFont="1" applyFill="1" applyBorder="1" applyAlignment="1">
      <alignment horizontal="center" vertical="center"/>
    </xf>
    <xf numFmtId="9" fontId="1" fillId="40" borderId="29" xfId="0" applyNumberFormat="1" applyFont="1" applyFill="1" applyBorder="1" applyAlignment="1">
      <alignment horizontal="center" vertical="center"/>
    </xf>
    <xf numFmtId="0" fontId="1" fillId="40" borderId="14" xfId="0" applyFont="1" applyFill="1" applyBorder="1" applyAlignment="1">
      <alignment horizontal="center" vertical="center"/>
    </xf>
    <xf numFmtId="0" fontId="26" fillId="40" borderId="48" xfId="0" applyFont="1" applyFill="1" applyBorder="1" applyAlignment="1">
      <alignment horizontal="center" vertical="center"/>
    </xf>
    <xf numFmtId="2" fontId="26" fillId="40" borderId="49" xfId="0" applyNumberFormat="1" applyFont="1" applyFill="1" applyBorder="1" applyAlignment="1">
      <alignment horizontal="center" vertical="center"/>
    </xf>
    <xf numFmtId="1" fontId="25" fillId="40" borderId="49" xfId="0" applyNumberFormat="1" applyFont="1" applyFill="1" applyBorder="1" applyAlignment="1">
      <alignment horizontal="center" vertical="center"/>
    </xf>
    <xf numFmtId="2" fontId="25" fillId="40" borderId="49" xfId="0" applyNumberFormat="1" applyFont="1" applyFill="1" applyBorder="1" applyAlignment="1">
      <alignment horizontal="center" vertical="center"/>
    </xf>
    <xf numFmtId="164" fontId="25" fillId="40" borderId="49" xfId="0" applyNumberFormat="1" applyFont="1" applyFill="1" applyBorder="1" applyAlignment="1">
      <alignment horizontal="center" vertical="center"/>
    </xf>
    <xf numFmtId="165" fontId="25" fillId="40" borderId="50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7" fillId="34" borderId="0" xfId="0" applyFont="1" applyFill="1" applyAlignment="1">
      <alignment horizontal="center"/>
    </xf>
    <xf numFmtId="0" fontId="17" fillId="34" borderId="52" xfId="0" applyFont="1" applyFill="1" applyBorder="1" applyAlignment="1">
      <alignment horizontal="center"/>
    </xf>
    <xf numFmtId="0" fontId="14" fillId="43" borderId="17" xfId="0" applyFont="1" applyFill="1" applyBorder="1" applyAlignment="1">
      <alignment horizontal="center"/>
    </xf>
    <xf numFmtId="0" fontId="14" fillId="43" borderId="16" xfId="0" applyFont="1" applyFill="1" applyBorder="1" applyAlignment="1">
      <alignment horizontal="center"/>
    </xf>
    <xf numFmtId="0" fontId="14" fillId="43" borderId="18" xfId="0" applyFont="1" applyFill="1" applyBorder="1" applyAlignment="1">
      <alignment horizontal="center"/>
    </xf>
    <xf numFmtId="0" fontId="19" fillId="36" borderId="17" xfId="0" applyFont="1" applyFill="1" applyBorder="1" applyAlignment="1">
      <alignment horizontal="center" vertical="center"/>
    </xf>
    <xf numFmtId="0" fontId="19" fillId="36" borderId="18" xfId="0" applyFont="1" applyFill="1" applyBorder="1" applyAlignment="1">
      <alignment horizontal="center" vertical="center"/>
    </xf>
    <xf numFmtId="0" fontId="14" fillId="42" borderId="17" xfId="0" applyFont="1" applyFill="1" applyBorder="1" applyAlignment="1">
      <alignment horizontal="center"/>
    </xf>
    <xf numFmtId="0" fontId="14" fillId="42" borderId="16" xfId="0" applyFont="1" applyFill="1" applyBorder="1" applyAlignment="1">
      <alignment horizontal="center"/>
    </xf>
    <xf numFmtId="0" fontId="14" fillId="42" borderId="18" xfId="0" applyFont="1" applyFill="1" applyBorder="1" applyAlignment="1">
      <alignment horizontal="center"/>
    </xf>
    <xf numFmtId="164" fontId="14" fillId="41" borderId="17" xfId="0" applyNumberFormat="1" applyFont="1" applyFill="1" applyBorder="1" applyAlignment="1">
      <alignment horizontal="center"/>
    </xf>
    <xf numFmtId="164" fontId="14" fillId="41" borderId="16" xfId="0" applyNumberFormat="1" applyFont="1" applyFill="1" applyBorder="1" applyAlignment="1">
      <alignment horizontal="center"/>
    </xf>
    <xf numFmtId="164" fontId="14" fillId="41" borderId="18" xfId="0" applyNumberFormat="1" applyFont="1" applyFill="1" applyBorder="1" applyAlignment="1">
      <alignment horizontal="center"/>
    </xf>
    <xf numFmtId="0" fontId="17" fillId="34" borderId="52" xfId="42" applyFont="1" applyFill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2">
    <dxf>
      <font>
        <color theme="1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b/>
        <i val="0"/>
        <color theme="1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color theme="1"/>
      </font>
      <fill>
        <patternFill>
          <bgColor theme="0" tint="-0.24994659260841701"/>
        </patternFill>
      </fill>
    </dxf>
    <dxf>
      <numFmt numFmtId="30" formatCode="@"/>
      <alignment horizontal="general" vertical="bottom" textRotation="0" wrapText="0" indent="0" justifyLastLine="0" shrinkToFit="0" readingOrder="0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m/d/yyyy"/>
    </dxf>
    <dxf>
      <numFmt numFmtId="30" formatCode="@"/>
    </dxf>
  </dxfs>
  <tableStyles count="0" defaultTableStyle="TableStyleMedium2" defaultPivotStyle="PivotStyleLight16"/>
  <colors>
    <mruColors>
      <color rgb="FFE26B0A"/>
      <color rgb="FF8064A2"/>
      <color rgb="FF1F497D"/>
      <color rgb="FF03A837"/>
      <color rgb="FFE03531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ll Flow_1" connectionId="1" xr16:uid="{00000000-0016-0000-0400-000000000000}" autoFormatId="16" applyNumberFormats="0" applyBorderFormats="0" applyFontFormats="0" applyPatternFormats="0" applyAlignmentFormats="0" applyWidthHeightFormats="0">
  <queryTableRefresh nextId="15">
    <queryTableFields count="10">
      <queryTableField id="9" name="Agents" tableColumnId="1"/>
      <queryTableField id="3" name="DateofEvaluation" tableColumnId="2"/>
      <queryTableField id="5" name="Greeting" tableColumnId="3"/>
      <queryTableField id="6" name="Understanding" tableColumnId="4"/>
      <queryTableField id="7" name="FCR" tableColumnId="5"/>
      <queryTableField id="8" name="Closing" tableColumnId="6"/>
      <queryTableField id="4" name="PolicyCheck" tableColumnId="7"/>
      <queryTableField id="1" name="InternalQuality" tableColumnId="11"/>
      <queryTableField id="2" name="Policy" tableColumnId="12"/>
      <queryTableField id="14" name="Item Type" tableColumnId="13"/>
    </queryTableFields>
    <queryTableDeletedFields count="3">
      <deletedField name="Queue"/>
      <deletedField name="CCLine"/>
      <deletedField name="Path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Call_Flow_1" displayName="Table_Call_Flow_1" ref="A1:J3624" tableType="queryTable" totalsRowShown="0">
  <autoFilter ref="A1:J3624" xr:uid="{00000000-0009-0000-0100-000001000000}"/>
  <sortState xmlns:xlrd2="http://schemas.microsoft.com/office/spreadsheetml/2017/richdata2" ref="A2:J3624">
    <sortCondition ref="B1:B753"/>
  </sortState>
  <tableColumns count="10">
    <tableColumn id="1" xr3:uid="{00000000-0010-0000-0000-000001000000}" uniqueName="Agents" name="Agents" queryTableFieldId="9" dataDxfId="71"/>
    <tableColumn id="2" xr3:uid="{00000000-0010-0000-0000-000002000000}" uniqueName="DateofEvaluation" name="DateofEvaluation" queryTableFieldId="3" dataDxfId="70"/>
    <tableColumn id="3" xr3:uid="{00000000-0010-0000-0000-000003000000}" uniqueName="Greeting" name="Greeting" queryTableFieldId="5" dataDxfId="69"/>
    <tableColumn id="4" xr3:uid="{00000000-0010-0000-0000-000004000000}" uniqueName="Understanding" name="Understanding" queryTableFieldId="6" dataDxfId="68"/>
    <tableColumn id="5" xr3:uid="{00000000-0010-0000-0000-000005000000}" uniqueName="FCR" name="FCR" queryTableFieldId="7" dataDxfId="67"/>
    <tableColumn id="6" xr3:uid="{00000000-0010-0000-0000-000006000000}" uniqueName="Closing" name="Closing" queryTableFieldId="8" dataDxfId="66"/>
    <tableColumn id="7" xr3:uid="{00000000-0010-0000-0000-000007000000}" uniqueName="PolicyCheck" name="PolicyCheck" queryTableFieldId="4" dataDxfId="65"/>
    <tableColumn id="11" xr3:uid="{00000000-0010-0000-0000-00000B000000}" uniqueName="InternalQuality" name="InternalQuality" queryTableFieldId="1" dataDxfId="64"/>
    <tableColumn id="12" xr3:uid="{00000000-0010-0000-0000-00000C000000}" uniqueName="Policy" name="Policy" queryTableFieldId="2" dataDxfId="63"/>
    <tableColumn id="13" xr3:uid="{00000000-0010-0000-0000-00000D000000}" uniqueName="FSObjType" name="Item Type" queryTableFieldId="14" dataDxfId="6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1F497D"/>
  </sheetPr>
  <dimension ref="B1:Q29"/>
  <sheetViews>
    <sheetView zoomScale="90" zoomScaleNormal="90" workbookViewId="0">
      <selection activeCell="F22" sqref="F22"/>
    </sheetView>
  </sheetViews>
  <sheetFormatPr baseColWidth="10" defaultColWidth="9.1640625" defaultRowHeight="15" x14ac:dyDescent="0.2"/>
  <cols>
    <col min="1" max="1" width="9.1640625" style="35"/>
    <col min="2" max="2" width="26.1640625" style="35" bestFit="1" customWidth="1"/>
    <col min="3" max="3" width="20" style="68" bestFit="1" customWidth="1"/>
    <col min="4" max="4" width="20.5" style="35" customWidth="1"/>
    <col min="5" max="5" width="20.83203125" style="35" bestFit="1" customWidth="1"/>
    <col min="6" max="7" width="18.5" style="35" customWidth="1"/>
    <col min="8" max="9" width="16" style="35" customWidth="1"/>
    <col min="10" max="11" width="18.33203125" style="35" customWidth="1"/>
    <col min="12" max="12" width="10.33203125" style="35" bestFit="1" customWidth="1"/>
    <col min="13" max="13" width="17.6640625" style="35" bestFit="1" customWidth="1"/>
    <col min="14" max="16384" width="9.1640625" style="35"/>
  </cols>
  <sheetData>
    <row r="1" spans="2:17" ht="16" thickBot="1" x14ac:dyDescent="0.25"/>
    <row r="2" spans="2:17" ht="41" thickBot="1" x14ac:dyDescent="0.25">
      <c r="B2" s="44" t="s">
        <v>61</v>
      </c>
      <c r="C2" s="45" t="s">
        <v>62</v>
      </c>
      <c r="D2" s="46" t="s">
        <v>31</v>
      </c>
      <c r="E2" s="46" t="s">
        <v>71</v>
      </c>
      <c r="F2" s="47" t="s">
        <v>59</v>
      </c>
      <c r="G2" s="47" t="s">
        <v>64</v>
      </c>
      <c r="H2" s="46" t="s">
        <v>17</v>
      </c>
      <c r="I2" s="46" t="s">
        <v>65</v>
      </c>
      <c r="J2" s="47" t="s">
        <v>66</v>
      </c>
      <c r="K2" s="47" t="s">
        <v>67</v>
      </c>
      <c r="L2" s="48" t="s">
        <v>68</v>
      </c>
      <c r="M2" s="49" t="s">
        <v>69</v>
      </c>
    </row>
    <row r="3" spans="2:17" ht="17" thickBot="1" x14ac:dyDescent="0.25">
      <c r="B3" s="73" t="s">
        <v>93</v>
      </c>
      <c r="C3" s="74">
        <f>SUM(E3,G3,I3,K3)</f>
        <v>87.5</v>
      </c>
      <c r="D3" s="75">
        <f>VLOOKUP(B3,Calculations!$B:$AA,23,FALSE)</f>
        <v>88</v>
      </c>
      <c r="E3" s="76">
        <f>IF(AND(D3&gt;=$O$4),$Q$4,IF(AND(D3&gt;=$O$5,D3&lt;=$P$5),$Q$5,IF(AND(D3&gt;=$O$6,D3&lt;=$P$6),$Q$6,IF(AND(D3&gt;=$O$7,D3&lt;=$P$7),$Q$7,0))))</f>
        <v>25</v>
      </c>
      <c r="F3" s="75">
        <f>VLOOKUP(B3,Calculations!$B:$AA,26,FALSE)</f>
        <v>447</v>
      </c>
      <c r="G3" s="76">
        <f>IF(AND(F3&gt;=$O$29,F3&lt;=$P$29),$Q$29,IF(AND(F3&gt;=$O$28,F3&lt;=$P$28),$Q$28,IF(AND(F3&gt;=$O$27,F3&lt;=$P$27),$Q$27,IF(AND(F3&gt;=$O$26,F3&lt;=$P$26),$Q$26,0))))</f>
        <v>12.5</v>
      </c>
      <c r="H3" s="75">
        <f>VLOOKUP(B3,Calculations!$B:$AA,12,FALSE)*100</f>
        <v>97</v>
      </c>
      <c r="I3" s="76">
        <f>IF(AND(H3&gt;=$O$18),$Q$18,IF(AND(H3&gt;=$O$19,H3&lt;=$P$19),$Q$19,IF(AND(H3&gt;=$O$20,H3&lt;=$P$20),$Q$20,IF(AND(H3&gt;=$O$21,H3&lt;=$P$21),$Q$21,0))))</f>
        <v>25</v>
      </c>
      <c r="J3" s="75">
        <f>ROUND(VLOOKUP(B3,Calculations!$B:$AA,11,FALSE)*100,0)</f>
        <v>86</v>
      </c>
      <c r="K3" s="76">
        <f>IF(AND(J3&gt;=$O$11),$Q$11,IF(AND(J3&gt;=$O$12,J3&lt;=$P$12),$Q$12,IF(AND(J3&gt;=$O$13,J3&lt;=$P$13),$Q$13,IF(AND(J3&gt;=$O$14,J3&lt;=$P$14),$Q$14,0))))</f>
        <v>25</v>
      </c>
      <c r="L3" s="71">
        <f>Calculations!AE4</f>
        <v>44256</v>
      </c>
      <c r="M3" s="72">
        <f>Calculations!AE4</f>
        <v>44256</v>
      </c>
      <c r="O3" s="163" t="s">
        <v>63</v>
      </c>
      <c r="P3" s="163"/>
      <c r="Q3" s="163"/>
    </row>
    <row r="4" spans="2:17" ht="16" x14ac:dyDescent="0.2">
      <c r="B4" s="121" t="s">
        <v>78</v>
      </c>
      <c r="C4" s="50">
        <f>SUM(E4,G4,I4,K4)</f>
        <v>87.5</v>
      </c>
      <c r="D4" s="134">
        <f>VLOOKUP(B4,Calculations!$B:$AA,23,FALSE)</f>
        <v>90</v>
      </c>
      <c r="E4" s="51">
        <f>IF(AND(D4&gt;=$O$4),$Q$4,IF(AND(D4&gt;=$O$5,D4&lt;=$P$5),$Q$5,IF(AND(D4&gt;=$O$6,D4&lt;=$P$6),$Q$6,IF(AND(D4&gt;=$O$7,D4&lt;=$P$7),$Q$7,0))))</f>
        <v>25</v>
      </c>
      <c r="F4" s="135">
        <f>VLOOKUP(B4,Calculations!$B:$AA,26,FALSE)</f>
        <v>439</v>
      </c>
      <c r="G4" s="53">
        <f>IF(AND(F4&gt;=$O$29,F4&lt;=$P$29),$Q$29,IF(AND(F4&gt;=$O$28,F4&lt;=$P$28),$Q$28,IF(AND(F4&gt;=$O$27,F4&lt;=$P$27),$Q$27,IF(AND(F4&gt;=$O$26,F4&lt;=$P$26),$Q$26,0))))</f>
        <v>12.5</v>
      </c>
      <c r="H4" s="134">
        <f>VLOOKUP(B4,Calculations!$B:$AA,12,FALSE)*100</f>
        <v>100</v>
      </c>
      <c r="I4" s="51">
        <f>IF(AND(H4&gt;=$O$18),$Q$18,IF(AND(H4&gt;=$O$19,H4&lt;=$P$19),$Q$19,IF(AND(H4&gt;=$O$20,H4&lt;=$P$20),$Q$20,IF(AND(H4&gt;=$O$21,H4&lt;=$P$21),$Q$21,0))))</f>
        <v>25</v>
      </c>
      <c r="J4" s="55">
        <f>VLOOKUP(B4,Calculations!$B:$AA,11,FALSE)*100</f>
        <v>95.666666666666671</v>
      </c>
      <c r="K4" s="53">
        <f>IF(AND(J4&gt;=$O$11),$Q$11,IF(AND(J4&gt;=$O$12,J4&lt;=$P$12),$Q$12,IF(AND(J4&gt;=$O$13,J4&lt;=$P$13),$Q$13,IF(AND(J4&gt;=$O$14,J4&lt;=$P$14),$Q$14,0))))</f>
        <v>25</v>
      </c>
      <c r="L4" s="77">
        <f>L3</f>
        <v>44256</v>
      </c>
      <c r="M4" s="80">
        <f>M3</f>
        <v>44256</v>
      </c>
      <c r="O4" s="69">
        <v>85</v>
      </c>
      <c r="P4" s="69">
        <v>100</v>
      </c>
      <c r="Q4" s="69">
        <v>25</v>
      </c>
    </row>
    <row r="5" spans="2:17" ht="16" x14ac:dyDescent="0.2">
      <c r="B5" s="122" t="s">
        <v>79</v>
      </c>
      <c r="C5" s="56">
        <f>SUM(E5,G5,I5,K5)</f>
        <v>75</v>
      </c>
      <c r="D5" s="60">
        <f>VLOOKUP(B5,Calculations!$B:$AA,23,FALSE)</f>
        <v>100</v>
      </c>
      <c r="E5" s="57">
        <f>IF(AND(D5&gt;=$O$4),$Q$4,IF(AND(D5&gt;=$O$5,D5&lt;=$P$5),$Q$5,IF(AND(D5&gt;=$O$6,D5&lt;=$P$6),$Q$6,IF(AND(D5&gt;=$O$7,D5&lt;=$P$7),$Q$7,0))))</f>
        <v>25</v>
      </c>
      <c r="F5" s="58">
        <f>VLOOKUP(B5,Calculations!$B:$AA,26,FALSE)</f>
        <v>587</v>
      </c>
      <c r="G5" s="59">
        <f>IF(AND(F5&gt;=$O$29,F5&lt;=$P$29),$Q$29,IF(AND(F5&gt;=$O$28,F5&lt;=$P$28),$Q$28,IF(AND(F5&gt;=$O$27,F5&lt;=$P$27),$Q$27,IF(AND(F5&gt;=$O$26,F5&lt;=$P$26),$Q$26,0))))</f>
        <v>0</v>
      </c>
      <c r="H5" s="60">
        <f>VLOOKUP(B5,Calculations!$B:$AA,12,FALSE)*100</f>
        <v>100</v>
      </c>
      <c r="I5" s="57">
        <f>IF(AND(H5&gt;=$O$18),$Q$18,IF(AND(H5&gt;=$O$19,H5&lt;=$P$19),$Q$19,IF(AND(H5&gt;=$O$20,H5&lt;=$P$20),$Q$20,IF(AND(H5&gt;=$O$21,H5&lt;=$P$21),$Q$21,0))))</f>
        <v>25</v>
      </c>
      <c r="J5" s="61">
        <f>VLOOKUP(B5,Calculations!$B:$AA,11,FALSE)*100</f>
        <v>86</v>
      </c>
      <c r="K5" s="59">
        <f>IF(AND(J5&gt;=$O$11),$Q$11,IF(AND(J5&gt;=$O$12,J5&lt;=$P$12),$Q$12,IF(AND(J5&gt;=$O$13,J5&lt;=$P$13),$Q$13,IF(AND(J5&gt;=$O$14,J5&lt;=$P$14),$Q$14,0))))</f>
        <v>25</v>
      </c>
      <c r="L5" s="78">
        <f t="shared" ref="L5:L15" si="0">L4</f>
        <v>44256</v>
      </c>
      <c r="M5" s="81">
        <f t="shared" ref="M5:M15" si="1">M4</f>
        <v>44256</v>
      </c>
      <c r="O5" s="69">
        <v>80</v>
      </c>
      <c r="P5" s="69">
        <v>84.99</v>
      </c>
      <c r="Q5" s="69">
        <v>18.75</v>
      </c>
    </row>
    <row r="6" spans="2:17" ht="16" x14ac:dyDescent="0.2">
      <c r="B6" s="122" t="s">
        <v>80</v>
      </c>
      <c r="C6" s="56">
        <f t="shared" ref="C6:C15" si="2">SUM(E6,G6,I6,K6)</f>
        <v>93.75</v>
      </c>
      <c r="D6" s="60">
        <f>VLOOKUP(B6,Calculations!$B:$AA,23,FALSE)</f>
        <v>100</v>
      </c>
      <c r="E6" s="57">
        <f t="shared" ref="E6:E15" si="3">IF(AND(D6&gt;=$O$4),$Q$4,IF(AND(D6&gt;=$O$5,D6&lt;=$P$5),$Q$5,IF(AND(D6&gt;=$O$6,D6&lt;=$P$6),$Q$6,IF(AND(D6&gt;=$O$7,D6&lt;=$P$7),$Q$7,0))))</f>
        <v>25</v>
      </c>
      <c r="F6" s="58">
        <f>VLOOKUP(B6,Calculations!$B:$AA,26,FALSE)</f>
        <v>403</v>
      </c>
      <c r="G6" s="59">
        <f t="shared" ref="G6:G15" si="4">IF(AND(F6&gt;=$O$29,F6&lt;=$P$29),$Q$29,IF(AND(F6&gt;=$O$28,F6&lt;=$P$28),$Q$28,IF(AND(F6&gt;=$O$27,F6&lt;=$P$27),$Q$27,IF(AND(F6&gt;=$O$26,F6&lt;=$P$26),$Q$26,0))))</f>
        <v>18.75</v>
      </c>
      <c r="H6" s="60">
        <f>VLOOKUP(B6,Calculations!$B:$AA,12,FALSE)*100</f>
        <v>100</v>
      </c>
      <c r="I6" s="57">
        <f t="shared" ref="I6:I15" si="5">IF(AND(H6&gt;=$O$18),$Q$18,IF(AND(H6&gt;=$O$19,H6&lt;=$P$19),$Q$19,IF(AND(H6&gt;=$O$20,H6&lt;=$P$20),$Q$20,IF(AND(H6&gt;=$O$21,H6&lt;=$P$21),$Q$21,0))))</f>
        <v>25</v>
      </c>
      <c r="J6" s="61">
        <f>VLOOKUP(B6,Calculations!$B:$AA,11,FALSE)*100</f>
        <v>86.333333333333329</v>
      </c>
      <c r="K6" s="59">
        <f t="shared" ref="K6:K15" si="6">IF(AND(J6&gt;=$O$11),$Q$11,IF(AND(J6&gt;=$O$12,J6&lt;=$P$12),$Q$12,IF(AND(J6&gt;=$O$13,J6&lt;=$P$13),$Q$13,IF(AND(J6&gt;=$O$14,J6&lt;=$P$14),$Q$14,0))))</f>
        <v>25</v>
      </c>
      <c r="L6" s="78">
        <f t="shared" si="0"/>
        <v>44256</v>
      </c>
      <c r="M6" s="81">
        <f t="shared" si="1"/>
        <v>44256</v>
      </c>
      <c r="O6" s="69">
        <v>75</v>
      </c>
      <c r="P6" s="69">
        <v>79.989999999999995</v>
      </c>
      <c r="Q6" s="69">
        <v>12.5</v>
      </c>
    </row>
    <row r="7" spans="2:17" ht="16" x14ac:dyDescent="0.2">
      <c r="B7" s="122" t="s">
        <v>81</v>
      </c>
      <c r="C7" s="56">
        <f t="shared" si="2"/>
        <v>75</v>
      </c>
      <c r="D7" s="60">
        <f>VLOOKUP(B7,Calculations!$B:$AA,23,FALSE)</f>
        <v>88</v>
      </c>
      <c r="E7" s="57">
        <f t="shared" si="3"/>
        <v>25</v>
      </c>
      <c r="F7" s="58">
        <f>VLOOKUP(B7,Calculations!$B:$AA,26,FALSE)</f>
        <v>504</v>
      </c>
      <c r="G7" s="59">
        <f t="shared" si="4"/>
        <v>0</v>
      </c>
      <c r="H7" s="60">
        <f>VLOOKUP(B7,Calculations!$B:$AA,12,FALSE)*100</f>
        <v>100</v>
      </c>
      <c r="I7" s="57">
        <f t="shared" si="5"/>
        <v>25</v>
      </c>
      <c r="J7" s="61">
        <f>VLOOKUP(B7,Calculations!$B:$AA,11,FALSE)*100</f>
        <v>96.666666666666671</v>
      </c>
      <c r="K7" s="59">
        <f t="shared" si="6"/>
        <v>25</v>
      </c>
      <c r="L7" s="78">
        <f t="shared" si="0"/>
        <v>44256</v>
      </c>
      <c r="M7" s="81">
        <f t="shared" si="1"/>
        <v>44256</v>
      </c>
      <c r="O7" s="69">
        <v>70</v>
      </c>
      <c r="P7" s="69">
        <v>74.989999999999995</v>
      </c>
      <c r="Q7" s="69">
        <v>6.25</v>
      </c>
    </row>
    <row r="8" spans="2:17" ht="16" x14ac:dyDescent="0.2">
      <c r="B8" s="122" t="s">
        <v>82</v>
      </c>
      <c r="C8" s="56">
        <f t="shared" si="2"/>
        <v>62.5</v>
      </c>
      <c r="D8" s="60">
        <f>VLOOKUP(B8,Calculations!$B:$AA,23,FALSE)</f>
        <v>88</v>
      </c>
      <c r="E8" s="57">
        <f t="shared" si="3"/>
        <v>25</v>
      </c>
      <c r="F8" s="58">
        <f>VLOOKUP(B8,Calculations!$B:$AA,26,FALSE)</f>
        <v>453</v>
      </c>
      <c r="G8" s="59">
        <f t="shared" si="4"/>
        <v>6.25</v>
      </c>
      <c r="H8" s="60">
        <f>VLOOKUP(B8,Calculations!$B:$AA,12,FALSE)*100</f>
        <v>75</v>
      </c>
      <c r="I8" s="57">
        <f t="shared" si="5"/>
        <v>12.5</v>
      </c>
      <c r="J8" s="61">
        <f>VLOOKUP(B8,Calculations!$B:$AA,11,FALSE)*100</f>
        <v>84.75</v>
      </c>
      <c r="K8" s="59">
        <f t="shared" si="6"/>
        <v>18.75</v>
      </c>
      <c r="L8" s="78">
        <f t="shared" si="0"/>
        <v>44256</v>
      </c>
      <c r="M8" s="81">
        <f t="shared" si="1"/>
        <v>44256</v>
      </c>
      <c r="O8" s="69">
        <v>0</v>
      </c>
      <c r="P8" s="69">
        <v>69.989999999999995</v>
      </c>
      <c r="Q8" s="69">
        <v>0</v>
      </c>
    </row>
    <row r="9" spans="2:17" ht="16" x14ac:dyDescent="0.2">
      <c r="B9" s="122" t="s">
        <v>83</v>
      </c>
      <c r="C9" s="56">
        <f t="shared" si="2"/>
        <v>87.5</v>
      </c>
      <c r="D9" s="60">
        <f>VLOOKUP(B9,Calculations!$B:$AA,23,FALSE)</f>
        <v>94</v>
      </c>
      <c r="E9" s="57">
        <f t="shared" si="3"/>
        <v>25</v>
      </c>
      <c r="F9" s="58">
        <f>VLOOKUP(B9,Calculations!$B:$AA,26,FALSE)</f>
        <v>420</v>
      </c>
      <c r="G9" s="59">
        <f t="shared" si="4"/>
        <v>18.75</v>
      </c>
      <c r="H9" s="60">
        <f>VLOOKUP(B9,Calculations!$B:$AA,12,FALSE)*100</f>
        <v>100</v>
      </c>
      <c r="I9" s="57">
        <f t="shared" si="5"/>
        <v>25</v>
      </c>
      <c r="J9" s="61">
        <f>VLOOKUP(B9,Calculations!$B:$AA,11,FALSE)*100</f>
        <v>84.5</v>
      </c>
      <c r="K9" s="59">
        <f t="shared" si="6"/>
        <v>18.75</v>
      </c>
      <c r="L9" s="78">
        <f t="shared" si="0"/>
        <v>44256</v>
      </c>
      <c r="M9" s="81">
        <f t="shared" si="1"/>
        <v>44256</v>
      </c>
    </row>
    <row r="10" spans="2:17" ht="16" x14ac:dyDescent="0.2">
      <c r="B10" s="122" t="s">
        <v>84</v>
      </c>
      <c r="C10" s="56">
        <f t="shared" si="2"/>
        <v>81.25</v>
      </c>
      <c r="D10" s="60">
        <f>VLOOKUP(B10,Calculations!$B:$AA,23,FALSE)</f>
        <v>79</v>
      </c>
      <c r="E10" s="57">
        <f t="shared" si="3"/>
        <v>12.5</v>
      </c>
      <c r="F10" s="58">
        <f>VLOOKUP(B10,Calculations!$B:$AA,26,FALSE)</f>
        <v>393</v>
      </c>
      <c r="G10" s="59">
        <f t="shared" si="4"/>
        <v>18.75</v>
      </c>
      <c r="H10" s="60">
        <f>VLOOKUP(B10,Calculations!$B:$AA,12,FALSE)*100</f>
        <v>100</v>
      </c>
      <c r="I10" s="57">
        <f t="shared" si="5"/>
        <v>25</v>
      </c>
      <c r="J10" s="61">
        <f>VLOOKUP(B10,Calculations!$B:$AA,11,FALSE)*100</f>
        <v>85</v>
      </c>
      <c r="K10" s="59">
        <f t="shared" si="6"/>
        <v>25</v>
      </c>
      <c r="L10" s="78">
        <f t="shared" si="0"/>
        <v>44256</v>
      </c>
      <c r="M10" s="81">
        <f t="shared" si="1"/>
        <v>44256</v>
      </c>
      <c r="O10" s="163" t="s">
        <v>66</v>
      </c>
      <c r="P10" s="163"/>
      <c r="Q10" s="163"/>
    </row>
    <row r="11" spans="2:17" ht="16" x14ac:dyDescent="0.2">
      <c r="B11" s="122" t="s">
        <v>85</v>
      </c>
      <c r="C11" s="56">
        <f t="shared" si="2"/>
        <v>81.25</v>
      </c>
      <c r="D11" s="60">
        <f>VLOOKUP(B11,Calculations!$B:$AA,23,FALSE)</f>
        <v>86</v>
      </c>
      <c r="E11" s="57">
        <f t="shared" si="3"/>
        <v>25</v>
      </c>
      <c r="F11" s="58">
        <f>VLOOKUP(B11,Calculations!$B:$AA,26,FALSE)</f>
        <v>306</v>
      </c>
      <c r="G11" s="59">
        <f t="shared" si="4"/>
        <v>25</v>
      </c>
      <c r="H11" s="60">
        <f>VLOOKUP(B11,Calculations!$B:$AA,12,FALSE)*100</f>
        <v>100</v>
      </c>
      <c r="I11" s="57">
        <f t="shared" si="5"/>
        <v>25</v>
      </c>
      <c r="J11" s="61">
        <f>VLOOKUP(B11,Calculations!$B:$AA,11,FALSE)*100</f>
        <v>70.75</v>
      </c>
      <c r="K11" s="59">
        <f t="shared" si="6"/>
        <v>6.25</v>
      </c>
      <c r="L11" s="78">
        <f t="shared" si="0"/>
        <v>44256</v>
      </c>
      <c r="M11" s="81">
        <f t="shared" si="1"/>
        <v>44256</v>
      </c>
      <c r="O11" s="69">
        <v>85</v>
      </c>
      <c r="P11" s="69">
        <v>100</v>
      </c>
      <c r="Q11" s="69">
        <v>25</v>
      </c>
    </row>
    <row r="12" spans="2:17" ht="16" x14ac:dyDescent="0.2">
      <c r="B12" s="122" t="s">
        <v>86</v>
      </c>
      <c r="C12" s="56">
        <f t="shared" si="2"/>
        <v>75</v>
      </c>
      <c r="D12" s="60">
        <f>VLOOKUP(B12,Calculations!$B:$AA,23,FALSE)</f>
        <v>83</v>
      </c>
      <c r="E12" s="57">
        <f t="shared" si="3"/>
        <v>18.75</v>
      </c>
      <c r="F12" s="58">
        <f>VLOOKUP(B12,Calculations!$B:$AA,26,FALSE)</f>
        <v>480</v>
      </c>
      <c r="G12" s="59">
        <f t="shared" si="4"/>
        <v>6.25</v>
      </c>
      <c r="H12" s="60">
        <f>VLOOKUP(B12,Calculations!$B:$AA,12,FALSE)*100</f>
        <v>100</v>
      </c>
      <c r="I12" s="57">
        <f t="shared" si="5"/>
        <v>25</v>
      </c>
      <c r="J12" s="61">
        <f>VLOOKUP(B12,Calculations!$B:$AA,11,FALSE)*100</f>
        <v>88</v>
      </c>
      <c r="K12" s="59">
        <f t="shared" si="6"/>
        <v>25</v>
      </c>
      <c r="L12" s="78">
        <f t="shared" si="0"/>
        <v>44256</v>
      </c>
      <c r="M12" s="81">
        <f t="shared" si="1"/>
        <v>44256</v>
      </c>
      <c r="O12" s="69">
        <v>80</v>
      </c>
      <c r="P12" s="69">
        <v>84.99</v>
      </c>
      <c r="Q12" s="69">
        <v>18.75</v>
      </c>
    </row>
    <row r="13" spans="2:17" ht="16" x14ac:dyDescent="0.2">
      <c r="B13" s="122" t="s">
        <v>87</v>
      </c>
      <c r="C13" s="56">
        <f t="shared" si="2"/>
        <v>50</v>
      </c>
      <c r="D13" s="60">
        <f>VLOOKUP(B13,Calculations!$B:$AA,23,FALSE)</f>
        <v>56</v>
      </c>
      <c r="E13" s="57">
        <f t="shared" si="3"/>
        <v>0</v>
      </c>
      <c r="F13" s="58">
        <f>VLOOKUP(B13,Calculations!$B:$AA,26,FALSE)</f>
        <v>541</v>
      </c>
      <c r="G13" s="59">
        <f t="shared" si="4"/>
        <v>0</v>
      </c>
      <c r="H13" s="60">
        <f>VLOOKUP(B13,Calculations!$B:$AA,12,FALSE)*100</f>
        <v>100</v>
      </c>
      <c r="I13" s="57">
        <f t="shared" si="5"/>
        <v>25</v>
      </c>
      <c r="J13" s="61">
        <f>VLOOKUP(B13,Calculations!$B:$AA,11,FALSE)*100</f>
        <v>88.666666666666671</v>
      </c>
      <c r="K13" s="59">
        <f t="shared" si="6"/>
        <v>25</v>
      </c>
      <c r="L13" s="78">
        <f t="shared" si="0"/>
        <v>44256</v>
      </c>
      <c r="M13" s="81">
        <f t="shared" si="1"/>
        <v>44256</v>
      </c>
      <c r="O13" s="69">
        <v>75</v>
      </c>
      <c r="P13" s="69">
        <v>79.989999999999995</v>
      </c>
      <c r="Q13" s="69">
        <v>12.5</v>
      </c>
    </row>
    <row r="14" spans="2:17" ht="16" x14ac:dyDescent="0.2">
      <c r="B14" s="122" t="s">
        <v>88</v>
      </c>
      <c r="C14" s="56">
        <f t="shared" si="2"/>
        <v>87.5</v>
      </c>
      <c r="D14" s="60">
        <f>VLOOKUP(B14,Calculations!$B:$AA,23,FALSE)</f>
        <v>93</v>
      </c>
      <c r="E14" s="57">
        <f t="shared" si="3"/>
        <v>25</v>
      </c>
      <c r="F14" s="58">
        <f>VLOOKUP(B14,Calculations!$B:$AA,26,FALSE)</f>
        <v>412</v>
      </c>
      <c r="G14" s="59">
        <f t="shared" si="4"/>
        <v>18.75</v>
      </c>
      <c r="H14" s="60">
        <f>VLOOKUP(B14,Calculations!$B:$AA,12,FALSE)*100</f>
        <v>100</v>
      </c>
      <c r="I14" s="57">
        <f t="shared" si="5"/>
        <v>25</v>
      </c>
      <c r="J14" s="61">
        <f>VLOOKUP(B14,Calculations!$B:$AA,11,FALSE)*100</f>
        <v>83</v>
      </c>
      <c r="K14" s="59">
        <f t="shared" si="6"/>
        <v>18.75</v>
      </c>
      <c r="L14" s="78">
        <f t="shared" si="0"/>
        <v>44256</v>
      </c>
      <c r="M14" s="81">
        <f t="shared" si="1"/>
        <v>44256</v>
      </c>
      <c r="O14" s="69">
        <v>70</v>
      </c>
      <c r="P14" s="69">
        <v>74.989999999999995</v>
      </c>
      <c r="Q14" s="69">
        <v>6.25</v>
      </c>
    </row>
    <row r="15" spans="2:17" ht="17" thickBot="1" x14ac:dyDescent="0.25">
      <c r="B15" s="123" t="s">
        <v>89</v>
      </c>
      <c r="C15" s="62">
        <f t="shared" si="2"/>
        <v>75</v>
      </c>
      <c r="D15" s="66">
        <f>VLOOKUP(B15,Calculations!$B:$AA,23,FALSE)</f>
        <v>95</v>
      </c>
      <c r="E15" s="63">
        <f t="shared" si="3"/>
        <v>25</v>
      </c>
      <c r="F15" s="64">
        <f>VLOOKUP(B15,Calculations!$B:$AA,26,FALSE)</f>
        <v>530</v>
      </c>
      <c r="G15" s="65">
        <f t="shared" si="4"/>
        <v>0</v>
      </c>
      <c r="H15" s="66">
        <f>VLOOKUP(B15,Calculations!$B:$AA,12,FALSE)*100</f>
        <v>100</v>
      </c>
      <c r="I15" s="63">
        <f t="shared" si="5"/>
        <v>25</v>
      </c>
      <c r="J15" s="67">
        <f>VLOOKUP(B15,Calculations!$B:$AA,11,FALSE)*100</f>
        <v>93.666666666666671</v>
      </c>
      <c r="K15" s="65">
        <f t="shared" si="6"/>
        <v>25</v>
      </c>
      <c r="L15" s="79">
        <f t="shared" si="0"/>
        <v>44256</v>
      </c>
      <c r="M15" s="82">
        <f t="shared" si="1"/>
        <v>44256</v>
      </c>
      <c r="O15" s="69">
        <v>0</v>
      </c>
      <c r="P15" s="69">
        <v>69.989999999999995</v>
      </c>
      <c r="Q15" s="69">
        <v>0</v>
      </c>
    </row>
    <row r="17" spans="15:17" x14ac:dyDescent="0.2">
      <c r="O17" s="163" t="s">
        <v>17</v>
      </c>
      <c r="P17" s="163"/>
      <c r="Q17" s="163"/>
    </row>
    <row r="18" spans="15:17" x14ac:dyDescent="0.2">
      <c r="O18" s="69">
        <v>85</v>
      </c>
      <c r="P18" s="69">
        <v>100</v>
      </c>
      <c r="Q18" s="69">
        <v>25</v>
      </c>
    </row>
    <row r="19" spans="15:17" x14ac:dyDescent="0.2">
      <c r="O19" s="69">
        <v>80</v>
      </c>
      <c r="P19" s="69">
        <v>84.99</v>
      </c>
      <c r="Q19" s="69">
        <v>18.75</v>
      </c>
    </row>
    <row r="20" spans="15:17" x14ac:dyDescent="0.2">
      <c r="O20" s="69">
        <v>75</v>
      </c>
      <c r="P20" s="69">
        <v>79.989999999999995</v>
      </c>
      <c r="Q20" s="69">
        <v>12.5</v>
      </c>
    </row>
    <row r="21" spans="15:17" x14ac:dyDescent="0.2">
      <c r="O21" s="69">
        <v>70</v>
      </c>
      <c r="P21" s="69">
        <v>74.989999999999995</v>
      </c>
      <c r="Q21" s="69">
        <v>6.25</v>
      </c>
    </row>
    <row r="22" spans="15:17" x14ac:dyDescent="0.2">
      <c r="O22" s="69">
        <v>0</v>
      </c>
      <c r="P22" s="69">
        <v>69.989999999999995</v>
      </c>
      <c r="Q22" s="69">
        <v>0</v>
      </c>
    </row>
    <row r="24" spans="15:17" x14ac:dyDescent="0.2">
      <c r="O24" s="163" t="s">
        <v>59</v>
      </c>
      <c r="P24" s="163"/>
      <c r="Q24" s="163"/>
    </row>
    <row r="25" spans="15:17" x14ac:dyDescent="0.2">
      <c r="O25" s="69">
        <v>480</v>
      </c>
      <c r="P25" s="69" t="s">
        <v>70</v>
      </c>
      <c r="Q25" s="69">
        <v>0</v>
      </c>
    </row>
    <row r="26" spans="15:17" x14ac:dyDescent="0.2">
      <c r="O26" s="69">
        <v>451</v>
      </c>
      <c r="P26" s="69">
        <v>480</v>
      </c>
      <c r="Q26" s="69">
        <v>6.25</v>
      </c>
    </row>
    <row r="27" spans="15:17" x14ac:dyDescent="0.2">
      <c r="O27" s="69">
        <v>421</v>
      </c>
      <c r="P27" s="69">
        <v>450</v>
      </c>
      <c r="Q27" s="69">
        <v>12.5</v>
      </c>
    </row>
    <row r="28" spans="15:17" x14ac:dyDescent="0.2">
      <c r="O28" s="69">
        <v>391</v>
      </c>
      <c r="P28" s="69">
        <v>420</v>
      </c>
      <c r="Q28" s="69">
        <v>18.75</v>
      </c>
    </row>
    <row r="29" spans="15:17" x14ac:dyDescent="0.2">
      <c r="O29" s="69">
        <v>1</v>
      </c>
      <c r="P29" s="69">
        <v>390</v>
      </c>
      <c r="Q29" s="69">
        <v>25</v>
      </c>
    </row>
  </sheetData>
  <sheetProtection algorithmName="SHA-512" hashValue="Zf9SfJCJ/lBHse0dPTA6CC+lo2H+K9OKngqZq8aPucKFuizp9YUxt+oM5N/uHm8WiWGjltNDrgHq0NwgDrsFRw==" saltValue="JQ5HY6IJygblDgLwO1xxfA==" spinCount="100000" sheet="1" objects="1" scenarios="1"/>
  <mergeCells count="4">
    <mergeCell ref="O3:Q3"/>
    <mergeCell ref="O10:Q10"/>
    <mergeCell ref="O17:Q17"/>
    <mergeCell ref="O24:Q2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064A2"/>
  </sheetPr>
  <dimension ref="B1:Q29"/>
  <sheetViews>
    <sheetView zoomScale="90" zoomScaleNormal="90" workbookViewId="0">
      <selection activeCell="E7" sqref="E7"/>
    </sheetView>
  </sheetViews>
  <sheetFormatPr baseColWidth="10" defaultColWidth="9.1640625" defaultRowHeight="15" x14ac:dyDescent="0.2"/>
  <cols>
    <col min="1" max="1" width="9.1640625" style="35"/>
    <col min="2" max="2" width="26.1640625" style="35" bestFit="1" customWidth="1"/>
    <col min="3" max="3" width="20" style="68" bestFit="1" customWidth="1"/>
    <col min="4" max="4" width="20.5" style="35" customWidth="1"/>
    <col min="5" max="5" width="20.83203125" style="35" bestFit="1" customWidth="1"/>
    <col min="6" max="7" width="18.5" style="35" customWidth="1"/>
    <col min="8" max="9" width="20.83203125" style="35" customWidth="1"/>
    <col min="10" max="11" width="18.33203125" style="35" customWidth="1"/>
    <col min="12" max="12" width="10.6640625" style="35" customWidth="1"/>
    <col min="13" max="13" width="17.6640625" style="35" bestFit="1" customWidth="1"/>
    <col min="14" max="16384" width="9.1640625" style="35"/>
  </cols>
  <sheetData>
    <row r="1" spans="2:17" ht="16" thickBot="1" x14ac:dyDescent="0.25"/>
    <row r="2" spans="2:17" ht="41" thickBot="1" x14ac:dyDescent="0.25">
      <c r="B2" s="44" t="s">
        <v>61</v>
      </c>
      <c r="C2" s="45" t="s">
        <v>62</v>
      </c>
      <c r="D2" s="46" t="s">
        <v>31</v>
      </c>
      <c r="E2" s="46" t="s">
        <v>71</v>
      </c>
      <c r="F2" s="47" t="s">
        <v>59</v>
      </c>
      <c r="G2" s="47" t="s">
        <v>64</v>
      </c>
      <c r="H2" s="46" t="s">
        <v>17</v>
      </c>
      <c r="I2" s="46" t="s">
        <v>65</v>
      </c>
      <c r="J2" s="47" t="s">
        <v>66</v>
      </c>
      <c r="K2" s="47" t="s">
        <v>67</v>
      </c>
      <c r="L2" s="48" t="s">
        <v>68</v>
      </c>
      <c r="M2" s="49" t="s">
        <v>69</v>
      </c>
    </row>
    <row r="3" spans="2:17" ht="17" thickBot="1" x14ac:dyDescent="0.25">
      <c r="B3" s="73" t="s">
        <v>94</v>
      </c>
      <c r="C3" s="74">
        <f>SUM(E3,G3,I3,K3)</f>
        <v>87.5</v>
      </c>
      <c r="D3" s="75">
        <f>VLOOKUP(B3,Calculations!$B:$AA,23,FALSE)</f>
        <v>88</v>
      </c>
      <c r="E3" s="76">
        <f>IF(AND(D3&gt;=$O$4),$Q$4,IF(AND(D3&gt;=$O$5,D3&lt;=$P$5),$Q$5,IF(AND(D3&gt;=$O$6,D3&lt;=$P$6),$Q$6,IF(AND(D3&gt;=$O$7,D3&lt;=$P$7),$Q$7,0))))</f>
        <v>25</v>
      </c>
      <c r="F3" s="75">
        <f>VLOOKUP(B3,Calculations!$B:$AA,26,FALSE)</f>
        <v>293</v>
      </c>
      <c r="G3" s="76">
        <f>IF(AND(F3&gt;=$O$29,F3&lt;=$P$29),$Q$29,IF(AND(F3&gt;=$O$28,F3&lt;=$P$28),$Q$28,IF(AND(F3&gt;=$O$27,F3&lt;=$P$27),$Q$27,IF(AND(F3&gt;=$O$26,F3&lt;=$P$26),$Q$26,0))))</f>
        <v>25</v>
      </c>
      <c r="H3" s="76">
        <f>VLOOKUP(B3,Calculations!$B:$AA,12,FALSE)*100</f>
        <v>75</v>
      </c>
      <c r="I3" s="76">
        <f>IF(AND(H3&gt;=$O$18),$Q$18,IF(AND(H3&gt;=$O$19,H3&lt;=$P$19),$Q$19,IF(AND(H3&gt;=$O$20,H3&lt;=$P$20),$Q$20,IF(AND(H3&gt;=$O$21,H3&lt;=$P$21),$Q$21,0))))</f>
        <v>12.5</v>
      </c>
      <c r="J3" s="75">
        <f>ROUND(VLOOKUP(B3,Calculations!$B:$AA,11,FALSE)*100,0)</f>
        <v>87</v>
      </c>
      <c r="K3" s="76">
        <f>IF(AND(J3&gt;=$O$11),$Q$11,IF(AND(J3&gt;=$O$12,J3&lt;=$P$12),$Q$12,IF(AND(J3&gt;=$O$13,J3&lt;=$P$13),$Q$13,IF(AND(J3&gt;=$O$14,J3&lt;=$P$14),$Q$14,0))))</f>
        <v>25</v>
      </c>
      <c r="L3" s="71">
        <f>Calculations!AE4</f>
        <v>44256</v>
      </c>
      <c r="M3" s="72">
        <f>Calculations!AE4</f>
        <v>44256</v>
      </c>
      <c r="O3" s="163" t="s">
        <v>63</v>
      </c>
      <c r="P3" s="163"/>
      <c r="Q3" s="163"/>
    </row>
    <row r="4" spans="2:17" ht="16" x14ac:dyDescent="0.2">
      <c r="B4" s="121" t="s">
        <v>100</v>
      </c>
      <c r="C4" s="50">
        <f>SUM(E4,G4,I4,K4)</f>
        <v>50</v>
      </c>
      <c r="D4" s="54">
        <f>VLOOKUP(B4,Calculations!$B:$AA,23,FALSE)</f>
        <v>78</v>
      </c>
      <c r="E4" s="51">
        <f>IF(AND(D4&gt;=$O$4),$Q$4,IF(AND(D4&gt;=$O$5,D4&lt;=$P$5),$Q$5,IF(AND(D4&gt;=$O$6,D4&lt;=$P$6),$Q$6,IF(AND(D4&gt;=$O$7,D4&lt;=$P$7),$Q$7,0))))</f>
        <v>12.5</v>
      </c>
      <c r="F4" s="52">
        <f>VLOOKUP(B4,Calculations!$B:$AA,26,FALSE)</f>
        <v>415</v>
      </c>
      <c r="G4" s="53">
        <f>IF(AND(F4&gt;=$O$29,F4&lt;=$P$29),$Q$29,IF(AND(F4&gt;=$O$28,F4&lt;=$P$28),$Q$28,IF(AND(F4&gt;=$O$27,F4&lt;=$P$27),$Q$27,IF(AND(F4&gt;=$O$26,F4&lt;=$P$26),$Q$26,0))))</f>
        <v>18.75</v>
      </c>
      <c r="H4" s="51">
        <f>VLOOKUP(B4,Calculations!$B:$AA,12,FALSE)*100</f>
        <v>33</v>
      </c>
      <c r="I4" s="51">
        <f>IF(AND(H4&gt;=$O$18),$Q$18,IF(AND(H4&gt;=$O$19,H4&lt;=$P$19),$Q$19,IF(AND(H4&gt;=$O$20,H4&lt;=$P$20),$Q$20,IF(AND(H4&gt;=$O$21,H4&lt;=$P$21),$Q$21,0))))</f>
        <v>0</v>
      </c>
      <c r="J4" s="55">
        <f>VLOOKUP(B4,Calculations!$B:$AA,11,FALSE)*100</f>
        <v>83.666666666666671</v>
      </c>
      <c r="K4" s="53">
        <f>IF(AND(J4&gt;=$O$11),$Q$11,IF(AND(J4&gt;=$O$12,J4&lt;=$P$12),$Q$12,IF(AND(J4&gt;=$O$13,J4&lt;=$P$13),$Q$13,IF(AND(J4&gt;=$O$14,J4&lt;=$P$14),$Q$14,0))))</f>
        <v>18.75</v>
      </c>
      <c r="L4" s="77">
        <f>L3</f>
        <v>44256</v>
      </c>
      <c r="M4" s="80">
        <f>M3</f>
        <v>44256</v>
      </c>
      <c r="O4" s="69">
        <v>85</v>
      </c>
      <c r="P4" s="69">
        <v>100</v>
      </c>
      <c r="Q4" s="69">
        <v>25</v>
      </c>
    </row>
    <row r="5" spans="2:17" ht="16" x14ac:dyDescent="0.2">
      <c r="B5" s="122" t="s">
        <v>101</v>
      </c>
      <c r="C5" s="56">
        <f>SUM(E5,G5,I5,K5)</f>
        <v>50</v>
      </c>
      <c r="D5" s="60">
        <f>VLOOKUP(B5,Calculations!$B:$AA,23,FALSE)</f>
        <v>96</v>
      </c>
      <c r="E5" s="57">
        <f>IF(AND(D5&gt;=$O$4),$Q$4,IF(AND(D5&gt;=$O$5,D5&lt;=$P$5),$Q$5,IF(AND(D5&gt;=$O$6,D5&lt;=$P$6),$Q$6,IF(AND(D5&gt;=$O$7,D5&lt;=$P$7),$Q$7,0))))</f>
        <v>25</v>
      </c>
      <c r="F5" s="58">
        <f>VLOOKUP(B5,Calculations!$B:$AA,26,FALSE)</f>
        <v>603</v>
      </c>
      <c r="G5" s="59">
        <f>IF(AND(F5&gt;=$O$29,F5&lt;=$P$29),$Q$29,IF(AND(F5&gt;=$O$28,F5&lt;=$P$28),$Q$28,IF(AND(F5&gt;=$O$27,F5&lt;=$P$27),$Q$27,IF(AND(F5&gt;=$O$26,F5&lt;=$P$26),$Q$26,0))))</f>
        <v>0</v>
      </c>
      <c r="H5" s="57">
        <f>VLOOKUP(B5,Calculations!$B:$AA,12,FALSE)*100</f>
        <v>67</v>
      </c>
      <c r="I5" s="57">
        <f>IF(AND(H5&gt;=$O$18),$Q$18,IF(AND(H5&gt;=$O$19,H5&lt;=$P$19),$Q$19,IF(AND(H5&gt;=$O$20,H5&lt;=$P$20),$Q$20,IF(AND(H5&gt;=$O$21,H5&lt;=$P$21),$Q$21,0))))</f>
        <v>0</v>
      </c>
      <c r="J5" s="61">
        <f>VLOOKUP(B5,Calculations!$B:$AA,11,FALSE)*100</f>
        <v>87</v>
      </c>
      <c r="K5" s="59">
        <f>IF(AND(J5&gt;=$O$11),$Q$11,IF(AND(J5&gt;=$O$12,J5&lt;=$P$12),$Q$12,IF(AND(J5&gt;=$O$13,J5&lt;=$P$13),$Q$13,IF(AND(J5&gt;=$O$14,J5&lt;=$P$14),$Q$14,0))))</f>
        <v>25</v>
      </c>
      <c r="L5" s="78">
        <f t="shared" ref="L5:M14" si="0">L4</f>
        <v>44256</v>
      </c>
      <c r="M5" s="81">
        <f t="shared" si="0"/>
        <v>44256</v>
      </c>
      <c r="O5" s="69">
        <v>80</v>
      </c>
      <c r="P5" s="69">
        <v>84.99</v>
      </c>
      <c r="Q5" s="69">
        <v>18.75</v>
      </c>
    </row>
    <row r="6" spans="2:17" ht="16" x14ac:dyDescent="0.2">
      <c r="B6" s="122" t="s">
        <v>102</v>
      </c>
      <c r="C6" s="56">
        <f t="shared" ref="C6:C14" si="1">SUM(E6,G6,I6,K6)</f>
        <v>87.5</v>
      </c>
      <c r="D6" s="60">
        <f>VLOOKUP(B6,Calculations!$B:$AA,23,FALSE)</f>
        <v>92</v>
      </c>
      <c r="E6" s="57">
        <f t="shared" ref="E6:E14" si="2">IF(AND(D6&gt;=$O$4),$Q$4,IF(AND(D6&gt;=$O$5,D6&lt;=$P$5),$Q$5,IF(AND(D6&gt;=$O$6,D6&lt;=$P$6),$Q$6,IF(AND(D6&gt;=$O$7,D6&lt;=$P$7),$Q$7,0))))</f>
        <v>25</v>
      </c>
      <c r="F6" s="58">
        <f>VLOOKUP(B6,Calculations!$B:$AA,26,FALSE)</f>
        <v>437</v>
      </c>
      <c r="G6" s="59">
        <f t="shared" ref="G6:G14" si="3">IF(AND(F6&gt;=$O$29,F6&lt;=$P$29),$Q$29,IF(AND(F6&gt;=$O$28,F6&lt;=$P$28),$Q$28,IF(AND(F6&gt;=$O$27,F6&lt;=$P$27),$Q$27,IF(AND(F6&gt;=$O$26,F6&lt;=$P$26),$Q$26,0))))</f>
        <v>12.5</v>
      </c>
      <c r="H6" s="57">
        <f>VLOOKUP(B6,Calculations!$B:$AA,12,FALSE)*100</f>
        <v>100</v>
      </c>
      <c r="I6" s="57">
        <f t="shared" ref="I6:I14" si="4">IF(AND(H6&gt;=$O$18),$Q$18,IF(AND(H6&gt;=$O$19,H6&lt;=$P$19),$Q$19,IF(AND(H6&gt;=$O$20,H6&lt;=$P$20),$Q$20,IF(AND(H6&gt;=$O$21,H6&lt;=$P$21),$Q$21,0))))</f>
        <v>25</v>
      </c>
      <c r="J6" s="61">
        <f>VLOOKUP(B6,Calculations!$B:$AA,11,FALSE)*100</f>
        <v>86</v>
      </c>
      <c r="K6" s="59">
        <f t="shared" ref="K6:K14" si="5">IF(AND(J6&gt;=$O$11),$Q$11,IF(AND(J6&gt;=$O$12,J6&lt;=$P$12),$Q$12,IF(AND(J6&gt;=$O$13,J6&lt;=$P$13),$Q$13,IF(AND(J6&gt;=$O$14,J6&lt;=$P$14),$Q$14,0))))</f>
        <v>25</v>
      </c>
      <c r="L6" s="78">
        <f t="shared" si="0"/>
        <v>44256</v>
      </c>
      <c r="M6" s="81">
        <f t="shared" si="0"/>
        <v>44256</v>
      </c>
      <c r="O6" s="69">
        <v>75</v>
      </c>
      <c r="P6" s="69">
        <v>79.989999999999995</v>
      </c>
      <c r="Q6" s="69">
        <v>12.5</v>
      </c>
    </row>
    <row r="7" spans="2:17" ht="16" x14ac:dyDescent="0.2">
      <c r="B7" s="122" t="s">
        <v>103</v>
      </c>
      <c r="C7" s="56">
        <f t="shared" si="1"/>
        <v>62.5</v>
      </c>
      <c r="D7" s="60">
        <f>VLOOKUP(B7,Calculations!$B:$AA,23,FALSE)</f>
        <v>96</v>
      </c>
      <c r="E7" s="57">
        <f t="shared" si="2"/>
        <v>25</v>
      </c>
      <c r="F7" s="58">
        <f>VLOOKUP(B7,Calculations!$B:$AA,26,FALSE)</f>
        <v>316</v>
      </c>
      <c r="G7" s="59">
        <f t="shared" si="3"/>
        <v>25</v>
      </c>
      <c r="H7" s="57">
        <f>VLOOKUP(B7,Calculations!$B:$AA,12,FALSE)*100</f>
        <v>33</v>
      </c>
      <c r="I7" s="57">
        <f t="shared" si="4"/>
        <v>0</v>
      </c>
      <c r="J7" s="61">
        <f>VLOOKUP(B7,Calculations!$B:$AA,11,FALSE)*100</f>
        <v>79.666666666666657</v>
      </c>
      <c r="K7" s="59">
        <f t="shared" si="5"/>
        <v>12.5</v>
      </c>
      <c r="L7" s="78">
        <f t="shared" si="0"/>
        <v>44256</v>
      </c>
      <c r="M7" s="81">
        <f t="shared" si="0"/>
        <v>44256</v>
      </c>
      <c r="O7" s="69">
        <v>70</v>
      </c>
      <c r="P7" s="69">
        <v>74.989999999999995</v>
      </c>
      <c r="Q7" s="69">
        <v>6.25</v>
      </c>
    </row>
    <row r="8" spans="2:17" ht="16" x14ac:dyDescent="0.2">
      <c r="B8" s="122" t="s">
        <v>104</v>
      </c>
      <c r="C8" s="56">
        <f t="shared" si="1"/>
        <v>68.75</v>
      </c>
      <c r="D8" s="60">
        <f>VLOOKUP(B8,Calculations!$B:$AA,23,FALSE)</f>
        <v>80</v>
      </c>
      <c r="E8" s="57">
        <f t="shared" si="2"/>
        <v>18.75</v>
      </c>
      <c r="F8" s="58">
        <f>VLOOKUP(B8,Calculations!$B:$AA,26,FALSE)</f>
        <v>156</v>
      </c>
      <c r="G8" s="59">
        <f t="shared" si="3"/>
        <v>25</v>
      </c>
      <c r="H8" s="57">
        <f>VLOOKUP(B8,Calculations!$B:$AA,12,FALSE)*100</f>
        <v>67</v>
      </c>
      <c r="I8" s="57">
        <f t="shared" si="4"/>
        <v>0</v>
      </c>
      <c r="J8" s="61">
        <f>VLOOKUP(B8,Calculations!$B:$AA,11,FALSE)*100</f>
        <v>90.333333333333329</v>
      </c>
      <c r="K8" s="59">
        <f t="shared" si="5"/>
        <v>25</v>
      </c>
      <c r="L8" s="78">
        <f t="shared" si="0"/>
        <v>44256</v>
      </c>
      <c r="M8" s="81">
        <f t="shared" si="0"/>
        <v>44256</v>
      </c>
      <c r="O8" s="69">
        <v>0</v>
      </c>
      <c r="P8" s="69">
        <v>69.989999999999995</v>
      </c>
      <c r="Q8" s="69">
        <v>0</v>
      </c>
    </row>
    <row r="9" spans="2:17" ht="16" x14ac:dyDescent="0.2">
      <c r="B9" s="122" t="s">
        <v>105</v>
      </c>
      <c r="C9" s="56">
        <f t="shared" si="1"/>
        <v>93.75</v>
      </c>
      <c r="D9" s="60">
        <f>VLOOKUP(B9,Calculations!$B:$AA,23,FALSE)</f>
        <v>88</v>
      </c>
      <c r="E9" s="57">
        <f t="shared" si="2"/>
        <v>25</v>
      </c>
      <c r="F9" s="58">
        <f>VLOOKUP(B9,Calculations!$B:$AA,26,FALSE)</f>
        <v>395</v>
      </c>
      <c r="G9" s="59">
        <f t="shared" si="3"/>
        <v>18.75</v>
      </c>
      <c r="H9" s="57">
        <f>VLOOKUP(B9,Calculations!$B:$AA,12,FALSE)*100</f>
        <v>100</v>
      </c>
      <c r="I9" s="57">
        <f t="shared" si="4"/>
        <v>25</v>
      </c>
      <c r="J9" s="61">
        <f>VLOOKUP(B9,Calculations!$B:$AA,11,FALSE)*100</f>
        <v>90.666666666666657</v>
      </c>
      <c r="K9" s="59">
        <f t="shared" si="5"/>
        <v>25</v>
      </c>
      <c r="L9" s="78">
        <f t="shared" si="0"/>
        <v>44256</v>
      </c>
      <c r="M9" s="81">
        <f t="shared" si="0"/>
        <v>44256</v>
      </c>
    </row>
    <row r="10" spans="2:17" ht="16" x14ac:dyDescent="0.2">
      <c r="B10" s="122" t="s">
        <v>106</v>
      </c>
      <c r="C10" s="56">
        <f t="shared" si="1"/>
        <v>100</v>
      </c>
      <c r="D10" s="60">
        <f>VLOOKUP(B10,Calculations!$B:$AA,23,FALSE)</f>
        <v>90</v>
      </c>
      <c r="E10" s="57">
        <f t="shared" si="2"/>
        <v>25</v>
      </c>
      <c r="F10" s="58">
        <f>VLOOKUP(B10,Calculations!$B:$AA,26,FALSE)</f>
        <v>245</v>
      </c>
      <c r="G10" s="59">
        <f t="shared" si="3"/>
        <v>25</v>
      </c>
      <c r="H10" s="57">
        <f>VLOOKUP(B10,Calculations!$B:$AA,12,FALSE)*100</f>
        <v>100</v>
      </c>
      <c r="I10" s="57">
        <f t="shared" si="4"/>
        <v>25</v>
      </c>
      <c r="J10" s="61">
        <f>VLOOKUP(B10,Calculations!$B:$AA,11,FALSE)*100</f>
        <v>92.333333333333329</v>
      </c>
      <c r="K10" s="59">
        <f t="shared" si="5"/>
        <v>25</v>
      </c>
      <c r="L10" s="78">
        <f t="shared" si="0"/>
        <v>44256</v>
      </c>
      <c r="M10" s="81">
        <f t="shared" si="0"/>
        <v>44256</v>
      </c>
      <c r="O10" s="163" t="s">
        <v>66</v>
      </c>
      <c r="P10" s="163"/>
      <c r="Q10" s="163"/>
    </row>
    <row r="11" spans="2:17" ht="16" x14ac:dyDescent="0.2">
      <c r="B11" s="122" t="s">
        <v>107</v>
      </c>
      <c r="C11" s="56">
        <f t="shared" si="1"/>
        <v>87.5</v>
      </c>
      <c r="D11" s="60">
        <f>VLOOKUP(B11,Calculations!$B:$AA,23,FALSE)</f>
        <v>96</v>
      </c>
      <c r="E11" s="57">
        <f t="shared" si="2"/>
        <v>25</v>
      </c>
      <c r="F11" s="58">
        <f>VLOOKUP(B11,Calculations!$B:$AA,26,FALSE)</f>
        <v>445</v>
      </c>
      <c r="G11" s="59">
        <f t="shared" si="3"/>
        <v>12.5</v>
      </c>
      <c r="H11" s="57">
        <f>VLOOKUP(B11,Calculations!$B:$AA,12,FALSE)*100</f>
        <v>100</v>
      </c>
      <c r="I11" s="57">
        <f t="shared" si="4"/>
        <v>25</v>
      </c>
      <c r="J11" s="61">
        <f>VLOOKUP(B11,Calculations!$B:$AA,11,FALSE)*100</f>
        <v>88</v>
      </c>
      <c r="K11" s="59">
        <f t="shared" si="5"/>
        <v>25</v>
      </c>
      <c r="L11" s="78">
        <f t="shared" si="0"/>
        <v>44256</v>
      </c>
      <c r="M11" s="81">
        <f t="shared" si="0"/>
        <v>44256</v>
      </c>
      <c r="O11" s="69">
        <v>85</v>
      </c>
      <c r="P11" s="69">
        <v>100</v>
      </c>
      <c r="Q11" s="69">
        <v>25</v>
      </c>
    </row>
    <row r="12" spans="2:17" ht="16" x14ac:dyDescent="0.2">
      <c r="B12" s="122" t="s">
        <v>108</v>
      </c>
      <c r="C12" s="56">
        <f t="shared" si="1"/>
        <v>100</v>
      </c>
      <c r="D12" s="60">
        <f>VLOOKUP(B12,Calculations!$B:$AA,23,FALSE)</f>
        <v>97</v>
      </c>
      <c r="E12" s="57">
        <f t="shared" si="2"/>
        <v>25</v>
      </c>
      <c r="F12" s="58">
        <f>VLOOKUP(B12,Calculations!$B:$AA,26,FALSE)</f>
        <v>212</v>
      </c>
      <c r="G12" s="59">
        <f t="shared" si="3"/>
        <v>25</v>
      </c>
      <c r="H12" s="57">
        <f>VLOOKUP(B12,Calculations!$B:$AA,12,FALSE)*100</f>
        <v>100</v>
      </c>
      <c r="I12" s="57">
        <f t="shared" si="4"/>
        <v>25</v>
      </c>
      <c r="J12" s="61">
        <f>VLOOKUP(B12,Calculations!$B:$AA,11,FALSE)*100</f>
        <v>95.333333333333343</v>
      </c>
      <c r="K12" s="59">
        <f t="shared" si="5"/>
        <v>25</v>
      </c>
      <c r="L12" s="78">
        <f t="shared" si="0"/>
        <v>44256</v>
      </c>
      <c r="M12" s="81">
        <f t="shared" si="0"/>
        <v>44256</v>
      </c>
      <c r="O12" s="69">
        <v>80</v>
      </c>
      <c r="P12" s="69">
        <v>84.99</v>
      </c>
      <c r="Q12" s="69">
        <v>18.75</v>
      </c>
    </row>
    <row r="13" spans="2:17" ht="16" x14ac:dyDescent="0.2">
      <c r="B13" s="122" t="s">
        <v>109</v>
      </c>
      <c r="C13" s="56">
        <f t="shared" si="1"/>
        <v>93.75</v>
      </c>
      <c r="D13" s="60">
        <f>VLOOKUP(B13,Calculations!$B:$AA,23,FALSE)</f>
        <v>86</v>
      </c>
      <c r="E13" s="57">
        <f t="shared" si="2"/>
        <v>25</v>
      </c>
      <c r="F13" s="58">
        <f>VLOOKUP(B13,Calculations!$B:$AA,26,FALSE)</f>
        <v>157</v>
      </c>
      <c r="G13" s="59">
        <f t="shared" si="3"/>
        <v>25</v>
      </c>
      <c r="H13" s="57">
        <f>VLOOKUP(B13,Calculations!$B:$AA,12,FALSE)*100</f>
        <v>100</v>
      </c>
      <c r="I13" s="57">
        <f t="shared" si="4"/>
        <v>25</v>
      </c>
      <c r="J13" s="61">
        <f>VLOOKUP(B13,Calculations!$B:$AA,11,FALSE)*100</f>
        <v>83</v>
      </c>
      <c r="K13" s="59">
        <f t="shared" si="5"/>
        <v>18.75</v>
      </c>
      <c r="L13" s="78">
        <f t="shared" si="0"/>
        <v>44256</v>
      </c>
      <c r="M13" s="81">
        <f t="shared" si="0"/>
        <v>44256</v>
      </c>
      <c r="O13" s="69">
        <v>75</v>
      </c>
      <c r="P13" s="69">
        <v>79.989999999999995</v>
      </c>
      <c r="Q13" s="69">
        <v>12.5</v>
      </c>
    </row>
    <row r="14" spans="2:17" ht="17" thickBot="1" x14ac:dyDescent="0.25">
      <c r="B14" s="123" t="s">
        <v>110</v>
      </c>
      <c r="C14" s="62">
        <f t="shared" si="1"/>
        <v>50</v>
      </c>
      <c r="D14" s="66">
        <f>VLOOKUP(B14,Calculations!$B:$AA,23,FALSE)</f>
        <v>77</v>
      </c>
      <c r="E14" s="63">
        <f t="shared" si="2"/>
        <v>12.5</v>
      </c>
      <c r="F14" s="64">
        <f>VLOOKUP(B14,Calculations!$B:$AA,26,FALSE)</f>
        <v>272</v>
      </c>
      <c r="G14" s="65">
        <f t="shared" si="3"/>
        <v>25</v>
      </c>
      <c r="H14" s="63">
        <f>VLOOKUP(B14,Calculations!$B:$AA,12,FALSE)*100</f>
        <v>33</v>
      </c>
      <c r="I14" s="63">
        <f t="shared" si="4"/>
        <v>0</v>
      </c>
      <c r="J14" s="67">
        <f>VLOOKUP(B14,Calculations!$B:$AA,11,FALSE)*100</f>
        <v>76</v>
      </c>
      <c r="K14" s="65">
        <f t="shared" si="5"/>
        <v>12.5</v>
      </c>
      <c r="L14" s="79">
        <f t="shared" si="0"/>
        <v>44256</v>
      </c>
      <c r="M14" s="82">
        <f t="shared" si="0"/>
        <v>44256</v>
      </c>
      <c r="O14" s="69">
        <v>70</v>
      </c>
      <c r="P14" s="69">
        <v>74.989999999999995</v>
      </c>
      <c r="Q14" s="69">
        <v>6.25</v>
      </c>
    </row>
    <row r="15" spans="2:17" x14ac:dyDescent="0.2">
      <c r="O15" s="69">
        <v>0</v>
      </c>
      <c r="P15" s="69">
        <v>69.989999999999995</v>
      </c>
      <c r="Q15" s="69">
        <v>0</v>
      </c>
    </row>
    <row r="17" spans="15:17" x14ac:dyDescent="0.2">
      <c r="O17" s="163" t="s">
        <v>17</v>
      </c>
      <c r="P17" s="163"/>
      <c r="Q17" s="163"/>
    </row>
    <row r="18" spans="15:17" x14ac:dyDescent="0.2">
      <c r="O18" s="69">
        <v>85</v>
      </c>
      <c r="P18" s="69">
        <v>100</v>
      </c>
      <c r="Q18" s="69">
        <v>25</v>
      </c>
    </row>
    <row r="19" spans="15:17" x14ac:dyDescent="0.2">
      <c r="O19" s="69">
        <v>80</v>
      </c>
      <c r="P19" s="69">
        <v>84.99</v>
      </c>
      <c r="Q19" s="69">
        <v>18.75</v>
      </c>
    </row>
    <row r="20" spans="15:17" x14ac:dyDescent="0.2">
      <c r="O20" s="69">
        <v>75</v>
      </c>
      <c r="P20" s="69">
        <v>79.989999999999995</v>
      </c>
      <c r="Q20" s="69">
        <v>12.5</v>
      </c>
    </row>
    <row r="21" spans="15:17" x14ac:dyDescent="0.2">
      <c r="O21" s="69">
        <v>70</v>
      </c>
      <c r="P21" s="69">
        <v>74.989999999999995</v>
      </c>
      <c r="Q21" s="69">
        <v>6.25</v>
      </c>
    </row>
    <row r="22" spans="15:17" x14ac:dyDescent="0.2">
      <c r="O22" s="69">
        <v>0</v>
      </c>
      <c r="P22" s="69">
        <v>69.989999999999995</v>
      </c>
      <c r="Q22" s="69">
        <v>0</v>
      </c>
    </row>
    <row r="24" spans="15:17" x14ac:dyDescent="0.2">
      <c r="O24" s="163" t="s">
        <v>59</v>
      </c>
      <c r="P24" s="163"/>
      <c r="Q24" s="163"/>
    </row>
    <row r="25" spans="15:17" x14ac:dyDescent="0.2">
      <c r="O25" s="69">
        <v>480</v>
      </c>
      <c r="P25" s="69" t="s">
        <v>70</v>
      </c>
      <c r="Q25" s="69">
        <v>0</v>
      </c>
    </row>
    <row r="26" spans="15:17" x14ac:dyDescent="0.2">
      <c r="O26" s="69">
        <v>451</v>
      </c>
      <c r="P26" s="69">
        <v>480</v>
      </c>
      <c r="Q26" s="69">
        <v>6.25</v>
      </c>
    </row>
    <row r="27" spans="15:17" x14ac:dyDescent="0.2">
      <c r="O27" s="69">
        <v>421</v>
      </c>
      <c r="P27" s="69">
        <v>450</v>
      </c>
      <c r="Q27" s="69">
        <v>12.5</v>
      </c>
    </row>
    <row r="28" spans="15:17" x14ac:dyDescent="0.2">
      <c r="O28" s="69">
        <v>391</v>
      </c>
      <c r="P28" s="69">
        <v>420</v>
      </c>
      <c r="Q28" s="69">
        <v>18.75</v>
      </c>
    </row>
    <row r="29" spans="15:17" x14ac:dyDescent="0.2">
      <c r="O29" s="69">
        <v>1</v>
      </c>
      <c r="P29" s="69">
        <v>390</v>
      </c>
      <c r="Q29" s="69">
        <v>25</v>
      </c>
    </row>
  </sheetData>
  <sheetProtection algorithmName="SHA-512" hashValue="EHMPL8F/UsWlqhwL930mA+kF03jfsT2PchAHX1gNUhwxHXh0NmiegJhGUk3hLeySd+V7An1sl7jMIx65K5r9kg==" saltValue="mRE2xekZNgHTU1AER5VUaQ==" spinCount="100000" sheet="1" objects="1" scenarios="1"/>
  <mergeCells count="4">
    <mergeCell ref="O3:Q3"/>
    <mergeCell ref="O10:Q10"/>
    <mergeCell ref="O17:Q17"/>
    <mergeCell ref="O24:Q2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E26B0A"/>
  </sheetPr>
  <dimension ref="B1:Q45"/>
  <sheetViews>
    <sheetView zoomScale="80" zoomScaleNormal="80" workbookViewId="0">
      <pane ySplit="2" topLeftCell="A12" activePane="bottomLeft" state="frozen"/>
      <selection pane="bottomLeft" activeCell="J14" sqref="J14"/>
    </sheetView>
  </sheetViews>
  <sheetFormatPr baseColWidth="10" defaultColWidth="9.1640625" defaultRowHeight="15" x14ac:dyDescent="0.2"/>
  <cols>
    <col min="1" max="1" width="9.1640625" style="35"/>
    <col min="2" max="2" width="26.1640625" style="35" bestFit="1" customWidth="1"/>
    <col min="3" max="3" width="20" style="68" customWidth="1"/>
    <col min="4" max="13" width="20" style="35" customWidth="1"/>
    <col min="14" max="16384" width="9.1640625" style="35"/>
  </cols>
  <sheetData>
    <row r="1" spans="2:17" ht="16" thickBot="1" x14ac:dyDescent="0.25"/>
    <row r="2" spans="2:17" ht="41" thickBot="1" x14ac:dyDescent="0.25">
      <c r="B2" s="116" t="s">
        <v>61</v>
      </c>
      <c r="C2" s="115" t="s">
        <v>62</v>
      </c>
      <c r="D2" s="46" t="s">
        <v>31</v>
      </c>
      <c r="E2" s="46" t="s">
        <v>71</v>
      </c>
      <c r="F2" s="47" t="s">
        <v>59</v>
      </c>
      <c r="G2" s="47" t="s">
        <v>64</v>
      </c>
      <c r="H2" s="46" t="s">
        <v>17</v>
      </c>
      <c r="I2" s="46" t="s">
        <v>65</v>
      </c>
      <c r="J2" s="47" t="s">
        <v>66</v>
      </c>
      <c r="K2" s="47" t="s">
        <v>67</v>
      </c>
      <c r="L2" s="48" t="s">
        <v>68</v>
      </c>
      <c r="M2" s="49" t="s">
        <v>69</v>
      </c>
    </row>
    <row r="3" spans="2:17" ht="17" thickBot="1" x14ac:dyDescent="0.25">
      <c r="B3" s="156" t="s">
        <v>95</v>
      </c>
      <c r="C3" s="157">
        <f>SUM(E3,G3,I3,K3)</f>
        <v>87.5</v>
      </c>
      <c r="D3" s="158">
        <f>VLOOKUP(B3,Calculations!$B:$AA,23,FALSE)</f>
        <v>84</v>
      </c>
      <c r="E3" s="159">
        <f t="shared" ref="E3:E45" si="0">IF(AND(D3&gt;=$O$4),$Q$4,IF(AND(D3&gt;=$O$5,D3&lt;=$P$5),$Q$5,IF(AND(D3&gt;=$O$6,D3&lt;=$P$6),$Q$6,IF(AND(D3&gt;=$O$7,D3&lt;=$P$7),$Q$7,0))))</f>
        <v>18.75</v>
      </c>
      <c r="F3" s="158">
        <f>VLOOKUP(B3,Calculations!$B:$AA,26,FALSE)</f>
        <v>453</v>
      </c>
      <c r="G3" s="159">
        <f t="shared" ref="G3:G45" si="1">IF(AND(F3&gt;=$O$36,F3&lt;=$P$36),$Q$36,IF(AND(F3&gt;=$O$35,F3&lt;=$P$35),$Q$35,IF(AND(F3&gt;=$O$34,F3&lt;=$P$34),$Q$34,IF(AND(F3&gt;=$O$33,F3&lt;=$P$33),$Q$33,0))))</f>
        <v>18.75</v>
      </c>
      <c r="H3" s="159">
        <f>VLOOKUP(B3,Calculations!$B:$AA,12,FALSE)*100</f>
        <v>98</v>
      </c>
      <c r="I3" s="159">
        <f t="shared" ref="I3:I45" si="2">IF(AND(H3&gt;=$O$18),$Q$18,IF(AND(H3&gt;=$O$19,H3&lt;=$P$19),$Q$19,IF(AND(H3&gt;=$O$20,H3&lt;=$P$20),$Q$20,IF(AND(H3&gt;=$O$21,H3&lt;=$P$21),$Q$21,0))))</f>
        <v>25</v>
      </c>
      <c r="J3" s="158">
        <f>ROUND(VLOOKUP(B3,Calculations!$B:$AA,11,FALSE)*100,0)</f>
        <v>92</v>
      </c>
      <c r="K3" s="159">
        <f t="shared" ref="K3:K45" si="3">IF(AND(J3&gt;=$O$11),$Q$11,IF(AND(J3&gt;=$O$12,J3&lt;=$P$12),$Q$12,IF(AND(J3&gt;=$O$13,J3&lt;=$P$13),$Q$13,IF(AND(J3&gt;=$O$14,J3&lt;=$P$14),$Q$14,0))))</f>
        <v>25</v>
      </c>
      <c r="L3" s="160">
        <f>Calculations!$AE$4</f>
        <v>44256</v>
      </c>
      <c r="M3" s="161">
        <f>Calculations!$AE$4</f>
        <v>44256</v>
      </c>
      <c r="O3" s="163" t="s">
        <v>63</v>
      </c>
      <c r="P3" s="163"/>
      <c r="Q3" s="163"/>
    </row>
    <row r="4" spans="2:17" ht="17" thickBot="1" x14ac:dyDescent="0.25">
      <c r="B4" s="146" t="s">
        <v>96</v>
      </c>
      <c r="C4" s="147">
        <f>SUM(E4,G4,I4,K4)</f>
        <v>93.75</v>
      </c>
      <c r="D4" s="117">
        <f>VLOOKUP(B4,Calculations!$B:$AA,23,FALSE)</f>
        <v>84</v>
      </c>
      <c r="E4" s="118">
        <f t="shared" si="0"/>
        <v>18.75</v>
      </c>
      <c r="F4" s="117">
        <f>VLOOKUP(B4,Calculations!$B:$AA,26,FALSE)</f>
        <v>426</v>
      </c>
      <c r="G4" s="118">
        <f t="shared" si="1"/>
        <v>25</v>
      </c>
      <c r="H4" s="118">
        <f>VLOOKUP(B4,Calculations!$B:$AA,12,FALSE)*100</f>
        <v>97</v>
      </c>
      <c r="I4" s="118">
        <f t="shared" si="2"/>
        <v>25</v>
      </c>
      <c r="J4" s="117">
        <f>ROUND(VLOOKUP(B4,Calculations!$B:$AA,11,FALSE)*100,0)</f>
        <v>90</v>
      </c>
      <c r="K4" s="118">
        <f t="shared" si="3"/>
        <v>25</v>
      </c>
      <c r="L4" s="119">
        <f>Calculations!$AE$4</f>
        <v>44256</v>
      </c>
      <c r="M4" s="120">
        <f>Calculations!$AE$4</f>
        <v>44256</v>
      </c>
      <c r="O4" s="69">
        <v>85</v>
      </c>
      <c r="P4" s="69">
        <v>100</v>
      </c>
      <c r="Q4" s="69">
        <v>25</v>
      </c>
    </row>
    <row r="5" spans="2:17" ht="16" x14ac:dyDescent="0.2">
      <c r="B5" s="148" t="s">
        <v>99</v>
      </c>
      <c r="C5" s="138">
        <f t="shared" ref="C5:C17" si="4">SUM(E5,G5,I5,K5)</f>
        <v>100</v>
      </c>
      <c r="D5" s="139">
        <f>VLOOKUP(B5,Calculations!$B:$AA,23,FALSE)</f>
        <v>85</v>
      </c>
      <c r="E5" s="140">
        <f t="shared" si="0"/>
        <v>25</v>
      </c>
      <c r="F5" s="141">
        <f>VLOOKUP(B5,Calculations!$B:$AA,26,FALSE)</f>
        <v>257</v>
      </c>
      <c r="G5" s="142">
        <f t="shared" si="1"/>
        <v>25</v>
      </c>
      <c r="H5" s="140">
        <f>VLOOKUP(B5,Calculations!$B:$AA,12,FALSE)*100</f>
        <v>100</v>
      </c>
      <c r="I5" s="140">
        <f t="shared" si="2"/>
        <v>25</v>
      </c>
      <c r="J5" s="143">
        <f>VLOOKUP(B5,Calculations!$B:$AA,11,FALSE)*100</f>
        <v>95</v>
      </c>
      <c r="K5" s="142">
        <f t="shared" si="3"/>
        <v>25</v>
      </c>
      <c r="L5" s="144">
        <f>Calculations!$AE$4</f>
        <v>44256</v>
      </c>
      <c r="M5" s="145">
        <f>Calculations!$AE$4</f>
        <v>44256</v>
      </c>
      <c r="O5" s="69">
        <v>80</v>
      </c>
      <c r="P5" s="69">
        <v>84.99</v>
      </c>
      <c r="Q5" s="69">
        <v>18.75</v>
      </c>
    </row>
    <row r="6" spans="2:17" ht="16" x14ac:dyDescent="0.2">
      <c r="B6" s="136" t="s">
        <v>111</v>
      </c>
      <c r="C6" s="56">
        <f t="shared" si="4"/>
        <v>75</v>
      </c>
      <c r="D6" s="60">
        <f>VLOOKUP(B6,Calculations!$B:$AA,23,FALSE)</f>
        <v>66</v>
      </c>
      <c r="E6" s="57">
        <f t="shared" si="0"/>
        <v>0</v>
      </c>
      <c r="F6" s="58">
        <f>VLOOKUP(B6,Calculations!$B:$AA,26,FALSE)</f>
        <v>389</v>
      </c>
      <c r="G6" s="59">
        <f t="shared" si="1"/>
        <v>25</v>
      </c>
      <c r="H6" s="57">
        <f>VLOOKUP(B6,Calculations!$B:$AA,12,FALSE)*100</f>
        <v>100</v>
      </c>
      <c r="I6" s="57">
        <f t="shared" si="2"/>
        <v>25</v>
      </c>
      <c r="J6" s="61">
        <f>VLOOKUP(B6,Calculations!$B:$AA,11,FALSE)*100</f>
        <v>95</v>
      </c>
      <c r="K6" s="59">
        <f t="shared" si="3"/>
        <v>25</v>
      </c>
      <c r="L6" s="78">
        <f>Calculations!$AE$4</f>
        <v>44256</v>
      </c>
      <c r="M6" s="81">
        <f>Calculations!$AE$4</f>
        <v>44256</v>
      </c>
      <c r="O6" s="69">
        <v>75</v>
      </c>
      <c r="P6" s="69">
        <v>79.989999999999995</v>
      </c>
      <c r="Q6" s="69">
        <v>12.5</v>
      </c>
    </row>
    <row r="7" spans="2:17" ht="16" x14ac:dyDescent="0.2">
      <c r="B7" s="136" t="s">
        <v>112</v>
      </c>
      <c r="C7" s="56">
        <f t="shared" si="4"/>
        <v>100</v>
      </c>
      <c r="D7" s="60">
        <f>VLOOKUP(B7,Calculations!$B:$AA,23,FALSE)</f>
        <v>85</v>
      </c>
      <c r="E7" s="57">
        <f t="shared" si="0"/>
        <v>25</v>
      </c>
      <c r="F7" s="58">
        <f>VLOOKUP(B7,Calculations!$B:$AA,26,FALSE)</f>
        <v>409</v>
      </c>
      <c r="G7" s="59">
        <f t="shared" si="1"/>
        <v>25</v>
      </c>
      <c r="H7" s="57">
        <f>VLOOKUP(B7,Calculations!$B:$AA,12,FALSE)*100</f>
        <v>100</v>
      </c>
      <c r="I7" s="57">
        <f t="shared" si="2"/>
        <v>25</v>
      </c>
      <c r="J7" s="61">
        <f>VLOOKUP(B7,Calculations!$B:$AA,11,FALSE)*100</f>
        <v>92.333333333333329</v>
      </c>
      <c r="K7" s="59">
        <f t="shared" si="3"/>
        <v>25</v>
      </c>
      <c r="L7" s="78">
        <f>Calculations!$AE$4</f>
        <v>44256</v>
      </c>
      <c r="M7" s="81">
        <f>Calculations!$AE$4</f>
        <v>44256</v>
      </c>
      <c r="O7" s="69">
        <v>70</v>
      </c>
      <c r="P7" s="69">
        <v>74.989999999999995</v>
      </c>
      <c r="Q7" s="69">
        <v>6.25</v>
      </c>
    </row>
    <row r="8" spans="2:17" ht="16" x14ac:dyDescent="0.2">
      <c r="B8" s="136" t="s">
        <v>113</v>
      </c>
      <c r="C8" s="56">
        <f t="shared" si="4"/>
        <v>62.5</v>
      </c>
      <c r="D8" s="60">
        <f>VLOOKUP(B8,Calculations!$B:$AA,23,FALSE)</f>
        <v>79</v>
      </c>
      <c r="E8" s="57">
        <f t="shared" si="0"/>
        <v>12.5</v>
      </c>
      <c r="F8" s="58">
        <f>VLOOKUP(B8,Calculations!$B:$AA,26,FALSE)</f>
        <v>635</v>
      </c>
      <c r="G8" s="59">
        <f t="shared" si="1"/>
        <v>0</v>
      </c>
      <c r="H8" s="57">
        <f>VLOOKUP(B8,Calculations!$B:$AA,12,FALSE)*100</f>
        <v>100</v>
      </c>
      <c r="I8" s="57">
        <f t="shared" si="2"/>
        <v>25</v>
      </c>
      <c r="J8" s="61">
        <f>VLOOKUP(B8,Calculations!$B:$AA,11,FALSE)*100</f>
        <v>92</v>
      </c>
      <c r="K8" s="59">
        <f t="shared" si="3"/>
        <v>25</v>
      </c>
      <c r="L8" s="78">
        <f>Calculations!$AE$4</f>
        <v>44256</v>
      </c>
      <c r="M8" s="81">
        <f>Calculations!$AE$4</f>
        <v>44256</v>
      </c>
      <c r="O8" s="69">
        <v>0</v>
      </c>
      <c r="P8" s="69">
        <v>69.989999999999995</v>
      </c>
      <c r="Q8" s="69">
        <v>0</v>
      </c>
    </row>
    <row r="9" spans="2:17" ht="16" x14ac:dyDescent="0.2">
      <c r="B9" s="136" t="s">
        <v>114</v>
      </c>
      <c r="C9" s="56">
        <f t="shared" si="4"/>
        <v>81.25</v>
      </c>
      <c r="D9" s="60">
        <f>VLOOKUP(B9,Calculations!$B:$AA,23,FALSE)</f>
        <v>96</v>
      </c>
      <c r="E9" s="57">
        <f t="shared" si="0"/>
        <v>25</v>
      </c>
      <c r="F9" s="58">
        <f>VLOOKUP(B9,Calculations!$B:$AA,26,FALSE)</f>
        <v>530</v>
      </c>
      <c r="G9" s="59">
        <f t="shared" si="1"/>
        <v>6.25</v>
      </c>
      <c r="H9" s="57">
        <f>VLOOKUP(B9,Calculations!$B:$AA,12,FALSE)*100</f>
        <v>100</v>
      </c>
      <c r="I9" s="57">
        <f t="shared" si="2"/>
        <v>25</v>
      </c>
      <c r="J9" s="61">
        <f>VLOOKUP(B9,Calculations!$B:$AA,11,FALSE)*100</f>
        <v>95</v>
      </c>
      <c r="K9" s="59">
        <f t="shared" si="3"/>
        <v>25</v>
      </c>
      <c r="L9" s="78">
        <f>Calculations!$AE$4</f>
        <v>44256</v>
      </c>
      <c r="M9" s="81">
        <f>Calculations!$AE$4</f>
        <v>44256</v>
      </c>
    </row>
    <row r="10" spans="2:17" ht="16" x14ac:dyDescent="0.2">
      <c r="B10" s="136" t="s">
        <v>115</v>
      </c>
      <c r="C10" s="56">
        <f t="shared" si="4"/>
        <v>93.75</v>
      </c>
      <c r="D10" s="60">
        <f>VLOOKUP(B10,Calculations!$B:$AA,23,FALSE)</f>
        <v>90</v>
      </c>
      <c r="E10" s="57">
        <f t="shared" si="0"/>
        <v>25</v>
      </c>
      <c r="F10" s="58">
        <f>VLOOKUP(B10,Calculations!$B:$AA,26,FALSE)</f>
        <v>468</v>
      </c>
      <c r="G10" s="59">
        <f t="shared" si="1"/>
        <v>18.75</v>
      </c>
      <c r="H10" s="57">
        <f>VLOOKUP(B10,Calculations!$B:$AA,12,FALSE)*100</f>
        <v>100</v>
      </c>
      <c r="I10" s="57">
        <f t="shared" si="2"/>
        <v>25</v>
      </c>
      <c r="J10" s="61">
        <f>VLOOKUP(B10,Calculations!$B:$AA,11,FALSE)*100</f>
        <v>94</v>
      </c>
      <c r="K10" s="59">
        <f t="shared" si="3"/>
        <v>25</v>
      </c>
      <c r="L10" s="78">
        <f>Calculations!$AE$4</f>
        <v>44256</v>
      </c>
      <c r="M10" s="81">
        <f>Calculations!$AE$4</f>
        <v>44256</v>
      </c>
      <c r="O10" s="164" t="s">
        <v>66</v>
      </c>
      <c r="P10" s="164"/>
      <c r="Q10" s="164"/>
    </row>
    <row r="11" spans="2:17" ht="16" x14ac:dyDescent="0.2">
      <c r="B11" s="136" t="s">
        <v>116</v>
      </c>
      <c r="C11" s="56">
        <f t="shared" si="4"/>
        <v>75</v>
      </c>
      <c r="D11" s="60">
        <f>VLOOKUP(B11,Calculations!$B:$AA,23,FALSE)</f>
        <v>50</v>
      </c>
      <c r="E11" s="57">
        <f t="shared" si="0"/>
        <v>0</v>
      </c>
      <c r="F11" s="58">
        <f>VLOOKUP(B11,Calculations!$B:$AA,26,FALSE)</f>
        <v>270</v>
      </c>
      <c r="G11" s="59">
        <f t="shared" si="1"/>
        <v>25</v>
      </c>
      <c r="H11" s="57">
        <f>VLOOKUP(B11,Calculations!$B:$AA,12,FALSE)*100</f>
        <v>100</v>
      </c>
      <c r="I11" s="57">
        <f t="shared" si="2"/>
        <v>25</v>
      </c>
      <c r="J11" s="61">
        <f>VLOOKUP(B11,Calculations!$B:$AA,11,FALSE)*100</f>
        <v>100</v>
      </c>
      <c r="K11" s="59">
        <f t="shared" si="3"/>
        <v>25</v>
      </c>
      <c r="L11" s="78">
        <f>Calculations!$AE$4</f>
        <v>44256</v>
      </c>
      <c r="M11" s="81">
        <f>Calculations!$AE$4</f>
        <v>44256</v>
      </c>
      <c r="O11" s="69">
        <v>85</v>
      </c>
      <c r="P11" s="69">
        <v>100</v>
      </c>
      <c r="Q11" s="69">
        <v>25</v>
      </c>
    </row>
    <row r="12" spans="2:17" ht="16" x14ac:dyDescent="0.2">
      <c r="B12" s="136" t="s">
        <v>117</v>
      </c>
      <c r="C12" s="56">
        <f t="shared" ref="C12:C15" si="5">SUM(E12,G12,I12,K12)</f>
        <v>87.5</v>
      </c>
      <c r="D12" s="60">
        <f>VLOOKUP(B12,Calculations!$B:$AA,23,FALSE)</f>
        <v>82</v>
      </c>
      <c r="E12" s="57">
        <f t="shared" si="0"/>
        <v>18.75</v>
      </c>
      <c r="F12" s="58">
        <f>VLOOKUP(B12,Calculations!$B:$AA,26,FALSE)</f>
        <v>464</v>
      </c>
      <c r="G12" s="59">
        <f t="shared" si="1"/>
        <v>18.75</v>
      </c>
      <c r="H12" s="57">
        <f>VLOOKUP(B12,Calculations!$B:$AA,12,FALSE)*100</f>
        <v>100</v>
      </c>
      <c r="I12" s="57">
        <f t="shared" si="2"/>
        <v>25</v>
      </c>
      <c r="J12" s="61">
        <f>VLOOKUP(B12,Calculations!$B:$AA,11,FALSE)*100</f>
        <v>94.333333333333343</v>
      </c>
      <c r="K12" s="59">
        <f t="shared" si="3"/>
        <v>25</v>
      </c>
      <c r="L12" s="78">
        <f>Calculations!$AE$4</f>
        <v>44256</v>
      </c>
      <c r="M12" s="81">
        <f>Calculations!$AE$4</f>
        <v>44256</v>
      </c>
      <c r="O12" s="69">
        <v>80</v>
      </c>
      <c r="P12" s="69">
        <v>84.99</v>
      </c>
      <c r="Q12" s="69">
        <v>18.75</v>
      </c>
    </row>
    <row r="13" spans="2:17" ht="16" x14ac:dyDescent="0.2">
      <c r="B13" s="136" t="s">
        <v>118</v>
      </c>
      <c r="C13" s="56">
        <f t="shared" si="5"/>
        <v>43.75</v>
      </c>
      <c r="D13" s="60">
        <f>VLOOKUP(B13,Calculations!$B:$AA,23,FALSE)</f>
        <v>83</v>
      </c>
      <c r="E13" s="57">
        <f t="shared" si="0"/>
        <v>18.75</v>
      </c>
      <c r="F13" s="58">
        <f>VLOOKUP(B13,Calculations!$B:$AA,26,FALSE)</f>
        <v>314</v>
      </c>
      <c r="G13" s="59">
        <f t="shared" si="1"/>
        <v>25</v>
      </c>
      <c r="H13" s="57">
        <f>VLOOKUP(B13,Calculations!$B:$AA,12,FALSE)*100</f>
        <v>67</v>
      </c>
      <c r="I13" s="57">
        <f t="shared" si="2"/>
        <v>0</v>
      </c>
      <c r="J13" s="61">
        <f>VLOOKUP(B13,Calculations!$B:$AA,11,FALSE)*100</f>
        <v>64.666666666666657</v>
      </c>
      <c r="K13" s="59">
        <f t="shared" si="3"/>
        <v>0</v>
      </c>
      <c r="L13" s="78">
        <f>Calculations!$AE$4</f>
        <v>44256</v>
      </c>
      <c r="M13" s="81">
        <f>Calculations!$AE$4</f>
        <v>44256</v>
      </c>
      <c r="O13" s="69">
        <v>75</v>
      </c>
      <c r="P13" s="69">
        <v>79.989999999999995</v>
      </c>
      <c r="Q13" s="69">
        <v>12.5</v>
      </c>
    </row>
    <row r="14" spans="2:17" ht="16" x14ac:dyDescent="0.2">
      <c r="B14" s="136" t="s">
        <v>119</v>
      </c>
      <c r="C14" s="56">
        <f t="shared" si="5"/>
        <v>87.5</v>
      </c>
      <c r="D14" s="60">
        <f>VLOOKUP(B14,Calculations!$B:$AA,23,FALSE)</f>
        <v>98</v>
      </c>
      <c r="E14" s="57">
        <f t="shared" si="0"/>
        <v>25</v>
      </c>
      <c r="F14" s="58">
        <f>VLOOKUP(B14,Calculations!$B:$AA,26,FALSE)</f>
        <v>456</v>
      </c>
      <c r="G14" s="59">
        <f t="shared" si="1"/>
        <v>18.75</v>
      </c>
      <c r="H14" s="57">
        <f>VLOOKUP(B14,Calculations!$B:$AA,12,FALSE)*100</f>
        <v>100</v>
      </c>
      <c r="I14" s="57">
        <f t="shared" si="2"/>
        <v>25</v>
      </c>
      <c r="J14" s="61">
        <f>VLOOKUP(B14,Calculations!$B:$AA,11,FALSE)*100</f>
        <v>84.333333333333343</v>
      </c>
      <c r="K14" s="59">
        <f t="shared" si="3"/>
        <v>18.75</v>
      </c>
      <c r="L14" s="78">
        <f>Calculations!$AE$4</f>
        <v>44256</v>
      </c>
      <c r="M14" s="81">
        <f>Calculations!$AE$4</f>
        <v>44256</v>
      </c>
      <c r="O14" s="69">
        <v>70</v>
      </c>
      <c r="P14" s="69">
        <v>74.989999999999995</v>
      </c>
      <c r="Q14" s="69">
        <v>6.25</v>
      </c>
    </row>
    <row r="15" spans="2:17" ht="16" x14ac:dyDescent="0.2">
      <c r="B15" s="136" t="s">
        <v>120</v>
      </c>
      <c r="C15" s="56">
        <f t="shared" si="5"/>
        <v>93.75</v>
      </c>
      <c r="D15" s="60">
        <f>VLOOKUP(B15,Calculations!$B:$AA,23,FALSE)</f>
        <v>92</v>
      </c>
      <c r="E15" s="57">
        <f t="shared" si="0"/>
        <v>25</v>
      </c>
      <c r="F15" s="58">
        <f>VLOOKUP(B15,Calculations!$B:$AA,26,FALSE)</f>
        <v>345</v>
      </c>
      <c r="G15" s="59">
        <f t="shared" si="1"/>
        <v>25</v>
      </c>
      <c r="H15" s="57">
        <f>VLOOKUP(B15,Calculations!$B:$AA,12,FALSE)*100</f>
        <v>100</v>
      </c>
      <c r="I15" s="57">
        <f t="shared" si="2"/>
        <v>25</v>
      </c>
      <c r="J15" s="61">
        <f>VLOOKUP(B15,Calculations!$B:$AA,11,FALSE)*100</f>
        <v>80.666666666666657</v>
      </c>
      <c r="K15" s="59">
        <f t="shared" si="3"/>
        <v>18.75</v>
      </c>
      <c r="L15" s="78">
        <f>Calculations!$AE$4</f>
        <v>44256</v>
      </c>
      <c r="M15" s="81">
        <f>Calculations!$AE$4</f>
        <v>44256</v>
      </c>
      <c r="O15" s="69">
        <v>0</v>
      </c>
      <c r="P15" s="69">
        <v>69.989999999999995</v>
      </c>
      <c r="Q15" s="69">
        <v>0</v>
      </c>
    </row>
    <row r="16" spans="2:17" ht="16" x14ac:dyDescent="0.2">
      <c r="B16" s="136" t="s">
        <v>121</v>
      </c>
      <c r="C16" s="56">
        <f t="shared" si="4"/>
        <v>68.75</v>
      </c>
      <c r="D16" s="60">
        <f>VLOOKUP(B16,Calculations!$B:$AA,23,FALSE)</f>
        <v>82</v>
      </c>
      <c r="E16" s="57">
        <f t="shared" si="0"/>
        <v>18.75</v>
      </c>
      <c r="F16" s="58">
        <f>VLOOKUP(B16,Calculations!$B:$AA,26,FALSE)</f>
        <v>556</v>
      </c>
      <c r="G16" s="59">
        <f t="shared" si="1"/>
        <v>0</v>
      </c>
      <c r="H16" s="57">
        <f>VLOOKUP(B16,Calculations!$B:$AA,12,FALSE)*100</f>
        <v>100</v>
      </c>
      <c r="I16" s="57">
        <f t="shared" si="2"/>
        <v>25</v>
      </c>
      <c r="J16" s="61">
        <f>VLOOKUP(B16,Calculations!$B:$AA,11,FALSE)*100</f>
        <v>87.666666666666671</v>
      </c>
      <c r="K16" s="59">
        <f t="shared" si="3"/>
        <v>25</v>
      </c>
      <c r="L16" s="78">
        <f>Calculations!$AE$4</f>
        <v>44256</v>
      </c>
      <c r="M16" s="81">
        <f>Calculations!$AE$4</f>
        <v>44256</v>
      </c>
    </row>
    <row r="17" spans="2:17" ht="17" thickBot="1" x14ac:dyDescent="0.25">
      <c r="B17" s="136" t="s">
        <v>122</v>
      </c>
      <c r="C17" s="56">
        <f t="shared" si="4"/>
        <v>93.75</v>
      </c>
      <c r="D17" s="60">
        <f>VLOOKUP(B17,Calculations!$B:$AA,23,FALSE)</f>
        <v>88</v>
      </c>
      <c r="E17" s="57">
        <f t="shared" si="0"/>
        <v>25</v>
      </c>
      <c r="F17" s="58">
        <f>VLOOKUP(B17,Calculations!$B:$AA,26,FALSE)</f>
        <v>454</v>
      </c>
      <c r="G17" s="59">
        <f t="shared" si="1"/>
        <v>18.75</v>
      </c>
      <c r="H17" s="57">
        <f>VLOOKUP(B17,Calculations!$B:$AA,12,FALSE)*100</f>
        <v>100</v>
      </c>
      <c r="I17" s="57">
        <f t="shared" si="2"/>
        <v>25</v>
      </c>
      <c r="J17" s="61">
        <f>VLOOKUP(B17,Calculations!$B:$AA,11,FALSE)*100</f>
        <v>98.666666666666671</v>
      </c>
      <c r="K17" s="59">
        <f t="shared" si="3"/>
        <v>25</v>
      </c>
      <c r="L17" s="78">
        <f>Calculations!$AE$4</f>
        <v>44256</v>
      </c>
      <c r="M17" s="81">
        <f>Calculations!$AE$4</f>
        <v>44256</v>
      </c>
      <c r="O17" s="164" t="s">
        <v>17</v>
      </c>
      <c r="P17" s="164"/>
      <c r="Q17" s="164"/>
    </row>
    <row r="18" spans="2:17" ht="17" thickBot="1" x14ac:dyDescent="0.25">
      <c r="B18" s="146" t="s">
        <v>97</v>
      </c>
      <c r="C18" s="147">
        <f>SUM(E18,G18,I18,K18)</f>
        <v>93.75</v>
      </c>
      <c r="D18" s="117">
        <f>VLOOKUP(B18,Calculations!$B:$AA,23,FALSE)</f>
        <v>88</v>
      </c>
      <c r="E18" s="118">
        <f t="shared" si="0"/>
        <v>25</v>
      </c>
      <c r="F18" s="117">
        <f>VLOOKUP(B18,Calculations!$B:$AA,26,FALSE)</f>
        <v>475</v>
      </c>
      <c r="G18" s="118">
        <f t="shared" si="1"/>
        <v>18.75</v>
      </c>
      <c r="H18" s="118">
        <f>VLOOKUP(B18,Calculations!$B:$AA,12,FALSE)*100</f>
        <v>97</v>
      </c>
      <c r="I18" s="118">
        <f t="shared" si="2"/>
        <v>25</v>
      </c>
      <c r="J18" s="117">
        <f>ROUND(VLOOKUP(B18,Calculations!$B:$AA,11,FALSE)*100,0)</f>
        <v>93</v>
      </c>
      <c r="K18" s="118">
        <f t="shared" si="3"/>
        <v>25</v>
      </c>
      <c r="L18" s="119">
        <f>Calculations!$AE$4</f>
        <v>44256</v>
      </c>
      <c r="M18" s="120">
        <f>Calculations!$AE$4</f>
        <v>44256</v>
      </c>
      <c r="O18" s="69">
        <v>85</v>
      </c>
      <c r="P18" s="69">
        <v>100</v>
      </c>
      <c r="Q18" s="69">
        <v>25</v>
      </c>
    </row>
    <row r="19" spans="2:17" ht="16" x14ac:dyDescent="0.2">
      <c r="B19" s="148" t="s">
        <v>123</v>
      </c>
      <c r="C19" s="138">
        <f t="shared" ref="C19:C20" si="6">SUM(E19,G19,I19,K19)</f>
        <v>75</v>
      </c>
      <c r="D19" s="139">
        <f>VLOOKUP(B19,Calculations!$B:$AA,23,FALSE)</f>
        <v>92</v>
      </c>
      <c r="E19" s="140">
        <f t="shared" si="0"/>
        <v>25</v>
      </c>
      <c r="F19" s="141">
        <f>VLOOKUP(B19,Calculations!$B:$AA,26,FALSE)</f>
        <v>389</v>
      </c>
      <c r="G19" s="142">
        <f t="shared" si="1"/>
        <v>25</v>
      </c>
      <c r="H19" s="140">
        <f>VLOOKUP(B19,Calculations!$B:$AA,12,FALSE)*100</f>
        <v>67</v>
      </c>
      <c r="I19" s="140">
        <f t="shared" si="2"/>
        <v>0</v>
      </c>
      <c r="J19" s="143">
        <f>VLOOKUP(B19,Calculations!$B:$AA,11,FALSE)*100</f>
        <v>85.666666666666671</v>
      </c>
      <c r="K19" s="142">
        <f t="shared" si="3"/>
        <v>25</v>
      </c>
      <c r="L19" s="144">
        <f>Calculations!$AE$4</f>
        <v>44256</v>
      </c>
      <c r="M19" s="145">
        <f>Calculations!$AE$4</f>
        <v>44256</v>
      </c>
      <c r="O19" s="69">
        <v>80</v>
      </c>
      <c r="P19" s="69">
        <v>84.99</v>
      </c>
      <c r="Q19" s="69">
        <v>18.75</v>
      </c>
    </row>
    <row r="20" spans="2:17" ht="16" x14ac:dyDescent="0.2">
      <c r="B20" s="136" t="s">
        <v>124</v>
      </c>
      <c r="C20" s="56">
        <f t="shared" si="6"/>
        <v>100</v>
      </c>
      <c r="D20" s="60">
        <f>VLOOKUP(B20,Calculations!$B:$AA,23,FALSE)</f>
        <v>91</v>
      </c>
      <c r="E20" s="57">
        <f t="shared" si="0"/>
        <v>25</v>
      </c>
      <c r="F20" s="58">
        <f>VLOOKUP(B20,Calculations!$B:$AA,26,FALSE)</f>
        <v>436</v>
      </c>
      <c r="G20" s="59">
        <f t="shared" si="1"/>
        <v>25</v>
      </c>
      <c r="H20" s="57">
        <f>VLOOKUP(B20,Calculations!$B:$AA,12,FALSE)*100</f>
        <v>100</v>
      </c>
      <c r="I20" s="57">
        <f t="shared" si="2"/>
        <v>25</v>
      </c>
      <c r="J20" s="61">
        <f>VLOOKUP(B20,Calculations!$B:$AA,11,FALSE)*100</f>
        <v>100</v>
      </c>
      <c r="K20" s="59">
        <f t="shared" si="3"/>
        <v>25</v>
      </c>
      <c r="L20" s="78">
        <f>Calculations!$AE$4</f>
        <v>44256</v>
      </c>
      <c r="M20" s="81">
        <f>Calculations!$AE$4</f>
        <v>44256</v>
      </c>
      <c r="O20" s="69">
        <v>75</v>
      </c>
      <c r="P20" s="69">
        <v>79.989999999999995</v>
      </c>
      <c r="Q20" s="69">
        <v>12.5</v>
      </c>
    </row>
    <row r="21" spans="2:17" ht="16" x14ac:dyDescent="0.2">
      <c r="B21" s="136" t="s">
        <v>125</v>
      </c>
      <c r="C21" s="56">
        <f t="shared" ref="C21:C32" si="7">SUM(E21,G21,I21,K21)</f>
        <v>81.25</v>
      </c>
      <c r="D21" s="60">
        <f>VLOOKUP(B21,Calculations!$B:$AA,23,FALSE)</f>
        <v>79</v>
      </c>
      <c r="E21" s="57">
        <f t="shared" si="0"/>
        <v>12.5</v>
      </c>
      <c r="F21" s="58">
        <f>VLOOKUP(B21,Calculations!$B:$AA,26,FALSE)</f>
        <v>334</v>
      </c>
      <c r="G21" s="59">
        <f t="shared" si="1"/>
        <v>25</v>
      </c>
      <c r="H21" s="57">
        <f>VLOOKUP(B21,Calculations!$B:$AA,12,FALSE)*100</f>
        <v>100</v>
      </c>
      <c r="I21" s="57">
        <f t="shared" si="2"/>
        <v>25</v>
      </c>
      <c r="J21" s="61">
        <f>VLOOKUP(B21,Calculations!$B:$AA,11,FALSE)*100</f>
        <v>83.333333333333343</v>
      </c>
      <c r="K21" s="59">
        <f t="shared" si="3"/>
        <v>18.75</v>
      </c>
      <c r="L21" s="78">
        <f>Calculations!$AE$4</f>
        <v>44256</v>
      </c>
      <c r="M21" s="81">
        <f>Calculations!$AE$4</f>
        <v>44256</v>
      </c>
      <c r="O21" s="69">
        <v>70</v>
      </c>
      <c r="P21" s="69">
        <v>74.989999999999995</v>
      </c>
      <c r="Q21" s="69">
        <v>6.25</v>
      </c>
    </row>
    <row r="22" spans="2:17" ht="16" x14ac:dyDescent="0.2">
      <c r="B22" s="136" t="s">
        <v>126</v>
      </c>
      <c r="C22" s="56">
        <f t="shared" si="7"/>
        <v>87.5</v>
      </c>
      <c r="D22" s="60">
        <f>VLOOKUP(B22,Calculations!$B:$AA,23,FALSE)</f>
        <v>93</v>
      </c>
      <c r="E22" s="57">
        <f t="shared" si="0"/>
        <v>25</v>
      </c>
      <c r="F22" s="58">
        <f>VLOOKUP(B22,Calculations!$B:$AA,26,FALSE)</f>
        <v>500</v>
      </c>
      <c r="G22" s="59">
        <f t="shared" si="1"/>
        <v>12.5</v>
      </c>
      <c r="H22" s="57">
        <f>VLOOKUP(B22,Calculations!$B:$AA,12,FALSE)*100</f>
        <v>100</v>
      </c>
      <c r="I22" s="57">
        <f t="shared" si="2"/>
        <v>25</v>
      </c>
      <c r="J22" s="61">
        <f>VLOOKUP(B22,Calculations!$B:$AA,11,FALSE)*100</f>
        <v>100</v>
      </c>
      <c r="K22" s="59">
        <f t="shared" si="3"/>
        <v>25</v>
      </c>
      <c r="L22" s="78">
        <f>Calculations!$AE$4</f>
        <v>44256</v>
      </c>
      <c r="M22" s="81">
        <f>Calculations!$AE$4</f>
        <v>44256</v>
      </c>
      <c r="O22" s="69">
        <v>0</v>
      </c>
      <c r="P22" s="69">
        <v>69.989999999999995</v>
      </c>
      <c r="Q22" s="69">
        <v>0</v>
      </c>
    </row>
    <row r="23" spans="2:17" ht="16" x14ac:dyDescent="0.2">
      <c r="B23" s="136" t="s">
        <v>127</v>
      </c>
      <c r="C23" s="56">
        <f t="shared" si="7"/>
        <v>62.5</v>
      </c>
      <c r="D23" s="60">
        <f>VLOOKUP(B23,Calculations!$B:$AA,23,FALSE)</f>
        <v>77</v>
      </c>
      <c r="E23" s="57">
        <f t="shared" si="0"/>
        <v>12.5</v>
      </c>
      <c r="F23" s="58">
        <f>VLOOKUP(B23,Calculations!$B:$AA,26,FALSE)</f>
        <v>682</v>
      </c>
      <c r="G23" s="59">
        <f t="shared" si="1"/>
        <v>0</v>
      </c>
      <c r="H23" s="57">
        <f>VLOOKUP(B23,Calculations!$B:$AA,12,FALSE)*100</f>
        <v>100</v>
      </c>
      <c r="I23" s="57">
        <f t="shared" si="2"/>
        <v>25</v>
      </c>
      <c r="J23" s="61">
        <f>VLOOKUP(B23,Calculations!$B:$AA,11,FALSE)*100</f>
        <v>98.666666666666671</v>
      </c>
      <c r="K23" s="59">
        <f t="shared" si="3"/>
        <v>25</v>
      </c>
      <c r="L23" s="78">
        <f>Calculations!$AE$4</f>
        <v>44256</v>
      </c>
      <c r="M23" s="81">
        <f>Calculations!$AE$4</f>
        <v>44256</v>
      </c>
    </row>
    <row r="24" spans="2:17" ht="16" x14ac:dyDescent="0.2">
      <c r="B24" s="136" t="s">
        <v>128</v>
      </c>
      <c r="C24" s="56">
        <f t="shared" si="7"/>
        <v>75</v>
      </c>
      <c r="D24" s="60">
        <f>VLOOKUP(B24,Calculations!$B:$AA,23,FALSE)</f>
        <v>90</v>
      </c>
      <c r="E24" s="57">
        <f t="shared" si="0"/>
        <v>25</v>
      </c>
      <c r="F24" s="58">
        <f>VLOOKUP(B24,Calculations!$B:$AA,26,FALSE)</f>
        <v>567</v>
      </c>
      <c r="G24" s="59">
        <f t="shared" si="1"/>
        <v>0</v>
      </c>
      <c r="H24" s="57">
        <f>VLOOKUP(B24,Calculations!$B:$AA,12,FALSE)*100</f>
        <v>100</v>
      </c>
      <c r="I24" s="57">
        <f t="shared" si="2"/>
        <v>25</v>
      </c>
      <c r="J24" s="61">
        <f>VLOOKUP(B24,Calculations!$B:$AA,11,FALSE)*100</f>
        <v>95.333333333333343</v>
      </c>
      <c r="K24" s="59">
        <f t="shared" si="3"/>
        <v>25</v>
      </c>
      <c r="L24" s="78">
        <f>Calculations!$AE$4</f>
        <v>44256</v>
      </c>
      <c r="M24" s="81">
        <f>Calculations!$AE$4</f>
        <v>44256</v>
      </c>
      <c r="O24" s="164" t="s">
        <v>59</v>
      </c>
      <c r="P24" s="164"/>
      <c r="Q24" s="164"/>
    </row>
    <row r="25" spans="2:17" ht="16" x14ac:dyDescent="0.2">
      <c r="B25" s="136" t="s">
        <v>129</v>
      </c>
      <c r="C25" s="56">
        <f t="shared" si="7"/>
        <v>87.5</v>
      </c>
      <c r="D25" s="60">
        <f>VLOOKUP(B25,Calculations!$B:$AA,23,FALSE)</f>
        <v>97</v>
      </c>
      <c r="E25" s="57">
        <f t="shared" si="0"/>
        <v>25</v>
      </c>
      <c r="F25" s="58">
        <f>VLOOKUP(B25,Calculations!$B:$AA,26,FALSE)</f>
        <v>496</v>
      </c>
      <c r="G25" s="59">
        <f t="shared" si="1"/>
        <v>12.5</v>
      </c>
      <c r="H25" s="57">
        <f>VLOOKUP(B25,Calculations!$B:$AA,12,FALSE)*100</f>
        <v>100</v>
      </c>
      <c r="I25" s="57">
        <f t="shared" si="2"/>
        <v>25</v>
      </c>
      <c r="J25" s="61">
        <f>VLOOKUP(B25,Calculations!$B:$AA,11,FALSE)*100</f>
        <v>100</v>
      </c>
      <c r="K25" s="59">
        <f t="shared" si="3"/>
        <v>25</v>
      </c>
      <c r="L25" s="78">
        <f>Calculations!$AE$4</f>
        <v>44256</v>
      </c>
      <c r="M25" s="81">
        <f>Calculations!$AE$4</f>
        <v>44256</v>
      </c>
      <c r="O25" s="69">
        <v>451</v>
      </c>
      <c r="P25" s="69" t="s">
        <v>70</v>
      </c>
      <c r="Q25" s="69">
        <v>0</v>
      </c>
    </row>
    <row r="26" spans="2:17" ht="16" x14ac:dyDescent="0.2">
      <c r="B26" s="136" t="s">
        <v>130</v>
      </c>
      <c r="C26" s="56">
        <f t="shared" si="7"/>
        <v>93.75</v>
      </c>
      <c r="D26" s="60">
        <f>VLOOKUP(B26,Calculations!$B:$AA,23,FALSE)</f>
        <v>96</v>
      </c>
      <c r="E26" s="57">
        <f t="shared" si="0"/>
        <v>25</v>
      </c>
      <c r="F26" s="58">
        <f>VLOOKUP(B26,Calculations!$B:$AA,26,FALSE)</f>
        <v>429</v>
      </c>
      <c r="G26" s="59">
        <f t="shared" si="1"/>
        <v>25</v>
      </c>
      <c r="H26" s="57">
        <f>VLOOKUP(B26,Calculations!$B:$AA,12,FALSE)*100</f>
        <v>100</v>
      </c>
      <c r="I26" s="57">
        <f t="shared" si="2"/>
        <v>25</v>
      </c>
      <c r="J26" s="61">
        <f>VLOOKUP(B26,Calculations!$B:$AA,11,FALSE)*100</f>
        <v>84.666666666666671</v>
      </c>
      <c r="K26" s="59">
        <f t="shared" si="3"/>
        <v>18.75</v>
      </c>
      <c r="L26" s="78">
        <f>Calculations!$AE$4</f>
        <v>44256</v>
      </c>
      <c r="M26" s="81">
        <f>Calculations!$AE$4</f>
        <v>44256</v>
      </c>
      <c r="O26" s="69">
        <v>421</v>
      </c>
      <c r="P26" s="69">
        <v>450</v>
      </c>
      <c r="Q26" s="69">
        <v>6.25</v>
      </c>
    </row>
    <row r="27" spans="2:17" ht="16" x14ac:dyDescent="0.2">
      <c r="B27" s="136" t="s">
        <v>131</v>
      </c>
      <c r="C27" s="56">
        <f t="shared" si="7"/>
        <v>75</v>
      </c>
      <c r="D27" s="60">
        <f>VLOOKUP(B27,Calculations!$B:$AA,23,FALSE)</f>
        <v>89</v>
      </c>
      <c r="E27" s="57">
        <f t="shared" si="0"/>
        <v>25</v>
      </c>
      <c r="F27" s="58">
        <f>VLOOKUP(B27,Calculations!$B:$AA,26,FALSE)</f>
        <v>612</v>
      </c>
      <c r="G27" s="59">
        <f t="shared" si="1"/>
        <v>0</v>
      </c>
      <c r="H27" s="57">
        <f>VLOOKUP(B27,Calculations!$B:$AA,12,FALSE)*100</f>
        <v>100</v>
      </c>
      <c r="I27" s="57">
        <f t="shared" si="2"/>
        <v>25</v>
      </c>
      <c r="J27" s="61">
        <f>VLOOKUP(B27,Calculations!$B:$AA,11,FALSE)*100</f>
        <v>98</v>
      </c>
      <c r="K27" s="59">
        <f t="shared" si="3"/>
        <v>25</v>
      </c>
      <c r="L27" s="78">
        <f>Calculations!$AE$4</f>
        <v>44256</v>
      </c>
      <c r="M27" s="81">
        <f>Calculations!$AE$4</f>
        <v>44256</v>
      </c>
      <c r="O27" s="69">
        <v>391</v>
      </c>
      <c r="P27" s="69">
        <v>420</v>
      </c>
      <c r="Q27" s="69">
        <v>12.5</v>
      </c>
    </row>
    <row r="28" spans="2:17" ht="16" x14ac:dyDescent="0.2">
      <c r="B28" s="136" t="s">
        <v>132</v>
      </c>
      <c r="C28" s="56">
        <f t="shared" si="7"/>
        <v>50</v>
      </c>
      <c r="D28" s="60">
        <f>VLOOKUP(B28,Calculations!$B:$AA,23,FALSE)</f>
        <v>74</v>
      </c>
      <c r="E28" s="57">
        <f t="shared" si="0"/>
        <v>6.25</v>
      </c>
      <c r="F28" s="58">
        <f>VLOOKUP(B28,Calculations!$B:$AA,26,FALSE)</f>
        <v>591</v>
      </c>
      <c r="G28" s="59">
        <f t="shared" si="1"/>
        <v>0</v>
      </c>
      <c r="H28" s="57">
        <f>VLOOKUP(B28,Calculations!$B:$AA,12,FALSE)*100</f>
        <v>100</v>
      </c>
      <c r="I28" s="57">
        <f t="shared" si="2"/>
        <v>25</v>
      </c>
      <c r="J28" s="61">
        <f>VLOOKUP(B28,Calculations!$B:$AA,11,FALSE)*100</f>
        <v>81.5</v>
      </c>
      <c r="K28" s="59">
        <f t="shared" si="3"/>
        <v>18.75</v>
      </c>
      <c r="L28" s="78">
        <f>Calculations!$AE$4</f>
        <v>44256</v>
      </c>
      <c r="M28" s="81">
        <f>Calculations!$AE$4</f>
        <v>44256</v>
      </c>
      <c r="O28" s="69">
        <v>361</v>
      </c>
      <c r="P28" s="69">
        <v>390</v>
      </c>
      <c r="Q28" s="69">
        <v>18.75</v>
      </c>
    </row>
    <row r="29" spans="2:17" ht="16" x14ac:dyDescent="0.2">
      <c r="B29" s="136" t="s">
        <v>133</v>
      </c>
      <c r="C29" s="56">
        <f t="shared" si="7"/>
        <v>75</v>
      </c>
      <c r="D29" s="60">
        <f>VLOOKUP(B29,Calculations!$B:$AA,23,FALSE)</f>
        <v>88</v>
      </c>
      <c r="E29" s="57">
        <f t="shared" si="0"/>
        <v>25</v>
      </c>
      <c r="F29" s="58">
        <f>VLOOKUP(B29,Calculations!$B:$AA,26,FALSE)</f>
        <v>553</v>
      </c>
      <c r="G29" s="59">
        <f t="shared" si="1"/>
        <v>0</v>
      </c>
      <c r="H29" s="57">
        <f>VLOOKUP(B29,Calculations!$B:$AA,12,FALSE)*100</f>
        <v>100</v>
      </c>
      <c r="I29" s="57">
        <f t="shared" si="2"/>
        <v>25</v>
      </c>
      <c r="J29" s="61">
        <f>VLOOKUP(B29,Calculations!$B:$AA,11,FALSE)*100</f>
        <v>100</v>
      </c>
      <c r="K29" s="59">
        <f t="shared" si="3"/>
        <v>25</v>
      </c>
      <c r="L29" s="78">
        <f>Calculations!$AE$4</f>
        <v>44256</v>
      </c>
      <c r="M29" s="81">
        <f>Calculations!$AE$4</f>
        <v>44256</v>
      </c>
      <c r="O29" s="69">
        <v>1</v>
      </c>
      <c r="P29" s="69">
        <v>360</v>
      </c>
      <c r="Q29" s="69">
        <v>25</v>
      </c>
    </row>
    <row r="30" spans="2:17" ht="16" x14ac:dyDescent="0.2">
      <c r="B30" s="136" t="s">
        <v>134</v>
      </c>
      <c r="C30" s="56">
        <f t="shared" si="7"/>
        <v>81.25</v>
      </c>
      <c r="D30" s="60">
        <f>VLOOKUP(B30,Calculations!$B:$AA,23,FALSE)</f>
        <v>92</v>
      </c>
      <c r="E30" s="57">
        <f t="shared" si="0"/>
        <v>25</v>
      </c>
      <c r="F30" s="58">
        <f>VLOOKUP(B30,Calculations!$B:$AA,26,FALSE)</f>
        <v>526</v>
      </c>
      <c r="G30" s="59">
        <f t="shared" si="1"/>
        <v>6.25</v>
      </c>
      <c r="H30" s="57">
        <f>VLOOKUP(B30,Calculations!$B:$AA,12,FALSE)*100</f>
        <v>100</v>
      </c>
      <c r="I30" s="57">
        <f t="shared" si="2"/>
        <v>25</v>
      </c>
      <c r="J30" s="61">
        <f>VLOOKUP(B30,Calculations!$B:$AA,11,FALSE)*100</f>
        <v>100</v>
      </c>
      <c r="K30" s="59">
        <f t="shared" si="3"/>
        <v>25</v>
      </c>
      <c r="L30" s="78">
        <f>Calculations!$AE$4</f>
        <v>44256</v>
      </c>
      <c r="M30" s="81">
        <f>Calculations!$AE$4</f>
        <v>44256</v>
      </c>
    </row>
    <row r="31" spans="2:17" ht="16" x14ac:dyDescent="0.2">
      <c r="B31" s="136" t="s">
        <v>135</v>
      </c>
      <c r="C31" s="56">
        <f t="shared" si="7"/>
        <v>100</v>
      </c>
      <c r="D31" s="60">
        <f>VLOOKUP(B31,Calculations!$B:$AA,23,FALSE)</f>
        <v>88</v>
      </c>
      <c r="E31" s="57">
        <f t="shared" si="0"/>
        <v>25</v>
      </c>
      <c r="F31" s="58">
        <f>VLOOKUP(B31,Calculations!$B:$AA,26,FALSE)</f>
        <v>445</v>
      </c>
      <c r="G31" s="59">
        <f t="shared" si="1"/>
        <v>25</v>
      </c>
      <c r="H31" s="57">
        <f>VLOOKUP(B31,Calculations!$B:$AA,12,FALSE)*100</f>
        <v>100</v>
      </c>
      <c r="I31" s="57">
        <f t="shared" si="2"/>
        <v>25</v>
      </c>
      <c r="J31" s="61">
        <f>VLOOKUP(B31,Calculations!$B:$AA,11,FALSE)*100</f>
        <v>89.333333333333329</v>
      </c>
      <c r="K31" s="59">
        <f t="shared" si="3"/>
        <v>25</v>
      </c>
      <c r="L31" s="78">
        <f>Calculations!$AE$4</f>
        <v>44256</v>
      </c>
      <c r="M31" s="81">
        <f>Calculations!$AE$4</f>
        <v>44256</v>
      </c>
      <c r="O31" s="164" t="s">
        <v>76</v>
      </c>
      <c r="P31" s="164"/>
      <c r="Q31" s="164"/>
    </row>
    <row r="32" spans="2:17" ht="17" thickBot="1" x14ac:dyDescent="0.25">
      <c r="B32" s="136" t="s">
        <v>136</v>
      </c>
      <c r="C32" s="56">
        <f t="shared" si="7"/>
        <v>100</v>
      </c>
      <c r="D32" s="60">
        <f>VLOOKUP(B32,Calculations!$B:$AA,23,FALSE)</f>
        <v>88</v>
      </c>
      <c r="E32" s="57">
        <f t="shared" si="0"/>
        <v>25</v>
      </c>
      <c r="F32" s="58">
        <f>VLOOKUP(B32,Calculations!$B:$AA,26,FALSE)</f>
        <v>398</v>
      </c>
      <c r="G32" s="59">
        <f t="shared" si="1"/>
        <v>25</v>
      </c>
      <c r="H32" s="57">
        <f>VLOOKUP(B32,Calculations!$B:$AA,12,FALSE)*100</f>
        <v>100</v>
      </c>
      <c r="I32" s="57">
        <f t="shared" si="2"/>
        <v>25</v>
      </c>
      <c r="J32" s="61">
        <f>VLOOKUP(B32,Calculations!$B:$AA,11,FALSE)*100</f>
        <v>92.333333333333329</v>
      </c>
      <c r="K32" s="59">
        <f t="shared" si="3"/>
        <v>25</v>
      </c>
      <c r="L32" s="78">
        <f>Calculations!$AE$4</f>
        <v>44256</v>
      </c>
      <c r="M32" s="81">
        <f>Calculations!$AE$4</f>
        <v>44256</v>
      </c>
      <c r="O32" s="69">
        <v>540</v>
      </c>
      <c r="P32" s="69" t="s">
        <v>77</v>
      </c>
      <c r="Q32" s="69">
        <v>0</v>
      </c>
    </row>
    <row r="33" spans="2:17" ht="17" thickBot="1" x14ac:dyDescent="0.25">
      <c r="B33" s="146" t="s">
        <v>98</v>
      </c>
      <c r="C33" s="147">
        <f>SUM(E33,G33,I33,K33)</f>
        <v>87.5</v>
      </c>
      <c r="D33" s="117">
        <f>VLOOKUP(B33,Calculations!$B:$AA,23,FALSE)</f>
        <v>84</v>
      </c>
      <c r="E33" s="118">
        <f t="shared" si="0"/>
        <v>18.75</v>
      </c>
      <c r="F33" s="117">
        <f>VLOOKUP(B33,Calculations!$B:$AA,26,FALSE)</f>
        <v>452</v>
      </c>
      <c r="G33" s="118">
        <f t="shared" si="1"/>
        <v>18.75</v>
      </c>
      <c r="H33" s="118">
        <f>VLOOKUP(B33,Calculations!$B:$AA,12,FALSE)*100</f>
        <v>100</v>
      </c>
      <c r="I33" s="118">
        <f t="shared" si="2"/>
        <v>25</v>
      </c>
      <c r="J33" s="117">
        <f>ROUND(VLOOKUP(B33,Calculations!$B:$AA,11,FALSE)*100,0)</f>
        <v>93</v>
      </c>
      <c r="K33" s="118">
        <f t="shared" si="3"/>
        <v>25</v>
      </c>
      <c r="L33" s="119">
        <f>Calculations!$AE$4</f>
        <v>44256</v>
      </c>
      <c r="M33" s="120">
        <f>Calculations!$AE$4</f>
        <v>44256</v>
      </c>
      <c r="O33" s="69">
        <v>511</v>
      </c>
      <c r="P33" s="69">
        <v>540</v>
      </c>
      <c r="Q33" s="69">
        <v>6.25</v>
      </c>
    </row>
    <row r="34" spans="2:17" ht="16" x14ac:dyDescent="0.2">
      <c r="B34" s="149" t="s">
        <v>137</v>
      </c>
      <c r="C34" s="50">
        <f t="shared" ref="C34:C45" si="8">SUM(E34,G34,I34,K34)</f>
        <v>87.5</v>
      </c>
      <c r="D34" s="54">
        <f>VLOOKUP(B34,Calculations!$B:$AA,23,FALSE)</f>
        <v>96</v>
      </c>
      <c r="E34" s="51">
        <f t="shared" si="0"/>
        <v>25</v>
      </c>
      <c r="F34" s="52">
        <f>VLOOKUP(B34,Calculations!$B:$AA,26,FALSE)</f>
        <v>501</v>
      </c>
      <c r="G34" s="53">
        <f t="shared" si="1"/>
        <v>12.5</v>
      </c>
      <c r="H34" s="51">
        <f>VLOOKUP(B34,Calculations!$B:$AA,12,FALSE)*100</f>
        <v>100</v>
      </c>
      <c r="I34" s="51">
        <f t="shared" si="2"/>
        <v>25</v>
      </c>
      <c r="J34" s="55">
        <f>VLOOKUP(B34,Calculations!$B:$AA,11,FALSE)*100</f>
        <v>87.666666666666671</v>
      </c>
      <c r="K34" s="53">
        <f t="shared" si="3"/>
        <v>25</v>
      </c>
      <c r="L34" s="77">
        <f>Calculations!$AE$4</f>
        <v>44256</v>
      </c>
      <c r="M34" s="80">
        <f>Calculations!$AE$4</f>
        <v>44256</v>
      </c>
      <c r="O34" s="69">
        <v>481</v>
      </c>
      <c r="P34" s="69">
        <v>510</v>
      </c>
      <c r="Q34" s="69">
        <v>12.5</v>
      </c>
    </row>
    <row r="35" spans="2:17" ht="16" x14ac:dyDescent="0.2">
      <c r="B35" s="136" t="s">
        <v>138</v>
      </c>
      <c r="C35" s="56">
        <f t="shared" si="8"/>
        <v>75</v>
      </c>
      <c r="D35" s="60">
        <f>VLOOKUP(B35,Calculations!$B:$AA,23,FALSE)</f>
        <v>96</v>
      </c>
      <c r="E35" s="57">
        <f t="shared" si="0"/>
        <v>25</v>
      </c>
      <c r="F35" s="58">
        <f>VLOOKUP(B35,Calculations!$B:$AA,26,FALSE)</f>
        <v>655</v>
      </c>
      <c r="G35" s="59">
        <f t="shared" si="1"/>
        <v>0</v>
      </c>
      <c r="H35" s="57">
        <f>VLOOKUP(B35,Calculations!$B:$AA,12,FALSE)*100</f>
        <v>100</v>
      </c>
      <c r="I35" s="57">
        <f t="shared" si="2"/>
        <v>25</v>
      </c>
      <c r="J35" s="61">
        <f>VLOOKUP(B35,Calculations!$B:$AA,11,FALSE)*100</f>
        <v>88</v>
      </c>
      <c r="K35" s="59">
        <f t="shared" si="3"/>
        <v>25</v>
      </c>
      <c r="L35" s="78">
        <f>Calculations!$AE$4</f>
        <v>44256</v>
      </c>
      <c r="M35" s="81">
        <f>Calculations!$AE$4</f>
        <v>44256</v>
      </c>
      <c r="O35" s="69">
        <v>451</v>
      </c>
      <c r="P35" s="69">
        <v>480</v>
      </c>
      <c r="Q35" s="69">
        <v>18.75</v>
      </c>
    </row>
    <row r="36" spans="2:17" ht="16" x14ac:dyDescent="0.2">
      <c r="B36" s="136" t="s">
        <v>139</v>
      </c>
      <c r="C36" s="56">
        <f t="shared" si="8"/>
        <v>68.75</v>
      </c>
      <c r="D36" s="60">
        <f>VLOOKUP(B36,Calculations!$B:$AA,23,FALSE)</f>
        <v>67</v>
      </c>
      <c r="E36" s="57">
        <f t="shared" si="0"/>
        <v>0</v>
      </c>
      <c r="F36" s="58">
        <f>VLOOKUP(B36,Calculations!$B:$AA,26,FALSE)</f>
        <v>456</v>
      </c>
      <c r="G36" s="59">
        <f t="shared" si="1"/>
        <v>18.75</v>
      </c>
      <c r="H36" s="57">
        <f>VLOOKUP(B36,Calculations!$B:$AA,12,FALSE)*100</f>
        <v>100</v>
      </c>
      <c r="I36" s="57">
        <f t="shared" si="2"/>
        <v>25</v>
      </c>
      <c r="J36" s="61">
        <f>VLOOKUP(B36,Calculations!$B:$AA,11,FALSE)*100</f>
        <v>93.333333333333329</v>
      </c>
      <c r="K36" s="59">
        <f t="shared" si="3"/>
        <v>25</v>
      </c>
      <c r="L36" s="78">
        <f>Calculations!$AE$4</f>
        <v>44256</v>
      </c>
      <c r="M36" s="81">
        <f>Calculations!$AE$4</f>
        <v>44256</v>
      </c>
      <c r="O36" s="69">
        <v>1</v>
      </c>
      <c r="P36" s="69">
        <v>450</v>
      </c>
      <c r="Q36" s="69">
        <v>25</v>
      </c>
    </row>
    <row r="37" spans="2:17" ht="16" x14ac:dyDescent="0.2">
      <c r="B37" s="136" t="s">
        <v>140</v>
      </c>
      <c r="C37" s="56">
        <f t="shared" si="8"/>
        <v>100</v>
      </c>
      <c r="D37" s="60">
        <f>VLOOKUP(B37,Calculations!$B:$AA,23,FALSE)</f>
        <v>86</v>
      </c>
      <c r="E37" s="57">
        <f t="shared" si="0"/>
        <v>25</v>
      </c>
      <c r="F37" s="58">
        <f>VLOOKUP(B37,Calculations!$B:$AA,26,FALSE)</f>
        <v>379</v>
      </c>
      <c r="G37" s="59">
        <f t="shared" si="1"/>
        <v>25</v>
      </c>
      <c r="H37" s="57">
        <f>VLOOKUP(B37,Calculations!$B:$AA,12,FALSE)*100</f>
        <v>100</v>
      </c>
      <c r="I37" s="57">
        <f t="shared" si="2"/>
        <v>25</v>
      </c>
      <c r="J37" s="61">
        <f>VLOOKUP(B37,Calculations!$B:$AA,11,FALSE)*100</f>
        <v>90</v>
      </c>
      <c r="K37" s="59">
        <f t="shared" si="3"/>
        <v>25</v>
      </c>
      <c r="L37" s="78">
        <f>Calculations!$AE$4</f>
        <v>44256</v>
      </c>
      <c r="M37" s="81">
        <f>Calculations!$AE$4</f>
        <v>44256</v>
      </c>
    </row>
    <row r="38" spans="2:17" ht="16" x14ac:dyDescent="0.2">
      <c r="B38" s="136" t="s">
        <v>141</v>
      </c>
      <c r="C38" s="56">
        <f t="shared" si="8"/>
        <v>87.5</v>
      </c>
      <c r="D38" s="60">
        <f>VLOOKUP(B38,Calculations!$B:$AA,23,FALSE)</f>
        <v>77</v>
      </c>
      <c r="E38" s="57">
        <f t="shared" si="0"/>
        <v>12.5</v>
      </c>
      <c r="F38" s="58">
        <f>VLOOKUP(B38,Calculations!$B:$AA,26,FALSE)</f>
        <v>425</v>
      </c>
      <c r="G38" s="59">
        <f t="shared" si="1"/>
        <v>25</v>
      </c>
      <c r="H38" s="57">
        <f>VLOOKUP(B38,Calculations!$B:$AA,12,FALSE)*100</f>
        <v>100</v>
      </c>
      <c r="I38" s="57">
        <f t="shared" si="2"/>
        <v>25</v>
      </c>
      <c r="J38" s="61">
        <f>VLOOKUP(B38,Calculations!$B:$AA,11,FALSE)*100</f>
        <v>100</v>
      </c>
      <c r="K38" s="59">
        <f t="shared" si="3"/>
        <v>25</v>
      </c>
      <c r="L38" s="78">
        <f>Calculations!$AE$4</f>
        <v>44256</v>
      </c>
      <c r="M38" s="81">
        <f>Calculations!$AE$4</f>
        <v>44256</v>
      </c>
    </row>
    <row r="39" spans="2:17" ht="16" x14ac:dyDescent="0.2">
      <c r="B39" s="136" t="s">
        <v>142</v>
      </c>
      <c r="C39" s="56">
        <f t="shared" si="8"/>
        <v>100</v>
      </c>
      <c r="D39" s="60">
        <f>VLOOKUP(B39,Calculations!$B:$AA,23,FALSE)</f>
        <v>93</v>
      </c>
      <c r="E39" s="57">
        <f t="shared" si="0"/>
        <v>25</v>
      </c>
      <c r="F39" s="58">
        <f>VLOOKUP(B39,Calculations!$B:$AA,26,FALSE)</f>
        <v>448</v>
      </c>
      <c r="G39" s="59">
        <f t="shared" si="1"/>
        <v>25</v>
      </c>
      <c r="H39" s="57">
        <f>VLOOKUP(B39,Calculations!$B:$AA,12,FALSE)*100</f>
        <v>100</v>
      </c>
      <c r="I39" s="57">
        <f t="shared" si="2"/>
        <v>25</v>
      </c>
      <c r="J39" s="61">
        <f>VLOOKUP(B39,Calculations!$B:$AA,11,FALSE)*100</f>
        <v>98.666666666666671</v>
      </c>
      <c r="K39" s="59">
        <f t="shared" si="3"/>
        <v>25</v>
      </c>
      <c r="L39" s="78">
        <f>Calculations!$AE$4</f>
        <v>44256</v>
      </c>
      <c r="M39" s="81">
        <f>Calculations!$AE$4</f>
        <v>44256</v>
      </c>
    </row>
    <row r="40" spans="2:17" ht="16" x14ac:dyDescent="0.2">
      <c r="B40" s="136" t="s">
        <v>143</v>
      </c>
      <c r="C40" s="56">
        <f t="shared" si="8"/>
        <v>93.75</v>
      </c>
      <c r="D40" s="60">
        <f>VLOOKUP(B40,Calculations!$B:$AA,23,FALSE)</f>
        <v>90</v>
      </c>
      <c r="E40" s="57">
        <f t="shared" si="0"/>
        <v>25</v>
      </c>
      <c r="F40" s="58">
        <f>VLOOKUP(B40,Calculations!$B:$AA,26,FALSE)</f>
        <v>476</v>
      </c>
      <c r="G40" s="59">
        <f t="shared" si="1"/>
        <v>18.75</v>
      </c>
      <c r="H40" s="57">
        <f>VLOOKUP(B40,Calculations!$B:$AA,12,FALSE)*100</f>
        <v>100</v>
      </c>
      <c r="I40" s="57">
        <f t="shared" si="2"/>
        <v>25</v>
      </c>
      <c r="J40" s="61">
        <f>VLOOKUP(B40,Calculations!$B:$AA,11,FALSE)*100</f>
        <v>100</v>
      </c>
      <c r="K40" s="59">
        <f t="shared" si="3"/>
        <v>25</v>
      </c>
      <c r="L40" s="78">
        <f>Calculations!$AE$4</f>
        <v>44256</v>
      </c>
      <c r="M40" s="81">
        <f>Calculations!$AE$4</f>
        <v>44256</v>
      </c>
    </row>
    <row r="41" spans="2:17" ht="16" x14ac:dyDescent="0.2">
      <c r="B41" s="136" t="s">
        <v>144</v>
      </c>
      <c r="C41" s="56">
        <f t="shared" si="8"/>
        <v>62.5</v>
      </c>
      <c r="D41" s="60">
        <f>VLOOKUP(B41,Calculations!$B:$AA,23,FALSE)</f>
        <v>74</v>
      </c>
      <c r="E41" s="57">
        <f t="shared" si="0"/>
        <v>6.25</v>
      </c>
      <c r="F41" s="58">
        <f>VLOOKUP(B41,Calculations!$B:$AA,26,FALSE)</f>
        <v>534</v>
      </c>
      <c r="G41" s="59">
        <f t="shared" si="1"/>
        <v>6.25</v>
      </c>
      <c r="H41" s="57">
        <f>VLOOKUP(B41,Calculations!$B:$AA,12,FALSE)*100</f>
        <v>100</v>
      </c>
      <c r="I41" s="57">
        <f t="shared" si="2"/>
        <v>25</v>
      </c>
      <c r="J41" s="61">
        <f>VLOOKUP(B41,Calculations!$B:$AA,11,FALSE)*100</f>
        <v>91.666666666666657</v>
      </c>
      <c r="K41" s="59">
        <f t="shared" si="3"/>
        <v>25</v>
      </c>
      <c r="L41" s="78">
        <f>Calculations!$AE$4</f>
        <v>44256</v>
      </c>
      <c r="M41" s="81">
        <f>Calculations!$AE$4</f>
        <v>44256</v>
      </c>
    </row>
    <row r="42" spans="2:17" ht="16" x14ac:dyDescent="0.2">
      <c r="B42" s="136" t="s">
        <v>145</v>
      </c>
      <c r="C42" s="56">
        <f t="shared" si="8"/>
        <v>75</v>
      </c>
      <c r="D42" s="60">
        <f>VLOOKUP(B42,Calculations!$B:$AA,23,FALSE)</f>
        <v>91</v>
      </c>
      <c r="E42" s="57">
        <f t="shared" si="0"/>
        <v>25</v>
      </c>
      <c r="F42" s="58">
        <f>VLOOKUP(B42,Calculations!$B:$AA,26,FALSE)</f>
        <v>651</v>
      </c>
      <c r="G42" s="59">
        <f t="shared" si="1"/>
        <v>0</v>
      </c>
      <c r="H42" s="57">
        <f>VLOOKUP(B42,Calculations!$B:$AA,12,FALSE)*100</f>
        <v>100</v>
      </c>
      <c r="I42" s="57">
        <f t="shared" si="2"/>
        <v>25</v>
      </c>
      <c r="J42" s="61">
        <f>VLOOKUP(B42,Calculations!$B:$AA,11,FALSE)*100</f>
        <v>88.666666666666671</v>
      </c>
      <c r="K42" s="59">
        <f t="shared" si="3"/>
        <v>25</v>
      </c>
      <c r="L42" s="78">
        <f>Calculations!$AE$4</f>
        <v>44256</v>
      </c>
      <c r="M42" s="81">
        <f>Calculations!$AE$4</f>
        <v>44256</v>
      </c>
    </row>
    <row r="43" spans="2:17" ht="16" x14ac:dyDescent="0.2">
      <c r="B43" s="136" t="s">
        <v>146</v>
      </c>
      <c r="C43" s="56">
        <f t="shared" si="8"/>
        <v>100</v>
      </c>
      <c r="D43" s="60">
        <f>VLOOKUP(B43,Calculations!$B:$AA,23,FALSE)</f>
        <v>87</v>
      </c>
      <c r="E43" s="57">
        <f t="shared" si="0"/>
        <v>25</v>
      </c>
      <c r="F43" s="58">
        <f>VLOOKUP(B43,Calculations!$B:$AA,26,FALSE)</f>
        <v>356</v>
      </c>
      <c r="G43" s="59">
        <f t="shared" si="1"/>
        <v>25</v>
      </c>
      <c r="H43" s="57">
        <f>VLOOKUP(B43,Calculations!$B:$AA,12,FALSE)*100</f>
        <v>100</v>
      </c>
      <c r="I43" s="57">
        <f t="shared" si="2"/>
        <v>25</v>
      </c>
      <c r="J43" s="61">
        <f>VLOOKUP(B43,Calculations!$B:$AA,11,FALSE)*100</f>
        <v>96.666666666666671</v>
      </c>
      <c r="K43" s="59">
        <f t="shared" si="3"/>
        <v>25</v>
      </c>
      <c r="L43" s="78">
        <f>Calculations!$AE$4</f>
        <v>44256</v>
      </c>
      <c r="M43" s="81">
        <f>Calculations!$AE$4</f>
        <v>44256</v>
      </c>
    </row>
    <row r="44" spans="2:17" ht="16" x14ac:dyDescent="0.2">
      <c r="B44" s="136" t="s">
        <v>147</v>
      </c>
      <c r="C44" s="56">
        <f t="shared" si="8"/>
        <v>93.75</v>
      </c>
      <c r="D44" s="60">
        <f>VLOOKUP(B44,Calculations!$B:$AA,23,FALSE)</f>
        <v>80</v>
      </c>
      <c r="E44" s="57">
        <f t="shared" si="0"/>
        <v>18.75</v>
      </c>
      <c r="F44" s="58">
        <f>VLOOKUP(B44,Calculations!$B:$AA,26,FALSE)</f>
        <v>298</v>
      </c>
      <c r="G44" s="59">
        <f t="shared" si="1"/>
        <v>25</v>
      </c>
      <c r="H44" s="57">
        <f>VLOOKUP(B44,Calculations!$B:$AA,12,FALSE)*100</f>
        <v>100</v>
      </c>
      <c r="I44" s="57">
        <f t="shared" si="2"/>
        <v>25</v>
      </c>
      <c r="J44" s="61">
        <f>VLOOKUP(B44,Calculations!$B:$AA,11,FALSE)*100</f>
        <v>93.333333333333329</v>
      </c>
      <c r="K44" s="59">
        <f t="shared" si="3"/>
        <v>25</v>
      </c>
      <c r="L44" s="78">
        <f>Calculations!$AE$4</f>
        <v>44256</v>
      </c>
      <c r="M44" s="81">
        <f>Calculations!$AE$4</f>
        <v>44256</v>
      </c>
    </row>
    <row r="45" spans="2:17" ht="17" thickBot="1" x14ac:dyDescent="0.25">
      <c r="B45" s="137" t="s">
        <v>148</v>
      </c>
      <c r="C45" s="62">
        <f t="shared" si="8"/>
        <v>100</v>
      </c>
      <c r="D45" s="66">
        <f>VLOOKUP(B45,Calculations!$B:$AA,23,FALSE)</f>
        <v>100</v>
      </c>
      <c r="E45" s="63">
        <f t="shared" si="0"/>
        <v>25</v>
      </c>
      <c r="F45" s="64">
        <f>VLOOKUP(B45,Calculations!$B:$AA,26,FALSE)</f>
        <v>287</v>
      </c>
      <c r="G45" s="65">
        <f t="shared" si="1"/>
        <v>25</v>
      </c>
      <c r="H45" s="63">
        <f>VLOOKUP(B45,Calculations!$B:$AA,12,FALSE)*100</f>
        <v>100</v>
      </c>
      <c r="I45" s="63">
        <f t="shared" si="2"/>
        <v>25</v>
      </c>
      <c r="J45" s="67">
        <f>VLOOKUP(B45,Calculations!$B:$AA,11,FALSE)*100</f>
        <v>85</v>
      </c>
      <c r="K45" s="65">
        <f t="shared" si="3"/>
        <v>25</v>
      </c>
      <c r="L45" s="79">
        <f>Calculations!$AE$4</f>
        <v>44256</v>
      </c>
      <c r="M45" s="82">
        <f>Calculations!$AE$4</f>
        <v>44256</v>
      </c>
    </row>
  </sheetData>
  <sheetProtection algorithmName="SHA-512" hashValue="QJ4sirxRGPMUj7is4TfBpfNVj7+2Cp/YeccMn7DMoAwUTVplUv0K3ozCgjLC7fmZew8f5VS++RlUn1QdO4XDkw==" saltValue="/UgobtpJtaZHbrctjYev9g==" spinCount="100000" sheet="1" objects="1" scenarios="1"/>
  <mergeCells count="5">
    <mergeCell ref="O3:Q3"/>
    <mergeCell ref="O10:Q10"/>
    <mergeCell ref="O17:Q17"/>
    <mergeCell ref="O24:Q24"/>
    <mergeCell ref="O31:Q31"/>
  </mergeCells>
  <pageMargins left="0.7" right="0.7" top="0.75" bottom="0.75" header="0.3" footer="0.3"/>
  <pageSetup orientation="portrait" r:id="rId1"/>
  <ignoredErrors>
    <ignoredError sqref="J18:J33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J78"/>
  <sheetViews>
    <sheetView showGridLines="0" tabSelected="1" zoomScale="90" zoomScaleNormal="90" workbookViewId="0">
      <pane xSplit="1" topLeftCell="B1" activePane="topRight" state="frozen"/>
      <selection pane="topRight" activeCell="C12" sqref="C12"/>
    </sheetView>
  </sheetViews>
  <sheetFormatPr baseColWidth="10" defaultColWidth="9.1640625" defaultRowHeight="15" outlineLevelCol="1" x14ac:dyDescent="0.2"/>
  <cols>
    <col min="1" max="1" width="3.6640625" customWidth="1"/>
    <col min="2" max="2" width="25.33203125" bestFit="1" customWidth="1"/>
    <col min="3" max="3" width="12" customWidth="1"/>
    <col min="4" max="5" width="14" customWidth="1" outlineLevel="1"/>
    <col min="6" max="7" width="18.6640625" customWidth="1" outlineLevel="1"/>
    <col min="8" max="11" width="14" customWidth="1" outlineLevel="1"/>
    <col min="12" max="13" width="14" style="36" customWidth="1"/>
    <col min="14" max="22" width="14" hidden="1" customWidth="1" outlineLevel="1"/>
    <col min="23" max="23" width="14" style="36" hidden="1" customWidth="1" outlineLevel="1"/>
    <col min="24" max="24" width="14" style="36" customWidth="1" collapsed="1"/>
    <col min="25" max="26" width="14" customWidth="1" outlineLevel="1"/>
    <col min="27" max="27" width="14" style="36" customWidth="1"/>
    <col min="28" max="28" width="14" style="35" customWidth="1"/>
    <col min="29" max="29" width="23.5" bestFit="1" customWidth="1"/>
    <col min="30" max="32" width="14" customWidth="1"/>
    <col min="33" max="33" width="16.6640625" bestFit="1" customWidth="1"/>
    <col min="34" max="34" width="11.5" bestFit="1" customWidth="1"/>
    <col min="35" max="35" width="9.1640625" style="20"/>
    <col min="36" max="36" width="13.1640625" style="20" customWidth="1"/>
    <col min="37" max="37" width="3.5" customWidth="1"/>
    <col min="38" max="38" width="16.6640625" bestFit="1" customWidth="1"/>
    <col min="39" max="39" width="11.5" bestFit="1" customWidth="1"/>
  </cols>
  <sheetData>
    <row r="1" spans="2:36" ht="16" thickBot="1" x14ac:dyDescent="0.25"/>
    <row r="2" spans="2:36" ht="16" thickBot="1" x14ac:dyDescent="0.25">
      <c r="B2" s="173" t="s">
        <v>90</v>
      </c>
      <c r="C2" s="174"/>
      <c r="D2" s="174"/>
      <c r="E2" s="174"/>
      <c r="F2" s="174"/>
      <c r="G2" s="174"/>
      <c r="H2" s="174"/>
      <c r="I2" s="174"/>
      <c r="J2" s="174"/>
      <c r="K2" s="174"/>
      <c r="L2" s="174"/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  <c r="AA2" s="175"/>
      <c r="AB2" s="98"/>
      <c r="AG2" s="17" t="s">
        <v>7</v>
      </c>
      <c r="AH2" s="18" t="s">
        <v>18</v>
      </c>
    </row>
    <row r="3" spans="2:36" ht="16" thickBot="1" x14ac:dyDescent="0.25">
      <c r="B3" s="16" t="s">
        <v>12</v>
      </c>
      <c r="C3" s="124" t="s">
        <v>75</v>
      </c>
      <c r="D3" s="8" t="s">
        <v>0</v>
      </c>
      <c r="E3" s="28" t="s">
        <v>1</v>
      </c>
      <c r="F3" s="8" t="s">
        <v>2</v>
      </c>
      <c r="G3" s="28" t="s">
        <v>3</v>
      </c>
      <c r="H3" s="8" t="s">
        <v>17</v>
      </c>
      <c r="I3" s="8" t="s">
        <v>15</v>
      </c>
      <c r="J3" s="8" t="s">
        <v>24</v>
      </c>
      <c r="K3" s="8" t="s">
        <v>23</v>
      </c>
      <c r="L3" s="8" t="s">
        <v>25</v>
      </c>
      <c r="M3" s="8" t="s">
        <v>26</v>
      </c>
      <c r="N3" s="8">
        <v>5</v>
      </c>
      <c r="O3" s="8">
        <v>4</v>
      </c>
      <c r="P3" s="8" t="s">
        <v>56</v>
      </c>
      <c r="Q3" s="8">
        <v>3</v>
      </c>
      <c r="R3" s="8" t="s">
        <v>56</v>
      </c>
      <c r="S3" s="8">
        <v>2</v>
      </c>
      <c r="T3" s="8" t="s">
        <v>56</v>
      </c>
      <c r="U3" s="8">
        <v>1</v>
      </c>
      <c r="V3" s="8" t="s">
        <v>57</v>
      </c>
      <c r="W3" s="8" t="s">
        <v>56</v>
      </c>
      <c r="X3" s="70" t="s">
        <v>58</v>
      </c>
      <c r="Y3" s="8" t="s">
        <v>60</v>
      </c>
      <c r="Z3" s="8" t="s">
        <v>60</v>
      </c>
      <c r="AA3" s="8" t="s">
        <v>59</v>
      </c>
      <c r="AB3" s="99"/>
      <c r="AD3" s="168" t="s">
        <v>20</v>
      </c>
      <c r="AE3" s="169"/>
      <c r="AG3" s="2" t="s">
        <v>8</v>
      </c>
      <c r="AH3" s="5">
        <v>33</v>
      </c>
      <c r="AI3"/>
      <c r="AJ3"/>
    </row>
    <row r="4" spans="2:36" ht="16" thickBot="1" x14ac:dyDescent="0.25">
      <c r="B4" s="106" t="s">
        <v>93</v>
      </c>
      <c r="C4" s="129">
        <f>VLOOKUP(B4,'Little Rock'!$B:$M,2,FALSE)</f>
        <v>87.5</v>
      </c>
      <c r="D4" s="107">
        <f t="shared" ref="D4:K4" si="0">SUM(D5:D16)</f>
        <v>917</v>
      </c>
      <c r="E4" s="107">
        <f t="shared" si="0"/>
        <v>579</v>
      </c>
      <c r="F4" s="107">
        <f t="shared" si="0"/>
        <v>1427</v>
      </c>
      <c r="G4" s="107">
        <f t="shared" si="0"/>
        <v>270</v>
      </c>
      <c r="H4" s="107">
        <f t="shared" si="0"/>
        <v>36</v>
      </c>
      <c r="I4" s="107">
        <f t="shared" si="0"/>
        <v>37</v>
      </c>
      <c r="J4" s="108">
        <f t="shared" si="0"/>
        <v>3193</v>
      </c>
      <c r="K4" s="109">
        <f t="shared" si="0"/>
        <v>3700</v>
      </c>
      <c r="L4" s="110">
        <f>J4/K4</f>
        <v>0.86297297297297293</v>
      </c>
      <c r="M4" s="110">
        <f>ROUND(H4/I4,2)</f>
        <v>0.97</v>
      </c>
      <c r="N4" s="111">
        <f t="shared" ref="N4:W4" si="1">SUM(N5:N16)</f>
        <v>136</v>
      </c>
      <c r="O4" s="111">
        <f t="shared" si="1"/>
        <v>14</v>
      </c>
      <c r="P4" s="111">
        <f t="shared" si="1"/>
        <v>10.5</v>
      </c>
      <c r="Q4" s="111">
        <f t="shared" si="1"/>
        <v>6</v>
      </c>
      <c r="R4" s="111">
        <f t="shared" si="1"/>
        <v>3</v>
      </c>
      <c r="S4" s="111">
        <f t="shared" si="1"/>
        <v>7</v>
      </c>
      <c r="T4" s="111">
        <f t="shared" si="1"/>
        <v>1.75</v>
      </c>
      <c r="U4" s="111">
        <f t="shared" si="1"/>
        <v>8</v>
      </c>
      <c r="V4" s="111">
        <f t="shared" si="1"/>
        <v>171</v>
      </c>
      <c r="W4" s="111">
        <f t="shared" si="1"/>
        <v>151.25</v>
      </c>
      <c r="X4" s="111">
        <f>ROUND((W4/V4)*100,0)</f>
        <v>88</v>
      </c>
      <c r="Y4" s="108">
        <f>SUM(Y5:Y16)</f>
        <v>5297</v>
      </c>
      <c r="Z4" s="108">
        <f>SUM(Z5:Z16)</f>
        <v>2372630</v>
      </c>
      <c r="AA4" s="113">
        <f>_xlfn.FLOOR.MATH(Z4/Y4)</f>
        <v>447</v>
      </c>
      <c r="AB4" s="100"/>
      <c r="AD4" s="21" t="s">
        <v>21</v>
      </c>
      <c r="AE4" s="22">
        <v>44256</v>
      </c>
      <c r="AG4" s="3" t="s">
        <v>9</v>
      </c>
      <c r="AH4" s="6">
        <v>17</v>
      </c>
      <c r="AI4"/>
      <c r="AJ4"/>
    </row>
    <row r="5" spans="2:36" ht="16" thickBot="1" x14ac:dyDescent="0.25">
      <c r="B5" s="125" t="s">
        <v>78</v>
      </c>
      <c r="C5" s="130">
        <f>VLOOKUP(B5,'Little Rock'!$B:$M,2,FALSE)</f>
        <v>87.5</v>
      </c>
      <c r="D5" s="83">
        <f>SUMIFS(QualityData!$C:$C,QualityData!$A:$A,Calculations!B5,QualityData!$B:$B,"&gt;="&amp;$AE$4,QualityData!$B:$B,"&lt;="&amp;$AE$5)</f>
        <v>91</v>
      </c>
      <c r="E5" s="25">
        <f>SUMIFS(QualityData!$D:$D,QualityData!$A:$A,Calculations!B5,QualityData!$B:$B,"&gt;="&amp;$AE$4,QualityData!$B:$B,"&lt;="&amp;$AE$5)</f>
        <v>51</v>
      </c>
      <c r="F5" s="9">
        <f>SUMIFS(QualityData!$E:$E,QualityData!$A:$A,Calculations!B5,QualityData!$B:$B,"&gt;="&amp;$AE$4,QualityData!$B:$B,"&lt;="&amp;$AE$5)</f>
        <v>120</v>
      </c>
      <c r="G5" s="25">
        <f>SUMIFS(QualityData!$F:$F,QualityData!$A:$A,Calculations!B5,QualityData!$B:$B,"&gt;="&amp;$AE$4,QualityData!$B:$B,"&lt;="&amp;$AE$5)</f>
        <v>25</v>
      </c>
      <c r="H5" s="25">
        <f>COUNTIFS(QualityData!$G:$G,"TRUE",QualityData!$A:$A,Calculations!B5,QualityData!$B:$B,"&gt;="&amp;$AE$4,QualityData!$B:$B,"&lt;="&amp;$AE$5)</f>
        <v>3</v>
      </c>
      <c r="I5" s="25">
        <f>COUNTIFS(QualityData!$A:$A,B5,QualityData!$B:$B,"&gt;="&amp;$AE$4,QualityData!$B:$B,"&lt;="&amp;$AE$5)</f>
        <v>3</v>
      </c>
      <c r="J5" s="9">
        <f t="shared" ref="J5:J16" si="2">SUM(D5,E5,F5,G5)</f>
        <v>287</v>
      </c>
      <c r="K5" s="9">
        <f>I5*100</f>
        <v>300</v>
      </c>
      <c r="L5" s="37">
        <f>J5/K5</f>
        <v>0.95666666666666667</v>
      </c>
      <c r="M5" s="37">
        <f>ROUND(H5/I5,2)</f>
        <v>1</v>
      </c>
      <c r="N5" s="34">
        <f>COUNTIFS(SurveyData!$F:$F,"=5",SurveyData!$C:$C,B5,SurveyData!$D:$D,"&gt;="&amp;$AE$4,SurveyData!$D:$D,"&lt;="&amp;$AE$5)</f>
        <v>24</v>
      </c>
      <c r="O5" s="34">
        <f>COUNTIFS(SurveyData!$F:$F,"=4",SurveyData!$C:$C,B5,SurveyData!$D:$D,"&gt;="&amp;$AE$4,SurveyData!$D:$D,"&lt;="&amp;$AE$5)</f>
        <v>7</v>
      </c>
      <c r="P5" s="34">
        <f>O5*0.75</f>
        <v>5.25</v>
      </c>
      <c r="Q5" s="34">
        <f>COUNTIFS(SurveyData!$F:$F,"=3",SurveyData!$C:$C,B5,SurveyData!$D:$D,"&gt;="&amp;$AE$4,SurveyData!$D:$D,"&lt;="&amp;$AE$5)</f>
        <v>1</v>
      </c>
      <c r="R5" s="34">
        <f>Q5*0.5</f>
        <v>0.5</v>
      </c>
      <c r="S5" s="34">
        <f>COUNTIFS(SurveyData!$F:$F,"=2",SurveyData!$C:$C,B5,SurveyData!$D:$D,"&gt;="&amp;$AE$4,SurveyData!$D:$D,"&lt;="&amp;$AE$5)</f>
        <v>0</v>
      </c>
      <c r="T5" s="34">
        <f>S5*0.25</f>
        <v>0</v>
      </c>
      <c r="U5" s="34">
        <f>COUNTIFS(SurveyData!$F:$F,"=1",SurveyData!$C:$C,B5,SurveyData!$D:$D,"&gt;="&amp;$AE$4,SurveyData!$D:$D,"&lt;="&amp;$AE$5)</f>
        <v>1</v>
      </c>
      <c r="V5" s="34">
        <f>SUM(N5,O5,Q5,S5,U5)</f>
        <v>33</v>
      </c>
      <c r="W5" s="40">
        <f>SUM(P5,N5,R5,T5)</f>
        <v>29.75</v>
      </c>
      <c r="X5" s="40">
        <f>ROUND((W5/V5)*100,0)</f>
        <v>90</v>
      </c>
      <c r="Y5" s="92">
        <f>SUMIFS(AHTData!$C:$C,AHTData!$B:$B,Calculations!B5,AHTData!$E:$E,"&gt;="&amp;$AE$4,AHTData!$E:$E,"&lt;="&amp;$AE$5)</f>
        <v>722</v>
      </c>
      <c r="Z5" s="95">
        <f>SUMIFS(AHTData!$D:$D,AHTData!$B:$B,Calculations!B5,AHTData!$E:$E,"&gt;="&amp;$AE$4,AHTData!$E:$E,"&lt;="&amp;$AE$5)</f>
        <v>316962</v>
      </c>
      <c r="AA5" s="86">
        <f>_xlfn.FLOOR.MATH(Z5/Y5)</f>
        <v>439</v>
      </c>
      <c r="AB5" s="101"/>
      <c r="AC5" s="88"/>
      <c r="AD5" s="23" t="s">
        <v>22</v>
      </c>
      <c r="AE5" s="24">
        <v>44286</v>
      </c>
      <c r="AG5" s="3" t="s">
        <v>10</v>
      </c>
      <c r="AH5" s="6">
        <v>40</v>
      </c>
      <c r="AI5"/>
      <c r="AJ5"/>
    </row>
    <row r="6" spans="2:36" ht="16" thickBot="1" x14ac:dyDescent="0.25">
      <c r="B6" s="126" t="s">
        <v>79</v>
      </c>
      <c r="C6" s="131">
        <f>VLOOKUP(B6,'Little Rock'!$B:$M,2,FALSE)</f>
        <v>75</v>
      </c>
      <c r="D6" s="84">
        <f>SUMIFS(QualityData!$C:$C,QualityData!$A:$A,Calculations!B6,QualityData!$B:$B,"&gt;="&amp;$AE$4,QualityData!$B:$B,"&lt;="&amp;$AE$5)</f>
        <v>75</v>
      </c>
      <c r="E6" s="26">
        <f>SUMIFS(QualityData!$D:$D,QualityData!$A:$A,Calculations!B6,QualityData!$B:$B,"&gt;="&amp;$AE$4,QualityData!$B:$B,"&lt;="&amp;$AE$5)</f>
        <v>51</v>
      </c>
      <c r="F6" s="15">
        <f>SUMIFS(QualityData!$E:$E,QualityData!$A:$A,Calculations!B6,QualityData!$B:$B,"&gt;="&amp;$AE$4,QualityData!$B:$B,"&lt;="&amp;$AE$5)</f>
        <v>112</v>
      </c>
      <c r="G6" s="26">
        <f>SUMIFS(QualityData!$F:$F,QualityData!$A:$A,Calculations!B6,QualityData!$B:$B,"&gt;="&amp;$AE$4,QualityData!$B:$B,"&lt;="&amp;$AE$5)</f>
        <v>20</v>
      </c>
      <c r="H6" s="26">
        <f>COUNTIFS(QualityData!$G:$G,"TRUE",QualityData!$A:$A,Calculations!B6,QualityData!$B:$B,"&gt;="&amp;$AE$4,QualityData!$B:$B,"&lt;="&amp;$AE$5)</f>
        <v>3</v>
      </c>
      <c r="I6" s="26">
        <f>COUNTIFS(QualityData!$A:$A,B6,QualityData!$B:$B,"&gt;="&amp;$AE$4,QualityData!$B:$B,"&lt;="&amp;$AE$5)</f>
        <v>3</v>
      </c>
      <c r="J6" s="15">
        <f t="shared" si="2"/>
        <v>258</v>
      </c>
      <c r="K6" s="15">
        <f t="shared" ref="K6:K16" si="3">I6*100</f>
        <v>300</v>
      </c>
      <c r="L6" s="38">
        <f t="shared" ref="L6:L16" si="4">J6/K6</f>
        <v>0.86</v>
      </c>
      <c r="M6" s="38">
        <f t="shared" ref="M6:M16" si="5">ROUND(H6/I6,2)</f>
        <v>1</v>
      </c>
      <c r="N6" s="15">
        <f>COUNTIFS(SurveyData!$F:$F,"=5",SurveyData!$C:$C,B6,SurveyData!$D:$D,"&gt;="&amp;$AE$4,SurveyData!$D:$D,"&lt;="&amp;$AE$5)</f>
        <v>17</v>
      </c>
      <c r="O6" s="15">
        <f>COUNTIFS(SurveyData!$F:$F,"=4",SurveyData!$C:$C,B6,SurveyData!$D:$D,"&gt;="&amp;$AE$4,SurveyData!$D:$D,"&lt;="&amp;$AE$5)</f>
        <v>0</v>
      </c>
      <c r="P6" s="15">
        <f t="shared" ref="P6:P16" si="6">O6*0.75</f>
        <v>0</v>
      </c>
      <c r="Q6" s="15">
        <f>COUNTIFS(SurveyData!$F:$F,"=3",SurveyData!$C:$C,B6,SurveyData!$D:$D,"&gt;="&amp;$AE$4,SurveyData!$D:$D,"&lt;="&amp;$AE$5)</f>
        <v>0</v>
      </c>
      <c r="R6" s="15">
        <f t="shared" ref="R6:R16" si="7">Q6*0.5</f>
        <v>0</v>
      </c>
      <c r="S6" s="15">
        <f>COUNTIFS(SurveyData!$F:$F,"=2",SurveyData!$C:$C,B6,SurveyData!$D:$D,"&gt;="&amp;$AE$4,SurveyData!$D:$D,"&lt;="&amp;$AE$5)</f>
        <v>0</v>
      </c>
      <c r="T6" s="15">
        <f t="shared" ref="T6:T16" si="8">S6*0.25</f>
        <v>0</v>
      </c>
      <c r="U6" s="15">
        <f>COUNTIFS(SurveyData!$F:$F,"=1",SurveyData!$C:$C,B6,SurveyData!$D:$D,"&gt;="&amp;$AE$4,SurveyData!$D:$D,"&lt;="&amp;$AE$5)</f>
        <v>0</v>
      </c>
      <c r="V6" s="15">
        <f t="shared" ref="V6:V16" si="9">SUM(N6,O6,Q6,S6,U6)</f>
        <v>17</v>
      </c>
      <c r="W6" s="42">
        <f t="shared" ref="W6:W16" si="10">SUM(P6,N6,R6,T6)</f>
        <v>17</v>
      </c>
      <c r="X6" s="42">
        <f t="shared" ref="X6:X16" si="11">ROUND((W6/V6)*100,0)</f>
        <v>100</v>
      </c>
      <c r="Y6" s="93">
        <f>SUMIFS(AHTData!$C:$C,AHTData!$B:$B,Calculations!B6,AHTData!$E:$E,"&gt;="&amp;$AE$4,AHTData!$E:$E,"&lt;="&amp;$AE$5)</f>
        <v>388</v>
      </c>
      <c r="Z6" s="96">
        <f>SUMIFS(AHTData!$D:$D,AHTData!$B:$B,Calculations!B6,AHTData!$E:$E,"&gt;="&amp;$AE$4,AHTData!$E:$E,"&lt;="&amp;$AE$5)</f>
        <v>227766</v>
      </c>
      <c r="AA6" s="90">
        <f t="shared" ref="AA6:AA16" si="12">_xlfn.FLOOR.MATH(Z6/Y6)</f>
        <v>587</v>
      </c>
      <c r="AB6" s="101"/>
      <c r="AC6" s="88"/>
      <c r="AD6" s="20"/>
      <c r="AE6" s="20"/>
      <c r="AG6" s="4" t="s">
        <v>11</v>
      </c>
      <c r="AH6" s="7">
        <v>10</v>
      </c>
      <c r="AI6"/>
      <c r="AJ6"/>
    </row>
    <row r="7" spans="2:36" x14ac:dyDescent="0.2">
      <c r="B7" s="126" t="s">
        <v>80</v>
      </c>
      <c r="C7" s="131">
        <f>VLOOKUP(B7,'Little Rock'!$B:$M,2,FALSE)</f>
        <v>93.75</v>
      </c>
      <c r="D7" s="84">
        <f>SUMIFS(QualityData!$C:$C,QualityData!$A:$A,Calculations!B7,QualityData!$B:$B,"&gt;="&amp;$AE$4,QualityData!$B:$B,"&lt;="&amp;$AE$5)</f>
        <v>63</v>
      </c>
      <c r="E7" s="26">
        <f>SUMIFS(QualityData!$D:$D,QualityData!$A:$A,Calculations!B7,QualityData!$B:$B,"&gt;="&amp;$AE$4,QualityData!$B:$B,"&lt;="&amp;$AE$5)</f>
        <v>51</v>
      </c>
      <c r="F7" s="15">
        <f>SUMIFS(QualityData!$E:$E,QualityData!$A:$A,Calculations!B7,QualityData!$B:$B,"&gt;="&amp;$AE$4,QualityData!$B:$B,"&lt;="&amp;$AE$5)</f>
        <v>120</v>
      </c>
      <c r="G7" s="26">
        <f>SUMIFS(QualityData!$F:$F,QualityData!$A:$A,Calculations!B7,QualityData!$B:$B,"&gt;="&amp;$AE$4,QualityData!$B:$B,"&lt;="&amp;$AE$5)</f>
        <v>25</v>
      </c>
      <c r="H7" s="26">
        <f>COUNTIFS(QualityData!$G:$G,"TRUE",QualityData!$A:$A,Calculations!B7,QualityData!$B:$B,"&gt;="&amp;$AE$4,QualityData!$B:$B,"&lt;="&amp;$AE$5)</f>
        <v>3</v>
      </c>
      <c r="I7" s="26">
        <f>COUNTIFS(QualityData!$A:$A,B7,QualityData!$B:$B,"&gt;="&amp;$AE$4,QualityData!$B:$B,"&lt;="&amp;$AE$5)</f>
        <v>3</v>
      </c>
      <c r="J7" s="15">
        <f t="shared" si="2"/>
        <v>259</v>
      </c>
      <c r="K7" s="15">
        <f t="shared" si="3"/>
        <v>300</v>
      </c>
      <c r="L7" s="38">
        <f t="shared" si="4"/>
        <v>0.86333333333333329</v>
      </c>
      <c r="M7" s="38">
        <f t="shared" si="5"/>
        <v>1</v>
      </c>
      <c r="N7" s="15">
        <f>COUNTIFS(SurveyData!$F:$F,"=5",SurveyData!$C:$C,B7,SurveyData!$D:$D,"&gt;="&amp;$AE$4,SurveyData!$D:$D,"&lt;="&amp;$AE$5)</f>
        <v>7</v>
      </c>
      <c r="O7" s="15">
        <f>COUNTIFS(SurveyData!$F:$F,"=4",SurveyData!$C:$C,B7,SurveyData!$D:$D,"&gt;="&amp;$AE$4,SurveyData!$D:$D,"&lt;="&amp;$AE$5)</f>
        <v>0</v>
      </c>
      <c r="P7" s="15">
        <f t="shared" si="6"/>
        <v>0</v>
      </c>
      <c r="Q7" s="15">
        <f>COUNTIFS(SurveyData!$F:$F,"=3",SurveyData!$C:$C,B7,SurveyData!$D:$D,"&gt;="&amp;$AE$4,SurveyData!$D:$D,"&lt;="&amp;$AE$5)</f>
        <v>0</v>
      </c>
      <c r="R7" s="15">
        <f t="shared" si="7"/>
        <v>0</v>
      </c>
      <c r="S7" s="15">
        <f>COUNTIFS(SurveyData!$F:$F,"=2",SurveyData!$C:$C,B7,SurveyData!$D:$D,"&gt;="&amp;$AE$4,SurveyData!$D:$D,"&lt;="&amp;$AE$5)</f>
        <v>0</v>
      </c>
      <c r="T7" s="15">
        <f t="shared" si="8"/>
        <v>0</v>
      </c>
      <c r="U7" s="15">
        <f>COUNTIFS(SurveyData!$F:$F,"=1",SurveyData!$C:$C,B7,SurveyData!$D:$D,"&gt;="&amp;$AE$4,SurveyData!$D:$D,"&lt;="&amp;$AE$5)</f>
        <v>0</v>
      </c>
      <c r="V7" s="15">
        <f t="shared" si="9"/>
        <v>7</v>
      </c>
      <c r="W7" s="42">
        <f t="shared" si="10"/>
        <v>7</v>
      </c>
      <c r="X7" s="42">
        <f t="shared" si="11"/>
        <v>100</v>
      </c>
      <c r="Y7" s="93">
        <f>SUMIFS(AHTData!$C:$C,AHTData!$B:$B,Calculations!B7,AHTData!$E:$E,"&gt;="&amp;$AE$4,AHTData!$E:$E,"&lt;="&amp;$AE$5)</f>
        <v>350</v>
      </c>
      <c r="Z7" s="96">
        <f>SUMIFS(AHTData!$D:$D,AHTData!$B:$B,Calculations!B7,AHTData!$E:$E,"&gt;="&amp;$AE$4,AHTData!$E:$E,"&lt;="&amp;$AE$5)</f>
        <v>141181</v>
      </c>
      <c r="AA7" s="90">
        <f t="shared" si="12"/>
        <v>403</v>
      </c>
      <c r="AB7" s="101"/>
      <c r="AC7" s="88"/>
      <c r="AD7" s="20"/>
      <c r="AE7" s="20"/>
      <c r="AI7"/>
      <c r="AJ7"/>
    </row>
    <row r="8" spans="2:36" x14ac:dyDescent="0.2">
      <c r="B8" s="126" t="s">
        <v>81</v>
      </c>
      <c r="C8" s="131">
        <f>VLOOKUP(B8,'Little Rock'!$B:$M,2,FALSE)</f>
        <v>75</v>
      </c>
      <c r="D8" s="84">
        <f>SUMIFS(QualityData!$C:$C,QualityData!$A:$A,Calculations!B8,QualityData!$B:$B,"&gt;="&amp;$AE$4,QualityData!$B:$B,"&lt;="&amp;$AE$5)</f>
        <v>99</v>
      </c>
      <c r="E8" s="26">
        <f>SUMIFS(QualityData!$D:$D,QualityData!$A:$A,Calculations!B8,QualityData!$B:$B,"&gt;="&amp;$AE$4,QualityData!$B:$B,"&lt;="&amp;$AE$5)</f>
        <v>51</v>
      </c>
      <c r="F8" s="15">
        <f>SUMIFS(QualityData!$E:$E,QualityData!$A:$A,Calculations!B8,QualityData!$B:$B,"&gt;="&amp;$AE$4,QualityData!$B:$B,"&lt;="&amp;$AE$5)</f>
        <v>115</v>
      </c>
      <c r="G8" s="26">
        <f>SUMIFS(QualityData!$F:$F,QualityData!$A:$A,Calculations!B8,QualityData!$B:$B,"&gt;="&amp;$AE$4,QualityData!$B:$B,"&lt;="&amp;$AE$5)</f>
        <v>25</v>
      </c>
      <c r="H8" s="26">
        <f>COUNTIFS(QualityData!$G:$G,"TRUE",QualityData!$A:$A,Calculations!B8,QualityData!$B:$B,"&gt;="&amp;$AE$4,QualityData!$B:$B,"&lt;="&amp;$AE$5)</f>
        <v>3</v>
      </c>
      <c r="I8" s="26">
        <f>COUNTIFS(QualityData!$A:$A,B8,QualityData!$B:$B,"&gt;="&amp;$AE$4,QualityData!$B:$B,"&lt;="&amp;$AE$5)</f>
        <v>3</v>
      </c>
      <c r="J8" s="15">
        <f t="shared" si="2"/>
        <v>290</v>
      </c>
      <c r="K8" s="15">
        <f t="shared" si="3"/>
        <v>300</v>
      </c>
      <c r="L8" s="38">
        <f t="shared" si="4"/>
        <v>0.96666666666666667</v>
      </c>
      <c r="M8" s="38">
        <f t="shared" si="5"/>
        <v>1</v>
      </c>
      <c r="N8" s="15">
        <f>COUNTIFS(SurveyData!$F:$F,"=5",SurveyData!$C:$C,B8,SurveyData!$D:$D,"&gt;="&amp;$AE$4,SurveyData!$D:$D,"&lt;="&amp;$AE$5)</f>
        <v>16</v>
      </c>
      <c r="O8" s="15">
        <f>COUNTIFS(SurveyData!$F:$F,"=4",SurveyData!$C:$C,B8,SurveyData!$D:$D,"&gt;="&amp;$AE$4,SurveyData!$D:$D,"&lt;="&amp;$AE$5)</f>
        <v>2</v>
      </c>
      <c r="P8" s="15">
        <f t="shared" si="6"/>
        <v>1.5</v>
      </c>
      <c r="Q8" s="15">
        <f>COUNTIFS(SurveyData!$F:$F,"=3",SurveyData!$C:$C,B8,SurveyData!$D:$D,"&gt;="&amp;$AE$4,SurveyData!$D:$D,"&lt;="&amp;$AE$5)</f>
        <v>1</v>
      </c>
      <c r="R8" s="15">
        <f t="shared" si="7"/>
        <v>0.5</v>
      </c>
      <c r="S8" s="15">
        <f>COUNTIFS(SurveyData!$F:$F,"=2",SurveyData!$C:$C,B8,SurveyData!$D:$D,"&gt;="&amp;$AE$4,SurveyData!$D:$D,"&lt;="&amp;$AE$5)</f>
        <v>2</v>
      </c>
      <c r="T8" s="15">
        <f t="shared" si="8"/>
        <v>0.5</v>
      </c>
      <c r="U8" s="15">
        <f>COUNTIFS(SurveyData!$F:$F,"=1",SurveyData!$C:$C,B8,SurveyData!$D:$D,"&gt;="&amp;$AE$4,SurveyData!$D:$D,"&lt;="&amp;$AE$5)</f>
        <v>0</v>
      </c>
      <c r="V8" s="15">
        <f t="shared" si="9"/>
        <v>21</v>
      </c>
      <c r="W8" s="42">
        <f t="shared" si="10"/>
        <v>18.5</v>
      </c>
      <c r="X8" s="42">
        <f t="shared" si="11"/>
        <v>88</v>
      </c>
      <c r="Y8" s="93">
        <f>SUMIFS(AHTData!$C:$C,AHTData!$B:$B,Calculations!B8,AHTData!$E:$E,"&gt;="&amp;$AE$4,AHTData!$E:$E,"&lt;="&amp;$AE$5)</f>
        <v>407</v>
      </c>
      <c r="Z8" s="96">
        <f>SUMIFS(AHTData!$D:$D,AHTData!$B:$B,Calculations!B8,AHTData!$E:$E,"&gt;="&amp;$AE$4,AHTData!$E:$E,"&lt;="&amp;$AE$5)</f>
        <v>205320</v>
      </c>
      <c r="AA8" s="90">
        <f t="shared" si="12"/>
        <v>504</v>
      </c>
      <c r="AB8" s="101"/>
      <c r="AC8" s="88"/>
      <c r="AD8" s="20"/>
      <c r="AE8" s="20"/>
      <c r="AI8"/>
      <c r="AJ8"/>
    </row>
    <row r="9" spans="2:36" x14ac:dyDescent="0.2">
      <c r="B9" s="126" t="s">
        <v>82</v>
      </c>
      <c r="C9" s="131">
        <f>VLOOKUP(B9,'Little Rock'!$B:$M,2,FALSE)</f>
        <v>62.5</v>
      </c>
      <c r="D9" s="84">
        <f>SUMIFS(QualityData!$C:$C,QualityData!$A:$A,Calculations!B9,QualityData!$B:$B,"&gt;="&amp;$AE$4,QualityData!$B:$B,"&lt;="&amp;$AE$5)</f>
        <v>104</v>
      </c>
      <c r="E9" s="26">
        <f>SUMIFS(QualityData!$D:$D,QualityData!$A:$A,Calculations!B9,QualityData!$B:$B,"&gt;="&amp;$AE$4,QualityData!$B:$B,"&lt;="&amp;$AE$5)</f>
        <v>58</v>
      </c>
      <c r="F9" s="15">
        <f>SUMIFS(QualityData!$E:$E,QualityData!$A:$A,Calculations!B9,QualityData!$B:$B,"&gt;="&amp;$AE$4,QualityData!$B:$B,"&lt;="&amp;$AE$5)</f>
        <v>152</v>
      </c>
      <c r="G9" s="26">
        <f>SUMIFS(QualityData!$F:$F,QualityData!$A:$A,Calculations!B9,QualityData!$B:$B,"&gt;="&amp;$AE$4,QualityData!$B:$B,"&lt;="&amp;$AE$5)</f>
        <v>25</v>
      </c>
      <c r="H9" s="26">
        <f>COUNTIFS(QualityData!$G:$G,"TRUE",QualityData!$A:$A,Calculations!B9,QualityData!$B:$B,"&gt;="&amp;$AE$4,QualityData!$B:$B,"&lt;="&amp;$AE$5)</f>
        <v>3</v>
      </c>
      <c r="I9" s="26">
        <f>COUNTIFS(QualityData!$A:$A,B9,QualityData!$B:$B,"&gt;="&amp;$AE$4,QualityData!$B:$B,"&lt;="&amp;$AE$5)</f>
        <v>4</v>
      </c>
      <c r="J9" s="15">
        <f t="shared" si="2"/>
        <v>339</v>
      </c>
      <c r="K9" s="15">
        <f t="shared" si="3"/>
        <v>400</v>
      </c>
      <c r="L9" s="38">
        <f t="shared" si="4"/>
        <v>0.84750000000000003</v>
      </c>
      <c r="M9" s="38">
        <f t="shared" si="5"/>
        <v>0.75</v>
      </c>
      <c r="N9" s="15">
        <f>COUNTIFS(SurveyData!$F:$F,"=5",SurveyData!$C:$C,B9,SurveyData!$D:$D,"&gt;="&amp;$AE$4,SurveyData!$D:$D,"&lt;="&amp;$AE$5)</f>
        <v>6</v>
      </c>
      <c r="O9" s="15">
        <f>COUNTIFS(SurveyData!$F:$F,"=4",SurveyData!$C:$C,B9,SurveyData!$D:$D,"&gt;="&amp;$AE$4,SurveyData!$D:$D,"&lt;="&amp;$AE$5)</f>
        <v>0</v>
      </c>
      <c r="P9" s="15">
        <f t="shared" si="6"/>
        <v>0</v>
      </c>
      <c r="Q9" s="15">
        <f>COUNTIFS(SurveyData!$F:$F,"=3",SurveyData!$C:$C,B9,SurveyData!$D:$D,"&gt;="&amp;$AE$4,SurveyData!$D:$D,"&lt;="&amp;$AE$5)</f>
        <v>2</v>
      </c>
      <c r="R9" s="15">
        <f t="shared" si="7"/>
        <v>1</v>
      </c>
      <c r="S9" s="15">
        <f>COUNTIFS(SurveyData!$F:$F,"=2",SurveyData!$C:$C,B9,SurveyData!$D:$D,"&gt;="&amp;$AE$4,SurveyData!$D:$D,"&lt;="&amp;$AE$5)</f>
        <v>0</v>
      </c>
      <c r="T9" s="15">
        <f t="shared" si="8"/>
        <v>0</v>
      </c>
      <c r="U9" s="15">
        <f>COUNTIFS(SurveyData!$F:$F,"=1",SurveyData!$C:$C,B9,SurveyData!$D:$D,"&gt;="&amp;$AE$4,SurveyData!$D:$D,"&lt;="&amp;$AE$5)</f>
        <v>0</v>
      </c>
      <c r="V9" s="15">
        <f t="shared" si="9"/>
        <v>8</v>
      </c>
      <c r="W9" s="42">
        <f t="shared" si="10"/>
        <v>7</v>
      </c>
      <c r="X9" s="42">
        <f t="shared" si="11"/>
        <v>88</v>
      </c>
      <c r="Y9" s="93">
        <f>SUMIFS(AHTData!$C:$C,AHTData!$B:$B,Calculations!B9,AHTData!$E:$E,"&gt;="&amp;$AE$4,AHTData!$E:$E,"&lt;="&amp;$AE$5)</f>
        <v>634</v>
      </c>
      <c r="Z9" s="96">
        <f>SUMIFS(AHTData!$D:$D,AHTData!$B:$B,Calculations!B9,AHTData!$E:$E,"&gt;="&amp;$AE$4,AHTData!$E:$E,"&lt;="&amp;$AE$5)</f>
        <v>287729</v>
      </c>
      <c r="AA9" s="90">
        <f t="shared" si="12"/>
        <v>453</v>
      </c>
      <c r="AB9" s="101"/>
      <c r="AC9" s="88"/>
      <c r="AD9" s="20"/>
      <c r="AE9" s="20"/>
      <c r="AI9"/>
      <c r="AJ9"/>
    </row>
    <row r="10" spans="2:36" x14ac:dyDescent="0.2">
      <c r="B10" s="126" t="s">
        <v>83</v>
      </c>
      <c r="C10" s="131">
        <f>VLOOKUP(B10,'Little Rock'!$B:$M,2,FALSE)</f>
        <v>87.5</v>
      </c>
      <c r="D10" s="84">
        <f>SUMIFS(QualityData!$C:$C,QualityData!$A:$A,Calculations!B10,QualityData!$B:$B,"&gt;="&amp;$AE$4,QualityData!$B:$B,"&lt;="&amp;$AE$5)</f>
        <v>108</v>
      </c>
      <c r="E10" s="26">
        <f>SUMIFS(QualityData!$D:$D,QualityData!$A:$A,Calculations!B10,QualityData!$B:$B,"&gt;="&amp;$AE$4,QualityData!$B:$B,"&lt;="&amp;$AE$5)</f>
        <v>63</v>
      </c>
      <c r="F10" s="15">
        <f>SUMIFS(QualityData!$E:$E,QualityData!$A:$A,Calculations!B10,QualityData!$B:$B,"&gt;="&amp;$AE$4,QualityData!$B:$B,"&lt;="&amp;$AE$5)</f>
        <v>152</v>
      </c>
      <c r="G10" s="26">
        <f>SUMIFS(QualityData!$F:$F,QualityData!$A:$A,Calculations!B10,QualityData!$B:$B,"&gt;="&amp;$AE$4,QualityData!$B:$B,"&lt;="&amp;$AE$5)</f>
        <v>15</v>
      </c>
      <c r="H10" s="26">
        <f>COUNTIFS(QualityData!$G:$G,"TRUE",QualityData!$A:$A,Calculations!B10,QualityData!$B:$B,"&gt;="&amp;$AE$4,QualityData!$B:$B,"&lt;="&amp;$AE$5)</f>
        <v>4</v>
      </c>
      <c r="I10" s="26">
        <f>COUNTIFS(QualityData!$A:$A,B10,QualityData!$B:$B,"&gt;="&amp;$AE$4,QualityData!$B:$B,"&lt;="&amp;$AE$5)</f>
        <v>4</v>
      </c>
      <c r="J10" s="15">
        <f t="shared" si="2"/>
        <v>338</v>
      </c>
      <c r="K10" s="15">
        <f t="shared" si="3"/>
        <v>400</v>
      </c>
      <c r="L10" s="38">
        <f t="shared" si="4"/>
        <v>0.84499999999999997</v>
      </c>
      <c r="M10" s="38">
        <f t="shared" si="5"/>
        <v>1</v>
      </c>
      <c r="N10" s="15">
        <f>COUNTIFS(SurveyData!$F:$F,"=5",SurveyData!$C:$C,B10,SurveyData!$D:$D,"&gt;="&amp;$AE$4,SurveyData!$D:$D,"&lt;="&amp;$AE$5)</f>
        <v>7</v>
      </c>
      <c r="O10" s="15">
        <f>COUNTIFS(SurveyData!$F:$F,"=4",SurveyData!$C:$C,B10,SurveyData!$D:$D,"&gt;="&amp;$AE$4,SurveyData!$D:$D,"&lt;="&amp;$AE$5)</f>
        <v>2</v>
      </c>
      <c r="P10" s="15">
        <f t="shared" si="6"/>
        <v>1.5</v>
      </c>
      <c r="Q10" s="15">
        <f>COUNTIFS(SurveyData!$F:$F,"=3",SurveyData!$C:$C,B10,SurveyData!$D:$D,"&gt;="&amp;$AE$4,SurveyData!$D:$D,"&lt;="&amp;$AE$5)</f>
        <v>0</v>
      </c>
      <c r="R10" s="15">
        <f t="shared" si="7"/>
        <v>0</v>
      </c>
      <c r="S10" s="15">
        <f>COUNTIFS(SurveyData!$F:$F,"=2",SurveyData!$C:$C,B10,SurveyData!$D:$D,"&gt;="&amp;$AE$4,SurveyData!$D:$D,"&lt;="&amp;$AE$5)</f>
        <v>0</v>
      </c>
      <c r="T10" s="15">
        <f t="shared" si="8"/>
        <v>0</v>
      </c>
      <c r="U10" s="15">
        <f>COUNTIFS(SurveyData!$F:$F,"=1",SurveyData!$C:$C,B10,SurveyData!$D:$D,"&gt;="&amp;$AE$4,SurveyData!$D:$D,"&lt;="&amp;$AE$5)</f>
        <v>0</v>
      </c>
      <c r="V10" s="15">
        <f t="shared" si="9"/>
        <v>9</v>
      </c>
      <c r="W10" s="42">
        <f t="shared" si="10"/>
        <v>8.5</v>
      </c>
      <c r="X10" s="42">
        <f t="shared" si="11"/>
        <v>94</v>
      </c>
      <c r="Y10" s="93">
        <f>SUMIFS(AHTData!$C:$C,AHTData!$B:$B,Calculations!B10,AHTData!$E:$E,"&gt;="&amp;$AE$4,AHTData!$E:$E,"&lt;="&amp;$AE$5)</f>
        <v>532</v>
      </c>
      <c r="Z10" s="96">
        <f>SUMIFS(AHTData!$D:$D,AHTData!$B:$B,Calculations!B10,AHTData!$E:$E,"&gt;="&amp;$AE$4,AHTData!$E:$E,"&lt;="&amp;$AE$5)</f>
        <v>223780</v>
      </c>
      <c r="AA10" s="90">
        <f t="shared" si="12"/>
        <v>420</v>
      </c>
      <c r="AB10" s="101"/>
      <c r="AC10" s="88"/>
      <c r="AD10" s="20"/>
      <c r="AE10" s="20"/>
      <c r="AI10"/>
      <c r="AJ10"/>
    </row>
    <row r="11" spans="2:36" x14ac:dyDescent="0.2">
      <c r="B11" s="126" t="s">
        <v>84</v>
      </c>
      <c r="C11" s="131">
        <f>VLOOKUP(B11,'Little Rock'!$B:$M,2,FALSE)</f>
        <v>81.25</v>
      </c>
      <c r="D11" s="84">
        <f>SUMIFS(QualityData!$C:$C,QualityData!$A:$A,Calculations!B11,QualityData!$B:$B,"&gt;="&amp;$AE$4,QualityData!$B:$B,"&lt;="&amp;$AE$5)</f>
        <v>67</v>
      </c>
      <c r="E11" s="26">
        <f>SUMIFS(QualityData!$D:$D,QualityData!$A:$A,Calculations!B11,QualityData!$B:$B,"&gt;="&amp;$AE$4,QualityData!$B:$B,"&lt;="&amp;$AE$5)</f>
        <v>51</v>
      </c>
      <c r="F11" s="15">
        <f>SUMIFS(QualityData!$E:$E,QualityData!$A:$A,Calculations!B11,QualityData!$B:$B,"&gt;="&amp;$AE$4,QualityData!$B:$B,"&lt;="&amp;$AE$5)</f>
        <v>112</v>
      </c>
      <c r="G11" s="26">
        <f>SUMIFS(QualityData!$F:$F,QualityData!$A:$A,Calculations!B11,QualityData!$B:$B,"&gt;="&amp;$AE$4,QualityData!$B:$B,"&lt;="&amp;$AE$5)</f>
        <v>25</v>
      </c>
      <c r="H11" s="26">
        <f>COUNTIFS(QualityData!$G:$G,"TRUE",QualityData!$A:$A,Calculations!B11,QualityData!$B:$B,"&gt;="&amp;$AE$4,QualityData!$B:$B,"&lt;="&amp;$AE$5)</f>
        <v>3</v>
      </c>
      <c r="I11" s="26">
        <f>COUNTIFS(QualityData!$A:$A,B11,QualityData!$B:$B,"&gt;="&amp;$AE$4,QualityData!$B:$B,"&lt;="&amp;$AE$5)</f>
        <v>3</v>
      </c>
      <c r="J11" s="15">
        <f t="shared" si="2"/>
        <v>255</v>
      </c>
      <c r="K11" s="15">
        <f t="shared" si="3"/>
        <v>300</v>
      </c>
      <c r="L11" s="38">
        <f t="shared" si="4"/>
        <v>0.85</v>
      </c>
      <c r="M11" s="38">
        <f t="shared" si="5"/>
        <v>1</v>
      </c>
      <c r="N11" s="15">
        <f>COUNTIFS(SurveyData!$F:$F,"=5",SurveyData!$C:$C,B11,SurveyData!$D:$D,"&gt;="&amp;$AE$4,SurveyData!$D:$D,"&lt;="&amp;$AE$5)</f>
        <v>15</v>
      </c>
      <c r="O11" s="15">
        <f>COUNTIFS(SurveyData!$F:$F,"=4",SurveyData!$C:$C,B11,SurveyData!$D:$D,"&gt;="&amp;$AE$4,SurveyData!$D:$D,"&lt;="&amp;$AE$5)</f>
        <v>1</v>
      </c>
      <c r="P11" s="15">
        <f t="shared" si="6"/>
        <v>0.75</v>
      </c>
      <c r="Q11" s="15">
        <f>COUNTIFS(SurveyData!$F:$F,"=3",SurveyData!$C:$C,B11,SurveyData!$D:$D,"&gt;="&amp;$AE$4,SurveyData!$D:$D,"&lt;="&amp;$AE$5)</f>
        <v>1</v>
      </c>
      <c r="R11" s="15">
        <f t="shared" si="7"/>
        <v>0.5</v>
      </c>
      <c r="S11" s="15">
        <f>COUNTIFS(SurveyData!$F:$F,"=2",SurveyData!$C:$C,B11,SurveyData!$D:$D,"&gt;="&amp;$AE$4,SurveyData!$D:$D,"&lt;="&amp;$AE$5)</f>
        <v>1</v>
      </c>
      <c r="T11" s="15">
        <f t="shared" si="8"/>
        <v>0.25</v>
      </c>
      <c r="U11" s="15">
        <f>COUNTIFS(SurveyData!$F:$F,"=1",SurveyData!$C:$C,B11,SurveyData!$D:$D,"&gt;="&amp;$AE$4,SurveyData!$D:$D,"&lt;="&amp;$AE$5)</f>
        <v>3</v>
      </c>
      <c r="V11" s="15">
        <f t="shared" si="9"/>
        <v>21</v>
      </c>
      <c r="W11" s="42">
        <f t="shared" si="10"/>
        <v>16.5</v>
      </c>
      <c r="X11" s="42">
        <f t="shared" si="11"/>
        <v>79</v>
      </c>
      <c r="Y11" s="93">
        <f>SUMIFS(AHTData!$C:$C,AHTData!$B:$B,Calculations!B11,AHTData!$E:$E,"&gt;="&amp;$AE$4,AHTData!$E:$E,"&lt;="&amp;$AE$5)</f>
        <v>428</v>
      </c>
      <c r="Z11" s="96">
        <f>SUMIFS(AHTData!$D:$D,AHTData!$B:$B,Calculations!B11,AHTData!$E:$E,"&gt;="&amp;$AE$4,AHTData!$E:$E,"&lt;="&amp;$AE$5)</f>
        <v>168365</v>
      </c>
      <c r="AA11" s="90">
        <f t="shared" si="12"/>
        <v>393</v>
      </c>
      <c r="AB11" s="101"/>
      <c r="AC11" s="88"/>
      <c r="AD11" s="20"/>
      <c r="AE11" s="20"/>
      <c r="AI11"/>
      <c r="AJ11"/>
    </row>
    <row r="12" spans="2:36" x14ac:dyDescent="0.2">
      <c r="B12" s="126" t="s">
        <v>85</v>
      </c>
      <c r="C12" s="131">
        <f>VLOOKUP(B12,'Little Rock'!$B:$M,2,FALSE)</f>
        <v>81.25</v>
      </c>
      <c r="D12" s="84">
        <f>SUMIFS(QualityData!$C:$C,QualityData!$A:$A,Calculations!B12,QualityData!$B:$B,"&gt;="&amp;$AE$4,QualityData!$B:$B,"&lt;="&amp;$AE$5)</f>
        <v>58</v>
      </c>
      <c r="E12" s="26">
        <f>SUMIFS(QualityData!$D:$D,QualityData!$A:$A,Calculations!B12,QualityData!$B:$B,"&gt;="&amp;$AE$4,QualityData!$B:$B,"&lt;="&amp;$AE$5)</f>
        <v>48</v>
      </c>
      <c r="F12" s="15">
        <f>SUMIFS(QualityData!$E:$E,QualityData!$A:$A,Calculations!B12,QualityData!$B:$B,"&gt;="&amp;$AE$4,QualityData!$B:$B,"&lt;="&amp;$AE$5)</f>
        <v>152</v>
      </c>
      <c r="G12" s="26">
        <f>SUMIFS(QualityData!$F:$F,QualityData!$A:$A,Calculations!B12,QualityData!$B:$B,"&gt;="&amp;$AE$4,QualityData!$B:$B,"&lt;="&amp;$AE$5)</f>
        <v>25</v>
      </c>
      <c r="H12" s="26">
        <f>COUNTIFS(QualityData!$G:$G,"TRUE",QualityData!$A:$A,Calculations!B12,QualityData!$B:$B,"&gt;="&amp;$AE$4,QualityData!$B:$B,"&lt;="&amp;$AE$5)</f>
        <v>4</v>
      </c>
      <c r="I12" s="26">
        <f>COUNTIFS(QualityData!$A:$A,B12,QualityData!$B:$B,"&gt;="&amp;$AE$4,QualityData!$B:$B,"&lt;="&amp;$AE$5)</f>
        <v>4</v>
      </c>
      <c r="J12" s="15">
        <f t="shared" si="2"/>
        <v>283</v>
      </c>
      <c r="K12" s="15">
        <f t="shared" si="3"/>
        <v>400</v>
      </c>
      <c r="L12" s="38">
        <f t="shared" si="4"/>
        <v>0.70750000000000002</v>
      </c>
      <c r="M12" s="38">
        <f t="shared" si="5"/>
        <v>1</v>
      </c>
      <c r="N12" s="15">
        <f>COUNTIFS(SurveyData!$F:$F,"=5",SurveyData!$C:$C,B12,SurveyData!$D:$D,"&gt;="&amp;$AE$4,SurveyData!$D:$D,"&lt;="&amp;$AE$5)</f>
        <v>8</v>
      </c>
      <c r="O12" s="15">
        <f>COUNTIFS(SurveyData!$F:$F,"=4",SurveyData!$C:$C,B12,SurveyData!$D:$D,"&gt;="&amp;$AE$4,SurveyData!$D:$D,"&lt;="&amp;$AE$5)</f>
        <v>1</v>
      </c>
      <c r="P12" s="15">
        <f t="shared" si="6"/>
        <v>0.75</v>
      </c>
      <c r="Q12" s="15">
        <f>COUNTIFS(SurveyData!$F:$F,"=3",SurveyData!$C:$C,B12,SurveyData!$D:$D,"&gt;="&amp;$AE$4,SurveyData!$D:$D,"&lt;="&amp;$AE$5)</f>
        <v>1</v>
      </c>
      <c r="R12" s="15">
        <f t="shared" si="7"/>
        <v>0.5</v>
      </c>
      <c r="S12" s="15">
        <f>COUNTIFS(SurveyData!$F:$F,"=2",SurveyData!$C:$C,B12,SurveyData!$D:$D,"&gt;="&amp;$AE$4,SurveyData!$D:$D,"&lt;="&amp;$AE$5)</f>
        <v>1</v>
      </c>
      <c r="T12" s="15">
        <f t="shared" si="8"/>
        <v>0.25</v>
      </c>
      <c r="U12" s="15">
        <f>COUNTIFS(SurveyData!$F:$F,"=1",SurveyData!$C:$C,B12,SurveyData!$D:$D,"&gt;="&amp;$AE$4,SurveyData!$D:$D,"&lt;="&amp;$AE$5)</f>
        <v>0</v>
      </c>
      <c r="V12" s="15">
        <f t="shared" si="9"/>
        <v>11</v>
      </c>
      <c r="W12" s="42">
        <f t="shared" si="10"/>
        <v>9.5</v>
      </c>
      <c r="X12" s="42">
        <f t="shared" si="11"/>
        <v>86</v>
      </c>
      <c r="Y12" s="93">
        <f>SUMIFS(AHTData!$C:$C,AHTData!$B:$B,Calculations!B12,AHTData!$E:$E,"&gt;="&amp;$AE$4,AHTData!$E:$E,"&lt;="&amp;$AE$5)</f>
        <v>470</v>
      </c>
      <c r="Z12" s="96">
        <f>SUMIFS(AHTData!$D:$D,AHTData!$B:$B,Calculations!B12,AHTData!$E:$E,"&gt;="&amp;$AE$4,AHTData!$E:$E,"&lt;="&amp;$AE$5)</f>
        <v>144148</v>
      </c>
      <c r="AA12" s="90">
        <f t="shared" si="12"/>
        <v>306</v>
      </c>
      <c r="AB12" s="101"/>
      <c r="AC12" s="88"/>
      <c r="AD12" s="20"/>
      <c r="AE12" s="20"/>
      <c r="AI12"/>
      <c r="AJ12"/>
    </row>
    <row r="13" spans="2:36" x14ac:dyDescent="0.2">
      <c r="B13" s="126" t="s">
        <v>86</v>
      </c>
      <c r="C13" s="131">
        <f>VLOOKUP(B13,'Little Rock'!$B:$M,2,FALSE)</f>
        <v>75</v>
      </c>
      <c r="D13" s="84">
        <f>SUMIFS(QualityData!$C:$C,QualityData!$A:$A,Calculations!B13,QualityData!$B:$B,"&gt;="&amp;$AE$4,QualityData!$B:$B,"&lt;="&amp;$AE$5)</f>
        <v>29</v>
      </c>
      <c r="E13" s="26">
        <f>SUMIFS(QualityData!$D:$D,QualityData!$A:$A,Calculations!B13,QualityData!$B:$B,"&gt;="&amp;$AE$4,QualityData!$B:$B,"&lt;="&amp;$AE$5)</f>
        <v>17</v>
      </c>
      <c r="F13" s="15">
        <f>SUMIFS(QualityData!$E:$E,QualityData!$A:$A,Calculations!B13,QualityData!$B:$B,"&gt;="&amp;$AE$4,QualityData!$B:$B,"&lt;="&amp;$AE$5)</f>
        <v>32</v>
      </c>
      <c r="G13" s="26">
        <f>SUMIFS(QualityData!$F:$F,QualityData!$A:$A,Calculations!B13,QualityData!$B:$B,"&gt;="&amp;$AE$4,QualityData!$B:$B,"&lt;="&amp;$AE$5)</f>
        <v>10</v>
      </c>
      <c r="H13" s="26">
        <f>COUNTIFS(QualityData!$G:$G,"TRUE",QualityData!$A:$A,Calculations!B13,QualityData!$B:$B,"&gt;="&amp;$AE$4,QualityData!$B:$B,"&lt;="&amp;$AE$5)</f>
        <v>1</v>
      </c>
      <c r="I13" s="26">
        <f>COUNTIFS(QualityData!$A:$A,B13,QualityData!$B:$B,"&gt;="&amp;$AE$4,QualityData!$B:$B,"&lt;="&amp;$AE$5)</f>
        <v>1</v>
      </c>
      <c r="J13" s="15">
        <f t="shared" si="2"/>
        <v>88</v>
      </c>
      <c r="K13" s="15">
        <f t="shared" si="3"/>
        <v>100</v>
      </c>
      <c r="L13" s="38">
        <f t="shared" si="4"/>
        <v>0.88</v>
      </c>
      <c r="M13" s="38">
        <f t="shared" si="5"/>
        <v>1</v>
      </c>
      <c r="N13" s="15">
        <f>COUNTIFS(SurveyData!$F:$F,"=5",SurveyData!$C:$C,B13,SurveyData!$D:$D,"&gt;="&amp;$AE$4,SurveyData!$D:$D,"&lt;="&amp;$AE$5)</f>
        <v>5</v>
      </c>
      <c r="O13" s="15">
        <f>COUNTIFS(SurveyData!$F:$F,"=4",SurveyData!$C:$C,B13,SurveyData!$D:$D,"&gt;="&amp;$AE$4,SurveyData!$D:$D,"&lt;="&amp;$AE$5)</f>
        <v>0</v>
      </c>
      <c r="P13" s="15">
        <f t="shared" si="6"/>
        <v>0</v>
      </c>
      <c r="Q13" s="15">
        <f>COUNTIFS(SurveyData!$F:$F,"=3",SurveyData!$C:$C,B13,SurveyData!$D:$D,"&gt;="&amp;$AE$4,SurveyData!$D:$D,"&lt;="&amp;$AE$5)</f>
        <v>0</v>
      </c>
      <c r="R13" s="15">
        <f t="shared" si="7"/>
        <v>0</v>
      </c>
      <c r="S13" s="15">
        <f>COUNTIFS(SurveyData!$F:$F,"=2",SurveyData!$C:$C,B13,SurveyData!$D:$D,"&gt;="&amp;$AE$4,SurveyData!$D:$D,"&lt;="&amp;$AE$5)</f>
        <v>0</v>
      </c>
      <c r="T13" s="15">
        <f t="shared" si="8"/>
        <v>0</v>
      </c>
      <c r="U13" s="15">
        <f>COUNTIFS(SurveyData!$F:$F,"=1",SurveyData!$C:$C,B13,SurveyData!$D:$D,"&gt;="&amp;$AE$4,SurveyData!$D:$D,"&lt;="&amp;$AE$5)</f>
        <v>1</v>
      </c>
      <c r="V13" s="15">
        <f t="shared" si="9"/>
        <v>6</v>
      </c>
      <c r="W13" s="42">
        <f t="shared" si="10"/>
        <v>5</v>
      </c>
      <c r="X13" s="42">
        <f t="shared" si="11"/>
        <v>83</v>
      </c>
      <c r="Y13" s="93">
        <f>SUMIFS(AHTData!$C:$C,AHTData!$B:$B,Calculations!B13,AHTData!$E:$E,"&gt;="&amp;$AE$4,AHTData!$E:$E,"&lt;="&amp;$AE$5)</f>
        <v>162</v>
      </c>
      <c r="Z13" s="96">
        <f>SUMIFS(AHTData!$D:$D,AHTData!$B:$B,Calculations!B13,AHTData!$E:$E,"&gt;="&amp;$AE$4,AHTData!$E:$E,"&lt;="&amp;$AE$5)</f>
        <v>77917</v>
      </c>
      <c r="AA13" s="90">
        <f t="shared" si="12"/>
        <v>480</v>
      </c>
      <c r="AB13" s="101"/>
      <c r="AC13" s="88"/>
      <c r="AD13" s="20"/>
      <c r="AE13" s="20"/>
      <c r="AI13"/>
      <c r="AJ13"/>
    </row>
    <row r="14" spans="2:36" x14ac:dyDescent="0.2">
      <c r="B14" s="126" t="s">
        <v>87</v>
      </c>
      <c r="C14" s="131">
        <f>VLOOKUP(B14,'Little Rock'!$B:$M,2,FALSE)</f>
        <v>50</v>
      </c>
      <c r="D14" s="84">
        <f>SUMIFS(QualityData!$C:$C,QualityData!$A:$A,Calculations!B14,QualityData!$B:$B,"&gt;="&amp;$AE$4,QualityData!$B:$B,"&lt;="&amp;$AE$5)</f>
        <v>75</v>
      </c>
      <c r="E14" s="26">
        <f>SUMIFS(QualityData!$D:$D,QualityData!$A:$A,Calculations!B14,QualityData!$B:$B,"&gt;="&amp;$AE$4,QualityData!$B:$B,"&lt;="&amp;$AE$5)</f>
        <v>46</v>
      </c>
      <c r="F14" s="15">
        <f>SUMIFS(QualityData!$E:$E,QualityData!$A:$A,Calculations!B14,QualityData!$B:$B,"&gt;="&amp;$AE$4,QualityData!$B:$B,"&lt;="&amp;$AE$5)</f>
        <v>120</v>
      </c>
      <c r="G14" s="26">
        <f>SUMIFS(QualityData!$F:$F,QualityData!$A:$A,Calculations!B14,QualityData!$B:$B,"&gt;="&amp;$AE$4,QualityData!$B:$B,"&lt;="&amp;$AE$5)</f>
        <v>25</v>
      </c>
      <c r="H14" s="26">
        <f>COUNTIFS(QualityData!$G:$G,"TRUE",QualityData!$A:$A,Calculations!B14,QualityData!$B:$B,"&gt;="&amp;$AE$4,QualityData!$B:$B,"&lt;="&amp;$AE$5)</f>
        <v>3</v>
      </c>
      <c r="I14" s="26">
        <f>COUNTIFS(QualityData!$A:$A,B14,QualityData!$B:$B,"&gt;="&amp;$AE$4,QualityData!$B:$B,"&lt;="&amp;$AE$5)</f>
        <v>3</v>
      </c>
      <c r="J14" s="15">
        <f t="shared" si="2"/>
        <v>266</v>
      </c>
      <c r="K14" s="15">
        <f t="shared" si="3"/>
        <v>300</v>
      </c>
      <c r="L14" s="38">
        <f t="shared" si="4"/>
        <v>0.88666666666666671</v>
      </c>
      <c r="M14" s="38">
        <f t="shared" si="5"/>
        <v>1</v>
      </c>
      <c r="N14" s="15">
        <f>COUNTIFS(SurveyData!$F:$F,"=5",SurveyData!$C:$C,B14,SurveyData!$D:$D,"&gt;="&amp;$AE$4,SurveyData!$D:$D,"&lt;="&amp;$AE$5)</f>
        <v>4</v>
      </c>
      <c r="O14" s="15">
        <f>COUNTIFS(SurveyData!$F:$F,"=4",SurveyData!$C:$C,B14,SurveyData!$D:$D,"&gt;="&amp;$AE$4,SurveyData!$D:$D,"&lt;="&amp;$AE$5)</f>
        <v>0</v>
      </c>
      <c r="P14" s="15">
        <f t="shared" si="6"/>
        <v>0</v>
      </c>
      <c r="Q14" s="15">
        <f>COUNTIFS(SurveyData!$F:$F,"=3",SurveyData!$C:$C,B14,SurveyData!$D:$D,"&gt;="&amp;$AE$4,SurveyData!$D:$D,"&lt;="&amp;$AE$5)</f>
        <v>0</v>
      </c>
      <c r="R14" s="15">
        <f t="shared" si="7"/>
        <v>0</v>
      </c>
      <c r="S14" s="15">
        <f>COUNTIFS(SurveyData!$F:$F,"=2",SurveyData!$C:$C,B14,SurveyData!$D:$D,"&gt;="&amp;$AE$4,SurveyData!$D:$D,"&lt;="&amp;$AE$5)</f>
        <v>2</v>
      </c>
      <c r="T14" s="15">
        <f t="shared" si="8"/>
        <v>0.5</v>
      </c>
      <c r="U14" s="15">
        <f>COUNTIFS(SurveyData!$F:$F,"=1",SurveyData!$C:$C,B14,SurveyData!$D:$D,"&gt;="&amp;$AE$4,SurveyData!$D:$D,"&lt;="&amp;$AE$5)</f>
        <v>2</v>
      </c>
      <c r="V14" s="15">
        <f t="shared" si="9"/>
        <v>8</v>
      </c>
      <c r="W14" s="42">
        <f t="shared" si="10"/>
        <v>4.5</v>
      </c>
      <c r="X14" s="42">
        <f t="shared" si="11"/>
        <v>56</v>
      </c>
      <c r="Y14" s="93">
        <f>SUMIFS(AHTData!$C:$C,AHTData!$B:$B,Calculations!B14,AHTData!$E:$E,"&gt;="&amp;$AE$4,AHTData!$E:$E,"&lt;="&amp;$AE$5)</f>
        <v>523</v>
      </c>
      <c r="Z14" s="96">
        <f>SUMIFS(AHTData!$D:$D,AHTData!$B:$B,Calculations!B14,AHTData!$E:$E,"&gt;="&amp;$AE$4,AHTData!$E:$E,"&lt;="&amp;$AE$5)</f>
        <v>283455</v>
      </c>
      <c r="AA14" s="90">
        <f t="shared" si="12"/>
        <v>541</v>
      </c>
      <c r="AB14" s="101"/>
      <c r="AC14" s="88"/>
      <c r="AD14" s="20"/>
      <c r="AE14" s="20"/>
      <c r="AI14"/>
      <c r="AJ14"/>
    </row>
    <row r="15" spans="2:36" x14ac:dyDescent="0.2">
      <c r="B15" s="126" t="s">
        <v>88</v>
      </c>
      <c r="C15" s="131">
        <f>VLOOKUP(B15,'Little Rock'!$B:$M,2,FALSE)</f>
        <v>87.5</v>
      </c>
      <c r="D15" s="84">
        <f>SUMIFS(QualityData!$C:$C,QualityData!$A:$A,Calculations!B15,QualityData!$B:$B,"&gt;="&amp;$AE$4,QualityData!$B:$B,"&lt;="&amp;$AE$5)</f>
        <v>63</v>
      </c>
      <c r="E15" s="26">
        <f>SUMIFS(QualityData!$D:$D,QualityData!$A:$A,Calculations!B15,QualityData!$B:$B,"&gt;="&amp;$AE$4,QualityData!$B:$B,"&lt;="&amp;$AE$5)</f>
        <v>41</v>
      </c>
      <c r="F15" s="15">
        <f>SUMIFS(QualityData!$E:$E,QualityData!$A:$A,Calculations!B15,QualityData!$B:$B,"&gt;="&amp;$AE$4,QualityData!$B:$B,"&lt;="&amp;$AE$5)</f>
        <v>120</v>
      </c>
      <c r="G15" s="26">
        <f>SUMIFS(QualityData!$F:$F,QualityData!$A:$A,Calculations!B15,QualityData!$B:$B,"&gt;="&amp;$AE$4,QualityData!$B:$B,"&lt;="&amp;$AE$5)</f>
        <v>25</v>
      </c>
      <c r="H15" s="26">
        <f>COUNTIFS(QualityData!$G:$G,"TRUE",QualityData!$A:$A,Calculations!B15,QualityData!$B:$B,"&gt;="&amp;$AE$4,QualityData!$B:$B,"&lt;="&amp;$AE$5)</f>
        <v>3</v>
      </c>
      <c r="I15" s="26">
        <f>COUNTIFS(QualityData!$A:$A,B15,QualityData!$B:$B,"&gt;="&amp;$AE$4,QualityData!$B:$B,"&lt;="&amp;$AE$5)</f>
        <v>3</v>
      </c>
      <c r="J15" s="15">
        <f t="shared" si="2"/>
        <v>249</v>
      </c>
      <c r="K15" s="15">
        <f t="shared" si="3"/>
        <v>300</v>
      </c>
      <c r="L15" s="38">
        <f t="shared" si="4"/>
        <v>0.83</v>
      </c>
      <c r="M15" s="38">
        <f t="shared" si="5"/>
        <v>1</v>
      </c>
      <c r="N15" s="15">
        <f>COUNTIFS(SurveyData!$F:$F,"=5",SurveyData!$C:$C,B15,SurveyData!$D:$D,"&gt;="&amp;$AE$4,SurveyData!$D:$D,"&lt;="&amp;$AE$5)</f>
        <v>23</v>
      </c>
      <c r="O15" s="15">
        <f>COUNTIFS(SurveyData!$F:$F,"=4",SurveyData!$C:$C,B15,SurveyData!$D:$D,"&gt;="&amp;$AE$4,SurveyData!$D:$D,"&lt;="&amp;$AE$5)</f>
        <v>0</v>
      </c>
      <c r="P15" s="15">
        <f t="shared" si="6"/>
        <v>0</v>
      </c>
      <c r="Q15" s="15">
        <f>COUNTIFS(SurveyData!$F:$F,"=3",SurveyData!$C:$C,B15,SurveyData!$D:$D,"&gt;="&amp;$AE$4,SurveyData!$D:$D,"&lt;="&amp;$AE$5)</f>
        <v>0</v>
      </c>
      <c r="R15" s="15">
        <f t="shared" si="7"/>
        <v>0</v>
      </c>
      <c r="S15" s="15">
        <f>COUNTIFS(SurveyData!$F:$F,"=2",SurveyData!$C:$C,B15,SurveyData!$D:$D,"&gt;="&amp;$AE$4,SurveyData!$D:$D,"&lt;="&amp;$AE$5)</f>
        <v>1</v>
      </c>
      <c r="T15" s="15">
        <f t="shared" si="8"/>
        <v>0.25</v>
      </c>
      <c r="U15" s="15">
        <f>COUNTIFS(SurveyData!$F:$F,"=1",SurveyData!$C:$C,B15,SurveyData!$D:$D,"&gt;="&amp;$AE$4,SurveyData!$D:$D,"&lt;="&amp;$AE$5)</f>
        <v>1</v>
      </c>
      <c r="V15" s="15">
        <f t="shared" si="9"/>
        <v>25</v>
      </c>
      <c r="W15" s="42">
        <f t="shared" si="10"/>
        <v>23.25</v>
      </c>
      <c r="X15" s="42">
        <f t="shared" si="11"/>
        <v>93</v>
      </c>
      <c r="Y15" s="93">
        <f>SUMIFS(AHTData!$C:$C,AHTData!$B:$B,Calculations!B15,AHTData!$E:$E,"&gt;="&amp;$AE$4,AHTData!$E:$E,"&lt;="&amp;$AE$5)</f>
        <v>552</v>
      </c>
      <c r="Z15" s="96">
        <f>SUMIFS(AHTData!$D:$D,AHTData!$B:$B,Calculations!B15,AHTData!$E:$E,"&gt;="&amp;$AE$4,AHTData!$E:$E,"&lt;="&amp;$AE$5)</f>
        <v>227512</v>
      </c>
      <c r="AA15" s="90">
        <f t="shared" si="12"/>
        <v>412</v>
      </c>
      <c r="AB15" s="101"/>
      <c r="AC15" s="88"/>
      <c r="AD15" s="20"/>
      <c r="AE15" s="20"/>
      <c r="AI15"/>
      <c r="AJ15"/>
    </row>
    <row r="16" spans="2:36" ht="16" thickBot="1" x14ac:dyDescent="0.25">
      <c r="B16" s="127" t="s">
        <v>89</v>
      </c>
      <c r="C16" s="132">
        <f>VLOOKUP(B16,'Little Rock'!$B:$M,2,FALSE)</f>
        <v>75</v>
      </c>
      <c r="D16" s="85">
        <f>SUMIFS(QualityData!$C:$C,QualityData!$A:$A,Calculations!B16,QualityData!$B:$B,"&gt;="&amp;$AE$4,QualityData!$B:$B,"&lt;="&amp;$AE$5)</f>
        <v>85</v>
      </c>
      <c r="E16" s="27">
        <f>SUMIFS(QualityData!$D:$D,QualityData!$A:$A,Calculations!B16,QualityData!$B:$B,"&gt;="&amp;$AE$4,QualityData!$B:$B,"&lt;="&amp;$AE$5)</f>
        <v>51</v>
      </c>
      <c r="F16" s="10">
        <f>SUMIFS(QualityData!$E:$E,QualityData!$A:$A,Calculations!B16,QualityData!$B:$B,"&gt;="&amp;$AE$4,QualityData!$B:$B,"&lt;="&amp;$AE$5)</f>
        <v>120</v>
      </c>
      <c r="G16" s="27">
        <f>SUMIFS(QualityData!$F:$F,QualityData!$A:$A,Calculations!B16,QualityData!$B:$B,"&gt;="&amp;$AE$4,QualityData!$B:$B,"&lt;="&amp;$AE$5)</f>
        <v>25</v>
      </c>
      <c r="H16" s="27">
        <f>COUNTIFS(QualityData!$G:$G,"TRUE",QualityData!$A:$A,Calculations!B16,QualityData!$B:$B,"&gt;="&amp;$AE$4,QualityData!$B:$B,"&lt;="&amp;$AE$5)</f>
        <v>3</v>
      </c>
      <c r="I16" s="27">
        <f>COUNTIFS(QualityData!$A:$A,B16,QualityData!$B:$B,"&gt;="&amp;$AE$4,QualityData!$B:$B,"&lt;="&amp;$AE$5)</f>
        <v>3</v>
      </c>
      <c r="J16" s="10">
        <f t="shared" si="2"/>
        <v>281</v>
      </c>
      <c r="K16" s="10">
        <f t="shared" si="3"/>
        <v>300</v>
      </c>
      <c r="L16" s="39">
        <f t="shared" si="4"/>
        <v>0.93666666666666665</v>
      </c>
      <c r="M16" s="39">
        <f t="shared" si="5"/>
        <v>1</v>
      </c>
      <c r="N16" s="10">
        <f>COUNTIFS(SurveyData!$F:$F,"=5",SurveyData!$C:$C,B16,SurveyData!$D:$D,"&gt;="&amp;$AE$4,SurveyData!$D:$D,"&lt;="&amp;$AE$5)</f>
        <v>4</v>
      </c>
      <c r="O16" s="10">
        <f>COUNTIFS(SurveyData!$F:$F,"=4",SurveyData!$C:$C,B16,SurveyData!$D:$D,"&gt;="&amp;$AE$4,SurveyData!$D:$D,"&lt;="&amp;$AE$5)</f>
        <v>1</v>
      </c>
      <c r="P16" s="10">
        <f t="shared" si="6"/>
        <v>0.75</v>
      </c>
      <c r="Q16" s="10">
        <f>COUNTIFS(SurveyData!$F:$F,"=3",SurveyData!$C:$C,B16,SurveyData!$D:$D,"&gt;="&amp;$AE$4,SurveyData!$D:$D,"&lt;="&amp;$AE$5)</f>
        <v>0</v>
      </c>
      <c r="R16" s="10">
        <f t="shared" si="7"/>
        <v>0</v>
      </c>
      <c r="S16" s="10">
        <f>COUNTIFS(SurveyData!$F:$F,"=2",SurveyData!$C:$C,B16,SurveyData!$D:$D,"&gt;="&amp;$AE$4,SurveyData!$D:$D,"&lt;="&amp;$AE$5)</f>
        <v>0</v>
      </c>
      <c r="T16" s="10">
        <f t="shared" si="8"/>
        <v>0</v>
      </c>
      <c r="U16" s="10">
        <f>COUNTIFS(SurveyData!$F:$F,"=1",SurveyData!$C:$C,B16,SurveyData!$D:$D,"&gt;="&amp;$AE$4,SurveyData!$D:$D,"&lt;="&amp;$AE$5)</f>
        <v>0</v>
      </c>
      <c r="V16" s="10">
        <f t="shared" si="9"/>
        <v>5</v>
      </c>
      <c r="W16" s="43">
        <f t="shared" si="10"/>
        <v>4.75</v>
      </c>
      <c r="X16" s="43">
        <f t="shared" si="11"/>
        <v>95</v>
      </c>
      <c r="Y16" s="94">
        <f>SUMIFS(AHTData!$C:$C,AHTData!$B:$B,Calculations!B16,AHTData!$E:$E,"&gt;="&amp;$AE$4,AHTData!$E:$E,"&lt;="&amp;$AE$5)</f>
        <v>129</v>
      </c>
      <c r="Z16" s="97">
        <f>SUMIFS(AHTData!$D:$D,AHTData!$B:$B,Calculations!B16,AHTData!$E:$E,"&gt;="&amp;$AE$4,AHTData!$E:$E,"&lt;="&amp;$AE$5)</f>
        <v>68495</v>
      </c>
      <c r="AA16" s="91">
        <f t="shared" si="12"/>
        <v>530</v>
      </c>
      <c r="AB16" s="101"/>
      <c r="AC16" s="88"/>
      <c r="AD16" s="20"/>
      <c r="AE16" s="20"/>
      <c r="AI16"/>
      <c r="AJ16"/>
    </row>
    <row r="17" spans="2:28" ht="16" thickBot="1" x14ac:dyDescent="0.25"/>
    <row r="18" spans="2:28" ht="16" thickBot="1" x14ac:dyDescent="0.25">
      <c r="B18" s="170" t="s">
        <v>91</v>
      </c>
      <c r="C18" s="171"/>
      <c r="D18" s="171"/>
      <c r="E18" s="171"/>
      <c r="F18" s="171"/>
      <c r="G18" s="171"/>
      <c r="H18" s="171"/>
      <c r="I18" s="171"/>
      <c r="J18" s="171"/>
      <c r="K18" s="171"/>
      <c r="L18" s="171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1"/>
      <c r="X18" s="171"/>
      <c r="Y18" s="171"/>
      <c r="Z18" s="171"/>
      <c r="AA18" s="172"/>
    </row>
    <row r="19" spans="2:28" ht="16" thickBot="1" x14ac:dyDescent="0.25">
      <c r="B19" s="16" t="s">
        <v>12</v>
      </c>
      <c r="C19" s="124"/>
      <c r="D19" s="8" t="s">
        <v>0</v>
      </c>
      <c r="E19" s="28" t="s">
        <v>1</v>
      </c>
      <c r="F19" s="8" t="s">
        <v>2</v>
      </c>
      <c r="G19" s="28" t="s">
        <v>3</v>
      </c>
      <c r="H19" s="8" t="s">
        <v>17</v>
      </c>
      <c r="I19" s="8" t="s">
        <v>15</v>
      </c>
      <c r="J19" s="8" t="s">
        <v>24</v>
      </c>
      <c r="K19" s="8" t="s">
        <v>23</v>
      </c>
      <c r="L19" s="8" t="s">
        <v>25</v>
      </c>
      <c r="M19" s="8" t="s">
        <v>26</v>
      </c>
      <c r="N19" s="8">
        <v>5</v>
      </c>
      <c r="O19" s="8">
        <v>4</v>
      </c>
      <c r="P19" s="8" t="s">
        <v>56</v>
      </c>
      <c r="Q19" s="8">
        <v>3</v>
      </c>
      <c r="R19" s="8" t="s">
        <v>56</v>
      </c>
      <c r="S19" s="8">
        <v>2</v>
      </c>
      <c r="T19" s="8" t="s">
        <v>56</v>
      </c>
      <c r="U19" s="8">
        <v>1</v>
      </c>
      <c r="V19" s="8" t="s">
        <v>57</v>
      </c>
      <c r="W19" s="8" t="s">
        <v>56</v>
      </c>
      <c r="X19" s="70" t="s">
        <v>58</v>
      </c>
      <c r="Y19" s="8" t="s">
        <v>60</v>
      </c>
      <c r="Z19" s="8" t="s">
        <v>60</v>
      </c>
      <c r="AA19" s="8" t="s">
        <v>59</v>
      </c>
    </row>
    <row r="20" spans="2:28" ht="16" thickBot="1" x14ac:dyDescent="0.25">
      <c r="B20" s="106" t="s">
        <v>94</v>
      </c>
      <c r="C20" s="129">
        <f>VLOOKUP(B20,Bermuda!$B:$M,2,FALSE)</f>
        <v>87.5</v>
      </c>
      <c r="D20" s="107">
        <f t="shared" ref="D20:K20" si="13">SUM(D21:D31)</f>
        <v>784</v>
      </c>
      <c r="E20" s="107">
        <f t="shared" si="13"/>
        <v>549</v>
      </c>
      <c r="F20" s="107">
        <f t="shared" si="13"/>
        <v>1037</v>
      </c>
      <c r="G20" s="107">
        <f t="shared" si="13"/>
        <v>398</v>
      </c>
      <c r="H20" s="107">
        <f t="shared" si="13"/>
        <v>24</v>
      </c>
      <c r="I20" s="107">
        <f t="shared" si="13"/>
        <v>32</v>
      </c>
      <c r="J20" s="108">
        <f t="shared" si="13"/>
        <v>2768</v>
      </c>
      <c r="K20" s="109">
        <f t="shared" si="13"/>
        <v>3200</v>
      </c>
      <c r="L20" s="110">
        <f>J20/K20</f>
        <v>0.86499999999999999</v>
      </c>
      <c r="M20" s="110">
        <f>ROUND(H20/I20,2)</f>
        <v>0.75</v>
      </c>
      <c r="N20" s="111">
        <f t="shared" ref="N20:W20" si="14">SUM(N21:N31)</f>
        <v>107</v>
      </c>
      <c r="O20" s="111">
        <f t="shared" si="14"/>
        <v>18</v>
      </c>
      <c r="P20" s="111">
        <f t="shared" si="14"/>
        <v>13.5</v>
      </c>
      <c r="Q20" s="111">
        <f t="shared" si="14"/>
        <v>7</v>
      </c>
      <c r="R20" s="111">
        <f t="shared" si="14"/>
        <v>3.5</v>
      </c>
      <c r="S20" s="111">
        <f t="shared" si="14"/>
        <v>3</v>
      </c>
      <c r="T20" s="111">
        <f t="shared" si="14"/>
        <v>0.75</v>
      </c>
      <c r="U20" s="111">
        <f t="shared" si="14"/>
        <v>7</v>
      </c>
      <c r="V20" s="111">
        <f t="shared" si="14"/>
        <v>142</v>
      </c>
      <c r="W20" s="111">
        <f t="shared" si="14"/>
        <v>124.75</v>
      </c>
      <c r="X20" s="111">
        <f>ROUND((W20/V20)*100,0)</f>
        <v>88</v>
      </c>
      <c r="Y20" s="111">
        <f>SUM(Y21:Y31)</f>
        <v>5344</v>
      </c>
      <c r="Z20" s="111">
        <f>SUM(Z21:Z31)</f>
        <v>1567589</v>
      </c>
      <c r="AA20" s="112">
        <f>_xlfn.FLOOR.MATH(Z20/Y20)</f>
        <v>293</v>
      </c>
      <c r="AB20" s="100"/>
    </row>
    <row r="21" spans="2:28" x14ac:dyDescent="0.2">
      <c r="B21" s="125" t="s">
        <v>100</v>
      </c>
      <c r="C21" s="130">
        <f>VLOOKUP(B21,Bermuda!$B:$M,2,FALSE)</f>
        <v>50</v>
      </c>
      <c r="D21" s="83">
        <f>SUMIFS(QualityData!$C:$C,QualityData!$A:$A,Calculations!B21,QualityData!$B:$B,"&gt;="&amp;$AE$4,QualityData!$B:$B,"&lt;="&amp;$AE$5)</f>
        <v>58</v>
      </c>
      <c r="E21" s="25">
        <f>SUMIFS(QualityData!$D:$D,QualityData!$A:$A,Calculations!B21,QualityData!$B:$B,"&gt;="&amp;$AE$4,QualityData!$B:$B,"&lt;="&amp;$AE$5)</f>
        <v>45</v>
      </c>
      <c r="F21" s="9">
        <f>SUMIFS(QualityData!$E:$E,QualityData!$A:$A,Calculations!B21,QualityData!$B:$B,"&gt;="&amp;$AE$4,QualityData!$B:$B,"&lt;="&amp;$AE$5)</f>
        <v>111</v>
      </c>
      <c r="G21" s="25">
        <f>SUMIFS(QualityData!$F:$F,QualityData!$A:$A,Calculations!B21,QualityData!$B:$B,"&gt;="&amp;$AE$4,QualityData!$B:$B,"&lt;="&amp;$AE$5)</f>
        <v>37</v>
      </c>
      <c r="H21" s="25">
        <f>COUNTIFS(QualityData!$G:$G,"TRUE",QualityData!$A:$A,Calculations!B21,QualityData!$B:$B,"&gt;="&amp;$AE$4,QualityData!$B:$B,"&lt;="&amp;$AE$5)</f>
        <v>1</v>
      </c>
      <c r="I21" s="25">
        <f>COUNTIFS(QualityData!$A:$A,B21,QualityData!$B:$B,"&gt;="&amp;$AE$4,QualityData!$B:$B,"&lt;="&amp;$AE$5)</f>
        <v>3</v>
      </c>
      <c r="J21" s="9">
        <f t="shared" ref="J21" si="15">SUM(D21,E21,F21,G21)</f>
        <v>251</v>
      </c>
      <c r="K21" s="9">
        <f>I21*100</f>
        <v>300</v>
      </c>
      <c r="L21" s="37">
        <f>J21/K21</f>
        <v>0.83666666666666667</v>
      </c>
      <c r="M21" s="37">
        <f t="shared" ref="M21:M31" si="16">ROUND(H21/I21,2)</f>
        <v>0.33</v>
      </c>
      <c r="N21" s="34">
        <f>COUNTIFS(SurveyData!$F:$F,"=5",SurveyData!$C:$C,B21,SurveyData!$D:$D,"&gt;="&amp;$AE$4,SurveyData!$D:$D,"&lt;="&amp;$AE$5)</f>
        <v>7</v>
      </c>
      <c r="O21" s="34">
        <f>COUNTIFS(SurveyData!$F:$F,"=4",SurveyData!$C:$C,B21,SurveyData!$D:$D,"&gt;="&amp;$AE$4,SurveyData!$D:$D,"&lt;="&amp;$AE$5)</f>
        <v>0</v>
      </c>
      <c r="P21" s="34">
        <f>O21*0.75</f>
        <v>0</v>
      </c>
      <c r="Q21" s="34">
        <f>COUNTIFS(SurveyData!$F:$F,"=3",SurveyData!$C:$C,B21,SurveyData!$D:$D,"&gt;="&amp;$AE$4,SurveyData!$D:$D,"&lt;="&amp;$AE$5)</f>
        <v>0</v>
      </c>
      <c r="R21" s="34">
        <f>Q21*0.5</f>
        <v>0</v>
      </c>
      <c r="S21" s="34">
        <f>COUNTIFS(SurveyData!$F:$F,"=2",SurveyData!$C:$C,B21,SurveyData!$D:$D,"&gt;="&amp;$AE$4,SurveyData!$D:$D,"&lt;="&amp;$AE$5)</f>
        <v>0</v>
      </c>
      <c r="T21" s="34">
        <f>S21*0.25</f>
        <v>0</v>
      </c>
      <c r="U21" s="34">
        <f>COUNTIFS(SurveyData!$F:$F,"=1",SurveyData!$C:$C,B21,SurveyData!$D:$D,"&gt;="&amp;$AE$4,SurveyData!$D:$D,"&lt;="&amp;$AE$5)</f>
        <v>2</v>
      </c>
      <c r="V21" s="34">
        <f>SUM(N21,O21,Q21,S21,U21)</f>
        <v>9</v>
      </c>
      <c r="W21" s="40">
        <f>SUM(P21,N21,R21,T21)</f>
        <v>7</v>
      </c>
      <c r="X21" s="114">
        <f t="shared" ref="X21:X31" si="17">ROUND((W21/V21)*100,0)</f>
        <v>78</v>
      </c>
      <c r="Y21" s="92">
        <f>SUMIFS(AHTData!$C:$C,AHTData!$B:$B,Calculations!B21,AHTData!$E:$E,"&gt;="&amp;$AE$4,AHTData!$E:$E,"&lt;="&amp;$AE$5)</f>
        <v>285</v>
      </c>
      <c r="Z21" s="95">
        <f>SUMIFS(AHTData!$D:$D,AHTData!$B:$B,Calculations!B21,AHTData!$E:$E,"&gt;="&amp;$AE$4,AHTData!$E:$E,"&lt;="&amp;$AE$5)</f>
        <v>118495</v>
      </c>
      <c r="AA21" s="86">
        <f>_xlfn.FLOOR.MATH(Z21/Y21)</f>
        <v>415</v>
      </c>
      <c r="AB21" s="101"/>
    </row>
    <row r="22" spans="2:28" x14ac:dyDescent="0.2">
      <c r="B22" s="126" t="s">
        <v>101</v>
      </c>
      <c r="C22" s="131">
        <f>VLOOKUP(B22,Bermuda!$B:$M,2,FALSE)</f>
        <v>50</v>
      </c>
      <c r="D22" s="84">
        <f>SUMIFS(QualityData!$C:$C,QualityData!$A:$A,Calculations!B22,QualityData!$B:$B,"&gt;="&amp;$AE$4,QualityData!$B:$B,"&lt;="&amp;$AE$5)</f>
        <v>77</v>
      </c>
      <c r="E22" s="26">
        <f>SUMIFS(QualityData!$D:$D,QualityData!$A:$A,Calculations!B22,QualityData!$B:$B,"&gt;="&amp;$AE$4,QualityData!$B:$B,"&lt;="&amp;$AE$5)</f>
        <v>57</v>
      </c>
      <c r="F22" s="15">
        <f>SUMIFS(QualityData!$E:$E,QualityData!$A:$A,Calculations!B22,QualityData!$B:$B,"&gt;="&amp;$AE$4,QualityData!$B:$B,"&lt;="&amp;$AE$5)</f>
        <v>90</v>
      </c>
      <c r="G22" s="26">
        <f>SUMIFS(QualityData!$F:$F,QualityData!$A:$A,Calculations!B22,QualityData!$B:$B,"&gt;="&amp;$AE$4,QualityData!$B:$B,"&lt;="&amp;$AE$5)</f>
        <v>37</v>
      </c>
      <c r="H22" s="26">
        <f>COUNTIFS(QualityData!$G:$G,"TRUE",QualityData!$A:$A,Calculations!B22,QualityData!$B:$B,"&gt;="&amp;$AE$4,QualityData!$B:$B,"&lt;="&amp;$AE$5)</f>
        <v>2</v>
      </c>
      <c r="I22" s="26">
        <f>COUNTIFS(QualityData!$A:$A,B22,QualityData!$B:$B,"&gt;="&amp;$AE$4,QualityData!$B:$B,"&lt;="&amp;$AE$5)</f>
        <v>3</v>
      </c>
      <c r="J22" s="15">
        <f t="shared" ref="J22:J31" si="18">SUM(D22,E22,F22,G22)</f>
        <v>261</v>
      </c>
      <c r="K22" s="15">
        <f t="shared" ref="K22:K31" si="19">I22*100</f>
        <v>300</v>
      </c>
      <c r="L22" s="38">
        <f t="shared" ref="L22:L31" si="20">J22/K22</f>
        <v>0.87</v>
      </c>
      <c r="M22" s="38">
        <f t="shared" si="16"/>
        <v>0.67</v>
      </c>
      <c r="N22" s="15">
        <f>COUNTIFS(SurveyData!$F:$F,"=5",SurveyData!$C:$C,B22,SurveyData!$D:$D,"&gt;="&amp;$AE$4,SurveyData!$D:$D,"&lt;="&amp;$AE$5)</f>
        <v>10</v>
      </c>
      <c r="O22" s="15">
        <f>COUNTIFS(SurveyData!$F:$F,"=4",SurveyData!$C:$C,B22,SurveyData!$D:$D,"&gt;="&amp;$AE$4,SurveyData!$D:$D,"&lt;="&amp;$AE$5)</f>
        <v>2</v>
      </c>
      <c r="P22" s="15">
        <f t="shared" ref="P22:P31" si="21">O22*0.75</f>
        <v>1.5</v>
      </c>
      <c r="Q22" s="15">
        <f>COUNTIFS(SurveyData!$F:$F,"=3",SurveyData!$C:$C,B22,SurveyData!$D:$D,"&gt;="&amp;$AE$4,SurveyData!$D:$D,"&lt;="&amp;$AE$5)</f>
        <v>0</v>
      </c>
      <c r="R22" s="15">
        <f t="shared" ref="R22:R31" si="22">Q22*0.5</f>
        <v>0</v>
      </c>
      <c r="S22" s="15">
        <f>COUNTIFS(SurveyData!$F:$F,"=2",SurveyData!$C:$C,B22,SurveyData!$D:$D,"&gt;="&amp;$AE$4,SurveyData!$D:$D,"&lt;="&amp;$AE$5)</f>
        <v>0</v>
      </c>
      <c r="T22" s="15">
        <f t="shared" ref="T22:T31" si="23">S22*0.25</f>
        <v>0</v>
      </c>
      <c r="U22" s="15">
        <f>COUNTIFS(SurveyData!$F:$F,"=1",SurveyData!$C:$C,B22,SurveyData!$D:$D,"&gt;="&amp;$AE$4,SurveyData!$D:$D,"&lt;="&amp;$AE$5)</f>
        <v>0</v>
      </c>
      <c r="V22" s="15">
        <f t="shared" ref="V22:V31" si="24">SUM(N22,O22,Q22,S22,U22)</f>
        <v>12</v>
      </c>
      <c r="W22" s="42">
        <f t="shared" ref="W22:W31" si="25">SUM(P22,N22,R22,T22)</f>
        <v>11.5</v>
      </c>
      <c r="X22" s="42">
        <f t="shared" si="17"/>
        <v>96</v>
      </c>
      <c r="Y22" s="93">
        <f>SUMIFS(AHTData!$C:$C,AHTData!$B:$B,Calculations!B22,AHTData!$E:$E,"&gt;="&amp;$AE$4,AHTData!$E:$E,"&lt;="&amp;$AE$5)</f>
        <v>359</v>
      </c>
      <c r="Z22" s="96">
        <f>SUMIFS(AHTData!$D:$D,AHTData!$B:$B,Calculations!B22,AHTData!$E:$E,"&gt;="&amp;$AE$4,AHTData!$E:$E,"&lt;="&amp;$AE$5)</f>
        <v>216499</v>
      </c>
      <c r="AA22" s="41">
        <f t="shared" ref="AA22:AA31" si="26">_xlfn.FLOOR.MATH(Z22/Y22)</f>
        <v>603</v>
      </c>
      <c r="AB22" s="101"/>
    </row>
    <row r="23" spans="2:28" x14ac:dyDescent="0.2">
      <c r="B23" s="126" t="s">
        <v>102</v>
      </c>
      <c r="C23" s="131">
        <f>VLOOKUP(B23,Bermuda!$B:$M,2,FALSE)</f>
        <v>87.5</v>
      </c>
      <c r="D23" s="84">
        <f>SUMIFS(QualityData!$C:$C,QualityData!$A:$A,Calculations!B23,QualityData!$B:$B,"&gt;="&amp;$AE$4,QualityData!$B:$B,"&lt;="&amp;$AE$5)</f>
        <v>87</v>
      </c>
      <c r="E23" s="26">
        <f>SUMIFS(QualityData!$D:$D,QualityData!$A:$A,Calculations!B23,QualityData!$B:$B,"&gt;="&amp;$AE$4,QualityData!$B:$B,"&lt;="&amp;$AE$5)</f>
        <v>50</v>
      </c>
      <c r="F23" s="15">
        <f>SUMIFS(QualityData!$E:$E,QualityData!$A:$A,Calculations!B23,QualityData!$B:$B,"&gt;="&amp;$AE$4,QualityData!$B:$B,"&lt;="&amp;$AE$5)</f>
        <v>90</v>
      </c>
      <c r="G23" s="26">
        <f>SUMIFS(QualityData!$F:$F,QualityData!$A:$A,Calculations!B23,QualityData!$B:$B,"&gt;="&amp;$AE$4,QualityData!$B:$B,"&lt;="&amp;$AE$5)</f>
        <v>31</v>
      </c>
      <c r="H23" s="26">
        <f>COUNTIFS(QualityData!$G:$G,"TRUE",QualityData!$A:$A,Calculations!B23,QualityData!$B:$B,"&gt;="&amp;$AE$4,QualityData!$B:$B,"&lt;="&amp;$AE$5)</f>
        <v>3</v>
      </c>
      <c r="I23" s="26">
        <f>COUNTIFS(QualityData!$A:$A,B23,QualityData!$B:$B,"&gt;="&amp;$AE$4,QualityData!$B:$B,"&lt;="&amp;$AE$5)</f>
        <v>3</v>
      </c>
      <c r="J23" s="15">
        <f t="shared" si="18"/>
        <v>258</v>
      </c>
      <c r="K23" s="15">
        <f t="shared" si="19"/>
        <v>300</v>
      </c>
      <c r="L23" s="38">
        <f t="shared" si="20"/>
        <v>0.86</v>
      </c>
      <c r="M23" s="38">
        <f t="shared" si="16"/>
        <v>1</v>
      </c>
      <c r="N23" s="15">
        <f>COUNTIFS(SurveyData!$F:$F,"=5",SurveyData!$C:$C,B23,SurveyData!$D:$D,"&gt;="&amp;$AE$4,SurveyData!$D:$D,"&lt;="&amp;$AE$5)</f>
        <v>11</v>
      </c>
      <c r="O23" s="15">
        <f>COUNTIFS(SurveyData!$F:$F,"=4",SurveyData!$C:$C,B23,SurveyData!$D:$D,"&gt;="&amp;$AE$4,SurveyData!$D:$D,"&lt;="&amp;$AE$5)</f>
        <v>3</v>
      </c>
      <c r="P23" s="15">
        <f t="shared" si="21"/>
        <v>2.25</v>
      </c>
      <c r="Q23" s="15">
        <f>COUNTIFS(SurveyData!$F:$F,"=3",SurveyData!$C:$C,B23,SurveyData!$D:$D,"&gt;="&amp;$AE$4,SurveyData!$D:$D,"&lt;="&amp;$AE$5)</f>
        <v>1</v>
      </c>
      <c r="R23" s="15">
        <f t="shared" si="22"/>
        <v>0.5</v>
      </c>
      <c r="S23" s="15">
        <f>COUNTIFS(SurveyData!$F:$F,"=2",SurveyData!$C:$C,B23,SurveyData!$D:$D,"&gt;="&amp;$AE$4,SurveyData!$D:$D,"&lt;="&amp;$AE$5)</f>
        <v>0</v>
      </c>
      <c r="T23" s="15">
        <f t="shared" si="23"/>
        <v>0</v>
      </c>
      <c r="U23" s="15">
        <f>COUNTIFS(SurveyData!$F:$F,"=1",SurveyData!$C:$C,B23,SurveyData!$D:$D,"&gt;="&amp;$AE$4,SurveyData!$D:$D,"&lt;="&amp;$AE$5)</f>
        <v>0</v>
      </c>
      <c r="V23" s="15">
        <f t="shared" si="24"/>
        <v>15</v>
      </c>
      <c r="W23" s="42">
        <f t="shared" si="25"/>
        <v>13.75</v>
      </c>
      <c r="X23" s="42">
        <f t="shared" si="17"/>
        <v>92</v>
      </c>
      <c r="Y23" s="93">
        <f>SUMIFS(AHTData!$C:$C,AHTData!$B:$B,Calculations!B23,AHTData!$E:$E,"&gt;="&amp;$AE$4,AHTData!$E:$E,"&lt;="&amp;$AE$5)</f>
        <v>367</v>
      </c>
      <c r="Z23" s="96">
        <f>SUMIFS(AHTData!$D:$D,AHTData!$B:$B,Calculations!B23,AHTData!$E:$E,"&gt;="&amp;$AE$4,AHTData!$E:$E,"&lt;="&amp;$AE$5)</f>
        <v>160551</v>
      </c>
      <c r="AA23" s="41">
        <f t="shared" si="26"/>
        <v>437</v>
      </c>
      <c r="AB23" s="101"/>
    </row>
    <row r="24" spans="2:28" x14ac:dyDescent="0.2">
      <c r="B24" s="126" t="s">
        <v>103</v>
      </c>
      <c r="C24" s="131">
        <f>VLOOKUP(B24,Bermuda!$B:$M,2,FALSE)</f>
        <v>62.5</v>
      </c>
      <c r="D24" s="84">
        <f>SUMIFS(QualityData!$C:$C,QualityData!$A:$A,Calculations!B24,QualityData!$B:$B,"&gt;="&amp;$AE$4,QualityData!$B:$B,"&lt;="&amp;$AE$5)</f>
        <v>54</v>
      </c>
      <c r="E24" s="26">
        <f>SUMIFS(QualityData!$D:$D,QualityData!$A:$A,Calculations!B24,QualityData!$B:$B,"&gt;="&amp;$AE$4,QualityData!$B:$B,"&lt;="&amp;$AE$5)</f>
        <v>43</v>
      </c>
      <c r="F24" s="15">
        <f>SUMIFS(QualityData!$E:$E,QualityData!$A:$A,Calculations!B24,QualityData!$B:$B,"&gt;="&amp;$AE$4,QualityData!$B:$B,"&lt;="&amp;$AE$5)</f>
        <v>97</v>
      </c>
      <c r="G24" s="26">
        <f>SUMIFS(QualityData!$F:$F,QualityData!$A:$A,Calculations!B24,QualityData!$B:$B,"&gt;="&amp;$AE$4,QualityData!$B:$B,"&lt;="&amp;$AE$5)</f>
        <v>45</v>
      </c>
      <c r="H24" s="26">
        <f>COUNTIFS(QualityData!$G:$G,"TRUE",QualityData!$A:$A,Calculations!B24,QualityData!$B:$B,"&gt;="&amp;$AE$4,QualityData!$B:$B,"&lt;="&amp;$AE$5)</f>
        <v>1</v>
      </c>
      <c r="I24" s="26">
        <f>COUNTIFS(QualityData!$A:$A,B24,QualityData!$B:$B,"&gt;="&amp;$AE$4,QualityData!$B:$B,"&lt;="&amp;$AE$5)</f>
        <v>3</v>
      </c>
      <c r="J24" s="15">
        <f t="shared" si="18"/>
        <v>239</v>
      </c>
      <c r="K24" s="15">
        <f t="shared" si="19"/>
        <v>300</v>
      </c>
      <c r="L24" s="38">
        <f t="shared" si="20"/>
        <v>0.79666666666666663</v>
      </c>
      <c r="M24" s="38">
        <f t="shared" si="16"/>
        <v>0.33</v>
      </c>
      <c r="N24" s="15">
        <f>COUNTIFS(SurveyData!$F:$F,"=5",SurveyData!$C:$C,B24,SurveyData!$D:$D,"&gt;="&amp;$AE$4,SurveyData!$D:$D,"&lt;="&amp;$AE$5)</f>
        <v>6</v>
      </c>
      <c r="O24" s="15">
        <f>COUNTIFS(SurveyData!$F:$F,"=4",SurveyData!$C:$C,B24,SurveyData!$D:$D,"&gt;="&amp;$AE$4,SurveyData!$D:$D,"&lt;="&amp;$AE$5)</f>
        <v>1</v>
      </c>
      <c r="P24" s="15">
        <f t="shared" si="21"/>
        <v>0.75</v>
      </c>
      <c r="Q24" s="15">
        <f>COUNTIFS(SurveyData!$F:$F,"=3",SurveyData!$C:$C,B24,SurveyData!$D:$D,"&gt;="&amp;$AE$4,SurveyData!$D:$D,"&lt;="&amp;$AE$5)</f>
        <v>0</v>
      </c>
      <c r="R24" s="15">
        <f t="shared" si="22"/>
        <v>0</v>
      </c>
      <c r="S24" s="15">
        <f>COUNTIFS(SurveyData!$F:$F,"=2",SurveyData!$C:$C,B24,SurveyData!$D:$D,"&gt;="&amp;$AE$4,SurveyData!$D:$D,"&lt;="&amp;$AE$5)</f>
        <v>0</v>
      </c>
      <c r="T24" s="15">
        <f t="shared" si="23"/>
        <v>0</v>
      </c>
      <c r="U24" s="15">
        <f>COUNTIFS(SurveyData!$F:$F,"=1",SurveyData!$C:$C,B24,SurveyData!$D:$D,"&gt;="&amp;$AE$4,SurveyData!$D:$D,"&lt;="&amp;$AE$5)</f>
        <v>0</v>
      </c>
      <c r="V24" s="15">
        <f t="shared" si="24"/>
        <v>7</v>
      </c>
      <c r="W24" s="42">
        <f t="shared" si="25"/>
        <v>6.75</v>
      </c>
      <c r="X24" s="42">
        <f t="shared" si="17"/>
        <v>96</v>
      </c>
      <c r="Y24" s="93">
        <f>SUMIFS(AHTData!$C:$C,AHTData!$B:$B,Calculations!B24,AHTData!$E:$E,"&gt;="&amp;$AE$4,AHTData!$E:$E,"&lt;="&amp;$AE$5)</f>
        <v>381</v>
      </c>
      <c r="Z24" s="96">
        <f>SUMIFS(AHTData!$D:$D,AHTData!$B:$B,Calculations!B24,AHTData!$E:$E,"&gt;="&amp;$AE$4,AHTData!$E:$E,"&lt;="&amp;$AE$5)</f>
        <v>120618</v>
      </c>
      <c r="AA24" s="41">
        <f t="shared" si="26"/>
        <v>316</v>
      </c>
      <c r="AB24" s="101"/>
    </row>
    <row r="25" spans="2:28" x14ac:dyDescent="0.2">
      <c r="B25" s="126" t="s">
        <v>104</v>
      </c>
      <c r="C25" s="131">
        <f>VLOOKUP(B25,Bermuda!$B:$M,2,FALSE)</f>
        <v>68.75</v>
      </c>
      <c r="D25" s="84">
        <f>SUMIFS(QualityData!$C:$C,QualityData!$A:$A,Calculations!B25,QualityData!$B:$B,"&gt;="&amp;$AE$4,QualityData!$B:$B,"&lt;="&amp;$AE$5)</f>
        <v>66</v>
      </c>
      <c r="E25" s="26">
        <f>SUMIFS(QualityData!$D:$D,QualityData!$A:$A,Calculations!B25,QualityData!$B:$B,"&gt;="&amp;$AE$4,QualityData!$B:$B,"&lt;="&amp;$AE$5)</f>
        <v>57</v>
      </c>
      <c r="F25" s="15">
        <f>SUMIFS(QualityData!$E:$E,QualityData!$A:$A,Calculations!B25,QualityData!$B:$B,"&gt;="&amp;$AE$4,QualityData!$B:$B,"&lt;="&amp;$AE$5)</f>
        <v>111</v>
      </c>
      <c r="G25" s="26">
        <f>SUMIFS(QualityData!$F:$F,QualityData!$A:$A,Calculations!B25,QualityData!$B:$B,"&gt;="&amp;$AE$4,QualityData!$B:$B,"&lt;="&amp;$AE$5)</f>
        <v>37</v>
      </c>
      <c r="H25" s="26">
        <f>COUNTIFS(QualityData!$G:$G,"TRUE",QualityData!$A:$A,Calculations!B25,QualityData!$B:$B,"&gt;="&amp;$AE$4,QualityData!$B:$B,"&lt;="&amp;$AE$5)</f>
        <v>2</v>
      </c>
      <c r="I25" s="26">
        <f>COUNTIFS(QualityData!$A:$A,B25,QualityData!$B:$B,"&gt;="&amp;$AE$4,QualityData!$B:$B,"&lt;="&amp;$AE$5)</f>
        <v>3</v>
      </c>
      <c r="J25" s="15">
        <f t="shared" si="18"/>
        <v>271</v>
      </c>
      <c r="K25" s="15">
        <f t="shared" si="19"/>
        <v>300</v>
      </c>
      <c r="L25" s="38">
        <f t="shared" si="20"/>
        <v>0.90333333333333332</v>
      </c>
      <c r="M25" s="38">
        <f t="shared" si="16"/>
        <v>0.67</v>
      </c>
      <c r="N25" s="15">
        <f>COUNTIFS(SurveyData!$F:$F,"=5",SurveyData!$C:$C,B25,SurveyData!$D:$D,"&gt;="&amp;$AE$4,SurveyData!$D:$D,"&lt;="&amp;$AE$5)</f>
        <v>13</v>
      </c>
      <c r="O25" s="15">
        <f>COUNTIFS(SurveyData!$F:$F,"=4",SurveyData!$C:$C,B25,SurveyData!$D:$D,"&gt;="&amp;$AE$4,SurveyData!$D:$D,"&lt;="&amp;$AE$5)</f>
        <v>5</v>
      </c>
      <c r="P25" s="15">
        <f t="shared" si="21"/>
        <v>3.75</v>
      </c>
      <c r="Q25" s="15">
        <f>COUNTIFS(SurveyData!$F:$F,"=3",SurveyData!$C:$C,B25,SurveyData!$D:$D,"&gt;="&amp;$AE$4,SurveyData!$D:$D,"&lt;="&amp;$AE$5)</f>
        <v>1</v>
      </c>
      <c r="R25" s="15">
        <f t="shared" si="22"/>
        <v>0.5</v>
      </c>
      <c r="S25" s="15">
        <f>COUNTIFS(SurveyData!$F:$F,"=2",SurveyData!$C:$C,B25,SurveyData!$D:$D,"&gt;="&amp;$AE$4,SurveyData!$D:$D,"&lt;="&amp;$AE$5)</f>
        <v>1</v>
      </c>
      <c r="T25" s="15">
        <f t="shared" si="23"/>
        <v>0.25</v>
      </c>
      <c r="U25" s="15">
        <f>COUNTIFS(SurveyData!$F:$F,"=1",SurveyData!$C:$C,B25,SurveyData!$D:$D,"&gt;="&amp;$AE$4,SurveyData!$D:$D,"&lt;="&amp;$AE$5)</f>
        <v>2</v>
      </c>
      <c r="V25" s="15">
        <f t="shared" si="24"/>
        <v>22</v>
      </c>
      <c r="W25" s="42">
        <f t="shared" si="25"/>
        <v>17.5</v>
      </c>
      <c r="X25" s="42">
        <f t="shared" si="17"/>
        <v>80</v>
      </c>
      <c r="Y25" s="93">
        <f>SUMIFS(AHTData!$C:$C,AHTData!$B:$B,Calculations!B25,AHTData!$E:$E,"&gt;="&amp;$AE$4,AHTData!$E:$E,"&lt;="&amp;$AE$5)</f>
        <v>865</v>
      </c>
      <c r="Z25" s="96">
        <f>SUMIFS(AHTData!$D:$D,AHTData!$B:$B,Calculations!B25,AHTData!$E:$E,"&gt;="&amp;$AE$4,AHTData!$E:$E,"&lt;="&amp;$AE$5)</f>
        <v>135737</v>
      </c>
      <c r="AA25" s="41">
        <f t="shared" si="26"/>
        <v>156</v>
      </c>
      <c r="AB25" s="101"/>
    </row>
    <row r="26" spans="2:28" x14ac:dyDescent="0.2">
      <c r="B26" s="126" t="s">
        <v>105</v>
      </c>
      <c r="C26" s="131">
        <f>VLOOKUP(B26,Bermuda!$B:$M,2,FALSE)</f>
        <v>93.75</v>
      </c>
      <c r="D26" s="84">
        <f>SUMIFS(QualityData!$C:$C,QualityData!$A:$A,Calculations!B26,QualityData!$B:$B,"&gt;="&amp;$AE$4,QualityData!$B:$B,"&lt;="&amp;$AE$5)</f>
        <v>87</v>
      </c>
      <c r="E26" s="26">
        <f>SUMIFS(QualityData!$D:$D,QualityData!$A:$A,Calculations!B26,QualityData!$B:$B,"&gt;="&amp;$AE$4,QualityData!$B:$B,"&lt;="&amp;$AE$5)</f>
        <v>43</v>
      </c>
      <c r="F26" s="15">
        <f>SUMIFS(QualityData!$E:$E,QualityData!$A:$A,Calculations!B26,QualityData!$B:$B,"&gt;="&amp;$AE$4,QualityData!$B:$B,"&lt;="&amp;$AE$5)</f>
        <v>97</v>
      </c>
      <c r="G26" s="26">
        <f>SUMIFS(QualityData!$F:$F,QualityData!$A:$A,Calculations!B26,QualityData!$B:$B,"&gt;="&amp;$AE$4,QualityData!$B:$B,"&lt;="&amp;$AE$5)</f>
        <v>45</v>
      </c>
      <c r="H26" s="26">
        <f>COUNTIFS(QualityData!$G:$G,"TRUE",QualityData!$A:$A,Calculations!B26,QualityData!$B:$B,"&gt;="&amp;$AE$4,QualityData!$B:$B,"&lt;="&amp;$AE$5)</f>
        <v>3</v>
      </c>
      <c r="I26" s="26">
        <f>COUNTIFS(QualityData!$A:$A,B26,QualityData!$B:$B,"&gt;="&amp;$AE$4,QualityData!$B:$B,"&lt;="&amp;$AE$5)</f>
        <v>3</v>
      </c>
      <c r="J26" s="15">
        <f t="shared" si="18"/>
        <v>272</v>
      </c>
      <c r="K26" s="15">
        <f t="shared" si="19"/>
        <v>300</v>
      </c>
      <c r="L26" s="38">
        <f t="shared" si="20"/>
        <v>0.90666666666666662</v>
      </c>
      <c r="M26" s="38">
        <f t="shared" si="16"/>
        <v>1</v>
      </c>
      <c r="N26" s="15">
        <f>COUNTIFS(SurveyData!$F:$F,"=5",SurveyData!$C:$C,B26,SurveyData!$D:$D,"&gt;="&amp;$AE$4,SurveyData!$D:$D,"&lt;="&amp;$AE$5)</f>
        <v>8</v>
      </c>
      <c r="O26" s="15">
        <f>COUNTIFS(SurveyData!$F:$F,"=4",SurveyData!$C:$C,B26,SurveyData!$D:$D,"&gt;="&amp;$AE$4,SurveyData!$D:$D,"&lt;="&amp;$AE$5)</f>
        <v>0</v>
      </c>
      <c r="P26" s="15">
        <f t="shared" si="21"/>
        <v>0</v>
      </c>
      <c r="Q26" s="15">
        <f>COUNTIFS(SurveyData!$F:$F,"=3",SurveyData!$C:$C,B26,SurveyData!$D:$D,"&gt;="&amp;$AE$4,SurveyData!$D:$D,"&lt;="&amp;$AE$5)</f>
        <v>1</v>
      </c>
      <c r="R26" s="15">
        <f t="shared" si="22"/>
        <v>0.5</v>
      </c>
      <c r="S26" s="15">
        <f>COUNTIFS(SurveyData!$F:$F,"=2",SurveyData!$C:$C,B26,SurveyData!$D:$D,"&gt;="&amp;$AE$4,SurveyData!$D:$D,"&lt;="&amp;$AE$5)</f>
        <v>1</v>
      </c>
      <c r="T26" s="15">
        <f t="shared" si="23"/>
        <v>0.25</v>
      </c>
      <c r="U26" s="15">
        <f>COUNTIFS(SurveyData!$F:$F,"=1",SurveyData!$C:$C,B26,SurveyData!$D:$D,"&gt;="&amp;$AE$4,SurveyData!$D:$D,"&lt;="&amp;$AE$5)</f>
        <v>0</v>
      </c>
      <c r="V26" s="15">
        <f t="shared" si="24"/>
        <v>10</v>
      </c>
      <c r="W26" s="42">
        <f t="shared" si="25"/>
        <v>8.75</v>
      </c>
      <c r="X26" s="42">
        <f t="shared" si="17"/>
        <v>88</v>
      </c>
      <c r="Y26" s="93">
        <f>SUMIFS(AHTData!$C:$C,AHTData!$B:$B,Calculations!B26,AHTData!$E:$E,"&gt;="&amp;$AE$4,AHTData!$E:$E,"&lt;="&amp;$AE$5)</f>
        <v>385</v>
      </c>
      <c r="Z26" s="96">
        <f>SUMIFS(AHTData!$D:$D,AHTData!$B:$B,Calculations!B26,AHTData!$E:$E,"&gt;="&amp;$AE$4,AHTData!$E:$E,"&lt;="&amp;$AE$5)</f>
        <v>152181</v>
      </c>
      <c r="AA26" s="41">
        <f t="shared" si="26"/>
        <v>395</v>
      </c>
      <c r="AB26" s="101"/>
    </row>
    <row r="27" spans="2:28" x14ac:dyDescent="0.2">
      <c r="B27" s="126" t="s">
        <v>106</v>
      </c>
      <c r="C27" s="131">
        <f>VLOOKUP(B27,Bermuda!$B:$M,2,FALSE)</f>
        <v>100</v>
      </c>
      <c r="D27" s="84">
        <f>SUMIFS(QualityData!$C:$C,QualityData!$A:$A,Calculations!B27,QualityData!$B:$B,"&gt;="&amp;$AE$4,QualityData!$B:$B,"&lt;="&amp;$AE$5)</f>
        <v>87</v>
      </c>
      <c r="E27" s="26">
        <f>SUMIFS(QualityData!$D:$D,QualityData!$A:$A,Calculations!B27,QualityData!$B:$B,"&gt;="&amp;$AE$4,QualityData!$B:$B,"&lt;="&amp;$AE$5)</f>
        <v>57</v>
      </c>
      <c r="F27" s="15">
        <f>SUMIFS(QualityData!$E:$E,QualityData!$A:$A,Calculations!B27,QualityData!$B:$B,"&gt;="&amp;$AE$4,QualityData!$B:$B,"&lt;="&amp;$AE$5)</f>
        <v>104</v>
      </c>
      <c r="G27" s="26">
        <f>SUMIFS(QualityData!$F:$F,QualityData!$A:$A,Calculations!B27,QualityData!$B:$B,"&gt;="&amp;$AE$4,QualityData!$B:$B,"&lt;="&amp;$AE$5)</f>
        <v>29</v>
      </c>
      <c r="H27" s="26">
        <f>COUNTIFS(QualityData!$G:$G,"TRUE",QualityData!$A:$A,Calculations!B27,QualityData!$B:$B,"&gt;="&amp;$AE$4,QualityData!$B:$B,"&lt;="&amp;$AE$5)</f>
        <v>3</v>
      </c>
      <c r="I27" s="26">
        <f>COUNTIFS(QualityData!$A:$A,B27,QualityData!$B:$B,"&gt;="&amp;$AE$4,QualityData!$B:$B,"&lt;="&amp;$AE$5)</f>
        <v>3</v>
      </c>
      <c r="J27" s="15">
        <f t="shared" si="18"/>
        <v>277</v>
      </c>
      <c r="K27" s="15">
        <f t="shared" si="19"/>
        <v>300</v>
      </c>
      <c r="L27" s="38">
        <f t="shared" si="20"/>
        <v>0.92333333333333334</v>
      </c>
      <c r="M27" s="38">
        <f t="shared" si="16"/>
        <v>1</v>
      </c>
      <c r="N27" s="15">
        <f>COUNTIFS(SurveyData!$F:$F,"=5",SurveyData!$C:$C,B27,SurveyData!$D:$D,"&gt;="&amp;$AE$4,SurveyData!$D:$D,"&lt;="&amp;$AE$5)</f>
        <v>9</v>
      </c>
      <c r="O27" s="15">
        <f>COUNTIFS(SurveyData!$F:$F,"=4",SurveyData!$C:$C,B27,SurveyData!$D:$D,"&gt;="&amp;$AE$4,SurveyData!$D:$D,"&lt;="&amp;$AE$5)</f>
        <v>2</v>
      </c>
      <c r="P27" s="15">
        <f t="shared" si="21"/>
        <v>1.5</v>
      </c>
      <c r="Q27" s="15">
        <f>COUNTIFS(SurveyData!$F:$F,"=3",SurveyData!$C:$C,B27,SurveyData!$D:$D,"&gt;="&amp;$AE$4,SurveyData!$D:$D,"&lt;="&amp;$AE$5)</f>
        <v>0</v>
      </c>
      <c r="R27" s="15">
        <f t="shared" si="22"/>
        <v>0</v>
      </c>
      <c r="S27" s="15">
        <f>COUNTIFS(SurveyData!$F:$F,"=2",SurveyData!$C:$C,B27,SurveyData!$D:$D,"&gt;="&amp;$AE$4,SurveyData!$D:$D,"&lt;="&amp;$AE$5)</f>
        <v>1</v>
      </c>
      <c r="T27" s="15">
        <f t="shared" si="23"/>
        <v>0.25</v>
      </c>
      <c r="U27" s="15">
        <f>COUNTIFS(SurveyData!$F:$F,"=1",SurveyData!$C:$C,B27,SurveyData!$D:$D,"&gt;="&amp;$AE$4,SurveyData!$D:$D,"&lt;="&amp;$AE$5)</f>
        <v>0</v>
      </c>
      <c r="V27" s="15">
        <f t="shared" si="24"/>
        <v>12</v>
      </c>
      <c r="W27" s="42">
        <f t="shared" si="25"/>
        <v>10.75</v>
      </c>
      <c r="X27" s="42">
        <f t="shared" si="17"/>
        <v>90</v>
      </c>
      <c r="Y27" s="93">
        <f>SUMIFS(AHTData!$C:$C,AHTData!$B:$B,Calculations!B27,AHTData!$E:$E,"&gt;="&amp;$AE$4,AHTData!$E:$E,"&lt;="&amp;$AE$5)</f>
        <v>567</v>
      </c>
      <c r="Z27" s="96">
        <f>SUMIFS(AHTData!$D:$D,AHTData!$B:$B,Calculations!B27,AHTData!$E:$E,"&gt;="&amp;$AE$4,AHTData!$E:$E,"&lt;="&amp;$AE$5)</f>
        <v>139456</v>
      </c>
      <c r="AA27" s="41">
        <f t="shared" si="26"/>
        <v>245</v>
      </c>
      <c r="AB27" s="101"/>
    </row>
    <row r="28" spans="2:28" x14ac:dyDescent="0.2">
      <c r="B28" s="126" t="s">
        <v>107</v>
      </c>
      <c r="C28" s="131">
        <f>VLOOKUP(B28,Bermuda!$B:$M,2,FALSE)</f>
        <v>87.5</v>
      </c>
      <c r="D28" s="84">
        <f>SUMIFS(QualityData!$C:$C,QualityData!$A:$A,Calculations!B28,QualityData!$B:$B,"&gt;="&amp;$AE$4,QualityData!$B:$B,"&lt;="&amp;$AE$5)</f>
        <v>56</v>
      </c>
      <c r="E28" s="26">
        <f>SUMIFS(QualityData!$D:$D,QualityData!$A:$A,Calculations!B28,QualityData!$B:$B,"&gt;="&amp;$AE$4,QualityData!$B:$B,"&lt;="&amp;$AE$5)</f>
        <v>38</v>
      </c>
      <c r="F28" s="15">
        <f>SUMIFS(QualityData!$E:$E,QualityData!$A:$A,Calculations!B28,QualityData!$B:$B,"&gt;="&amp;$AE$4,QualityData!$B:$B,"&lt;="&amp;$AE$5)</f>
        <v>60</v>
      </c>
      <c r="G28" s="26">
        <f>SUMIFS(QualityData!$F:$F,QualityData!$A:$A,Calculations!B28,QualityData!$B:$B,"&gt;="&amp;$AE$4,QualityData!$B:$B,"&lt;="&amp;$AE$5)</f>
        <v>22</v>
      </c>
      <c r="H28" s="26">
        <f>COUNTIFS(QualityData!$G:$G,"TRUE",QualityData!$A:$A,Calculations!B28,QualityData!$B:$B,"&gt;="&amp;$AE$4,QualityData!$B:$B,"&lt;="&amp;$AE$5)</f>
        <v>2</v>
      </c>
      <c r="I28" s="26">
        <f>COUNTIFS(QualityData!$A:$A,B28,QualityData!$B:$B,"&gt;="&amp;$AE$4,QualityData!$B:$B,"&lt;="&amp;$AE$5)</f>
        <v>2</v>
      </c>
      <c r="J28" s="15">
        <f t="shared" si="18"/>
        <v>176</v>
      </c>
      <c r="K28" s="15">
        <f t="shared" si="19"/>
        <v>200</v>
      </c>
      <c r="L28" s="38">
        <f t="shared" si="20"/>
        <v>0.88</v>
      </c>
      <c r="M28" s="38">
        <f t="shared" si="16"/>
        <v>1</v>
      </c>
      <c r="N28" s="15">
        <f>COUNTIFS(SurveyData!$F:$F,"=5",SurveyData!$C:$C,B28,SurveyData!$D:$D,"&gt;="&amp;$AE$4,SurveyData!$D:$D,"&lt;="&amp;$AE$5)</f>
        <v>16</v>
      </c>
      <c r="O28" s="15">
        <f>COUNTIFS(SurveyData!$F:$F,"=4",SurveyData!$C:$C,B28,SurveyData!$D:$D,"&gt;="&amp;$AE$4,SurveyData!$D:$D,"&lt;="&amp;$AE$5)</f>
        <v>1</v>
      </c>
      <c r="P28" s="15">
        <f t="shared" si="21"/>
        <v>0.75</v>
      </c>
      <c r="Q28" s="15">
        <f>COUNTIFS(SurveyData!$F:$F,"=3",SurveyData!$C:$C,B28,SurveyData!$D:$D,"&gt;="&amp;$AE$4,SurveyData!$D:$D,"&lt;="&amp;$AE$5)</f>
        <v>1</v>
      </c>
      <c r="R28" s="15">
        <f t="shared" si="22"/>
        <v>0.5</v>
      </c>
      <c r="S28" s="15">
        <f>COUNTIFS(SurveyData!$F:$F,"=2",SurveyData!$C:$C,B28,SurveyData!$D:$D,"&gt;="&amp;$AE$4,SurveyData!$D:$D,"&lt;="&amp;$AE$5)</f>
        <v>0</v>
      </c>
      <c r="T28" s="15">
        <f t="shared" si="23"/>
        <v>0</v>
      </c>
      <c r="U28" s="15">
        <f>COUNTIFS(SurveyData!$F:$F,"=1",SurveyData!$C:$C,B28,SurveyData!$D:$D,"&gt;="&amp;$AE$4,SurveyData!$D:$D,"&lt;="&amp;$AE$5)</f>
        <v>0</v>
      </c>
      <c r="V28" s="15">
        <f t="shared" si="24"/>
        <v>18</v>
      </c>
      <c r="W28" s="42">
        <f t="shared" si="25"/>
        <v>17.25</v>
      </c>
      <c r="X28" s="42">
        <f t="shared" si="17"/>
        <v>96</v>
      </c>
      <c r="Y28" s="93">
        <f>SUMIFS(AHTData!$C:$C,AHTData!$B:$B,Calculations!B28,AHTData!$E:$E,"&gt;="&amp;$AE$4,AHTData!$E:$E,"&lt;="&amp;$AE$5)</f>
        <v>383</v>
      </c>
      <c r="Z28" s="96">
        <f>SUMIFS(AHTData!$D:$D,AHTData!$B:$B,Calculations!B28,AHTData!$E:$E,"&gt;="&amp;$AE$4,AHTData!$E:$E,"&lt;="&amp;$AE$5)</f>
        <v>170494</v>
      </c>
      <c r="AA28" s="41">
        <f t="shared" si="26"/>
        <v>445</v>
      </c>
      <c r="AB28" s="101"/>
    </row>
    <row r="29" spans="2:28" x14ac:dyDescent="0.2">
      <c r="B29" s="126" t="s">
        <v>108</v>
      </c>
      <c r="C29" s="131">
        <f>VLOOKUP(B29,Bermuda!$B:$M,2,FALSE)</f>
        <v>100</v>
      </c>
      <c r="D29" s="84">
        <f>SUMIFS(QualityData!$C:$C,QualityData!$A:$A,Calculations!B29,QualityData!$B:$B,"&gt;="&amp;$AE$4,QualityData!$B:$B,"&lt;="&amp;$AE$5)</f>
        <v>87</v>
      </c>
      <c r="E29" s="26">
        <f>SUMIFS(QualityData!$D:$D,QualityData!$A:$A,Calculations!B29,QualityData!$B:$B,"&gt;="&amp;$AE$4,QualityData!$B:$B,"&lt;="&amp;$AE$5)</f>
        <v>57</v>
      </c>
      <c r="F29" s="15">
        <f>SUMIFS(QualityData!$E:$E,QualityData!$A:$A,Calculations!B29,QualityData!$B:$B,"&gt;="&amp;$AE$4,QualityData!$B:$B,"&lt;="&amp;$AE$5)</f>
        <v>97</v>
      </c>
      <c r="G29" s="26">
        <f>SUMIFS(QualityData!$F:$F,QualityData!$A:$A,Calculations!B29,QualityData!$B:$B,"&gt;="&amp;$AE$4,QualityData!$B:$B,"&lt;="&amp;$AE$5)</f>
        <v>45</v>
      </c>
      <c r="H29" s="26">
        <f>COUNTIFS(QualityData!$G:$G,"TRUE",QualityData!$A:$A,Calculations!B29,QualityData!$B:$B,"&gt;="&amp;$AE$4,QualityData!$B:$B,"&lt;="&amp;$AE$5)</f>
        <v>3</v>
      </c>
      <c r="I29" s="26">
        <f>COUNTIFS(QualityData!$A:$A,B29,QualityData!$B:$B,"&gt;="&amp;$AE$4,QualityData!$B:$B,"&lt;="&amp;$AE$5)</f>
        <v>3</v>
      </c>
      <c r="J29" s="15">
        <f t="shared" si="18"/>
        <v>286</v>
      </c>
      <c r="K29" s="15">
        <f t="shared" si="19"/>
        <v>300</v>
      </c>
      <c r="L29" s="38">
        <f t="shared" si="20"/>
        <v>0.95333333333333337</v>
      </c>
      <c r="M29" s="38">
        <f t="shared" si="16"/>
        <v>1</v>
      </c>
      <c r="N29" s="15">
        <f>COUNTIFS(SurveyData!$F:$F,"=5",SurveyData!$C:$C,B29,SurveyData!$D:$D,"&gt;="&amp;$AE$4,SurveyData!$D:$D,"&lt;="&amp;$AE$5)</f>
        <v>7</v>
      </c>
      <c r="O29" s="15">
        <f>COUNTIFS(SurveyData!$F:$F,"=4",SurveyData!$C:$C,B29,SurveyData!$D:$D,"&gt;="&amp;$AE$4,SurveyData!$D:$D,"&lt;="&amp;$AE$5)</f>
        <v>1</v>
      </c>
      <c r="P29" s="15">
        <f t="shared" si="21"/>
        <v>0.75</v>
      </c>
      <c r="Q29" s="15">
        <f>COUNTIFS(SurveyData!$F:$F,"=3",SurveyData!$C:$C,B29,SurveyData!$D:$D,"&gt;="&amp;$AE$4,SurveyData!$D:$D,"&lt;="&amp;$AE$5)</f>
        <v>0</v>
      </c>
      <c r="R29" s="15">
        <f t="shared" si="22"/>
        <v>0</v>
      </c>
      <c r="S29" s="15">
        <f>COUNTIFS(SurveyData!$F:$F,"=2",SurveyData!$C:$C,B29,SurveyData!$D:$D,"&gt;="&amp;$AE$4,SurveyData!$D:$D,"&lt;="&amp;$AE$5)</f>
        <v>0</v>
      </c>
      <c r="T29" s="15">
        <f t="shared" si="23"/>
        <v>0</v>
      </c>
      <c r="U29" s="15">
        <f>COUNTIFS(SurveyData!$F:$F,"=1",SurveyData!$C:$C,B29,SurveyData!$D:$D,"&gt;="&amp;$AE$4,SurveyData!$D:$D,"&lt;="&amp;$AE$5)</f>
        <v>0</v>
      </c>
      <c r="V29" s="15">
        <f t="shared" si="24"/>
        <v>8</v>
      </c>
      <c r="W29" s="42">
        <f t="shared" si="25"/>
        <v>7.75</v>
      </c>
      <c r="X29" s="42">
        <f t="shared" si="17"/>
        <v>97</v>
      </c>
      <c r="Y29" s="93">
        <f>SUMIFS(AHTData!$C:$C,AHTData!$B:$B,Calculations!B29,AHTData!$E:$E,"&gt;="&amp;$AE$4,AHTData!$E:$E,"&lt;="&amp;$AE$5)</f>
        <v>584</v>
      </c>
      <c r="Z29" s="96">
        <f>SUMIFS(AHTData!$D:$D,AHTData!$B:$B,Calculations!B29,AHTData!$E:$E,"&gt;="&amp;$AE$4,AHTData!$E:$E,"&lt;="&amp;$AE$5)</f>
        <v>124365</v>
      </c>
      <c r="AA29" s="41">
        <f t="shared" si="26"/>
        <v>212</v>
      </c>
      <c r="AB29" s="101"/>
    </row>
    <row r="30" spans="2:28" x14ac:dyDescent="0.2">
      <c r="B30" s="126" t="s">
        <v>109</v>
      </c>
      <c r="C30" s="131">
        <f>VLOOKUP(B30,Bermuda!$B:$M,2,FALSE)</f>
        <v>93.75</v>
      </c>
      <c r="D30" s="84">
        <f>SUMIFS(QualityData!$C:$C,QualityData!$A:$A,Calculations!B30,QualityData!$B:$B,"&gt;="&amp;$AE$4,QualityData!$B:$B,"&lt;="&amp;$AE$5)</f>
        <v>74</v>
      </c>
      <c r="E30" s="26">
        <f>SUMIFS(QualityData!$D:$D,QualityData!$A:$A,Calculations!B30,QualityData!$B:$B,"&gt;="&amp;$AE$4,QualityData!$B:$B,"&lt;="&amp;$AE$5)</f>
        <v>52</v>
      </c>
      <c r="F30" s="15">
        <f>SUMIFS(QualityData!$E:$E,QualityData!$A:$A,Calculations!B30,QualityData!$B:$B,"&gt;="&amp;$AE$4,QualityData!$B:$B,"&lt;="&amp;$AE$5)</f>
        <v>90</v>
      </c>
      <c r="G30" s="26">
        <f>SUMIFS(QualityData!$F:$F,QualityData!$A:$A,Calculations!B30,QualityData!$B:$B,"&gt;="&amp;$AE$4,QualityData!$B:$B,"&lt;="&amp;$AE$5)</f>
        <v>33</v>
      </c>
      <c r="H30" s="26">
        <f>COUNTIFS(QualityData!$G:$G,"TRUE",QualityData!$A:$A,Calculations!B30,QualityData!$B:$B,"&gt;="&amp;$AE$4,QualityData!$B:$B,"&lt;="&amp;$AE$5)</f>
        <v>3</v>
      </c>
      <c r="I30" s="26">
        <f>COUNTIFS(QualityData!$A:$A,B30,QualityData!$B:$B,"&gt;="&amp;$AE$4,QualityData!$B:$B,"&lt;="&amp;$AE$5)</f>
        <v>3</v>
      </c>
      <c r="J30" s="15">
        <f t="shared" si="18"/>
        <v>249</v>
      </c>
      <c r="K30" s="15">
        <f t="shared" si="19"/>
        <v>300</v>
      </c>
      <c r="L30" s="38">
        <f t="shared" si="20"/>
        <v>0.83</v>
      </c>
      <c r="M30" s="38">
        <f t="shared" si="16"/>
        <v>1</v>
      </c>
      <c r="N30" s="15">
        <f>COUNTIFS(SurveyData!$F:$F,"=5",SurveyData!$C:$C,B30,SurveyData!$D:$D,"&gt;="&amp;$AE$4,SurveyData!$D:$D,"&lt;="&amp;$AE$5)</f>
        <v>13</v>
      </c>
      <c r="O30" s="15">
        <f>COUNTIFS(SurveyData!$F:$F,"=4",SurveyData!$C:$C,B30,SurveyData!$D:$D,"&gt;="&amp;$AE$4,SurveyData!$D:$D,"&lt;="&amp;$AE$5)</f>
        <v>1</v>
      </c>
      <c r="P30" s="15">
        <f t="shared" si="21"/>
        <v>0.75</v>
      </c>
      <c r="Q30" s="15">
        <f>COUNTIFS(SurveyData!$F:$F,"=3",SurveyData!$C:$C,B30,SurveyData!$D:$D,"&gt;="&amp;$AE$4,SurveyData!$D:$D,"&lt;="&amp;$AE$5)</f>
        <v>0</v>
      </c>
      <c r="R30" s="15">
        <f t="shared" si="22"/>
        <v>0</v>
      </c>
      <c r="S30" s="15">
        <f>COUNTIFS(SurveyData!$F:$F,"=2",SurveyData!$C:$C,B30,SurveyData!$D:$D,"&gt;="&amp;$AE$4,SurveyData!$D:$D,"&lt;="&amp;$AE$5)</f>
        <v>0</v>
      </c>
      <c r="T30" s="15">
        <f t="shared" si="23"/>
        <v>0</v>
      </c>
      <c r="U30" s="15">
        <f>COUNTIFS(SurveyData!$F:$F,"=1",SurveyData!$C:$C,B30,SurveyData!$D:$D,"&gt;="&amp;$AE$4,SurveyData!$D:$D,"&lt;="&amp;$AE$5)</f>
        <v>2</v>
      </c>
      <c r="V30" s="15">
        <f t="shared" si="24"/>
        <v>16</v>
      </c>
      <c r="W30" s="42">
        <f t="shared" si="25"/>
        <v>13.75</v>
      </c>
      <c r="X30" s="42">
        <f t="shared" si="17"/>
        <v>86</v>
      </c>
      <c r="Y30" s="93">
        <f>SUMIFS(AHTData!$C:$C,AHTData!$B:$B,Calculations!B30,AHTData!$E:$E,"&gt;="&amp;$AE$4,AHTData!$E:$E,"&lt;="&amp;$AE$5)</f>
        <v>772</v>
      </c>
      <c r="Z30" s="96">
        <f>SUMIFS(AHTData!$D:$D,AHTData!$B:$B,Calculations!B30,AHTData!$E:$E,"&gt;="&amp;$AE$4,AHTData!$E:$E,"&lt;="&amp;$AE$5)</f>
        <v>121282</v>
      </c>
      <c r="AA30" s="41">
        <f t="shared" si="26"/>
        <v>157</v>
      </c>
      <c r="AB30" s="101"/>
    </row>
    <row r="31" spans="2:28" ht="16" thickBot="1" x14ac:dyDescent="0.25">
      <c r="B31" s="127" t="s">
        <v>110</v>
      </c>
      <c r="C31" s="132">
        <f>VLOOKUP(B31,Bermuda!$B:$M,2,FALSE)</f>
        <v>50</v>
      </c>
      <c r="D31" s="85">
        <f>SUMIFS(QualityData!$C:$C,QualityData!$A:$A,Calculations!B31,QualityData!$B:$B,"&gt;="&amp;$AE$4,QualityData!$B:$B,"&lt;="&amp;$AE$5)</f>
        <v>51</v>
      </c>
      <c r="E31" s="27">
        <f>SUMIFS(QualityData!$D:$D,QualityData!$A:$A,Calculations!B31,QualityData!$B:$B,"&gt;="&amp;$AE$4,QualityData!$B:$B,"&lt;="&amp;$AE$5)</f>
        <v>50</v>
      </c>
      <c r="F31" s="10">
        <f>SUMIFS(QualityData!$E:$E,QualityData!$A:$A,Calculations!B31,QualityData!$B:$B,"&gt;="&amp;$AE$4,QualityData!$B:$B,"&lt;="&amp;$AE$5)</f>
        <v>90</v>
      </c>
      <c r="G31" s="27">
        <f>SUMIFS(QualityData!$F:$F,QualityData!$A:$A,Calculations!B31,QualityData!$B:$B,"&gt;="&amp;$AE$4,QualityData!$B:$B,"&lt;="&amp;$AE$5)</f>
        <v>37</v>
      </c>
      <c r="H31" s="27">
        <f>COUNTIFS(QualityData!$G:$G,"TRUE",QualityData!$A:$A,Calculations!B31,QualityData!$B:$B,"&gt;="&amp;$AE$4,QualityData!$B:$B,"&lt;="&amp;$AE$5)</f>
        <v>1</v>
      </c>
      <c r="I31" s="27">
        <f>COUNTIFS(QualityData!$A:$A,B31,QualityData!$B:$B,"&gt;="&amp;$AE$4,QualityData!$B:$B,"&lt;="&amp;$AE$5)</f>
        <v>3</v>
      </c>
      <c r="J31" s="10">
        <f t="shared" si="18"/>
        <v>228</v>
      </c>
      <c r="K31" s="10">
        <f t="shared" si="19"/>
        <v>300</v>
      </c>
      <c r="L31" s="39">
        <f t="shared" si="20"/>
        <v>0.76</v>
      </c>
      <c r="M31" s="39">
        <f t="shared" si="16"/>
        <v>0.33</v>
      </c>
      <c r="N31" s="10">
        <f>COUNTIFS(SurveyData!$F:$F,"=5",SurveyData!$C:$C,B31,SurveyData!$D:$D,"&gt;="&amp;$AE$4,SurveyData!$D:$D,"&lt;="&amp;$AE$5)</f>
        <v>7</v>
      </c>
      <c r="O31" s="10">
        <f>COUNTIFS(SurveyData!$F:$F,"=4",SurveyData!$C:$C,B31,SurveyData!$D:$D,"&gt;="&amp;$AE$4,SurveyData!$D:$D,"&lt;="&amp;$AE$5)</f>
        <v>2</v>
      </c>
      <c r="P31" s="10">
        <f t="shared" si="21"/>
        <v>1.5</v>
      </c>
      <c r="Q31" s="10">
        <f>COUNTIFS(SurveyData!$F:$F,"=3",SurveyData!$C:$C,B31,SurveyData!$D:$D,"&gt;="&amp;$AE$4,SurveyData!$D:$D,"&lt;="&amp;$AE$5)</f>
        <v>3</v>
      </c>
      <c r="R31" s="10">
        <f t="shared" si="22"/>
        <v>1.5</v>
      </c>
      <c r="S31" s="10">
        <f>COUNTIFS(SurveyData!$F:$F,"=2",SurveyData!$C:$C,B31,SurveyData!$D:$D,"&gt;="&amp;$AE$4,SurveyData!$D:$D,"&lt;="&amp;$AE$5)</f>
        <v>0</v>
      </c>
      <c r="T31" s="10">
        <f t="shared" si="23"/>
        <v>0</v>
      </c>
      <c r="U31" s="10">
        <f>COUNTIFS(SurveyData!$F:$F,"=1",SurveyData!$C:$C,B31,SurveyData!$D:$D,"&gt;="&amp;$AE$4,SurveyData!$D:$D,"&lt;="&amp;$AE$5)</f>
        <v>1</v>
      </c>
      <c r="V31" s="10">
        <f t="shared" si="24"/>
        <v>13</v>
      </c>
      <c r="W31" s="43">
        <f t="shared" si="25"/>
        <v>10</v>
      </c>
      <c r="X31" s="43">
        <f t="shared" si="17"/>
        <v>77</v>
      </c>
      <c r="Y31" s="94">
        <f>SUMIFS(AHTData!$C:$C,AHTData!$B:$B,Calculations!B31,AHTData!$E:$E,"&gt;="&amp;$AE$4,AHTData!$E:$E,"&lt;="&amp;$AE$5)</f>
        <v>396</v>
      </c>
      <c r="Z31" s="97">
        <f>SUMIFS(AHTData!$D:$D,AHTData!$B:$B,Calculations!B31,AHTData!$E:$E,"&gt;="&amp;$AE$4,AHTData!$E:$E,"&lt;="&amp;$AE$5)</f>
        <v>107911</v>
      </c>
      <c r="AA31" s="87">
        <f t="shared" si="26"/>
        <v>272</v>
      </c>
      <c r="AB31" s="101"/>
    </row>
    <row r="32" spans="2:28" ht="16" thickBot="1" x14ac:dyDescent="0.25">
      <c r="B32" s="102"/>
      <c r="C32" s="102"/>
      <c r="D32" s="103"/>
      <c r="E32" s="103"/>
      <c r="F32" s="103"/>
      <c r="G32" s="103"/>
      <c r="H32" s="103"/>
      <c r="I32" s="103"/>
      <c r="J32" s="103"/>
      <c r="K32" s="103"/>
      <c r="L32" s="104"/>
      <c r="M32" s="104"/>
      <c r="N32" s="103"/>
      <c r="O32" s="103"/>
      <c r="P32" s="103"/>
      <c r="Q32" s="103"/>
      <c r="R32" s="103"/>
      <c r="S32" s="103"/>
      <c r="T32" s="103"/>
      <c r="U32" s="103"/>
      <c r="V32" s="103"/>
      <c r="W32" s="105"/>
      <c r="X32" s="89"/>
      <c r="Y32" s="103"/>
      <c r="Z32" s="103"/>
      <c r="AA32" s="89"/>
      <c r="AB32" s="101"/>
    </row>
    <row r="33" spans="2:28" ht="16" thickBot="1" x14ac:dyDescent="0.25">
      <c r="B33" s="165" t="s">
        <v>92</v>
      </c>
      <c r="C33" s="166"/>
      <c r="D33" s="166"/>
      <c r="E33" s="166"/>
      <c r="F33" s="166"/>
      <c r="G33" s="166"/>
      <c r="H33" s="166"/>
      <c r="I33" s="166"/>
      <c r="J33" s="166"/>
      <c r="K33" s="166"/>
      <c r="L33" s="166"/>
      <c r="M33" s="166"/>
      <c r="N33" s="166"/>
      <c r="O33" s="166"/>
      <c r="P33" s="166"/>
      <c r="Q33" s="166"/>
      <c r="R33" s="166"/>
      <c r="S33" s="166"/>
      <c r="T33" s="166"/>
      <c r="U33" s="166"/>
      <c r="V33" s="166"/>
      <c r="W33" s="166"/>
      <c r="X33" s="166"/>
      <c r="Y33" s="166"/>
      <c r="Z33" s="166"/>
      <c r="AA33" s="167"/>
    </row>
    <row r="34" spans="2:28" ht="16" thickBot="1" x14ac:dyDescent="0.25">
      <c r="B34" s="16" t="s">
        <v>12</v>
      </c>
      <c r="C34" s="124"/>
      <c r="D34" s="8" t="s">
        <v>0</v>
      </c>
      <c r="E34" s="28" t="s">
        <v>1</v>
      </c>
      <c r="F34" s="8" t="s">
        <v>2</v>
      </c>
      <c r="G34" s="28" t="s">
        <v>3</v>
      </c>
      <c r="H34" s="8" t="s">
        <v>17</v>
      </c>
      <c r="I34" s="8" t="s">
        <v>15</v>
      </c>
      <c r="J34" s="8" t="s">
        <v>24</v>
      </c>
      <c r="K34" s="8" t="s">
        <v>23</v>
      </c>
      <c r="L34" s="8" t="s">
        <v>25</v>
      </c>
      <c r="M34" s="8" t="s">
        <v>26</v>
      </c>
      <c r="N34" s="8">
        <v>5</v>
      </c>
      <c r="O34" s="8">
        <v>4</v>
      </c>
      <c r="P34" s="8" t="s">
        <v>56</v>
      </c>
      <c r="Q34" s="8">
        <v>3</v>
      </c>
      <c r="R34" s="8" t="s">
        <v>56</v>
      </c>
      <c r="S34" s="8">
        <v>2</v>
      </c>
      <c r="T34" s="8" t="s">
        <v>56</v>
      </c>
      <c r="U34" s="8">
        <v>1</v>
      </c>
      <c r="V34" s="8" t="s">
        <v>57</v>
      </c>
      <c r="W34" s="8" t="s">
        <v>56</v>
      </c>
      <c r="X34" s="70" t="s">
        <v>58</v>
      </c>
      <c r="Y34" s="8" t="s">
        <v>60</v>
      </c>
      <c r="Z34" s="8" t="s">
        <v>60</v>
      </c>
      <c r="AA34" s="8" t="s">
        <v>59</v>
      </c>
      <c r="AB34" s="100"/>
    </row>
    <row r="35" spans="2:28" ht="16" thickBot="1" x14ac:dyDescent="0.25">
      <c r="B35" s="152" t="s">
        <v>95</v>
      </c>
      <c r="C35" s="129">
        <f>VLOOKUP(B35,Guyana!$B:$M,2,FALSE)</f>
        <v>87.5</v>
      </c>
      <c r="D35" s="153">
        <f t="shared" ref="D35:K35" si="27">SUM(D37:D49,D51:D64,D66:D77)</f>
        <v>3176</v>
      </c>
      <c r="E35" s="153">
        <f t="shared" si="27"/>
        <v>1597</v>
      </c>
      <c r="F35" s="153">
        <f t="shared" si="27"/>
        <v>4208</v>
      </c>
      <c r="G35" s="153">
        <f t="shared" si="27"/>
        <v>875</v>
      </c>
      <c r="H35" s="153">
        <f t="shared" si="27"/>
        <v>105</v>
      </c>
      <c r="I35" s="153">
        <f t="shared" si="27"/>
        <v>107</v>
      </c>
      <c r="J35" s="153">
        <f t="shared" si="27"/>
        <v>9856</v>
      </c>
      <c r="K35" s="153">
        <f t="shared" si="27"/>
        <v>10700</v>
      </c>
      <c r="L35" s="154">
        <f>J35/K35</f>
        <v>0.92112149532710286</v>
      </c>
      <c r="M35" s="154">
        <f>ROUND(H35/I35,2)</f>
        <v>0.98</v>
      </c>
      <c r="N35" s="155">
        <f t="shared" ref="N35:W36" si="28">SUM(N36:N48)</f>
        <v>379</v>
      </c>
      <c r="O35" s="155">
        <f t="shared" si="28"/>
        <v>51</v>
      </c>
      <c r="P35" s="155">
        <f t="shared" si="28"/>
        <v>38.25</v>
      </c>
      <c r="Q35" s="155">
        <f t="shared" si="28"/>
        <v>38</v>
      </c>
      <c r="R35" s="155">
        <f t="shared" si="28"/>
        <v>19</v>
      </c>
      <c r="S35" s="155">
        <f t="shared" si="28"/>
        <v>16</v>
      </c>
      <c r="T35" s="155">
        <f t="shared" si="28"/>
        <v>4</v>
      </c>
      <c r="U35" s="155">
        <f t="shared" si="28"/>
        <v>40</v>
      </c>
      <c r="V35" s="155">
        <f t="shared" si="28"/>
        <v>524</v>
      </c>
      <c r="W35" s="155">
        <f t="shared" si="28"/>
        <v>440.25</v>
      </c>
      <c r="X35" s="155">
        <f>ROUND((W35/V35)*100,0)</f>
        <v>84</v>
      </c>
      <c r="Y35" s="155">
        <f>SUM(Y37:Y49,Y51:Y64,Y66:Y77)</f>
        <v>21927</v>
      </c>
      <c r="Z35" s="155">
        <f>SUM(Z37:Z49,Z51:Z64,Z66:Z77)</f>
        <v>9937440</v>
      </c>
      <c r="AA35" s="155">
        <f>_xlfn.FLOOR.MATH(Z35/Y35)</f>
        <v>453</v>
      </c>
      <c r="AB35" s="101"/>
    </row>
    <row r="36" spans="2:28" ht="16" thickBot="1" x14ac:dyDescent="0.25">
      <c r="B36" s="106" t="s">
        <v>96</v>
      </c>
      <c r="C36" s="129">
        <f>VLOOKUP(B36,Guyana!$B:$M,2,FALSE)</f>
        <v>93.75</v>
      </c>
      <c r="D36" s="107">
        <f t="shared" ref="D36:K36" si="29">SUM(D37:D49)</f>
        <v>1009</v>
      </c>
      <c r="E36" s="107">
        <f t="shared" si="29"/>
        <v>550</v>
      </c>
      <c r="F36" s="107">
        <f t="shared" si="29"/>
        <v>1392</v>
      </c>
      <c r="G36" s="107">
        <f t="shared" si="29"/>
        <v>275</v>
      </c>
      <c r="H36" s="107">
        <f t="shared" si="29"/>
        <v>35</v>
      </c>
      <c r="I36" s="107">
        <f t="shared" si="29"/>
        <v>36</v>
      </c>
      <c r="J36" s="108">
        <f t="shared" si="29"/>
        <v>3226</v>
      </c>
      <c r="K36" s="109">
        <f t="shared" si="29"/>
        <v>3600</v>
      </c>
      <c r="L36" s="110">
        <f>J36/K36</f>
        <v>0.89611111111111108</v>
      </c>
      <c r="M36" s="110">
        <f>ROUND(H36/I36,2)</f>
        <v>0.97</v>
      </c>
      <c r="N36" s="108">
        <f t="shared" si="28"/>
        <v>193</v>
      </c>
      <c r="O36" s="108">
        <f t="shared" si="28"/>
        <v>26</v>
      </c>
      <c r="P36" s="108">
        <f t="shared" si="28"/>
        <v>19.5</v>
      </c>
      <c r="Q36" s="108">
        <f t="shared" si="28"/>
        <v>20</v>
      </c>
      <c r="R36" s="108">
        <f t="shared" si="28"/>
        <v>10</v>
      </c>
      <c r="S36" s="108">
        <f t="shared" si="28"/>
        <v>8</v>
      </c>
      <c r="T36" s="108">
        <f t="shared" si="28"/>
        <v>2</v>
      </c>
      <c r="U36" s="108">
        <f t="shared" si="28"/>
        <v>20</v>
      </c>
      <c r="V36" s="108">
        <f t="shared" si="28"/>
        <v>267</v>
      </c>
      <c r="W36" s="108">
        <f t="shared" si="28"/>
        <v>224.5</v>
      </c>
      <c r="X36" s="108">
        <f>ROUND((W36/V36)*100,0)</f>
        <v>84</v>
      </c>
      <c r="Y36" s="108">
        <f>SUM(Y37:Y49)</f>
        <v>6922</v>
      </c>
      <c r="Z36" s="108">
        <f>SUM(Z37:Z49)</f>
        <v>2950929</v>
      </c>
      <c r="AA36" s="113">
        <f>_xlfn.FLOOR.MATH(Z36/Y36)</f>
        <v>426</v>
      </c>
      <c r="AB36" s="101"/>
    </row>
    <row r="37" spans="2:28" x14ac:dyDescent="0.2">
      <c r="B37" s="12" t="s">
        <v>99</v>
      </c>
      <c r="C37" s="130">
        <f>VLOOKUP(B37,Guyana!$B:$M,2,FALSE)</f>
        <v>100</v>
      </c>
      <c r="D37" s="83">
        <f>SUMIFS(QualityData!$C:$C,QualityData!$A:$A,Calculations!B37,QualityData!$B:$B,"&gt;="&amp;$AE$4,QualityData!$B:$B,"&lt;="&amp;$AE$5)</f>
        <v>89</v>
      </c>
      <c r="E37" s="25">
        <f>SUMIFS(QualityData!$D:$D,QualityData!$A:$A,Calculations!B37,QualityData!$B:$B,"&gt;="&amp;$AE$4,QualityData!$B:$B,"&lt;="&amp;$AE$5)</f>
        <v>51</v>
      </c>
      <c r="F37" s="9">
        <f>SUMIFS(QualityData!$E:$E,QualityData!$A:$A,Calculations!B37,QualityData!$B:$B,"&gt;="&amp;$AE$4,QualityData!$B:$B,"&lt;="&amp;$AE$5)</f>
        <v>120</v>
      </c>
      <c r="G37" s="25">
        <f>SUMIFS(QualityData!$F:$F,QualityData!$A:$A,Calculations!B37,QualityData!$B:$B,"&gt;="&amp;$AE$4,QualityData!$B:$B,"&lt;="&amp;$AE$5)</f>
        <v>25</v>
      </c>
      <c r="H37" s="25">
        <f>COUNTIFS(QualityData!$G:$G,"TRUE",QualityData!$A:$A,Calculations!B37,QualityData!$B:$B,"&gt;="&amp;$AE$4,QualityData!$B:$B,"&lt;="&amp;$AE$5)</f>
        <v>3</v>
      </c>
      <c r="I37" s="25">
        <f>COUNTIFS(QualityData!$A:$A,B37,QualityData!$B:$B,"&gt;="&amp;$AE$4,QualityData!$B:$B,"&lt;="&amp;$AE$5)</f>
        <v>3</v>
      </c>
      <c r="J37" s="9">
        <f t="shared" ref="J37:J41" si="30">SUM(D37,E37,F37,G37)</f>
        <v>285</v>
      </c>
      <c r="K37" s="9">
        <f>I37*100</f>
        <v>300</v>
      </c>
      <c r="L37" s="37">
        <f>J37/K37</f>
        <v>0.95</v>
      </c>
      <c r="M37" s="37">
        <f>ROUND(H37/I37,2)</f>
        <v>1</v>
      </c>
      <c r="N37" s="9">
        <f>COUNTIFS(SurveyData!$F:$F,"=5",SurveyData!$C:$C,B37,SurveyData!$D:$D,"&gt;="&amp;$AE$4,SurveyData!$D:$D,"&lt;="&amp;$AE$5)</f>
        <v>11</v>
      </c>
      <c r="O37" s="9">
        <f>COUNTIFS(SurveyData!$F:$F,"=4",SurveyData!$C:$C,B37,SurveyData!$D:$D,"&gt;="&amp;$AE$4,SurveyData!$D:$D,"&lt;="&amp;$AE$5)</f>
        <v>4</v>
      </c>
      <c r="P37" s="9">
        <f>O37*0.75</f>
        <v>3</v>
      </c>
      <c r="Q37" s="9">
        <f>COUNTIFS(SurveyData!$F:$F,"=3",SurveyData!$C:$C,B37,SurveyData!$D:$D,"&gt;="&amp;$AE$4,SurveyData!$D:$D,"&lt;="&amp;$AE$5)</f>
        <v>2</v>
      </c>
      <c r="R37" s="9">
        <f>Q37*0.5</f>
        <v>1</v>
      </c>
      <c r="S37" s="9">
        <f>COUNTIFS(SurveyData!$F:$F,"=2",SurveyData!$C:$C,B37,SurveyData!$D:$D,"&gt;="&amp;$AE$4,SurveyData!$D:$D,"&lt;="&amp;$AE$5)</f>
        <v>1</v>
      </c>
      <c r="T37" s="9">
        <f>S37*0.25</f>
        <v>0.25</v>
      </c>
      <c r="U37" s="9">
        <f>COUNTIFS(SurveyData!$F:$F,"=1",SurveyData!$C:$C,B37,SurveyData!$D:$D,"&gt;="&amp;$AE$4,SurveyData!$D:$D,"&lt;="&amp;$AE$5)</f>
        <v>0</v>
      </c>
      <c r="V37" s="9">
        <f>SUM(N37,O37,Q37,S37,U37)</f>
        <v>18</v>
      </c>
      <c r="W37" s="114">
        <f>SUM(P37,N37,R37,T37)</f>
        <v>15.25</v>
      </c>
      <c r="X37" s="114">
        <f t="shared" ref="X37:X41" si="31">ROUND((W37/V37)*100,0)</f>
        <v>85</v>
      </c>
      <c r="Y37" s="92">
        <f>SUMIFS(AHTData!$C:$C,AHTData!$B:$B,Calculations!B37,AHTData!$E:$E,"&gt;="&amp;$AE$4,AHTData!$E:$E,"&lt;="&amp;$AE$5)</f>
        <v>770</v>
      </c>
      <c r="Z37" s="95">
        <f>SUMIFS(AHTData!$D:$D,AHTData!$B:$B,Calculations!B37,AHTData!$E:$E,"&gt;="&amp;$AE$4,AHTData!$E:$E,"&lt;="&amp;$AE$5)</f>
        <v>198121</v>
      </c>
      <c r="AA37" s="86">
        <f>_xlfn.FLOOR.MATH(Z37/Y37)</f>
        <v>257</v>
      </c>
      <c r="AB37" s="101"/>
    </row>
    <row r="38" spans="2:28" x14ac:dyDescent="0.2">
      <c r="B38" s="13" t="s">
        <v>111</v>
      </c>
      <c r="C38" s="133">
        <f>VLOOKUP(B38,Guyana!$B:$M,2,FALSE)</f>
        <v>75</v>
      </c>
      <c r="D38" s="84">
        <f>SUMIFS(QualityData!$C:$C,QualityData!$A:$A,Calculations!B38,QualityData!$B:$B,"&gt;="&amp;$AE$4,QualityData!$B:$B,"&lt;="&amp;$AE$5)</f>
        <v>99</v>
      </c>
      <c r="E38" s="26">
        <f>SUMIFS(QualityData!$D:$D,QualityData!$A:$A,Calculations!B38,QualityData!$B:$B,"&gt;="&amp;$AE$4,QualityData!$B:$B,"&lt;="&amp;$AE$5)</f>
        <v>46</v>
      </c>
      <c r="F38" s="15">
        <f>SUMIFS(QualityData!$E:$E,QualityData!$A:$A,Calculations!B38,QualityData!$B:$B,"&gt;="&amp;$AE$4,QualityData!$B:$B,"&lt;="&amp;$AE$5)</f>
        <v>120</v>
      </c>
      <c r="G38" s="26">
        <f>SUMIFS(QualityData!$F:$F,QualityData!$A:$A,Calculations!B38,QualityData!$B:$B,"&gt;="&amp;$AE$4,QualityData!$B:$B,"&lt;="&amp;$AE$5)</f>
        <v>20</v>
      </c>
      <c r="H38" s="26">
        <f>COUNTIFS(QualityData!$G:$G,"TRUE",QualityData!$A:$A,Calculations!B38,QualityData!$B:$B,"&gt;="&amp;$AE$4,QualityData!$B:$B,"&lt;="&amp;$AE$5)</f>
        <v>3</v>
      </c>
      <c r="I38" s="26">
        <f>COUNTIFS(QualityData!$A:$A,B38,QualityData!$B:$B,"&gt;="&amp;$AE$4,QualityData!$B:$B,"&lt;="&amp;$AE$5)</f>
        <v>3</v>
      </c>
      <c r="J38" s="15">
        <f t="shared" si="30"/>
        <v>285</v>
      </c>
      <c r="K38" s="15">
        <f t="shared" ref="K38:K41" si="32">I38*100</f>
        <v>300</v>
      </c>
      <c r="L38" s="38">
        <f t="shared" ref="L38:L41" si="33">J38/K38</f>
        <v>0.95</v>
      </c>
      <c r="M38" s="38">
        <f t="shared" ref="M38:M77" si="34">ROUND(H38/I38,2)</f>
        <v>1</v>
      </c>
      <c r="N38" s="15">
        <f>COUNTIFS(SurveyData!$F:$F,"=5",SurveyData!$C:$C,B38,SurveyData!$D:$D,"&gt;="&amp;$AE$4,SurveyData!$D:$D,"&lt;="&amp;$AE$5)</f>
        <v>20</v>
      </c>
      <c r="O38" s="15">
        <f>COUNTIFS(SurveyData!$F:$F,"=4",SurveyData!$C:$C,B38,SurveyData!$D:$D,"&gt;="&amp;$AE$4,SurveyData!$D:$D,"&lt;="&amp;$AE$5)</f>
        <v>4</v>
      </c>
      <c r="P38" s="15">
        <f t="shared" ref="P38:P41" si="35">O38*0.75</f>
        <v>3</v>
      </c>
      <c r="Q38" s="15">
        <f>COUNTIFS(SurveyData!$F:$F,"=3",SurveyData!$C:$C,B38,SurveyData!$D:$D,"&gt;="&amp;$AE$4,SurveyData!$D:$D,"&lt;="&amp;$AE$5)</f>
        <v>3</v>
      </c>
      <c r="R38" s="15">
        <f t="shared" ref="R38:R41" si="36">Q38*0.5</f>
        <v>1.5</v>
      </c>
      <c r="S38" s="15">
        <f>COUNTIFS(SurveyData!$F:$F,"=2",SurveyData!$C:$C,B38,SurveyData!$D:$D,"&gt;="&amp;$AE$4,SurveyData!$D:$D,"&lt;="&amp;$AE$5)</f>
        <v>3</v>
      </c>
      <c r="T38" s="15">
        <f t="shared" ref="T38:T41" si="37">S38*0.25</f>
        <v>0.75</v>
      </c>
      <c r="U38" s="15">
        <f>COUNTIFS(SurveyData!$F:$F,"=1",SurveyData!$C:$C,B38,SurveyData!$D:$D,"&gt;="&amp;$AE$4,SurveyData!$D:$D,"&lt;="&amp;$AE$5)</f>
        <v>8</v>
      </c>
      <c r="V38" s="15">
        <f t="shared" ref="V38:V41" si="38">SUM(N38,O38,Q38,S38,U38)</f>
        <v>38</v>
      </c>
      <c r="W38" s="42">
        <f t="shared" ref="W38:W41" si="39">SUM(P38,N38,R38,T38)</f>
        <v>25.25</v>
      </c>
      <c r="X38" s="42">
        <f t="shared" si="31"/>
        <v>66</v>
      </c>
      <c r="Y38" s="93">
        <f>SUMIFS(AHTData!$C:$C,AHTData!$B:$B,Calculations!B38,AHTData!$E:$E,"&gt;="&amp;$AE$4,AHTData!$E:$E,"&lt;="&amp;$AE$5)</f>
        <v>725</v>
      </c>
      <c r="Z38" s="96">
        <f>SUMIFS(AHTData!$D:$D,AHTData!$B:$B,Calculations!B38,AHTData!$E:$E,"&gt;="&amp;$AE$4,AHTData!$E:$E,"&lt;="&amp;$AE$5)</f>
        <v>282691</v>
      </c>
      <c r="AA38" s="41">
        <f t="shared" ref="AA38:AA41" si="40">_xlfn.FLOOR.MATH(Z38/Y38)</f>
        <v>389</v>
      </c>
      <c r="AB38" s="101"/>
    </row>
    <row r="39" spans="2:28" x14ac:dyDescent="0.2">
      <c r="B39" s="13" t="s">
        <v>112</v>
      </c>
      <c r="C39" s="133">
        <f>VLOOKUP(B39,Guyana!$B:$M,2,FALSE)</f>
        <v>100</v>
      </c>
      <c r="D39" s="84">
        <f>SUMIFS(QualityData!$C:$C,QualityData!$A:$A,Calculations!B39,QualityData!$B:$B,"&gt;="&amp;$AE$4,QualityData!$B:$B,"&lt;="&amp;$AE$5)</f>
        <v>89</v>
      </c>
      <c r="E39" s="26">
        <f>SUMIFS(QualityData!$D:$D,QualityData!$A:$A,Calculations!B39,QualityData!$B:$B,"&gt;="&amp;$AE$4,QualityData!$B:$B,"&lt;="&amp;$AE$5)</f>
        <v>51</v>
      </c>
      <c r="F39" s="15">
        <f>SUMIFS(QualityData!$E:$E,QualityData!$A:$A,Calculations!B39,QualityData!$B:$B,"&gt;="&amp;$AE$4,QualityData!$B:$B,"&lt;="&amp;$AE$5)</f>
        <v>112</v>
      </c>
      <c r="G39" s="26">
        <f>SUMIFS(QualityData!$F:$F,QualityData!$A:$A,Calculations!B39,QualityData!$B:$B,"&gt;="&amp;$AE$4,QualityData!$B:$B,"&lt;="&amp;$AE$5)</f>
        <v>25</v>
      </c>
      <c r="H39" s="26">
        <f>COUNTIFS(QualityData!$G:$G,"TRUE",QualityData!$A:$A,Calculations!B39,QualityData!$B:$B,"&gt;="&amp;$AE$4,QualityData!$B:$B,"&lt;="&amp;$AE$5)</f>
        <v>3</v>
      </c>
      <c r="I39" s="26">
        <f>COUNTIFS(QualityData!$A:$A,B39,QualityData!$B:$B,"&gt;="&amp;$AE$4,QualityData!$B:$B,"&lt;="&amp;$AE$5)</f>
        <v>3</v>
      </c>
      <c r="J39" s="15">
        <f t="shared" si="30"/>
        <v>277</v>
      </c>
      <c r="K39" s="15">
        <f t="shared" si="32"/>
        <v>300</v>
      </c>
      <c r="L39" s="38">
        <f t="shared" si="33"/>
        <v>0.92333333333333334</v>
      </c>
      <c r="M39" s="38">
        <f t="shared" si="34"/>
        <v>1</v>
      </c>
      <c r="N39" s="15">
        <f>COUNTIFS(SurveyData!$F:$F,"=5",SurveyData!$C:$C,B39,SurveyData!$D:$D,"&gt;="&amp;$AE$4,SurveyData!$D:$D,"&lt;="&amp;$AE$5)</f>
        <v>12</v>
      </c>
      <c r="O39" s="15">
        <f>COUNTIFS(SurveyData!$F:$F,"=4",SurveyData!$C:$C,B39,SurveyData!$D:$D,"&gt;="&amp;$AE$4,SurveyData!$D:$D,"&lt;="&amp;$AE$5)</f>
        <v>0</v>
      </c>
      <c r="P39" s="15">
        <f t="shared" si="35"/>
        <v>0</v>
      </c>
      <c r="Q39" s="15">
        <f>COUNTIFS(SurveyData!$F:$F,"=3",SurveyData!$C:$C,B39,SurveyData!$D:$D,"&gt;="&amp;$AE$4,SurveyData!$D:$D,"&lt;="&amp;$AE$5)</f>
        <v>1</v>
      </c>
      <c r="R39" s="15">
        <f t="shared" si="36"/>
        <v>0.5</v>
      </c>
      <c r="S39" s="15">
        <f>COUNTIFS(SurveyData!$F:$F,"=2",SurveyData!$C:$C,B39,SurveyData!$D:$D,"&gt;="&amp;$AE$4,SurveyData!$D:$D,"&lt;="&amp;$AE$5)</f>
        <v>1</v>
      </c>
      <c r="T39" s="15">
        <f t="shared" si="37"/>
        <v>0.25</v>
      </c>
      <c r="U39" s="15">
        <f>COUNTIFS(SurveyData!$F:$F,"=1",SurveyData!$C:$C,B39,SurveyData!$D:$D,"&gt;="&amp;$AE$4,SurveyData!$D:$D,"&lt;="&amp;$AE$5)</f>
        <v>1</v>
      </c>
      <c r="V39" s="15">
        <f t="shared" si="38"/>
        <v>15</v>
      </c>
      <c r="W39" s="42">
        <f t="shared" si="39"/>
        <v>12.75</v>
      </c>
      <c r="X39" s="42">
        <f t="shared" si="31"/>
        <v>85</v>
      </c>
      <c r="Y39" s="93">
        <f>SUMIFS(AHTData!$C:$C,AHTData!$B:$B,Calculations!B39,AHTData!$E:$E,"&gt;="&amp;$AE$4,AHTData!$E:$E,"&lt;="&amp;$AE$5)</f>
        <v>553</v>
      </c>
      <c r="Z39" s="96">
        <f>SUMIFS(AHTData!$D:$D,AHTData!$B:$B,Calculations!B39,AHTData!$E:$E,"&gt;="&amp;$AE$4,AHTData!$E:$E,"&lt;="&amp;$AE$5)</f>
        <v>226331</v>
      </c>
      <c r="AA39" s="41">
        <f t="shared" si="40"/>
        <v>409</v>
      </c>
      <c r="AB39" s="101"/>
    </row>
    <row r="40" spans="2:28" x14ac:dyDescent="0.2">
      <c r="B40" s="13" t="s">
        <v>113</v>
      </c>
      <c r="C40" s="133">
        <f>VLOOKUP(B40,Guyana!$B:$M,2,FALSE)</f>
        <v>62.5</v>
      </c>
      <c r="D40" s="84">
        <f>SUMIFS(QualityData!$C:$C,QualityData!$A:$A,Calculations!B40,QualityData!$B:$B,"&gt;="&amp;$AE$4,QualityData!$B:$B,"&lt;="&amp;$AE$5)</f>
        <v>75</v>
      </c>
      <c r="E40" s="26">
        <f>SUMIFS(QualityData!$D:$D,QualityData!$A:$A,Calculations!B40,QualityData!$B:$B,"&gt;="&amp;$AE$4,QualityData!$B:$B,"&lt;="&amp;$AE$5)</f>
        <v>51</v>
      </c>
      <c r="F40" s="15">
        <f>SUMIFS(QualityData!$E:$E,QualityData!$A:$A,Calculations!B40,QualityData!$B:$B,"&gt;="&amp;$AE$4,QualityData!$B:$B,"&lt;="&amp;$AE$5)</f>
        <v>120</v>
      </c>
      <c r="G40" s="26">
        <f>SUMIFS(QualityData!$F:$F,QualityData!$A:$A,Calculations!B40,QualityData!$B:$B,"&gt;="&amp;$AE$4,QualityData!$B:$B,"&lt;="&amp;$AE$5)</f>
        <v>30</v>
      </c>
      <c r="H40" s="26">
        <f>COUNTIFS(QualityData!$G:$G,"TRUE",QualityData!$A:$A,Calculations!B40,QualityData!$B:$B,"&gt;="&amp;$AE$4,QualityData!$B:$B,"&lt;="&amp;$AE$5)</f>
        <v>3</v>
      </c>
      <c r="I40" s="26">
        <f>COUNTIFS(QualityData!$A:$A,B40,QualityData!$B:$B,"&gt;="&amp;$AE$4,QualityData!$B:$B,"&lt;="&amp;$AE$5)</f>
        <v>3</v>
      </c>
      <c r="J40" s="15">
        <f t="shared" si="30"/>
        <v>276</v>
      </c>
      <c r="K40" s="15">
        <f t="shared" si="32"/>
        <v>300</v>
      </c>
      <c r="L40" s="38">
        <f t="shared" si="33"/>
        <v>0.92</v>
      </c>
      <c r="M40" s="38">
        <f t="shared" si="34"/>
        <v>1</v>
      </c>
      <c r="N40" s="15">
        <f>COUNTIFS(SurveyData!$F:$F,"=5",SurveyData!$C:$C,B40,SurveyData!$D:$D,"&gt;="&amp;$AE$4,SurveyData!$D:$D,"&lt;="&amp;$AE$5)</f>
        <v>19</v>
      </c>
      <c r="O40" s="15">
        <f>COUNTIFS(SurveyData!$F:$F,"=4",SurveyData!$C:$C,B40,SurveyData!$D:$D,"&gt;="&amp;$AE$4,SurveyData!$D:$D,"&lt;="&amp;$AE$5)</f>
        <v>3</v>
      </c>
      <c r="P40" s="15">
        <f t="shared" si="35"/>
        <v>2.25</v>
      </c>
      <c r="Q40" s="15">
        <f>COUNTIFS(SurveyData!$F:$F,"=3",SurveyData!$C:$C,B40,SurveyData!$D:$D,"&gt;="&amp;$AE$4,SurveyData!$D:$D,"&lt;="&amp;$AE$5)</f>
        <v>1</v>
      </c>
      <c r="R40" s="15">
        <f t="shared" si="36"/>
        <v>0.5</v>
      </c>
      <c r="S40" s="15">
        <f>COUNTIFS(SurveyData!$F:$F,"=2",SurveyData!$C:$C,B40,SurveyData!$D:$D,"&gt;="&amp;$AE$4,SurveyData!$D:$D,"&lt;="&amp;$AE$5)</f>
        <v>1</v>
      </c>
      <c r="T40" s="15">
        <f t="shared" si="37"/>
        <v>0.25</v>
      </c>
      <c r="U40" s="15">
        <f>COUNTIFS(SurveyData!$F:$F,"=1",SurveyData!$C:$C,B40,SurveyData!$D:$D,"&gt;="&amp;$AE$4,SurveyData!$D:$D,"&lt;="&amp;$AE$5)</f>
        <v>4</v>
      </c>
      <c r="V40" s="15">
        <f t="shared" si="38"/>
        <v>28</v>
      </c>
      <c r="W40" s="42">
        <f t="shared" si="39"/>
        <v>22</v>
      </c>
      <c r="X40" s="42">
        <f t="shared" si="31"/>
        <v>79</v>
      </c>
      <c r="Y40" s="93">
        <f>SUMIFS(AHTData!$C:$C,AHTData!$B:$B,Calculations!B40,AHTData!$E:$E,"&gt;="&amp;$AE$4,AHTData!$E:$E,"&lt;="&amp;$AE$5)</f>
        <v>555</v>
      </c>
      <c r="Z40" s="96">
        <f>SUMIFS(AHTData!$D:$D,AHTData!$B:$B,Calculations!B40,AHTData!$E:$E,"&gt;="&amp;$AE$4,AHTData!$E:$E,"&lt;="&amp;$AE$5)</f>
        <v>352952</v>
      </c>
      <c r="AA40" s="41">
        <f t="shared" si="40"/>
        <v>635</v>
      </c>
      <c r="AB40" s="101"/>
    </row>
    <row r="41" spans="2:28" x14ac:dyDescent="0.2">
      <c r="B41" s="13" t="s">
        <v>114</v>
      </c>
      <c r="C41" s="133">
        <f>VLOOKUP(B41,Guyana!$B:$M,2,FALSE)</f>
        <v>81.25</v>
      </c>
      <c r="D41" s="84">
        <f>SUMIFS(QualityData!$C:$C,QualityData!$A:$A,Calculations!B41,QualityData!$B:$B,"&gt;="&amp;$AE$4,QualityData!$B:$B,"&lt;="&amp;$AE$5)</f>
        <v>56</v>
      </c>
      <c r="E41" s="26">
        <f>SUMIFS(QualityData!$D:$D,QualityData!$A:$A,Calculations!B41,QualityData!$B:$B,"&gt;="&amp;$AE$4,QualityData!$B:$B,"&lt;="&amp;$AE$5)</f>
        <v>34</v>
      </c>
      <c r="F41" s="15">
        <f>SUMIFS(QualityData!$E:$E,QualityData!$A:$A,Calculations!B41,QualityData!$B:$B,"&gt;="&amp;$AE$4,QualityData!$B:$B,"&lt;="&amp;$AE$5)</f>
        <v>80</v>
      </c>
      <c r="G41" s="26">
        <f>SUMIFS(QualityData!$F:$F,QualityData!$A:$A,Calculations!B41,QualityData!$B:$B,"&gt;="&amp;$AE$4,QualityData!$B:$B,"&lt;="&amp;$AE$5)</f>
        <v>20</v>
      </c>
      <c r="H41" s="26">
        <f>COUNTIFS(QualityData!$G:$G,"TRUE",QualityData!$A:$A,Calculations!B41,QualityData!$B:$B,"&gt;="&amp;$AE$4,QualityData!$B:$B,"&lt;="&amp;$AE$5)</f>
        <v>2</v>
      </c>
      <c r="I41" s="26">
        <f>COUNTIFS(QualityData!$A:$A,B41,QualityData!$B:$B,"&gt;="&amp;$AE$4,QualityData!$B:$B,"&lt;="&amp;$AE$5)</f>
        <v>2</v>
      </c>
      <c r="J41" s="15">
        <f t="shared" si="30"/>
        <v>190</v>
      </c>
      <c r="K41" s="15">
        <f t="shared" si="32"/>
        <v>200</v>
      </c>
      <c r="L41" s="38">
        <f t="shared" si="33"/>
        <v>0.95</v>
      </c>
      <c r="M41" s="38">
        <f t="shared" si="34"/>
        <v>1</v>
      </c>
      <c r="N41" s="15">
        <f>COUNTIFS(SurveyData!$F:$F,"=5",SurveyData!$C:$C,B41,SurveyData!$D:$D,"&gt;="&amp;$AE$4,SurveyData!$D:$D,"&lt;="&amp;$AE$5)</f>
        <v>24</v>
      </c>
      <c r="O41" s="15">
        <f>COUNTIFS(SurveyData!$F:$F,"=4",SurveyData!$C:$C,B41,SurveyData!$D:$D,"&gt;="&amp;$AE$4,SurveyData!$D:$D,"&lt;="&amp;$AE$5)</f>
        <v>4</v>
      </c>
      <c r="P41" s="15">
        <f t="shared" si="35"/>
        <v>3</v>
      </c>
      <c r="Q41" s="15">
        <f>COUNTIFS(SurveyData!$F:$F,"=3",SurveyData!$C:$C,B41,SurveyData!$D:$D,"&gt;="&amp;$AE$4,SurveyData!$D:$D,"&lt;="&amp;$AE$5)</f>
        <v>0</v>
      </c>
      <c r="R41" s="15">
        <f t="shared" si="36"/>
        <v>0</v>
      </c>
      <c r="S41" s="15">
        <f>COUNTIFS(SurveyData!$F:$F,"=2",SurveyData!$C:$C,B41,SurveyData!$D:$D,"&gt;="&amp;$AE$4,SurveyData!$D:$D,"&lt;="&amp;$AE$5)</f>
        <v>0</v>
      </c>
      <c r="T41" s="15">
        <f t="shared" si="37"/>
        <v>0</v>
      </c>
      <c r="U41" s="15">
        <f>COUNTIFS(SurveyData!$F:$F,"=1",SurveyData!$C:$C,B41,SurveyData!$D:$D,"&gt;="&amp;$AE$4,SurveyData!$D:$D,"&lt;="&amp;$AE$5)</f>
        <v>0</v>
      </c>
      <c r="V41" s="15">
        <f t="shared" si="38"/>
        <v>28</v>
      </c>
      <c r="W41" s="42">
        <f t="shared" si="39"/>
        <v>27</v>
      </c>
      <c r="X41" s="42">
        <f t="shared" si="31"/>
        <v>96</v>
      </c>
      <c r="Y41" s="93">
        <f>SUMIFS(AHTData!$C:$C,AHTData!$B:$B,Calculations!B41,AHTData!$E:$E,"&gt;="&amp;$AE$4,AHTData!$E:$E,"&lt;="&amp;$AE$5)</f>
        <v>401</v>
      </c>
      <c r="Z41" s="96">
        <f>SUMIFS(AHTData!$D:$D,AHTData!$B:$B,Calculations!B41,AHTData!$E:$E,"&gt;="&amp;$AE$4,AHTData!$E:$E,"&lt;="&amp;$AE$5)</f>
        <v>212923</v>
      </c>
      <c r="AA41" s="41">
        <f t="shared" si="40"/>
        <v>530</v>
      </c>
      <c r="AB41" s="101"/>
    </row>
    <row r="42" spans="2:28" x14ac:dyDescent="0.2">
      <c r="B42" s="13" t="s">
        <v>115</v>
      </c>
      <c r="C42" s="133">
        <f>VLOOKUP(B42,Guyana!$B:$M,2,FALSE)</f>
        <v>93.75</v>
      </c>
      <c r="D42" s="84">
        <f>SUMIFS(QualityData!$C:$C,QualityData!$A:$A,Calculations!B42,QualityData!$B:$B,"&gt;="&amp;$AE$4,QualityData!$B:$B,"&lt;="&amp;$AE$5)</f>
        <v>81</v>
      </c>
      <c r="E42" s="26">
        <f>SUMIFS(QualityData!$D:$D,QualityData!$A:$A,Calculations!B42,QualityData!$B:$B,"&gt;="&amp;$AE$4,QualityData!$B:$B,"&lt;="&amp;$AE$5)</f>
        <v>51</v>
      </c>
      <c r="F42" s="15">
        <f>SUMIFS(QualityData!$E:$E,QualityData!$A:$A,Calculations!B42,QualityData!$B:$B,"&gt;="&amp;$AE$4,QualityData!$B:$B,"&lt;="&amp;$AE$5)</f>
        <v>120</v>
      </c>
      <c r="G42" s="26">
        <f>SUMIFS(QualityData!$F:$F,QualityData!$A:$A,Calculations!B42,QualityData!$B:$B,"&gt;="&amp;$AE$4,QualityData!$B:$B,"&lt;="&amp;$AE$5)</f>
        <v>30</v>
      </c>
      <c r="H42" s="26">
        <f>COUNTIFS(QualityData!$G:$G,"TRUE",QualityData!$A:$A,Calculations!B42,QualityData!$B:$B,"&gt;="&amp;$AE$4,QualityData!$B:$B,"&lt;="&amp;$AE$5)</f>
        <v>3</v>
      </c>
      <c r="I42" s="26">
        <f>COUNTIFS(QualityData!$A:$A,B42,QualityData!$B:$B,"&gt;="&amp;$AE$4,QualityData!$B:$B,"&lt;="&amp;$AE$5)</f>
        <v>3</v>
      </c>
      <c r="J42" s="15">
        <f t="shared" ref="J42:J49" si="41">SUM(D42,E42,F42,G42)</f>
        <v>282</v>
      </c>
      <c r="K42" s="15">
        <f t="shared" ref="K42:K49" si="42">I42*100</f>
        <v>300</v>
      </c>
      <c r="L42" s="38">
        <f t="shared" ref="L42:L49" si="43">J42/K42</f>
        <v>0.94</v>
      </c>
      <c r="M42" s="38">
        <f t="shared" ref="M42:M49" si="44">ROUND(H42/I42,2)</f>
        <v>1</v>
      </c>
      <c r="N42" s="15">
        <f>COUNTIFS(SurveyData!$F:$F,"=5",SurveyData!$C:$C,B42,SurveyData!$D:$D,"&gt;="&amp;$AE$4,SurveyData!$D:$D,"&lt;="&amp;$AE$5)</f>
        <v>13</v>
      </c>
      <c r="O42" s="15">
        <f>COUNTIFS(SurveyData!$F:$F,"=4",SurveyData!$C:$C,B42,SurveyData!$D:$D,"&gt;="&amp;$AE$4,SurveyData!$D:$D,"&lt;="&amp;$AE$5)</f>
        <v>2</v>
      </c>
      <c r="P42" s="15">
        <f t="shared" ref="P42:P49" si="45">O42*0.75</f>
        <v>1.5</v>
      </c>
      <c r="Q42" s="15">
        <f>COUNTIFS(SurveyData!$F:$F,"=3",SurveyData!$C:$C,B42,SurveyData!$D:$D,"&gt;="&amp;$AE$4,SurveyData!$D:$D,"&lt;="&amp;$AE$5)</f>
        <v>1</v>
      </c>
      <c r="R42" s="15">
        <f t="shared" ref="R42:R49" si="46">Q42*0.5</f>
        <v>0.5</v>
      </c>
      <c r="S42" s="15">
        <f>COUNTIFS(SurveyData!$F:$F,"=2",SurveyData!$C:$C,B42,SurveyData!$D:$D,"&gt;="&amp;$AE$4,SurveyData!$D:$D,"&lt;="&amp;$AE$5)</f>
        <v>1</v>
      </c>
      <c r="T42" s="15">
        <f t="shared" ref="T42:T49" si="47">S42*0.25</f>
        <v>0.25</v>
      </c>
      <c r="U42" s="15">
        <f>COUNTIFS(SurveyData!$F:$F,"=1",SurveyData!$C:$C,B42,SurveyData!$D:$D,"&gt;="&amp;$AE$4,SurveyData!$D:$D,"&lt;="&amp;$AE$5)</f>
        <v>0</v>
      </c>
      <c r="V42" s="15">
        <f t="shared" ref="V42:V49" si="48">SUM(N42,O42,Q42,S42,U42)</f>
        <v>17</v>
      </c>
      <c r="W42" s="42">
        <f t="shared" ref="W42:W49" si="49">SUM(P42,N42,R42,T42)</f>
        <v>15.25</v>
      </c>
      <c r="X42" s="42">
        <f t="shared" ref="X42:X49" si="50">ROUND((W42/V42)*100,0)</f>
        <v>90</v>
      </c>
      <c r="Y42" s="93">
        <f>SUMIFS(AHTData!$C:$C,AHTData!$B:$B,Calculations!B42,AHTData!$E:$E,"&gt;="&amp;$AE$4,AHTData!$E:$E,"&lt;="&amp;$AE$5)</f>
        <v>319</v>
      </c>
      <c r="Z42" s="96">
        <f>SUMIFS(AHTData!$D:$D,AHTData!$B:$B,Calculations!B42,AHTData!$E:$E,"&gt;="&amp;$AE$4,AHTData!$E:$E,"&lt;="&amp;$AE$5)</f>
        <v>149519</v>
      </c>
      <c r="AA42" s="41">
        <f t="shared" ref="AA42:AA49" si="51">_xlfn.FLOOR.MATH(Z42/Y42)</f>
        <v>468</v>
      </c>
      <c r="AB42" s="101"/>
    </row>
    <row r="43" spans="2:28" x14ac:dyDescent="0.2">
      <c r="B43" s="13" t="s">
        <v>116</v>
      </c>
      <c r="C43" s="133">
        <f>VLOOKUP(B43,Guyana!$B:$M,2,FALSE)</f>
        <v>75</v>
      </c>
      <c r="D43" s="84">
        <f>SUMIFS(QualityData!$C:$C,QualityData!$A:$A,Calculations!B43,QualityData!$B:$B,"&gt;="&amp;$AE$4,QualityData!$B:$B,"&lt;="&amp;$AE$5)</f>
        <v>33</v>
      </c>
      <c r="E43" s="26">
        <f>SUMIFS(QualityData!$D:$D,QualityData!$A:$A,Calculations!B43,QualityData!$B:$B,"&gt;="&amp;$AE$4,QualityData!$B:$B,"&lt;="&amp;$AE$5)</f>
        <v>17</v>
      </c>
      <c r="F43" s="15">
        <f>SUMIFS(QualityData!$E:$E,QualityData!$A:$A,Calculations!B43,QualityData!$B:$B,"&gt;="&amp;$AE$4,QualityData!$B:$B,"&lt;="&amp;$AE$5)</f>
        <v>40</v>
      </c>
      <c r="G43" s="26">
        <f>SUMIFS(QualityData!$F:$F,QualityData!$A:$A,Calculations!B43,QualityData!$B:$B,"&gt;="&amp;$AE$4,QualityData!$B:$B,"&lt;="&amp;$AE$5)</f>
        <v>10</v>
      </c>
      <c r="H43" s="26">
        <f>COUNTIFS(QualityData!$G:$G,"TRUE",QualityData!$A:$A,Calculations!B43,QualityData!$B:$B,"&gt;="&amp;$AE$4,QualityData!$B:$B,"&lt;="&amp;$AE$5)</f>
        <v>1</v>
      </c>
      <c r="I43" s="26">
        <f>COUNTIFS(QualityData!$A:$A,B43,QualityData!$B:$B,"&gt;="&amp;$AE$4,QualityData!$B:$B,"&lt;="&amp;$AE$5)</f>
        <v>1</v>
      </c>
      <c r="J43" s="15">
        <f t="shared" si="41"/>
        <v>100</v>
      </c>
      <c r="K43" s="15">
        <f t="shared" si="42"/>
        <v>100</v>
      </c>
      <c r="L43" s="38">
        <f t="shared" si="43"/>
        <v>1</v>
      </c>
      <c r="M43" s="38">
        <f t="shared" si="44"/>
        <v>1</v>
      </c>
      <c r="N43" s="15">
        <f>COUNTIFS(SurveyData!$F:$F,"=5",SurveyData!$C:$C,B43,SurveyData!$D:$D,"&gt;="&amp;$AE$4,SurveyData!$D:$D,"&lt;="&amp;$AE$5)</f>
        <v>1</v>
      </c>
      <c r="O43" s="15">
        <f>COUNTIFS(SurveyData!$F:$F,"=4",SurveyData!$C:$C,B43,SurveyData!$D:$D,"&gt;="&amp;$AE$4,SurveyData!$D:$D,"&lt;="&amp;$AE$5)</f>
        <v>0</v>
      </c>
      <c r="P43" s="15">
        <f t="shared" si="45"/>
        <v>0</v>
      </c>
      <c r="Q43" s="15">
        <f>COUNTIFS(SurveyData!$F:$F,"=3",SurveyData!$C:$C,B43,SurveyData!$D:$D,"&gt;="&amp;$AE$4,SurveyData!$D:$D,"&lt;="&amp;$AE$5)</f>
        <v>0</v>
      </c>
      <c r="R43" s="15">
        <f t="shared" si="46"/>
        <v>0</v>
      </c>
      <c r="S43" s="15">
        <f>COUNTIFS(SurveyData!$F:$F,"=2",SurveyData!$C:$C,B43,SurveyData!$D:$D,"&gt;="&amp;$AE$4,SurveyData!$D:$D,"&lt;="&amp;$AE$5)</f>
        <v>0</v>
      </c>
      <c r="T43" s="15">
        <f t="shared" si="47"/>
        <v>0</v>
      </c>
      <c r="U43" s="15">
        <f>COUNTIFS(SurveyData!$F:$F,"=1",SurveyData!$C:$C,B43,SurveyData!$D:$D,"&gt;="&amp;$AE$4,SurveyData!$D:$D,"&lt;="&amp;$AE$5)</f>
        <v>1</v>
      </c>
      <c r="V43" s="15">
        <f t="shared" si="48"/>
        <v>2</v>
      </c>
      <c r="W43" s="42">
        <f t="shared" si="49"/>
        <v>1</v>
      </c>
      <c r="X43" s="42">
        <f t="shared" si="50"/>
        <v>50</v>
      </c>
      <c r="Y43" s="93">
        <f>SUMIFS(AHTData!$C:$C,AHTData!$B:$B,Calculations!B43,AHTData!$E:$E,"&gt;="&amp;$AE$4,AHTData!$E:$E,"&lt;="&amp;$AE$5)</f>
        <v>28</v>
      </c>
      <c r="Z43" s="96">
        <f>SUMIFS(AHTData!$D:$D,AHTData!$B:$B,Calculations!B43,AHTData!$E:$E,"&gt;="&amp;$AE$4,AHTData!$E:$E,"&lt;="&amp;$AE$5)</f>
        <v>7581</v>
      </c>
      <c r="AA43" s="41">
        <f t="shared" si="51"/>
        <v>270</v>
      </c>
      <c r="AB43" s="101"/>
    </row>
    <row r="44" spans="2:28" x14ac:dyDescent="0.2">
      <c r="B44" s="13" t="s">
        <v>117</v>
      </c>
      <c r="C44" s="133">
        <f>VLOOKUP(B44,Guyana!$B:$M,2,FALSE)</f>
        <v>87.5</v>
      </c>
      <c r="D44" s="84">
        <f>SUMIFS(QualityData!$C:$C,QualityData!$A:$A,Calculations!B44,QualityData!$B:$B,"&gt;="&amp;$AE$4,QualityData!$B:$B,"&lt;="&amp;$AE$5)</f>
        <v>97</v>
      </c>
      <c r="E44" s="26">
        <f>SUMIFS(QualityData!$D:$D,QualityData!$A:$A,Calculations!B44,QualityData!$B:$B,"&gt;="&amp;$AE$4,QualityData!$B:$B,"&lt;="&amp;$AE$5)</f>
        <v>46</v>
      </c>
      <c r="F44" s="15">
        <f>SUMIFS(QualityData!$E:$E,QualityData!$A:$A,Calculations!B44,QualityData!$B:$B,"&gt;="&amp;$AE$4,QualityData!$B:$B,"&lt;="&amp;$AE$5)</f>
        <v>120</v>
      </c>
      <c r="G44" s="26">
        <f>SUMIFS(QualityData!$F:$F,QualityData!$A:$A,Calculations!B44,QualityData!$B:$B,"&gt;="&amp;$AE$4,QualityData!$B:$B,"&lt;="&amp;$AE$5)</f>
        <v>20</v>
      </c>
      <c r="H44" s="26">
        <f>COUNTIFS(QualityData!$G:$G,"TRUE",QualityData!$A:$A,Calculations!B44,QualityData!$B:$B,"&gt;="&amp;$AE$4,QualityData!$B:$B,"&lt;="&amp;$AE$5)</f>
        <v>3</v>
      </c>
      <c r="I44" s="26">
        <f>COUNTIFS(QualityData!$A:$A,B44,QualityData!$B:$B,"&gt;="&amp;$AE$4,QualityData!$B:$B,"&lt;="&amp;$AE$5)</f>
        <v>3</v>
      </c>
      <c r="J44" s="15">
        <f t="shared" si="41"/>
        <v>283</v>
      </c>
      <c r="K44" s="15">
        <f t="shared" si="42"/>
        <v>300</v>
      </c>
      <c r="L44" s="38">
        <f t="shared" si="43"/>
        <v>0.94333333333333336</v>
      </c>
      <c r="M44" s="38">
        <f t="shared" si="44"/>
        <v>1</v>
      </c>
      <c r="N44" s="15">
        <f>COUNTIFS(SurveyData!$F:$F,"=5",SurveyData!$C:$C,B44,SurveyData!$D:$D,"&gt;="&amp;$AE$4,SurveyData!$D:$D,"&lt;="&amp;$AE$5)</f>
        <v>18</v>
      </c>
      <c r="O44" s="15">
        <f>COUNTIFS(SurveyData!$F:$F,"=4",SurveyData!$C:$C,B44,SurveyData!$D:$D,"&gt;="&amp;$AE$4,SurveyData!$D:$D,"&lt;="&amp;$AE$5)</f>
        <v>1</v>
      </c>
      <c r="P44" s="15">
        <f t="shared" si="45"/>
        <v>0.75</v>
      </c>
      <c r="Q44" s="15">
        <f>COUNTIFS(SurveyData!$F:$F,"=3",SurveyData!$C:$C,B44,SurveyData!$D:$D,"&gt;="&amp;$AE$4,SurveyData!$D:$D,"&lt;="&amp;$AE$5)</f>
        <v>5</v>
      </c>
      <c r="R44" s="15">
        <f t="shared" si="46"/>
        <v>2.5</v>
      </c>
      <c r="S44" s="15">
        <f>COUNTIFS(SurveyData!$F:$F,"=2",SurveyData!$C:$C,B44,SurveyData!$D:$D,"&gt;="&amp;$AE$4,SurveyData!$D:$D,"&lt;="&amp;$AE$5)</f>
        <v>0</v>
      </c>
      <c r="T44" s="15">
        <f t="shared" si="47"/>
        <v>0</v>
      </c>
      <c r="U44" s="15">
        <f>COUNTIFS(SurveyData!$F:$F,"=1",SurveyData!$C:$C,B44,SurveyData!$D:$D,"&gt;="&amp;$AE$4,SurveyData!$D:$D,"&lt;="&amp;$AE$5)</f>
        <v>2</v>
      </c>
      <c r="V44" s="15">
        <f t="shared" si="48"/>
        <v>26</v>
      </c>
      <c r="W44" s="42">
        <f t="shared" si="49"/>
        <v>21.25</v>
      </c>
      <c r="X44" s="42">
        <f t="shared" si="50"/>
        <v>82</v>
      </c>
      <c r="Y44" s="93">
        <f>SUMIFS(AHTData!$C:$C,AHTData!$B:$B,Calculations!B44,AHTData!$E:$E,"&gt;="&amp;$AE$4,AHTData!$E:$E,"&lt;="&amp;$AE$5)</f>
        <v>765</v>
      </c>
      <c r="Z44" s="96">
        <f>SUMIFS(AHTData!$D:$D,AHTData!$B:$B,Calculations!B44,AHTData!$E:$E,"&gt;="&amp;$AE$4,AHTData!$E:$E,"&lt;="&amp;$AE$5)</f>
        <v>355654</v>
      </c>
      <c r="AA44" s="41">
        <f t="shared" si="51"/>
        <v>464</v>
      </c>
      <c r="AB44" s="101"/>
    </row>
    <row r="45" spans="2:28" x14ac:dyDescent="0.2">
      <c r="B45" s="13" t="s">
        <v>118</v>
      </c>
      <c r="C45" s="133">
        <f>VLOOKUP(B45,Guyana!$B:$M,2,FALSE)</f>
        <v>43.75</v>
      </c>
      <c r="D45" s="84">
        <f>SUMIFS(QualityData!$C:$C,QualityData!$A:$A,Calculations!B45,QualityData!$B:$B,"&gt;="&amp;$AE$4,QualityData!$B:$B,"&lt;="&amp;$AE$5)</f>
        <v>60</v>
      </c>
      <c r="E45" s="26">
        <f>SUMIFS(QualityData!$D:$D,QualityData!$A:$A,Calculations!B45,QualityData!$B:$B,"&gt;="&amp;$AE$4,QualityData!$B:$B,"&lt;="&amp;$AE$5)</f>
        <v>34</v>
      </c>
      <c r="F45" s="15">
        <f>SUMIFS(QualityData!$E:$E,QualityData!$A:$A,Calculations!B45,QualityData!$B:$B,"&gt;="&amp;$AE$4,QualityData!$B:$B,"&lt;="&amp;$AE$5)</f>
        <v>80</v>
      </c>
      <c r="G45" s="26">
        <f>SUMIFS(QualityData!$F:$F,QualityData!$A:$A,Calculations!B45,QualityData!$B:$B,"&gt;="&amp;$AE$4,QualityData!$B:$B,"&lt;="&amp;$AE$5)</f>
        <v>20</v>
      </c>
      <c r="H45" s="26">
        <f>COUNTIFS(QualityData!$G:$G,"TRUE",QualityData!$A:$A,Calculations!B45,QualityData!$B:$B,"&gt;="&amp;$AE$4,QualityData!$B:$B,"&lt;="&amp;$AE$5)</f>
        <v>2</v>
      </c>
      <c r="I45" s="26">
        <f>COUNTIFS(QualityData!$A:$A,B45,QualityData!$B:$B,"&gt;="&amp;$AE$4,QualityData!$B:$B,"&lt;="&amp;$AE$5)</f>
        <v>3</v>
      </c>
      <c r="J45" s="15">
        <f t="shared" si="41"/>
        <v>194</v>
      </c>
      <c r="K45" s="15">
        <f t="shared" si="42"/>
        <v>300</v>
      </c>
      <c r="L45" s="38">
        <f t="shared" si="43"/>
        <v>0.64666666666666661</v>
      </c>
      <c r="M45" s="38">
        <f t="shared" si="44"/>
        <v>0.67</v>
      </c>
      <c r="N45" s="15">
        <f>COUNTIFS(SurveyData!$F:$F,"=5",SurveyData!$C:$C,B45,SurveyData!$D:$D,"&gt;="&amp;$AE$4,SurveyData!$D:$D,"&lt;="&amp;$AE$5)</f>
        <v>9</v>
      </c>
      <c r="O45" s="15">
        <f>COUNTIFS(SurveyData!$F:$F,"=4",SurveyData!$C:$C,B45,SurveyData!$D:$D,"&gt;="&amp;$AE$4,SurveyData!$D:$D,"&lt;="&amp;$AE$5)</f>
        <v>1</v>
      </c>
      <c r="P45" s="15">
        <f t="shared" si="45"/>
        <v>0.75</v>
      </c>
      <c r="Q45" s="15">
        <f>COUNTIFS(SurveyData!$F:$F,"=3",SurveyData!$C:$C,B45,SurveyData!$D:$D,"&gt;="&amp;$AE$4,SurveyData!$D:$D,"&lt;="&amp;$AE$5)</f>
        <v>2</v>
      </c>
      <c r="R45" s="15">
        <f t="shared" si="46"/>
        <v>1</v>
      </c>
      <c r="S45" s="15">
        <f>COUNTIFS(SurveyData!$F:$F,"=2",SurveyData!$C:$C,B45,SurveyData!$D:$D,"&gt;="&amp;$AE$4,SurveyData!$D:$D,"&lt;="&amp;$AE$5)</f>
        <v>0</v>
      </c>
      <c r="T45" s="15">
        <f t="shared" si="47"/>
        <v>0</v>
      </c>
      <c r="U45" s="15">
        <f>COUNTIFS(SurveyData!$F:$F,"=1",SurveyData!$C:$C,B45,SurveyData!$D:$D,"&gt;="&amp;$AE$4,SurveyData!$D:$D,"&lt;="&amp;$AE$5)</f>
        <v>1</v>
      </c>
      <c r="V45" s="15">
        <f t="shared" si="48"/>
        <v>13</v>
      </c>
      <c r="W45" s="42">
        <f t="shared" si="49"/>
        <v>10.75</v>
      </c>
      <c r="X45" s="42">
        <f t="shared" si="50"/>
        <v>83</v>
      </c>
      <c r="Y45" s="93">
        <f>SUMIFS(AHTData!$C:$C,AHTData!$B:$B,Calculations!B45,AHTData!$E:$E,"&gt;="&amp;$AE$4,AHTData!$E:$E,"&lt;="&amp;$AE$5)</f>
        <v>620</v>
      </c>
      <c r="Z45" s="96">
        <f>SUMIFS(AHTData!$D:$D,AHTData!$B:$B,Calculations!B45,AHTData!$E:$E,"&gt;="&amp;$AE$4,AHTData!$E:$E,"&lt;="&amp;$AE$5)</f>
        <v>195292</v>
      </c>
      <c r="AA45" s="41">
        <f t="shared" si="51"/>
        <v>314</v>
      </c>
      <c r="AB45" s="100"/>
    </row>
    <row r="46" spans="2:28" x14ac:dyDescent="0.2">
      <c r="B46" s="13" t="s">
        <v>119</v>
      </c>
      <c r="C46" s="133">
        <f>VLOOKUP(B46,Guyana!$B:$M,2,FALSE)</f>
        <v>87.5</v>
      </c>
      <c r="D46" s="84">
        <f>SUMIFS(QualityData!$C:$C,QualityData!$A:$A,Calculations!B46,QualityData!$B:$B,"&gt;="&amp;$AE$4,QualityData!$B:$B,"&lt;="&amp;$AE$5)</f>
        <v>87</v>
      </c>
      <c r="E46" s="26">
        <f>SUMIFS(QualityData!$D:$D,QualityData!$A:$A,Calculations!B46,QualityData!$B:$B,"&gt;="&amp;$AE$4,QualityData!$B:$B,"&lt;="&amp;$AE$5)</f>
        <v>36</v>
      </c>
      <c r="F46" s="15">
        <f>SUMIFS(QualityData!$E:$E,QualityData!$A:$A,Calculations!B46,QualityData!$B:$B,"&gt;="&amp;$AE$4,QualityData!$B:$B,"&lt;="&amp;$AE$5)</f>
        <v>120</v>
      </c>
      <c r="G46" s="26">
        <f>SUMIFS(QualityData!$F:$F,QualityData!$A:$A,Calculations!B46,QualityData!$B:$B,"&gt;="&amp;$AE$4,QualityData!$B:$B,"&lt;="&amp;$AE$5)</f>
        <v>10</v>
      </c>
      <c r="H46" s="26">
        <f>COUNTIFS(QualityData!$G:$G,"TRUE",QualityData!$A:$A,Calculations!B46,QualityData!$B:$B,"&gt;="&amp;$AE$4,QualityData!$B:$B,"&lt;="&amp;$AE$5)</f>
        <v>3</v>
      </c>
      <c r="I46" s="26">
        <f>COUNTIFS(QualityData!$A:$A,B46,QualityData!$B:$B,"&gt;="&amp;$AE$4,QualityData!$B:$B,"&lt;="&amp;$AE$5)</f>
        <v>3</v>
      </c>
      <c r="J46" s="15">
        <f t="shared" si="41"/>
        <v>253</v>
      </c>
      <c r="K46" s="15">
        <f t="shared" si="42"/>
        <v>300</v>
      </c>
      <c r="L46" s="38">
        <f t="shared" si="43"/>
        <v>0.84333333333333338</v>
      </c>
      <c r="M46" s="38">
        <f t="shared" si="44"/>
        <v>1</v>
      </c>
      <c r="N46" s="15">
        <f>COUNTIFS(SurveyData!$F:$F,"=5",SurveyData!$C:$C,B46,SurveyData!$D:$D,"&gt;="&amp;$AE$4,SurveyData!$D:$D,"&lt;="&amp;$AE$5)</f>
        <v>20</v>
      </c>
      <c r="O46" s="15">
        <f>COUNTIFS(SurveyData!$F:$F,"=4",SurveyData!$C:$C,B46,SurveyData!$D:$D,"&gt;="&amp;$AE$4,SurveyData!$D:$D,"&lt;="&amp;$AE$5)</f>
        <v>0</v>
      </c>
      <c r="P46" s="15">
        <f t="shared" si="45"/>
        <v>0</v>
      </c>
      <c r="Q46" s="15">
        <f>COUNTIFS(SurveyData!$F:$F,"=3",SurveyData!$C:$C,B46,SurveyData!$D:$D,"&gt;="&amp;$AE$4,SurveyData!$D:$D,"&lt;="&amp;$AE$5)</f>
        <v>1</v>
      </c>
      <c r="R46" s="15">
        <f t="shared" si="46"/>
        <v>0.5</v>
      </c>
      <c r="S46" s="15">
        <f>COUNTIFS(SurveyData!$F:$F,"=2",SurveyData!$C:$C,B46,SurveyData!$D:$D,"&gt;="&amp;$AE$4,SurveyData!$D:$D,"&lt;="&amp;$AE$5)</f>
        <v>0</v>
      </c>
      <c r="T46" s="15">
        <f t="shared" si="47"/>
        <v>0</v>
      </c>
      <c r="U46" s="15">
        <f>COUNTIFS(SurveyData!$F:$F,"=1",SurveyData!$C:$C,B46,SurveyData!$D:$D,"&gt;="&amp;$AE$4,SurveyData!$D:$D,"&lt;="&amp;$AE$5)</f>
        <v>0</v>
      </c>
      <c r="V46" s="15">
        <f t="shared" si="48"/>
        <v>21</v>
      </c>
      <c r="W46" s="42">
        <f t="shared" si="49"/>
        <v>20.5</v>
      </c>
      <c r="X46" s="42">
        <f t="shared" si="50"/>
        <v>98</v>
      </c>
      <c r="Y46" s="93">
        <f>SUMIFS(AHTData!$C:$C,AHTData!$B:$B,Calculations!B46,AHTData!$E:$E,"&gt;="&amp;$AE$4,AHTData!$E:$E,"&lt;="&amp;$AE$5)</f>
        <v>474</v>
      </c>
      <c r="Z46" s="96">
        <f>SUMIFS(AHTData!$D:$D,AHTData!$B:$B,Calculations!B46,AHTData!$E:$E,"&gt;="&amp;$AE$4,AHTData!$E:$E,"&lt;="&amp;$AE$5)</f>
        <v>216356</v>
      </c>
      <c r="AA46" s="41">
        <f t="shared" si="51"/>
        <v>456</v>
      </c>
      <c r="AB46" s="101"/>
    </row>
    <row r="47" spans="2:28" x14ac:dyDescent="0.2">
      <c r="B47" s="13" t="s">
        <v>120</v>
      </c>
      <c r="C47" s="133">
        <f>VLOOKUP(B47,Guyana!$B:$M,2,FALSE)</f>
        <v>93.75</v>
      </c>
      <c r="D47" s="84">
        <f>SUMIFS(QualityData!$C:$C,QualityData!$A:$A,Calculations!B47,QualityData!$B:$B,"&gt;="&amp;$AE$4,QualityData!$B:$B,"&lt;="&amp;$AE$5)</f>
        <v>61</v>
      </c>
      <c r="E47" s="26">
        <f>SUMIFS(QualityData!$D:$D,QualityData!$A:$A,Calculations!B47,QualityData!$B:$B,"&gt;="&amp;$AE$4,QualityData!$B:$B,"&lt;="&amp;$AE$5)</f>
        <v>41</v>
      </c>
      <c r="F47" s="15">
        <f>SUMIFS(QualityData!$E:$E,QualityData!$A:$A,Calculations!B47,QualityData!$B:$B,"&gt;="&amp;$AE$4,QualityData!$B:$B,"&lt;="&amp;$AE$5)</f>
        <v>120</v>
      </c>
      <c r="G47" s="26">
        <f>SUMIFS(QualityData!$F:$F,QualityData!$A:$A,Calculations!B47,QualityData!$B:$B,"&gt;="&amp;$AE$4,QualityData!$B:$B,"&lt;="&amp;$AE$5)</f>
        <v>20</v>
      </c>
      <c r="H47" s="26">
        <f>COUNTIFS(QualityData!$G:$G,"TRUE",QualityData!$A:$A,Calculations!B47,QualityData!$B:$B,"&gt;="&amp;$AE$4,QualityData!$B:$B,"&lt;="&amp;$AE$5)</f>
        <v>3</v>
      </c>
      <c r="I47" s="26">
        <f>COUNTIFS(QualityData!$A:$A,B47,QualityData!$B:$B,"&gt;="&amp;$AE$4,QualityData!$B:$B,"&lt;="&amp;$AE$5)</f>
        <v>3</v>
      </c>
      <c r="J47" s="15">
        <f t="shared" si="41"/>
        <v>242</v>
      </c>
      <c r="K47" s="15">
        <f t="shared" si="42"/>
        <v>300</v>
      </c>
      <c r="L47" s="38">
        <f t="shared" si="43"/>
        <v>0.80666666666666664</v>
      </c>
      <c r="M47" s="38">
        <f t="shared" si="44"/>
        <v>1</v>
      </c>
      <c r="N47" s="15">
        <f>COUNTIFS(SurveyData!$F:$F,"=5",SurveyData!$C:$C,B47,SurveyData!$D:$D,"&gt;="&amp;$AE$4,SurveyData!$D:$D,"&lt;="&amp;$AE$5)</f>
        <v>26</v>
      </c>
      <c r="O47" s="15">
        <f>COUNTIFS(SurveyData!$F:$F,"=4",SurveyData!$C:$C,B47,SurveyData!$D:$D,"&gt;="&amp;$AE$4,SurveyData!$D:$D,"&lt;="&amp;$AE$5)</f>
        <v>0</v>
      </c>
      <c r="P47" s="15">
        <f t="shared" si="45"/>
        <v>0</v>
      </c>
      <c r="Q47" s="15">
        <f>COUNTIFS(SurveyData!$F:$F,"=3",SurveyData!$C:$C,B47,SurveyData!$D:$D,"&gt;="&amp;$AE$4,SurveyData!$D:$D,"&lt;="&amp;$AE$5)</f>
        <v>1</v>
      </c>
      <c r="R47" s="15">
        <f t="shared" si="46"/>
        <v>0.5</v>
      </c>
      <c r="S47" s="15">
        <f>COUNTIFS(SurveyData!$F:$F,"=2",SurveyData!$C:$C,B47,SurveyData!$D:$D,"&gt;="&amp;$AE$4,SurveyData!$D:$D,"&lt;="&amp;$AE$5)</f>
        <v>1</v>
      </c>
      <c r="T47" s="15">
        <f t="shared" si="47"/>
        <v>0.25</v>
      </c>
      <c r="U47" s="15">
        <f>COUNTIFS(SurveyData!$F:$F,"=1",SurveyData!$C:$C,B47,SurveyData!$D:$D,"&gt;="&amp;$AE$4,SurveyData!$D:$D,"&lt;="&amp;$AE$5)</f>
        <v>1</v>
      </c>
      <c r="V47" s="15">
        <f t="shared" si="48"/>
        <v>29</v>
      </c>
      <c r="W47" s="42">
        <f t="shared" si="49"/>
        <v>26.75</v>
      </c>
      <c r="X47" s="42">
        <f t="shared" si="50"/>
        <v>92</v>
      </c>
      <c r="Y47" s="93">
        <f>SUMIFS(AHTData!$C:$C,AHTData!$B:$B,Calculations!B47,AHTData!$E:$E,"&gt;="&amp;$AE$4,AHTData!$E:$E,"&lt;="&amp;$AE$5)</f>
        <v>782</v>
      </c>
      <c r="Z47" s="96">
        <f>SUMIFS(AHTData!$D:$D,AHTData!$B:$B,Calculations!B47,AHTData!$E:$E,"&gt;="&amp;$AE$4,AHTData!$E:$E,"&lt;="&amp;$AE$5)</f>
        <v>269861</v>
      </c>
      <c r="AA47" s="41">
        <f t="shared" si="51"/>
        <v>345</v>
      </c>
      <c r="AB47" s="101"/>
    </row>
    <row r="48" spans="2:28" x14ac:dyDescent="0.2">
      <c r="B48" s="13" t="s">
        <v>121</v>
      </c>
      <c r="C48" s="133">
        <f>VLOOKUP(B48,Guyana!$B:$M,2,FALSE)</f>
        <v>68.75</v>
      </c>
      <c r="D48" s="84">
        <f>SUMIFS(QualityData!$C:$C,QualityData!$A:$A,Calculations!B48,QualityData!$B:$B,"&gt;="&amp;$AE$4,QualityData!$B:$B,"&lt;="&amp;$AE$5)</f>
        <v>87</v>
      </c>
      <c r="E48" s="26">
        <f>SUMIFS(QualityData!$D:$D,QualityData!$A:$A,Calculations!B48,QualityData!$B:$B,"&gt;="&amp;$AE$4,QualityData!$B:$B,"&lt;="&amp;$AE$5)</f>
        <v>41</v>
      </c>
      <c r="F48" s="15">
        <f>SUMIFS(QualityData!$E:$E,QualityData!$A:$A,Calculations!B48,QualityData!$B:$B,"&gt;="&amp;$AE$4,QualityData!$B:$B,"&lt;="&amp;$AE$5)</f>
        <v>120</v>
      </c>
      <c r="G48" s="26">
        <f>SUMIFS(QualityData!$F:$F,QualityData!$A:$A,Calculations!B48,QualityData!$B:$B,"&gt;="&amp;$AE$4,QualityData!$B:$B,"&lt;="&amp;$AE$5)</f>
        <v>15</v>
      </c>
      <c r="H48" s="26">
        <f>COUNTIFS(QualityData!$G:$G,"TRUE",QualityData!$A:$A,Calculations!B48,QualityData!$B:$B,"&gt;="&amp;$AE$4,QualityData!$B:$B,"&lt;="&amp;$AE$5)</f>
        <v>3</v>
      </c>
      <c r="I48" s="26">
        <f>COUNTIFS(QualityData!$A:$A,B48,QualityData!$B:$B,"&gt;="&amp;$AE$4,QualityData!$B:$B,"&lt;="&amp;$AE$5)</f>
        <v>3</v>
      </c>
      <c r="J48" s="15">
        <f t="shared" si="41"/>
        <v>263</v>
      </c>
      <c r="K48" s="15">
        <f t="shared" si="42"/>
        <v>300</v>
      </c>
      <c r="L48" s="38">
        <f t="shared" si="43"/>
        <v>0.87666666666666671</v>
      </c>
      <c r="M48" s="38">
        <f t="shared" si="44"/>
        <v>1</v>
      </c>
      <c r="N48" s="15">
        <f>COUNTIFS(SurveyData!$F:$F,"=5",SurveyData!$C:$C,B48,SurveyData!$D:$D,"&gt;="&amp;$AE$4,SurveyData!$D:$D,"&lt;="&amp;$AE$5)</f>
        <v>13</v>
      </c>
      <c r="O48" s="15">
        <f>COUNTIFS(SurveyData!$F:$F,"=4",SurveyData!$C:$C,B48,SurveyData!$D:$D,"&gt;="&amp;$AE$4,SurveyData!$D:$D,"&lt;="&amp;$AE$5)</f>
        <v>6</v>
      </c>
      <c r="P48" s="15">
        <f t="shared" si="45"/>
        <v>4.5</v>
      </c>
      <c r="Q48" s="15">
        <f>COUNTIFS(SurveyData!$F:$F,"=3",SurveyData!$C:$C,B48,SurveyData!$D:$D,"&gt;="&amp;$AE$4,SurveyData!$D:$D,"&lt;="&amp;$AE$5)</f>
        <v>1</v>
      </c>
      <c r="R48" s="15">
        <f t="shared" si="46"/>
        <v>0.5</v>
      </c>
      <c r="S48" s="15">
        <f>COUNTIFS(SurveyData!$F:$F,"=2",SurveyData!$C:$C,B48,SurveyData!$D:$D,"&gt;="&amp;$AE$4,SurveyData!$D:$D,"&lt;="&amp;$AE$5)</f>
        <v>0</v>
      </c>
      <c r="T48" s="15">
        <f t="shared" si="47"/>
        <v>0</v>
      </c>
      <c r="U48" s="15">
        <f>COUNTIFS(SurveyData!$F:$F,"=1",SurveyData!$C:$C,B48,SurveyData!$D:$D,"&gt;="&amp;$AE$4,SurveyData!$D:$D,"&lt;="&amp;$AE$5)</f>
        <v>2</v>
      </c>
      <c r="V48" s="15">
        <f t="shared" si="48"/>
        <v>22</v>
      </c>
      <c r="W48" s="42">
        <f t="shared" si="49"/>
        <v>18</v>
      </c>
      <c r="X48" s="42">
        <f t="shared" si="50"/>
        <v>82</v>
      </c>
      <c r="Y48" s="93">
        <f>SUMIFS(AHTData!$C:$C,AHTData!$B:$B,Calculations!B48,AHTData!$E:$E,"&gt;="&amp;$AE$4,AHTData!$E:$E,"&lt;="&amp;$AE$5)</f>
        <v>595</v>
      </c>
      <c r="Z48" s="96">
        <f>SUMIFS(AHTData!$D:$D,AHTData!$B:$B,Calculations!B48,AHTData!$E:$E,"&gt;="&amp;$AE$4,AHTData!$E:$E,"&lt;="&amp;$AE$5)</f>
        <v>331407</v>
      </c>
      <c r="AA48" s="41">
        <f t="shared" si="51"/>
        <v>556</v>
      </c>
      <c r="AB48" s="101"/>
    </row>
    <row r="49" spans="2:28" ht="16" thickBot="1" x14ac:dyDescent="0.25">
      <c r="B49" s="13" t="s">
        <v>122</v>
      </c>
      <c r="C49" s="133">
        <f>VLOOKUP(B49,Guyana!$B:$M,2,FALSE)</f>
        <v>93.75</v>
      </c>
      <c r="D49" s="84">
        <f>SUMIFS(QualityData!$C:$C,QualityData!$A:$A,Calculations!B49,QualityData!$B:$B,"&gt;="&amp;$AE$4,QualityData!$B:$B,"&lt;="&amp;$AE$5)</f>
        <v>95</v>
      </c>
      <c r="E49" s="26">
        <f>SUMIFS(QualityData!$D:$D,QualityData!$A:$A,Calculations!B49,QualityData!$B:$B,"&gt;="&amp;$AE$4,QualityData!$B:$B,"&lt;="&amp;$AE$5)</f>
        <v>51</v>
      </c>
      <c r="F49" s="15">
        <f>SUMIFS(QualityData!$E:$E,QualityData!$A:$A,Calculations!B49,QualityData!$B:$B,"&gt;="&amp;$AE$4,QualityData!$B:$B,"&lt;="&amp;$AE$5)</f>
        <v>120</v>
      </c>
      <c r="G49" s="26">
        <f>SUMIFS(QualityData!$F:$F,QualityData!$A:$A,Calculations!B49,QualityData!$B:$B,"&gt;="&amp;$AE$4,QualityData!$B:$B,"&lt;="&amp;$AE$5)</f>
        <v>30</v>
      </c>
      <c r="H49" s="26">
        <f>COUNTIFS(QualityData!$G:$G,"TRUE",QualityData!$A:$A,Calculations!B49,QualityData!$B:$B,"&gt;="&amp;$AE$4,QualityData!$B:$B,"&lt;="&amp;$AE$5)</f>
        <v>3</v>
      </c>
      <c r="I49" s="26">
        <f>COUNTIFS(QualityData!$A:$A,B49,QualityData!$B:$B,"&gt;="&amp;$AE$4,QualityData!$B:$B,"&lt;="&amp;$AE$5)</f>
        <v>3</v>
      </c>
      <c r="J49" s="15">
        <f t="shared" si="41"/>
        <v>296</v>
      </c>
      <c r="K49" s="15">
        <f t="shared" si="42"/>
        <v>300</v>
      </c>
      <c r="L49" s="38">
        <f t="shared" si="43"/>
        <v>0.98666666666666669</v>
      </c>
      <c r="M49" s="38">
        <f t="shared" si="44"/>
        <v>1</v>
      </c>
      <c r="N49" s="15">
        <f>COUNTIFS(SurveyData!$F:$F,"=5",SurveyData!$C:$C,B49,SurveyData!$D:$D,"&gt;="&amp;$AE$4,SurveyData!$D:$D,"&lt;="&amp;$AE$5)</f>
        <v>7</v>
      </c>
      <c r="O49" s="15">
        <f>COUNTIFS(SurveyData!$F:$F,"=4",SurveyData!$C:$C,B49,SurveyData!$D:$D,"&gt;="&amp;$AE$4,SurveyData!$D:$D,"&lt;="&amp;$AE$5)</f>
        <v>1</v>
      </c>
      <c r="P49" s="15">
        <f t="shared" si="45"/>
        <v>0.75</v>
      </c>
      <c r="Q49" s="15">
        <f>COUNTIFS(SurveyData!$F:$F,"=3",SurveyData!$C:$C,B49,SurveyData!$D:$D,"&gt;="&amp;$AE$4,SurveyData!$D:$D,"&lt;="&amp;$AE$5)</f>
        <v>2</v>
      </c>
      <c r="R49" s="15">
        <f t="shared" si="46"/>
        <v>1</v>
      </c>
      <c r="S49" s="15">
        <f>COUNTIFS(SurveyData!$F:$F,"=2",SurveyData!$C:$C,B49,SurveyData!$D:$D,"&gt;="&amp;$AE$4,SurveyData!$D:$D,"&lt;="&amp;$AE$5)</f>
        <v>0</v>
      </c>
      <c r="T49" s="15">
        <f t="shared" si="47"/>
        <v>0</v>
      </c>
      <c r="U49" s="15">
        <f>COUNTIFS(SurveyData!$F:$F,"=1",SurveyData!$C:$C,B49,SurveyData!$D:$D,"&gt;="&amp;$AE$4,SurveyData!$D:$D,"&lt;="&amp;$AE$5)</f>
        <v>0</v>
      </c>
      <c r="V49" s="15">
        <f t="shared" si="48"/>
        <v>10</v>
      </c>
      <c r="W49" s="42">
        <f t="shared" si="49"/>
        <v>8.75</v>
      </c>
      <c r="X49" s="42">
        <f t="shared" si="50"/>
        <v>88</v>
      </c>
      <c r="Y49" s="93">
        <f>SUMIFS(AHTData!$C:$C,AHTData!$B:$B,Calculations!B49,AHTData!$E:$E,"&gt;="&amp;$AE$4,AHTData!$E:$E,"&lt;="&amp;$AE$5)</f>
        <v>335</v>
      </c>
      <c r="Z49" s="96">
        <f>SUMIFS(AHTData!$D:$D,AHTData!$B:$B,Calculations!B49,AHTData!$E:$E,"&gt;="&amp;$AE$4,AHTData!$E:$E,"&lt;="&amp;$AE$5)</f>
        <v>152241</v>
      </c>
      <c r="AA49" s="41">
        <f t="shared" si="51"/>
        <v>454</v>
      </c>
      <c r="AB49" s="101"/>
    </row>
    <row r="50" spans="2:28" ht="16" thickBot="1" x14ac:dyDescent="0.25">
      <c r="B50" s="106" t="s">
        <v>97</v>
      </c>
      <c r="C50" s="129">
        <f>VLOOKUP(B50,Guyana!$B:$M,2,FALSE)</f>
        <v>93.75</v>
      </c>
      <c r="D50" s="109">
        <f t="shared" ref="D50:K50" si="52">SUM(D51:D64)</f>
        <v>1144</v>
      </c>
      <c r="E50" s="107">
        <f t="shared" si="52"/>
        <v>571</v>
      </c>
      <c r="F50" s="107">
        <f t="shared" si="52"/>
        <v>1504</v>
      </c>
      <c r="G50" s="107">
        <f t="shared" si="52"/>
        <v>330</v>
      </c>
      <c r="H50" s="107">
        <f t="shared" si="52"/>
        <v>37</v>
      </c>
      <c r="I50" s="107">
        <f t="shared" si="52"/>
        <v>38</v>
      </c>
      <c r="J50" s="108">
        <f t="shared" si="52"/>
        <v>3549</v>
      </c>
      <c r="K50" s="109">
        <f t="shared" si="52"/>
        <v>3800</v>
      </c>
      <c r="L50" s="110">
        <f>J50/K50</f>
        <v>0.93394736842105264</v>
      </c>
      <c r="M50" s="110">
        <f>ROUND(H50/I50,2)</f>
        <v>0.97</v>
      </c>
      <c r="N50" s="108">
        <f t="shared" ref="N50:W50" si="53">SUM(N51:N64)</f>
        <v>276</v>
      </c>
      <c r="O50" s="108">
        <f t="shared" si="53"/>
        <v>40</v>
      </c>
      <c r="P50" s="108">
        <f t="shared" si="53"/>
        <v>30</v>
      </c>
      <c r="Q50" s="108">
        <f t="shared" si="53"/>
        <v>19</v>
      </c>
      <c r="R50" s="108">
        <f t="shared" si="53"/>
        <v>9.5</v>
      </c>
      <c r="S50" s="108">
        <f t="shared" si="53"/>
        <v>8</v>
      </c>
      <c r="T50" s="108">
        <f t="shared" si="53"/>
        <v>2</v>
      </c>
      <c r="U50" s="108">
        <f t="shared" si="53"/>
        <v>17</v>
      </c>
      <c r="V50" s="108">
        <f t="shared" si="53"/>
        <v>360</v>
      </c>
      <c r="W50" s="108">
        <f t="shared" si="53"/>
        <v>317.5</v>
      </c>
      <c r="X50" s="108">
        <f>ROUND((W50/V50)*100,0)</f>
        <v>88</v>
      </c>
      <c r="Y50" s="108">
        <f>SUM(Y51:Y64)</f>
        <v>8352</v>
      </c>
      <c r="Z50" s="108">
        <f>SUM(Z51:Z64)</f>
        <v>3975426</v>
      </c>
      <c r="AA50" s="113">
        <f>_xlfn.FLOOR.MATH(Z50/Y50)</f>
        <v>475</v>
      </c>
      <c r="AB50" s="101"/>
    </row>
    <row r="51" spans="2:28" x14ac:dyDescent="0.2">
      <c r="B51" s="12" t="s">
        <v>123</v>
      </c>
      <c r="C51" s="130">
        <f>VLOOKUP(B51,Guyana!$B:$M,2,FALSE)</f>
        <v>75</v>
      </c>
      <c r="D51" s="83">
        <f>SUMIFS(QualityData!$C:$C,QualityData!$A:$A,Calculations!B51,QualityData!$B:$B,"&gt;="&amp;$AE$4,QualityData!$B:$B,"&lt;="&amp;$AE$5)</f>
        <v>81</v>
      </c>
      <c r="E51" s="25">
        <f>SUMIFS(QualityData!$D:$D,QualityData!$A:$A,Calculations!B51,QualityData!$B:$B,"&gt;="&amp;$AE$4,QualityData!$B:$B,"&lt;="&amp;$AE$5)</f>
        <v>31</v>
      </c>
      <c r="F51" s="9">
        <f>SUMIFS(QualityData!$E:$E,QualityData!$A:$A,Calculations!B51,QualityData!$B:$B,"&gt;="&amp;$AE$4,QualityData!$B:$B,"&lt;="&amp;$AE$5)</f>
        <v>120</v>
      </c>
      <c r="G51" s="25">
        <f>SUMIFS(QualityData!$F:$F,QualityData!$A:$A,Calculations!B51,QualityData!$B:$B,"&gt;="&amp;$AE$4,QualityData!$B:$B,"&lt;="&amp;$AE$5)</f>
        <v>25</v>
      </c>
      <c r="H51" s="25">
        <f>COUNTIFS(QualityData!$G:$G,"TRUE",QualityData!$A:$A,Calculations!B51,QualityData!$B:$B,"&gt;="&amp;$AE$4,QualityData!$B:$B,"&lt;="&amp;$AE$5)</f>
        <v>2</v>
      </c>
      <c r="I51" s="25">
        <f>COUNTIFS(QualityData!$A:$A,B51,QualityData!$B:$B,"&gt;="&amp;$AE$4,QualityData!$B:$B,"&lt;="&amp;$AE$5)</f>
        <v>3</v>
      </c>
      <c r="J51" s="9">
        <f t="shared" ref="J51:J64" si="54">SUM(D51,E51,F51,G51)</f>
        <v>257</v>
      </c>
      <c r="K51" s="9">
        <f>I51*100</f>
        <v>300</v>
      </c>
      <c r="L51" s="37">
        <f>J51/K51</f>
        <v>0.85666666666666669</v>
      </c>
      <c r="M51" s="37">
        <f t="shared" si="34"/>
        <v>0.67</v>
      </c>
      <c r="N51" s="9">
        <f>COUNTIFS(SurveyData!$F:$F,"=5",SurveyData!$C:$C,B51,SurveyData!$D:$D,"&gt;="&amp;$AE$4,SurveyData!$D:$D,"&lt;="&amp;$AE$5)</f>
        <v>45</v>
      </c>
      <c r="O51" s="9">
        <f>COUNTIFS(SurveyData!$F:$F,"=4",SurveyData!$C:$C,B51,SurveyData!$D:$D,"&gt;="&amp;$AE$4,SurveyData!$D:$D,"&lt;="&amp;$AE$5)</f>
        <v>4</v>
      </c>
      <c r="P51" s="9">
        <f>O51*0.75</f>
        <v>3</v>
      </c>
      <c r="Q51" s="9">
        <f>COUNTIFS(SurveyData!$F:$F,"=3",SurveyData!$C:$C,B51,SurveyData!$D:$D,"&gt;="&amp;$AE$4,SurveyData!$D:$D,"&lt;="&amp;$AE$5)</f>
        <v>2</v>
      </c>
      <c r="R51" s="9">
        <f>Q51*0.5</f>
        <v>1</v>
      </c>
      <c r="S51" s="9">
        <f>COUNTIFS(SurveyData!$F:$F,"=2",SurveyData!$C:$C,B51,SurveyData!$D:$D,"&gt;="&amp;$AE$4,SurveyData!$D:$D,"&lt;="&amp;$AE$5)</f>
        <v>0</v>
      </c>
      <c r="T51" s="9">
        <f>S51*0.25</f>
        <v>0</v>
      </c>
      <c r="U51" s="9">
        <f>COUNTIFS(SurveyData!$F:$F,"=1",SurveyData!$C:$C,B51,SurveyData!$D:$D,"&gt;="&amp;$AE$4,SurveyData!$D:$D,"&lt;="&amp;$AE$5)</f>
        <v>2</v>
      </c>
      <c r="V51" s="9">
        <f>SUM(N51,O51,Q51,S51,U51)</f>
        <v>53</v>
      </c>
      <c r="W51" s="114">
        <f>SUM(P51,N51,R51,T51)</f>
        <v>49</v>
      </c>
      <c r="X51" s="114">
        <f t="shared" ref="X51:X64" si="55">ROUND((W51/V51)*100,0)</f>
        <v>92</v>
      </c>
      <c r="Y51" s="92">
        <f>SUMIFS(AHTData!$C:$C,AHTData!$B:$B,Calculations!B51,AHTData!$E:$E,"&gt;="&amp;$AE$4,AHTData!$E:$E,"&lt;="&amp;$AE$5)</f>
        <v>793</v>
      </c>
      <c r="Z51" s="95">
        <f>SUMIFS(AHTData!$D:$D,AHTData!$B:$B,Calculations!B51,AHTData!$E:$E,"&gt;="&amp;$AE$4,AHTData!$E:$E,"&lt;="&amp;$AE$5)</f>
        <v>308544</v>
      </c>
      <c r="AA51" s="86">
        <f>_xlfn.FLOOR.MATH(Z51/Y51)</f>
        <v>389</v>
      </c>
      <c r="AB51" s="101"/>
    </row>
    <row r="52" spans="2:28" x14ac:dyDescent="0.2">
      <c r="B52" s="13" t="s">
        <v>124</v>
      </c>
      <c r="C52" s="133">
        <f>VLOOKUP(B52,Guyana!$B:$M,2,FALSE)</f>
        <v>100</v>
      </c>
      <c r="D52" s="84">
        <f>SUMIFS(QualityData!$C:$C,QualityData!$A:$A,Calculations!B52,QualityData!$B:$B,"&gt;="&amp;$AE$4,QualityData!$B:$B,"&lt;="&amp;$AE$5)</f>
        <v>99</v>
      </c>
      <c r="E52" s="26">
        <f>SUMIFS(QualityData!$D:$D,QualityData!$A:$A,Calculations!B52,QualityData!$B:$B,"&gt;="&amp;$AE$4,QualityData!$B:$B,"&lt;="&amp;$AE$5)</f>
        <v>51</v>
      </c>
      <c r="F52" s="15">
        <f>SUMIFS(QualityData!$E:$E,QualityData!$A:$A,Calculations!B52,QualityData!$B:$B,"&gt;="&amp;$AE$4,QualityData!$B:$B,"&lt;="&amp;$AE$5)</f>
        <v>120</v>
      </c>
      <c r="G52" s="26">
        <f>SUMIFS(QualityData!$F:$F,QualityData!$A:$A,Calculations!B52,QualityData!$B:$B,"&gt;="&amp;$AE$4,QualityData!$B:$B,"&lt;="&amp;$AE$5)</f>
        <v>30</v>
      </c>
      <c r="H52" s="26">
        <f>COUNTIFS(QualityData!$G:$G,"TRUE",QualityData!$A:$A,Calculations!B52,QualityData!$B:$B,"&gt;="&amp;$AE$4,QualityData!$B:$B,"&lt;="&amp;$AE$5)</f>
        <v>3</v>
      </c>
      <c r="I52" s="26">
        <f>COUNTIFS(QualityData!$A:$A,B52,QualityData!$B:$B,"&gt;="&amp;$AE$4,QualityData!$B:$B,"&lt;="&amp;$AE$5)</f>
        <v>3</v>
      </c>
      <c r="J52" s="15">
        <f t="shared" si="54"/>
        <v>300</v>
      </c>
      <c r="K52" s="15">
        <f t="shared" ref="K52:K64" si="56">I52*100</f>
        <v>300</v>
      </c>
      <c r="L52" s="38">
        <f t="shared" ref="L52:L64" si="57">J52/K52</f>
        <v>1</v>
      </c>
      <c r="M52" s="38">
        <f t="shared" si="34"/>
        <v>1</v>
      </c>
      <c r="N52" s="15">
        <f>COUNTIFS(SurveyData!$F:$F,"=5",SurveyData!$C:$C,B52,SurveyData!$D:$D,"&gt;="&amp;$AE$4,SurveyData!$D:$D,"&lt;="&amp;$AE$5)</f>
        <v>19</v>
      </c>
      <c r="O52" s="15">
        <f>COUNTIFS(SurveyData!$F:$F,"=4",SurveyData!$C:$C,B52,SurveyData!$D:$D,"&gt;="&amp;$AE$4,SurveyData!$D:$D,"&lt;="&amp;$AE$5)</f>
        <v>2</v>
      </c>
      <c r="P52" s="15">
        <f t="shared" ref="P52:P64" si="58">O52*0.75</f>
        <v>1.5</v>
      </c>
      <c r="Q52" s="15">
        <f>COUNTIFS(SurveyData!$F:$F,"=3",SurveyData!$C:$C,B52,SurveyData!$D:$D,"&gt;="&amp;$AE$4,SurveyData!$D:$D,"&lt;="&amp;$AE$5)</f>
        <v>1</v>
      </c>
      <c r="R52" s="15">
        <f t="shared" ref="R52:R64" si="59">Q52*0.5</f>
        <v>0.5</v>
      </c>
      <c r="S52" s="15">
        <f>COUNTIFS(SurveyData!$F:$F,"=2",SurveyData!$C:$C,B52,SurveyData!$D:$D,"&gt;="&amp;$AE$4,SurveyData!$D:$D,"&lt;="&amp;$AE$5)</f>
        <v>0</v>
      </c>
      <c r="T52" s="15">
        <f t="shared" ref="T52:T64" si="60">S52*0.25</f>
        <v>0</v>
      </c>
      <c r="U52" s="15">
        <f>COUNTIFS(SurveyData!$F:$F,"=1",SurveyData!$C:$C,B52,SurveyData!$D:$D,"&gt;="&amp;$AE$4,SurveyData!$D:$D,"&lt;="&amp;$AE$5)</f>
        <v>1</v>
      </c>
      <c r="V52" s="15">
        <f t="shared" ref="V52:V64" si="61">SUM(N52,O52,Q52,S52,U52)</f>
        <v>23</v>
      </c>
      <c r="W52" s="42">
        <f t="shared" ref="W52:W64" si="62">SUM(P52,N52,R52,T52)</f>
        <v>21</v>
      </c>
      <c r="X52" s="42">
        <f t="shared" si="55"/>
        <v>91</v>
      </c>
      <c r="Y52" s="93">
        <f>SUMIFS(AHTData!$C:$C,AHTData!$B:$B,Calculations!B52,AHTData!$E:$E,"&gt;="&amp;$AE$4,AHTData!$E:$E,"&lt;="&amp;$AE$5)</f>
        <v>617</v>
      </c>
      <c r="Z52" s="96">
        <f>SUMIFS(AHTData!$D:$D,AHTData!$B:$B,Calculations!B52,AHTData!$E:$E,"&gt;="&amp;$AE$4,AHTData!$E:$E,"&lt;="&amp;$AE$5)</f>
        <v>269397</v>
      </c>
      <c r="AA52" s="90">
        <f t="shared" ref="AA52:AA64" si="63">_xlfn.FLOOR.MATH(Z52/Y52)</f>
        <v>436</v>
      </c>
      <c r="AB52" s="101"/>
    </row>
    <row r="53" spans="2:28" x14ac:dyDescent="0.2">
      <c r="B53" s="13" t="s">
        <v>125</v>
      </c>
      <c r="C53" s="133">
        <f>VLOOKUP(B53,Guyana!$B:$M,2,FALSE)</f>
        <v>81.25</v>
      </c>
      <c r="D53" s="84">
        <f>SUMIFS(QualityData!$C:$C,QualityData!$A:$A,Calculations!B53,QualityData!$B:$B,"&gt;="&amp;$AE$4,QualityData!$B:$B,"&lt;="&amp;$AE$5)</f>
        <v>79</v>
      </c>
      <c r="E53" s="26">
        <f>SUMIFS(QualityData!$D:$D,QualityData!$A:$A,Calculations!B53,QualityData!$B:$B,"&gt;="&amp;$AE$4,QualityData!$B:$B,"&lt;="&amp;$AE$5)</f>
        <v>21</v>
      </c>
      <c r="F53" s="15">
        <f>SUMIFS(QualityData!$E:$E,QualityData!$A:$A,Calculations!B53,QualityData!$B:$B,"&gt;="&amp;$AE$4,QualityData!$B:$B,"&lt;="&amp;$AE$5)</f>
        <v>120</v>
      </c>
      <c r="G53" s="26">
        <f>SUMIFS(QualityData!$F:$F,QualityData!$A:$A,Calculations!B53,QualityData!$B:$B,"&gt;="&amp;$AE$4,QualityData!$B:$B,"&lt;="&amp;$AE$5)</f>
        <v>30</v>
      </c>
      <c r="H53" s="26">
        <f>COUNTIFS(QualityData!$G:$G,"TRUE",QualityData!$A:$A,Calculations!B53,QualityData!$B:$B,"&gt;="&amp;$AE$4,QualityData!$B:$B,"&lt;="&amp;$AE$5)</f>
        <v>3</v>
      </c>
      <c r="I53" s="26">
        <f>COUNTIFS(QualityData!$A:$A,B53,QualityData!$B:$B,"&gt;="&amp;$AE$4,QualityData!$B:$B,"&lt;="&amp;$AE$5)</f>
        <v>3</v>
      </c>
      <c r="J53" s="15">
        <f t="shared" si="54"/>
        <v>250</v>
      </c>
      <c r="K53" s="15">
        <f t="shared" si="56"/>
        <v>300</v>
      </c>
      <c r="L53" s="38">
        <f t="shared" si="57"/>
        <v>0.83333333333333337</v>
      </c>
      <c r="M53" s="38">
        <f t="shared" si="34"/>
        <v>1</v>
      </c>
      <c r="N53" s="15">
        <f>COUNTIFS(SurveyData!$F:$F,"=5",SurveyData!$C:$C,B53,SurveyData!$D:$D,"&gt;="&amp;$AE$4,SurveyData!$D:$D,"&lt;="&amp;$AE$5)</f>
        <v>32</v>
      </c>
      <c r="O53" s="15">
        <f>COUNTIFS(SurveyData!$F:$F,"=4",SurveyData!$C:$C,B53,SurveyData!$D:$D,"&gt;="&amp;$AE$4,SurveyData!$D:$D,"&lt;="&amp;$AE$5)</f>
        <v>4</v>
      </c>
      <c r="P53" s="15">
        <f t="shared" si="58"/>
        <v>3</v>
      </c>
      <c r="Q53" s="15">
        <f>COUNTIFS(SurveyData!$F:$F,"=3",SurveyData!$C:$C,B53,SurveyData!$D:$D,"&gt;="&amp;$AE$4,SurveyData!$D:$D,"&lt;="&amp;$AE$5)</f>
        <v>2</v>
      </c>
      <c r="R53" s="15">
        <f t="shared" si="59"/>
        <v>1</v>
      </c>
      <c r="S53" s="15">
        <f>COUNTIFS(SurveyData!$F:$F,"=2",SurveyData!$C:$C,B53,SurveyData!$D:$D,"&gt;="&amp;$AE$4,SurveyData!$D:$D,"&lt;="&amp;$AE$5)</f>
        <v>2</v>
      </c>
      <c r="T53" s="15">
        <f t="shared" si="60"/>
        <v>0.5</v>
      </c>
      <c r="U53" s="15">
        <f>COUNTIFS(SurveyData!$F:$F,"=1",SurveyData!$C:$C,B53,SurveyData!$D:$D,"&gt;="&amp;$AE$4,SurveyData!$D:$D,"&lt;="&amp;$AE$5)</f>
        <v>6</v>
      </c>
      <c r="V53" s="15">
        <f t="shared" si="61"/>
        <v>46</v>
      </c>
      <c r="W53" s="42">
        <f t="shared" si="62"/>
        <v>36.5</v>
      </c>
      <c r="X53" s="42">
        <f t="shared" si="55"/>
        <v>79</v>
      </c>
      <c r="Y53" s="93">
        <f>SUMIFS(AHTData!$C:$C,AHTData!$B:$B,Calculations!B53,AHTData!$E:$E,"&gt;="&amp;$AE$4,AHTData!$E:$E,"&lt;="&amp;$AE$5)</f>
        <v>877</v>
      </c>
      <c r="Z53" s="96">
        <f>SUMIFS(AHTData!$D:$D,AHTData!$B:$B,Calculations!B53,AHTData!$E:$E,"&gt;="&amp;$AE$4,AHTData!$E:$E,"&lt;="&amp;$AE$5)</f>
        <v>293514</v>
      </c>
      <c r="AA53" s="90">
        <f t="shared" si="63"/>
        <v>334</v>
      </c>
      <c r="AB53" s="101"/>
    </row>
    <row r="54" spans="2:28" x14ac:dyDescent="0.2">
      <c r="B54" s="13" t="s">
        <v>126</v>
      </c>
      <c r="C54" s="133">
        <f>VLOOKUP(B54,Guyana!$B:$M,2,FALSE)</f>
        <v>87.5</v>
      </c>
      <c r="D54" s="84">
        <f>SUMIFS(QualityData!$C:$C,QualityData!$A:$A,Calculations!B54,QualityData!$B:$B,"&gt;="&amp;$AE$4,QualityData!$B:$B,"&lt;="&amp;$AE$5)</f>
        <v>99</v>
      </c>
      <c r="E54" s="26">
        <f>SUMIFS(QualityData!$D:$D,QualityData!$A:$A,Calculations!B54,QualityData!$B:$B,"&gt;="&amp;$AE$4,QualityData!$B:$B,"&lt;="&amp;$AE$5)</f>
        <v>51</v>
      </c>
      <c r="F54" s="15">
        <f>SUMIFS(QualityData!$E:$E,QualityData!$A:$A,Calculations!B54,QualityData!$B:$B,"&gt;="&amp;$AE$4,QualityData!$B:$B,"&lt;="&amp;$AE$5)</f>
        <v>120</v>
      </c>
      <c r="G54" s="26">
        <f>SUMIFS(QualityData!$F:$F,QualityData!$A:$A,Calculations!B54,QualityData!$B:$B,"&gt;="&amp;$AE$4,QualityData!$B:$B,"&lt;="&amp;$AE$5)</f>
        <v>30</v>
      </c>
      <c r="H54" s="26">
        <f>COUNTIFS(QualityData!$G:$G,"TRUE",QualityData!$A:$A,Calculations!B54,QualityData!$B:$B,"&gt;="&amp;$AE$4,QualityData!$B:$B,"&lt;="&amp;$AE$5)</f>
        <v>3</v>
      </c>
      <c r="I54" s="26">
        <f>COUNTIFS(QualityData!$A:$A,B54,QualityData!$B:$B,"&gt;="&amp;$AE$4,QualityData!$B:$B,"&lt;="&amp;$AE$5)</f>
        <v>3</v>
      </c>
      <c r="J54" s="15">
        <f t="shared" si="54"/>
        <v>300</v>
      </c>
      <c r="K54" s="15">
        <f t="shared" si="56"/>
        <v>300</v>
      </c>
      <c r="L54" s="38">
        <f t="shared" si="57"/>
        <v>1</v>
      </c>
      <c r="M54" s="38">
        <f t="shared" si="34"/>
        <v>1</v>
      </c>
      <c r="N54" s="15">
        <f>COUNTIFS(SurveyData!$F:$F,"=5",SurveyData!$C:$C,B54,SurveyData!$D:$D,"&gt;="&amp;$AE$4,SurveyData!$D:$D,"&lt;="&amp;$AE$5)</f>
        <v>5</v>
      </c>
      <c r="O54" s="15">
        <f>COUNTIFS(SurveyData!$F:$F,"=4",SurveyData!$C:$C,B54,SurveyData!$D:$D,"&gt;="&amp;$AE$4,SurveyData!$D:$D,"&lt;="&amp;$AE$5)</f>
        <v>2</v>
      </c>
      <c r="P54" s="15">
        <f t="shared" si="58"/>
        <v>1.5</v>
      </c>
      <c r="Q54" s="15">
        <f>COUNTIFS(SurveyData!$F:$F,"=3",SurveyData!$C:$C,B54,SurveyData!$D:$D,"&gt;="&amp;$AE$4,SurveyData!$D:$D,"&lt;="&amp;$AE$5)</f>
        <v>0</v>
      </c>
      <c r="R54" s="15">
        <f t="shared" si="59"/>
        <v>0</v>
      </c>
      <c r="S54" s="15">
        <f>COUNTIFS(SurveyData!$F:$F,"=2",SurveyData!$C:$C,B54,SurveyData!$D:$D,"&gt;="&amp;$AE$4,SurveyData!$D:$D,"&lt;="&amp;$AE$5)</f>
        <v>0</v>
      </c>
      <c r="T54" s="15">
        <f t="shared" si="60"/>
        <v>0</v>
      </c>
      <c r="U54" s="15">
        <f>COUNTIFS(SurveyData!$F:$F,"=1",SurveyData!$C:$C,B54,SurveyData!$D:$D,"&gt;="&amp;$AE$4,SurveyData!$D:$D,"&lt;="&amp;$AE$5)</f>
        <v>0</v>
      </c>
      <c r="V54" s="15">
        <f t="shared" si="61"/>
        <v>7</v>
      </c>
      <c r="W54" s="42">
        <f t="shared" si="62"/>
        <v>6.5</v>
      </c>
      <c r="X54" s="42">
        <f t="shared" si="55"/>
        <v>93</v>
      </c>
      <c r="Y54" s="93">
        <f>SUMIFS(AHTData!$C:$C,AHTData!$B:$B,Calculations!B54,AHTData!$E:$E,"&gt;="&amp;$AE$4,AHTData!$E:$E,"&lt;="&amp;$AE$5)</f>
        <v>554</v>
      </c>
      <c r="Z54" s="96">
        <f>SUMIFS(AHTData!$D:$D,AHTData!$B:$B,Calculations!B54,AHTData!$E:$E,"&gt;="&amp;$AE$4,AHTData!$E:$E,"&lt;="&amp;$AE$5)</f>
        <v>277051</v>
      </c>
      <c r="AA54" s="90">
        <f t="shared" si="63"/>
        <v>500</v>
      </c>
      <c r="AB54" s="101"/>
    </row>
    <row r="55" spans="2:28" x14ac:dyDescent="0.2">
      <c r="B55" s="13" t="s">
        <v>127</v>
      </c>
      <c r="C55" s="133">
        <f>VLOOKUP(B55,Guyana!$B:$M,2,FALSE)</f>
        <v>62.5</v>
      </c>
      <c r="D55" s="84">
        <f>SUMIFS(QualityData!$C:$C,QualityData!$A:$A,Calculations!B55,QualityData!$B:$B,"&gt;="&amp;$AE$4,QualityData!$B:$B,"&lt;="&amp;$AE$5)</f>
        <v>95</v>
      </c>
      <c r="E55" s="26">
        <f>SUMIFS(QualityData!$D:$D,QualityData!$A:$A,Calculations!B55,QualityData!$B:$B,"&gt;="&amp;$AE$4,QualityData!$B:$B,"&lt;="&amp;$AE$5)</f>
        <v>51</v>
      </c>
      <c r="F55" s="15">
        <f>SUMIFS(QualityData!$E:$E,QualityData!$A:$A,Calculations!B55,QualityData!$B:$B,"&gt;="&amp;$AE$4,QualityData!$B:$B,"&lt;="&amp;$AE$5)</f>
        <v>120</v>
      </c>
      <c r="G55" s="26">
        <f>SUMIFS(QualityData!$F:$F,QualityData!$A:$A,Calculations!B55,QualityData!$B:$B,"&gt;="&amp;$AE$4,QualityData!$B:$B,"&lt;="&amp;$AE$5)</f>
        <v>30</v>
      </c>
      <c r="H55" s="26">
        <f>COUNTIFS(QualityData!$G:$G,"TRUE",QualityData!$A:$A,Calculations!B55,QualityData!$B:$B,"&gt;="&amp;$AE$4,QualityData!$B:$B,"&lt;="&amp;$AE$5)</f>
        <v>3</v>
      </c>
      <c r="I55" s="26">
        <f>COUNTIFS(QualityData!$A:$A,B55,QualityData!$B:$B,"&gt;="&amp;$AE$4,QualityData!$B:$B,"&lt;="&amp;$AE$5)</f>
        <v>3</v>
      </c>
      <c r="J55" s="15">
        <f t="shared" si="54"/>
        <v>296</v>
      </c>
      <c r="K55" s="15">
        <f t="shared" si="56"/>
        <v>300</v>
      </c>
      <c r="L55" s="38">
        <f t="shared" si="57"/>
        <v>0.98666666666666669</v>
      </c>
      <c r="M55" s="38">
        <f t="shared" si="34"/>
        <v>1</v>
      </c>
      <c r="N55" s="15">
        <f>COUNTIFS(SurveyData!$F:$F,"=5",SurveyData!$C:$C,B55,SurveyData!$D:$D,"&gt;="&amp;$AE$4,SurveyData!$D:$D,"&lt;="&amp;$AE$5)</f>
        <v>15</v>
      </c>
      <c r="O55" s="15">
        <f>COUNTIFS(SurveyData!$F:$F,"=4",SurveyData!$C:$C,B55,SurveyData!$D:$D,"&gt;="&amp;$AE$4,SurveyData!$D:$D,"&lt;="&amp;$AE$5)</f>
        <v>3</v>
      </c>
      <c r="P55" s="15">
        <f t="shared" si="58"/>
        <v>2.25</v>
      </c>
      <c r="Q55" s="15">
        <f>COUNTIFS(SurveyData!$F:$F,"=3",SurveyData!$C:$C,B55,SurveyData!$D:$D,"&gt;="&amp;$AE$4,SurveyData!$D:$D,"&lt;="&amp;$AE$5)</f>
        <v>5</v>
      </c>
      <c r="R55" s="15">
        <f t="shared" si="59"/>
        <v>2.5</v>
      </c>
      <c r="S55" s="15">
        <f>COUNTIFS(SurveyData!$F:$F,"=2",SurveyData!$C:$C,B55,SurveyData!$D:$D,"&gt;="&amp;$AE$4,SurveyData!$D:$D,"&lt;="&amp;$AE$5)</f>
        <v>1</v>
      </c>
      <c r="T55" s="15">
        <f t="shared" si="60"/>
        <v>0.25</v>
      </c>
      <c r="U55" s="15">
        <f>COUNTIFS(SurveyData!$F:$F,"=1",SurveyData!$C:$C,B55,SurveyData!$D:$D,"&gt;="&amp;$AE$4,SurveyData!$D:$D,"&lt;="&amp;$AE$5)</f>
        <v>2</v>
      </c>
      <c r="V55" s="15">
        <f t="shared" si="61"/>
        <v>26</v>
      </c>
      <c r="W55" s="42">
        <f t="shared" si="62"/>
        <v>20</v>
      </c>
      <c r="X55" s="42">
        <f t="shared" si="55"/>
        <v>77</v>
      </c>
      <c r="Y55" s="93">
        <f>SUMIFS(AHTData!$C:$C,AHTData!$B:$B,Calculations!B55,AHTData!$E:$E,"&gt;="&amp;$AE$4,AHTData!$E:$E,"&lt;="&amp;$AE$5)</f>
        <v>564</v>
      </c>
      <c r="Z55" s="96">
        <f>SUMIFS(AHTData!$D:$D,AHTData!$B:$B,Calculations!B55,AHTData!$E:$E,"&gt;="&amp;$AE$4,AHTData!$E:$E,"&lt;="&amp;$AE$5)</f>
        <v>384652</v>
      </c>
      <c r="AA55" s="90">
        <f t="shared" si="63"/>
        <v>682</v>
      </c>
      <c r="AB55" s="101"/>
    </row>
    <row r="56" spans="2:28" x14ac:dyDescent="0.2">
      <c r="B56" s="13" t="s">
        <v>128</v>
      </c>
      <c r="C56" s="133">
        <f>VLOOKUP(B56,Guyana!$B:$M,2,FALSE)</f>
        <v>75</v>
      </c>
      <c r="D56" s="84">
        <f>SUMIFS(QualityData!$C:$C,QualityData!$A:$A,Calculations!B56,QualityData!$B:$B,"&gt;="&amp;$AE$4,QualityData!$B:$B,"&lt;="&amp;$AE$5)</f>
        <v>95</v>
      </c>
      <c r="E56" s="26">
        <f>SUMIFS(QualityData!$D:$D,QualityData!$A:$A,Calculations!B56,QualityData!$B:$B,"&gt;="&amp;$AE$4,QualityData!$B:$B,"&lt;="&amp;$AE$5)</f>
        <v>51</v>
      </c>
      <c r="F56" s="15">
        <f>SUMIFS(QualityData!$E:$E,QualityData!$A:$A,Calculations!B56,QualityData!$B:$B,"&gt;="&amp;$AE$4,QualityData!$B:$B,"&lt;="&amp;$AE$5)</f>
        <v>120</v>
      </c>
      <c r="G56" s="26">
        <f>SUMIFS(QualityData!$F:$F,QualityData!$A:$A,Calculations!B56,QualityData!$B:$B,"&gt;="&amp;$AE$4,QualityData!$B:$B,"&lt;="&amp;$AE$5)</f>
        <v>20</v>
      </c>
      <c r="H56" s="26">
        <f>COUNTIFS(QualityData!$G:$G,"TRUE",QualityData!$A:$A,Calculations!B56,QualityData!$B:$B,"&gt;="&amp;$AE$4,QualityData!$B:$B,"&lt;="&amp;$AE$5)</f>
        <v>3</v>
      </c>
      <c r="I56" s="26">
        <f>COUNTIFS(QualityData!$A:$A,B56,QualityData!$B:$B,"&gt;="&amp;$AE$4,QualityData!$B:$B,"&lt;="&amp;$AE$5)</f>
        <v>3</v>
      </c>
      <c r="J56" s="15">
        <f t="shared" si="54"/>
        <v>286</v>
      </c>
      <c r="K56" s="15">
        <f t="shared" si="56"/>
        <v>300</v>
      </c>
      <c r="L56" s="38">
        <f t="shared" si="57"/>
        <v>0.95333333333333337</v>
      </c>
      <c r="M56" s="38">
        <f t="shared" si="34"/>
        <v>1</v>
      </c>
      <c r="N56" s="15">
        <f>COUNTIFS(SurveyData!$F:$F,"=5",SurveyData!$C:$C,B56,SurveyData!$D:$D,"&gt;="&amp;$AE$4,SurveyData!$D:$D,"&lt;="&amp;$AE$5)</f>
        <v>14</v>
      </c>
      <c r="O56" s="15">
        <f>COUNTIFS(SurveyData!$F:$F,"=4",SurveyData!$C:$C,B56,SurveyData!$D:$D,"&gt;="&amp;$AE$4,SurveyData!$D:$D,"&lt;="&amp;$AE$5)</f>
        <v>1</v>
      </c>
      <c r="P56" s="15">
        <f t="shared" si="58"/>
        <v>0.75</v>
      </c>
      <c r="Q56" s="15">
        <f>COUNTIFS(SurveyData!$F:$F,"=3",SurveyData!$C:$C,B56,SurveyData!$D:$D,"&gt;="&amp;$AE$4,SurveyData!$D:$D,"&lt;="&amp;$AE$5)</f>
        <v>1</v>
      </c>
      <c r="R56" s="15">
        <f t="shared" si="59"/>
        <v>0.5</v>
      </c>
      <c r="S56" s="15">
        <f>COUNTIFS(SurveyData!$F:$F,"=2",SurveyData!$C:$C,B56,SurveyData!$D:$D,"&gt;="&amp;$AE$4,SurveyData!$D:$D,"&lt;="&amp;$AE$5)</f>
        <v>0</v>
      </c>
      <c r="T56" s="15">
        <f t="shared" si="60"/>
        <v>0</v>
      </c>
      <c r="U56" s="15">
        <f>COUNTIFS(SurveyData!$F:$F,"=1",SurveyData!$C:$C,B56,SurveyData!$D:$D,"&gt;="&amp;$AE$4,SurveyData!$D:$D,"&lt;="&amp;$AE$5)</f>
        <v>1</v>
      </c>
      <c r="V56" s="15">
        <f t="shared" si="61"/>
        <v>17</v>
      </c>
      <c r="W56" s="42">
        <f t="shared" si="62"/>
        <v>15.25</v>
      </c>
      <c r="X56" s="42">
        <f t="shared" si="55"/>
        <v>90</v>
      </c>
      <c r="Y56" s="93">
        <f>SUMIFS(AHTData!$C:$C,AHTData!$B:$B,Calculations!B56,AHTData!$E:$E,"&gt;="&amp;$AE$4,AHTData!$E:$E,"&lt;="&amp;$AE$5)</f>
        <v>510</v>
      </c>
      <c r="Z56" s="96">
        <f>SUMIFS(AHTData!$D:$D,AHTData!$B:$B,Calculations!B56,AHTData!$E:$E,"&gt;="&amp;$AE$4,AHTData!$E:$E,"&lt;="&amp;$AE$5)</f>
        <v>289535</v>
      </c>
      <c r="AA56" s="90">
        <f t="shared" si="63"/>
        <v>567</v>
      </c>
      <c r="AB56" s="101"/>
    </row>
    <row r="57" spans="2:28" x14ac:dyDescent="0.2">
      <c r="B57" s="13" t="s">
        <v>129</v>
      </c>
      <c r="C57" s="133">
        <f>VLOOKUP(B57,Guyana!$B:$M,2,FALSE)</f>
        <v>87.5</v>
      </c>
      <c r="D57" s="84">
        <f>SUMIFS(QualityData!$C:$C,QualityData!$A:$A,Calculations!B57,QualityData!$B:$B,"&gt;="&amp;$AE$4,QualityData!$B:$B,"&lt;="&amp;$AE$5)</f>
        <v>99</v>
      </c>
      <c r="E57" s="26">
        <f>SUMIFS(QualityData!$D:$D,QualityData!$A:$A,Calculations!B57,QualityData!$B:$B,"&gt;="&amp;$AE$4,QualityData!$B:$B,"&lt;="&amp;$AE$5)</f>
        <v>51</v>
      </c>
      <c r="F57" s="15">
        <f>SUMIFS(QualityData!$E:$E,QualityData!$A:$A,Calculations!B57,QualityData!$B:$B,"&gt;="&amp;$AE$4,QualityData!$B:$B,"&lt;="&amp;$AE$5)</f>
        <v>120</v>
      </c>
      <c r="G57" s="26">
        <f>SUMIFS(QualityData!$F:$F,QualityData!$A:$A,Calculations!B57,QualityData!$B:$B,"&gt;="&amp;$AE$4,QualityData!$B:$B,"&lt;="&amp;$AE$5)</f>
        <v>30</v>
      </c>
      <c r="H57" s="26">
        <f>COUNTIFS(QualityData!$G:$G,"TRUE",QualityData!$A:$A,Calculations!B57,QualityData!$B:$B,"&gt;="&amp;$AE$4,QualityData!$B:$B,"&lt;="&amp;$AE$5)</f>
        <v>3</v>
      </c>
      <c r="I57" s="26">
        <f>COUNTIFS(QualityData!$A:$A,B57,QualityData!$B:$B,"&gt;="&amp;$AE$4,QualityData!$B:$B,"&lt;="&amp;$AE$5)</f>
        <v>3</v>
      </c>
      <c r="J57" s="15">
        <f t="shared" ref="J57:J63" si="64">SUM(D57,E57,F57,G57)</f>
        <v>300</v>
      </c>
      <c r="K57" s="15">
        <f t="shared" ref="K57:K63" si="65">I57*100</f>
        <v>300</v>
      </c>
      <c r="L57" s="38">
        <f t="shared" ref="L57:L63" si="66">J57/K57</f>
        <v>1</v>
      </c>
      <c r="M57" s="38">
        <f t="shared" si="34"/>
        <v>1</v>
      </c>
      <c r="N57" s="15">
        <f>COUNTIFS(SurveyData!$F:$F,"=5",SurveyData!$C:$C,B57,SurveyData!$D:$D,"&gt;="&amp;$AE$4,SurveyData!$D:$D,"&lt;="&amp;$AE$5)</f>
        <v>26</v>
      </c>
      <c r="O57" s="15">
        <f>COUNTIFS(SurveyData!$F:$F,"=4",SurveyData!$C:$C,B57,SurveyData!$D:$D,"&gt;="&amp;$AE$4,SurveyData!$D:$D,"&lt;="&amp;$AE$5)</f>
        <v>3</v>
      </c>
      <c r="P57" s="15">
        <f t="shared" ref="P57:P63" si="67">O57*0.75</f>
        <v>2.25</v>
      </c>
      <c r="Q57" s="15">
        <f>COUNTIFS(SurveyData!$F:$F,"=3",SurveyData!$C:$C,B57,SurveyData!$D:$D,"&gt;="&amp;$AE$4,SurveyData!$D:$D,"&lt;="&amp;$AE$5)</f>
        <v>0</v>
      </c>
      <c r="R57" s="15">
        <f t="shared" ref="R57:R63" si="68">Q57*0.5</f>
        <v>0</v>
      </c>
      <c r="S57" s="15">
        <f>COUNTIFS(SurveyData!$F:$F,"=2",SurveyData!$C:$C,B57,SurveyData!$D:$D,"&gt;="&amp;$AE$4,SurveyData!$D:$D,"&lt;="&amp;$AE$5)</f>
        <v>0</v>
      </c>
      <c r="T57" s="15">
        <f t="shared" ref="T57:T63" si="69">S57*0.25</f>
        <v>0</v>
      </c>
      <c r="U57" s="15">
        <f>COUNTIFS(SurveyData!$F:$F,"=1",SurveyData!$C:$C,B57,SurveyData!$D:$D,"&gt;="&amp;$AE$4,SurveyData!$D:$D,"&lt;="&amp;$AE$5)</f>
        <v>0</v>
      </c>
      <c r="V57" s="15">
        <f t="shared" ref="V57:V63" si="70">SUM(N57,O57,Q57,S57,U57)</f>
        <v>29</v>
      </c>
      <c r="W57" s="42">
        <f t="shared" ref="W57:W63" si="71">SUM(P57,N57,R57,T57)</f>
        <v>28.25</v>
      </c>
      <c r="X57" s="42">
        <f t="shared" si="55"/>
        <v>97</v>
      </c>
      <c r="Y57" s="93">
        <f>SUMIFS(AHTData!$C:$C,AHTData!$B:$B,Calculations!B57,AHTData!$E:$E,"&gt;="&amp;$AE$4,AHTData!$E:$E,"&lt;="&amp;$AE$5)</f>
        <v>686</v>
      </c>
      <c r="Z57" s="96">
        <f>SUMIFS(AHTData!$D:$D,AHTData!$B:$B,Calculations!B57,AHTData!$E:$E,"&gt;="&amp;$AE$4,AHTData!$E:$E,"&lt;="&amp;$AE$5)</f>
        <v>340354</v>
      </c>
      <c r="AA57" s="90">
        <f t="shared" si="63"/>
        <v>496</v>
      </c>
      <c r="AB57" s="100"/>
    </row>
    <row r="58" spans="2:28" x14ac:dyDescent="0.2">
      <c r="B58" s="13" t="s">
        <v>130</v>
      </c>
      <c r="C58" s="133">
        <f>VLOOKUP(B58,Guyana!$B:$M,2,FALSE)</f>
        <v>93.75</v>
      </c>
      <c r="D58" s="84">
        <f>SUMIFS(QualityData!$C:$C,QualityData!$A:$A,Calculations!B58,QualityData!$B:$B,"&gt;="&amp;$AE$4,QualityData!$B:$B,"&lt;="&amp;$AE$5)</f>
        <v>73</v>
      </c>
      <c r="E58" s="26">
        <f>SUMIFS(QualityData!$D:$D,QualityData!$A:$A,Calculations!B58,QualityData!$B:$B,"&gt;="&amp;$AE$4,QualityData!$B:$B,"&lt;="&amp;$AE$5)</f>
        <v>41</v>
      </c>
      <c r="F58" s="15">
        <f>SUMIFS(QualityData!$E:$E,QualityData!$A:$A,Calculations!B58,QualityData!$B:$B,"&gt;="&amp;$AE$4,QualityData!$B:$B,"&lt;="&amp;$AE$5)</f>
        <v>120</v>
      </c>
      <c r="G58" s="26">
        <f>SUMIFS(QualityData!$F:$F,QualityData!$A:$A,Calculations!B58,QualityData!$B:$B,"&gt;="&amp;$AE$4,QualityData!$B:$B,"&lt;="&amp;$AE$5)</f>
        <v>20</v>
      </c>
      <c r="H58" s="26">
        <f>COUNTIFS(QualityData!$G:$G,"TRUE",QualityData!$A:$A,Calculations!B58,QualityData!$B:$B,"&gt;="&amp;$AE$4,QualityData!$B:$B,"&lt;="&amp;$AE$5)</f>
        <v>3</v>
      </c>
      <c r="I58" s="26">
        <f>COUNTIFS(QualityData!$A:$A,B58,QualityData!$B:$B,"&gt;="&amp;$AE$4,QualityData!$B:$B,"&lt;="&amp;$AE$5)</f>
        <v>3</v>
      </c>
      <c r="J58" s="15">
        <f t="shared" si="64"/>
        <v>254</v>
      </c>
      <c r="K58" s="15">
        <f t="shared" si="65"/>
        <v>300</v>
      </c>
      <c r="L58" s="38">
        <f t="shared" si="66"/>
        <v>0.84666666666666668</v>
      </c>
      <c r="M58" s="38">
        <f t="shared" ref="M58:M59" si="72">ROUND(H58/I58,2)</f>
        <v>1</v>
      </c>
      <c r="N58" s="15">
        <f>COUNTIFS(SurveyData!$F:$F,"=5",SurveyData!$C:$C,B58,SurveyData!$D:$D,"&gt;="&amp;$AE$4,SurveyData!$D:$D,"&lt;="&amp;$AE$5)</f>
        <v>46</v>
      </c>
      <c r="O58" s="15">
        <f>COUNTIFS(SurveyData!$F:$F,"=4",SurveyData!$C:$C,B58,SurveyData!$D:$D,"&gt;="&amp;$AE$4,SurveyData!$D:$D,"&lt;="&amp;$AE$5)</f>
        <v>3</v>
      </c>
      <c r="P58" s="15">
        <f t="shared" si="67"/>
        <v>2.25</v>
      </c>
      <c r="Q58" s="15">
        <f>COUNTIFS(SurveyData!$F:$F,"=3",SurveyData!$C:$C,B58,SurveyData!$D:$D,"&gt;="&amp;$AE$4,SurveyData!$D:$D,"&lt;="&amp;$AE$5)</f>
        <v>1</v>
      </c>
      <c r="R58" s="15">
        <f t="shared" si="68"/>
        <v>0.5</v>
      </c>
      <c r="S58" s="15">
        <f>COUNTIFS(SurveyData!$F:$F,"=2",SurveyData!$C:$C,B58,SurveyData!$D:$D,"&gt;="&amp;$AE$4,SurveyData!$D:$D,"&lt;="&amp;$AE$5)</f>
        <v>0</v>
      </c>
      <c r="T58" s="15">
        <f t="shared" si="69"/>
        <v>0</v>
      </c>
      <c r="U58" s="15">
        <f>COUNTIFS(SurveyData!$F:$F,"=1",SurveyData!$C:$C,B58,SurveyData!$D:$D,"&gt;="&amp;$AE$4,SurveyData!$D:$D,"&lt;="&amp;$AE$5)</f>
        <v>1</v>
      </c>
      <c r="V58" s="15">
        <f t="shared" si="70"/>
        <v>51</v>
      </c>
      <c r="W58" s="42">
        <f t="shared" si="71"/>
        <v>48.75</v>
      </c>
      <c r="X58" s="42">
        <f t="shared" ref="X58:X59" si="73">ROUND((W58/V58)*100,0)</f>
        <v>96</v>
      </c>
      <c r="Y58" s="93">
        <f>SUMIFS(AHTData!$C:$C,AHTData!$B:$B,Calculations!B58,AHTData!$E:$E,"&gt;="&amp;$AE$4,AHTData!$E:$E,"&lt;="&amp;$AE$5)</f>
        <v>762</v>
      </c>
      <c r="Z58" s="96">
        <f>SUMIFS(AHTData!$D:$D,AHTData!$B:$B,Calculations!B58,AHTData!$E:$E,"&gt;="&amp;$AE$4,AHTData!$E:$E,"&lt;="&amp;$AE$5)</f>
        <v>327649</v>
      </c>
      <c r="AA58" s="90">
        <f t="shared" ref="AA58:AA59" si="74">_xlfn.FLOOR.MATH(Z58/Y58)</f>
        <v>429</v>
      </c>
      <c r="AB58" s="101"/>
    </row>
    <row r="59" spans="2:28" x14ac:dyDescent="0.2">
      <c r="B59" s="13" t="s">
        <v>131</v>
      </c>
      <c r="C59" s="133">
        <f>VLOOKUP(B59,Guyana!$B:$M,2,FALSE)</f>
        <v>75</v>
      </c>
      <c r="D59" s="84">
        <f>SUMIFS(QualityData!$C:$C,QualityData!$A:$A,Calculations!B59,QualityData!$B:$B,"&gt;="&amp;$AE$4,QualityData!$B:$B,"&lt;="&amp;$AE$5)</f>
        <v>31</v>
      </c>
      <c r="E59" s="26">
        <f>SUMIFS(QualityData!$D:$D,QualityData!$A:$A,Calculations!B59,QualityData!$B:$B,"&gt;="&amp;$AE$4,QualityData!$B:$B,"&lt;="&amp;$AE$5)</f>
        <v>17</v>
      </c>
      <c r="F59" s="15">
        <f>SUMIFS(QualityData!$E:$E,QualityData!$A:$A,Calculations!B59,QualityData!$B:$B,"&gt;="&amp;$AE$4,QualityData!$B:$B,"&lt;="&amp;$AE$5)</f>
        <v>40</v>
      </c>
      <c r="G59" s="26">
        <f>SUMIFS(QualityData!$F:$F,QualityData!$A:$A,Calculations!B59,QualityData!$B:$B,"&gt;="&amp;$AE$4,QualityData!$B:$B,"&lt;="&amp;$AE$5)</f>
        <v>10</v>
      </c>
      <c r="H59" s="26">
        <f>COUNTIFS(QualityData!$G:$G,"TRUE",QualityData!$A:$A,Calculations!B59,QualityData!$B:$B,"&gt;="&amp;$AE$4,QualityData!$B:$B,"&lt;="&amp;$AE$5)</f>
        <v>1</v>
      </c>
      <c r="I59" s="26">
        <f>COUNTIFS(QualityData!$A:$A,B59,QualityData!$B:$B,"&gt;="&amp;$AE$4,QualityData!$B:$B,"&lt;="&amp;$AE$5)</f>
        <v>1</v>
      </c>
      <c r="J59" s="15">
        <f t="shared" si="64"/>
        <v>98</v>
      </c>
      <c r="K59" s="15">
        <f t="shared" si="65"/>
        <v>100</v>
      </c>
      <c r="L59" s="38">
        <f t="shared" si="66"/>
        <v>0.98</v>
      </c>
      <c r="M59" s="38">
        <f t="shared" si="72"/>
        <v>1</v>
      </c>
      <c r="N59" s="15">
        <f>COUNTIFS(SurveyData!$F:$F,"=5",SurveyData!$C:$C,B59,SurveyData!$D:$D,"&gt;="&amp;$AE$4,SurveyData!$D:$D,"&lt;="&amp;$AE$5)</f>
        <v>6</v>
      </c>
      <c r="O59" s="15">
        <f>COUNTIFS(SurveyData!$F:$F,"=4",SurveyData!$C:$C,B59,SurveyData!$D:$D,"&gt;="&amp;$AE$4,SurveyData!$D:$D,"&lt;="&amp;$AE$5)</f>
        <v>2</v>
      </c>
      <c r="P59" s="15">
        <f t="shared" si="67"/>
        <v>1.5</v>
      </c>
      <c r="Q59" s="15">
        <f>COUNTIFS(SurveyData!$F:$F,"=3",SurveyData!$C:$C,B59,SurveyData!$D:$D,"&gt;="&amp;$AE$4,SurveyData!$D:$D,"&lt;="&amp;$AE$5)</f>
        <v>1</v>
      </c>
      <c r="R59" s="15">
        <f t="shared" si="68"/>
        <v>0.5</v>
      </c>
      <c r="S59" s="15">
        <f>COUNTIFS(SurveyData!$F:$F,"=2",SurveyData!$C:$C,B59,SurveyData!$D:$D,"&gt;="&amp;$AE$4,SurveyData!$D:$D,"&lt;="&amp;$AE$5)</f>
        <v>0</v>
      </c>
      <c r="T59" s="15">
        <f t="shared" si="69"/>
        <v>0</v>
      </c>
      <c r="U59" s="15">
        <f>COUNTIFS(SurveyData!$F:$F,"=1",SurveyData!$C:$C,B59,SurveyData!$D:$D,"&gt;="&amp;$AE$4,SurveyData!$D:$D,"&lt;="&amp;$AE$5)</f>
        <v>0</v>
      </c>
      <c r="V59" s="15">
        <f t="shared" si="70"/>
        <v>9</v>
      </c>
      <c r="W59" s="42">
        <f t="shared" si="71"/>
        <v>8</v>
      </c>
      <c r="X59" s="42">
        <f t="shared" si="73"/>
        <v>89</v>
      </c>
      <c r="Y59" s="93">
        <f>SUMIFS(AHTData!$C:$C,AHTData!$B:$B,Calculations!B59,AHTData!$E:$E,"&gt;="&amp;$AE$4,AHTData!$E:$E,"&lt;="&amp;$AE$5)</f>
        <v>269</v>
      </c>
      <c r="Z59" s="96">
        <f>SUMIFS(AHTData!$D:$D,AHTData!$B:$B,Calculations!B59,AHTData!$E:$E,"&gt;="&amp;$AE$4,AHTData!$E:$E,"&lt;="&amp;$AE$5)</f>
        <v>164721</v>
      </c>
      <c r="AA59" s="90">
        <f t="shared" si="74"/>
        <v>612</v>
      </c>
      <c r="AB59" s="101"/>
    </row>
    <row r="60" spans="2:28" x14ac:dyDescent="0.2">
      <c r="B60" s="13" t="s">
        <v>132</v>
      </c>
      <c r="C60" s="133">
        <f>VLOOKUP(B60,Guyana!$B:$M,2,FALSE)</f>
        <v>50</v>
      </c>
      <c r="D60" s="84">
        <f>SUMIFS(QualityData!$C:$C,QualityData!$A:$A,Calculations!B60,QualityData!$B:$B,"&gt;="&amp;$AE$4,QualityData!$B:$B,"&lt;="&amp;$AE$5)</f>
        <v>52</v>
      </c>
      <c r="E60" s="26">
        <f>SUMIFS(QualityData!$D:$D,QualityData!$A:$A,Calculations!B60,QualityData!$B:$B,"&gt;="&amp;$AE$4,QualityData!$B:$B,"&lt;="&amp;$AE$5)</f>
        <v>34</v>
      </c>
      <c r="F60" s="15">
        <f>SUMIFS(QualityData!$E:$E,QualityData!$A:$A,Calculations!B60,QualityData!$B:$B,"&gt;="&amp;$AE$4,QualityData!$B:$B,"&lt;="&amp;$AE$5)</f>
        <v>72</v>
      </c>
      <c r="G60" s="26">
        <f>SUMIFS(QualityData!$F:$F,QualityData!$A:$A,Calculations!B60,QualityData!$B:$B,"&gt;="&amp;$AE$4,QualityData!$B:$B,"&lt;="&amp;$AE$5)</f>
        <v>5</v>
      </c>
      <c r="H60" s="26">
        <f>COUNTIFS(QualityData!$G:$G,"TRUE",QualityData!$A:$A,Calculations!B60,QualityData!$B:$B,"&gt;="&amp;$AE$4,QualityData!$B:$B,"&lt;="&amp;$AE$5)</f>
        <v>2</v>
      </c>
      <c r="I60" s="26">
        <f>COUNTIFS(QualityData!$A:$A,B60,QualityData!$B:$B,"&gt;="&amp;$AE$4,QualityData!$B:$B,"&lt;="&amp;$AE$5)</f>
        <v>2</v>
      </c>
      <c r="J60" s="15">
        <f t="shared" si="64"/>
        <v>163</v>
      </c>
      <c r="K60" s="15">
        <f t="shared" si="65"/>
        <v>200</v>
      </c>
      <c r="L60" s="38">
        <f t="shared" si="66"/>
        <v>0.81499999999999995</v>
      </c>
      <c r="M60" s="38">
        <f t="shared" si="34"/>
        <v>1</v>
      </c>
      <c r="N60" s="15">
        <f>COUNTIFS(SurveyData!$F:$F,"=5",SurveyData!$C:$C,B60,SurveyData!$D:$D,"&gt;="&amp;$AE$4,SurveyData!$D:$D,"&lt;="&amp;$AE$5)</f>
        <v>15</v>
      </c>
      <c r="O60" s="15">
        <f>COUNTIFS(SurveyData!$F:$F,"=4",SurveyData!$C:$C,B60,SurveyData!$D:$D,"&gt;="&amp;$AE$4,SurveyData!$D:$D,"&lt;="&amp;$AE$5)</f>
        <v>5</v>
      </c>
      <c r="P60" s="15">
        <f t="shared" si="67"/>
        <v>3.75</v>
      </c>
      <c r="Q60" s="15">
        <f>COUNTIFS(SurveyData!$F:$F,"=3",SurveyData!$C:$C,B60,SurveyData!$D:$D,"&gt;="&amp;$AE$4,SurveyData!$D:$D,"&lt;="&amp;$AE$5)</f>
        <v>3</v>
      </c>
      <c r="R60" s="15">
        <f t="shared" si="68"/>
        <v>1.5</v>
      </c>
      <c r="S60" s="15">
        <f>COUNTIFS(SurveyData!$F:$F,"=2",SurveyData!$C:$C,B60,SurveyData!$D:$D,"&gt;="&amp;$AE$4,SurveyData!$D:$D,"&lt;="&amp;$AE$5)</f>
        <v>2</v>
      </c>
      <c r="T60" s="15">
        <f t="shared" si="69"/>
        <v>0.5</v>
      </c>
      <c r="U60" s="15">
        <f>COUNTIFS(SurveyData!$F:$F,"=1",SurveyData!$C:$C,B60,SurveyData!$D:$D,"&gt;="&amp;$AE$4,SurveyData!$D:$D,"&lt;="&amp;$AE$5)</f>
        <v>3</v>
      </c>
      <c r="V60" s="15">
        <f t="shared" si="70"/>
        <v>28</v>
      </c>
      <c r="W60" s="42">
        <f t="shared" si="71"/>
        <v>20.75</v>
      </c>
      <c r="X60" s="42">
        <f t="shared" si="55"/>
        <v>74</v>
      </c>
      <c r="Y60" s="93">
        <f>SUMIFS(AHTData!$C:$C,AHTData!$B:$B,Calculations!B60,AHTData!$E:$E,"&gt;="&amp;$AE$4,AHTData!$E:$E,"&lt;="&amp;$AE$5)</f>
        <v>394</v>
      </c>
      <c r="Z60" s="96">
        <f>SUMIFS(AHTData!$D:$D,AHTData!$B:$B,Calculations!B60,AHTData!$E:$E,"&gt;="&amp;$AE$4,AHTData!$E:$E,"&lt;="&amp;$AE$5)</f>
        <v>233151</v>
      </c>
      <c r="AA60" s="90">
        <f t="shared" si="63"/>
        <v>591</v>
      </c>
      <c r="AB60" s="101"/>
    </row>
    <row r="61" spans="2:28" x14ac:dyDescent="0.2">
      <c r="B61" s="13" t="s">
        <v>133</v>
      </c>
      <c r="C61" s="133">
        <f>VLOOKUP(B61,Guyana!$B:$M,2,FALSE)</f>
        <v>75</v>
      </c>
      <c r="D61" s="84">
        <f>SUMIFS(QualityData!$C:$C,QualityData!$A:$A,Calculations!B61,QualityData!$B:$B,"&gt;="&amp;$AE$4,QualityData!$B:$B,"&lt;="&amp;$AE$5)</f>
        <v>66</v>
      </c>
      <c r="E61" s="26">
        <f>SUMIFS(QualityData!$D:$D,QualityData!$A:$A,Calculations!B61,QualityData!$B:$B,"&gt;="&amp;$AE$4,QualityData!$B:$B,"&lt;="&amp;$AE$5)</f>
        <v>34</v>
      </c>
      <c r="F61" s="15">
        <f>SUMIFS(QualityData!$E:$E,QualityData!$A:$A,Calculations!B61,QualityData!$B:$B,"&gt;="&amp;$AE$4,QualityData!$B:$B,"&lt;="&amp;$AE$5)</f>
        <v>80</v>
      </c>
      <c r="G61" s="26">
        <f>SUMIFS(QualityData!$F:$F,QualityData!$A:$A,Calculations!B61,QualityData!$B:$B,"&gt;="&amp;$AE$4,QualityData!$B:$B,"&lt;="&amp;$AE$5)</f>
        <v>20</v>
      </c>
      <c r="H61" s="26">
        <f>COUNTIFS(QualityData!$G:$G,"TRUE",QualityData!$A:$A,Calculations!B61,QualityData!$B:$B,"&gt;="&amp;$AE$4,QualityData!$B:$B,"&lt;="&amp;$AE$5)</f>
        <v>2</v>
      </c>
      <c r="I61" s="26">
        <f>COUNTIFS(QualityData!$A:$A,B61,QualityData!$B:$B,"&gt;="&amp;$AE$4,QualityData!$B:$B,"&lt;="&amp;$AE$5)</f>
        <v>2</v>
      </c>
      <c r="J61" s="15">
        <f t="shared" si="64"/>
        <v>200</v>
      </c>
      <c r="K61" s="15">
        <f t="shared" si="65"/>
        <v>200</v>
      </c>
      <c r="L61" s="38">
        <f t="shared" si="66"/>
        <v>1</v>
      </c>
      <c r="M61" s="38">
        <f t="shared" si="34"/>
        <v>1</v>
      </c>
      <c r="N61" s="15">
        <f>COUNTIFS(SurveyData!$F:$F,"=5",SurveyData!$C:$C,B61,SurveyData!$D:$D,"&gt;="&amp;$AE$4,SurveyData!$D:$D,"&lt;="&amp;$AE$5)</f>
        <v>11</v>
      </c>
      <c r="O61" s="15">
        <f>COUNTIFS(SurveyData!$F:$F,"=4",SurveyData!$C:$C,B61,SurveyData!$D:$D,"&gt;="&amp;$AE$4,SurveyData!$D:$D,"&lt;="&amp;$AE$5)</f>
        <v>3</v>
      </c>
      <c r="P61" s="15">
        <f t="shared" si="67"/>
        <v>2.25</v>
      </c>
      <c r="Q61" s="15">
        <f>COUNTIFS(SurveyData!$F:$F,"=3",SurveyData!$C:$C,B61,SurveyData!$D:$D,"&gt;="&amp;$AE$4,SurveyData!$D:$D,"&lt;="&amp;$AE$5)</f>
        <v>0</v>
      </c>
      <c r="R61" s="15">
        <f t="shared" si="68"/>
        <v>0</v>
      </c>
      <c r="S61" s="15">
        <f>COUNTIFS(SurveyData!$F:$F,"=2",SurveyData!$C:$C,B61,SurveyData!$D:$D,"&gt;="&amp;$AE$4,SurveyData!$D:$D,"&lt;="&amp;$AE$5)</f>
        <v>0</v>
      </c>
      <c r="T61" s="15">
        <f t="shared" si="69"/>
        <v>0</v>
      </c>
      <c r="U61" s="15">
        <f>COUNTIFS(SurveyData!$F:$F,"=1",SurveyData!$C:$C,B61,SurveyData!$D:$D,"&gt;="&amp;$AE$4,SurveyData!$D:$D,"&lt;="&amp;$AE$5)</f>
        <v>1</v>
      </c>
      <c r="V61" s="15">
        <f t="shared" si="70"/>
        <v>15</v>
      </c>
      <c r="W61" s="42">
        <f t="shared" si="71"/>
        <v>13.25</v>
      </c>
      <c r="X61" s="42">
        <f t="shared" si="55"/>
        <v>88</v>
      </c>
      <c r="Y61" s="93">
        <f>SUMIFS(AHTData!$C:$C,AHTData!$B:$B,Calculations!B61,AHTData!$E:$E,"&gt;="&amp;$AE$4,AHTData!$E:$E,"&lt;="&amp;$AE$5)</f>
        <v>360</v>
      </c>
      <c r="Z61" s="96">
        <f>SUMIFS(AHTData!$D:$D,AHTData!$B:$B,Calculations!B61,AHTData!$E:$E,"&gt;="&amp;$AE$4,AHTData!$E:$E,"&lt;="&amp;$AE$5)</f>
        <v>199409</v>
      </c>
      <c r="AA61" s="90">
        <f t="shared" si="63"/>
        <v>553</v>
      </c>
      <c r="AB61" s="101"/>
    </row>
    <row r="62" spans="2:28" x14ac:dyDescent="0.2">
      <c r="B62" s="13" t="s">
        <v>134</v>
      </c>
      <c r="C62" s="133">
        <f>VLOOKUP(B62,Guyana!$B:$M,2,FALSE)</f>
        <v>81.25</v>
      </c>
      <c r="D62" s="84">
        <f>SUMIFS(QualityData!$C:$C,QualityData!$A:$A,Calculations!B62,QualityData!$B:$B,"&gt;="&amp;$AE$4,QualityData!$B:$B,"&lt;="&amp;$AE$5)</f>
        <v>99</v>
      </c>
      <c r="E62" s="26">
        <f>SUMIFS(QualityData!$D:$D,QualityData!$A:$A,Calculations!B62,QualityData!$B:$B,"&gt;="&amp;$AE$4,QualityData!$B:$B,"&lt;="&amp;$AE$5)</f>
        <v>51</v>
      </c>
      <c r="F62" s="15">
        <f>SUMIFS(QualityData!$E:$E,QualityData!$A:$A,Calculations!B62,QualityData!$B:$B,"&gt;="&amp;$AE$4,QualityData!$B:$B,"&lt;="&amp;$AE$5)</f>
        <v>120</v>
      </c>
      <c r="G62" s="26">
        <f>SUMIFS(QualityData!$F:$F,QualityData!$A:$A,Calculations!B62,QualityData!$B:$B,"&gt;="&amp;$AE$4,QualityData!$B:$B,"&lt;="&amp;$AE$5)</f>
        <v>30</v>
      </c>
      <c r="H62" s="26">
        <f>COUNTIFS(QualityData!$G:$G,"TRUE",QualityData!$A:$A,Calculations!B62,QualityData!$B:$B,"&gt;="&amp;$AE$4,QualityData!$B:$B,"&lt;="&amp;$AE$5)</f>
        <v>3</v>
      </c>
      <c r="I62" s="26">
        <f>COUNTIFS(QualityData!$A:$A,B62,QualityData!$B:$B,"&gt;="&amp;$AE$4,QualityData!$B:$B,"&lt;="&amp;$AE$5)</f>
        <v>3</v>
      </c>
      <c r="J62" s="15">
        <f t="shared" ref="J62" si="75">SUM(D62,E62,F62,G62)</f>
        <v>300</v>
      </c>
      <c r="K62" s="15">
        <f t="shared" ref="K62" si="76">I62*100</f>
        <v>300</v>
      </c>
      <c r="L62" s="38">
        <f t="shared" ref="L62" si="77">J62/K62</f>
        <v>1</v>
      </c>
      <c r="M62" s="38">
        <f t="shared" si="34"/>
        <v>1</v>
      </c>
      <c r="N62" s="15">
        <f>COUNTIFS(SurveyData!$F:$F,"=5",SurveyData!$C:$C,B62,SurveyData!$D:$D,"&gt;="&amp;$AE$4,SurveyData!$D:$D,"&lt;="&amp;$AE$5)</f>
        <v>21</v>
      </c>
      <c r="O62" s="15">
        <f>COUNTIFS(SurveyData!$F:$F,"=4",SurveyData!$C:$C,B62,SurveyData!$D:$D,"&gt;="&amp;$AE$4,SurveyData!$D:$D,"&lt;="&amp;$AE$5)</f>
        <v>2</v>
      </c>
      <c r="P62" s="15">
        <f t="shared" ref="P62" si="78">O62*0.75</f>
        <v>1.5</v>
      </c>
      <c r="Q62" s="15">
        <f>COUNTIFS(SurveyData!$F:$F,"=3",SurveyData!$C:$C,B62,SurveyData!$D:$D,"&gt;="&amp;$AE$4,SurveyData!$D:$D,"&lt;="&amp;$AE$5)</f>
        <v>0</v>
      </c>
      <c r="R62" s="15">
        <f t="shared" ref="R62" si="79">Q62*0.5</f>
        <v>0</v>
      </c>
      <c r="S62" s="15">
        <f>COUNTIFS(SurveyData!$F:$F,"=2",SurveyData!$C:$C,B62,SurveyData!$D:$D,"&gt;="&amp;$AE$4,SurveyData!$D:$D,"&lt;="&amp;$AE$5)</f>
        <v>2</v>
      </c>
      <c r="T62" s="15">
        <f t="shared" ref="T62" si="80">S62*0.25</f>
        <v>0.5</v>
      </c>
      <c r="U62" s="15">
        <f>COUNTIFS(SurveyData!$F:$F,"=1",SurveyData!$C:$C,B62,SurveyData!$D:$D,"&gt;="&amp;$AE$4,SurveyData!$D:$D,"&lt;="&amp;$AE$5)</f>
        <v>0</v>
      </c>
      <c r="V62" s="15">
        <f t="shared" ref="V62" si="81">SUM(N62,O62,Q62,S62,U62)</f>
        <v>25</v>
      </c>
      <c r="W62" s="42">
        <f t="shared" ref="W62" si="82">SUM(P62,N62,R62,T62)</f>
        <v>23</v>
      </c>
      <c r="X62" s="42">
        <f t="shared" si="55"/>
        <v>92</v>
      </c>
      <c r="Y62" s="93">
        <f>SUMIFS(AHTData!$C:$C,AHTData!$B:$B,Calculations!B62,AHTData!$E:$E,"&gt;="&amp;$AE$4,AHTData!$E:$E,"&lt;="&amp;$AE$5)</f>
        <v>561</v>
      </c>
      <c r="Z62" s="96">
        <f>SUMIFS(AHTData!$D:$D,AHTData!$B:$B,Calculations!B62,AHTData!$E:$E,"&gt;="&amp;$AE$4,AHTData!$E:$E,"&lt;="&amp;$AE$5)</f>
        <v>295330</v>
      </c>
      <c r="AA62" s="90">
        <f t="shared" si="63"/>
        <v>526</v>
      </c>
      <c r="AB62" s="101"/>
    </row>
    <row r="63" spans="2:28" x14ac:dyDescent="0.2">
      <c r="B63" s="13" t="s">
        <v>135</v>
      </c>
      <c r="C63" s="133">
        <f>VLOOKUP(B63,Guyana!$B:$M,2,FALSE)</f>
        <v>100</v>
      </c>
      <c r="D63" s="84">
        <f>SUMIFS(QualityData!$C:$C,QualityData!$A:$A,Calculations!B63,QualityData!$B:$B,"&gt;="&amp;$AE$4,QualityData!$B:$B,"&lt;="&amp;$AE$5)</f>
        <v>77</v>
      </c>
      <c r="E63" s="26">
        <f>SUMIFS(QualityData!$D:$D,QualityData!$A:$A,Calculations!B63,QualityData!$B:$B,"&gt;="&amp;$AE$4,QualityData!$B:$B,"&lt;="&amp;$AE$5)</f>
        <v>41</v>
      </c>
      <c r="F63" s="15">
        <f>SUMIFS(QualityData!$E:$E,QualityData!$A:$A,Calculations!B63,QualityData!$B:$B,"&gt;="&amp;$AE$4,QualityData!$B:$B,"&lt;="&amp;$AE$5)</f>
        <v>120</v>
      </c>
      <c r="G63" s="26">
        <f>SUMIFS(QualityData!$F:$F,QualityData!$A:$A,Calculations!B63,QualityData!$B:$B,"&gt;="&amp;$AE$4,QualityData!$B:$B,"&lt;="&amp;$AE$5)</f>
        <v>30</v>
      </c>
      <c r="H63" s="26">
        <f>COUNTIFS(QualityData!$G:$G,"TRUE",QualityData!$A:$A,Calculations!B63,QualityData!$B:$B,"&gt;="&amp;$AE$4,QualityData!$B:$B,"&lt;="&amp;$AE$5)</f>
        <v>3</v>
      </c>
      <c r="I63" s="26">
        <f>COUNTIFS(QualityData!$A:$A,B63,QualityData!$B:$B,"&gt;="&amp;$AE$4,QualityData!$B:$B,"&lt;="&amp;$AE$5)</f>
        <v>3</v>
      </c>
      <c r="J63" s="15">
        <f t="shared" si="64"/>
        <v>268</v>
      </c>
      <c r="K63" s="15">
        <f t="shared" si="65"/>
        <v>300</v>
      </c>
      <c r="L63" s="38">
        <f t="shared" si="66"/>
        <v>0.89333333333333331</v>
      </c>
      <c r="M63" s="38">
        <f t="shared" si="34"/>
        <v>1</v>
      </c>
      <c r="N63" s="15">
        <f>COUNTIFS(SurveyData!$F:$F,"=5",SurveyData!$C:$C,B63,SurveyData!$D:$D,"&gt;="&amp;$AE$4,SurveyData!$D:$D,"&lt;="&amp;$AE$5)</f>
        <v>7</v>
      </c>
      <c r="O63" s="15">
        <f>COUNTIFS(SurveyData!$F:$F,"=4",SurveyData!$C:$C,B63,SurveyData!$D:$D,"&gt;="&amp;$AE$4,SurveyData!$D:$D,"&lt;="&amp;$AE$5)</f>
        <v>2</v>
      </c>
      <c r="P63" s="15">
        <f t="shared" si="67"/>
        <v>1.5</v>
      </c>
      <c r="Q63" s="15">
        <f>COUNTIFS(SurveyData!$F:$F,"=3",SurveyData!$C:$C,B63,SurveyData!$D:$D,"&gt;="&amp;$AE$4,SurveyData!$D:$D,"&lt;="&amp;$AE$5)</f>
        <v>0</v>
      </c>
      <c r="R63" s="15">
        <f t="shared" si="68"/>
        <v>0</v>
      </c>
      <c r="S63" s="15">
        <f>COUNTIFS(SurveyData!$F:$F,"=2",SurveyData!$C:$C,B63,SurveyData!$D:$D,"&gt;="&amp;$AE$4,SurveyData!$D:$D,"&lt;="&amp;$AE$5)</f>
        <v>1</v>
      </c>
      <c r="T63" s="15">
        <f t="shared" si="69"/>
        <v>0.25</v>
      </c>
      <c r="U63" s="15">
        <f>COUNTIFS(SurveyData!$F:$F,"=1",SurveyData!$C:$C,B63,SurveyData!$D:$D,"&gt;="&amp;$AE$4,SurveyData!$D:$D,"&lt;="&amp;$AE$5)</f>
        <v>0</v>
      </c>
      <c r="V63" s="15">
        <f t="shared" si="70"/>
        <v>10</v>
      </c>
      <c r="W63" s="42">
        <f t="shared" si="71"/>
        <v>8.75</v>
      </c>
      <c r="X63" s="42">
        <f t="shared" si="55"/>
        <v>88</v>
      </c>
      <c r="Y63" s="93">
        <f>SUMIFS(AHTData!$C:$C,AHTData!$B:$B,Calculations!B63,AHTData!$E:$E,"&gt;="&amp;$AE$4,AHTData!$E:$E,"&lt;="&amp;$AE$5)</f>
        <v>685</v>
      </c>
      <c r="Z63" s="96">
        <f>SUMIFS(AHTData!$D:$D,AHTData!$B:$B,Calculations!B63,AHTData!$E:$E,"&gt;="&amp;$AE$4,AHTData!$E:$E,"&lt;="&amp;$AE$5)</f>
        <v>305290</v>
      </c>
      <c r="AA63" s="90">
        <f t="shared" si="63"/>
        <v>445</v>
      </c>
      <c r="AB63" s="101"/>
    </row>
    <row r="64" spans="2:28" ht="16" thickBot="1" x14ac:dyDescent="0.25">
      <c r="B64" s="13" t="s">
        <v>136</v>
      </c>
      <c r="C64" s="133">
        <f>VLOOKUP(B64,Guyana!$B:$M,2,FALSE)</f>
        <v>100</v>
      </c>
      <c r="D64" s="84">
        <f>SUMIFS(QualityData!$C:$C,QualityData!$A:$A,Calculations!B64,QualityData!$B:$B,"&gt;="&amp;$AE$4,QualityData!$B:$B,"&lt;="&amp;$AE$5)</f>
        <v>99</v>
      </c>
      <c r="E64" s="26">
        <f>SUMIFS(QualityData!$D:$D,QualityData!$A:$A,Calculations!B64,QualityData!$B:$B,"&gt;="&amp;$AE$4,QualityData!$B:$B,"&lt;="&amp;$AE$5)</f>
        <v>46</v>
      </c>
      <c r="F64" s="15">
        <f>SUMIFS(QualityData!$E:$E,QualityData!$A:$A,Calculations!B64,QualityData!$B:$B,"&gt;="&amp;$AE$4,QualityData!$B:$B,"&lt;="&amp;$AE$5)</f>
        <v>112</v>
      </c>
      <c r="G64" s="26">
        <f>SUMIFS(QualityData!$F:$F,QualityData!$A:$A,Calculations!B64,QualityData!$B:$B,"&gt;="&amp;$AE$4,QualityData!$B:$B,"&lt;="&amp;$AE$5)</f>
        <v>20</v>
      </c>
      <c r="H64" s="26">
        <f>COUNTIFS(QualityData!$G:$G,"TRUE",QualityData!$A:$A,Calculations!B64,QualityData!$B:$B,"&gt;="&amp;$AE$4,QualityData!$B:$B,"&lt;="&amp;$AE$5)</f>
        <v>3</v>
      </c>
      <c r="I64" s="26">
        <f>COUNTIFS(QualityData!$A:$A,B64,QualityData!$B:$B,"&gt;="&amp;$AE$4,QualityData!$B:$B,"&lt;="&amp;$AE$5)</f>
        <v>3</v>
      </c>
      <c r="J64" s="15">
        <f t="shared" si="54"/>
        <v>277</v>
      </c>
      <c r="K64" s="15">
        <f t="shared" si="56"/>
        <v>300</v>
      </c>
      <c r="L64" s="38">
        <f t="shared" si="57"/>
        <v>0.92333333333333334</v>
      </c>
      <c r="M64" s="38">
        <f t="shared" si="34"/>
        <v>1</v>
      </c>
      <c r="N64" s="15">
        <f>COUNTIFS(SurveyData!$F:$F,"=5",SurveyData!$C:$C,B64,SurveyData!$D:$D,"&gt;="&amp;$AE$4,SurveyData!$D:$D,"&lt;="&amp;$AE$5)</f>
        <v>14</v>
      </c>
      <c r="O64" s="15">
        <f>COUNTIFS(SurveyData!$F:$F,"=4",SurveyData!$C:$C,B64,SurveyData!$D:$D,"&gt;="&amp;$AE$4,SurveyData!$D:$D,"&lt;="&amp;$AE$5)</f>
        <v>4</v>
      </c>
      <c r="P64" s="15">
        <f t="shared" si="58"/>
        <v>3</v>
      </c>
      <c r="Q64" s="15">
        <f>COUNTIFS(SurveyData!$F:$F,"=3",SurveyData!$C:$C,B64,SurveyData!$D:$D,"&gt;="&amp;$AE$4,SurveyData!$D:$D,"&lt;="&amp;$AE$5)</f>
        <v>3</v>
      </c>
      <c r="R64" s="15">
        <f t="shared" si="59"/>
        <v>1.5</v>
      </c>
      <c r="S64" s="15">
        <f>COUNTIFS(SurveyData!$F:$F,"=2",SurveyData!$C:$C,B64,SurveyData!$D:$D,"&gt;="&amp;$AE$4,SurveyData!$D:$D,"&lt;="&amp;$AE$5)</f>
        <v>0</v>
      </c>
      <c r="T64" s="15">
        <f t="shared" si="60"/>
        <v>0</v>
      </c>
      <c r="U64" s="15">
        <f>COUNTIFS(SurveyData!$F:$F,"=1",SurveyData!$C:$C,B64,SurveyData!$D:$D,"&gt;="&amp;$AE$4,SurveyData!$D:$D,"&lt;="&amp;$AE$5)</f>
        <v>0</v>
      </c>
      <c r="V64" s="15">
        <f t="shared" si="61"/>
        <v>21</v>
      </c>
      <c r="W64" s="42">
        <f t="shared" si="62"/>
        <v>18.5</v>
      </c>
      <c r="X64" s="42">
        <f t="shared" si="55"/>
        <v>88</v>
      </c>
      <c r="Y64" s="93">
        <f>SUMIFS(AHTData!$C:$C,AHTData!$B:$B,Calculations!B64,AHTData!$E:$E,"&gt;="&amp;$AE$4,AHTData!$E:$E,"&lt;="&amp;$AE$5)</f>
        <v>720</v>
      </c>
      <c r="Z64" s="96">
        <f>SUMIFS(AHTData!$D:$D,AHTData!$B:$B,Calculations!B64,AHTData!$E:$E,"&gt;="&amp;$AE$4,AHTData!$E:$E,"&lt;="&amp;$AE$5)</f>
        <v>286829</v>
      </c>
      <c r="AA64" s="90">
        <f t="shared" si="63"/>
        <v>398</v>
      </c>
      <c r="AB64" s="101"/>
    </row>
    <row r="65" spans="2:36" ht="16" thickBot="1" x14ac:dyDescent="0.25">
      <c r="B65" s="106" t="s">
        <v>98</v>
      </c>
      <c r="C65" s="128">
        <f>VLOOKUP(B65,Guyana!$B:$M,2,FALSE)</f>
        <v>87.5</v>
      </c>
      <c r="D65" s="109">
        <f t="shared" ref="D65:K65" si="83">SUM(D66:D77)</f>
        <v>1023</v>
      </c>
      <c r="E65" s="107">
        <f t="shared" si="83"/>
        <v>476</v>
      </c>
      <c r="F65" s="107">
        <f t="shared" si="83"/>
        <v>1312</v>
      </c>
      <c r="G65" s="107">
        <f t="shared" si="83"/>
        <v>270</v>
      </c>
      <c r="H65" s="107">
        <f t="shared" si="83"/>
        <v>33</v>
      </c>
      <c r="I65" s="107">
        <f t="shared" si="83"/>
        <v>33</v>
      </c>
      <c r="J65" s="108">
        <f t="shared" si="83"/>
        <v>3081</v>
      </c>
      <c r="K65" s="109">
        <f t="shared" si="83"/>
        <v>3300</v>
      </c>
      <c r="L65" s="110">
        <f>J65/K65</f>
        <v>0.9336363636363636</v>
      </c>
      <c r="M65" s="110">
        <f>ROUND(H65/I65,2)</f>
        <v>1</v>
      </c>
      <c r="N65" s="108">
        <f t="shared" ref="N65:W65" si="84">SUM(N66:N77)</f>
        <v>138</v>
      </c>
      <c r="O65" s="108">
        <f t="shared" si="84"/>
        <v>31</v>
      </c>
      <c r="P65" s="108">
        <f t="shared" si="84"/>
        <v>23.25</v>
      </c>
      <c r="Q65" s="108">
        <f t="shared" si="84"/>
        <v>15</v>
      </c>
      <c r="R65" s="108">
        <f t="shared" si="84"/>
        <v>7.5</v>
      </c>
      <c r="S65" s="108">
        <f t="shared" si="84"/>
        <v>7</v>
      </c>
      <c r="T65" s="108">
        <f t="shared" si="84"/>
        <v>1.75</v>
      </c>
      <c r="U65" s="108">
        <f t="shared" si="84"/>
        <v>13</v>
      </c>
      <c r="V65" s="108">
        <f t="shared" si="84"/>
        <v>204</v>
      </c>
      <c r="W65" s="108">
        <f t="shared" si="84"/>
        <v>170.5</v>
      </c>
      <c r="X65" s="108">
        <f>ROUND((W65/V65)*100,0)</f>
        <v>84</v>
      </c>
      <c r="Y65" s="108">
        <f>SUM(Y66:Y77)</f>
        <v>6653</v>
      </c>
      <c r="Z65" s="108">
        <f>SUM(Z66:Z77)</f>
        <v>3011085</v>
      </c>
      <c r="AA65" s="113">
        <f>_xlfn.FLOOR.MATH(Z65/Y65)</f>
        <v>452</v>
      </c>
      <c r="AB65" s="101"/>
    </row>
    <row r="66" spans="2:36" x14ac:dyDescent="0.2">
      <c r="B66" s="12" t="s">
        <v>137</v>
      </c>
      <c r="C66" s="133">
        <f>VLOOKUP(B66,Guyana!$B:$M,2,FALSE)</f>
        <v>87.5</v>
      </c>
      <c r="D66" s="84">
        <f>SUMIFS(QualityData!$C:$C,QualityData!$A:$A,Calculations!B66,QualityData!$B:$B,"&gt;="&amp;$AE$4,QualityData!$B:$B,"&lt;="&amp;$AE$5)</f>
        <v>85</v>
      </c>
      <c r="E66" s="26">
        <f>SUMIFS(QualityData!$D:$D,QualityData!$A:$A,Calculations!B66,QualityData!$B:$B,"&gt;="&amp;$AE$4,QualityData!$B:$B,"&lt;="&amp;$AE$5)</f>
        <v>51</v>
      </c>
      <c r="F66" s="15">
        <f>SUMIFS(QualityData!$E:$E,QualityData!$A:$A,Calculations!B66,QualityData!$B:$B,"&gt;="&amp;$AE$4,QualityData!$B:$B,"&lt;="&amp;$AE$5)</f>
        <v>112</v>
      </c>
      <c r="G66" s="26">
        <f>SUMIFS(QualityData!$F:$F,QualityData!$A:$A,Calculations!B66,QualityData!$B:$B,"&gt;="&amp;$AE$4,QualityData!$B:$B,"&lt;="&amp;$AE$5)</f>
        <v>15</v>
      </c>
      <c r="H66" s="26">
        <f>COUNTIFS(QualityData!$G:$G,"TRUE",QualityData!$A:$A,Calculations!B66,QualityData!$B:$B,"&gt;="&amp;$AE$4,QualityData!$B:$B,"&lt;="&amp;$AE$5)</f>
        <v>3</v>
      </c>
      <c r="I66" s="26">
        <f>COUNTIFS(QualityData!$A:$A,B66,QualityData!$B:$B,"&gt;="&amp;$AE$4,QualityData!$B:$B,"&lt;="&amp;$AE$5)</f>
        <v>3</v>
      </c>
      <c r="J66" s="15">
        <f t="shared" ref="J66:J77" si="85">SUM(D66,E66,F66,G66)</f>
        <v>263</v>
      </c>
      <c r="K66" s="15">
        <f t="shared" ref="K66:K77" si="86">I66*100</f>
        <v>300</v>
      </c>
      <c r="L66" s="38">
        <f t="shared" ref="L66:L77" si="87">J66/K66</f>
        <v>0.87666666666666671</v>
      </c>
      <c r="M66" s="38">
        <f t="shared" si="34"/>
        <v>1</v>
      </c>
      <c r="N66" s="15">
        <f>COUNTIFS(SurveyData!$F:$F,"=5",SurveyData!$C:$C,B66,SurveyData!$D:$D,"&gt;="&amp;$AE$4,SurveyData!$D:$D,"&lt;="&amp;$AE$5)</f>
        <v>10</v>
      </c>
      <c r="O66" s="15">
        <f>COUNTIFS(SurveyData!$F:$F,"=4",SurveyData!$C:$C,B66,SurveyData!$D:$D,"&gt;="&amp;$AE$4,SurveyData!$D:$D,"&lt;="&amp;$AE$5)</f>
        <v>2</v>
      </c>
      <c r="P66" s="15">
        <f t="shared" ref="P66:P77" si="88">O66*0.75</f>
        <v>1.5</v>
      </c>
      <c r="Q66" s="15">
        <f>COUNTIFS(SurveyData!$F:$F,"=3",SurveyData!$C:$C,B66,SurveyData!$D:$D,"&gt;="&amp;$AE$4,SurveyData!$D:$D,"&lt;="&amp;$AE$5)</f>
        <v>0</v>
      </c>
      <c r="R66" s="15">
        <f t="shared" ref="R66:R77" si="89">Q66*0.5</f>
        <v>0</v>
      </c>
      <c r="S66" s="15">
        <f>COUNTIFS(SurveyData!$F:$F,"=2",SurveyData!$C:$C,B66,SurveyData!$D:$D,"&gt;="&amp;$AE$4,SurveyData!$D:$D,"&lt;="&amp;$AE$5)</f>
        <v>0</v>
      </c>
      <c r="T66" s="15">
        <f t="shared" ref="T66:T77" si="90">S66*0.25</f>
        <v>0</v>
      </c>
      <c r="U66" s="15">
        <f>COUNTIFS(SurveyData!$F:$F,"=1",SurveyData!$C:$C,B66,SurveyData!$D:$D,"&gt;="&amp;$AE$4,SurveyData!$D:$D,"&lt;="&amp;$AE$5)</f>
        <v>0</v>
      </c>
      <c r="V66" s="15">
        <f t="shared" ref="V66:V77" si="91">SUM(N66,O66,Q66,S66,U66)</f>
        <v>12</v>
      </c>
      <c r="W66" s="42">
        <f t="shared" ref="W66:W77" si="92">SUM(P66,N66,R66,T66)</f>
        <v>11.5</v>
      </c>
      <c r="X66" s="42">
        <f t="shared" ref="X66:X77" si="93">ROUND((W66/V66)*100,0)</f>
        <v>96</v>
      </c>
      <c r="Y66" s="93">
        <f>SUMIFS(AHTData!$C:$C,AHTData!$B:$B,Calculations!B66,AHTData!$E:$E,"&gt;="&amp;$AE$4,AHTData!$E:$E,"&lt;="&amp;$AE$5)</f>
        <v>608</v>
      </c>
      <c r="Z66" s="96">
        <f>SUMIFS(AHTData!$D:$D,AHTData!$B:$B,Calculations!B66,AHTData!$E:$E,"&gt;="&amp;$AE$4,AHTData!$E:$E,"&lt;="&amp;$AE$5)</f>
        <v>304793</v>
      </c>
      <c r="AA66" s="90">
        <f t="shared" ref="AA66:AA77" si="94">_xlfn.FLOOR.MATH(Z66/Y66)</f>
        <v>501</v>
      </c>
      <c r="AB66" s="101"/>
    </row>
    <row r="67" spans="2:36" x14ac:dyDescent="0.2">
      <c r="B67" s="13" t="s">
        <v>138</v>
      </c>
      <c r="C67" s="133">
        <f>VLOOKUP(B67,Guyana!$B:$M,2,FALSE)</f>
        <v>75</v>
      </c>
      <c r="D67" s="84">
        <f>SUMIFS(QualityData!$C:$C,QualityData!$A:$A,Calculations!B67,QualityData!$B:$B,"&gt;="&amp;$AE$4,QualityData!$B:$B,"&lt;="&amp;$AE$5)</f>
        <v>52</v>
      </c>
      <c r="E67" s="26">
        <f>SUMIFS(QualityData!$D:$D,QualityData!$A:$A,Calculations!B67,QualityData!$B:$B,"&gt;="&amp;$AE$4,QualityData!$B:$B,"&lt;="&amp;$AE$5)</f>
        <v>24</v>
      </c>
      <c r="F67" s="15">
        <f>SUMIFS(QualityData!$E:$E,QualityData!$A:$A,Calculations!B67,QualityData!$B:$B,"&gt;="&amp;$AE$4,QualityData!$B:$B,"&lt;="&amp;$AE$5)</f>
        <v>80</v>
      </c>
      <c r="G67" s="26">
        <f>SUMIFS(QualityData!$F:$F,QualityData!$A:$A,Calculations!B67,QualityData!$B:$B,"&gt;="&amp;$AE$4,QualityData!$B:$B,"&lt;="&amp;$AE$5)</f>
        <v>20</v>
      </c>
      <c r="H67" s="26">
        <f>COUNTIFS(QualityData!$G:$G,"TRUE",QualityData!$A:$A,Calculations!B67,QualityData!$B:$B,"&gt;="&amp;$AE$4,QualityData!$B:$B,"&lt;="&amp;$AE$5)</f>
        <v>2</v>
      </c>
      <c r="I67" s="26">
        <f>COUNTIFS(QualityData!$A:$A,B67,QualityData!$B:$B,"&gt;="&amp;$AE$4,QualityData!$B:$B,"&lt;="&amp;$AE$5)</f>
        <v>2</v>
      </c>
      <c r="J67" s="15">
        <f t="shared" si="85"/>
        <v>176</v>
      </c>
      <c r="K67" s="15">
        <f t="shared" si="86"/>
        <v>200</v>
      </c>
      <c r="L67" s="38">
        <f t="shared" si="87"/>
        <v>0.88</v>
      </c>
      <c r="M67" s="38">
        <f t="shared" si="34"/>
        <v>1</v>
      </c>
      <c r="N67" s="15">
        <f>COUNTIFS(SurveyData!$F:$F,"=5",SurveyData!$C:$C,B67,SurveyData!$D:$D,"&gt;="&amp;$AE$4,SurveyData!$D:$D,"&lt;="&amp;$AE$5)</f>
        <v>6</v>
      </c>
      <c r="O67" s="15">
        <f>COUNTIFS(SurveyData!$F:$F,"=4",SurveyData!$C:$C,B67,SurveyData!$D:$D,"&gt;="&amp;$AE$4,SurveyData!$D:$D,"&lt;="&amp;$AE$5)</f>
        <v>1</v>
      </c>
      <c r="P67" s="15">
        <f t="shared" si="88"/>
        <v>0.75</v>
      </c>
      <c r="Q67" s="15">
        <f>COUNTIFS(SurveyData!$F:$F,"=3",SurveyData!$C:$C,B67,SurveyData!$D:$D,"&gt;="&amp;$AE$4,SurveyData!$D:$D,"&lt;="&amp;$AE$5)</f>
        <v>0</v>
      </c>
      <c r="R67" s="15">
        <f t="shared" si="89"/>
        <v>0</v>
      </c>
      <c r="S67" s="15">
        <f>COUNTIFS(SurveyData!$F:$F,"=2",SurveyData!$C:$C,B67,SurveyData!$D:$D,"&gt;="&amp;$AE$4,SurveyData!$D:$D,"&lt;="&amp;$AE$5)</f>
        <v>0</v>
      </c>
      <c r="T67" s="15">
        <f t="shared" si="90"/>
        <v>0</v>
      </c>
      <c r="U67" s="15">
        <f>COUNTIFS(SurveyData!$F:$F,"=1",SurveyData!$C:$C,B67,SurveyData!$D:$D,"&gt;="&amp;$AE$4,SurveyData!$D:$D,"&lt;="&amp;$AE$5)</f>
        <v>0</v>
      </c>
      <c r="V67" s="15">
        <f t="shared" si="91"/>
        <v>7</v>
      </c>
      <c r="W67" s="42">
        <f t="shared" si="92"/>
        <v>6.75</v>
      </c>
      <c r="X67" s="42">
        <f t="shared" si="93"/>
        <v>96</v>
      </c>
      <c r="Y67" s="93">
        <f>SUMIFS(AHTData!$C:$C,AHTData!$B:$B,Calculations!B67,AHTData!$E:$E,"&gt;="&amp;$AE$4,AHTData!$E:$E,"&lt;="&amp;$AE$5)</f>
        <v>390</v>
      </c>
      <c r="Z67" s="96">
        <f>SUMIFS(AHTData!$D:$D,AHTData!$B:$B,Calculations!B67,AHTData!$E:$E,"&gt;="&amp;$AE$4,AHTData!$E:$E,"&lt;="&amp;$AE$5)</f>
        <v>255680</v>
      </c>
      <c r="AA67" s="90">
        <f t="shared" si="94"/>
        <v>655</v>
      </c>
      <c r="AB67" s="101"/>
    </row>
    <row r="68" spans="2:36" x14ac:dyDescent="0.2">
      <c r="B68" s="13" t="s">
        <v>139</v>
      </c>
      <c r="C68" s="133">
        <f>VLOOKUP(B68,Guyana!$B:$M,2,FALSE)</f>
        <v>68.75</v>
      </c>
      <c r="D68" s="84">
        <f>SUMIFS(QualityData!$C:$C,QualityData!$A:$A,Calculations!B68,QualityData!$B:$B,"&gt;="&amp;$AE$4,QualityData!$B:$B,"&lt;="&amp;$AE$5)</f>
        <v>79</v>
      </c>
      <c r="E68" s="26">
        <f>SUMIFS(QualityData!$D:$D,QualityData!$A:$A,Calculations!B68,QualityData!$B:$B,"&gt;="&amp;$AE$4,QualityData!$B:$B,"&lt;="&amp;$AE$5)</f>
        <v>51</v>
      </c>
      <c r="F68" s="15">
        <f>SUMIFS(QualityData!$E:$E,QualityData!$A:$A,Calculations!B68,QualityData!$B:$B,"&gt;="&amp;$AE$4,QualityData!$B:$B,"&lt;="&amp;$AE$5)</f>
        <v>120</v>
      </c>
      <c r="G68" s="26">
        <f>SUMIFS(QualityData!$F:$F,QualityData!$A:$A,Calculations!B68,QualityData!$B:$B,"&gt;="&amp;$AE$4,QualityData!$B:$B,"&lt;="&amp;$AE$5)</f>
        <v>30</v>
      </c>
      <c r="H68" s="26">
        <f>COUNTIFS(QualityData!$G:$G,"TRUE",QualityData!$A:$A,Calculations!B68,QualityData!$B:$B,"&gt;="&amp;$AE$4,QualityData!$B:$B,"&lt;="&amp;$AE$5)</f>
        <v>3</v>
      </c>
      <c r="I68" s="26">
        <f>COUNTIFS(QualityData!$A:$A,B68,QualityData!$B:$B,"&gt;="&amp;$AE$4,QualityData!$B:$B,"&lt;="&amp;$AE$5)</f>
        <v>3</v>
      </c>
      <c r="J68" s="15">
        <f t="shared" si="85"/>
        <v>280</v>
      </c>
      <c r="K68" s="15">
        <f t="shared" si="86"/>
        <v>300</v>
      </c>
      <c r="L68" s="38">
        <f t="shared" si="87"/>
        <v>0.93333333333333335</v>
      </c>
      <c r="M68" s="38">
        <f t="shared" si="34"/>
        <v>1</v>
      </c>
      <c r="N68" s="15">
        <f>COUNTIFS(SurveyData!$F:$F,"=5",SurveyData!$C:$C,B68,SurveyData!$D:$D,"&gt;="&amp;$AE$4,SurveyData!$D:$D,"&lt;="&amp;$AE$5)</f>
        <v>9</v>
      </c>
      <c r="O68" s="15">
        <f>COUNTIFS(SurveyData!$F:$F,"=4",SurveyData!$C:$C,B68,SurveyData!$D:$D,"&gt;="&amp;$AE$4,SurveyData!$D:$D,"&lt;="&amp;$AE$5)</f>
        <v>4</v>
      </c>
      <c r="P68" s="15">
        <f t="shared" si="88"/>
        <v>3</v>
      </c>
      <c r="Q68" s="15">
        <f>COUNTIFS(SurveyData!$F:$F,"=3",SurveyData!$C:$C,B68,SurveyData!$D:$D,"&gt;="&amp;$AE$4,SurveyData!$D:$D,"&lt;="&amp;$AE$5)</f>
        <v>3</v>
      </c>
      <c r="R68" s="15">
        <f t="shared" si="89"/>
        <v>1.5</v>
      </c>
      <c r="S68" s="15">
        <f>COUNTIFS(SurveyData!$F:$F,"=2",SurveyData!$C:$C,B68,SurveyData!$D:$D,"&gt;="&amp;$AE$4,SurveyData!$D:$D,"&lt;="&amp;$AE$5)</f>
        <v>2</v>
      </c>
      <c r="T68" s="15">
        <f t="shared" si="90"/>
        <v>0.5</v>
      </c>
      <c r="U68" s="15">
        <f>COUNTIFS(SurveyData!$F:$F,"=1",SurveyData!$C:$C,B68,SurveyData!$D:$D,"&gt;="&amp;$AE$4,SurveyData!$D:$D,"&lt;="&amp;$AE$5)</f>
        <v>3</v>
      </c>
      <c r="V68" s="15">
        <f t="shared" si="91"/>
        <v>21</v>
      </c>
      <c r="W68" s="42">
        <f t="shared" si="92"/>
        <v>14</v>
      </c>
      <c r="X68" s="42">
        <f t="shared" si="93"/>
        <v>67</v>
      </c>
      <c r="Y68" s="93">
        <f>SUMIFS(AHTData!$C:$C,AHTData!$B:$B,Calculations!B68,AHTData!$E:$E,"&gt;="&amp;$AE$4,AHTData!$E:$E,"&lt;="&amp;$AE$5)</f>
        <v>587</v>
      </c>
      <c r="Z68" s="96">
        <f>SUMIFS(AHTData!$D:$D,AHTData!$B:$B,Calculations!B68,AHTData!$E:$E,"&gt;="&amp;$AE$4,AHTData!$E:$E,"&lt;="&amp;$AE$5)</f>
        <v>268045</v>
      </c>
      <c r="AA68" s="90">
        <f t="shared" si="94"/>
        <v>456</v>
      </c>
      <c r="AB68" s="101"/>
    </row>
    <row r="69" spans="2:36" x14ac:dyDescent="0.2">
      <c r="B69" s="13" t="s">
        <v>140</v>
      </c>
      <c r="C69" s="133">
        <f>VLOOKUP(B69,Guyana!$B:$M,2,FALSE)</f>
        <v>100</v>
      </c>
      <c r="D69" s="84">
        <f>SUMIFS(QualityData!$C:$C,QualityData!$A:$A,Calculations!B69,QualityData!$B:$B,"&gt;="&amp;$AE$4,QualityData!$B:$B,"&lt;="&amp;$AE$5)</f>
        <v>99</v>
      </c>
      <c r="E69" s="26">
        <f>SUMIFS(QualityData!$D:$D,QualityData!$A:$A,Calculations!B69,QualityData!$B:$B,"&gt;="&amp;$AE$4,QualityData!$B:$B,"&lt;="&amp;$AE$5)</f>
        <v>31</v>
      </c>
      <c r="F69" s="15">
        <f>SUMIFS(QualityData!$E:$E,QualityData!$A:$A,Calculations!B69,QualityData!$B:$B,"&gt;="&amp;$AE$4,QualityData!$B:$B,"&lt;="&amp;$AE$5)</f>
        <v>120</v>
      </c>
      <c r="G69" s="26">
        <f>SUMIFS(QualityData!$F:$F,QualityData!$A:$A,Calculations!B69,QualityData!$B:$B,"&gt;="&amp;$AE$4,QualityData!$B:$B,"&lt;="&amp;$AE$5)</f>
        <v>20</v>
      </c>
      <c r="H69" s="26">
        <f>COUNTIFS(QualityData!$G:$G,"TRUE",QualityData!$A:$A,Calculations!B69,QualityData!$B:$B,"&gt;="&amp;$AE$4,QualityData!$B:$B,"&lt;="&amp;$AE$5)</f>
        <v>3</v>
      </c>
      <c r="I69" s="26">
        <f>COUNTIFS(QualityData!$A:$A,B69,QualityData!$B:$B,"&gt;="&amp;$AE$4,QualityData!$B:$B,"&lt;="&amp;$AE$5)</f>
        <v>3</v>
      </c>
      <c r="J69" s="15">
        <f t="shared" si="85"/>
        <v>270</v>
      </c>
      <c r="K69" s="15">
        <f t="shared" si="86"/>
        <v>300</v>
      </c>
      <c r="L69" s="38">
        <f t="shared" si="87"/>
        <v>0.9</v>
      </c>
      <c r="M69" s="38">
        <f t="shared" si="34"/>
        <v>1</v>
      </c>
      <c r="N69" s="15">
        <f>COUNTIFS(SurveyData!$F:$F,"=5",SurveyData!$C:$C,B69,SurveyData!$D:$D,"&gt;="&amp;$AE$4,SurveyData!$D:$D,"&lt;="&amp;$AE$5)</f>
        <v>19</v>
      </c>
      <c r="O69" s="15">
        <f>COUNTIFS(SurveyData!$F:$F,"=4",SurveyData!$C:$C,B69,SurveyData!$D:$D,"&gt;="&amp;$AE$4,SurveyData!$D:$D,"&lt;="&amp;$AE$5)</f>
        <v>4</v>
      </c>
      <c r="P69" s="15">
        <f t="shared" si="88"/>
        <v>3</v>
      </c>
      <c r="Q69" s="15">
        <f>COUNTIFS(SurveyData!$F:$F,"=3",SurveyData!$C:$C,B69,SurveyData!$D:$D,"&gt;="&amp;$AE$4,SurveyData!$D:$D,"&lt;="&amp;$AE$5)</f>
        <v>0</v>
      </c>
      <c r="R69" s="15">
        <f t="shared" si="89"/>
        <v>0</v>
      </c>
      <c r="S69" s="15">
        <f>COUNTIFS(SurveyData!$F:$F,"=2",SurveyData!$C:$C,B69,SurveyData!$D:$D,"&gt;="&amp;$AE$4,SurveyData!$D:$D,"&lt;="&amp;$AE$5)</f>
        <v>1</v>
      </c>
      <c r="T69" s="15">
        <f t="shared" si="90"/>
        <v>0.25</v>
      </c>
      <c r="U69" s="15">
        <f>COUNTIFS(SurveyData!$F:$F,"=1",SurveyData!$C:$C,B69,SurveyData!$D:$D,"&gt;="&amp;$AE$4,SurveyData!$D:$D,"&lt;="&amp;$AE$5)</f>
        <v>2</v>
      </c>
      <c r="V69" s="15">
        <f t="shared" si="91"/>
        <v>26</v>
      </c>
      <c r="W69" s="42">
        <f t="shared" si="92"/>
        <v>22.25</v>
      </c>
      <c r="X69" s="42">
        <f t="shared" si="93"/>
        <v>86</v>
      </c>
      <c r="Y69" s="93">
        <f>SUMIFS(AHTData!$C:$C,AHTData!$B:$B,Calculations!B69,AHTData!$E:$E,"&gt;="&amp;$AE$4,AHTData!$E:$E,"&lt;="&amp;$AE$5)</f>
        <v>553</v>
      </c>
      <c r="Z69" s="96">
        <f>SUMIFS(AHTData!$D:$D,AHTData!$B:$B,Calculations!B69,AHTData!$E:$E,"&gt;="&amp;$AE$4,AHTData!$E:$E,"&lt;="&amp;$AE$5)</f>
        <v>209802</v>
      </c>
      <c r="AA69" s="90">
        <f t="shared" si="94"/>
        <v>379</v>
      </c>
    </row>
    <row r="70" spans="2:36" x14ac:dyDescent="0.2">
      <c r="B70" s="13" t="s">
        <v>141</v>
      </c>
      <c r="C70" s="133">
        <f>VLOOKUP(B70,Guyana!$B:$M,2,FALSE)</f>
        <v>87.5</v>
      </c>
      <c r="D70" s="84">
        <f>SUMIFS(QualityData!$C:$C,QualityData!$A:$A,Calculations!B70,QualityData!$B:$B,"&gt;="&amp;$AE$4,QualityData!$B:$B,"&lt;="&amp;$AE$5)</f>
        <v>99</v>
      </c>
      <c r="E70" s="26">
        <f>SUMIFS(QualityData!$D:$D,QualityData!$A:$A,Calculations!B70,QualityData!$B:$B,"&gt;="&amp;$AE$4,QualityData!$B:$B,"&lt;="&amp;$AE$5)</f>
        <v>51</v>
      </c>
      <c r="F70" s="15">
        <f>SUMIFS(QualityData!$E:$E,QualityData!$A:$A,Calculations!B70,QualityData!$B:$B,"&gt;="&amp;$AE$4,QualityData!$B:$B,"&lt;="&amp;$AE$5)</f>
        <v>120</v>
      </c>
      <c r="G70" s="26">
        <f>SUMIFS(QualityData!$F:$F,QualityData!$A:$A,Calculations!B70,QualityData!$B:$B,"&gt;="&amp;$AE$4,QualityData!$B:$B,"&lt;="&amp;$AE$5)</f>
        <v>30</v>
      </c>
      <c r="H70" s="26">
        <f>COUNTIFS(QualityData!$G:$G,"TRUE",QualityData!$A:$A,Calculations!B70,QualityData!$B:$B,"&gt;="&amp;$AE$4,QualityData!$B:$B,"&lt;="&amp;$AE$5)</f>
        <v>3</v>
      </c>
      <c r="I70" s="26">
        <f>COUNTIFS(QualityData!$A:$A,B70,QualityData!$B:$B,"&gt;="&amp;$AE$4,QualityData!$B:$B,"&lt;="&amp;$AE$5)</f>
        <v>3</v>
      </c>
      <c r="J70" s="15">
        <f t="shared" si="85"/>
        <v>300</v>
      </c>
      <c r="K70" s="15">
        <f t="shared" si="86"/>
        <v>300</v>
      </c>
      <c r="L70" s="38">
        <f t="shared" si="87"/>
        <v>1</v>
      </c>
      <c r="M70" s="38">
        <f t="shared" si="34"/>
        <v>1</v>
      </c>
      <c r="N70" s="15">
        <f>COUNTIFS(SurveyData!$F:$F,"=5",SurveyData!$C:$C,B70,SurveyData!$D:$D,"&gt;="&amp;$AE$4,SurveyData!$D:$D,"&lt;="&amp;$AE$5)</f>
        <v>10</v>
      </c>
      <c r="O70" s="15">
        <f>COUNTIFS(SurveyData!$F:$F,"=4",SurveyData!$C:$C,B70,SurveyData!$D:$D,"&gt;="&amp;$AE$4,SurveyData!$D:$D,"&lt;="&amp;$AE$5)</f>
        <v>3</v>
      </c>
      <c r="P70" s="15">
        <f t="shared" si="88"/>
        <v>2.25</v>
      </c>
      <c r="Q70" s="15">
        <f>COUNTIFS(SurveyData!$F:$F,"=3",SurveyData!$C:$C,B70,SurveyData!$D:$D,"&gt;="&amp;$AE$4,SurveyData!$D:$D,"&lt;="&amp;$AE$5)</f>
        <v>0</v>
      </c>
      <c r="R70" s="15">
        <f t="shared" si="89"/>
        <v>0</v>
      </c>
      <c r="S70" s="15">
        <f>COUNTIFS(SurveyData!$F:$F,"=2",SurveyData!$C:$C,B70,SurveyData!$D:$D,"&gt;="&amp;$AE$4,SurveyData!$D:$D,"&lt;="&amp;$AE$5)</f>
        <v>0</v>
      </c>
      <c r="T70" s="15">
        <f t="shared" si="90"/>
        <v>0</v>
      </c>
      <c r="U70" s="15">
        <f>COUNTIFS(SurveyData!$F:$F,"=1",SurveyData!$C:$C,B70,SurveyData!$D:$D,"&gt;="&amp;$AE$4,SurveyData!$D:$D,"&lt;="&amp;$AE$5)</f>
        <v>3</v>
      </c>
      <c r="V70" s="15">
        <f t="shared" si="91"/>
        <v>16</v>
      </c>
      <c r="W70" s="42">
        <f t="shared" si="92"/>
        <v>12.25</v>
      </c>
      <c r="X70" s="42">
        <f t="shared" si="93"/>
        <v>77</v>
      </c>
      <c r="Y70" s="93">
        <f>SUMIFS(AHTData!$C:$C,AHTData!$B:$B,Calculations!B70,AHTData!$E:$E,"&gt;="&amp;$AE$4,AHTData!$E:$E,"&lt;="&amp;$AE$5)</f>
        <v>665</v>
      </c>
      <c r="Z70" s="96">
        <f>SUMIFS(AHTData!$D:$D,AHTData!$B:$B,Calculations!B70,AHTData!$E:$E,"&gt;="&amp;$AE$4,AHTData!$E:$E,"&lt;="&amp;$AE$5)</f>
        <v>282837</v>
      </c>
      <c r="AA70" s="90">
        <f t="shared" si="94"/>
        <v>425</v>
      </c>
    </row>
    <row r="71" spans="2:36" x14ac:dyDescent="0.2">
      <c r="B71" s="13" t="s">
        <v>142</v>
      </c>
      <c r="C71" s="133">
        <f>VLOOKUP(B71,Guyana!$B:$M,2,FALSE)</f>
        <v>100</v>
      </c>
      <c r="D71" s="84">
        <f>SUMIFS(QualityData!$C:$C,QualityData!$A:$A,Calculations!B71,QualityData!$B:$B,"&gt;="&amp;$AE$4,QualityData!$B:$B,"&lt;="&amp;$AE$5)</f>
        <v>95</v>
      </c>
      <c r="E71" s="26">
        <f>SUMIFS(QualityData!$D:$D,QualityData!$A:$A,Calculations!B71,QualityData!$B:$B,"&gt;="&amp;$AE$4,QualityData!$B:$B,"&lt;="&amp;$AE$5)</f>
        <v>51</v>
      </c>
      <c r="F71" s="15">
        <f>SUMIFS(QualityData!$E:$E,QualityData!$A:$A,Calculations!B71,QualityData!$B:$B,"&gt;="&amp;$AE$4,QualityData!$B:$B,"&lt;="&amp;$AE$5)</f>
        <v>120</v>
      </c>
      <c r="G71" s="26">
        <f>SUMIFS(QualityData!$F:$F,QualityData!$A:$A,Calculations!B71,QualityData!$B:$B,"&gt;="&amp;$AE$4,QualityData!$B:$B,"&lt;="&amp;$AE$5)</f>
        <v>30</v>
      </c>
      <c r="H71" s="26">
        <f>COUNTIFS(QualityData!$G:$G,"TRUE",QualityData!$A:$A,Calculations!B71,QualityData!$B:$B,"&gt;="&amp;$AE$4,QualityData!$B:$B,"&lt;="&amp;$AE$5)</f>
        <v>3</v>
      </c>
      <c r="I71" s="26">
        <f>COUNTIFS(QualityData!$A:$A,B71,QualityData!$B:$B,"&gt;="&amp;$AE$4,QualityData!$B:$B,"&lt;="&amp;$AE$5)</f>
        <v>3</v>
      </c>
      <c r="J71" s="15">
        <f t="shared" si="85"/>
        <v>296</v>
      </c>
      <c r="K71" s="15">
        <f t="shared" si="86"/>
        <v>300</v>
      </c>
      <c r="L71" s="38">
        <f t="shared" si="87"/>
        <v>0.98666666666666669</v>
      </c>
      <c r="M71" s="38">
        <f t="shared" si="34"/>
        <v>1</v>
      </c>
      <c r="N71" s="15">
        <f>COUNTIFS(SurveyData!$F:$F,"=5",SurveyData!$C:$C,B71,SurveyData!$D:$D,"&gt;="&amp;$AE$4,SurveyData!$D:$D,"&lt;="&amp;$AE$5)</f>
        <v>13</v>
      </c>
      <c r="O71" s="15">
        <f>COUNTIFS(SurveyData!$F:$F,"=4",SurveyData!$C:$C,B71,SurveyData!$D:$D,"&gt;="&amp;$AE$4,SurveyData!$D:$D,"&lt;="&amp;$AE$5)</f>
        <v>3</v>
      </c>
      <c r="P71" s="15">
        <f t="shared" si="88"/>
        <v>2.25</v>
      </c>
      <c r="Q71" s="15">
        <f>COUNTIFS(SurveyData!$F:$F,"=3",SurveyData!$C:$C,B71,SurveyData!$D:$D,"&gt;="&amp;$AE$4,SurveyData!$D:$D,"&lt;="&amp;$AE$5)</f>
        <v>1</v>
      </c>
      <c r="R71" s="15">
        <f t="shared" si="89"/>
        <v>0.5</v>
      </c>
      <c r="S71" s="15">
        <f>COUNTIFS(SurveyData!$F:$F,"=2",SurveyData!$C:$C,B71,SurveyData!$D:$D,"&gt;="&amp;$AE$4,SurveyData!$D:$D,"&lt;="&amp;$AE$5)</f>
        <v>0</v>
      </c>
      <c r="T71" s="15">
        <f t="shared" si="90"/>
        <v>0</v>
      </c>
      <c r="U71" s="15">
        <f>COUNTIFS(SurveyData!$F:$F,"=1",SurveyData!$C:$C,B71,SurveyData!$D:$D,"&gt;="&amp;$AE$4,SurveyData!$D:$D,"&lt;="&amp;$AE$5)</f>
        <v>0</v>
      </c>
      <c r="V71" s="15">
        <f t="shared" si="91"/>
        <v>17</v>
      </c>
      <c r="W71" s="42">
        <f t="shared" si="92"/>
        <v>15.75</v>
      </c>
      <c r="X71" s="42">
        <f t="shared" si="93"/>
        <v>93</v>
      </c>
      <c r="Y71" s="93">
        <f>SUMIFS(AHTData!$C:$C,AHTData!$B:$B,Calculations!B71,AHTData!$E:$E,"&gt;="&amp;$AE$4,AHTData!$E:$E,"&lt;="&amp;$AE$5)</f>
        <v>623</v>
      </c>
      <c r="Z71" s="96">
        <f>SUMIFS(AHTData!$D:$D,AHTData!$B:$B,Calculations!B71,AHTData!$E:$E,"&gt;="&amp;$AE$4,AHTData!$E:$E,"&lt;="&amp;$AE$5)</f>
        <v>279576</v>
      </c>
      <c r="AA71" s="90">
        <f t="shared" si="94"/>
        <v>448</v>
      </c>
    </row>
    <row r="72" spans="2:36" x14ac:dyDescent="0.2">
      <c r="B72" s="13" t="s">
        <v>143</v>
      </c>
      <c r="C72" s="133">
        <f>VLOOKUP(B72,Guyana!$B:$M,2,FALSE)</f>
        <v>93.75</v>
      </c>
      <c r="D72" s="84">
        <f>SUMIFS(QualityData!$C:$C,QualityData!$A:$A,Calculations!B72,QualityData!$B:$B,"&gt;="&amp;$AE$4,QualityData!$B:$B,"&lt;="&amp;$AE$5)</f>
        <v>99</v>
      </c>
      <c r="E72" s="26">
        <f>SUMIFS(QualityData!$D:$D,QualityData!$A:$A,Calculations!B72,QualityData!$B:$B,"&gt;="&amp;$AE$4,QualityData!$B:$B,"&lt;="&amp;$AE$5)</f>
        <v>51</v>
      </c>
      <c r="F72" s="15">
        <f>SUMIFS(QualityData!$E:$E,QualityData!$A:$A,Calculations!B72,QualityData!$B:$B,"&gt;="&amp;$AE$4,QualityData!$B:$B,"&lt;="&amp;$AE$5)</f>
        <v>120</v>
      </c>
      <c r="G72" s="26">
        <f>SUMIFS(QualityData!$F:$F,QualityData!$A:$A,Calculations!B72,QualityData!$B:$B,"&gt;="&amp;$AE$4,QualityData!$B:$B,"&lt;="&amp;$AE$5)</f>
        <v>30</v>
      </c>
      <c r="H72" s="26">
        <f>COUNTIFS(QualityData!$G:$G,"TRUE",QualityData!$A:$A,Calculations!B72,QualityData!$B:$B,"&gt;="&amp;$AE$4,QualityData!$B:$B,"&lt;="&amp;$AE$5)</f>
        <v>3</v>
      </c>
      <c r="I72" s="26">
        <f>COUNTIFS(QualityData!$A:$A,B72,QualityData!$B:$B,"&gt;="&amp;$AE$4,QualityData!$B:$B,"&lt;="&amp;$AE$5)</f>
        <v>3</v>
      </c>
      <c r="J72" s="15">
        <f t="shared" ref="J72:J73" si="95">SUM(D72,E72,F72,G72)</f>
        <v>300</v>
      </c>
      <c r="K72" s="15">
        <f t="shared" ref="K72:K73" si="96">I72*100</f>
        <v>300</v>
      </c>
      <c r="L72" s="38">
        <f t="shared" ref="L72:L73" si="97">J72/K72</f>
        <v>1</v>
      </c>
      <c r="M72" s="38">
        <f t="shared" ref="M72:M73" si="98">ROUND(H72/I72,2)</f>
        <v>1</v>
      </c>
      <c r="N72" s="15">
        <f>COUNTIFS(SurveyData!$F:$F,"=5",SurveyData!$C:$C,B72,SurveyData!$D:$D,"&gt;="&amp;$AE$4,SurveyData!$D:$D,"&lt;="&amp;$AE$5)</f>
        <v>10</v>
      </c>
      <c r="O72" s="15">
        <f>COUNTIFS(SurveyData!$F:$F,"=4",SurveyData!$C:$C,B72,SurveyData!$D:$D,"&gt;="&amp;$AE$4,SurveyData!$D:$D,"&lt;="&amp;$AE$5)</f>
        <v>1</v>
      </c>
      <c r="P72" s="15">
        <f t="shared" ref="P72:P73" si="99">O72*0.75</f>
        <v>0.75</v>
      </c>
      <c r="Q72" s="15">
        <f>COUNTIFS(SurveyData!$F:$F,"=3",SurveyData!$C:$C,B72,SurveyData!$D:$D,"&gt;="&amp;$AE$4,SurveyData!$D:$D,"&lt;="&amp;$AE$5)</f>
        <v>0</v>
      </c>
      <c r="R72" s="15">
        <f t="shared" ref="R72:R73" si="100">Q72*0.5</f>
        <v>0</v>
      </c>
      <c r="S72" s="15">
        <f>COUNTIFS(SurveyData!$F:$F,"=2",SurveyData!$C:$C,B72,SurveyData!$D:$D,"&gt;="&amp;$AE$4,SurveyData!$D:$D,"&lt;="&amp;$AE$5)</f>
        <v>0</v>
      </c>
      <c r="T72" s="15">
        <f t="shared" ref="T72:T73" si="101">S72*0.25</f>
        <v>0</v>
      </c>
      <c r="U72" s="15">
        <f>COUNTIFS(SurveyData!$F:$F,"=1",SurveyData!$C:$C,B72,SurveyData!$D:$D,"&gt;="&amp;$AE$4,SurveyData!$D:$D,"&lt;="&amp;$AE$5)</f>
        <v>1</v>
      </c>
      <c r="V72" s="15">
        <f t="shared" ref="V72:V73" si="102">SUM(N72,O72,Q72,S72,U72)</f>
        <v>12</v>
      </c>
      <c r="W72" s="42">
        <f t="shared" ref="W72:W73" si="103">SUM(P72,N72,R72,T72)</f>
        <v>10.75</v>
      </c>
      <c r="X72" s="42">
        <f t="shared" ref="X72:X73" si="104">ROUND((W72/V72)*100,0)</f>
        <v>90</v>
      </c>
      <c r="Y72" s="93">
        <f>SUMIFS(AHTData!$C:$C,AHTData!$B:$B,Calculations!B72,AHTData!$E:$E,"&gt;="&amp;$AE$4,AHTData!$E:$E,"&lt;="&amp;$AE$5)</f>
        <v>559</v>
      </c>
      <c r="Z72" s="96">
        <f>SUMIFS(AHTData!$D:$D,AHTData!$B:$B,Calculations!B72,AHTData!$E:$E,"&gt;="&amp;$AE$4,AHTData!$E:$E,"&lt;="&amp;$AE$5)</f>
        <v>266599</v>
      </c>
      <c r="AA72" s="90">
        <f t="shared" ref="AA72:AA73" si="105">_xlfn.FLOOR.MATH(Z72/Y72)</f>
        <v>476</v>
      </c>
    </row>
    <row r="73" spans="2:36" x14ac:dyDescent="0.2">
      <c r="B73" s="13" t="s">
        <v>144</v>
      </c>
      <c r="C73" s="133">
        <f>VLOOKUP(B73,Guyana!$B:$M,2,FALSE)</f>
        <v>62.5</v>
      </c>
      <c r="D73" s="84">
        <f>SUMIFS(QualityData!$C:$C,QualityData!$A:$A,Calculations!B73,QualityData!$B:$B,"&gt;="&amp;$AE$4,QualityData!$B:$B,"&lt;="&amp;$AE$5)</f>
        <v>99</v>
      </c>
      <c r="E73" s="26">
        <f>SUMIFS(QualityData!$D:$D,QualityData!$A:$A,Calculations!B73,QualityData!$B:$B,"&gt;="&amp;$AE$4,QualityData!$B:$B,"&lt;="&amp;$AE$5)</f>
        <v>31</v>
      </c>
      <c r="F73" s="15">
        <f>SUMIFS(QualityData!$E:$E,QualityData!$A:$A,Calculations!B73,QualityData!$B:$B,"&gt;="&amp;$AE$4,QualityData!$B:$B,"&lt;="&amp;$AE$5)</f>
        <v>120</v>
      </c>
      <c r="G73" s="26">
        <f>SUMIFS(QualityData!$F:$F,QualityData!$A:$A,Calculations!B73,QualityData!$B:$B,"&gt;="&amp;$AE$4,QualityData!$B:$B,"&lt;="&amp;$AE$5)</f>
        <v>25</v>
      </c>
      <c r="H73" s="26">
        <f>COUNTIFS(QualityData!$G:$G,"TRUE",QualityData!$A:$A,Calculations!B73,QualityData!$B:$B,"&gt;="&amp;$AE$4,QualityData!$B:$B,"&lt;="&amp;$AE$5)</f>
        <v>3</v>
      </c>
      <c r="I73" s="26">
        <f>COUNTIFS(QualityData!$A:$A,B73,QualityData!$B:$B,"&gt;="&amp;$AE$4,QualityData!$B:$B,"&lt;="&amp;$AE$5)</f>
        <v>3</v>
      </c>
      <c r="J73" s="15">
        <f t="shared" si="95"/>
        <v>275</v>
      </c>
      <c r="K73" s="15">
        <f t="shared" si="96"/>
        <v>300</v>
      </c>
      <c r="L73" s="38">
        <f t="shared" si="97"/>
        <v>0.91666666666666663</v>
      </c>
      <c r="M73" s="38">
        <f t="shared" si="98"/>
        <v>1</v>
      </c>
      <c r="N73" s="15">
        <f>COUNTIFS(SurveyData!$F:$F,"=5",SurveyData!$C:$C,B73,SurveyData!$D:$D,"&gt;="&amp;$AE$4,SurveyData!$D:$D,"&lt;="&amp;$AE$5)</f>
        <v>14</v>
      </c>
      <c r="O73" s="15">
        <f>COUNTIFS(SurveyData!$F:$F,"=4",SurveyData!$C:$C,B73,SurveyData!$D:$D,"&gt;="&amp;$AE$4,SurveyData!$D:$D,"&lt;="&amp;$AE$5)</f>
        <v>4</v>
      </c>
      <c r="P73" s="15">
        <f t="shared" si="99"/>
        <v>3</v>
      </c>
      <c r="Q73" s="15">
        <f>COUNTIFS(SurveyData!$F:$F,"=3",SurveyData!$C:$C,B73,SurveyData!$D:$D,"&gt;="&amp;$AE$4,SurveyData!$D:$D,"&lt;="&amp;$AE$5)</f>
        <v>4</v>
      </c>
      <c r="R73" s="15">
        <f t="shared" si="100"/>
        <v>2</v>
      </c>
      <c r="S73" s="15">
        <f>COUNTIFS(SurveyData!$F:$F,"=2",SurveyData!$C:$C,B73,SurveyData!$D:$D,"&gt;="&amp;$AE$4,SurveyData!$D:$D,"&lt;="&amp;$AE$5)</f>
        <v>1</v>
      </c>
      <c r="T73" s="15">
        <f t="shared" si="101"/>
        <v>0.25</v>
      </c>
      <c r="U73" s="15">
        <f>COUNTIFS(SurveyData!$F:$F,"=1",SurveyData!$C:$C,B73,SurveyData!$D:$D,"&gt;="&amp;$AE$4,SurveyData!$D:$D,"&lt;="&amp;$AE$5)</f>
        <v>3</v>
      </c>
      <c r="V73" s="15">
        <f t="shared" si="102"/>
        <v>26</v>
      </c>
      <c r="W73" s="42">
        <f t="shared" si="103"/>
        <v>19.25</v>
      </c>
      <c r="X73" s="42">
        <f t="shared" si="104"/>
        <v>74</v>
      </c>
      <c r="Y73" s="93">
        <f>SUMIFS(AHTData!$C:$C,AHTData!$B:$B,Calculations!B73,AHTData!$E:$E,"&gt;="&amp;$AE$4,AHTData!$E:$E,"&lt;="&amp;$AE$5)</f>
        <v>523</v>
      </c>
      <c r="Z73" s="96">
        <f>SUMIFS(AHTData!$D:$D,AHTData!$B:$B,Calculations!B73,AHTData!$E:$E,"&gt;="&amp;$AE$4,AHTData!$E:$E,"&lt;="&amp;$AE$5)</f>
        <v>279562</v>
      </c>
      <c r="AA73" s="90">
        <f t="shared" si="105"/>
        <v>534</v>
      </c>
    </row>
    <row r="74" spans="2:36" x14ac:dyDescent="0.2">
      <c r="B74" s="13" t="s">
        <v>145</v>
      </c>
      <c r="C74" s="133">
        <f>VLOOKUP(B74,Guyana!$B:$M,2,FALSE)</f>
        <v>75</v>
      </c>
      <c r="D74" s="84">
        <f>SUMIFS(QualityData!$C:$C,QualityData!$A:$A,Calculations!B74,QualityData!$B:$B,"&gt;="&amp;$AE$4,QualityData!$B:$B,"&lt;="&amp;$AE$5)</f>
        <v>95</v>
      </c>
      <c r="E74" s="26">
        <f>SUMIFS(QualityData!$D:$D,QualityData!$A:$A,Calculations!B74,QualityData!$B:$B,"&gt;="&amp;$AE$4,QualityData!$B:$B,"&lt;="&amp;$AE$5)</f>
        <v>26</v>
      </c>
      <c r="F74" s="15">
        <f>SUMIFS(QualityData!$E:$E,QualityData!$A:$A,Calculations!B74,QualityData!$B:$B,"&gt;="&amp;$AE$4,QualityData!$B:$B,"&lt;="&amp;$AE$5)</f>
        <v>120</v>
      </c>
      <c r="G74" s="26">
        <f>SUMIFS(QualityData!$F:$F,QualityData!$A:$A,Calculations!B74,QualityData!$B:$B,"&gt;="&amp;$AE$4,QualityData!$B:$B,"&lt;="&amp;$AE$5)</f>
        <v>25</v>
      </c>
      <c r="H74" s="26">
        <f>COUNTIFS(QualityData!$G:$G,"TRUE",QualityData!$A:$A,Calculations!B74,QualityData!$B:$B,"&gt;="&amp;$AE$4,QualityData!$B:$B,"&lt;="&amp;$AE$5)</f>
        <v>3</v>
      </c>
      <c r="I74" s="26">
        <f>COUNTIFS(QualityData!$A:$A,B74,QualityData!$B:$B,"&gt;="&amp;$AE$4,QualityData!$B:$B,"&lt;="&amp;$AE$5)</f>
        <v>3</v>
      </c>
      <c r="J74" s="15">
        <f t="shared" si="85"/>
        <v>266</v>
      </c>
      <c r="K74" s="15">
        <f t="shared" si="86"/>
        <v>300</v>
      </c>
      <c r="L74" s="38">
        <f t="shared" si="87"/>
        <v>0.88666666666666671</v>
      </c>
      <c r="M74" s="38">
        <f t="shared" si="34"/>
        <v>1</v>
      </c>
      <c r="N74" s="15">
        <f>COUNTIFS(SurveyData!$F:$F,"=5",SurveyData!$C:$C,B74,SurveyData!$D:$D,"&gt;="&amp;$AE$4,SurveyData!$D:$D,"&lt;="&amp;$AE$5)</f>
        <v>18</v>
      </c>
      <c r="O74" s="15">
        <f>COUNTIFS(SurveyData!$F:$F,"=4",SurveyData!$C:$C,B74,SurveyData!$D:$D,"&gt;="&amp;$AE$4,SurveyData!$D:$D,"&lt;="&amp;$AE$5)</f>
        <v>1</v>
      </c>
      <c r="P74" s="15">
        <f t="shared" si="88"/>
        <v>0.75</v>
      </c>
      <c r="Q74" s="15">
        <f>COUNTIFS(SurveyData!$F:$F,"=3",SurveyData!$C:$C,B74,SurveyData!$D:$D,"&gt;="&amp;$AE$4,SurveyData!$D:$D,"&lt;="&amp;$AE$5)</f>
        <v>2</v>
      </c>
      <c r="R74" s="15">
        <f t="shared" si="89"/>
        <v>1</v>
      </c>
      <c r="S74" s="15">
        <f>COUNTIFS(SurveyData!$F:$F,"=2",SurveyData!$C:$C,B74,SurveyData!$D:$D,"&gt;="&amp;$AE$4,SurveyData!$D:$D,"&lt;="&amp;$AE$5)</f>
        <v>1</v>
      </c>
      <c r="T74" s="15">
        <f t="shared" si="90"/>
        <v>0.25</v>
      </c>
      <c r="U74" s="15">
        <f>COUNTIFS(SurveyData!$F:$F,"=1",SurveyData!$C:$C,B74,SurveyData!$D:$D,"&gt;="&amp;$AE$4,SurveyData!$D:$D,"&lt;="&amp;$AE$5)</f>
        <v>0</v>
      </c>
      <c r="V74" s="15">
        <f t="shared" si="91"/>
        <v>22</v>
      </c>
      <c r="W74" s="42">
        <f t="shared" si="92"/>
        <v>20</v>
      </c>
      <c r="X74" s="42">
        <f t="shared" si="93"/>
        <v>91</v>
      </c>
      <c r="Y74" s="93">
        <f>SUMIFS(AHTData!$C:$C,AHTData!$B:$B,Calculations!B74,AHTData!$E:$E,"&gt;="&amp;$AE$4,AHTData!$E:$E,"&lt;="&amp;$AE$5)</f>
        <v>544</v>
      </c>
      <c r="Z74" s="96">
        <f>SUMIFS(AHTData!$D:$D,AHTData!$B:$B,Calculations!B74,AHTData!$E:$E,"&gt;="&amp;$AE$4,AHTData!$E:$E,"&lt;="&amp;$AE$5)</f>
        <v>354470</v>
      </c>
      <c r="AA74" s="90">
        <f t="shared" si="94"/>
        <v>651</v>
      </c>
    </row>
    <row r="75" spans="2:36" x14ac:dyDescent="0.2">
      <c r="B75" s="13" t="s">
        <v>146</v>
      </c>
      <c r="C75" s="133">
        <f>VLOOKUP(B75,Guyana!$B:$M,2,FALSE)</f>
        <v>100</v>
      </c>
      <c r="D75" s="84">
        <f>SUMIFS(QualityData!$C:$C,QualityData!$A:$A,Calculations!B75,QualityData!$B:$B,"&gt;="&amp;$AE$4,QualityData!$B:$B,"&lt;="&amp;$AE$5)</f>
        <v>99</v>
      </c>
      <c r="E75" s="26">
        <f>SUMIFS(QualityData!$D:$D,QualityData!$A:$A,Calculations!B75,QualityData!$B:$B,"&gt;="&amp;$AE$4,QualityData!$B:$B,"&lt;="&amp;$AE$5)</f>
        <v>51</v>
      </c>
      <c r="F75" s="15">
        <f>SUMIFS(QualityData!$E:$E,QualityData!$A:$A,Calculations!B75,QualityData!$B:$B,"&gt;="&amp;$AE$4,QualityData!$B:$B,"&lt;="&amp;$AE$5)</f>
        <v>120</v>
      </c>
      <c r="G75" s="26">
        <f>SUMIFS(QualityData!$F:$F,QualityData!$A:$A,Calculations!B75,QualityData!$B:$B,"&gt;="&amp;$AE$4,QualityData!$B:$B,"&lt;="&amp;$AE$5)</f>
        <v>20</v>
      </c>
      <c r="H75" s="26">
        <f>COUNTIFS(QualityData!$G:$G,"TRUE",QualityData!$A:$A,Calculations!B75,QualityData!$B:$B,"&gt;="&amp;$AE$4,QualityData!$B:$B,"&lt;="&amp;$AE$5)</f>
        <v>3</v>
      </c>
      <c r="I75" s="26">
        <f>COUNTIFS(QualityData!$A:$A,B75,QualityData!$B:$B,"&gt;="&amp;$AE$4,QualityData!$B:$B,"&lt;="&amp;$AE$5)</f>
        <v>3</v>
      </c>
      <c r="J75" s="15">
        <f t="shared" si="85"/>
        <v>290</v>
      </c>
      <c r="K75" s="15">
        <f t="shared" si="86"/>
        <v>300</v>
      </c>
      <c r="L75" s="38">
        <f t="shared" si="87"/>
        <v>0.96666666666666667</v>
      </c>
      <c r="M75" s="38">
        <f t="shared" si="34"/>
        <v>1</v>
      </c>
      <c r="N75" s="15">
        <f>COUNTIFS(SurveyData!$F:$F,"=5",SurveyData!$C:$C,B75,SurveyData!$D:$D,"&gt;="&amp;$AE$4,SurveyData!$D:$D,"&lt;="&amp;$AE$5)</f>
        <v>10</v>
      </c>
      <c r="O75" s="15">
        <f>COUNTIFS(SurveyData!$F:$F,"=4",SurveyData!$C:$C,B75,SurveyData!$D:$D,"&gt;="&amp;$AE$4,SurveyData!$D:$D,"&lt;="&amp;$AE$5)</f>
        <v>0</v>
      </c>
      <c r="P75" s="15">
        <f t="shared" si="88"/>
        <v>0</v>
      </c>
      <c r="Q75" s="15">
        <f>COUNTIFS(SurveyData!$F:$F,"=3",SurveyData!$C:$C,B75,SurveyData!$D:$D,"&gt;="&amp;$AE$4,SurveyData!$D:$D,"&lt;="&amp;$AE$5)</f>
        <v>2</v>
      </c>
      <c r="R75" s="15">
        <f t="shared" si="89"/>
        <v>1</v>
      </c>
      <c r="S75" s="15">
        <f>COUNTIFS(SurveyData!$F:$F,"=2",SurveyData!$C:$C,B75,SurveyData!$D:$D,"&gt;="&amp;$AE$4,SurveyData!$D:$D,"&lt;="&amp;$AE$5)</f>
        <v>1</v>
      </c>
      <c r="T75" s="15">
        <f t="shared" si="90"/>
        <v>0.25</v>
      </c>
      <c r="U75" s="15">
        <f>COUNTIFS(SurveyData!$F:$F,"=1",SurveyData!$C:$C,B75,SurveyData!$D:$D,"&gt;="&amp;$AE$4,SurveyData!$D:$D,"&lt;="&amp;$AE$5)</f>
        <v>0</v>
      </c>
      <c r="V75" s="15">
        <f t="shared" si="91"/>
        <v>13</v>
      </c>
      <c r="W75" s="42">
        <f t="shared" si="92"/>
        <v>11.25</v>
      </c>
      <c r="X75" s="42">
        <f t="shared" si="93"/>
        <v>87</v>
      </c>
      <c r="Y75" s="93">
        <f>SUMIFS(AHTData!$C:$C,AHTData!$B:$B,Calculations!B75,AHTData!$E:$E,"&gt;="&amp;$AE$4,AHTData!$E:$E,"&lt;="&amp;$AE$5)</f>
        <v>593</v>
      </c>
      <c r="Z75" s="96">
        <f>SUMIFS(AHTData!$D:$D,AHTData!$B:$B,Calculations!B75,AHTData!$E:$E,"&gt;="&amp;$AE$4,AHTData!$E:$E,"&lt;="&amp;$AE$5)</f>
        <v>211589</v>
      </c>
      <c r="AA75" s="90">
        <f t="shared" si="94"/>
        <v>356</v>
      </c>
    </row>
    <row r="76" spans="2:36" x14ac:dyDescent="0.2">
      <c r="B76" s="13" t="s">
        <v>147</v>
      </c>
      <c r="C76" s="133">
        <f>VLOOKUP(B76,Guyana!$B:$M,2,FALSE)</f>
        <v>93.75</v>
      </c>
      <c r="D76" s="84">
        <f>SUMIFS(QualityData!$C:$C,QualityData!$A:$A,Calculations!B76,QualityData!$B:$B,"&gt;="&amp;$AE$4,QualityData!$B:$B,"&lt;="&amp;$AE$5)</f>
        <v>89</v>
      </c>
      <c r="E76" s="26">
        <f>SUMIFS(QualityData!$D:$D,QualityData!$A:$A,Calculations!B76,QualityData!$B:$B,"&gt;="&amp;$AE$4,QualityData!$B:$B,"&lt;="&amp;$AE$5)</f>
        <v>51</v>
      </c>
      <c r="F76" s="15">
        <f>SUMIFS(QualityData!$E:$E,QualityData!$A:$A,Calculations!B76,QualityData!$B:$B,"&gt;="&amp;$AE$4,QualityData!$B:$B,"&lt;="&amp;$AE$5)</f>
        <v>120</v>
      </c>
      <c r="G76" s="26">
        <f>SUMIFS(QualityData!$F:$F,QualityData!$A:$A,Calculations!B76,QualityData!$B:$B,"&gt;="&amp;$AE$4,QualityData!$B:$B,"&lt;="&amp;$AE$5)</f>
        <v>20</v>
      </c>
      <c r="H76" s="26">
        <f>COUNTIFS(QualityData!$G:$G,"TRUE",QualityData!$A:$A,Calculations!B76,QualityData!$B:$B,"&gt;="&amp;$AE$4,QualityData!$B:$B,"&lt;="&amp;$AE$5)</f>
        <v>3</v>
      </c>
      <c r="I76" s="26">
        <f>COUNTIFS(QualityData!$A:$A,B76,QualityData!$B:$B,"&gt;="&amp;$AE$4,QualityData!$B:$B,"&lt;="&amp;$AE$5)</f>
        <v>3</v>
      </c>
      <c r="J76" s="15">
        <f t="shared" si="85"/>
        <v>280</v>
      </c>
      <c r="K76" s="15">
        <f t="shared" si="86"/>
        <v>300</v>
      </c>
      <c r="L76" s="38">
        <f t="shared" si="87"/>
        <v>0.93333333333333335</v>
      </c>
      <c r="M76" s="38">
        <f t="shared" si="34"/>
        <v>1</v>
      </c>
      <c r="N76" s="15">
        <f>COUNTIFS(SurveyData!$F:$F,"=5",SurveyData!$C:$C,B76,SurveyData!$D:$D,"&gt;="&amp;$AE$4,SurveyData!$D:$D,"&lt;="&amp;$AE$5)</f>
        <v>13</v>
      </c>
      <c r="O76" s="15">
        <f>COUNTIFS(SurveyData!$F:$F,"=4",SurveyData!$C:$C,B76,SurveyData!$D:$D,"&gt;="&amp;$AE$4,SurveyData!$D:$D,"&lt;="&amp;$AE$5)</f>
        <v>8</v>
      </c>
      <c r="P76" s="15">
        <f t="shared" si="88"/>
        <v>6</v>
      </c>
      <c r="Q76" s="15">
        <f>COUNTIFS(SurveyData!$F:$F,"=3",SurveyData!$C:$C,B76,SurveyData!$D:$D,"&gt;="&amp;$AE$4,SurveyData!$D:$D,"&lt;="&amp;$AE$5)</f>
        <v>3</v>
      </c>
      <c r="R76" s="15">
        <f t="shared" si="89"/>
        <v>1.5</v>
      </c>
      <c r="S76" s="15">
        <f>COUNTIFS(SurveyData!$F:$F,"=2",SurveyData!$C:$C,B76,SurveyData!$D:$D,"&gt;="&amp;$AE$4,SurveyData!$D:$D,"&lt;="&amp;$AE$5)</f>
        <v>1</v>
      </c>
      <c r="T76" s="15">
        <f t="shared" si="90"/>
        <v>0.25</v>
      </c>
      <c r="U76" s="15">
        <f>COUNTIFS(SurveyData!$F:$F,"=1",SurveyData!$C:$C,B76,SurveyData!$D:$D,"&gt;="&amp;$AE$4,SurveyData!$D:$D,"&lt;="&amp;$AE$5)</f>
        <v>1</v>
      </c>
      <c r="V76" s="15">
        <f t="shared" si="91"/>
        <v>26</v>
      </c>
      <c r="W76" s="42">
        <f t="shared" si="92"/>
        <v>20.75</v>
      </c>
      <c r="X76" s="42">
        <f t="shared" si="93"/>
        <v>80</v>
      </c>
      <c r="Y76" s="93">
        <f>SUMIFS(AHTData!$C:$C,AHTData!$B:$B,Calculations!B76,AHTData!$E:$E,"&gt;="&amp;$AE$4,AHTData!$E:$E,"&lt;="&amp;$AE$5)</f>
        <v>776</v>
      </c>
      <c r="Z76" s="96">
        <f>SUMIFS(AHTData!$D:$D,AHTData!$B:$B,Calculations!B76,AHTData!$E:$E,"&gt;="&amp;$AE$4,AHTData!$E:$E,"&lt;="&amp;$AE$5)</f>
        <v>231544</v>
      </c>
      <c r="AA76" s="90">
        <f t="shared" si="94"/>
        <v>298</v>
      </c>
    </row>
    <row r="77" spans="2:36" ht="16" thickBot="1" x14ac:dyDescent="0.25">
      <c r="B77" s="14" t="s">
        <v>148</v>
      </c>
      <c r="C77" s="150">
        <f>VLOOKUP(B77,Guyana!$B:$M,2,FALSE)</f>
        <v>100</v>
      </c>
      <c r="D77" s="85">
        <f>SUMIFS(QualityData!$C:$C,QualityData!$A:$A,Calculations!B77,QualityData!$B:$B,"&gt;="&amp;$AE$4,QualityData!$B:$B,"&lt;="&amp;$AE$5)</f>
        <v>33</v>
      </c>
      <c r="E77" s="27">
        <f>SUMIFS(QualityData!$D:$D,QualityData!$A:$A,Calculations!B77,QualityData!$B:$B,"&gt;="&amp;$AE$4,QualityData!$B:$B,"&lt;="&amp;$AE$5)</f>
        <v>7</v>
      </c>
      <c r="F77" s="10">
        <f>SUMIFS(QualityData!$E:$E,QualityData!$A:$A,Calculations!B77,QualityData!$B:$B,"&gt;="&amp;$AE$4,QualityData!$B:$B,"&lt;="&amp;$AE$5)</f>
        <v>40</v>
      </c>
      <c r="G77" s="27">
        <f>SUMIFS(QualityData!$F:$F,QualityData!$A:$A,Calculations!B77,QualityData!$B:$B,"&gt;="&amp;$AE$4,QualityData!$B:$B,"&lt;="&amp;$AE$5)</f>
        <v>5</v>
      </c>
      <c r="H77" s="27">
        <f>COUNTIFS(QualityData!$G:$G,"TRUE",QualityData!$A:$A,Calculations!B77,QualityData!$B:$B,"&gt;="&amp;$AE$4,QualityData!$B:$B,"&lt;="&amp;$AE$5)</f>
        <v>1</v>
      </c>
      <c r="I77" s="27">
        <f>COUNTIFS(QualityData!$A:$A,B77,QualityData!$B:$B,"&gt;="&amp;$AE$4,QualityData!$B:$B,"&lt;="&amp;$AE$5)</f>
        <v>1</v>
      </c>
      <c r="J77" s="10">
        <f t="shared" si="85"/>
        <v>85</v>
      </c>
      <c r="K77" s="10">
        <f t="shared" si="86"/>
        <v>100</v>
      </c>
      <c r="L77" s="39">
        <f t="shared" si="87"/>
        <v>0.85</v>
      </c>
      <c r="M77" s="39">
        <f t="shared" si="34"/>
        <v>1</v>
      </c>
      <c r="N77" s="10">
        <f>COUNTIFS(SurveyData!$F:$F,"=5",SurveyData!$C:$C,B77,SurveyData!$D:$D,"&gt;="&amp;$AE$4,SurveyData!$D:$D,"&lt;="&amp;$AE$5)</f>
        <v>6</v>
      </c>
      <c r="O77" s="10">
        <f>COUNTIFS(SurveyData!$F:$F,"=4",SurveyData!$C:$C,B77,SurveyData!$D:$D,"&gt;="&amp;$AE$4,SurveyData!$D:$D,"&lt;="&amp;$AE$5)</f>
        <v>0</v>
      </c>
      <c r="P77" s="10">
        <f t="shared" si="88"/>
        <v>0</v>
      </c>
      <c r="Q77" s="10">
        <f>COUNTIFS(SurveyData!$F:$F,"=3",SurveyData!$C:$C,B77,SurveyData!$D:$D,"&gt;="&amp;$AE$4,SurveyData!$D:$D,"&lt;="&amp;$AE$5)</f>
        <v>0</v>
      </c>
      <c r="R77" s="10">
        <f t="shared" si="89"/>
        <v>0</v>
      </c>
      <c r="S77" s="10">
        <f>COUNTIFS(SurveyData!$F:$F,"=2",SurveyData!$C:$C,B77,SurveyData!$D:$D,"&gt;="&amp;$AE$4,SurveyData!$D:$D,"&lt;="&amp;$AE$5)</f>
        <v>0</v>
      </c>
      <c r="T77" s="10">
        <f t="shared" si="90"/>
        <v>0</v>
      </c>
      <c r="U77" s="10">
        <f>COUNTIFS(SurveyData!$F:$F,"=1",SurveyData!$C:$C,B77,SurveyData!$D:$D,"&gt;="&amp;$AE$4,SurveyData!$D:$D,"&lt;="&amp;$AE$5)</f>
        <v>0</v>
      </c>
      <c r="V77" s="10">
        <f t="shared" si="91"/>
        <v>6</v>
      </c>
      <c r="W77" s="43">
        <f t="shared" si="92"/>
        <v>6</v>
      </c>
      <c r="X77" s="43">
        <f t="shared" si="93"/>
        <v>100</v>
      </c>
      <c r="Y77" s="94">
        <f>SUMIFS(AHTData!$C:$C,AHTData!$B:$B,Calculations!B77,AHTData!$E:$E,"&gt;="&amp;$AE$4,AHTData!$E:$E,"&lt;="&amp;$AE$5)</f>
        <v>232</v>
      </c>
      <c r="Z77" s="97">
        <f>SUMIFS(AHTData!$D:$D,AHTData!$B:$B,Calculations!B77,AHTData!$E:$E,"&gt;="&amp;$AE$4,AHTData!$E:$E,"&lt;="&amp;$AE$5)</f>
        <v>66588</v>
      </c>
      <c r="AA77" s="91">
        <f t="shared" si="94"/>
        <v>287</v>
      </c>
      <c r="AH77" s="20"/>
      <c r="AJ77"/>
    </row>
    <row r="78" spans="2:36" x14ac:dyDescent="0.2">
      <c r="B78" s="102"/>
      <c r="C78" s="151"/>
      <c r="D78" s="103"/>
      <c r="E78" s="103"/>
      <c r="F78" s="103"/>
      <c r="G78" s="103"/>
      <c r="H78" s="103"/>
      <c r="I78" s="103"/>
      <c r="J78" s="103"/>
      <c r="K78" s="103"/>
      <c r="L78" s="104"/>
      <c r="M78" s="104"/>
      <c r="N78" s="103"/>
      <c r="O78" s="103"/>
      <c r="P78" s="103"/>
      <c r="Q78" s="103"/>
      <c r="R78" s="103"/>
      <c r="S78" s="103"/>
      <c r="T78" s="103"/>
      <c r="U78" s="103"/>
      <c r="V78" s="103"/>
      <c r="W78" s="105"/>
      <c r="X78" s="105"/>
      <c r="Y78" s="103"/>
      <c r="Z78" s="103"/>
      <c r="AA78" s="89"/>
      <c r="AH78" s="20"/>
      <c r="AJ78"/>
    </row>
  </sheetData>
  <sheetProtection algorithmName="SHA-512" hashValue="F4BWbhjoybkaupBnBshkYCbBX9zqftj5ZsKt5Jahwi/7prPi1sQx6DRGN6o5MzBlwToKv01Asjjk3Eyvudf8yw==" saltValue="DiXEfMo16eWwaR6sEMs5ZA==" spinCount="100000" sheet="1" objects="1" scenarios="1"/>
  <sortState xmlns:xlrd2="http://schemas.microsoft.com/office/spreadsheetml/2017/richdata2" ref="B20:B30">
    <sortCondition ref="B30"/>
  </sortState>
  <mergeCells count="4">
    <mergeCell ref="B33:AA33"/>
    <mergeCell ref="AD3:AE3"/>
    <mergeCell ref="B18:AA18"/>
    <mergeCell ref="B2:AA2"/>
  </mergeCells>
  <conditionalFormatting sqref="C4">
    <cfRule type="cellIs" dxfId="61" priority="175" operator="equal">
      <formula>"N/A"</formula>
    </cfRule>
    <cfRule type="cellIs" dxfId="60" priority="177" operator="equal">
      <formula>"YES"</formula>
    </cfRule>
    <cfRule type="cellIs" dxfId="59" priority="176" operator="equal">
      <formula>"NO"</formula>
    </cfRule>
  </conditionalFormatting>
  <conditionalFormatting sqref="C20">
    <cfRule type="cellIs" dxfId="58" priority="173" operator="equal">
      <formula>"NO"</formula>
    </cfRule>
    <cfRule type="cellIs" dxfId="57" priority="172" operator="equal">
      <formula>"N/A"</formula>
    </cfRule>
    <cfRule type="cellIs" dxfId="56" priority="174" operator="equal">
      <formula>"YES"</formula>
    </cfRule>
  </conditionalFormatting>
  <conditionalFormatting sqref="C35:C36">
    <cfRule type="cellIs" dxfId="55" priority="4" operator="equal">
      <formula>"N/A"</formula>
    </cfRule>
    <cfRule type="cellIs" dxfId="54" priority="6" operator="equal">
      <formula>"YES"</formula>
    </cfRule>
    <cfRule type="cellIs" dxfId="53" priority="5" operator="equal">
      <formula>"NO"</formula>
    </cfRule>
  </conditionalFormatting>
  <conditionalFormatting sqref="C50:H50">
    <cfRule type="cellIs" dxfId="52" priority="149" operator="equal">
      <formula>"NO"</formula>
    </cfRule>
    <cfRule type="cellIs" dxfId="51" priority="150" operator="equal">
      <formula>"YES"</formula>
    </cfRule>
    <cfRule type="cellIs" dxfId="50" priority="148" operator="equal">
      <formula>"N/A"</formula>
    </cfRule>
  </conditionalFormatting>
  <conditionalFormatting sqref="C65:H65">
    <cfRule type="cellIs" dxfId="49" priority="147" operator="equal">
      <formula>"YES"</formula>
    </cfRule>
    <cfRule type="cellIs" dxfId="48" priority="145" operator="equal">
      <formula>"N/A"</formula>
    </cfRule>
    <cfRule type="cellIs" dxfId="47" priority="146" operator="equal">
      <formula>"NO"</formula>
    </cfRule>
  </conditionalFormatting>
  <conditionalFormatting sqref="D3:H4 N17:AC17 AB18:AC19 AC20:AC76 AB33:AB34 AB45 AB57 AB69:AB1048576 D79:AA1048576 AC79:AC1048576">
    <cfRule type="cellIs" dxfId="46" priority="1007" operator="equal">
      <formula>"N/A"</formula>
    </cfRule>
  </conditionalFormatting>
  <conditionalFormatting sqref="D3:H4 AB45 AB57">
    <cfRule type="cellIs" dxfId="45" priority="1009" operator="equal">
      <formula>"YES"</formula>
    </cfRule>
    <cfRule type="cellIs" dxfId="44" priority="1008" operator="equal">
      <formula>"NO"</formula>
    </cfRule>
  </conditionalFormatting>
  <conditionalFormatting sqref="D19:H20">
    <cfRule type="cellIs" dxfId="43" priority="573" operator="equal">
      <formula>"YES"</formula>
    </cfRule>
    <cfRule type="cellIs" dxfId="42" priority="571" operator="equal">
      <formula>"N/A"</formula>
    </cfRule>
    <cfRule type="cellIs" dxfId="41" priority="572" operator="equal">
      <formula>"NO"</formula>
    </cfRule>
  </conditionalFormatting>
  <conditionalFormatting sqref="D34:H36">
    <cfRule type="cellIs" dxfId="40" priority="71" operator="equal">
      <formula>"NO"</formula>
    </cfRule>
    <cfRule type="cellIs" dxfId="39" priority="70" operator="equal">
      <formula>"N/A"</formula>
    </cfRule>
    <cfRule type="cellIs" dxfId="38" priority="72" operator="equal">
      <formula>"YES"</formula>
    </cfRule>
  </conditionalFormatting>
  <conditionalFormatting sqref="D1:AC1 D17:J17">
    <cfRule type="cellIs" dxfId="37" priority="990" operator="equal">
      <formula>"N/A"</formula>
    </cfRule>
  </conditionalFormatting>
  <conditionalFormatting sqref="I35:K35">
    <cfRule type="cellIs" dxfId="36" priority="59" operator="equal">
      <formula>"NO"</formula>
    </cfRule>
    <cfRule type="cellIs" dxfId="35" priority="58" operator="equal">
      <formula>"N/A"</formula>
    </cfRule>
    <cfRule type="cellIs" dxfId="34" priority="60" operator="equal">
      <formula>"YES"</formula>
    </cfRule>
  </conditionalFormatting>
  <conditionalFormatting sqref="N3:W4">
    <cfRule type="cellIs" dxfId="33" priority="940" operator="equal">
      <formula>"YES"</formula>
    </cfRule>
    <cfRule type="cellIs" dxfId="32" priority="939" operator="equal">
      <formula>"NO"</formula>
    </cfRule>
  </conditionalFormatting>
  <conditionalFormatting sqref="N19:W20">
    <cfRule type="cellIs" dxfId="31" priority="557" operator="equal">
      <formula>"NO"</formula>
    </cfRule>
    <cfRule type="cellIs" dxfId="30" priority="558" operator="equal">
      <formula>"YES"</formula>
    </cfRule>
  </conditionalFormatting>
  <conditionalFormatting sqref="N34:W36">
    <cfRule type="cellIs" dxfId="29" priority="75" operator="equal">
      <formula>"YES"</formula>
    </cfRule>
    <cfRule type="cellIs" dxfId="28" priority="74" operator="equal">
      <formula>"NO"</formula>
    </cfRule>
  </conditionalFormatting>
  <conditionalFormatting sqref="N19:Z20">
    <cfRule type="cellIs" dxfId="27" priority="205" operator="equal">
      <formula>"N/A"</formula>
    </cfRule>
  </conditionalFormatting>
  <conditionalFormatting sqref="N34:AA36">
    <cfRule type="cellIs" dxfId="26" priority="67" operator="equal">
      <formula>"N/A"</formula>
    </cfRule>
  </conditionalFormatting>
  <conditionalFormatting sqref="N50:AA50">
    <cfRule type="cellIs" dxfId="25" priority="201" operator="equal">
      <formula>"YES"</formula>
    </cfRule>
    <cfRule type="cellIs" dxfId="24" priority="199" operator="equal">
      <formula>"N/A"</formula>
    </cfRule>
    <cfRule type="cellIs" dxfId="23" priority="200" operator="equal">
      <formula>"NO"</formula>
    </cfRule>
  </conditionalFormatting>
  <conditionalFormatting sqref="N65:AA65">
    <cfRule type="cellIs" dxfId="22" priority="196" operator="equal">
      <formula>"N/A"</formula>
    </cfRule>
    <cfRule type="cellIs" dxfId="21" priority="197" operator="equal">
      <formula>"NO"</formula>
    </cfRule>
    <cfRule type="cellIs" dxfId="20" priority="198" operator="equal">
      <formula>"YES"</formula>
    </cfRule>
  </conditionalFormatting>
  <conditionalFormatting sqref="N3:AB4">
    <cfRule type="cellIs" dxfId="19" priority="208" operator="equal">
      <formula>"N/A"</formula>
    </cfRule>
  </conditionalFormatting>
  <conditionalFormatting sqref="X4">
    <cfRule type="cellIs" dxfId="18" priority="210" operator="equal">
      <formula>"YES"</formula>
    </cfRule>
    <cfRule type="cellIs" dxfId="17" priority="209" operator="equal">
      <formula>"NO"</formula>
    </cfRule>
  </conditionalFormatting>
  <conditionalFormatting sqref="X20">
    <cfRule type="cellIs" dxfId="16" priority="207" operator="equal">
      <formula>"YES"</formula>
    </cfRule>
    <cfRule type="cellIs" dxfId="15" priority="206" operator="equal">
      <formula>"NO"</formula>
    </cfRule>
  </conditionalFormatting>
  <conditionalFormatting sqref="X35:AA36">
    <cfRule type="cellIs" dxfId="14" priority="68" operator="equal">
      <formula>"NO"</formula>
    </cfRule>
    <cfRule type="cellIs" dxfId="13" priority="69" operator="equal">
      <formula>"YES"</formula>
    </cfRule>
  </conditionalFormatting>
  <conditionalFormatting sqref="Y19:Z20">
    <cfRule type="cellIs" dxfId="12" priority="551" operator="equal">
      <formula>"NO"</formula>
    </cfRule>
    <cfRule type="cellIs" dxfId="11" priority="552" operator="equal">
      <formula>"YES"</formula>
    </cfRule>
  </conditionalFormatting>
  <conditionalFormatting sqref="Y3:AB4">
    <cfRule type="cellIs" dxfId="10" priority="881" operator="equal">
      <formula>"YES"</formula>
    </cfRule>
    <cfRule type="cellIs" dxfId="9" priority="880" operator="equal">
      <formula>"NO"</formula>
    </cfRule>
  </conditionalFormatting>
  <conditionalFormatting sqref="Y34:AB34">
    <cfRule type="cellIs" dxfId="8" priority="522" operator="equal">
      <formula>"YES"</formula>
    </cfRule>
    <cfRule type="cellIs" dxfId="7" priority="521" operator="equal">
      <formula>"NO"</formula>
    </cfRule>
  </conditionalFormatting>
  <conditionalFormatting sqref="AA19">
    <cfRule type="cellIs" dxfId="6" priority="549" operator="equal">
      <formula>"YES"</formula>
    </cfRule>
    <cfRule type="cellIs" dxfId="5" priority="547" operator="equal">
      <formula>"N/A"</formula>
    </cfRule>
    <cfRule type="cellIs" dxfId="4" priority="548" operator="equal">
      <formula>"NO"</formula>
    </cfRule>
  </conditionalFormatting>
  <conditionalFormatting sqref="AA20:AB20">
    <cfRule type="cellIs" dxfId="3" priority="585" operator="equal">
      <formula>"NO"</formula>
    </cfRule>
    <cfRule type="cellIs" dxfId="2" priority="584" operator="equal">
      <formula>"N/A"</formula>
    </cfRule>
    <cfRule type="cellIs" dxfId="1" priority="586" operator="equal">
      <formula>"YES"</formula>
    </cfRule>
  </conditionalFormatting>
  <conditionalFormatting sqref="AC2:AC16">
    <cfRule type="cellIs" dxfId="0" priority="574" operator="equal">
      <formula>"N/A"</formula>
    </cfRule>
  </conditionalFormatting>
  <pageMargins left="0.7" right="0.7" top="0.75" bottom="0.75" header="0.3" footer="0.3"/>
  <pageSetup orientation="portrait" r:id="rId1"/>
  <ignoredErrors>
    <ignoredError sqref="X4 X20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>
    <tabColor theme="0" tint="-0.14999847407452621"/>
  </sheetPr>
  <dimension ref="A1:J3624"/>
  <sheetViews>
    <sheetView workbookViewId="0">
      <selection activeCell="C11" sqref="C11"/>
    </sheetView>
  </sheetViews>
  <sheetFormatPr baseColWidth="10" defaultColWidth="9.1640625" defaultRowHeight="15" x14ac:dyDescent="0.2"/>
  <cols>
    <col min="1" max="1" width="24.1640625" bestFit="1" customWidth="1"/>
    <col min="2" max="2" width="18.6640625" bestFit="1" customWidth="1"/>
    <col min="3" max="3" width="11.1640625" bestFit="1" customWidth="1"/>
    <col min="4" max="4" width="16.5" bestFit="1" customWidth="1"/>
    <col min="5" max="5" width="6.5" bestFit="1" customWidth="1"/>
    <col min="6" max="6" width="9.6640625" bestFit="1" customWidth="1"/>
    <col min="7" max="7" width="13.83203125" bestFit="1" customWidth="1"/>
    <col min="8" max="8" width="16.83203125" bestFit="1" customWidth="1"/>
    <col min="9" max="9" width="8.5" bestFit="1" customWidth="1"/>
    <col min="10" max="10" width="12.1640625" bestFit="1" customWidth="1"/>
    <col min="11" max="11" width="45.83203125" bestFit="1" customWidth="1"/>
  </cols>
  <sheetData>
    <row r="1" spans="1:10" x14ac:dyDescent="0.2">
      <c r="A1" t="s">
        <v>4</v>
      </c>
      <c r="B1" t="s">
        <v>5</v>
      </c>
      <c r="C1" t="s">
        <v>0</v>
      </c>
      <c r="D1" t="s">
        <v>1</v>
      </c>
      <c r="E1" t="s">
        <v>2</v>
      </c>
      <c r="F1" t="s">
        <v>3</v>
      </c>
      <c r="G1" t="s">
        <v>6</v>
      </c>
      <c r="H1" t="s">
        <v>16</v>
      </c>
      <c r="I1" t="s">
        <v>17</v>
      </c>
      <c r="J1" t="s">
        <v>13</v>
      </c>
    </row>
    <row r="2" spans="1:10" x14ac:dyDescent="0.2">
      <c r="A2" s="1" t="s">
        <v>99</v>
      </c>
      <c r="B2" s="11">
        <v>43833</v>
      </c>
      <c r="C2">
        <v>23</v>
      </c>
      <c r="D2">
        <v>2</v>
      </c>
      <c r="E2">
        <v>40</v>
      </c>
      <c r="F2">
        <v>5</v>
      </c>
      <c r="G2" t="b">
        <v>1</v>
      </c>
      <c r="H2" s="19">
        <v>0.7</v>
      </c>
      <c r="I2" s="19">
        <v>1</v>
      </c>
      <c r="J2" s="1" t="s">
        <v>14</v>
      </c>
    </row>
    <row r="3" spans="1:10" x14ac:dyDescent="0.2">
      <c r="A3" s="1" t="s">
        <v>113</v>
      </c>
      <c r="B3" s="11">
        <v>43833</v>
      </c>
      <c r="C3">
        <v>33</v>
      </c>
      <c r="D3">
        <v>17</v>
      </c>
      <c r="E3">
        <v>40</v>
      </c>
      <c r="F3">
        <v>5</v>
      </c>
      <c r="G3" t="b">
        <v>1</v>
      </c>
      <c r="H3" s="19">
        <v>0.95</v>
      </c>
      <c r="I3" s="19">
        <v>1</v>
      </c>
      <c r="J3" s="1" t="s">
        <v>14</v>
      </c>
    </row>
    <row r="4" spans="1:10" x14ac:dyDescent="0.2">
      <c r="A4" s="1" t="s">
        <v>81</v>
      </c>
      <c r="B4" s="11">
        <v>43836</v>
      </c>
      <c r="C4">
        <v>23</v>
      </c>
      <c r="D4">
        <v>17</v>
      </c>
      <c r="E4">
        <v>40</v>
      </c>
      <c r="F4">
        <v>10</v>
      </c>
      <c r="G4" t="b">
        <v>1</v>
      </c>
      <c r="H4" s="19">
        <v>0.9</v>
      </c>
      <c r="I4" s="19">
        <v>1</v>
      </c>
      <c r="J4" s="1" t="s">
        <v>14</v>
      </c>
    </row>
    <row r="5" spans="1:10" x14ac:dyDescent="0.2">
      <c r="A5" s="1" t="s">
        <v>80</v>
      </c>
      <c r="B5" s="11">
        <v>43836</v>
      </c>
      <c r="C5">
        <v>23</v>
      </c>
      <c r="D5">
        <v>17</v>
      </c>
      <c r="E5">
        <v>32</v>
      </c>
      <c r="F5">
        <v>5</v>
      </c>
      <c r="G5" t="b">
        <v>1</v>
      </c>
      <c r="H5" s="19">
        <v>0.77</v>
      </c>
      <c r="I5" s="19">
        <v>1</v>
      </c>
      <c r="J5" s="1" t="s">
        <v>14</v>
      </c>
    </row>
    <row r="6" spans="1:10" x14ac:dyDescent="0.2">
      <c r="A6" s="1" t="s">
        <v>84</v>
      </c>
      <c r="B6" s="11">
        <v>43836</v>
      </c>
      <c r="C6">
        <v>9</v>
      </c>
      <c r="D6">
        <v>12</v>
      </c>
      <c r="E6">
        <v>40</v>
      </c>
      <c r="F6">
        <v>10</v>
      </c>
      <c r="G6" t="b">
        <v>1</v>
      </c>
      <c r="H6" s="19">
        <v>0.71</v>
      </c>
      <c r="I6" s="19">
        <v>1</v>
      </c>
      <c r="J6" s="1" t="s">
        <v>14</v>
      </c>
    </row>
    <row r="7" spans="1:10" x14ac:dyDescent="0.2">
      <c r="A7" s="1" t="s">
        <v>145</v>
      </c>
      <c r="B7" s="11">
        <v>43836</v>
      </c>
      <c r="C7">
        <v>29</v>
      </c>
      <c r="D7">
        <v>17</v>
      </c>
      <c r="E7">
        <v>15</v>
      </c>
      <c r="F7">
        <v>5</v>
      </c>
      <c r="G7" t="b">
        <v>1</v>
      </c>
      <c r="H7" s="19">
        <v>0.66</v>
      </c>
      <c r="I7" s="19">
        <v>1</v>
      </c>
      <c r="J7" s="1" t="s">
        <v>14</v>
      </c>
    </row>
    <row r="8" spans="1:10" x14ac:dyDescent="0.2">
      <c r="A8" s="1" t="s">
        <v>88</v>
      </c>
      <c r="B8" s="11">
        <v>43836</v>
      </c>
      <c r="C8">
        <v>17</v>
      </c>
      <c r="D8">
        <v>17</v>
      </c>
      <c r="E8">
        <v>32</v>
      </c>
      <c r="F8">
        <v>5</v>
      </c>
      <c r="G8" t="b">
        <v>1</v>
      </c>
      <c r="H8" s="19">
        <v>0.71</v>
      </c>
      <c r="I8" s="19">
        <v>1</v>
      </c>
      <c r="J8" s="1" t="s">
        <v>14</v>
      </c>
    </row>
    <row r="9" spans="1:10" x14ac:dyDescent="0.2">
      <c r="A9" s="1" t="s">
        <v>131</v>
      </c>
      <c r="B9" s="11">
        <v>43836</v>
      </c>
      <c r="C9">
        <v>31</v>
      </c>
      <c r="D9">
        <v>17</v>
      </c>
      <c r="E9">
        <v>40</v>
      </c>
      <c r="F9">
        <v>5</v>
      </c>
      <c r="G9" t="b">
        <v>1</v>
      </c>
      <c r="H9" s="19">
        <v>0.93</v>
      </c>
      <c r="I9" s="19">
        <v>1</v>
      </c>
      <c r="J9" s="1" t="s">
        <v>14</v>
      </c>
    </row>
    <row r="10" spans="1:10" x14ac:dyDescent="0.2">
      <c r="A10" s="1" t="s">
        <v>83</v>
      </c>
      <c r="B10" s="11">
        <v>43836</v>
      </c>
      <c r="C10">
        <v>21</v>
      </c>
      <c r="D10">
        <v>7</v>
      </c>
      <c r="E10">
        <v>40</v>
      </c>
      <c r="F10">
        <v>5</v>
      </c>
      <c r="G10" t="b">
        <v>0</v>
      </c>
      <c r="H10" s="19">
        <v>0.73</v>
      </c>
      <c r="I10" s="19">
        <v>0</v>
      </c>
      <c r="J10" s="1" t="s">
        <v>14</v>
      </c>
    </row>
    <row r="11" spans="1:10" x14ac:dyDescent="0.2">
      <c r="A11" s="1" t="s">
        <v>89</v>
      </c>
      <c r="B11" s="11">
        <v>43836</v>
      </c>
      <c r="C11">
        <v>33</v>
      </c>
      <c r="D11">
        <v>17</v>
      </c>
      <c r="E11">
        <v>40</v>
      </c>
      <c r="F11">
        <v>10</v>
      </c>
      <c r="G11" t="b">
        <v>1</v>
      </c>
      <c r="H11" s="19">
        <v>1</v>
      </c>
      <c r="I11" s="19">
        <v>1</v>
      </c>
      <c r="J11" s="1" t="s">
        <v>14</v>
      </c>
    </row>
    <row r="12" spans="1:10" x14ac:dyDescent="0.2">
      <c r="A12" s="1" t="s">
        <v>78</v>
      </c>
      <c r="B12" s="11">
        <v>43836</v>
      </c>
      <c r="C12">
        <v>23</v>
      </c>
      <c r="D12">
        <v>17</v>
      </c>
      <c r="E12">
        <v>40</v>
      </c>
      <c r="F12">
        <v>5</v>
      </c>
      <c r="G12" t="b">
        <v>1</v>
      </c>
      <c r="H12" s="19">
        <v>0.85</v>
      </c>
      <c r="I12" s="19">
        <v>1</v>
      </c>
      <c r="J12" s="1" t="s">
        <v>14</v>
      </c>
    </row>
    <row r="13" spans="1:10" x14ac:dyDescent="0.2">
      <c r="A13" s="1" t="s">
        <v>111</v>
      </c>
      <c r="B13" s="11">
        <v>43836</v>
      </c>
      <c r="C13">
        <v>33</v>
      </c>
      <c r="D13">
        <v>17</v>
      </c>
      <c r="E13">
        <v>40</v>
      </c>
      <c r="F13">
        <v>10</v>
      </c>
      <c r="G13" t="b">
        <v>1</v>
      </c>
      <c r="H13" s="19">
        <v>1</v>
      </c>
      <c r="I13" s="19">
        <v>1</v>
      </c>
      <c r="J13" s="1" t="s">
        <v>14</v>
      </c>
    </row>
    <row r="14" spans="1:10" x14ac:dyDescent="0.2">
      <c r="A14" s="1" t="s">
        <v>129</v>
      </c>
      <c r="B14" s="11">
        <v>43836</v>
      </c>
      <c r="C14">
        <v>33</v>
      </c>
      <c r="D14">
        <v>17</v>
      </c>
      <c r="E14">
        <v>40</v>
      </c>
      <c r="F14">
        <v>10</v>
      </c>
      <c r="G14" t="b">
        <v>1</v>
      </c>
      <c r="H14" s="19">
        <v>1</v>
      </c>
      <c r="I14" s="19">
        <v>1</v>
      </c>
      <c r="J14" s="1" t="s">
        <v>14</v>
      </c>
    </row>
    <row r="15" spans="1:10" x14ac:dyDescent="0.2">
      <c r="A15" s="1" t="s">
        <v>86</v>
      </c>
      <c r="B15" s="11">
        <v>43837</v>
      </c>
      <c r="C15">
        <v>23</v>
      </c>
      <c r="D15">
        <v>17</v>
      </c>
      <c r="E15">
        <v>40</v>
      </c>
      <c r="F15">
        <v>5</v>
      </c>
      <c r="G15" t="b">
        <v>1</v>
      </c>
      <c r="H15" s="19">
        <v>0.85</v>
      </c>
      <c r="I15" s="19">
        <v>1</v>
      </c>
      <c r="J15" s="1" t="s">
        <v>14</v>
      </c>
    </row>
    <row r="16" spans="1:10" x14ac:dyDescent="0.2">
      <c r="A16" s="1" t="s">
        <v>87</v>
      </c>
      <c r="B16" s="11">
        <v>43837</v>
      </c>
      <c r="C16">
        <v>29</v>
      </c>
      <c r="D16">
        <v>12</v>
      </c>
      <c r="E16">
        <v>40</v>
      </c>
      <c r="F16">
        <v>5</v>
      </c>
      <c r="G16" t="b">
        <v>1</v>
      </c>
      <c r="H16" s="19">
        <v>0.86</v>
      </c>
      <c r="I16" s="19">
        <v>1</v>
      </c>
      <c r="J16" s="1" t="s">
        <v>14</v>
      </c>
    </row>
    <row r="17" spans="1:10" x14ac:dyDescent="0.2">
      <c r="A17" s="1" t="s">
        <v>79</v>
      </c>
      <c r="B17" s="11">
        <v>43837</v>
      </c>
      <c r="C17">
        <v>23</v>
      </c>
      <c r="D17">
        <v>17</v>
      </c>
      <c r="E17">
        <v>40</v>
      </c>
      <c r="F17">
        <v>5</v>
      </c>
      <c r="G17" t="b">
        <v>1</v>
      </c>
      <c r="H17" s="19">
        <v>0.85</v>
      </c>
      <c r="I17" s="19">
        <v>1</v>
      </c>
      <c r="J17" s="1" t="s">
        <v>14</v>
      </c>
    </row>
    <row r="18" spans="1:10" x14ac:dyDescent="0.2">
      <c r="A18" s="1" t="s">
        <v>85</v>
      </c>
      <c r="B18" s="11">
        <v>43837</v>
      </c>
      <c r="C18">
        <v>23</v>
      </c>
      <c r="D18">
        <v>17</v>
      </c>
      <c r="E18">
        <v>40</v>
      </c>
      <c r="F18">
        <v>10</v>
      </c>
      <c r="G18" t="b">
        <v>1</v>
      </c>
      <c r="H18" s="19">
        <v>0.9</v>
      </c>
      <c r="I18" s="19">
        <v>1</v>
      </c>
      <c r="J18" s="1" t="s">
        <v>14</v>
      </c>
    </row>
    <row r="19" spans="1:10" x14ac:dyDescent="0.2">
      <c r="A19" s="1" t="s">
        <v>82</v>
      </c>
      <c r="B19" s="11">
        <v>43837</v>
      </c>
      <c r="C19">
        <v>23</v>
      </c>
      <c r="D19">
        <v>17</v>
      </c>
      <c r="E19">
        <v>40</v>
      </c>
      <c r="F19">
        <v>5</v>
      </c>
      <c r="G19" t="b">
        <v>1</v>
      </c>
      <c r="H19" s="19">
        <v>0.85</v>
      </c>
      <c r="I19" s="19">
        <v>1</v>
      </c>
      <c r="J19" s="1" t="s">
        <v>14</v>
      </c>
    </row>
    <row r="20" spans="1:10" x14ac:dyDescent="0.2">
      <c r="A20" s="1" t="s">
        <v>119</v>
      </c>
      <c r="B20" s="11">
        <v>43837</v>
      </c>
      <c r="C20">
        <v>23</v>
      </c>
      <c r="D20">
        <v>12</v>
      </c>
      <c r="E20">
        <v>40</v>
      </c>
      <c r="F20">
        <v>10</v>
      </c>
      <c r="G20" t="b">
        <v>1</v>
      </c>
      <c r="H20" s="19">
        <v>0.85</v>
      </c>
      <c r="I20" s="19">
        <v>1</v>
      </c>
      <c r="J20" s="1" t="s">
        <v>14</v>
      </c>
    </row>
    <row r="21" spans="1:10" x14ac:dyDescent="0.2">
      <c r="A21" s="1" t="s">
        <v>109</v>
      </c>
      <c r="B21" s="11">
        <v>43838</v>
      </c>
      <c r="C21">
        <v>16</v>
      </c>
      <c r="D21">
        <v>19</v>
      </c>
      <c r="E21">
        <v>37</v>
      </c>
      <c r="F21">
        <v>2</v>
      </c>
      <c r="G21" t="b">
        <v>1</v>
      </c>
      <c r="H21" s="19">
        <v>0.74</v>
      </c>
      <c r="I21" s="19">
        <v>1</v>
      </c>
      <c r="J21" s="1" t="s">
        <v>14</v>
      </c>
    </row>
    <row r="22" spans="1:10" x14ac:dyDescent="0.2">
      <c r="A22" s="1" t="s">
        <v>104</v>
      </c>
      <c r="B22" s="11">
        <v>43838</v>
      </c>
      <c r="C22">
        <v>29</v>
      </c>
      <c r="D22">
        <v>12</v>
      </c>
      <c r="E22">
        <v>30</v>
      </c>
      <c r="F22">
        <v>7</v>
      </c>
      <c r="G22" t="b">
        <v>1</v>
      </c>
      <c r="H22" s="19">
        <v>0.78</v>
      </c>
      <c r="I22" s="19">
        <v>1</v>
      </c>
      <c r="J22" s="1" t="s">
        <v>14</v>
      </c>
    </row>
    <row r="23" spans="1:10" x14ac:dyDescent="0.2">
      <c r="A23" s="1" t="s">
        <v>106</v>
      </c>
      <c r="B23" s="11">
        <v>43838</v>
      </c>
      <c r="C23">
        <v>22</v>
      </c>
      <c r="D23">
        <v>12</v>
      </c>
      <c r="E23">
        <v>30</v>
      </c>
      <c r="F23">
        <v>7</v>
      </c>
      <c r="G23" t="b">
        <v>1</v>
      </c>
      <c r="H23" s="19">
        <v>0.71</v>
      </c>
      <c r="I23" s="19">
        <v>1</v>
      </c>
      <c r="J23" s="1" t="s">
        <v>14</v>
      </c>
    </row>
    <row r="24" spans="1:10" x14ac:dyDescent="0.2">
      <c r="A24" s="1" t="s">
        <v>105</v>
      </c>
      <c r="B24" s="11">
        <v>43838</v>
      </c>
      <c r="C24">
        <v>21</v>
      </c>
      <c r="D24">
        <v>12</v>
      </c>
      <c r="E24">
        <v>37</v>
      </c>
      <c r="F24">
        <v>10</v>
      </c>
      <c r="G24" t="b">
        <v>1</v>
      </c>
      <c r="H24" s="19">
        <v>0.8</v>
      </c>
      <c r="I24" s="19">
        <v>1</v>
      </c>
      <c r="J24" s="1" t="s">
        <v>14</v>
      </c>
    </row>
    <row r="25" spans="1:10" x14ac:dyDescent="0.2">
      <c r="A25" s="1" t="s">
        <v>107</v>
      </c>
      <c r="B25" s="11">
        <v>43838</v>
      </c>
      <c r="C25">
        <v>20</v>
      </c>
      <c r="D25">
        <v>12</v>
      </c>
      <c r="E25">
        <v>37</v>
      </c>
      <c r="F25">
        <v>15</v>
      </c>
      <c r="G25" t="b">
        <v>0</v>
      </c>
      <c r="H25" s="19">
        <v>0.84</v>
      </c>
      <c r="I25" s="19">
        <v>0</v>
      </c>
      <c r="J25" s="1" t="s">
        <v>14</v>
      </c>
    </row>
    <row r="26" spans="1:10" x14ac:dyDescent="0.2">
      <c r="A26" s="1" t="s">
        <v>148</v>
      </c>
      <c r="B26" s="11">
        <v>43838</v>
      </c>
      <c r="C26">
        <v>27</v>
      </c>
      <c r="D26">
        <v>2</v>
      </c>
      <c r="E26">
        <v>40</v>
      </c>
      <c r="F26">
        <v>10</v>
      </c>
      <c r="G26" t="b">
        <v>0</v>
      </c>
      <c r="H26" s="19">
        <v>0.79</v>
      </c>
      <c r="I26" s="19">
        <v>0</v>
      </c>
      <c r="J26" s="1" t="s">
        <v>14</v>
      </c>
    </row>
    <row r="27" spans="1:10" x14ac:dyDescent="0.2">
      <c r="A27" s="1" t="s">
        <v>101</v>
      </c>
      <c r="B27" s="11">
        <v>43838</v>
      </c>
      <c r="C27">
        <v>22</v>
      </c>
      <c r="D27">
        <v>19</v>
      </c>
      <c r="E27">
        <v>37</v>
      </c>
      <c r="F27">
        <v>15</v>
      </c>
      <c r="G27" t="b">
        <v>0</v>
      </c>
      <c r="H27" s="19">
        <v>0.93</v>
      </c>
      <c r="I27" s="19">
        <v>0</v>
      </c>
      <c r="J27" s="1" t="s">
        <v>14</v>
      </c>
    </row>
    <row r="28" spans="1:10" x14ac:dyDescent="0.2">
      <c r="A28" s="1" t="s">
        <v>127</v>
      </c>
      <c r="B28" s="11">
        <v>43838</v>
      </c>
      <c r="C28">
        <v>33</v>
      </c>
      <c r="D28">
        <v>17</v>
      </c>
      <c r="E28">
        <v>32</v>
      </c>
      <c r="F28">
        <v>10</v>
      </c>
      <c r="G28" t="b">
        <v>1</v>
      </c>
      <c r="H28" s="19">
        <v>0.92</v>
      </c>
      <c r="I28" s="19">
        <v>1</v>
      </c>
      <c r="J28" s="1" t="s">
        <v>14</v>
      </c>
    </row>
    <row r="29" spans="1:10" x14ac:dyDescent="0.2">
      <c r="A29" s="1" t="s">
        <v>103</v>
      </c>
      <c r="B29" s="11">
        <v>43838</v>
      </c>
      <c r="C29">
        <v>22</v>
      </c>
      <c r="D29">
        <v>12</v>
      </c>
      <c r="E29">
        <v>37</v>
      </c>
      <c r="F29">
        <v>15</v>
      </c>
      <c r="G29" t="b">
        <v>0</v>
      </c>
      <c r="H29" s="19">
        <v>0.86</v>
      </c>
      <c r="I29" s="19">
        <v>0</v>
      </c>
      <c r="J29" s="1" t="s">
        <v>14</v>
      </c>
    </row>
    <row r="30" spans="1:10" x14ac:dyDescent="0.2">
      <c r="A30" s="1" t="s">
        <v>102</v>
      </c>
      <c r="B30" s="11">
        <v>43838</v>
      </c>
      <c r="C30">
        <v>26</v>
      </c>
      <c r="D30">
        <v>7</v>
      </c>
      <c r="E30">
        <v>37</v>
      </c>
      <c r="F30">
        <v>15</v>
      </c>
      <c r="G30" t="b">
        <v>1</v>
      </c>
      <c r="H30" s="19">
        <v>0.85</v>
      </c>
      <c r="I30" s="19">
        <v>1</v>
      </c>
      <c r="J30" s="1" t="s">
        <v>14</v>
      </c>
    </row>
    <row r="31" spans="1:10" x14ac:dyDescent="0.2">
      <c r="A31" s="1" t="s">
        <v>110</v>
      </c>
      <c r="B31" s="11">
        <v>43838</v>
      </c>
      <c r="C31">
        <v>19</v>
      </c>
      <c r="D31">
        <v>12</v>
      </c>
      <c r="E31">
        <v>30</v>
      </c>
      <c r="F31">
        <v>2</v>
      </c>
      <c r="G31" t="b">
        <v>0</v>
      </c>
      <c r="H31" s="19">
        <v>0.63</v>
      </c>
      <c r="I31" s="19">
        <v>0</v>
      </c>
      <c r="J31" s="1" t="s">
        <v>14</v>
      </c>
    </row>
    <row r="32" spans="1:10" x14ac:dyDescent="0.2">
      <c r="A32" s="1" t="s">
        <v>100</v>
      </c>
      <c r="B32" s="11">
        <v>43838</v>
      </c>
      <c r="C32">
        <v>19</v>
      </c>
      <c r="D32">
        <v>19</v>
      </c>
      <c r="E32">
        <v>37</v>
      </c>
      <c r="F32">
        <v>15</v>
      </c>
      <c r="G32" t="b">
        <v>0</v>
      </c>
      <c r="H32" s="19">
        <v>0.9</v>
      </c>
      <c r="I32" s="19">
        <v>0</v>
      </c>
      <c r="J32" s="1" t="s">
        <v>14</v>
      </c>
    </row>
    <row r="33" spans="1:10" x14ac:dyDescent="0.2">
      <c r="A33" s="1" t="s">
        <v>138</v>
      </c>
      <c r="B33" s="11">
        <v>43838</v>
      </c>
      <c r="C33">
        <v>33</v>
      </c>
      <c r="D33">
        <v>17</v>
      </c>
      <c r="E33">
        <v>40</v>
      </c>
      <c r="F33">
        <v>5</v>
      </c>
      <c r="G33" t="b">
        <v>1</v>
      </c>
      <c r="H33" s="19">
        <v>0.95</v>
      </c>
      <c r="I33" s="19">
        <v>1</v>
      </c>
      <c r="J33" s="1" t="s">
        <v>14</v>
      </c>
    </row>
    <row r="34" spans="1:10" x14ac:dyDescent="0.2">
      <c r="A34" s="1" t="s">
        <v>112</v>
      </c>
      <c r="B34" s="11">
        <v>43838</v>
      </c>
      <c r="C34">
        <v>9</v>
      </c>
      <c r="D34">
        <v>17</v>
      </c>
      <c r="E34">
        <v>40</v>
      </c>
      <c r="F34">
        <v>10</v>
      </c>
      <c r="G34" t="b">
        <v>1</v>
      </c>
      <c r="H34" s="19">
        <v>0.76</v>
      </c>
      <c r="I34" s="19">
        <v>1</v>
      </c>
      <c r="J34" s="1" t="s">
        <v>14</v>
      </c>
    </row>
    <row r="35" spans="1:10" x14ac:dyDescent="0.2">
      <c r="A35" s="1" t="s">
        <v>118</v>
      </c>
      <c r="B35" s="11">
        <v>43839</v>
      </c>
      <c r="C35">
        <v>23</v>
      </c>
      <c r="D35">
        <v>7</v>
      </c>
      <c r="E35">
        <v>40</v>
      </c>
      <c r="F35">
        <v>10</v>
      </c>
      <c r="G35" t="b">
        <v>1</v>
      </c>
      <c r="H35" s="19">
        <v>0.8</v>
      </c>
      <c r="I35" s="19">
        <v>1</v>
      </c>
      <c r="J35" s="1" t="s">
        <v>14</v>
      </c>
    </row>
    <row r="36" spans="1:10" x14ac:dyDescent="0.2">
      <c r="A36" s="1" t="s">
        <v>137</v>
      </c>
      <c r="B36" s="11">
        <v>43839</v>
      </c>
      <c r="C36">
        <v>23</v>
      </c>
      <c r="D36">
        <v>17</v>
      </c>
      <c r="E36">
        <v>40</v>
      </c>
      <c r="F36">
        <v>10</v>
      </c>
      <c r="G36" t="b">
        <v>1</v>
      </c>
      <c r="H36" s="19">
        <v>0.9</v>
      </c>
      <c r="I36" s="19">
        <v>1</v>
      </c>
      <c r="J36" s="1" t="s">
        <v>14</v>
      </c>
    </row>
    <row r="37" spans="1:10" x14ac:dyDescent="0.2">
      <c r="A37" s="1" t="s">
        <v>125</v>
      </c>
      <c r="B37" s="11">
        <v>43839</v>
      </c>
      <c r="C37">
        <v>33</v>
      </c>
      <c r="D37">
        <v>17</v>
      </c>
      <c r="E37">
        <v>15</v>
      </c>
      <c r="F37">
        <v>5</v>
      </c>
      <c r="G37" t="b">
        <v>1</v>
      </c>
      <c r="H37" s="19">
        <v>0.7</v>
      </c>
      <c r="I37" s="19">
        <v>1</v>
      </c>
      <c r="J37" s="1" t="s">
        <v>14</v>
      </c>
    </row>
    <row r="38" spans="1:10" x14ac:dyDescent="0.2">
      <c r="A38" s="1" t="s">
        <v>130</v>
      </c>
      <c r="B38" s="11">
        <v>43839</v>
      </c>
      <c r="C38">
        <v>19</v>
      </c>
      <c r="D38">
        <v>17</v>
      </c>
      <c r="E38">
        <v>40</v>
      </c>
      <c r="F38">
        <v>0</v>
      </c>
      <c r="G38" t="b">
        <v>1</v>
      </c>
      <c r="H38" s="19">
        <v>0.76</v>
      </c>
      <c r="I38" s="19">
        <v>1</v>
      </c>
      <c r="J38" s="1" t="s">
        <v>14</v>
      </c>
    </row>
    <row r="39" spans="1:10" x14ac:dyDescent="0.2">
      <c r="A39" s="1" t="s">
        <v>120</v>
      </c>
      <c r="B39" s="11">
        <v>43840</v>
      </c>
      <c r="C39">
        <v>23</v>
      </c>
      <c r="D39">
        <v>17</v>
      </c>
      <c r="E39">
        <v>40</v>
      </c>
      <c r="F39">
        <v>10</v>
      </c>
      <c r="G39" t="b">
        <v>1</v>
      </c>
      <c r="H39" s="19">
        <v>0.9</v>
      </c>
      <c r="I39" s="19">
        <v>1</v>
      </c>
      <c r="J39" s="1" t="s">
        <v>14</v>
      </c>
    </row>
    <row r="40" spans="1:10" x14ac:dyDescent="0.2">
      <c r="A40" s="1" t="s">
        <v>147</v>
      </c>
      <c r="B40" s="11">
        <v>43840</v>
      </c>
      <c r="C40">
        <v>23</v>
      </c>
      <c r="D40">
        <v>17</v>
      </c>
      <c r="E40">
        <v>40</v>
      </c>
      <c r="F40">
        <v>10</v>
      </c>
      <c r="G40" t="b">
        <v>1</v>
      </c>
      <c r="H40" s="19">
        <v>0.9</v>
      </c>
      <c r="I40" s="19">
        <v>1</v>
      </c>
      <c r="J40" s="1" t="s">
        <v>14</v>
      </c>
    </row>
    <row r="41" spans="1:10" x14ac:dyDescent="0.2">
      <c r="A41" s="1" t="s">
        <v>133</v>
      </c>
      <c r="B41" s="11">
        <v>43840</v>
      </c>
      <c r="C41">
        <v>23</v>
      </c>
      <c r="D41">
        <v>7</v>
      </c>
      <c r="E41">
        <v>32</v>
      </c>
      <c r="F41">
        <v>5</v>
      </c>
      <c r="G41" t="b">
        <v>1</v>
      </c>
      <c r="H41" s="19">
        <v>0.67</v>
      </c>
      <c r="I41" s="19">
        <v>1</v>
      </c>
      <c r="J41" s="1" t="s">
        <v>14</v>
      </c>
    </row>
    <row r="42" spans="1:10" x14ac:dyDescent="0.2">
      <c r="A42" s="1" t="s">
        <v>144</v>
      </c>
      <c r="B42" s="11">
        <v>43840</v>
      </c>
      <c r="C42">
        <v>33</v>
      </c>
      <c r="D42">
        <v>17</v>
      </c>
      <c r="E42">
        <v>40</v>
      </c>
      <c r="F42">
        <v>5</v>
      </c>
      <c r="G42" t="b">
        <v>1</v>
      </c>
      <c r="H42" s="19">
        <v>0.95</v>
      </c>
      <c r="I42" s="19">
        <v>1</v>
      </c>
      <c r="J42" s="1" t="s">
        <v>14</v>
      </c>
    </row>
    <row r="43" spans="1:10" x14ac:dyDescent="0.2">
      <c r="A43" s="1" t="s">
        <v>89</v>
      </c>
      <c r="B43" s="11">
        <v>43843</v>
      </c>
      <c r="C43">
        <v>33</v>
      </c>
      <c r="D43">
        <v>17</v>
      </c>
      <c r="E43">
        <v>40</v>
      </c>
      <c r="F43">
        <v>10</v>
      </c>
      <c r="G43" t="b">
        <v>1</v>
      </c>
      <c r="H43" s="19">
        <v>1</v>
      </c>
      <c r="I43" s="19">
        <v>1</v>
      </c>
      <c r="J43" s="1" t="s">
        <v>14</v>
      </c>
    </row>
    <row r="44" spans="1:10" x14ac:dyDescent="0.2">
      <c r="A44" s="1" t="s">
        <v>84</v>
      </c>
      <c r="B44" s="11">
        <v>43843</v>
      </c>
      <c r="C44">
        <v>23</v>
      </c>
      <c r="D44">
        <v>17</v>
      </c>
      <c r="E44">
        <v>40</v>
      </c>
      <c r="F44">
        <v>10</v>
      </c>
      <c r="G44" t="b">
        <v>1</v>
      </c>
      <c r="H44" s="19">
        <v>0.9</v>
      </c>
      <c r="I44" s="19">
        <v>1</v>
      </c>
      <c r="J44" s="1" t="s">
        <v>14</v>
      </c>
    </row>
    <row r="45" spans="1:10" x14ac:dyDescent="0.2">
      <c r="A45" s="1" t="s">
        <v>82</v>
      </c>
      <c r="B45" s="11">
        <v>43843</v>
      </c>
      <c r="C45">
        <v>17</v>
      </c>
      <c r="D45">
        <v>7</v>
      </c>
      <c r="E45">
        <v>40</v>
      </c>
      <c r="F45">
        <v>5</v>
      </c>
      <c r="G45" t="b">
        <v>1</v>
      </c>
      <c r="H45" s="19">
        <v>0.69</v>
      </c>
      <c r="I45" s="19">
        <v>1</v>
      </c>
      <c r="J45" s="1" t="s">
        <v>14</v>
      </c>
    </row>
    <row r="46" spans="1:10" x14ac:dyDescent="0.2">
      <c r="A46" s="1" t="s">
        <v>142</v>
      </c>
      <c r="B46" s="11">
        <v>43843</v>
      </c>
      <c r="C46">
        <v>29</v>
      </c>
      <c r="D46">
        <v>17</v>
      </c>
      <c r="E46">
        <v>40</v>
      </c>
      <c r="F46">
        <v>10</v>
      </c>
      <c r="G46" t="b">
        <v>1</v>
      </c>
      <c r="H46" s="19">
        <v>0.96</v>
      </c>
      <c r="I46" s="19">
        <v>1</v>
      </c>
      <c r="J46" s="1" t="s">
        <v>14</v>
      </c>
    </row>
    <row r="47" spans="1:10" x14ac:dyDescent="0.2">
      <c r="A47" s="1" t="s">
        <v>81</v>
      </c>
      <c r="B47" s="11">
        <v>43843</v>
      </c>
      <c r="C47">
        <v>33</v>
      </c>
      <c r="D47">
        <v>17</v>
      </c>
      <c r="E47">
        <v>40</v>
      </c>
      <c r="F47">
        <v>10</v>
      </c>
      <c r="G47" t="b">
        <v>1</v>
      </c>
      <c r="H47" s="19">
        <v>1</v>
      </c>
      <c r="I47" s="19">
        <v>1</v>
      </c>
      <c r="J47" s="1" t="s">
        <v>14</v>
      </c>
    </row>
    <row r="48" spans="1:10" x14ac:dyDescent="0.2">
      <c r="A48" s="1" t="s">
        <v>88</v>
      </c>
      <c r="B48" s="11">
        <v>43843</v>
      </c>
      <c r="C48">
        <v>19</v>
      </c>
      <c r="D48">
        <v>17</v>
      </c>
      <c r="E48">
        <v>7</v>
      </c>
      <c r="F48">
        <v>5</v>
      </c>
      <c r="G48" t="b">
        <v>1</v>
      </c>
      <c r="H48" s="19">
        <v>0.48</v>
      </c>
      <c r="I48" s="19">
        <v>1</v>
      </c>
      <c r="J48" s="1" t="s">
        <v>14</v>
      </c>
    </row>
    <row r="49" spans="1:10" x14ac:dyDescent="0.2">
      <c r="A49" s="1" t="s">
        <v>78</v>
      </c>
      <c r="B49" s="11">
        <v>43843</v>
      </c>
      <c r="C49">
        <v>19</v>
      </c>
      <c r="D49">
        <v>17</v>
      </c>
      <c r="E49">
        <v>40</v>
      </c>
      <c r="F49">
        <v>10</v>
      </c>
      <c r="G49" t="b">
        <v>1</v>
      </c>
      <c r="H49" s="19">
        <v>0.86</v>
      </c>
      <c r="I49" s="19">
        <v>1</v>
      </c>
      <c r="J49" s="1" t="s">
        <v>14</v>
      </c>
    </row>
    <row r="50" spans="1:10" x14ac:dyDescent="0.2">
      <c r="A50" s="1" t="s">
        <v>117</v>
      </c>
      <c r="B50" s="11">
        <v>43843</v>
      </c>
      <c r="C50">
        <v>17</v>
      </c>
      <c r="D50">
        <v>17</v>
      </c>
      <c r="E50">
        <v>15</v>
      </c>
      <c r="F50">
        <v>0</v>
      </c>
      <c r="G50" t="b">
        <v>1</v>
      </c>
      <c r="H50" s="19">
        <v>0.49</v>
      </c>
      <c r="I50" s="19">
        <v>1</v>
      </c>
      <c r="J50" s="1" t="s">
        <v>14</v>
      </c>
    </row>
    <row r="51" spans="1:10" x14ac:dyDescent="0.2">
      <c r="A51" s="1" t="s">
        <v>79</v>
      </c>
      <c r="B51" s="11">
        <v>43843</v>
      </c>
      <c r="C51">
        <v>27</v>
      </c>
      <c r="D51">
        <v>17</v>
      </c>
      <c r="E51">
        <v>40</v>
      </c>
      <c r="F51">
        <v>10</v>
      </c>
      <c r="G51" t="b">
        <v>0</v>
      </c>
      <c r="H51" s="19">
        <v>0.94</v>
      </c>
      <c r="I51" s="19">
        <v>0</v>
      </c>
      <c r="J51" s="1" t="s">
        <v>14</v>
      </c>
    </row>
    <row r="52" spans="1:10" x14ac:dyDescent="0.2">
      <c r="A52" s="1" t="s">
        <v>132</v>
      </c>
      <c r="B52" s="11">
        <v>43843</v>
      </c>
      <c r="C52">
        <v>19</v>
      </c>
      <c r="D52">
        <v>7</v>
      </c>
      <c r="E52">
        <v>40</v>
      </c>
      <c r="F52">
        <v>10</v>
      </c>
      <c r="G52" t="b">
        <v>1</v>
      </c>
      <c r="H52" s="19">
        <v>0.76</v>
      </c>
      <c r="I52" s="19">
        <v>1</v>
      </c>
      <c r="J52" s="1" t="s">
        <v>14</v>
      </c>
    </row>
    <row r="53" spans="1:10" x14ac:dyDescent="0.2">
      <c r="A53" s="1" t="s">
        <v>86</v>
      </c>
      <c r="B53" s="11">
        <v>43843</v>
      </c>
      <c r="C53">
        <v>33</v>
      </c>
      <c r="D53">
        <v>7</v>
      </c>
      <c r="E53">
        <v>40</v>
      </c>
      <c r="F53">
        <v>10</v>
      </c>
      <c r="G53" t="b">
        <v>1</v>
      </c>
      <c r="H53" s="19">
        <v>0.9</v>
      </c>
      <c r="I53" s="19">
        <v>1</v>
      </c>
      <c r="J53" s="1" t="s">
        <v>14</v>
      </c>
    </row>
    <row r="54" spans="1:10" x14ac:dyDescent="0.2">
      <c r="A54" s="1" t="s">
        <v>80</v>
      </c>
      <c r="B54" s="11">
        <v>43844</v>
      </c>
      <c r="C54">
        <v>11</v>
      </c>
      <c r="D54">
        <v>17</v>
      </c>
      <c r="E54">
        <v>40</v>
      </c>
      <c r="F54">
        <v>0</v>
      </c>
      <c r="G54" t="b">
        <v>0</v>
      </c>
      <c r="H54" s="19">
        <v>0.68</v>
      </c>
      <c r="I54" s="19">
        <v>0</v>
      </c>
      <c r="J54" s="1" t="s">
        <v>14</v>
      </c>
    </row>
    <row r="55" spans="1:10" x14ac:dyDescent="0.2">
      <c r="A55" s="1" t="s">
        <v>83</v>
      </c>
      <c r="B55" s="11">
        <v>43844</v>
      </c>
      <c r="C55">
        <v>23</v>
      </c>
      <c r="D55">
        <v>7</v>
      </c>
      <c r="E55">
        <v>32</v>
      </c>
      <c r="F55">
        <v>10</v>
      </c>
      <c r="G55" t="b">
        <v>1</v>
      </c>
      <c r="H55" s="19">
        <v>0.72</v>
      </c>
      <c r="I55" s="19">
        <v>1</v>
      </c>
      <c r="J55" s="1" t="s">
        <v>14</v>
      </c>
    </row>
    <row r="56" spans="1:10" x14ac:dyDescent="0.2">
      <c r="A56" s="1" t="s">
        <v>85</v>
      </c>
      <c r="B56" s="11">
        <v>43844</v>
      </c>
      <c r="C56">
        <v>17</v>
      </c>
      <c r="D56">
        <v>17</v>
      </c>
      <c r="E56">
        <v>40</v>
      </c>
      <c r="F56">
        <v>10</v>
      </c>
      <c r="G56" t="b">
        <v>0</v>
      </c>
      <c r="H56" s="19">
        <v>0.84</v>
      </c>
      <c r="I56" s="19">
        <v>0</v>
      </c>
      <c r="J56" s="1" t="s">
        <v>14</v>
      </c>
    </row>
    <row r="57" spans="1:10" x14ac:dyDescent="0.2">
      <c r="A57" s="1" t="s">
        <v>87</v>
      </c>
      <c r="B57" s="11">
        <v>43844</v>
      </c>
      <c r="C57">
        <v>19</v>
      </c>
      <c r="D57">
        <v>17</v>
      </c>
      <c r="E57">
        <v>40</v>
      </c>
      <c r="F57">
        <v>10</v>
      </c>
      <c r="G57" t="b">
        <v>1</v>
      </c>
      <c r="H57" s="19">
        <v>0.86</v>
      </c>
      <c r="I57" s="19">
        <v>1</v>
      </c>
      <c r="J57" s="1" t="s">
        <v>14</v>
      </c>
    </row>
    <row r="58" spans="1:10" x14ac:dyDescent="0.2">
      <c r="A58" s="1" t="s">
        <v>122</v>
      </c>
      <c r="B58" s="11">
        <v>43844</v>
      </c>
      <c r="C58">
        <v>33</v>
      </c>
      <c r="D58">
        <v>7</v>
      </c>
      <c r="E58">
        <v>40</v>
      </c>
      <c r="F58">
        <v>5</v>
      </c>
      <c r="G58" t="b">
        <v>1</v>
      </c>
      <c r="H58" s="19">
        <v>0.85</v>
      </c>
      <c r="I58" s="19">
        <v>1</v>
      </c>
      <c r="J58" s="1" t="s">
        <v>14</v>
      </c>
    </row>
    <row r="59" spans="1:10" x14ac:dyDescent="0.2">
      <c r="A59" s="1" t="s">
        <v>146</v>
      </c>
      <c r="B59" s="11">
        <v>43844</v>
      </c>
      <c r="C59">
        <v>23</v>
      </c>
      <c r="D59">
        <v>17</v>
      </c>
      <c r="E59">
        <v>40</v>
      </c>
      <c r="F59">
        <v>5</v>
      </c>
      <c r="G59" t="b">
        <v>1</v>
      </c>
      <c r="H59" s="19">
        <v>0.85</v>
      </c>
      <c r="I59" s="19">
        <v>1</v>
      </c>
      <c r="J59" s="1" t="s">
        <v>14</v>
      </c>
    </row>
    <row r="60" spans="1:10" x14ac:dyDescent="0.2">
      <c r="A60" s="1" t="s">
        <v>141</v>
      </c>
      <c r="B60" s="11">
        <v>43844</v>
      </c>
      <c r="C60">
        <v>33</v>
      </c>
      <c r="D60">
        <v>17</v>
      </c>
      <c r="E60">
        <v>40</v>
      </c>
      <c r="F60">
        <v>10</v>
      </c>
      <c r="G60" t="b">
        <v>1</v>
      </c>
      <c r="H60" s="19">
        <v>1</v>
      </c>
      <c r="I60" s="19">
        <v>1</v>
      </c>
      <c r="J60" s="1" t="s">
        <v>14</v>
      </c>
    </row>
    <row r="61" spans="1:10" x14ac:dyDescent="0.2">
      <c r="A61" s="1" t="s">
        <v>109</v>
      </c>
      <c r="B61" s="11">
        <v>43845</v>
      </c>
      <c r="C61">
        <v>22</v>
      </c>
      <c r="D61">
        <v>12</v>
      </c>
      <c r="E61">
        <v>37</v>
      </c>
      <c r="F61">
        <v>10</v>
      </c>
      <c r="G61" t="b">
        <v>0</v>
      </c>
      <c r="H61" s="19">
        <v>0.81</v>
      </c>
      <c r="I61" s="19">
        <v>0</v>
      </c>
      <c r="J61" s="1" t="s">
        <v>14</v>
      </c>
    </row>
    <row r="62" spans="1:10" x14ac:dyDescent="0.2">
      <c r="A62" s="1" t="s">
        <v>104</v>
      </c>
      <c r="B62" s="11">
        <v>43845</v>
      </c>
      <c r="C62">
        <v>19</v>
      </c>
      <c r="D62">
        <v>19</v>
      </c>
      <c r="E62">
        <v>37</v>
      </c>
      <c r="F62">
        <v>10</v>
      </c>
      <c r="G62" t="b">
        <v>1</v>
      </c>
      <c r="H62" s="19">
        <v>0.85</v>
      </c>
      <c r="I62" s="19">
        <v>1</v>
      </c>
      <c r="J62" s="1" t="s">
        <v>14</v>
      </c>
    </row>
    <row r="63" spans="1:10" x14ac:dyDescent="0.2">
      <c r="A63" s="1" t="s">
        <v>106</v>
      </c>
      <c r="B63" s="11">
        <v>43845</v>
      </c>
      <c r="C63">
        <v>29</v>
      </c>
      <c r="D63">
        <v>12</v>
      </c>
      <c r="E63">
        <v>37</v>
      </c>
      <c r="F63">
        <v>15</v>
      </c>
      <c r="G63" t="b">
        <v>1</v>
      </c>
      <c r="H63" s="19">
        <v>0.93</v>
      </c>
      <c r="I63" s="19">
        <v>1</v>
      </c>
      <c r="J63" s="1" t="s">
        <v>14</v>
      </c>
    </row>
    <row r="64" spans="1:10" x14ac:dyDescent="0.2">
      <c r="A64" s="1" t="s">
        <v>105</v>
      </c>
      <c r="B64" s="11">
        <v>43845</v>
      </c>
      <c r="C64">
        <v>19</v>
      </c>
      <c r="D64">
        <v>19</v>
      </c>
      <c r="E64">
        <v>37</v>
      </c>
      <c r="F64">
        <v>15</v>
      </c>
      <c r="G64" t="b">
        <v>0</v>
      </c>
      <c r="H64" s="19">
        <v>0.9</v>
      </c>
      <c r="I64" s="19">
        <v>0</v>
      </c>
      <c r="J64" s="1" t="s">
        <v>14</v>
      </c>
    </row>
    <row r="65" spans="1:10" x14ac:dyDescent="0.2">
      <c r="A65" s="1" t="s">
        <v>107</v>
      </c>
      <c r="B65" s="11">
        <v>43845</v>
      </c>
      <c r="C65">
        <v>26</v>
      </c>
      <c r="D65">
        <v>12</v>
      </c>
      <c r="E65">
        <v>37</v>
      </c>
      <c r="F65">
        <v>7</v>
      </c>
      <c r="G65" t="b">
        <v>1</v>
      </c>
      <c r="H65" s="19">
        <v>0.82</v>
      </c>
      <c r="I65" s="19">
        <v>1</v>
      </c>
      <c r="J65" s="1" t="s">
        <v>14</v>
      </c>
    </row>
    <row r="66" spans="1:10" x14ac:dyDescent="0.2">
      <c r="A66" s="1" t="s">
        <v>101</v>
      </c>
      <c r="B66" s="11">
        <v>43845</v>
      </c>
      <c r="C66">
        <v>12</v>
      </c>
      <c r="D66">
        <v>19</v>
      </c>
      <c r="E66">
        <v>30</v>
      </c>
      <c r="F66">
        <v>15</v>
      </c>
      <c r="G66" t="b">
        <v>0</v>
      </c>
      <c r="H66" s="19">
        <v>0.76</v>
      </c>
      <c r="I66" s="19">
        <v>0</v>
      </c>
      <c r="J66" s="1" t="s">
        <v>14</v>
      </c>
    </row>
    <row r="67" spans="1:10" x14ac:dyDescent="0.2">
      <c r="A67" s="1" t="s">
        <v>136</v>
      </c>
      <c r="B67" s="11">
        <v>43845</v>
      </c>
      <c r="C67">
        <v>29</v>
      </c>
      <c r="D67">
        <v>17</v>
      </c>
      <c r="E67">
        <v>15</v>
      </c>
      <c r="F67">
        <v>5</v>
      </c>
      <c r="G67" t="b">
        <v>1</v>
      </c>
      <c r="H67" s="19">
        <v>0.66</v>
      </c>
      <c r="I67" s="19">
        <v>1</v>
      </c>
      <c r="J67" s="1" t="s">
        <v>14</v>
      </c>
    </row>
    <row r="68" spans="1:10" x14ac:dyDescent="0.2">
      <c r="A68" s="1" t="s">
        <v>103</v>
      </c>
      <c r="B68" s="11">
        <v>43845</v>
      </c>
      <c r="C68">
        <v>27</v>
      </c>
      <c r="D68">
        <v>12</v>
      </c>
      <c r="E68">
        <v>37</v>
      </c>
      <c r="F68">
        <v>15</v>
      </c>
      <c r="G68" t="b">
        <v>1</v>
      </c>
      <c r="H68" s="19">
        <v>0.91</v>
      </c>
      <c r="I68" s="19">
        <v>1</v>
      </c>
      <c r="J68" s="1" t="s">
        <v>14</v>
      </c>
    </row>
    <row r="69" spans="1:10" x14ac:dyDescent="0.2">
      <c r="A69" s="1" t="s">
        <v>102</v>
      </c>
      <c r="B69" s="11">
        <v>43845</v>
      </c>
      <c r="C69">
        <v>14</v>
      </c>
      <c r="D69">
        <v>12</v>
      </c>
      <c r="E69">
        <v>37</v>
      </c>
      <c r="F69">
        <v>8</v>
      </c>
      <c r="G69" t="b">
        <v>1</v>
      </c>
      <c r="H69" s="19">
        <v>0.71</v>
      </c>
      <c r="I69" s="19">
        <v>1</v>
      </c>
      <c r="J69" s="1" t="s">
        <v>14</v>
      </c>
    </row>
    <row r="70" spans="1:10" x14ac:dyDescent="0.2">
      <c r="A70" s="1" t="s">
        <v>96</v>
      </c>
      <c r="B70" s="11">
        <v>43845</v>
      </c>
      <c r="C70">
        <v>19</v>
      </c>
      <c r="D70">
        <v>17</v>
      </c>
      <c r="E70">
        <v>40</v>
      </c>
      <c r="F70">
        <v>10</v>
      </c>
      <c r="G70" t="b">
        <v>1</v>
      </c>
      <c r="H70" s="19">
        <v>0.86</v>
      </c>
      <c r="I70" s="19">
        <v>1</v>
      </c>
      <c r="J70" s="1" t="s">
        <v>14</v>
      </c>
    </row>
    <row r="71" spans="1:10" x14ac:dyDescent="0.2">
      <c r="A71" s="1" t="s">
        <v>110</v>
      </c>
      <c r="B71" s="11">
        <v>43845</v>
      </c>
      <c r="C71">
        <v>16</v>
      </c>
      <c r="D71">
        <v>12</v>
      </c>
      <c r="E71">
        <v>37</v>
      </c>
      <c r="F71">
        <v>15</v>
      </c>
      <c r="G71" t="b">
        <v>1</v>
      </c>
      <c r="H71" s="19">
        <v>0.8</v>
      </c>
      <c r="I71" s="19">
        <v>1</v>
      </c>
      <c r="J71" s="1" t="s">
        <v>14</v>
      </c>
    </row>
    <row r="72" spans="1:10" x14ac:dyDescent="0.2">
      <c r="A72" s="1" t="s">
        <v>100</v>
      </c>
      <c r="B72" s="11">
        <v>43845</v>
      </c>
      <c r="C72">
        <v>19</v>
      </c>
      <c r="D72">
        <v>12</v>
      </c>
      <c r="E72">
        <v>37</v>
      </c>
      <c r="F72">
        <v>15</v>
      </c>
      <c r="G72" t="b">
        <v>1</v>
      </c>
      <c r="H72" s="19">
        <v>0.83</v>
      </c>
      <c r="I72" s="19">
        <v>1</v>
      </c>
      <c r="J72" s="1" t="s">
        <v>14</v>
      </c>
    </row>
    <row r="73" spans="1:10" x14ac:dyDescent="0.2">
      <c r="A73" s="1" t="s">
        <v>97</v>
      </c>
      <c r="B73" s="11">
        <v>43845</v>
      </c>
      <c r="C73">
        <v>23</v>
      </c>
      <c r="D73">
        <v>17</v>
      </c>
      <c r="E73">
        <v>40</v>
      </c>
      <c r="F73">
        <v>5</v>
      </c>
      <c r="G73" t="b">
        <v>1</v>
      </c>
      <c r="H73" s="19">
        <v>0.85</v>
      </c>
      <c r="I73" s="19">
        <v>1</v>
      </c>
      <c r="J73" s="1" t="s">
        <v>14</v>
      </c>
    </row>
    <row r="74" spans="1:10" x14ac:dyDescent="0.2">
      <c r="A74" s="1" t="s">
        <v>135</v>
      </c>
      <c r="B74" s="11">
        <v>43845</v>
      </c>
      <c r="C74">
        <v>29</v>
      </c>
      <c r="D74">
        <v>17</v>
      </c>
      <c r="E74">
        <v>40</v>
      </c>
      <c r="F74">
        <v>10</v>
      </c>
      <c r="G74" t="b">
        <v>1</v>
      </c>
      <c r="H74" s="19">
        <v>0.96</v>
      </c>
      <c r="I74" s="19">
        <v>1</v>
      </c>
      <c r="J74" s="1" t="s">
        <v>14</v>
      </c>
    </row>
    <row r="75" spans="1:10" x14ac:dyDescent="0.2">
      <c r="A75" s="1" t="s">
        <v>98</v>
      </c>
      <c r="B75" s="11">
        <v>43845</v>
      </c>
      <c r="C75">
        <v>23</v>
      </c>
      <c r="D75">
        <v>17</v>
      </c>
      <c r="E75">
        <v>15</v>
      </c>
      <c r="F75">
        <v>5</v>
      </c>
      <c r="G75" t="b">
        <v>1</v>
      </c>
      <c r="H75" s="19">
        <v>0.6</v>
      </c>
      <c r="I75" s="19">
        <v>1</v>
      </c>
      <c r="J75" s="1" t="s">
        <v>14</v>
      </c>
    </row>
    <row r="76" spans="1:10" x14ac:dyDescent="0.2">
      <c r="A76" s="1" t="s">
        <v>114</v>
      </c>
      <c r="B76" s="11">
        <v>43845</v>
      </c>
      <c r="C76">
        <v>31</v>
      </c>
      <c r="D76">
        <v>17</v>
      </c>
      <c r="E76">
        <v>40</v>
      </c>
      <c r="F76">
        <v>10</v>
      </c>
      <c r="G76" t="b">
        <v>1</v>
      </c>
      <c r="H76" s="19">
        <v>0.98</v>
      </c>
      <c r="I76" s="19">
        <v>1</v>
      </c>
      <c r="J76" s="1" t="s">
        <v>14</v>
      </c>
    </row>
    <row r="77" spans="1:10" x14ac:dyDescent="0.2">
      <c r="A77" s="1" t="s">
        <v>124</v>
      </c>
      <c r="B77" s="11">
        <v>43845</v>
      </c>
      <c r="C77">
        <v>29</v>
      </c>
      <c r="D77">
        <v>17</v>
      </c>
      <c r="E77">
        <v>40</v>
      </c>
      <c r="F77">
        <v>5</v>
      </c>
      <c r="G77" t="b">
        <v>1</v>
      </c>
      <c r="H77" s="19">
        <v>0.91</v>
      </c>
      <c r="I77" s="19">
        <v>1</v>
      </c>
      <c r="J77" s="1" t="s">
        <v>14</v>
      </c>
    </row>
    <row r="78" spans="1:10" x14ac:dyDescent="0.2">
      <c r="A78" s="1" t="s">
        <v>128</v>
      </c>
      <c r="B78" s="11">
        <v>43845</v>
      </c>
      <c r="C78">
        <v>31</v>
      </c>
      <c r="D78">
        <v>17</v>
      </c>
      <c r="E78">
        <v>32</v>
      </c>
      <c r="F78">
        <v>10</v>
      </c>
      <c r="G78" t="b">
        <v>0</v>
      </c>
      <c r="H78" s="19">
        <v>0.9</v>
      </c>
      <c r="I78" s="19">
        <v>0</v>
      </c>
      <c r="J78" s="1" t="s">
        <v>14</v>
      </c>
    </row>
    <row r="79" spans="1:10" x14ac:dyDescent="0.2">
      <c r="A79" s="1" t="s">
        <v>116</v>
      </c>
      <c r="B79" s="11">
        <v>43846</v>
      </c>
      <c r="C79">
        <v>11</v>
      </c>
      <c r="D79">
        <v>17</v>
      </c>
      <c r="E79">
        <v>32</v>
      </c>
      <c r="F79">
        <v>5</v>
      </c>
      <c r="G79" t="b">
        <v>1</v>
      </c>
      <c r="H79" s="19">
        <v>0.65</v>
      </c>
      <c r="I79" s="19">
        <v>1</v>
      </c>
      <c r="J79" s="1" t="s">
        <v>14</v>
      </c>
    </row>
    <row r="80" spans="1:10" x14ac:dyDescent="0.2">
      <c r="A80" s="1" t="s">
        <v>134</v>
      </c>
      <c r="B80" s="11">
        <v>43846</v>
      </c>
      <c r="C80">
        <v>33</v>
      </c>
      <c r="D80">
        <v>17</v>
      </c>
      <c r="E80">
        <v>40</v>
      </c>
      <c r="F80">
        <v>5</v>
      </c>
      <c r="G80" t="b">
        <v>1</v>
      </c>
      <c r="H80" s="19">
        <v>0.95</v>
      </c>
      <c r="I80" s="19">
        <v>1</v>
      </c>
      <c r="J80" s="1" t="s">
        <v>14</v>
      </c>
    </row>
    <row r="81" spans="1:10" x14ac:dyDescent="0.2">
      <c r="A81" s="1" t="s">
        <v>143</v>
      </c>
      <c r="B81" s="11">
        <v>43846</v>
      </c>
      <c r="C81">
        <v>33</v>
      </c>
      <c r="D81">
        <v>17</v>
      </c>
      <c r="E81">
        <v>40</v>
      </c>
      <c r="F81">
        <v>5</v>
      </c>
      <c r="G81" t="b">
        <v>1</v>
      </c>
      <c r="H81" s="19">
        <v>0.95</v>
      </c>
      <c r="I81" s="19">
        <v>1</v>
      </c>
      <c r="J81" s="1" t="s">
        <v>14</v>
      </c>
    </row>
    <row r="82" spans="1:10" x14ac:dyDescent="0.2">
      <c r="A82" s="1" t="s">
        <v>121</v>
      </c>
      <c r="B82" s="11">
        <v>43846</v>
      </c>
      <c r="C82">
        <v>23</v>
      </c>
      <c r="D82">
        <v>17</v>
      </c>
      <c r="E82">
        <v>40</v>
      </c>
      <c r="F82">
        <v>5</v>
      </c>
      <c r="G82" t="b">
        <v>1</v>
      </c>
      <c r="H82" s="19">
        <v>0.85</v>
      </c>
      <c r="I82" s="19">
        <v>1</v>
      </c>
      <c r="J82" s="1" t="s">
        <v>14</v>
      </c>
    </row>
    <row r="83" spans="1:10" x14ac:dyDescent="0.2">
      <c r="A83" s="1" t="s">
        <v>126</v>
      </c>
      <c r="B83" s="11">
        <v>43846</v>
      </c>
      <c r="C83">
        <v>33</v>
      </c>
      <c r="D83">
        <v>17</v>
      </c>
      <c r="E83">
        <v>32</v>
      </c>
      <c r="F83">
        <v>5</v>
      </c>
      <c r="G83" t="b">
        <v>1</v>
      </c>
      <c r="H83" s="19">
        <v>0.87</v>
      </c>
      <c r="I83" s="19">
        <v>1</v>
      </c>
      <c r="J83" s="1" t="s">
        <v>14</v>
      </c>
    </row>
    <row r="84" spans="1:10" x14ac:dyDescent="0.2">
      <c r="A84" s="1" t="s">
        <v>99</v>
      </c>
      <c r="B84" s="11">
        <v>43847</v>
      </c>
      <c r="C84">
        <v>23</v>
      </c>
      <c r="D84">
        <v>17</v>
      </c>
      <c r="E84">
        <v>40</v>
      </c>
      <c r="F84">
        <v>10</v>
      </c>
      <c r="G84" t="b">
        <v>1</v>
      </c>
      <c r="H84" s="19">
        <v>0.9</v>
      </c>
      <c r="I84" s="19">
        <v>1</v>
      </c>
      <c r="J84" s="1" t="s">
        <v>14</v>
      </c>
    </row>
    <row r="85" spans="1:10" x14ac:dyDescent="0.2">
      <c r="A85" s="1" t="s">
        <v>113</v>
      </c>
      <c r="B85" s="11">
        <v>43847</v>
      </c>
      <c r="C85">
        <v>18</v>
      </c>
      <c r="D85">
        <v>17</v>
      </c>
      <c r="E85">
        <v>40</v>
      </c>
      <c r="F85">
        <v>10</v>
      </c>
      <c r="G85" t="b">
        <v>1</v>
      </c>
      <c r="H85" s="19">
        <v>0.85</v>
      </c>
      <c r="I85" s="19">
        <v>1</v>
      </c>
      <c r="J85" s="1" t="s">
        <v>14</v>
      </c>
    </row>
    <row r="86" spans="1:10" x14ac:dyDescent="0.2">
      <c r="A86" s="1" t="s">
        <v>127</v>
      </c>
      <c r="B86" s="11">
        <v>43847</v>
      </c>
      <c r="C86">
        <v>33</v>
      </c>
      <c r="D86">
        <v>7</v>
      </c>
      <c r="E86">
        <v>40</v>
      </c>
      <c r="F86">
        <v>10</v>
      </c>
      <c r="G86" t="b">
        <v>1</v>
      </c>
      <c r="H86" s="19">
        <v>0.9</v>
      </c>
      <c r="I86" s="19">
        <v>1</v>
      </c>
      <c r="J86" s="1" t="s">
        <v>14</v>
      </c>
    </row>
    <row r="87" spans="1:10" x14ac:dyDescent="0.2">
      <c r="A87" s="1" t="s">
        <v>138</v>
      </c>
      <c r="B87" s="11">
        <v>43847</v>
      </c>
      <c r="C87">
        <v>33</v>
      </c>
      <c r="D87">
        <v>17</v>
      </c>
      <c r="E87">
        <v>40</v>
      </c>
      <c r="F87">
        <v>0</v>
      </c>
      <c r="G87" t="b">
        <v>1</v>
      </c>
      <c r="H87" s="19">
        <v>0.9</v>
      </c>
      <c r="I87" s="19">
        <v>1</v>
      </c>
      <c r="J87" s="1" t="s">
        <v>14</v>
      </c>
    </row>
    <row r="88" spans="1:10" x14ac:dyDescent="0.2">
      <c r="A88" s="1" t="s">
        <v>112</v>
      </c>
      <c r="B88" s="11">
        <v>43847</v>
      </c>
      <c r="C88">
        <v>29</v>
      </c>
      <c r="D88">
        <v>17</v>
      </c>
      <c r="E88">
        <v>15</v>
      </c>
      <c r="F88">
        <v>5</v>
      </c>
      <c r="G88" t="b">
        <v>1</v>
      </c>
      <c r="H88" s="19">
        <v>0.66</v>
      </c>
      <c r="I88" s="19">
        <v>1</v>
      </c>
      <c r="J88" s="1" t="s">
        <v>14</v>
      </c>
    </row>
    <row r="89" spans="1:10" x14ac:dyDescent="0.2">
      <c r="A89" s="1" t="s">
        <v>118</v>
      </c>
      <c r="B89" s="11">
        <v>43847</v>
      </c>
      <c r="C89">
        <v>33</v>
      </c>
      <c r="D89">
        <v>17</v>
      </c>
      <c r="E89">
        <v>40</v>
      </c>
      <c r="F89">
        <v>10</v>
      </c>
      <c r="G89" t="b">
        <v>1</v>
      </c>
      <c r="H89" s="19">
        <v>1</v>
      </c>
      <c r="I89" s="19">
        <v>1</v>
      </c>
      <c r="J89" s="1" t="s">
        <v>14</v>
      </c>
    </row>
    <row r="90" spans="1:10" x14ac:dyDescent="0.2">
      <c r="A90" s="1" t="s">
        <v>145</v>
      </c>
      <c r="B90" s="11">
        <v>43850</v>
      </c>
      <c r="C90">
        <v>19</v>
      </c>
      <c r="D90">
        <v>17</v>
      </c>
      <c r="E90">
        <v>40</v>
      </c>
      <c r="F90">
        <v>10</v>
      </c>
      <c r="G90" t="b">
        <v>1</v>
      </c>
      <c r="H90" s="19">
        <v>0.86</v>
      </c>
      <c r="I90" s="19">
        <v>1</v>
      </c>
      <c r="J90" s="1" t="s">
        <v>14</v>
      </c>
    </row>
    <row r="91" spans="1:10" x14ac:dyDescent="0.2">
      <c r="A91" s="1" t="s">
        <v>131</v>
      </c>
      <c r="B91" s="11">
        <v>43850</v>
      </c>
      <c r="C91">
        <v>33</v>
      </c>
      <c r="D91">
        <v>7</v>
      </c>
      <c r="E91">
        <v>40</v>
      </c>
      <c r="F91">
        <v>10</v>
      </c>
      <c r="G91" t="b">
        <v>1</v>
      </c>
      <c r="H91" s="19">
        <v>0.9</v>
      </c>
      <c r="I91" s="19">
        <v>1</v>
      </c>
      <c r="J91" s="1" t="s">
        <v>14</v>
      </c>
    </row>
    <row r="92" spans="1:10" x14ac:dyDescent="0.2">
      <c r="A92" s="1" t="s">
        <v>137</v>
      </c>
      <c r="B92" s="11">
        <v>43850</v>
      </c>
      <c r="C92">
        <v>29</v>
      </c>
      <c r="D92">
        <v>17</v>
      </c>
      <c r="E92">
        <v>40</v>
      </c>
      <c r="F92">
        <v>10</v>
      </c>
      <c r="G92" t="b">
        <v>1</v>
      </c>
      <c r="H92" s="19">
        <v>0.96</v>
      </c>
      <c r="I92" s="19">
        <v>1</v>
      </c>
      <c r="J92" s="1" t="s">
        <v>14</v>
      </c>
    </row>
    <row r="93" spans="1:10" x14ac:dyDescent="0.2">
      <c r="A93" s="1" t="s">
        <v>130</v>
      </c>
      <c r="B93" s="11">
        <v>43850</v>
      </c>
      <c r="C93">
        <v>19</v>
      </c>
      <c r="D93">
        <v>12</v>
      </c>
      <c r="E93">
        <v>40</v>
      </c>
      <c r="F93">
        <v>10</v>
      </c>
      <c r="G93" t="b">
        <v>1</v>
      </c>
      <c r="H93" s="19">
        <v>0.81</v>
      </c>
      <c r="I93" s="19">
        <v>1</v>
      </c>
      <c r="J93" s="1" t="s">
        <v>14</v>
      </c>
    </row>
    <row r="94" spans="1:10" x14ac:dyDescent="0.2">
      <c r="A94" s="1" t="s">
        <v>111</v>
      </c>
      <c r="B94" s="11">
        <v>43850</v>
      </c>
      <c r="C94">
        <v>33</v>
      </c>
      <c r="D94">
        <v>17</v>
      </c>
      <c r="E94">
        <v>40</v>
      </c>
      <c r="F94">
        <v>10</v>
      </c>
      <c r="G94" t="b">
        <v>1</v>
      </c>
      <c r="H94" s="19">
        <v>1</v>
      </c>
      <c r="I94" s="19">
        <v>1</v>
      </c>
      <c r="J94" s="1" t="s">
        <v>14</v>
      </c>
    </row>
    <row r="95" spans="1:10" x14ac:dyDescent="0.2">
      <c r="A95" s="1" t="s">
        <v>142</v>
      </c>
      <c r="B95" s="11">
        <v>43850</v>
      </c>
      <c r="C95">
        <v>19</v>
      </c>
      <c r="D95">
        <v>17</v>
      </c>
      <c r="E95">
        <v>40</v>
      </c>
      <c r="F95">
        <v>5</v>
      </c>
      <c r="G95" t="b">
        <v>1</v>
      </c>
      <c r="H95" s="19">
        <v>0.81</v>
      </c>
      <c r="I95" s="19">
        <v>1</v>
      </c>
      <c r="J95" s="1" t="s">
        <v>14</v>
      </c>
    </row>
    <row r="96" spans="1:10" x14ac:dyDescent="0.2">
      <c r="A96" s="1" t="s">
        <v>120</v>
      </c>
      <c r="B96" s="11">
        <v>43850</v>
      </c>
      <c r="C96">
        <v>31</v>
      </c>
      <c r="D96">
        <v>17</v>
      </c>
      <c r="E96">
        <v>40</v>
      </c>
      <c r="F96">
        <v>5</v>
      </c>
      <c r="G96" t="b">
        <v>1</v>
      </c>
      <c r="H96" s="19">
        <v>0.93</v>
      </c>
      <c r="I96" s="19">
        <v>1</v>
      </c>
      <c r="J96" s="1" t="s">
        <v>14</v>
      </c>
    </row>
    <row r="97" spans="1:10" x14ac:dyDescent="0.2">
      <c r="A97" s="1" t="s">
        <v>129</v>
      </c>
      <c r="B97" s="11">
        <v>43850</v>
      </c>
      <c r="C97">
        <v>33</v>
      </c>
      <c r="D97">
        <v>17</v>
      </c>
      <c r="E97">
        <v>40</v>
      </c>
      <c r="F97">
        <v>10</v>
      </c>
      <c r="G97" t="b">
        <v>1</v>
      </c>
      <c r="H97" s="19">
        <v>1</v>
      </c>
      <c r="I97" s="19">
        <v>1</v>
      </c>
      <c r="J97" s="1" t="s">
        <v>14</v>
      </c>
    </row>
    <row r="98" spans="1:10" x14ac:dyDescent="0.2">
      <c r="A98" s="1" t="s">
        <v>108</v>
      </c>
      <c r="B98" s="11">
        <v>43850</v>
      </c>
      <c r="C98">
        <v>19</v>
      </c>
      <c r="D98">
        <v>19</v>
      </c>
      <c r="E98">
        <v>37</v>
      </c>
      <c r="F98">
        <v>15</v>
      </c>
      <c r="G98" t="b">
        <v>0</v>
      </c>
      <c r="H98" s="19">
        <v>0.9</v>
      </c>
      <c r="I98" s="19">
        <v>0</v>
      </c>
      <c r="J98" s="1" t="s">
        <v>14</v>
      </c>
    </row>
    <row r="99" spans="1:10" x14ac:dyDescent="0.2">
      <c r="A99" s="1" t="s">
        <v>117</v>
      </c>
      <c r="B99" s="11">
        <v>43851</v>
      </c>
      <c r="C99">
        <v>9</v>
      </c>
      <c r="D99">
        <v>17</v>
      </c>
      <c r="E99">
        <v>40</v>
      </c>
      <c r="F99">
        <v>10</v>
      </c>
      <c r="G99" t="b">
        <v>1</v>
      </c>
      <c r="H99" s="19">
        <v>0.76</v>
      </c>
      <c r="I99" s="19">
        <v>1</v>
      </c>
      <c r="J99" s="1" t="s">
        <v>14</v>
      </c>
    </row>
    <row r="100" spans="1:10" x14ac:dyDescent="0.2">
      <c r="A100" s="1" t="s">
        <v>148</v>
      </c>
      <c r="B100" s="11">
        <v>43851</v>
      </c>
      <c r="C100">
        <v>19</v>
      </c>
      <c r="D100">
        <v>17</v>
      </c>
      <c r="E100">
        <v>40</v>
      </c>
      <c r="F100">
        <v>10</v>
      </c>
      <c r="G100" t="b">
        <v>1</v>
      </c>
      <c r="H100" s="19">
        <v>0.86</v>
      </c>
      <c r="I100" s="19">
        <v>1</v>
      </c>
      <c r="J100" s="1" t="s">
        <v>14</v>
      </c>
    </row>
    <row r="101" spans="1:10" x14ac:dyDescent="0.2">
      <c r="A101" s="1" t="s">
        <v>133</v>
      </c>
      <c r="B101" s="11">
        <v>43851</v>
      </c>
      <c r="C101">
        <v>33</v>
      </c>
      <c r="D101">
        <v>17</v>
      </c>
      <c r="E101">
        <v>40</v>
      </c>
      <c r="F101">
        <v>5</v>
      </c>
      <c r="G101" t="b">
        <v>0</v>
      </c>
      <c r="H101" s="19">
        <v>0.95</v>
      </c>
      <c r="I101" s="19">
        <v>0</v>
      </c>
      <c r="J101" s="1" t="s">
        <v>14</v>
      </c>
    </row>
    <row r="102" spans="1:10" x14ac:dyDescent="0.2">
      <c r="A102" s="1" t="s">
        <v>144</v>
      </c>
      <c r="B102" s="11">
        <v>43851</v>
      </c>
      <c r="C102">
        <v>23</v>
      </c>
      <c r="D102">
        <v>17</v>
      </c>
      <c r="E102">
        <v>40</v>
      </c>
      <c r="F102">
        <v>5</v>
      </c>
      <c r="G102" t="b">
        <v>1</v>
      </c>
      <c r="H102" s="19">
        <v>0.85</v>
      </c>
      <c r="I102" s="19">
        <v>1</v>
      </c>
      <c r="J102" s="1" t="s">
        <v>14</v>
      </c>
    </row>
    <row r="103" spans="1:10" x14ac:dyDescent="0.2">
      <c r="A103" s="1" t="s">
        <v>132</v>
      </c>
      <c r="B103" s="11">
        <v>43851</v>
      </c>
      <c r="C103">
        <v>33</v>
      </c>
      <c r="D103">
        <v>17</v>
      </c>
      <c r="E103">
        <v>15</v>
      </c>
      <c r="F103">
        <v>5</v>
      </c>
      <c r="G103" t="b">
        <v>1</v>
      </c>
      <c r="H103" s="19">
        <v>0.7</v>
      </c>
      <c r="I103" s="19">
        <v>1</v>
      </c>
      <c r="J103" s="1" t="s">
        <v>14</v>
      </c>
    </row>
    <row r="104" spans="1:10" x14ac:dyDescent="0.2">
      <c r="A104" s="1" t="s">
        <v>141</v>
      </c>
      <c r="B104" s="11">
        <v>43852</v>
      </c>
      <c r="C104">
        <v>29</v>
      </c>
      <c r="D104">
        <v>17</v>
      </c>
      <c r="E104">
        <v>40</v>
      </c>
      <c r="F104">
        <v>10</v>
      </c>
      <c r="G104" t="b">
        <v>1</v>
      </c>
      <c r="H104" s="19">
        <v>0.96</v>
      </c>
      <c r="I104" s="19">
        <v>1</v>
      </c>
      <c r="J104" s="1" t="s">
        <v>14</v>
      </c>
    </row>
    <row r="105" spans="1:10" x14ac:dyDescent="0.2">
      <c r="A105" s="1" t="s">
        <v>121</v>
      </c>
      <c r="B105" s="11">
        <v>43852</v>
      </c>
      <c r="C105">
        <v>33</v>
      </c>
      <c r="D105">
        <v>17</v>
      </c>
      <c r="E105">
        <v>40</v>
      </c>
      <c r="F105">
        <v>10</v>
      </c>
      <c r="G105" t="b">
        <v>1</v>
      </c>
      <c r="H105" s="19">
        <v>1</v>
      </c>
      <c r="I105" s="19">
        <v>1</v>
      </c>
      <c r="J105" s="1" t="s">
        <v>14</v>
      </c>
    </row>
    <row r="106" spans="1:10" x14ac:dyDescent="0.2">
      <c r="A106" s="1" t="s">
        <v>98</v>
      </c>
      <c r="B106" s="11">
        <v>43852</v>
      </c>
      <c r="C106">
        <v>23</v>
      </c>
      <c r="D106">
        <v>17</v>
      </c>
      <c r="E106">
        <v>40</v>
      </c>
      <c r="F106">
        <v>10</v>
      </c>
      <c r="G106" t="b">
        <v>1</v>
      </c>
      <c r="H106" s="19">
        <v>0.9</v>
      </c>
      <c r="I106" s="19">
        <v>1</v>
      </c>
      <c r="J106" s="1" t="s">
        <v>14</v>
      </c>
    </row>
    <row r="107" spans="1:10" x14ac:dyDescent="0.2">
      <c r="A107" s="1" t="s">
        <v>115</v>
      </c>
      <c r="B107" s="11">
        <v>43852</v>
      </c>
      <c r="C107">
        <v>31</v>
      </c>
      <c r="D107">
        <v>17</v>
      </c>
      <c r="E107">
        <v>40</v>
      </c>
      <c r="F107">
        <v>10</v>
      </c>
      <c r="G107" t="b">
        <v>1</v>
      </c>
      <c r="H107" s="19">
        <v>0.98</v>
      </c>
      <c r="I107" s="19">
        <v>1</v>
      </c>
      <c r="J107" s="1" t="s">
        <v>14</v>
      </c>
    </row>
    <row r="108" spans="1:10" x14ac:dyDescent="0.2">
      <c r="A108" s="1" t="s">
        <v>146</v>
      </c>
      <c r="B108" s="11">
        <v>43852</v>
      </c>
      <c r="C108">
        <v>23</v>
      </c>
      <c r="D108">
        <v>17</v>
      </c>
      <c r="E108">
        <v>40</v>
      </c>
      <c r="F108">
        <v>10</v>
      </c>
      <c r="G108" t="b">
        <v>1</v>
      </c>
      <c r="H108" s="19">
        <v>0.9</v>
      </c>
      <c r="I108" s="19">
        <v>1</v>
      </c>
      <c r="J108" s="1" t="s">
        <v>14</v>
      </c>
    </row>
    <row r="109" spans="1:10" x14ac:dyDescent="0.2">
      <c r="A109" s="1" t="s">
        <v>126</v>
      </c>
      <c r="B109" s="11">
        <v>43852</v>
      </c>
      <c r="C109">
        <v>33</v>
      </c>
      <c r="D109">
        <v>17</v>
      </c>
      <c r="E109">
        <v>40</v>
      </c>
      <c r="F109">
        <v>10</v>
      </c>
      <c r="G109" t="b">
        <v>1</v>
      </c>
      <c r="H109" s="19">
        <v>1</v>
      </c>
      <c r="I109" s="19">
        <v>1</v>
      </c>
      <c r="J109" s="1" t="s">
        <v>14</v>
      </c>
    </row>
    <row r="110" spans="1:10" x14ac:dyDescent="0.2">
      <c r="A110" s="1" t="s">
        <v>122</v>
      </c>
      <c r="B110" s="11">
        <v>43852</v>
      </c>
      <c r="C110">
        <v>23</v>
      </c>
      <c r="D110">
        <v>7</v>
      </c>
      <c r="E110">
        <v>40</v>
      </c>
      <c r="F110">
        <v>10</v>
      </c>
      <c r="G110" t="b">
        <v>1</v>
      </c>
      <c r="H110" s="19">
        <v>0.8</v>
      </c>
      <c r="I110" s="19">
        <v>1</v>
      </c>
      <c r="J110" s="1" t="s">
        <v>14</v>
      </c>
    </row>
    <row r="111" spans="1:10" x14ac:dyDescent="0.2">
      <c r="A111" s="1" t="s">
        <v>114</v>
      </c>
      <c r="B111" s="11">
        <v>43852</v>
      </c>
      <c r="C111">
        <v>33</v>
      </c>
      <c r="D111">
        <v>17</v>
      </c>
      <c r="E111">
        <v>40</v>
      </c>
      <c r="F111">
        <v>10</v>
      </c>
      <c r="G111" t="b">
        <v>1</v>
      </c>
      <c r="H111" s="19">
        <v>1</v>
      </c>
      <c r="I111" s="19">
        <v>1</v>
      </c>
      <c r="J111" s="1" t="s">
        <v>14</v>
      </c>
    </row>
    <row r="112" spans="1:10" x14ac:dyDescent="0.2">
      <c r="A112" s="1" t="s">
        <v>119</v>
      </c>
      <c r="B112" s="11">
        <v>43852</v>
      </c>
      <c r="C112">
        <v>23</v>
      </c>
      <c r="D112">
        <v>12</v>
      </c>
      <c r="E112">
        <v>40</v>
      </c>
      <c r="F112">
        <v>10</v>
      </c>
      <c r="G112" t="b">
        <v>1</v>
      </c>
      <c r="H112" s="19">
        <v>0.85</v>
      </c>
      <c r="I112" s="19">
        <v>1</v>
      </c>
      <c r="J112" s="1" t="s">
        <v>14</v>
      </c>
    </row>
    <row r="113" spans="1:10" x14ac:dyDescent="0.2">
      <c r="A113" s="1" t="s">
        <v>124</v>
      </c>
      <c r="B113" s="11">
        <v>43853</v>
      </c>
      <c r="C113">
        <v>23</v>
      </c>
      <c r="D113">
        <v>17</v>
      </c>
      <c r="E113">
        <v>40</v>
      </c>
      <c r="F113">
        <v>10</v>
      </c>
      <c r="G113" t="b">
        <v>1</v>
      </c>
      <c r="H113" s="19">
        <v>0.9</v>
      </c>
      <c r="I113" s="19">
        <v>1</v>
      </c>
      <c r="J113" s="1" t="s">
        <v>14</v>
      </c>
    </row>
    <row r="114" spans="1:10" x14ac:dyDescent="0.2">
      <c r="A114" s="1" t="s">
        <v>128</v>
      </c>
      <c r="B114" s="11">
        <v>43853</v>
      </c>
      <c r="C114">
        <v>33</v>
      </c>
      <c r="D114">
        <v>17</v>
      </c>
      <c r="E114">
        <v>40</v>
      </c>
      <c r="F114">
        <v>10</v>
      </c>
      <c r="G114" t="b">
        <v>1</v>
      </c>
      <c r="H114" s="19">
        <v>1</v>
      </c>
      <c r="I114" s="19">
        <v>1</v>
      </c>
      <c r="J114" s="1" t="s">
        <v>14</v>
      </c>
    </row>
    <row r="115" spans="1:10" x14ac:dyDescent="0.2">
      <c r="A115" s="1" t="s">
        <v>143</v>
      </c>
      <c r="B115" s="11">
        <v>43853</v>
      </c>
      <c r="C115">
        <v>33</v>
      </c>
      <c r="D115">
        <v>17</v>
      </c>
      <c r="E115">
        <v>40</v>
      </c>
      <c r="F115">
        <v>5</v>
      </c>
      <c r="G115" t="b">
        <v>1</v>
      </c>
      <c r="H115" s="19">
        <v>0.95</v>
      </c>
      <c r="I115" s="19">
        <v>1</v>
      </c>
      <c r="J115" s="1" t="s">
        <v>14</v>
      </c>
    </row>
    <row r="116" spans="1:10" x14ac:dyDescent="0.2">
      <c r="A116" s="1" t="s">
        <v>116</v>
      </c>
      <c r="B116" s="11">
        <v>43853</v>
      </c>
      <c r="C116">
        <v>33</v>
      </c>
      <c r="D116">
        <v>7</v>
      </c>
      <c r="E116">
        <v>40</v>
      </c>
      <c r="F116">
        <v>5</v>
      </c>
      <c r="G116" t="b">
        <v>1</v>
      </c>
      <c r="H116" s="19">
        <v>0.85</v>
      </c>
      <c r="I116" s="19">
        <v>1</v>
      </c>
      <c r="J116" s="1" t="s">
        <v>14</v>
      </c>
    </row>
    <row r="117" spans="1:10" x14ac:dyDescent="0.2">
      <c r="A117" s="1" t="s">
        <v>134</v>
      </c>
      <c r="B117" s="11">
        <v>43853</v>
      </c>
      <c r="C117">
        <v>33</v>
      </c>
      <c r="D117">
        <v>17</v>
      </c>
      <c r="E117">
        <v>40</v>
      </c>
      <c r="F117">
        <v>10</v>
      </c>
      <c r="G117" t="b">
        <v>1</v>
      </c>
      <c r="H117" s="19">
        <v>1</v>
      </c>
      <c r="I117" s="19">
        <v>1</v>
      </c>
      <c r="J117" s="1" t="s">
        <v>14</v>
      </c>
    </row>
    <row r="118" spans="1:10" x14ac:dyDescent="0.2">
      <c r="A118" s="1" t="s">
        <v>136</v>
      </c>
      <c r="B118" s="11">
        <v>43853</v>
      </c>
      <c r="C118">
        <v>19</v>
      </c>
      <c r="D118">
        <v>7</v>
      </c>
      <c r="E118">
        <v>40</v>
      </c>
      <c r="F118">
        <v>10</v>
      </c>
      <c r="G118" t="b">
        <v>1</v>
      </c>
      <c r="H118" s="19">
        <v>0.76</v>
      </c>
      <c r="I118" s="19">
        <v>1</v>
      </c>
      <c r="J118" s="1" t="s">
        <v>14</v>
      </c>
    </row>
    <row r="119" spans="1:10" x14ac:dyDescent="0.2">
      <c r="A119" s="1" t="s">
        <v>96</v>
      </c>
      <c r="B119" s="11">
        <v>43853</v>
      </c>
      <c r="C119">
        <v>23</v>
      </c>
      <c r="D119">
        <v>17</v>
      </c>
      <c r="E119">
        <v>32</v>
      </c>
      <c r="F119">
        <v>5</v>
      </c>
      <c r="G119" t="b">
        <v>1</v>
      </c>
      <c r="H119" s="19">
        <v>0.77</v>
      </c>
      <c r="I119" s="19">
        <v>1</v>
      </c>
      <c r="J119" s="1" t="s">
        <v>14</v>
      </c>
    </row>
    <row r="120" spans="1:10" x14ac:dyDescent="0.2">
      <c r="A120" s="1" t="s">
        <v>97</v>
      </c>
      <c r="B120" s="11">
        <v>43853</v>
      </c>
      <c r="C120">
        <v>19</v>
      </c>
      <c r="D120">
        <v>17</v>
      </c>
      <c r="E120">
        <v>40</v>
      </c>
      <c r="F120">
        <v>10</v>
      </c>
      <c r="G120" t="b">
        <v>1</v>
      </c>
      <c r="H120" s="19">
        <v>0.86</v>
      </c>
      <c r="I120" s="19">
        <v>1</v>
      </c>
      <c r="J120" s="1" t="s">
        <v>14</v>
      </c>
    </row>
    <row r="121" spans="1:10" x14ac:dyDescent="0.2">
      <c r="A121" s="1" t="s">
        <v>135</v>
      </c>
      <c r="B121" s="11">
        <v>43853</v>
      </c>
      <c r="C121">
        <v>21</v>
      </c>
      <c r="D121">
        <v>17</v>
      </c>
      <c r="E121">
        <v>40</v>
      </c>
      <c r="F121">
        <v>10</v>
      </c>
      <c r="G121" t="b">
        <v>1</v>
      </c>
      <c r="H121" s="19">
        <v>0.88</v>
      </c>
      <c r="I121" s="19">
        <v>1</v>
      </c>
      <c r="J121" s="1" t="s">
        <v>14</v>
      </c>
    </row>
    <row r="122" spans="1:10" x14ac:dyDescent="0.2">
      <c r="A122" s="1" t="s">
        <v>127</v>
      </c>
      <c r="B122" s="11">
        <v>43854</v>
      </c>
      <c r="C122">
        <v>23</v>
      </c>
      <c r="D122">
        <v>17</v>
      </c>
      <c r="E122">
        <v>40</v>
      </c>
      <c r="F122">
        <v>10</v>
      </c>
      <c r="G122" t="b">
        <v>1</v>
      </c>
      <c r="H122" s="19">
        <v>0.9</v>
      </c>
      <c r="I122" s="19">
        <v>1</v>
      </c>
      <c r="J122" s="1" t="s">
        <v>14</v>
      </c>
    </row>
    <row r="123" spans="1:10" x14ac:dyDescent="0.2">
      <c r="A123" s="1" t="s">
        <v>112</v>
      </c>
      <c r="B123" s="11">
        <v>43854</v>
      </c>
      <c r="C123">
        <v>29</v>
      </c>
      <c r="D123">
        <v>17</v>
      </c>
      <c r="E123">
        <v>32</v>
      </c>
      <c r="F123">
        <v>10</v>
      </c>
      <c r="G123" t="b">
        <v>1</v>
      </c>
      <c r="H123" s="19">
        <v>0.88</v>
      </c>
      <c r="I123" s="19">
        <v>1</v>
      </c>
      <c r="J123" s="1" t="s">
        <v>14</v>
      </c>
    </row>
    <row r="124" spans="1:10" x14ac:dyDescent="0.2">
      <c r="A124" s="1" t="s">
        <v>118</v>
      </c>
      <c r="B124" s="11">
        <v>43854</v>
      </c>
      <c r="C124">
        <v>23</v>
      </c>
      <c r="D124">
        <v>17</v>
      </c>
      <c r="E124">
        <v>40</v>
      </c>
      <c r="F124">
        <v>10</v>
      </c>
      <c r="G124" t="b">
        <v>1</v>
      </c>
      <c r="H124" s="19">
        <v>0.9</v>
      </c>
      <c r="I124" s="19">
        <v>1</v>
      </c>
      <c r="J124" s="1" t="s">
        <v>14</v>
      </c>
    </row>
    <row r="125" spans="1:10" x14ac:dyDescent="0.2">
      <c r="A125" s="1" t="s">
        <v>130</v>
      </c>
      <c r="B125" s="11">
        <v>43854</v>
      </c>
      <c r="C125">
        <v>21</v>
      </c>
      <c r="D125">
        <v>17</v>
      </c>
      <c r="E125">
        <v>40</v>
      </c>
      <c r="F125">
        <v>10</v>
      </c>
      <c r="G125" t="b">
        <v>1</v>
      </c>
      <c r="H125" s="19">
        <v>0.88</v>
      </c>
      <c r="I125" s="19">
        <v>1</v>
      </c>
      <c r="J125" s="1" t="s">
        <v>14</v>
      </c>
    </row>
    <row r="126" spans="1:10" x14ac:dyDescent="0.2">
      <c r="A126" s="1" t="s">
        <v>147</v>
      </c>
      <c r="B126" s="11">
        <v>43854</v>
      </c>
      <c r="C126">
        <v>33</v>
      </c>
      <c r="D126">
        <v>17</v>
      </c>
      <c r="E126">
        <v>40</v>
      </c>
      <c r="F126">
        <v>10</v>
      </c>
      <c r="G126" t="b">
        <v>1</v>
      </c>
      <c r="H126" s="19">
        <v>1</v>
      </c>
      <c r="I126" s="19">
        <v>1</v>
      </c>
      <c r="J126" s="1" t="s">
        <v>14</v>
      </c>
    </row>
    <row r="127" spans="1:10" x14ac:dyDescent="0.2">
      <c r="A127" s="1" t="s">
        <v>99</v>
      </c>
      <c r="B127" s="11">
        <v>43854</v>
      </c>
      <c r="C127">
        <v>23</v>
      </c>
      <c r="D127">
        <v>17</v>
      </c>
      <c r="E127">
        <v>40</v>
      </c>
      <c r="F127">
        <v>10</v>
      </c>
      <c r="G127" t="b">
        <v>1</v>
      </c>
      <c r="H127" s="19">
        <v>0.9</v>
      </c>
      <c r="I127" s="19">
        <v>1</v>
      </c>
      <c r="J127" s="1" t="s">
        <v>14</v>
      </c>
    </row>
    <row r="128" spans="1:10" x14ac:dyDescent="0.2">
      <c r="A128" s="1" t="s">
        <v>113</v>
      </c>
      <c r="B128" s="11">
        <v>43854</v>
      </c>
      <c r="C128">
        <v>17</v>
      </c>
      <c r="D128">
        <v>17</v>
      </c>
      <c r="E128">
        <v>40</v>
      </c>
      <c r="F128">
        <v>10</v>
      </c>
      <c r="G128" t="b">
        <v>1</v>
      </c>
      <c r="H128" s="19">
        <v>0.84</v>
      </c>
      <c r="I128" s="19">
        <v>1</v>
      </c>
      <c r="J128" s="1" t="s">
        <v>14</v>
      </c>
    </row>
    <row r="129" spans="1:10" x14ac:dyDescent="0.2">
      <c r="A129" s="1" t="s">
        <v>145</v>
      </c>
      <c r="B129" s="11">
        <v>43854</v>
      </c>
      <c r="C129">
        <v>23</v>
      </c>
      <c r="D129">
        <v>17</v>
      </c>
      <c r="E129">
        <v>40</v>
      </c>
      <c r="F129">
        <v>5</v>
      </c>
      <c r="G129" t="b">
        <v>1</v>
      </c>
      <c r="H129" s="19">
        <v>0.85</v>
      </c>
      <c r="I129" s="19">
        <v>1</v>
      </c>
      <c r="J129" s="1" t="s">
        <v>14</v>
      </c>
    </row>
    <row r="130" spans="1:10" x14ac:dyDescent="0.2">
      <c r="A130" s="1" t="s">
        <v>117</v>
      </c>
      <c r="B130" s="11">
        <v>43856</v>
      </c>
      <c r="C130">
        <v>19</v>
      </c>
      <c r="D130">
        <v>17</v>
      </c>
      <c r="E130">
        <v>40</v>
      </c>
      <c r="F130">
        <v>10</v>
      </c>
      <c r="G130" t="b">
        <v>1</v>
      </c>
      <c r="H130" s="19">
        <v>0.86</v>
      </c>
      <c r="I130" s="19">
        <v>1</v>
      </c>
      <c r="J130" s="1" t="s">
        <v>14</v>
      </c>
    </row>
    <row r="131" spans="1:10" x14ac:dyDescent="0.2">
      <c r="A131" s="1" t="s">
        <v>138</v>
      </c>
      <c r="B131" s="11">
        <v>43857</v>
      </c>
      <c r="C131">
        <v>19</v>
      </c>
      <c r="D131">
        <v>17</v>
      </c>
      <c r="E131">
        <v>40</v>
      </c>
      <c r="F131">
        <v>10</v>
      </c>
      <c r="G131" t="b">
        <v>1</v>
      </c>
      <c r="H131" s="19">
        <v>0.86</v>
      </c>
      <c r="I131" s="19">
        <v>1</v>
      </c>
      <c r="J131" s="1" t="s">
        <v>14</v>
      </c>
    </row>
    <row r="132" spans="1:10" x14ac:dyDescent="0.2">
      <c r="A132" s="1" t="s">
        <v>137</v>
      </c>
      <c r="B132" s="11">
        <v>43857</v>
      </c>
      <c r="C132">
        <v>31</v>
      </c>
      <c r="D132">
        <v>17</v>
      </c>
      <c r="E132">
        <v>40</v>
      </c>
      <c r="F132">
        <v>10</v>
      </c>
      <c r="G132" t="b">
        <v>1</v>
      </c>
      <c r="H132" s="19">
        <v>0.98</v>
      </c>
      <c r="I132" s="19">
        <v>1</v>
      </c>
      <c r="J132" s="1" t="s">
        <v>14</v>
      </c>
    </row>
    <row r="133" spans="1:10" x14ac:dyDescent="0.2">
      <c r="A133" s="1" t="s">
        <v>120</v>
      </c>
      <c r="B133" s="11">
        <v>43857</v>
      </c>
      <c r="C133">
        <v>23</v>
      </c>
      <c r="D133">
        <v>17</v>
      </c>
      <c r="E133">
        <v>40</v>
      </c>
      <c r="F133">
        <v>10</v>
      </c>
      <c r="G133" t="b">
        <v>1</v>
      </c>
      <c r="H133" s="19">
        <v>0.9</v>
      </c>
      <c r="I133" s="19">
        <v>1</v>
      </c>
      <c r="J133" s="1" t="s">
        <v>14</v>
      </c>
    </row>
    <row r="134" spans="1:10" x14ac:dyDescent="0.2">
      <c r="A134" s="1" t="s">
        <v>131</v>
      </c>
      <c r="B134" s="11">
        <v>43857</v>
      </c>
      <c r="C134">
        <v>21</v>
      </c>
      <c r="D134">
        <v>7</v>
      </c>
      <c r="E134">
        <v>40</v>
      </c>
      <c r="F134">
        <v>10</v>
      </c>
      <c r="G134" t="b">
        <v>1</v>
      </c>
      <c r="H134" s="19">
        <v>0.78</v>
      </c>
      <c r="I134" s="19">
        <v>1</v>
      </c>
      <c r="J134" s="1" t="s">
        <v>14</v>
      </c>
    </row>
    <row r="135" spans="1:10" x14ac:dyDescent="0.2">
      <c r="A135" s="1" t="s">
        <v>133</v>
      </c>
      <c r="B135" s="11">
        <v>43857</v>
      </c>
      <c r="C135">
        <v>9</v>
      </c>
      <c r="D135">
        <v>17</v>
      </c>
      <c r="E135">
        <v>40</v>
      </c>
      <c r="F135">
        <v>5</v>
      </c>
      <c r="G135" t="b">
        <v>1</v>
      </c>
      <c r="H135" s="19">
        <v>0.71</v>
      </c>
      <c r="I135" s="19">
        <v>1</v>
      </c>
      <c r="J135" s="1" t="s">
        <v>14</v>
      </c>
    </row>
    <row r="136" spans="1:10" x14ac:dyDescent="0.2">
      <c r="A136" s="1" t="s">
        <v>111</v>
      </c>
      <c r="B136" s="11">
        <v>43857</v>
      </c>
      <c r="C136">
        <v>23</v>
      </c>
      <c r="D136">
        <v>17</v>
      </c>
      <c r="E136">
        <v>40</v>
      </c>
      <c r="F136">
        <v>10</v>
      </c>
      <c r="G136" t="b">
        <v>1</v>
      </c>
      <c r="H136" s="19">
        <v>0.9</v>
      </c>
      <c r="I136" s="19">
        <v>1</v>
      </c>
      <c r="J136" s="1" t="s">
        <v>14</v>
      </c>
    </row>
    <row r="137" spans="1:10" x14ac:dyDescent="0.2">
      <c r="A137" s="1" t="s">
        <v>142</v>
      </c>
      <c r="B137" s="11">
        <v>43857</v>
      </c>
      <c r="C137">
        <v>19</v>
      </c>
      <c r="D137">
        <v>17</v>
      </c>
      <c r="E137">
        <v>40</v>
      </c>
      <c r="F137">
        <v>10</v>
      </c>
      <c r="G137" t="b">
        <v>1</v>
      </c>
      <c r="H137" s="19">
        <v>0.86</v>
      </c>
      <c r="I137" s="19">
        <v>1</v>
      </c>
      <c r="J137" s="1" t="s">
        <v>14</v>
      </c>
    </row>
    <row r="138" spans="1:10" x14ac:dyDescent="0.2">
      <c r="A138" s="1" t="s">
        <v>129</v>
      </c>
      <c r="B138" s="11">
        <v>43857</v>
      </c>
      <c r="C138">
        <v>33</v>
      </c>
      <c r="D138">
        <v>17</v>
      </c>
      <c r="E138">
        <v>40</v>
      </c>
      <c r="F138">
        <v>10</v>
      </c>
      <c r="G138" t="b">
        <v>1</v>
      </c>
      <c r="H138" s="19">
        <v>1</v>
      </c>
      <c r="I138" s="19">
        <v>1</v>
      </c>
      <c r="J138" s="1" t="s">
        <v>14</v>
      </c>
    </row>
    <row r="139" spans="1:10" x14ac:dyDescent="0.2">
      <c r="A139" s="1" t="s">
        <v>125</v>
      </c>
      <c r="B139" s="11">
        <v>43858</v>
      </c>
      <c r="C139">
        <v>23</v>
      </c>
      <c r="D139">
        <v>17</v>
      </c>
      <c r="E139">
        <v>40</v>
      </c>
      <c r="F139">
        <v>10</v>
      </c>
      <c r="G139" t="b">
        <v>1</v>
      </c>
      <c r="H139" s="19">
        <v>0.9</v>
      </c>
      <c r="I139" s="19">
        <v>1</v>
      </c>
      <c r="J139" s="1" t="s">
        <v>14</v>
      </c>
    </row>
    <row r="140" spans="1:10" x14ac:dyDescent="0.2">
      <c r="A140" s="1" t="s">
        <v>115</v>
      </c>
      <c r="B140" s="11">
        <v>43858</v>
      </c>
      <c r="C140">
        <v>13</v>
      </c>
      <c r="D140">
        <v>17</v>
      </c>
      <c r="E140">
        <v>40</v>
      </c>
      <c r="F140">
        <v>10</v>
      </c>
      <c r="G140" t="b">
        <v>0</v>
      </c>
      <c r="H140" s="19">
        <v>0.8</v>
      </c>
      <c r="I140" s="19">
        <v>0</v>
      </c>
      <c r="J140" s="1" t="s">
        <v>14</v>
      </c>
    </row>
    <row r="141" spans="1:10" x14ac:dyDescent="0.2">
      <c r="A141" s="1" t="s">
        <v>144</v>
      </c>
      <c r="B141" s="11">
        <v>43858</v>
      </c>
      <c r="C141">
        <v>23</v>
      </c>
      <c r="D141">
        <v>17</v>
      </c>
      <c r="E141">
        <v>40</v>
      </c>
      <c r="F141">
        <v>10</v>
      </c>
      <c r="G141" t="b">
        <v>1</v>
      </c>
      <c r="H141" s="19">
        <v>0.9</v>
      </c>
      <c r="I141" s="19">
        <v>1</v>
      </c>
      <c r="J141" s="1" t="s">
        <v>14</v>
      </c>
    </row>
    <row r="142" spans="1:10" x14ac:dyDescent="0.2">
      <c r="A142" s="1" t="s">
        <v>132</v>
      </c>
      <c r="B142" s="11">
        <v>43858</v>
      </c>
      <c r="C142">
        <v>23</v>
      </c>
      <c r="D142">
        <v>12</v>
      </c>
      <c r="E142">
        <v>40</v>
      </c>
      <c r="F142">
        <v>10</v>
      </c>
      <c r="G142" t="b">
        <v>1</v>
      </c>
      <c r="H142" s="19">
        <v>0.85</v>
      </c>
      <c r="I142" s="19">
        <v>1</v>
      </c>
      <c r="J142" s="1" t="s">
        <v>14</v>
      </c>
    </row>
    <row r="143" spans="1:10" x14ac:dyDescent="0.2">
      <c r="A143" s="1" t="s">
        <v>148</v>
      </c>
      <c r="B143" s="11">
        <v>43859</v>
      </c>
      <c r="C143">
        <v>23</v>
      </c>
      <c r="D143">
        <v>17</v>
      </c>
      <c r="E143">
        <v>40</v>
      </c>
      <c r="F143">
        <v>5</v>
      </c>
      <c r="G143" t="b">
        <v>0</v>
      </c>
      <c r="H143" s="19">
        <v>0.85</v>
      </c>
      <c r="I143" s="19">
        <v>0</v>
      </c>
      <c r="J143" s="1" t="s">
        <v>14</v>
      </c>
    </row>
    <row r="144" spans="1:10" x14ac:dyDescent="0.2">
      <c r="A144" s="1" t="s">
        <v>124</v>
      </c>
      <c r="B144" s="11">
        <v>43859</v>
      </c>
      <c r="C144">
        <v>23</v>
      </c>
      <c r="D144">
        <v>17</v>
      </c>
      <c r="E144">
        <v>40</v>
      </c>
      <c r="F144">
        <v>10</v>
      </c>
      <c r="G144" t="b">
        <v>1</v>
      </c>
      <c r="H144" s="19">
        <v>0.9</v>
      </c>
      <c r="I144" s="19">
        <v>1</v>
      </c>
      <c r="J144" s="1" t="s">
        <v>14</v>
      </c>
    </row>
    <row r="145" spans="1:10" x14ac:dyDescent="0.2">
      <c r="A145" s="1" t="s">
        <v>128</v>
      </c>
      <c r="B145" s="11">
        <v>43859</v>
      </c>
      <c r="C145">
        <v>33</v>
      </c>
      <c r="D145">
        <v>17</v>
      </c>
      <c r="E145">
        <v>40</v>
      </c>
      <c r="F145">
        <v>10</v>
      </c>
      <c r="G145" t="b">
        <v>1</v>
      </c>
      <c r="H145" s="19">
        <v>1</v>
      </c>
      <c r="I145" s="19">
        <v>1</v>
      </c>
      <c r="J145" s="1" t="s">
        <v>14</v>
      </c>
    </row>
    <row r="146" spans="1:10" x14ac:dyDescent="0.2">
      <c r="A146" s="1" t="s">
        <v>136</v>
      </c>
      <c r="B146" s="11">
        <v>43859</v>
      </c>
      <c r="C146">
        <v>33</v>
      </c>
      <c r="D146">
        <v>17</v>
      </c>
      <c r="E146">
        <v>40</v>
      </c>
      <c r="F146">
        <v>10</v>
      </c>
      <c r="G146" t="b">
        <v>1</v>
      </c>
      <c r="H146" s="19">
        <v>1</v>
      </c>
      <c r="I146" s="19">
        <v>1</v>
      </c>
      <c r="J146" s="1" t="s">
        <v>14</v>
      </c>
    </row>
    <row r="147" spans="1:10" x14ac:dyDescent="0.2">
      <c r="A147" s="1" t="s">
        <v>119</v>
      </c>
      <c r="B147" s="11">
        <v>43859</v>
      </c>
      <c r="C147">
        <v>23</v>
      </c>
      <c r="D147">
        <v>12</v>
      </c>
      <c r="E147">
        <v>40</v>
      </c>
      <c r="F147">
        <v>10</v>
      </c>
      <c r="G147" t="b">
        <v>1</v>
      </c>
      <c r="H147" s="19">
        <v>0.85</v>
      </c>
      <c r="I147" s="19">
        <v>1</v>
      </c>
      <c r="J147" s="1" t="s">
        <v>14</v>
      </c>
    </row>
    <row r="148" spans="1:10" x14ac:dyDescent="0.2">
      <c r="A148" s="1" t="s">
        <v>116</v>
      </c>
      <c r="B148" s="11">
        <v>43859</v>
      </c>
      <c r="C148">
        <v>13</v>
      </c>
      <c r="D148">
        <v>17</v>
      </c>
      <c r="E148">
        <v>40</v>
      </c>
      <c r="F148">
        <v>10</v>
      </c>
      <c r="G148" t="b">
        <v>1</v>
      </c>
      <c r="H148" s="19">
        <v>0.8</v>
      </c>
      <c r="I148" s="19">
        <v>1</v>
      </c>
      <c r="J148" s="1" t="s">
        <v>14</v>
      </c>
    </row>
    <row r="149" spans="1:10" x14ac:dyDescent="0.2">
      <c r="A149" s="1" t="s">
        <v>96</v>
      </c>
      <c r="B149" s="11">
        <v>43859</v>
      </c>
      <c r="C149">
        <v>23</v>
      </c>
      <c r="D149">
        <v>7</v>
      </c>
      <c r="E149">
        <v>40</v>
      </c>
      <c r="F149">
        <v>10</v>
      </c>
      <c r="G149" t="b">
        <v>1</v>
      </c>
      <c r="H149" s="19">
        <v>0.8</v>
      </c>
      <c r="I149" s="19">
        <v>1</v>
      </c>
      <c r="J149" s="1" t="s">
        <v>14</v>
      </c>
    </row>
    <row r="150" spans="1:10" x14ac:dyDescent="0.2">
      <c r="A150" s="1" t="s">
        <v>143</v>
      </c>
      <c r="B150" s="11">
        <v>43859</v>
      </c>
      <c r="C150">
        <v>33</v>
      </c>
      <c r="D150">
        <v>17</v>
      </c>
      <c r="E150">
        <v>40</v>
      </c>
      <c r="F150">
        <v>10</v>
      </c>
      <c r="G150" t="b">
        <v>1</v>
      </c>
      <c r="H150" s="19">
        <v>1</v>
      </c>
      <c r="I150" s="19">
        <v>1</v>
      </c>
      <c r="J150" s="1" t="s">
        <v>14</v>
      </c>
    </row>
    <row r="151" spans="1:10" x14ac:dyDescent="0.2">
      <c r="A151" s="1" t="s">
        <v>134</v>
      </c>
      <c r="B151" s="11">
        <v>43859</v>
      </c>
      <c r="C151">
        <v>33</v>
      </c>
      <c r="D151">
        <v>17</v>
      </c>
      <c r="E151">
        <v>40</v>
      </c>
      <c r="F151">
        <v>10</v>
      </c>
      <c r="G151" t="b">
        <v>1</v>
      </c>
      <c r="H151" s="19">
        <v>1</v>
      </c>
      <c r="I151" s="19">
        <v>1</v>
      </c>
      <c r="J151" s="1" t="s">
        <v>14</v>
      </c>
    </row>
    <row r="152" spans="1:10" x14ac:dyDescent="0.2">
      <c r="A152" s="1" t="s">
        <v>97</v>
      </c>
      <c r="B152" s="11">
        <v>43859</v>
      </c>
      <c r="C152">
        <v>33</v>
      </c>
      <c r="D152">
        <v>17</v>
      </c>
      <c r="E152">
        <v>40</v>
      </c>
      <c r="F152">
        <v>10</v>
      </c>
      <c r="G152" t="b">
        <v>1</v>
      </c>
      <c r="H152" s="19">
        <v>1</v>
      </c>
      <c r="I152" s="19">
        <v>1</v>
      </c>
      <c r="J152" s="1" t="s">
        <v>14</v>
      </c>
    </row>
    <row r="153" spans="1:10" x14ac:dyDescent="0.2">
      <c r="A153" s="1" t="s">
        <v>135</v>
      </c>
      <c r="B153" s="11">
        <v>43859</v>
      </c>
      <c r="C153">
        <v>33</v>
      </c>
      <c r="D153">
        <v>17</v>
      </c>
      <c r="E153">
        <v>32</v>
      </c>
      <c r="F153">
        <v>10</v>
      </c>
      <c r="G153" t="b">
        <v>1</v>
      </c>
      <c r="H153" s="19">
        <v>0.92</v>
      </c>
      <c r="I153" s="19">
        <v>1</v>
      </c>
      <c r="J153" s="1" t="s">
        <v>14</v>
      </c>
    </row>
    <row r="154" spans="1:10" x14ac:dyDescent="0.2">
      <c r="A154" s="1" t="s">
        <v>141</v>
      </c>
      <c r="B154" s="11">
        <v>43859</v>
      </c>
      <c r="C154">
        <v>23</v>
      </c>
      <c r="D154">
        <v>17</v>
      </c>
      <c r="E154">
        <v>40</v>
      </c>
      <c r="F154">
        <v>10</v>
      </c>
      <c r="G154" t="b">
        <v>1</v>
      </c>
      <c r="H154" s="19">
        <v>0.9</v>
      </c>
      <c r="I154" s="19">
        <v>1</v>
      </c>
      <c r="J154" s="1" t="s">
        <v>14</v>
      </c>
    </row>
    <row r="155" spans="1:10" x14ac:dyDescent="0.2">
      <c r="A155" s="1" t="s">
        <v>121</v>
      </c>
      <c r="B155" s="11">
        <v>43859</v>
      </c>
      <c r="C155">
        <v>23</v>
      </c>
      <c r="D155">
        <v>17</v>
      </c>
      <c r="E155">
        <v>40</v>
      </c>
      <c r="F155">
        <v>10</v>
      </c>
      <c r="G155" t="b">
        <v>1</v>
      </c>
      <c r="H155" s="19">
        <v>0.9</v>
      </c>
      <c r="I155" s="19">
        <v>1</v>
      </c>
      <c r="J155" s="1" t="s">
        <v>14</v>
      </c>
    </row>
    <row r="156" spans="1:10" x14ac:dyDescent="0.2">
      <c r="A156" s="1" t="s">
        <v>122</v>
      </c>
      <c r="B156" s="11">
        <v>43860</v>
      </c>
      <c r="C156">
        <v>33</v>
      </c>
      <c r="D156">
        <v>17</v>
      </c>
      <c r="E156">
        <v>40</v>
      </c>
      <c r="F156">
        <v>10</v>
      </c>
      <c r="G156" t="b">
        <v>1</v>
      </c>
      <c r="H156" s="19">
        <v>1</v>
      </c>
      <c r="I156" s="19">
        <v>1</v>
      </c>
      <c r="J156" s="1" t="s">
        <v>14</v>
      </c>
    </row>
    <row r="157" spans="1:10" x14ac:dyDescent="0.2">
      <c r="A157" s="1" t="s">
        <v>98</v>
      </c>
      <c r="B157" s="11">
        <v>43860</v>
      </c>
      <c r="C157">
        <v>33</v>
      </c>
      <c r="D157">
        <v>17</v>
      </c>
      <c r="E157">
        <v>40</v>
      </c>
      <c r="F157">
        <v>5</v>
      </c>
      <c r="G157" t="b">
        <v>1</v>
      </c>
      <c r="H157" s="19">
        <v>0.95</v>
      </c>
      <c r="I157" s="19">
        <v>1</v>
      </c>
      <c r="J157" s="1" t="s">
        <v>14</v>
      </c>
    </row>
    <row r="158" spans="1:10" x14ac:dyDescent="0.2">
      <c r="A158" s="1" t="s">
        <v>146</v>
      </c>
      <c r="B158" s="11">
        <v>43860</v>
      </c>
      <c r="C158">
        <v>33</v>
      </c>
      <c r="D158">
        <v>17</v>
      </c>
      <c r="E158">
        <v>40</v>
      </c>
      <c r="F158">
        <v>10</v>
      </c>
      <c r="G158" t="b">
        <v>1</v>
      </c>
      <c r="H158" s="19">
        <v>1</v>
      </c>
      <c r="I158" s="19">
        <v>1</v>
      </c>
      <c r="J158" s="1" t="s">
        <v>14</v>
      </c>
    </row>
    <row r="159" spans="1:10" x14ac:dyDescent="0.2">
      <c r="A159" s="1" t="s">
        <v>140</v>
      </c>
      <c r="B159" s="11">
        <v>43860</v>
      </c>
      <c r="C159">
        <v>21</v>
      </c>
      <c r="D159">
        <v>7</v>
      </c>
      <c r="E159">
        <v>40</v>
      </c>
      <c r="F159">
        <v>10</v>
      </c>
      <c r="G159" t="b">
        <v>1</v>
      </c>
      <c r="H159" s="19">
        <v>0.78</v>
      </c>
      <c r="I159" s="19">
        <v>1</v>
      </c>
      <c r="J159" s="1" t="s">
        <v>14</v>
      </c>
    </row>
    <row r="160" spans="1:10" x14ac:dyDescent="0.2">
      <c r="A160" s="1" t="s">
        <v>114</v>
      </c>
      <c r="B160" s="11">
        <v>43860</v>
      </c>
      <c r="C160">
        <v>33</v>
      </c>
      <c r="D160">
        <v>17</v>
      </c>
      <c r="E160">
        <v>40</v>
      </c>
      <c r="F160">
        <v>10</v>
      </c>
      <c r="G160" t="b">
        <v>1</v>
      </c>
      <c r="H160" s="19">
        <v>1</v>
      </c>
      <c r="I160" s="19">
        <v>1</v>
      </c>
      <c r="J160" s="1" t="s">
        <v>14</v>
      </c>
    </row>
    <row r="161" spans="1:10" x14ac:dyDescent="0.2">
      <c r="A161" s="1" t="s">
        <v>126</v>
      </c>
      <c r="B161" s="11">
        <v>43860</v>
      </c>
      <c r="C161">
        <v>33</v>
      </c>
      <c r="D161">
        <v>17</v>
      </c>
      <c r="E161">
        <v>32</v>
      </c>
      <c r="F161">
        <v>10</v>
      </c>
      <c r="G161" t="b">
        <v>1</v>
      </c>
      <c r="H161" s="19">
        <v>0.92</v>
      </c>
      <c r="I161" s="19">
        <v>1</v>
      </c>
      <c r="J161" s="1" t="s">
        <v>14</v>
      </c>
    </row>
    <row r="162" spans="1:10" x14ac:dyDescent="0.2">
      <c r="A162" s="1" t="s">
        <v>148</v>
      </c>
      <c r="B162" s="11">
        <v>43864</v>
      </c>
      <c r="C162">
        <v>21</v>
      </c>
      <c r="D162">
        <v>12</v>
      </c>
      <c r="E162">
        <v>40</v>
      </c>
      <c r="F162">
        <v>10</v>
      </c>
      <c r="G162" t="b">
        <v>0</v>
      </c>
      <c r="H162" s="19">
        <v>0.83</v>
      </c>
      <c r="I162" s="19">
        <v>0</v>
      </c>
      <c r="J162" s="1" t="s">
        <v>14</v>
      </c>
    </row>
    <row r="163" spans="1:10" x14ac:dyDescent="0.2">
      <c r="A163" s="1" t="s">
        <v>99</v>
      </c>
      <c r="B163" s="11">
        <v>43865</v>
      </c>
      <c r="C163">
        <v>23</v>
      </c>
      <c r="D163">
        <v>17</v>
      </c>
      <c r="E163">
        <v>40</v>
      </c>
      <c r="F163">
        <v>10</v>
      </c>
      <c r="G163" t="b">
        <v>1</v>
      </c>
      <c r="H163" s="19">
        <v>0.9</v>
      </c>
      <c r="I163" s="19">
        <v>1</v>
      </c>
      <c r="J163" s="1" t="s">
        <v>14</v>
      </c>
    </row>
    <row r="164" spans="1:10" x14ac:dyDescent="0.2">
      <c r="A164" s="1" t="s">
        <v>113</v>
      </c>
      <c r="B164" s="11">
        <v>43865</v>
      </c>
      <c r="C164">
        <v>21</v>
      </c>
      <c r="D164">
        <v>17</v>
      </c>
      <c r="E164">
        <v>40</v>
      </c>
      <c r="F164">
        <v>10</v>
      </c>
      <c r="G164" t="b">
        <v>1</v>
      </c>
      <c r="H164" s="19">
        <v>0.88</v>
      </c>
      <c r="I164" s="19">
        <v>1</v>
      </c>
      <c r="J164" s="1" t="s">
        <v>14</v>
      </c>
    </row>
    <row r="165" spans="1:10" x14ac:dyDescent="0.2">
      <c r="A165" s="1" t="s">
        <v>112</v>
      </c>
      <c r="B165" s="11">
        <v>43865</v>
      </c>
      <c r="C165">
        <v>29</v>
      </c>
      <c r="D165">
        <v>7</v>
      </c>
      <c r="E165">
        <v>40</v>
      </c>
      <c r="F165">
        <v>5</v>
      </c>
      <c r="G165" t="b">
        <v>1</v>
      </c>
      <c r="H165" s="19">
        <v>0.81</v>
      </c>
      <c r="I165" s="19">
        <v>1</v>
      </c>
      <c r="J165" s="1" t="s">
        <v>14</v>
      </c>
    </row>
    <row r="166" spans="1:10" x14ac:dyDescent="0.2">
      <c r="A166" s="1" t="s">
        <v>118</v>
      </c>
      <c r="B166" s="11">
        <v>43865</v>
      </c>
      <c r="C166">
        <v>23</v>
      </c>
      <c r="D166">
        <v>7</v>
      </c>
      <c r="E166">
        <v>15</v>
      </c>
      <c r="F166">
        <v>5</v>
      </c>
      <c r="G166" t="b">
        <v>1</v>
      </c>
      <c r="H166" s="19">
        <v>0.5</v>
      </c>
      <c r="I166" s="19">
        <v>1</v>
      </c>
      <c r="J166" s="1" t="s">
        <v>14</v>
      </c>
    </row>
    <row r="167" spans="1:10" x14ac:dyDescent="0.2">
      <c r="A167" s="1" t="s">
        <v>120</v>
      </c>
      <c r="B167" s="11">
        <v>43865</v>
      </c>
      <c r="C167">
        <v>33</v>
      </c>
      <c r="D167">
        <v>17</v>
      </c>
      <c r="E167">
        <v>40</v>
      </c>
      <c r="F167">
        <v>5</v>
      </c>
      <c r="G167" t="b">
        <v>1</v>
      </c>
      <c r="H167" s="19">
        <v>0.95</v>
      </c>
      <c r="I167" s="19">
        <v>1</v>
      </c>
      <c r="J167" s="1" t="s">
        <v>14</v>
      </c>
    </row>
    <row r="168" spans="1:10" x14ac:dyDescent="0.2">
      <c r="A168" s="1" t="s">
        <v>145</v>
      </c>
      <c r="B168" s="11">
        <v>43866</v>
      </c>
      <c r="C168">
        <v>33</v>
      </c>
      <c r="D168">
        <v>17</v>
      </c>
      <c r="E168">
        <v>40</v>
      </c>
      <c r="F168">
        <v>10</v>
      </c>
      <c r="G168" t="b">
        <v>1</v>
      </c>
      <c r="H168" s="19">
        <v>1</v>
      </c>
      <c r="I168" s="19">
        <v>1</v>
      </c>
      <c r="J168" s="1" t="s">
        <v>14</v>
      </c>
    </row>
    <row r="169" spans="1:10" x14ac:dyDescent="0.2">
      <c r="A169" s="1" t="s">
        <v>111</v>
      </c>
      <c r="B169" s="11">
        <v>43866</v>
      </c>
      <c r="C169">
        <v>33</v>
      </c>
      <c r="D169">
        <v>17</v>
      </c>
      <c r="E169">
        <v>40</v>
      </c>
      <c r="F169">
        <v>10</v>
      </c>
      <c r="G169" t="b">
        <v>1</v>
      </c>
      <c r="H169" s="19">
        <v>1</v>
      </c>
      <c r="I169" s="19">
        <v>1</v>
      </c>
      <c r="J169" s="1" t="s">
        <v>14</v>
      </c>
    </row>
    <row r="170" spans="1:10" x14ac:dyDescent="0.2">
      <c r="A170" s="1" t="s">
        <v>137</v>
      </c>
      <c r="B170" s="11">
        <v>43866</v>
      </c>
      <c r="C170">
        <v>33</v>
      </c>
      <c r="D170">
        <v>17</v>
      </c>
      <c r="E170">
        <v>40</v>
      </c>
      <c r="F170">
        <v>10</v>
      </c>
      <c r="G170" t="b">
        <v>1</v>
      </c>
      <c r="H170" s="19">
        <v>1</v>
      </c>
      <c r="I170" s="19">
        <v>1</v>
      </c>
      <c r="J170" s="1" t="s">
        <v>14</v>
      </c>
    </row>
    <row r="171" spans="1:10" x14ac:dyDescent="0.2">
      <c r="A171" s="1" t="s">
        <v>147</v>
      </c>
      <c r="B171" s="11">
        <v>43866</v>
      </c>
      <c r="C171">
        <v>23</v>
      </c>
      <c r="D171">
        <v>17</v>
      </c>
      <c r="E171">
        <v>40</v>
      </c>
      <c r="F171">
        <v>10</v>
      </c>
      <c r="G171" t="b">
        <v>1</v>
      </c>
      <c r="H171" s="19">
        <v>0.9</v>
      </c>
      <c r="I171" s="19">
        <v>1</v>
      </c>
      <c r="J171" s="1" t="s">
        <v>14</v>
      </c>
    </row>
    <row r="172" spans="1:10" x14ac:dyDescent="0.2">
      <c r="A172" s="1" t="s">
        <v>117</v>
      </c>
      <c r="B172" s="11">
        <v>43866</v>
      </c>
      <c r="C172">
        <v>21</v>
      </c>
      <c r="D172">
        <v>7</v>
      </c>
      <c r="E172">
        <v>40</v>
      </c>
      <c r="F172">
        <v>5</v>
      </c>
      <c r="G172" t="b">
        <v>1</v>
      </c>
      <c r="H172" s="19">
        <v>0.73</v>
      </c>
      <c r="I172" s="19">
        <v>1</v>
      </c>
      <c r="J172" s="1" t="s">
        <v>14</v>
      </c>
    </row>
    <row r="173" spans="1:10" x14ac:dyDescent="0.2">
      <c r="A173" s="1" t="s">
        <v>130</v>
      </c>
      <c r="B173" s="11">
        <v>43866</v>
      </c>
      <c r="C173">
        <v>21</v>
      </c>
      <c r="D173">
        <v>12</v>
      </c>
      <c r="E173">
        <v>40</v>
      </c>
      <c r="F173">
        <v>10</v>
      </c>
      <c r="G173" t="b">
        <v>0</v>
      </c>
      <c r="H173" s="19">
        <v>0.83</v>
      </c>
      <c r="I173" s="19">
        <v>0</v>
      </c>
      <c r="J173" s="1" t="s">
        <v>14</v>
      </c>
    </row>
    <row r="174" spans="1:10" x14ac:dyDescent="0.2">
      <c r="A174" s="1" t="s">
        <v>115</v>
      </c>
      <c r="B174" s="11">
        <v>43866</v>
      </c>
      <c r="C174">
        <v>19</v>
      </c>
      <c r="D174">
        <v>17</v>
      </c>
      <c r="E174">
        <v>32</v>
      </c>
      <c r="F174">
        <v>10</v>
      </c>
      <c r="G174" t="b">
        <v>1</v>
      </c>
      <c r="H174" s="19">
        <v>0.78</v>
      </c>
      <c r="I174" s="19">
        <v>1</v>
      </c>
      <c r="J174" s="1" t="s">
        <v>14</v>
      </c>
    </row>
    <row r="175" spans="1:10" x14ac:dyDescent="0.2">
      <c r="A175" s="1" t="s">
        <v>133</v>
      </c>
      <c r="B175" s="11">
        <v>43866</v>
      </c>
      <c r="C175">
        <v>21</v>
      </c>
      <c r="D175">
        <v>17</v>
      </c>
      <c r="E175">
        <v>32</v>
      </c>
      <c r="F175">
        <v>10</v>
      </c>
      <c r="G175" t="b">
        <v>1</v>
      </c>
      <c r="H175" s="19">
        <v>0.8</v>
      </c>
      <c r="I175" s="19">
        <v>1</v>
      </c>
      <c r="J175" s="1" t="s">
        <v>14</v>
      </c>
    </row>
    <row r="176" spans="1:10" x14ac:dyDescent="0.2">
      <c r="A176" s="1" t="s">
        <v>142</v>
      </c>
      <c r="B176" s="11">
        <v>43867</v>
      </c>
      <c r="C176">
        <v>33</v>
      </c>
      <c r="D176">
        <v>17</v>
      </c>
      <c r="E176">
        <v>40</v>
      </c>
      <c r="F176">
        <v>5</v>
      </c>
      <c r="G176" t="b">
        <v>1</v>
      </c>
      <c r="H176" s="19">
        <v>0.95</v>
      </c>
      <c r="I176" s="19">
        <v>1</v>
      </c>
      <c r="J176" s="1" t="s">
        <v>14</v>
      </c>
    </row>
    <row r="177" spans="1:10" x14ac:dyDescent="0.2">
      <c r="A177" s="1" t="s">
        <v>129</v>
      </c>
      <c r="B177" s="11">
        <v>43867</v>
      </c>
      <c r="C177">
        <v>29</v>
      </c>
      <c r="D177">
        <v>17</v>
      </c>
      <c r="E177">
        <v>40</v>
      </c>
      <c r="F177">
        <v>10</v>
      </c>
      <c r="G177" t="b">
        <v>1</v>
      </c>
      <c r="H177" s="19">
        <v>0.96</v>
      </c>
      <c r="I177" s="19">
        <v>1</v>
      </c>
      <c r="J177" s="1" t="s">
        <v>14</v>
      </c>
    </row>
    <row r="178" spans="1:10" x14ac:dyDescent="0.2">
      <c r="A178" s="1" t="s">
        <v>139</v>
      </c>
      <c r="B178" s="11">
        <v>43867</v>
      </c>
      <c r="C178">
        <v>19</v>
      </c>
      <c r="D178">
        <v>17</v>
      </c>
      <c r="E178">
        <v>40</v>
      </c>
      <c r="F178">
        <v>10</v>
      </c>
      <c r="G178" t="b">
        <v>1</v>
      </c>
      <c r="H178" s="19">
        <v>0.86</v>
      </c>
      <c r="I178" s="19">
        <v>1</v>
      </c>
      <c r="J178" s="1" t="s">
        <v>14</v>
      </c>
    </row>
    <row r="179" spans="1:10" x14ac:dyDescent="0.2">
      <c r="A179" s="1" t="s">
        <v>119</v>
      </c>
      <c r="B179" s="11">
        <v>43867</v>
      </c>
      <c r="C179">
        <v>23</v>
      </c>
      <c r="D179">
        <v>12</v>
      </c>
      <c r="E179">
        <v>40</v>
      </c>
      <c r="F179">
        <v>10</v>
      </c>
      <c r="G179" t="b">
        <v>1</v>
      </c>
      <c r="H179" s="19">
        <v>0.85</v>
      </c>
      <c r="I179" s="19">
        <v>1</v>
      </c>
      <c r="J179" s="1" t="s">
        <v>14</v>
      </c>
    </row>
    <row r="180" spans="1:10" x14ac:dyDescent="0.2">
      <c r="A180" s="1" t="s">
        <v>144</v>
      </c>
      <c r="B180" s="11">
        <v>43867</v>
      </c>
      <c r="C180">
        <v>23</v>
      </c>
      <c r="D180">
        <v>17</v>
      </c>
      <c r="E180">
        <v>40</v>
      </c>
      <c r="F180">
        <v>5</v>
      </c>
      <c r="G180" t="b">
        <v>1</v>
      </c>
      <c r="H180" s="19">
        <v>0.85</v>
      </c>
      <c r="I180" s="19">
        <v>1</v>
      </c>
      <c r="J180" s="1" t="s">
        <v>14</v>
      </c>
    </row>
    <row r="181" spans="1:10" x14ac:dyDescent="0.2">
      <c r="A181" s="1" t="s">
        <v>132</v>
      </c>
      <c r="B181" s="11">
        <v>43867</v>
      </c>
      <c r="C181">
        <v>19</v>
      </c>
      <c r="D181">
        <v>7</v>
      </c>
      <c r="E181">
        <v>40</v>
      </c>
      <c r="F181">
        <v>10</v>
      </c>
      <c r="G181" t="b">
        <v>1</v>
      </c>
      <c r="H181" s="19">
        <v>0.76</v>
      </c>
      <c r="I181" s="19">
        <v>1</v>
      </c>
      <c r="J181" s="1" t="s">
        <v>14</v>
      </c>
    </row>
    <row r="182" spans="1:10" x14ac:dyDescent="0.2">
      <c r="A182" s="1" t="s">
        <v>127</v>
      </c>
      <c r="B182" s="11">
        <v>43867</v>
      </c>
      <c r="C182">
        <v>33</v>
      </c>
      <c r="D182">
        <v>17</v>
      </c>
      <c r="E182">
        <v>40</v>
      </c>
      <c r="F182">
        <v>10</v>
      </c>
      <c r="G182" t="b">
        <v>1</v>
      </c>
      <c r="H182" s="19">
        <v>1</v>
      </c>
      <c r="I182" s="19">
        <v>1</v>
      </c>
      <c r="J182" s="1" t="s">
        <v>14</v>
      </c>
    </row>
    <row r="183" spans="1:10" x14ac:dyDescent="0.2">
      <c r="A183" s="1" t="s">
        <v>146</v>
      </c>
      <c r="B183" s="11">
        <v>43868</v>
      </c>
      <c r="C183">
        <v>23</v>
      </c>
      <c r="D183">
        <v>17</v>
      </c>
      <c r="E183">
        <v>40</v>
      </c>
      <c r="F183">
        <v>10</v>
      </c>
      <c r="G183" t="b">
        <v>1</v>
      </c>
      <c r="H183" s="19">
        <v>0.9</v>
      </c>
      <c r="I183" s="19">
        <v>1</v>
      </c>
      <c r="J183" s="1" t="s">
        <v>14</v>
      </c>
    </row>
    <row r="184" spans="1:10" x14ac:dyDescent="0.2">
      <c r="A184" s="1" t="s">
        <v>121</v>
      </c>
      <c r="B184" s="11">
        <v>43868</v>
      </c>
      <c r="C184">
        <v>21</v>
      </c>
      <c r="D184">
        <v>17</v>
      </c>
      <c r="E184">
        <v>40</v>
      </c>
      <c r="F184">
        <v>0</v>
      </c>
      <c r="G184" t="b">
        <v>1</v>
      </c>
      <c r="H184" s="19">
        <v>0.78</v>
      </c>
      <c r="I184" s="19">
        <v>1</v>
      </c>
      <c r="J184" s="1" t="s">
        <v>14</v>
      </c>
    </row>
    <row r="185" spans="1:10" x14ac:dyDescent="0.2">
      <c r="A185" s="1" t="s">
        <v>114</v>
      </c>
      <c r="B185" s="11">
        <v>43868</v>
      </c>
      <c r="C185">
        <v>33</v>
      </c>
      <c r="D185">
        <v>17</v>
      </c>
      <c r="E185">
        <v>40</v>
      </c>
      <c r="F185">
        <v>10</v>
      </c>
      <c r="G185" t="b">
        <v>1</v>
      </c>
      <c r="H185" s="19">
        <v>1</v>
      </c>
      <c r="I185" s="19">
        <v>1</v>
      </c>
      <c r="J185" s="1" t="s">
        <v>14</v>
      </c>
    </row>
    <row r="186" spans="1:10" x14ac:dyDescent="0.2">
      <c r="A186" s="1" t="s">
        <v>140</v>
      </c>
      <c r="B186" s="11">
        <v>43868</v>
      </c>
      <c r="C186">
        <v>21</v>
      </c>
      <c r="D186">
        <v>17</v>
      </c>
      <c r="E186">
        <v>40</v>
      </c>
      <c r="F186">
        <v>0</v>
      </c>
      <c r="G186" t="b">
        <v>1</v>
      </c>
      <c r="H186" s="19">
        <v>0.78</v>
      </c>
      <c r="I186" s="19">
        <v>1</v>
      </c>
      <c r="J186" s="1" t="s">
        <v>14</v>
      </c>
    </row>
    <row r="187" spans="1:10" x14ac:dyDescent="0.2">
      <c r="A187" s="1" t="s">
        <v>126</v>
      </c>
      <c r="B187" s="11">
        <v>43868</v>
      </c>
      <c r="C187">
        <v>33</v>
      </c>
      <c r="D187">
        <v>17</v>
      </c>
      <c r="E187">
        <v>40</v>
      </c>
      <c r="F187">
        <v>10</v>
      </c>
      <c r="G187" t="b">
        <v>1</v>
      </c>
      <c r="H187" s="19">
        <v>1</v>
      </c>
      <c r="I187" s="19">
        <v>1</v>
      </c>
      <c r="J187" s="1" t="s">
        <v>14</v>
      </c>
    </row>
    <row r="188" spans="1:10" x14ac:dyDescent="0.2">
      <c r="A188" s="1" t="s">
        <v>138</v>
      </c>
      <c r="B188" s="11">
        <v>43868</v>
      </c>
      <c r="C188">
        <v>23</v>
      </c>
      <c r="D188">
        <v>17</v>
      </c>
      <c r="E188">
        <v>40</v>
      </c>
      <c r="F188">
        <v>10</v>
      </c>
      <c r="G188" t="b">
        <v>1</v>
      </c>
      <c r="H188" s="19">
        <v>0.9</v>
      </c>
      <c r="I188" s="19">
        <v>1</v>
      </c>
      <c r="J188" s="1" t="s">
        <v>14</v>
      </c>
    </row>
    <row r="189" spans="1:10" x14ac:dyDescent="0.2">
      <c r="A189" s="1" t="s">
        <v>122</v>
      </c>
      <c r="B189" s="11">
        <v>43868</v>
      </c>
      <c r="C189">
        <v>23</v>
      </c>
      <c r="D189">
        <v>7</v>
      </c>
      <c r="E189">
        <v>40</v>
      </c>
      <c r="F189">
        <v>10</v>
      </c>
      <c r="G189" t="b">
        <v>1</v>
      </c>
      <c r="H189" s="19">
        <v>0.8</v>
      </c>
      <c r="I189" s="19">
        <v>1</v>
      </c>
      <c r="J189" s="1" t="s">
        <v>14</v>
      </c>
    </row>
    <row r="190" spans="1:10" x14ac:dyDescent="0.2">
      <c r="A190" s="1" t="s">
        <v>141</v>
      </c>
      <c r="B190" s="11">
        <v>43868</v>
      </c>
      <c r="C190">
        <v>33</v>
      </c>
      <c r="D190">
        <v>17</v>
      </c>
      <c r="E190">
        <v>40</v>
      </c>
      <c r="F190">
        <v>10</v>
      </c>
      <c r="G190" t="b">
        <v>1</v>
      </c>
      <c r="H190" s="19">
        <v>1</v>
      </c>
      <c r="I190" s="19">
        <v>1</v>
      </c>
      <c r="J190" s="1" t="s">
        <v>14</v>
      </c>
    </row>
    <row r="191" spans="1:10" x14ac:dyDescent="0.2">
      <c r="A191" s="1" t="s">
        <v>125</v>
      </c>
      <c r="B191" s="11">
        <v>43868</v>
      </c>
      <c r="C191">
        <v>21</v>
      </c>
      <c r="D191">
        <v>17</v>
      </c>
      <c r="E191">
        <v>40</v>
      </c>
      <c r="F191">
        <v>5</v>
      </c>
      <c r="G191" t="b">
        <v>1</v>
      </c>
      <c r="H191" s="19">
        <v>0.83</v>
      </c>
      <c r="I191" s="19">
        <v>1</v>
      </c>
      <c r="J191" s="1" t="s">
        <v>14</v>
      </c>
    </row>
    <row r="192" spans="1:10" x14ac:dyDescent="0.2">
      <c r="A192" s="1" t="s">
        <v>134</v>
      </c>
      <c r="B192" s="11">
        <v>43868</v>
      </c>
      <c r="C192">
        <v>33</v>
      </c>
      <c r="D192">
        <v>17</v>
      </c>
      <c r="E192">
        <v>40</v>
      </c>
      <c r="F192">
        <v>10</v>
      </c>
      <c r="G192" t="b">
        <v>1</v>
      </c>
      <c r="H192" s="19">
        <v>1</v>
      </c>
      <c r="I192" s="19">
        <v>1</v>
      </c>
      <c r="J192" s="1" t="s">
        <v>14</v>
      </c>
    </row>
    <row r="193" spans="1:10" x14ac:dyDescent="0.2">
      <c r="A193" s="1" t="s">
        <v>124</v>
      </c>
      <c r="B193" s="11">
        <v>43868</v>
      </c>
      <c r="C193">
        <v>29</v>
      </c>
      <c r="D193">
        <v>17</v>
      </c>
      <c r="E193">
        <v>40</v>
      </c>
      <c r="F193">
        <v>10</v>
      </c>
      <c r="G193" t="b">
        <v>1</v>
      </c>
      <c r="H193" s="19">
        <v>0.96</v>
      </c>
      <c r="I193" s="19">
        <v>1</v>
      </c>
      <c r="J193" s="1" t="s">
        <v>14</v>
      </c>
    </row>
    <row r="194" spans="1:10" x14ac:dyDescent="0.2">
      <c r="A194" s="1" t="s">
        <v>136</v>
      </c>
      <c r="B194" s="11">
        <v>43868</v>
      </c>
      <c r="C194">
        <v>33</v>
      </c>
      <c r="D194">
        <v>17</v>
      </c>
      <c r="E194">
        <v>40</v>
      </c>
      <c r="F194">
        <v>10</v>
      </c>
      <c r="G194" t="b">
        <v>1</v>
      </c>
      <c r="H194" s="19">
        <v>1</v>
      </c>
      <c r="I194" s="19">
        <v>1</v>
      </c>
      <c r="J194" s="1" t="s">
        <v>14</v>
      </c>
    </row>
    <row r="195" spans="1:10" x14ac:dyDescent="0.2">
      <c r="A195" s="1" t="s">
        <v>116</v>
      </c>
      <c r="B195" s="11">
        <v>43868</v>
      </c>
      <c r="C195">
        <v>23</v>
      </c>
      <c r="D195">
        <v>17</v>
      </c>
      <c r="E195">
        <v>40</v>
      </c>
      <c r="F195">
        <v>10</v>
      </c>
      <c r="G195" t="b">
        <v>1</v>
      </c>
      <c r="H195" s="19">
        <v>0.9</v>
      </c>
      <c r="I195" s="19">
        <v>1</v>
      </c>
      <c r="J195" s="1" t="s">
        <v>14</v>
      </c>
    </row>
    <row r="196" spans="1:10" x14ac:dyDescent="0.2">
      <c r="A196" s="1" t="s">
        <v>96</v>
      </c>
      <c r="B196" s="11">
        <v>43868</v>
      </c>
      <c r="C196">
        <v>23</v>
      </c>
      <c r="D196">
        <v>7</v>
      </c>
      <c r="E196">
        <v>32</v>
      </c>
      <c r="F196">
        <v>10</v>
      </c>
      <c r="G196" t="b">
        <v>1</v>
      </c>
      <c r="H196" s="19">
        <v>0.72</v>
      </c>
      <c r="I196" s="19">
        <v>1</v>
      </c>
      <c r="J196" s="1" t="s">
        <v>14</v>
      </c>
    </row>
    <row r="197" spans="1:10" x14ac:dyDescent="0.2">
      <c r="A197" s="1" t="s">
        <v>97</v>
      </c>
      <c r="B197" s="11">
        <v>43868</v>
      </c>
      <c r="C197">
        <v>33</v>
      </c>
      <c r="D197">
        <v>17</v>
      </c>
      <c r="E197">
        <v>40</v>
      </c>
      <c r="F197">
        <v>10</v>
      </c>
      <c r="G197" t="b">
        <v>1</v>
      </c>
      <c r="H197" s="19">
        <v>1</v>
      </c>
      <c r="I197" s="19">
        <v>1</v>
      </c>
      <c r="J197" s="1" t="s">
        <v>14</v>
      </c>
    </row>
    <row r="198" spans="1:10" x14ac:dyDescent="0.2">
      <c r="A198" s="1" t="s">
        <v>135</v>
      </c>
      <c r="B198" s="11">
        <v>43868</v>
      </c>
      <c r="C198">
        <v>31</v>
      </c>
      <c r="D198">
        <v>17</v>
      </c>
      <c r="E198">
        <v>32</v>
      </c>
      <c r="F198">
        <v>10</v>
      </c>
      <c r="G198" t="b">
        <v>1</v>
      </c>
      <c r="H198" s="19">
        <v>0.9</v>
      </c>
      <c r="I198" s="19">
        <v>1</v>
      </c>
      <c r="J198" s="1" t="s">
        <v>14</v>
      </c>
    </row>
    <row r="199" spans="1:10" x14ac:dyDescent="0.2">
      <c r="A199" s="1" t="s">
        <v>143</v>
      </c>
      <c r="B199" s="11">
        <v>43871</v>
      </c>
      <c r="C199">
        <v>23</v>
      </c>
      <c r="D199">
        <v>17</v>
      </c>
      <c r="E199">
        <v>40</v>
      </c>
      <c r="F199">
        <v>10</v>
      </c>
      <c r="G199" t="b">
        <v>1</v>
      </c>
      <c r="H199" s="19">
        <v>0.9</v>
      </c>
      <c r="I199" s="19">
        <v>1</v>
      </c>
      <c r="J199" s="1" t="s">
        <v>14</v>
      </c>
    </row>
    <row r="200" spans="1:10" x14ac:dyDescent="0.2">
      <c r="A200" s="1" t="s">
        <v>128</v>
      </c>
      <c r="B200" s="11">
        <v>43871</v>
      </c>
      <c r="C200">
        <v>33</v>
      </c>
      <c r="D200">
        <v>17</v>
      </c>
      <c r="E200">
        <v>40</v>
      </c>
      <c r="F200">
        <v>10</v>
      </c>
      <c r="G200" t="b">
        <v>1</v>
      </c>
      <c r="H200" s="19">
        <v>1</v>
      </c>
      <c r="I200" s="19">
        <v>1</v>
      </c>
      <c r="J200" s="1" t="s">
        <v>14</v>
      </c>
    </row>
    <row r="201" spans="1:10" x14ac:dyDescent="0.2">
      <c r="A201" s="1" t="s">
        <v>148</v>
      </c>
      <c r="B201" s="11">
        <v>43872</v>
      </c>
      <c r="C201">
        <v>33</v>
      </c>
      <c r="D201">
        <v>17</v>
      </c>
      <c r="E201">
        <v>40</v>
      </c>
      <c r="F201">
        <v>10</v>
      </c>
      <c r="G201" t="b">
        <v>1</v>
      </c>
      <c r="H201" s="19">
        <v>1</v>
      </c>
      <c r="I201" s="19">
        <v>1</v>
      </c>
      <c r="J201" s="1" t="s">
        <v>14</v>
      </c>
    </row>
    <row r="202" spans="1:10" x14ac:dyDescent="0.2">
      <c r="A202" s="1" t="s">
        <v>127</v>
      </c>
      <c r="B202" s="11">
        <v>43872</v>
      </c>
      <c r="C202">
        <v>33</v>
      </c>
      <c r="D202">
        <v>17</v>
      </c>
      <c r="E202">
        <v>40</v>
      </c>
      <c r="F202">
        <v>10</v>
      </c>
      <c r="G202" t="b">
        <v>1</v>
      </c>
      <c r="H202" s="19">
        <v>1</v>
      </c>
      <c r="I202" s="19">
        <v>1</v>
      </c>
      <c r="J202" s="1" t="s">
        <v>14</v>
      </c>
    </row>
    <row r="203" spans="1:10" x14ac:dyDescent="0.2">
      <c r="A203" s="1" t="s">
        <v>112</v>
      </c>
      <c r="B203" s="11">
        <v>43872</v>
      </c>
      <c r="C203">
        <v>33</v>
      </c>
      <c r="D203">
        <v>17</v>
      </c>
      <c r="E203">
        <v>40</v>
      </c>
      <c r="F203">
        <v>10</v>
      </c>
      <c r="G203" t="b">
        <v>1</v>
      </c>
      <c r="H203" s="19">
        <v>1</v>
      </c>
      <c r="I203" s="19">
        <v>1</v>
      </c>
      <c r="J203" s="1" t="s">
        <v>14</v>
      </c>
    </row>
    <row r="204" spans="1:10" x14ac:dyDescent="0.2">
      <c r="A204" s="1" t="s">
        <v>113</v>
      </c>
      <c r="B204" s="11">
        <v>43872</v>
      </c>
      <c r="C204">
        <v>23</v>
      </c>
      <c r="D204">
        <v>17</v>
      </c>
      <c r="E204">
        <v>40</v>
      </c>
      <c r="F204">
        <v>5</v>
      </c>
      <c r="G204" t="b">
        <v>1</v>
      </c>
      <c r="H204" s="19">
        <v>0.85</v>
      </c>
      <c r="I204" s="19">
        <v>1</v>
      </c>
      <c r="J204" s="1" t="s">
        <v>14</v>
      </c>
    </row>
    <row r="205" spans="1:10" x14ac:dyDescent="0.2">
      <c r="A205" s="1" t="s">
        <v>118</v>
      </c>
      <c r="B205" s="11">
        <v>43873</v>
      </c>
      <c r="C205">
        <v>19</v>
      </c>
      <c r="D205">
        <v>7</v>
      </c>
      <c r="E205">
        <v>40</v>
      </c>
      <c r="F205">
        <v>10</v>
      </c>
      <c r="G205" t="b">
        <v>1</v>
      </c>
      <c r="H205" s="19">
        <v>0.76</v>
      </c>
      <c r="I205" s="19">
        <v>1</v>
      </c>
      <c r="J205" s="1" t="s">
        <v>14</v>
      </c>
    </row>
    <row r="206" spans="1:10" x14ac:dyDescent="0.2">
      <c r="A206" s="1" t="s">
        <v>137</v>
      </c>
      <c r="B206" s="11">
        <v>43873</v>
      </c>
      <c r="C206">
        <v>33</v>
      </c>
      <c r="D206">
        <v>17</v>
      </c>
      <c r="E206">
        <v>40</v>
      </c>
      <c r="F206">
        <v>10</v>
      </c>
      <c r="G206" t="b">
        <v>1</v>
      </c>
      <c r="H206" s="19">
        <v>1</v>
      </c>
      <c r="I206" s="19">
        <v>1</v>
      </c>
      <c r="J206" s="1" t="s">
        <v>14</v>
      </c>
    </row>
    <row r="207" spans="1:10" x14ac:dyDescent="0.2">
      <c r="A207" s="1" t="s">
        <v>125</v>
      </c>
      <c r="B207" s="11">
        <v>43873</v>
      </c>
      <c r="C207">
        <v>19</v>
      </c>
      <c r="D207">
        <v>17</v>
      </c>
      <c r="E207">
        <v>40</v>
      </c>
      <c r="F207">
        <v>10</v>
      </c>
      <c r="G207" t="b">
        <v>1</v>
      </c>
      <c r="H207" s="19">
        <v>0.86</v>
      </c>
      <c r="I207" s="19">
        <v>1</v>
      </c>
      <c r="J207" s="1" t="s">
        <v>14</v>
      </c>
    </row>
    <row r="208" spans="1:10" x14ac:dyDescent="0.2">
      <c r="A208" s="1" t="s">
        <v>130</v>
      </c>
      <c r="B208" s="11">
        <v>43873</v>
      </c>
      <c r="C208">
        <v>21</v>
      </c>
      <c r="D208">
        <v>12</v>
      </c>
      <c r="E208">
        <v>15</v>
      </c>
      <c r="F208">
        <v>10</v>
      </c>
      <c r="G208" t="b">
        <v>1</v>
      </c>
      <c r="H208" s="19">
        <v>0.57999999999999996</v>
      </c>
      <c r="I208" s="19">
        <v>1</v>
      </c>
      <c r="J208" s="1" t="s">
        <v>14</v>
      </c>
    </row>
    <row r="209" spans="1:10" x14ac:dyDescent="0.2">
      <c r="A209" s="1" t="s">
        <v>120</v>
      </c>
      <c r="B209" s="11">
        <v>43873</v>
      </c>
      <c r="C209">
        <v>23</v>
      </c>
      <c r="D209">
        <v>17</v>
      </c>
      <c r="E209">
        <v>40</v>
      </c>
      <c r="F209">
        <v>10</v>
      </c>
      <c r="G209" t="b">
        <v>1</v>
      </c>
      <c r="H209" s="19">
        <v>0.9</v>
      </c>
      <c r="I209" s="19">
        <v>1</v>
      </c>
      <c r="J209" s="1" t="s">
        <v>14</v>
      </c>
    </row>
    <row r="210" spans="1:10" x14ac:dyDescent="0.2">
      <c r="A210" s="1" t="s">
        <v>145</v>
      </c>
      <c r="B210" s="11">
        <v>43873</v>
      </c>
      <c r="C210">
        <v>33</v>
      </c>
      <c r="D210">
        <v>7</v>
      </c>
      <c r="E210">
        <v>40</v>
      </c>
      <c r="F210">
        <v>10</v>
      </c>
      <c r="G210" t="b">
        <v>1</v>
      </c>
      <c r="H210" s="19">
        <v>0.9</v>
      </c>
      <c r="I210" s="19">
        <v>1</v>
      </c>
      <c r="J210" s="1" t="s">
        <v>14</v>
      </c>
    </row>
    <row r="211" spans="1:10" x14ac:dyDescent="0.2">
      <c r="A211" s="1" t="s">
        <v>131</v>
      </c>
      <c r="B211" s="11">
        <v>43873</v>
      </c>
      <c r="C211">
        <v>17</v>
      </c>
      <c r="D211">
        <v>17</v>
      </c>
      <c r="E211">
        <v>40</v>
      </c>
      <c r="F211">
        <v>10</v>
      </c>
      <c r="G211" t="b">
        <v>0</v>
      </c>
      <c r="H211" s="19">
        <v>0.84</v>
      </c>
      <c r="I211" s="19">
        <v>0</v>
      </c>
      <c r="J211" s="1" t="s">
        <v>14</v>
      </c>
    </row>
    <row r="212" spans="1:10" x14ac:dyDescent="0.2">
      <c r="A212" s="1" t="s">
        <v>117</v>
      </c>
      <c r="B212" s="11">
        <v>43874</v>
      </c>
      <c r="C212">
        <v>29</v>
      </c>
      <c r="D212">
        <v>17</v>
      </c>
      <c r="E212">
        <v>40</v>
      </c>
      <c r="F212">
        <v>10</v>
      </c>
      <c r="G212" t="b">
        <v>1</v>
      </c>
      <c r="H212" s="19">
        <v>0.96</v>
      </c>
      <c r="I212" s="19">
        <v>1</v>
      </c>
      <c r="J212" s="1" t="s">
        <v>14</v>
      </c>
    </row>
    <row r="213" spans="1:10" x14ac:dyDescent="0.2">
      <c r="A213" s="1" t="s">
        <v>115</v>
      </c>
      <c r="B213" s="11">
        <v>43874</v>
      </c>
      <c r="C213">
        <v>29</v>
      </c>
      <c r="D213">
        <v>17</v>
      </c>
      <c r="E213">
        <v>40</v>
      </c>
      <c r="F213">
        <v>10</v>
      </c>
      <c r="G213" t="b">
        <v>1</v>
      </c>
      <c r="H213" s="19">
        <v>0.96</v>
      </c>
      <c r="I213" s="19">
        <v>1</v>
      </c>
      <c r="J213" s="1" t="s">
        <v>14</v>
      </c>
    </row>
    <row r="214" spans="1:10" x14ac:dyDescent="0.2">
      <c r="A214" s="1" t="s">
        <v>133</v>
      </c>
      <c r="B214" s="11">
        <v>43874</v>
      </c>
      <c r="C214">
        <v>17</v>
      </c>
      <c r="D214">
        <v>7</v>
      </c>
      <c r="E214">
        <v>40</v>
      </c>
      <c r="F214">
        <v>5</v>
      </c>
      <c r="G214" t="b">
        <v>1</v>
      </c>
      <c r="H214" s="19">
        <v>0.69</v>
      </c>
      <c r="I214" s="19">
        <v>1</v>
      </c>
      <c r="J214" s="1" t="s">
        <v>14</v>
      </c>
    </row>
    <row r="215" spans="1:10" x14ac:dyDescent="0.2">
      <c r="A215" s="1" t="s">
        <v>144</v>
      </c>
      <c r="B215" s="11">
        <v>43874</v>
      </c>
      <c r="C215">
        <v>33</v>
      </c>
      <c r="D215">
        <v>17</v>
      </c>
      <c r="E215">
        <v>40</v>
      </c>
      <c r="F215">
        <v>10</v>
      </c>
      <c r="G215" t="b">
        <v>1</v>
      </c>
      <c r="H215" s="19">
        <v>1</v>
      </c>
      <c r="I215" s="19">
        <v>1</v>
      </c>
      <c r="J215" s="1" t="s">
        <v>14</v>
      </c>
    </row>
    <row r="216" spans="1:10" x14ac:dyDescent="0.2">
      <c r="A216" s="1" t="s">
        <v>111</v>
      </c>
      <c r="B216" s="11">
        <v>43874</v>
      </c>
      <c r="C216">
        <v>23</v>
      </c>
      <c r="D216">
        <v>17</v>
      </c>
      <c r="E216">
        <v>40</v>
      </c>
      <c r="F216">
        <v>5</v>
      </c>
      <c r="G216" t="b">
        <v>1</v>
      </c>
      <c r="H216" s="19">
        <v>0.85</v>
      </c>
      <c r="I216" s="19">
        <v>1</v>
      </c>
      <c r="J216" s="1" t="s">
        <v>14</v>
      </c>
    </row>
    <row r="217" spans="1:10" x14ac:dyDescent="0.2">
      <c r="A217" s="1" t="s">
        <v>142</v>
      </c>
      <c r="B217" s="11">
        <v>43874</v>
      </c>
      <c r="C217">
        <v>29</v>
      </c>
      <c r="D217">
        <v>17</v>
      </c>
      <c r="E217">
        <v>32</v>
      </c>
      <c r="F217">
        <v>10</v>
      </c>
      <c r="G217" t="b">
        <v>1</v>
      </c>
      <c r="H217" s="19">
        <v>0.88</v>
      </c>
      <c r="I217" s="19">
        <v>1</v>
      </c>
      <c r="J217" s="1" t="s">
        <v>14</v>
      </c>
    </row>
    <row r="218" spans="1:10" x14ac:dyDescent="0.2">
      <c r="A218" s="1" t="s">
        <v>132</v>
      </c>
      <c r="B218" s="11">
        <v>43874</v>
      </c>
      <c r="C218">
        <v>33</v>
      </c>
      <c r="D218">
        <v>17</v>
      </c>
      <c r="E218">
        <v>40</v>
      </c>
      <c r="F218">
        <v>10</v>
      </c>
      <c r="G218" t="b">
        <v>1</v>
      </c>
      <c r="H218" s="19">
        <v>1</v>
      </c>
      <c r="I218" s="19">
        <v>1</v>
      </c>
      <c r="J218" s="1" t="s">
        <v>14</v>
      </c>
    </row>
    <row r="219" spans="1:10" x14ac:dyDescent="0.2">
      <c r="A219" s="1" t="s">
        <v>129</v>
      </c>
      <c r="B219" s="11">
        <v>43874</v>
      </c>
      <c r="C219">
        <v>23</v>
      </c>
      <c r="D219">
        <v>17</v>
      </c>
      <c r="E219">
        <v>40</v>
      </c>
      <c r="F219">
        <v>10</v>
      </c>
      <c r="G219" t="b">
        <v>1</v>
      </c>
      <c r="H219" s="19">
        <v>0.9</v>
      </c>
      <c r="I219" s="19">
        <v>1</v>
      </c>
      <c r="J219" s="1" t="s">
        <v>14</v>
      </c>
    </row>
    <row r="220" spans="1:10" x14ac:dyDescent="0.2">
      <c r="A220" s="1" t="s">
        <v>139</v>
      </c>
      <c r="B220" s="11">
        <v>43874</v>
      </c>
      <c r="C220">
        <v>23</v>
      </c>
      <c r="D220">
        <v>7</v>
      </c>
      <c r="E220">
        <v>40</v>
      </c>
      <c r="F220">
        <v>5</v>
      </c>
      <c r="G220" t="b">
        <v>1</v>
      </c>
      <c r="H220" s="19">
        <v>0.75</v>
      </c>
      <c r="I220" s="19">
        <v>1</v>
      </c>
      <c r="J220" s="1" t="s">
        <v>14</v>
      </c>
    </row>
    <row r="221" spans="1:10" x14ac:dyDescent="0.2">
      <c r="A221" s="1" t="s">
        <v>119</v>
      </c>
      <c r="B221" s="11">
        <v>43874</v>
      </c>
      <c r="C221">
        <v>23</v>
      </c>
      <c r="D221">
        <v>12</v>
      </c>
      <c r="E221">
        <v>40</v>
      </c>
      <c r="F221">
        <v>10</v>
      </c>
      <c r="G221" t="b">
        <v>1</v>
      </c>
      <c r="H221" s="19">
        <v>0.85</v>
      </c>
      <c r="I221" s="19">
        <v>1</v>
      </c>
      <c r="J221" s="1" t="s">
        <v>14</v>
      </c>
    </row>
    <row r="222" spans="1:10" x14ac:dyDescent="0.2">
      <c r="A222" s="1" t="s">
        <v>136</v>
      </c>
      <c r="B222" s="11">
        <v>43875</v>
      </c>
      <c r="C222">
        <v>33</v>
      </c>
      <c r="D222">
        <v>17</v>
      </c>
      <c r="E222">
        <v>40</v>
      </c>
      <c r="F222">
        <v>10</v>
      </c>
      <c r="G222" t="b">
        <v>1</v>
      </c>
      <c r="H222" s="19">
        <v>1</v>
      </c>
      <c r="I222" s="19">
        <v>1</v>
      </c>
      <c r="J222" s="1" t="s">
        <v>14</v>
      </c>
    </row>
    <row r="223" spans="1:10" x14ac:dyDescent="0.2">
      <c r="A223" s="1" t="s">
        <v>128</v>
      </c>
      <c r="B223" s="11">
        <v>43875</v>
      </c>
      <c r="C223">
        <v>33</v>
      </c>
      <c r="D223">
        <v>17</v>
      </c>
      <c r="E223">
        <v>40</v>
      </c>
      <c r="F223">
        <v>5</v>
      </c>
      <c r="G223" t="b">
        <v>1</v>
      </c>
      <c r="H223" s="19">
        <v>0.95</v>
      </c>
      <c r="I223" s="19">
        <v>1</v>
      </c>
      <c r="J223" s="1" t="s">
        <v>14</v>
      </c>
    </row>
    <row r="224" spans="1:10" x14ac:dyDescent="0.2">
      <c r="A224" s="1" t="s">
        <v>134</v>
      </c>
      <c r="B224" s="11">
        <v>43875</v>
      </c>
      <c r="C224">
        <v>33</v>
      </c>
      <c r="D224">
        <v>17</v>
      </c>
      <c r="E224">
        <v>40</v>
      </c>
      <c r="F224">
        <v>10</v>
      </c>
      <c r="G224" t="b">
        <v>1</v>
      </c>
      <c r="H224" s="19">
        <v>1</v>
      </c>
      <c r="I224" s="19">
        <v>1</v>
      </c>
      <c r="J224" s="1" t="s">
        <v>14</v>
      </c>
    </row>
    <row r="225" spans="1:10" x14ac:dyDescent="0.2">
      <c r="A225" s="1" t="s">
        <v>124</v>
      </c>
      <c r="B225" s="11">
        <v>43875</v>
      </c>
      <c r="C225">
        <v>21</v>
      </c>
      <c r="D225">
        <v>17</v>
      </c>
      <c r="E225">
        <v>40</v>
      </c>
      <c r="F225">
        <v>10</v>
      </c>
      <c r="G225" t="b">
        <v>0</v>
      </c>
      <c r="H225" s="19">
        <v>0.88</v>
      </c>
      <c r="I225" s="19">
        <v>0</v>
      </c>
      <c r="J225" s="1" t="s">
        <v>14</v>
      </c>
    </row>
    <row r="226" spans="1:10" x14ac:dyDescent="0.2">
      <c r="A226" s="1" t="s">
        <v>143</v>
      </c>
      <c r="B226" s="11">
        <v>43875</v>
      </c>
      <c r="C226">
        <v>33</v>
      </c>
      <c r="D226">
        <v>17</v>
      </c>
      <c r="E226">
        <v>15</v>
      </c>
      <c r="F226">
        <v>10</v>
      </c>
      <c r="G226" t="b">
        <v>1</v>
      </c>
      <c r="H226" s="19">
        <v>0.75</v>
      </c>
      <c r="I226" s="19">
        <v>1</v>
      </c>
      <c r="J226" s="1" t="s">
        <v>14</v>
      </c>
    </row>
    <row r="227" spans="1:10" x14ac:dyDescent="0.2">
      <c r="A227" s="1" t="s">
        <v>135</v>
      </c>
      <c r="B227" s="11">
        <v>43875</v>
      </c>
      <c r="C227">
        <v>33</v>
      </c>
      <c r="D227">
        <v>17</v>
      </c>
      <c r="E227">
        <v>40</v>
      </c>
      <c r="F227">
        <v>10</v>
      </c>
      <c r="G227" t="b">
        <v>1</v>
      </c>
      <c r="H227" s="19">
        <v>1</v>
      </c>
      <c r="I227" s="19">
        <v>1</v>
      </c>
      <c r="J227" s="1" t="s">
        <v>14</v>
      </c>
    </row>
    <row r="228" spans="1:10" x14ac:dyDescent="0.2">
      <c r="A228" s="1" t="s">
        <v>97</v>
      </c>
      <c r="B228" s="11">
        <v>43875</v>
      </c>
      <c r="C228">
        <v>33</v>
      </c>
      <c r="D228">
        <v>17</v>
      </c>
      <c r="E228">
        <v>40</v>
      </c>
      <c r="F228">
        <v>10</v>
      </c>
      <c r="G228" t="b">
        <v>1</v>
      </c>
      <c r="H228" s="19">
        <v>1</v>
      </c>
      <c r="I228" s="19">
        <v>1</v>
      </c>
      <c r="J228" s="1" t="s">
        <v>14</v>
      </c>
    </row>
    <row r="229" spans="1:10" x14ac:dyDescent="0.2">
      <c r="A229" s="1" t="s">
        <v>146</v>
      </c>
      <c r="B229" s="11">
        <v>43875</v>
      </c>
      <c r="C229">
        <v>23</v>
      </c>
      <c r="D229">
        <v>17</v>
      </c>
      <c r="E229">
        <v>40</v>
      </c>
      <c r="F229">
        <v>10</v>
      </c>
      <c r="G229" t="b">
        <v>1</v>
      </c>
      <c r="H229" s="19">
        <v>0.9</v>
      </c>
      <c r="I229" s="19">
        <v>1</v>
      </c>
      <c r="J229" s="1" t="s">
        <v>14</v>
      </c>
    </row>
    <row r="230" spans="1:10" x14ac:dyDescent="0.2">
      <c r="A230" s="1" t="s">
        <v>122</v>
      </c>
      <c r="B230" s="11">
        <v>43875</v>
      </c>
      <c r="C230">
        <v>33</v>
      </c>
      <c r="D230">
        <v>17</v>
      </c>
      <c r="E230">
        <v>40</v>
      </c>
      <c r="F230">
        <v>5</v>
      </c>
      <c r="G230" t="b">
        <v>1</v>
      </c>
      <c r="H230" s="19">
        <v>0.95</v>
      </c>
      <c r="I230" s="19">
        <v>1</v>
      </c>
      <c r="J230" s="1" t="s">
        <v>14</v>
      </c>
    </row>
    <row r="231" spans="1:10" x14ac:dyDescent="0.2">
      <c r="A231" s="1" t="s">
        <v>141</v>
      </c>
      <c r="B231" s="11">
        <v>43875</v>
      </c>
      <c r="C231">
        <v>23</v>
      </c>
      <c r="D231">
        <v>17</v>
      </c>
      <c r="E231">
        <v>40</v>
      </c>
      <c r="F231">
        <v>10</v>
      </c>
      <c r="G231" t="b">
        <v>1</v>
      </c>
      <c r="H231" s="19">
        <v>0.9</v>
      </c>
      <c r="I231" s="19">
        <v>1</v>
      </c>
      <c r="J231" s="1" t="s">
        <v>14</v>
      </c>
    </row>
    <row r="232" spans="1:10" x14ac:dyDescent="0.2">
      <c r="A232" s="1" t="s">
        <v>126</v>
      </c>
      <c r="B232" s="11">
        <v>43875</v>
      </c>
      <c r="C232">
        <v>33</v>
      </c>
      <c r="D232">
        <v>17</v>
      </c>
      <c r="E232">
        <v>40</v>
      </c>
      <c r="F232">
        <v>10</v>
      </c>
      <c r="G232" t="b">
        <v>1</v>
      </c>
      <c r="H232" s="19">
        <v>1</v>
      </c>
      <c r="I232" s="19">
        <v>1</v>
      </c>
      <c r="J232" s="1" t="s">
        <v>14</v>
      </c>
    </row>
    <row r="233" spans="1:10" x14ac:dyDescent="0.2">
      <c r="A233" s="1" t="s">
        <v>116</v>
      </c>
      <c r="B233" s="11">
        <v>43878</v>
      </c>
      <c r="C233">
        <v>33</v>
      </c>
      <c r="D233">
        <v>17</v>
      </c>
      <c r="E233">
        <v>7</v>
      </c>
      <c r="F233">
        <v>10</v>
      </c>
      <c r="G233" t="b">
        <v>1</v>
      </c>
      <c r="H233" s="19">
        <v>0.67</v>
      </c>
      <c r="I233" s="19">
        <v>1</v>
      </c>
      <c r="J233" s="1" t="s">
        <v>14</v>
      </c>
    </row>
    <row r="234" spans="1:10" x14ac:dyDescent="0.2">
      <c r="A234" s="1" t="s">
        <v>114</v>
      </c>
      <c r="B234" s="11">
        <v>43878</v>
      </c>
      <c r="C234">
        <v>33</v>
      </c>
      <c r="D234">
        <v>17</v>
      </c>
      <c r="E234">
        <v>40</v>
      </c>
      <c r="F234">
        <v>10</v>
      </c>
      <c r="G234" t="b">
        <v>1</v>
      </c>
      <c r="H234" s="19">
        <v>1</v>
      </c>
      <c r="I234" s="19">
        <v>1</v>
      </c>
      <c r="J234" s="1" t="s">
        <v>14</v>
      </c>
    </row>
    <row r="235" spans="1:10" x14ac:dyDescent="0.2">
      <c r="A235" s="1" t="s">
        <v>138</v>
      </c>
      <c r="B235" s="11">
        <v>43878</v>
      </c>
      <c r="C235">
        <v>23</v>
      </c>
      <c r="D235">
        <v>17</v>
      </c>
      <c r="E235">
        <v>40</v>
      </c>
      <c r="F235">
        <v>10</v>
      </c>
      <c r="G235" t="b">
        <v>1</v>
      </c>
      <c r="H235" s="19">
        <v>0.9</v>
      </c>
      <c r="I235" s="19">
        <v>1</v>
      </c>
      <c r="J235" s="1" t="s">
        <v>14</v>
      </c>
    </row>
    <row r="236" spans="1:10" x14ac:dyDescent="0.2">
      <c r="A236" s="1" t="s">
        <v>140</v>
      </c>
      <c r="B236" s="11">
        <v>43878</v>
      </c>
      <c r="C236">
        <v>23</v>
      </c>
      <c r="D236">
        <v>7</v>
      </c>
      <c r="E236">
        <v>40</v>
      </c>
      <c r="F236">
        <v>5</v>
      </c>
      <c r="G236" t="b">
        <v>1</v>
      </c>
      <c r="H236" s="19">
        <v>0.75</v>
      </c>
      <c r="I236" s="19">
        <v>1</v>
      </c>
      <c r="J236" s="1" t="s">
        <v>14</v>
      </c>
    </row>
    <row r="237" spans="1:10" x14ac:dyDescent="0.2">
      <c r="A237" s="1" t="s">
        <v>121</v>
      </c>
      <c r="B237" s="11">
        <v>43878</v>
      </c>
      <c r="C237">
        <v>27</v>
      </c>
      <c r="D237">
        <v>7</v>
      </c>
      <c r="E237">
        <v>32</v>
      </c>
      <c r="F237">
        <v>0</v>
      </c>
      <c r="G237" t="b">
        <v>1</v>
      </c>
      <c r="H237" s="19">
        <v>0.66</v>
      </c>
      <c r="I237" s="19">
        <v>1</v>
      </c>
      <c r="J237" s="1" t="s">
        <v>14</v>
      </c>
    </row>
    <row r="238" spans="1:10" x14ac:dyDescent="0.2">
      <c r="A238" s="1" t="s">
        <v>98</v>
      </c>
      <c r="B238" s="11">
        <v>43878</v>
      </c>
      <c r="C238">
        <v>29</v>
      </c>
      <c r="D238">
        <v>17</v>
      </c>
      <c r="E238">
        <v>40</v>
      </c>
      <c r="F238">
        <v>5</v>
      </c>
      <c r="G238" t="b">
        <v>1</v>
      </c>
      <c r="H238" s="19">
        <v>0.91</v>
      </c>
      <c r="I238" s="19">
        <v>1</v>
      </c>
      <c r="J238" s="1" t="s">
        <v>14</v>
      </c>
    </row>
    <row r="239" spans="1:10" x14ac:dyDescent="0.2">
      <c r="A239" s="1" t="s">
        <v>109</v>
      </c>
      <c r="B239" s="11">
        <v>43879</v>
      </c>
      <c r="C239">
        <v>16</v>
      </c>
      <c r="D239">
        <v>19</v>
      </c>
      <c r="E239">
        <v>37</v>
      </c>
      <c r="F239">
        <v>15</v>
      </c>
      <c r="G239" t="b">
        <v>0</v>
      </c>
      <c r="H239" s="19">
        <v>0.87</v>
      </c>
      <c r="I239" s="19">
        <v>0</v>
      </c>
      <c r="J239" s="1" t="s">
        <v>14</v>
      </c>
    </row>
    <row r="240" spans="1:10" x14ac:dyDescent="0.2">
      <c r="A240" s="1" t="s">
        <v>108</v>
      </c>
      <c r="B240" s="11">
        <v>43879</v>
      </c>
      <c r="C240">
        <v>29</v>
      </c>
      <c r="D240">
        <v>19</v>
      </c>
      <c r="E240">
        <v>37</v>
      </c>
      <c r="F240">
        <v>15</v>
      </c>
      <c r="G240" t="b">
        <v>1</v>
      </c>
      <c r="H240" s="19">
        <v>1</v>
      </c>
      <c r="I240" s="19">
        <v>1</v>
      </c>
      <c r="J240" s="1" t="s">
        <v>14</v>
      </c>
    </row>
    <row r="241" spans="1:10" x14ac:dyDescent="0.2">
      <c r="A241" s="1" t="s">
        <v>104</v>
      </c>
      <c r="B241" s="11">
        <v>43879</v>
      </c>
      <c r="C241">
        <v>19</v>
      </c>
      <c r="D241">
        <v>19</v>
      </c>
      <c r="E241">
        <v>30</v>
      </c>
      <c r="F241">
        <v>15</v>
      </c>
      <c r="G241" t="b">
        <v>0</v>
      </c>
      <c r="H241" s="19">
        <v>0.83</v>
      </c>
      <c r="I241" s="19">
        <v>0</v>
      </c>
      <c r="J241" s="1" t="s">
        <v>14</v>
      </c>
    </row>
    <row r="242" spans="1:10" x14ac:dyDescent="0.2">
      <c r="A242" s="1" t="s">
        <v>106</v>
      </c>
      <c r="B242" s="11">
        <v>43879</v>
      </c>
      <c r="C242">
        <v>15</v>
      </c>
      <c r="D242">
        <v>12</v>
      </c>
      <c r="E242">
        <v>22</v>
      </c>
      <c r="F242">
        <v>15</v>
      </c>
      <c r="G242" t="b">
        <v>0</v>
      </c>
      <c r="H242" s="19">
        <v>0.64</v>
      </c>
      <c r="I242" s="19">
        <v>0</v>
      </c>
      <c r="J242" s="1" t="s">
        <v>14</v>
      </c>
    </row>
    <row r="243" spans="1:10" x14ac:dyDescent="0.2">
      <c r="A243" s="1" t="s">
        <v>105</v>
      </c>
      <c r="B243" s="11">
        <v>43879</v>
      </c>
      <c r="C243">
        <v>19</v>
      </c>
      <c r="D243">
        <v>12</v>
      </c>
      <c r="E243">
        <v>30</v>
      </c>
      <c r="F243">
        <v>15</v>
      </c>
      <c r="G243" t="b">
        <v>1</v>
      </c>
      <c r="H243" s="19">
        <v>0.76</v>
      </c>
      <c r="I243" s="19">
        <v>1</v>
      </c>
      <c r="J243" s="1" t="s">
        <v>14</v>
      </c>
    </row>
    <row r="244" spans="1:10" x14ac:dyDescent="0.2">
      <c r="A244" s="1" t="s">
        <v>107</v>
      </c>
      <c r="B244" s="11">
        <v>43879</v>
      </c>
      <c r="C244">
        <v>26</v>
      </c>
      <c r="D244">
        <v>12</v>
      </c>
      <c r="E244">
        <v>30</v>
      </c>
      <c r="F244">
        <v>15</v>
      </c>
      <c r="G244" t="b">
        <v>1</v>
      </c>
      <c r="H244" s="19">
        <v>0.83</v>
      </c>
      <c r="I244" s="19">
        <v>1</v>
      </c>
      <c r="J244" s="1" t="s">
        <v>14</v>
      </c>
    </row>
    <row r="245" spans="1:10" x14ac:dyDescent="0.2">
      <c r="A245" s="1" t="s">
        <v>101</v>
      </c>
      <c r="B245" s="11">
        <v>43879</v>
      </c>
      <c r="C245">
        <v>16</v>
      </c>
      <c r="D245">
        <v>19</v>
      </c>
      <c r="E245">
        <v>37</v>
      </c>
      <c r="F245">
        <v>15</v>
      </c>
      <c r="G245" t="b">
        <v>1</v>
      </c>
      <c r="H245" s="19">
        <v>0.87</v>
      </c>
      <c r="I245" s="19">
        <v>1</v>
      </c>
      <c r="J245" s="1" t="s">
        <v>14</v>
      </c>
    </row>
    <row r="246" spans="1:10" x14ac:dyDescent="0.2">
      <c r="A246" s="1" t="s">
        <v>103</v>
      </c>
      <c r="B246" s="11">
        <v>43879</v>
      </c>
      <c r="C246">
        <v>19</v>
      </c>
      <c r="D246">
        <v>12</v>
      </c>
      <c r="E246">
        <v>37</v>
      </c>
      <c r="F246">
        <v>15</v>
      </c>
      <c r="G246" t="b">
        <v>1</v>
      </c>
      <c r="H246" s="19">
        <v>0.83</v>
      </c>
      <c r="I246" s="19">
        <v>1</v>
      </c>
      <c r="J246" s="1" t="s">
        <v>14</v>
      </c>
    </row>
    <row r="247" spans="1:10" x14ac:dyDescent="0.2">
      <c r="A247" s="1" t="s">
        <v>102</v>
      </c>
      <c r="B247" s="11">
        <v>43879</v>
      </c>
      <c r="C247">
        <v>19</v>
      </c>
      <c r="D247">
        <v>19</v>
      </c>
      <c r="E247">
        <v>30</v>
      </c>
      <c r="F247">
        <v>15</v>
      </c>
      <c r="G247" t="b">
        <v>0</v>
      </c>
      <c r="H247" s="19">
        <v>0.83</v>
      </c>
      <c r="I247" s="19">
        <v>0</v>
      </c>
      <c r="J247" s="1" t="s">
        <v>14</v>
      </c>
    </row>
    <row r="248" spans="1:10" x14ac:dyDescent="0.2">
      <c r="A248" s="1" t="s">
        <v>110</v>
      </c>
      <c r="B248" s="11">
        <v>43879</v>
      </c>
      <c r="C248">
        <v>26</v>
      </c>
      <c r="D248">
        <v>12</v>
      </c>
      <c r="E248">
        <v>30</v>
      </c>
      <c r="F248">
        <v>15</v>
      </c>
      <c r="G248" t="b">
        <v>1</v>
      </c>
      <c r="H248" s="19">
        <v>0.83</v>
      </c>
      <c r="I248" s="19">
        <v>1</v>
      </c>
      <c r="J248" s="1" t="s">
        <v>14</v>
      </c>
    </row>
    <row r="249" spans="1:10" x14ac:dyDescent="0.2">
      <c r="A249" s="1" t="s">
        <v>100</v>
      </c>
      <c r="B249" s="11">
        <v>43879</v>
      </c>
      <c r="C249">
        <v>26</v>
      </c>
      <c r="D249">
        <v>12</v>
      </c>
      <c r="E249">
        <v>37</v>
      </c>
      <c r="F249">
        <v>15</v>
      </c>
      <c r="G249" t="b">
        <v>1</v>
      </c>
      <c r="H249" s="19">
        <v>0.9</v>
      </c>
      <c r="I249" s="19">
        <v>1</v>
      </c>
      <c r="J249" s="1" t="s">
        <v>14</v>
      </c>
    </row>
    <row r="250" spans="1:10" x14ac:dyDescent="0.2">
      <c r="A250" s="1" t="s">
        <v>113</v>
      </c>
      <c r="B250" s="11">
        <v>43879</v>
      </c>
      <c r="C250">
        <v>29</v>
      </c>
      <c r="D250">
        <v>17</v>
      </c>
      <c r="E250">
        <v>15</v>
      </c>
      <c r="F250">
        <v>10</v>
      </c>
      <c r="G250" t="b">
        <v>1</v>
      </c>
      <c r="H250" s="19">
        <v>0.71</v>
      </c>
      <c r="I250" s="19">
        <v>1</v>
      </c>
      <c r="J250" s="1" t="s">
        <v>14</v>
      </c>
    </row>
    <row r="251" spans="1:10" x14ac:dyDescent="0.2">
      <c r="A251" s="1" t="s">
        <v>89</v>
      </c>
      <c r="B251" s="11">
        <v>43880</v>
      </c>
      <c r="C251">
        <v>33</v>
      </c>
      <c r="D251">
        <v>17</v>
      </c>
      <c r="E251">
        <v>40</v>
      </c>
      <c r="F251">
        <v>10</v>
      </c>
      <c r="G251" t="b">
        <v>1</v>
      </c>
      <c r="H251" s="19">
        <v>1</v>
      </c>
      <c r="I251" s="19">
        <v>1</v>
      </c>
      <c r="J251" s="1" t="s">
        <v>14</v>
      </c>
    </row>
    <row r="252" spans="1:10" x14ac:dyDescent="0.2">
      <c r="A252" s="1" t="s">
        <v>78</v>
      </c>
      <c r="B252" s="11">
        <v>43880</v>
      </c>
      <c r="C252">
        <v>23</v>
      </c>
      <c r="D252">
        <v>17</v>
      </c>
      <c r="E252">
        <v>40</v>
      </c>
      <c r="F252">
        <v>10</v>
      </c>
      <c r="G252" t="b">
        <v>1</v>
      </c>
      <c r="H252" s="19">
        <v>0.9</v>
      </c>
      <c r="I252" s="19">
        <v>1</v>
      </c>
      <c r="J252" s="1" t="s">
        <v>14</v>
      </c>
    </row>
    <row r="253" spans="1:10" x14ac:dyDescent="0.2">
      <c r="A253" s="1" t="s">
        <v>88</v>
      </c>
      <c r="B253" s="11">
        <v>43880</v>
      </c>
      <c r="C253">
        <v>29</v>
      </c>
      <c r="D253">
        <v>7</v>
      </c>
      <c r="E253">
        <v>32</v>
      </c>
      <c r="F253">
        <v>10</v>
      </c>
      <c r="G253" t="b">
        <v>0</v>
      </c>
      <c r="H253" s="19">
        <v>0.78</v>
      </c>
      <c r="I253" s="19">
        <v>0</v>
      </c>
      <c r="J253" s="1" t="s">
        <v>14</v>
      </c>
    </row>
    <row r="254" spans="1:10" x14ac:dyDescent="0.2">
      <c r="A254" s="1" t="s">
        <v>145</v>
      </c>
      <c r="B254" s="11">
        <v>43880</v>
      </c>
      <c r="C254">
        <v>33</v>
      </c>
      <c r="D254">
        <v>17</v>
      </c>
      <c r="E254">
        <v>40</v>
      </c>
      <c r="F254">
        <v>10</v>
      </c>
      <c r="G254" t="b">
        <v>1</v>
      </c>
      <c r="H254" s="19">
        <v>1</v>
      </c>
      <c r="I254" s="19">
        <v>1</v>
      </c>
      <c r="J254" s="1" t="s">
        <v>14</v>
      </c>
    </row>
    <row r="255" spans="1:10" x14ac:dyDescent="0.2">
      <c r="A255" s="1" t="s">
        <v>81</v>
      </c>
      <c r="B255" s="11">
        <v>43880</v>
      </c>
      <c r="C255">
        <v>23</v>
      </c>
      <c r="D255">
        <v>7</v>
      </c>
      <c r="E255">
        <v>40</v>
      </c>
      <c r="F255">
        <v>10</v>
      </c>
      <c r="G255" t="b">
        <v>1</v>
      </c>
      <c r="H255" s="19">
        <v>0.8</v>
      </c>
      <c r="I255" s="19">
        <v>1</v>
      </c>
      <c r="J255" s="1" t="s">
        <v>14</v>
      </c>
    </row>
    <row r="256" spans="1:10" x14ac:dyDescent="0.2">
      <c r="A256" s="1" t="s">
        <v>84</v>
      </c>
      <c r="B256" s="11">
        <v>43880</v>
      </c>
      <c r="C256">
        <v>29</v>
      </c>
      <c r="D256">
        <v>17</v>
      </c>
      <c r="E256">
        <v>40</v>
      </c>
      <c r="F256">
        <v>10</v>
      </c>
      <c r="G256" t="b">
        <v>1</v>
      </c>
      <c r="H256" s="19">
        <v>0.96</v>
      </c>
      <c r="I256" s="19">
        <v>1</v>
      </c>
      <c r="J256" s="1" t="s">
        <v>14</v>
      </c>
    </row>
    <row r="257" spans="1:10" x14ac:dyDescent="0.2">
      <c r="A257" s="1" t="s">
        <v>131</v>
      </c>
      <c r="B257" s="11">
        <v>43880</v>
      </c>
      <c r="C257">
        <v>31</v>
      </c>
      <c r="D257">
        <v>7</v>
      </c>
      <c r="E257">
        <v>40</v>
      </c>
      <c r="F257">
        <v>5</v>
      </c>
      <c r="G257" t="b">
        <v>1</v>
      </c>
      <c r="H257" s="19">
        <v>0.83</v>
      </c>
      <c r="I257" s="19">
        <v>1</v>
      </c>
      <c r="J257" s="1" t="s">
        <v>14</v>
      </c>
    </row>
    <row r="258" spans="1:10" x14ac:dyDescent="0.2">
      <c r="A258" s="1" t="s">
        <v>80</v>
      </c>
      <c r="B258" s="11">
        <v>43880</v>
      </c>
      <c r="C258">
        <v>23</v>
      </c>
      <c r="D258">
        <v>17</v>
      </c>
      <c r="E258">
        <v>40</v>
      </c>
      <c r="F258">
        <v>10</v>
      </c>
      <c r="G258" t="b">
        <v>1</v>
      </c>
      <c r="H258" s="19">
        <v>0.9</v>
      </c>
      <c r="I258" s="19">
        <v>1</v>
      </c>
      <c r="J258" s="1" t="s">
        <v>14</v>
      </c>
    </row>
    <row r="259" spans="1:10" x14ac:dyDescent="0.2">
      <c r="A259" s="1" t="s">
        <v>83</v>
      </c>
      <c r="B259" s="11">
        <v>43880</v>
      </c>
      <c r="C259">
        <v>33</v>
      </c>
      <c r="D259">
        <v>17</v>
      </c>
      <c r="E259">
        <v>32</v>
      </c>
      <c r="F259">
        <v>10</v>
      </c>
      <c r="G259" t="b">
        <v>0</v>
      </c>
      <c r="H259" s="19">
        <v>0.92</v>
      </c>
      <c r="I259" s="19">
        <v>0</v>
      </c>
      <c r="J259" s="1" t="s">
        <v>14</v>
      </c>
    </row>
    <row r="260" spans="1:10" x14ac:dyDescent="0.2">
      <c r="A260" s="1" t="s">
        <v>79</v>
      </c>
      <c r="B260" s="11">
        <v>43880</v>
      </c>
      <c r="C260">
        <v>23</v>
      </c>
      <c r="D260">
        <v>17</v>
      </c>
      <c r="E260">
        <v>40</v>
      </c>
      <c r="F260">
        <v>10</v>
      </c>
      <c r="G260" t="b">
        <v>1</v>
      </c>
      <c r="H260" s="19">
        <v>0.9</v>
      </c>
      <c r="I260" s="19">
        <v>1</v>
      </c>
      <c r="J260" s="1" t="s">
        <v>14</v>
      </c>
    </row>
    <row r="261" spans="1:10" x14ac:dyDescent="0.2">
      <c r="A261" s="1" t="s">
        <v>111</v>
      </c>
      <c r="B261" s="11">
        <v>43880</v>
      </c>
      <c r="C261">
        <v>33</v>
      </c>
      <c r="D261">
        <v>17</v>
      </c>
      <c r="E261">
        <v>15</v>
      </c>
      <c r="F261">
        <v>10</v>
      </c>
      <c r="G261" t="b">
        <v>1</v>
      </c>
      <c r="H261" s="19">
        <v>0.75</v>
      </c>
      <c r="I261" s="19">
        <v>1</v>
      </c>
      <c r="J261" s="1" t="s">
        <v>14</v>
      </c>
    </row>
    <row r="262" spans="1:10" x14ac:dyDescent="0.2">
      <c r="A262" s="1" t="s">
        <v>142</v>
      </c>
      <c r="B262" s="11">
        <v>43880</v>
      </c>
      <c r="C262">
        <v>29</v>
      </c>
      <c r="D262">
        <v>17</v>
      </c>
      <c r="E262">
        <v>40</v>
      </c>
      <c r="F262">
        <v>10</v>
      </c>
      <c r="G262" t="b">
        <v>1</v>
      </c>
      <c r="H262" s="19">
        <v>0.96</v>
      </c>
      <c r="I262" s="19">
        <v>1</v>
      </c>
      <c r="J262" s="1" t="s">
        <v>14</v>
      </c>
    </row>
    <row r="263" spans="1:10" x14ac:dyDescent="0.2">
      <c r="A263" s="1" t="s">
        <v>129</v>
      </c>
      <c r="B263" s="11">
        <v>43880</v>
      </c>
      <c r="C263">
        <v>33</v>
      </c>
      <c r="D263">
        <v>17</v>
      </c>
      <c r="E263">
        <v>40</v>
      </c>
      <c r="F263">
        <v>10</v>
      </c>
      <c r="G263" t="b">
        <v>1</v>
      </c>
      <c r="H263" s="19">
        <v>1</v>
      </c>
      <c r="I263" s="19">
        <v>1</v>
      </c>
      <c r="J263" s="1" t="s">
        <v>14</v>
      </c>
    </row>
    <row r="264" spans="1:10" x14ac:dyDescent="0.2">
      <c r="A264" s="1" t="s">
        <v>139</v>
      </c>
      <c r="B264" s="11">
        <v>43880</v>
      </c>
      <c r="C264">
        <v>23</v>
      </c>
      <c r="D264">
        <v>17</v>
      </c>
      <c r="E264">
        <v>40</v>
      </c>
      <c r="F264">
        <v>10</v>
      </c>
      <c r="G264" t="b">
        <v>1</v>
      </c>
      <c r="H264" s="19">
        <v>0.9</v>
      </c>
      <c r="I264" s="19">
        <v>1</v>
      </c>
      <c r="J264" s="1" t="s">
        <v>14</v>
      </c>
    </row>
    <row r="265" spans="1:10" x14ac:dyDescent="0.2">
      <c r="A265" s="1" t="s">
        <v>85</v>
      </c>
      <c r="B265" s="11">
        <v>43881</v>
      </c>
      <c r="C265">
        <v>19</v>
      </c>
      <c r="D265">
        <v>17</v>
      </c>
      <c r="E265">
        <v>32</v>
      </c>
      <c r="F265">
        <v>5</v>
      </c>
      <c r="G265" t="b">
        <v>1</v>
      </c>
      <c r="H265" s="19">
        <v>0.73</v>
      </c>
      <c r="I265" s="19">
        <v>1</v>
      </c>
      <c r="J265" s="1" t="s">
        <v>14</v>
      </c>
    </row>
    <row r="266" spans="1:10" x14ac:dyDescent="0.2">
      <c r="A266" s="1" t="s">
        <v>82</v>
      </c>
      <c r="B266" s="11">
        <v>43881</v>
      </c>
      <c r="C266">
        <v>9</v>
      </c>
      <c r="D266">
        <v>17</v>
      </c>
      <c r="E266">
        <v>40</v>
      </c>
      <c r="F266">
        <v>10</v>
      </c>
      <c r="G266" t="b">
        <v>1</v>
      </c>
      <c r="H266" s="19">
        <v>0.76</v>
      </c>
      <c r="I266" s="19">
        <v>1</v>
      </c>
      <c r="J266" s="1" t="s">
        <v>14</v>
      </c>
    </row>
    <row r="267" spans="1:10" x14ac:dyDescent="0.2">
      <c r="A267" s="1" t="s">
        <v>86</v>
      </c>
      <c r="B267" s="11">
        <v>43881</v>
      </c>
      <c r="C267">
        <v>19</v>
      </c>
      <c r="D267">
        <v>12</v>
      </c>
      <c r="E267">
        <v>15</v>
      </c>
      <c r="F267">
        <v>5</v>
      </c>
      <c r="G267" t="b">
        <v>1</v>
      </c>
      <c r="H267" s="19">
        <v>0.51</v>
      </c>
      <c r="I267" s="19">
        <v>1</v>
      </c>
      <c r="J267" s="1" t="s">
        <v>14</v>
      </c>
    </row>
    <row r="268" spans="1:10" x14ac:dyDescent="0.2">
      <c r="A268" s="1" t="s">
        <v>87</v>
      </c>
      <c r="B268" s="11">
        <v>43881</v>
      </c>
      <c r="C268">
        <v>13</v>
      </c>
      <c r="D268">
        <v>17</v>
      </c>
      <c r="E268">
        <v>40</v>
      </c>
      <c r="F268">
        <v>5</v>
      </c>
      <c r="G268" t="b">
        <v>1</v>
      </c>
      <c r="H268" s="19">
        <v>0.75</v>
      </c>
      <c r="I268" s="19">
        <v>1</v>
      </c>
      <c r="J268" s="1" t="s">
        <v>14</v>
      </c>
    </row>
    <row r="269" spans="1:10" x14ac:dyDescent="0.2">
      <c r="A269" s="1" t="s">
        <v>148</v>
      </c>
      <c r="B269" s="11">
        <v>43881</v>
      </c>
      <c r="C269">
        <v>33</v>
      </c>
      <c r="D269">
        <v>17</v>
      </c>
      <c r="E269">
        <v>40</v>
      </c>
      <c r="F269">
        <v>10</v>
      </c>
      <c r="G269" t="b">
        <v>1</v>
      </c>
      <c r="H269" s="19">
        <v>1</v>
      </c>
      <c r="I269" s="19">
        <v>1</v>
      </c>
      <c r="J269" s="1" t="s">
        <v>14</v>
      </c>
    </row>
    <row r="270" spans="1:10" x14ac:dyDescent="0.2">
      <c r="A270" s="1" t="s">
        <v>127</v>
      </c>
      <c r="B270" s="11">
        <v>43882</v>
      </c>
      <c r="C270">
        <v>33</v>
      </c>
      <c r="D270">
        <v>17</v>
      </c>
      <c r="E270">
        <v>40</v>
      </c>
      <c r="F270">
        <v>10</v>
      </c>
      <c r="G270" t="b">
        <v>1</v>
      </c>
      <c r="H270" s="19">
        <v>1</v>
      </c>
      <c r="I270" s="19">
        <v>1</v>
      </c>
      <c r="J270" s="1" t="s">
        <v>14</v>
      </c>
    </row>
    <row r="271" spans="1:10" x14ac:dyDescent="0.2">
      <c r="A271" s="1" t="s">
        <v>138</v>
      </c>
      <c r="B271" s="11">
        <v>43882</v>
      </c>
      <c r="C271">
        <v>33</v>
      </c>
      <c r="D271">
        <v>17</v>
      </c>
      <c r="E271">
        <v>40</v>
      </c>
      <c r="F271">
        <v>5</v>
      </c>
      <c r="G271" t="b">
        <v>1</v>
      </c>
      <c r="H271" s="19">
        <v>0.95</v>
      </c>
      <c r="I271" s="19">
        <v>1</v>
      </c>
      <c r="J271" s="1" t="s">
        <v>14</v>
      </c>
    </row>
    <row r="272" spans="1:10" x14ac:dyDescent="0.2">
      <c r="A272" s="1" t="s">
        <v>112</v>
      </c>
      <c r="B272" s="11">
        <v>43882</v>
      </c>
      <c r="C272">
        <v>29</v>
      </c>
      <c r="D272">
        <v>17</v>
      </c>
      <c r="E272">
        <v>40</v>
      </c>
      <c r="F272">
        <v>5</v>
      </c>
      <c r="G272" t="b">
        <v>1</v>
      </c>
      <c r="H272" s="19">
        <v>0.91</v>
      </c>
      <c r="I272" s="19">
        <v>1</v>
      </c>
      <c r="J272" s="1" t="s">
        <v>14</v>
      </c>
    </row>
    <row r="273" spans="1:10" x14ac:dyDescent="0.2">
      <c r="A273" s="1" t="s">
        <v>118</v>
      </c>
      <c r="B273" s="11">
        <v>43882</v>
      </c>
      <c r="C273">
        <v>13</v>
      </c>
      <c r="D273">
        <v>17</v>
      </c>
      <c r="E273">
        <v>40</v>
      </c>
      <c r="F273">
        <v>10</v>
      </c>
      <c r="G273" t="b">
        <v>1</v>
      </c>
      <c r="H273" s="19">
        <v>0.8</v>
      </c>
      <c r="I273" s="19">
        <v>1</v>
      </c>
      <c r="J273" s="1" t="s">
        <v>14</v>
      </c>
    </row>
    <row r="274" spans="1:10" x14ac:dyDescent="0.2">
      <c r="A274" s="1" t="s">
        <v>119</v>
      </c>
      <c r="B274" s="11">
        <v>43885</v>
      </c>
      <c r="C274">
        <v>33</v>
      </c>
      <c r="D274">
        <v>12</v>
      </c>
      <c r="E274">
        <v>15</v>
      </c>
      <c r="F274">
        <v>5</v>
      </c>
      <c r="G274" t="b">
        <v>1</v>
      </c>
      <c r="H274" s="19">
        <v>0.65</v>
      </c>
      <c r="I274" s="19">
        <v>1</v>
      </c>
      <c r="J274" s="1" t="s">
        <v>14</v>
      </c>
    </row>
    <row r="275" spans="1:10" x14ac:dyDescent="0.2">
      <c r="A275" s="1" t="s">
        <v>109</v>
      </c>
      <c r="B275" s="11">
        <v>43885</v>
      </c>
      <c r="C275">
        <v>19</v>
      </c>
      <c r="D275">
        <v>12</v>
      </c>
      <c r="E275">
        <v>37</v>
      </c>
      <c r="F275">
        <v>8</v>
      </c>
      <c r="G275" t="b">
        <v>0</v>
      </c>
      <c r="H275" s="19">
        <v>0.76</v>
      </c>
      <c r="I275" s="19">
        <v>0</v>
      </c>
      <c r="J275" s="1" t="s">
        <v>14</v>
      </c>
    </row>
    <row r="276" spans="1:10" x14ac:dyDescent="0.2">
      <c r="A276" s="1" t="s">
        <v>104</v>
      </c>
      <c r="B276" s="11">
        <v>43885</v>
      </c>
      <c r="C276">
        <v>26</v>
      </c>
      <c r="D276">
        <v>19</v>
      </c>
      <c r="E276">
        <v>37</v>
      </c>
      <c r="F276">
        <v>13</v>
      </c>
      <c r="G276" t="b">
        <v>1</v>
      </c>
      <c r="H276" s="19">
        <v>0.95</v>
      </c>
      <c r="I276" s="19">
        <v>1</v>
      </c>
      <c r="J276" s="1" t="s">
        <v>14</v>
      </c>
    </row>
    <row r="277" spans="1:10" x14ac:dyDescent="0.2">
      <c r="A277" s="1" t="s">
        <v>105</v>
      </c>
      <c r="B277" s="11">
        <v>43885</v>
      </c>
      <c r="C277">
        <v>22</v>
      </c>
      <c r="D277">
        <v>12</v>
      </c>
      <c r="E277">
        <v>30</v>
      </c>
      <c r="F277">
        <v>15</v>
      </c>
      <c r="G277" t="b">
        <v>0</v>
      </c>
      <c r="H277" s="19">
        <v>0.79</v>
      </c>
      <c r="I277" s="19">
        <v>0</v>
      </c>
      <c r="J277" s="1" t="s">
        <v>14</v>
      </c>
    </row>
    <row r="278" spans="1:10" x14ac:dyDescent="0.2">
      <c r="A278" s="1" t="s">
        <v>107</v>
      </c>
      <c r="B278" s="11">
        <v>43885</v>
      </c>
      <c r="C278">
        <v>26</v>
      </c>
      <c r="D278">
        <v>12</v>
      </c>
      <c r="E278">
        <v>37</v>
      </c>
      <c r="F278">
        <v>15</v>
      </c>
      <c r="G278" t="b">
        <v>1</v>
      </c>
      <c r="H278" s="19">
        <v>0.9</v>
      </c>
      <c r="I278" s="19">
        <v>1</v>
      </c>
      <c r="J278" s="1" t="s">
        <v>14</v>
      </c>
    </row>
    <row r="279" spans="1:10" x14ac:dyDescent="0.2">
      <c r="A279" s="1" t="s">
        <v>101</v>
      </c>
      <c r="B279" s="11">
        <v>43885</v>
      </c>
      <c r="C279">
        <v>12</v>
      </c>
      <c r="D279">
        <v>19</v>
      </c>
      <c r="E279">
        <v>30</v>
      </c>
      <c r="F279">
        <v>8</v>
      </c>
      <c r="G279" t="b">
        <v>0</v>
      </c>
      <c r="H279" s="19">
        <v>0.69</v>
      </c>
      <c r="I279" s="19">
        <v>0</v>
      </c>
      <c r="J279" s="1" t="s">
        <v>14</v>
      </c>
    </row>
    <row r="280" spans="1:10" x14ac:dyDescent="0.2">
      <c r="A280" s="1" t="s">
        <v>103</v>
      </c>
      <c r="B280" s="11">
        <v>43885</v>
      </c>
      <c r="C280">
        <v>17</v>
      </c>
      <c r="D280">
        <v>12</v>
      </c>
      <c r="E280">
        <v>30</v>
      </c>
      <c r="F280">
        <v>7</v>
      </c>
      <c r="G280" t="b">
        <v>0</v>
      </c>
      <c r="H280" s="19">
        <v>0.66</v>
      </c>
      <c r="I280" s="19">
        <v>0</v>
      </c>
      <c r="J280" s="1" t="s">
        <v>14</v>
      </c>
    </row>
    <row r="281" spans="1:10" x14ac:dyDescent="0.2">
      <c r="A281" s="1" t="s">
        <v>110</v>
      </c>
      <c r="B281" s="11">
        <v>43885</v>
      </c>
      <c r="C281">
        <v>14</v>
      </c>
      <c r="D281">
        <v>12</v>
      </c>
      <c r="E281">
        <v>37</v>
      </c>
      <c r="F281">
        <v>15</v>
      </c>
      <c r="G281" t="b">
        <v>1</v>
      </c>
      <c r="H281" s="19">
        <v>0.78</v>
      </c>
      <c r="I281" s="19">
        <v>1</v>
      </c>
      <c r="J281" s="1" t="s">
        <v>14</v>
      </c>
    </row>
    <row r="282" spans="1:10" x14ac:dyDescent="0.2">
      <c r="A282" s="1" t="s">
        <v>100</v>
      </c>
      <c r="B282" s="11">
        <v>43885</v>
      </c>
      <c r="C282">
        <v>19</v>
      </c>
      <c r="D282">
        <v>19</v>
      </c>
      <c r="E282">
        <v>37</v>
      </c>
      <c r="F282">
        <v>0</v>
      </c>
      <c r="G282" t="b">
        <v>1</v>
      </c>
      <c r="H282" s="19">
        <v>0.75</v>
      </c>
      <c r="I282" s="19">
        <v>1</v>
      </c>
      <c r="J282" s="1" t="s">
        <v>14</v>
      </c>
    </row>
    <row r="283" spans="1:10" x14ac:dyDescent="0.2">
      <c r="A283" s="1" t="s">
        <v>137</v>
      </c>
      <c r="B283" s="11">
        <v>43885</v>
      </c>
      <c r="C283">
        <v>33</v>
      </c>
      <c r="D283">
        <v>12</v>
      </c>
      <c r="E283">
        <v>40</v>
      </c>
      <c r="F283">
        <v>10</v>
      </c>
      <c r="G283" t="b">
        <v>1</v>
      </c>
      <c r="H283" s="19">
        <v>0.95</v>
      </c>
      <c r="I283" s="19">
        <v>1</v>
      </c>
      <c r="J283" s="1" t="s">
        <v>14</v>
      </c>
    </row>
    <row r="284" spans="1:10" x14ac:dyDescent="0.2">
      <c r="A284" s="1" t="s">
        <v>125</v>
      </c>
      <c r="B284" s="11">
        <v>43885</v>
      </c>
      <c r="C284">
        <v>23</v>
      </c>
      <c r="D284">
        <v>7</v>
      </c>
      <c r="E284">
        <v>40</v>
      </c>
      <c r="F284">
        <v>10</v>
      </c>
      <c r="G284" t="b">
        <v>1</v>
      </c>
      <c r="H284" s="19">
        <v>0.8</v>
      </c>
      <c r="I284" s="19">
        <v>1</v>
      </c>
      <c r="J284" s="1" t="s">
        <v>14</v>
      </c>
    </row>
    <row r="285" spans="1:10" x14ac:dyDescent="0.2">
      <c r="A285" s="1" t="s">
        <v>130</v>
      </c>
      <c r="B285" s="11">
        <v>43885</v>
      </c>
      <c r="C285">
        <v>29</v>
      </c>
      <c r="D285">
        <v>7</v>
      </c>
      <c r="E285">
        <v>40</v>
      </c>
      <c r="F285">
        <v>10</v>
      </c>
      <c r="G285" t="b">
        <v>1</v>
      </c>
      <c r="H285" s="19">
        <v>0.86</v>
      </c>
      <c r="I285" s="19">
        <v>1</v>
      </c>
      <c r="J285" s="1" t="s">
        <v>14</v>
      </c>
    </row>
    <row r="286" spans="1:10" x14ac:dyDescent="0.2">
      <c r="A286" s="1" t="s">
        <v>120</v>
      </c>
      <c r="B286" s="11">
        <v>43885</v>
      </c>
      <c r="C286">
        <v>33</v>
      </c>
      <c r="D286">
        <v>17</v>
      </c>
      <c r="E286">
        <v>40</v>
      </c>
      <c r="F286">
        <v>10</v>
      </c>
      <c r="G286" t="b">
        <v>1</v>
      </c>
      <c r="H286" s="19">
        <v>1</v>
      </c>
      <c r="I286" s="19">
        <v>1</v>
      </c>
      <c r="J286" s="1" t="s">
        <v>14</v>
      </c>
    </row>
    <row r="287" spans="1:10" x14ac:dyDescent="0.2">
      <c r="A287" s="1" t="s">
        <v>102</v>
      </c>
      <c r="B287" s="11">
        <v>43885</v>
      </c>
      <c r="C287">
        <v>27</v>
      </c>
      <c r="D287">
        <v>12</v>
      </c>
      <c r="E287">
        <v>37</v>
      </c>
      <c r="F287">
        <v>7</v>
      </c>
      <c r="G287" t="b">
        <v>1</v>
      </c>
      <c r="H287" s="19">
        <v>0.83</v>
      </c>
      <c r="I287" s="19">
        <v>1</v>
      </c>
      <c r="J287" s="1" t="s">
        <v>14</v>
      </c>
    </row>
    <row r="288" spans="1:10" x14ac:dyDescent="0.2">
      <c r="A288" s="1" t="s">
        <v>80</v>
      </c>
      <c r="B288" s="11">
        <v>43886</v>
      </c>
      <c r="C288">
        <v>13</v>
      </c>
      <c r="D288">
        <v>17</v>
      </c>
      <c r="E288">
        <v>40</v>
      </c>
      <c r="F288">
        <v>5</v>
      </c>
      <c r="G288" t="b">
        <v>1</v>
      </c>
      <c r="H288" s="19">
        <v>0.75</v>
      </c>
      <c r="I288" s="19">
        <v>1</v>
      </c>
      <c r="J288" s="1" t="s">
        <v>14</v>
      </c>
    </row>
    <row r="289" spans="1:10" x14ac:dyDescent="0.2">
      <c r="A289" s="1" t="s">
        <v>83</v>
      </c>
      <c r="B289" s="11">
        <v>43886</v>
      </c>
      <c r="C289">
        <v>17</v>
      </c>
      <c r="D289">
        <v>7</v>
      </c>
      <c r="E289">
        <v>40</v>
      </c>
      <c r="F289">
        <v>5</v>
      </c>
      <c r="G289" t="b">
        <v>1</v>
      </c>
      <c r="H289" s="19">
        <v>0.69</v>
      </c>
      <c r="I289" s="19">
        <v>1</v>
      </c>
      <c r="J289" s="1" t="s">
        <v>14</v>
      </c>
    </row>
    <row r="290" spans="1:10" x14ac:dyDescent="0.2">
      <c r="A290" s="1" t="s">
        <v>88</v>
      </c>
      <c r="B290" s="11">
        <v>43886</v>
      </c>
      <c r="C290">
        <v>17</v>
      </c>
      <c r="D290">
        <v>7</v>
      </c>
      <c r="E290">
        <v>40</v>
      </c>
      <c r="F290">
        <v>5</v>
      </c>
      <c r="G290" t="b">
        <v>1</v>
      </c>
      <c r="H290" s="19">
        <v>0.69</v>
      </c>
      <c r="I290" s="19">
        <v>1</v>
      </c>
      <c r="J290" s="1" t="s">
        <v>14</v>
      </c>
    </row>
    <row r="291" spans="1:10" x14ac:dyDescent="0.2">
      <c r="A291" s="1" t="s">
        <v>79</v>
      </c>
      <c r="B291" s="11">
        <v>43886</v>
      </c>
      <c r="C291">
        <v>33</v>
      </c>
      <c r="D291">
        <v>17</v>
      </c>
      <c r="E291">
        <v>40</v>
      </c>
      <c r="F291">
        <v>10</v>
      </c>
      <c r="G291" t="b">
        <v>1</v>
      </c>
      <c r="H291" s="19">
        <v>1</v>
      </c>
      <c r="I291" s="19">
        <v>1</v>
      </c>
      <c r="J291" s="1" t="s">
        <v>14</v>
      </c>
    </row>
    <row r="292" spans="1:10" x14ac:dyDescent="0.2">
      <c r="A292" s="1" t="s">
        <v>117</v>
      </c>
      <c r="B292" s="11">
        <v>43886</v>
      </c>
      <c r="C292">
        <v>33</v>
      </c>
      <c r="D292">
        <v>17</v>
      </c>
      <c r="E292">
        <v>40</v>
      </c>
      <c r="F292">
        <v>10</v>
      </c>
      <c r="G292" t="b">
        <v>1</v>
      </c>
      <c r="H292" s="19">
        <v>1</v>
      </c>
      <c r="I292" s="19">
        <v>1</v>
      </c>
      <c r="J292" s="1" t="s">
        <v>14</v>
      </c>
    </row>
    <row r="293" spans="1:10" x14ac:dyDescent="0.2">
      <c r="A293" s="1" t="s">
        <v>81</v>
      </c>
      <c r="B293" s="11">
        <v>43886</v>
      </c>
      <c r="C293">
        <v>33</v>
      </c>
      <c r="D293">
        <v>17</v>
      </c>
      <c r="E293">
        <v>40</v>
      </c>
      <c r="F293">
        <v>0</v>
      </c>
      <c r="G293" t="b">
        <v>1</v>
      </c>
      <c r="H293" s="19">
        <v>0.9</v>
      </c>
      <c r="I293" s="19">
        <v>1</v>
      </c>
      <c r="J293" s="1" t="s">
        <v>14</v>
      </c>
    </row>
    <row r="294" spans="1:10" x14ac:dyDescent="0.2">
      <c r="A294" s="1" t="s">
        <v>115</v>
      </c>
      <c r="B294" s="11">
        <v>43886</v>
      </c>
      <c r="C294">
        <v>23</v>
      </c>
      <c r="D294">
        <v>17</v>
      </c>
      <c r="E294">
        <v>40</v>
      </c>
      <c r="F294">
        <v>10</v>
      </c>
      <c r="G294" t="b">
        <v>1</v>
      </c>
      <c r="H294" s="19">
        <v>0.9</v>
      </c>
      <c r="I294" s="19">
        <v>1</v>
      </c>
      <c r="J294" s="1" t="s">
        <v>14</v>
      </c>
    </row>
    <row r="295" spans="1:10" x14ac:dyDescent="0.2">
      <c r="A295" s="1" t="s">
        <v>85</v>
      </c>
      <c r="B295" s="11">
        <v>43886</v>
      </c>
      <c r="C295">
        <v>19</v>
      </c>
      <c r="D295">
        <v>17</v>
      </c>
      <c r="E295">
        <v>40</v>
      </c>
      <c r="F295">
        <v>10</v>
      </c>
      <c r="G295" t="b">
        <v>1</v>
      </c>
      <c r="H295" s="19">
        <v>0.86</v>
      </c>
      <c r="I295" s="19">
        <v>1</v>
      </c>
      <c r="J295" s="1" t="s">
        <v>14</v>
      </c>
    </row>
    <row r="296" spans="1:10" x14ac:dyDescent="0.2">
      <c r="A296" s="1" t="s">
        <v>133</v>
      </c>
      <c r="B296" s="11">
        <v>43886</v>
      </c>
      <c r="C296">
        <v>23</v>
      </c>
      <c r="D296">
        <v>17</v>
      </c>
      <c r="E296">
        <v>40</v>
      </c>
      <c r="F296">
        <v>10</v>
      </c>
      <c r="G296" t="b">
        <v>1</v>
      </c>
      <c r="H296" s="19">
        <v>0.9</v>
      </c>
      <c r="I296" s="19">
        <v>1</v>
      </c>
      <c r="J296" s="1" t="s">
        <v>14</v>
      </c>
    </row>
    <row r="297" spans="1:10" x14ac:dyDescent="0.2">
      <c r="A297" s="1" t="s">
        <v>144</v>
      </c>
      <c r="B297" s="11">
        <v>43886</v>
      </c>
      <c r="C297">
        <v>33</v>
      </c>
      <c r="D297">
        <v>17</v>
      </c>
      <c r="E297">
        <v>40</v>
      </c>
      <c r="F297">
        <v>10</v>
      </c>
      <c r="G297" t="b">
        <v>1</v>
      </c>
      <c r="H297" s="19">
        <v>1</v>
      </c>
      <c r="I297" s="19">
        <v>1</v>
      </c>
      <c r="J297" s="1" t="s">
        <v>14</v>
      </c>
    </row>
    <row r="298" spans="1:10" x14ac:dyDescent="0.2">
      <c r="A298" s="1" t="s">
        <v>132</v>
      </c>
      <c r="B298" s="11">
        <v>43886</v>
      </c>
      <c r="C298">
        <v>33</v>
      </c>
      <c r="D298">
        <v>17</v>
      </c>
      <c r="E298">
        <v>40</v>
      </c>
      <c r="F298">
        <v>10</v>
      </c>
      <c r="G298" t="b">
        <v>1</v>
      </c>
      <c r="H298" s="19">
        <v>1</v>
      </c>
      <c r="I298" s="19">
        <v>1</v>
      </c>
      <c r="J298" s="1" t="s">
        <v>14</v>
      </c>
    </row>
    <row r="299" spans="1:10" x14ac:dyDescent="0.2">
      <c r="A299" s="1" t="s">
        <v>86</v>
      </c>
      <c r="B299" s="11">
        <v>43887</v>
      </c>
      <c r="C299">
        <v>23</v>
      </c>
      <c r="D299">
        <v>7</v>
      </c>
      <c r="E299">
        <v>40</v>
      </c>
      <c r="F299">
        <v>5</v>
      </c>
      <c r="G299" t="b">
        <v>1</v>
      </c>
      <c r="H299" s="19">
        <v>0.75</v>
      </c>
      <c r="I299" s="19">
        <v>1</v>
      </c>
      <c r="J299" s="1" t="s">
        <v>14</v>
      </c>
    </row>
    <row r="300" spans="1:10" x14ac:dyDescent="0.2">
      <c r="A300" s="1" t="s">
        <v>82</v>
      </c>
      <c r="B300" s="11">
        <v>43887</v>
      </c>
      <c r="C300">
        <v>19</v>
      </c>
      <c r="D300">
        <v>7</v>
      </c>
      <c r="E300">
        <v>40</v>
      </c>
      <c r="F300">
        <v>5</v>
      </c>
      <c r="G300" t="b">
        <v>1</v>
      </c>
      <c r="H300" s="19">
        <v>0.71</v>
      </c>
      <c r="I300" s="19">
        <v>1</v>
      </c>
      <c r="J300" s="1" t="s">
        <v>14</v>
      </c>
    </row>
    <row r="301" spans="1:10" x14ac:dyDescent="0.2">
      <c r="A301" s="1" t="s">
        <v>89</v>
      </c>
      <c r="B301" s="11">
        <v>43887</v>
      </c>
      <c r="C301">
        <v>33</v>
      </c>
      <c r="D301">
        <v>17</v>
      </c>
      <c r="E301">
        <v>40</v>
      </c>
      <c r="F301">
        <v>10</v>
      </c>
      <c r="G301" t="b">
        <v>1</v>
      </c>
      <c r="H301" s="19">
        <v>1</v>
      </c>
      <c r="I301" s="19">
        <v>1</v>
      </c>
      <c r="J301" s="1" t="s">
        <v>14</v>
      </c>
    </row>
    <row r="302" spans="1:10" x14ac:dyDescent="0.2">
      <c r="A302" s="1" t="s">
        <v>78</v>
      </c>
      <c r="B302" s="11">
        <v>43887</v>
      </c>
      <c r="C302">
        <v>29</v>
      </c>
      <c r="D302">
        <v>7</v>
      </c>
      <c r="E302">
        <v>40</v>
      </c>
      <c r="F302">
        <v>10</v>
      </c>
      <c r="G302" t="b">
        <v>1</v>
      </c>
      <c r="H302" s="19">
        <v>0.86</v>
      </c>
      <c r="I302" s="19">
        <v>1</v>
      </c>
      <c r="J302" s="1" t="s">
        <v>14</v>
      </c>
    </row>
    <row r="303" spans="1:10" x14ac:dyDescent="0.2">
      <c r="A303" s="1" t="s">
        <v>87</v>
      </c>
      <c r="B303" s="11">
        <v>43887</v>
      </c>
      <c r="C303">
        <v>23</v>
      </c>
      <c r="D303">
        <v>17</v>
      </c>
      <c r="E303">
        <v>40</v>
      </c>
      <c r="F303">
        <v>10</v>
      </c>
      <c r="G303" t="b">
        <v>1</v>
      </c>
      <c r="H303" s="19">
        <v>0.9</v>
      </c>
      <c r="I303" s="19">
        <v>1</v>
      </c>
      <c r="J303" s="1" t="s">
        <v>14</v>
      </c>
    </row>
    <row r="304" spans="1:10" x14ac:dyDescent="0.2">
      <c r="A304" s="1" t="s">
        <v>106</v>
      </c>
      <c r="B304" s="11">
        <v>43887</v>
      </c>
      <c r="C304">
        <v>26</v>
      </c>
      <c r="D304">
        <v>12</v>
      </c>
      <c r="E304">
        <v>37</v>
      </c>
      <c r="F304">
        <v>15</v>
      </c>
      <c r="G304" t="b">
        <v>1</v>
      </c>
      <c r="H304" s="19">
        <v>0.9</v>
      </c>
      <c r="I304" s="19">
        <v>1</v>
      </c>
      <c r="J304" s="1" t="s">
        <v>14</v>
      </c>
    </row>
    <row r="305" spans="1:10" x14ac:dyDescent="0.2">
      <c r="A305" s="1" t="s">
        <v>98</v>
      </c>
      <c r="B305" s="11">
        <v>43887</v>
      </c>
      <c r="C305">
        <v>33</v>
      </c>
      <c r="D305">
        <v>17</v>
      </c>
      <c r="E305">
        <v>40</v>
      </c>
      <c r="F305">
        <v>10</v>
      </c>
      <c r="G305" t="b">
        <v>1</v>
      </c>
      <c r="H305" s="19">
        <v>1</v>
      </c>
      <c r="I305" s="19">
        <v>1</v>
      </c>
      <c r="J305" s="1" t="s">
        <v>14</v>
      </c>
    </row>
    <row r="306" spans="1:10" x14ac:dyDescent="0.2">
      <c r="A306" s="1" t="s">
        <v>146</v>
      </c>
      <c r="B306" s="11">
        <v>43887</v>
      </c>
      <c r="C306">
        <v>23</v>
      </c>
      <c r="D306">
        <v>17</v>
      </c>
      <c r="E306">
        <v>40</v>
      </c>
      <c r="F306">
        <v>10</v>
      </c>
      <c r="G306" t="b">
        <v>1</v>
      </c>
      <c r="H306" s="19">
        <v>0.9</v>
      </c>
      <c r="I306" s="19">
        <v>1</v>
      </c>
      <c r="J306" s="1" t="s">
        <v>14</v>
      </c>
    </row>
    <row r="307" spans="1:10" x14ac:dyDescent="0.2">
      <c r="A307" s="1" t="s">
        <v>141</v>
      </c>
      <c r="B307" s="11">
        <v>43887</v>
      </c>
      <c r="C307">
        <v>33</v>
      </c>
      <c r="D307">
        <v>17</v>
      </c>
      <c r="E307">
        <v>40</v>
      </c>
      <c r="F307">
        <v>10</v>
      </c>
      <c r="G307" t="b">
        <v>1</v>
      </c>
      <c r="H307" s="19">
        <v>1</v>
      </c>
      <c r="I307" s="19">
        <v>1</v>
      </c>
      <c r="J307" s="1" t="s">
        <v>14</v>
      </c>
    </row>
    <row r="308" spans="1:10" x14ac:dyDescent="0.2">
      <c r="A308" s="1" t="s">
        <v>114</v>
      </c>
      <c r="B308" s="11">
        <v>43887</v>
      </c>
      <c r="C308">
        <v>33</v>
      </c>
      <c r="D308">
        <v>17</v>
      </c>
      <c r="E308">
        <v>40</v>
      </c>
      <c r="F308">
        <v>10</v>
      </c>
      <c r="G308" t="b">
        <v>1</v>
      </c>
      <c r="H308" s="19">
        <v>1</v>
      </c>
      <c r="I308" s="19">
        <v>1</v>
      </c>
      <c r="J308" s="1" t="s">
        <v>14</v>
      </c>
    </row>
    <row r="309" spans="1:10" x14ac:dyDescent="0.2">
      <c r="A309" s="1" t="s">
        <v>126</v>
      </c>
      <c r="B309" s="11">
        <v>43887</v>
      </c>
      <c r="C309">
        <v>33</v>
      </c>
      <c r="D309">
        <v>17</v>
      </c>
      <c r="E309">
        <v>32</v>
      </c>
      <c r="F309">
        <v>10</v>
      </c>
      <c r="G309" t="b">
        <v>1</v>
      </c>
      <c r="H309" s="19">
        <v>0.92</v>
      </c>
      <c r="I309" s="19">
        <v>1</v>
      </c>
      <c r="J309" s="1" t="s">
        <v>14</v>
      </c>
    </row>
    <row r="310" spans="1:10" x14ac:dyDescent="0.2">
      <c r="A310" s="1" t="s">
        <v>122</v>
      </c>
      <c r="B310" s="11">
        <v>43888</v>
      </c>
      <c r="C310">
        <v>33</v>
      </c>
      <c r="D310">
        <v>17</v>
      </c>
      <c r="E310">
        <v>32</v>
      </c>
      <c r="F310">
        <v>10</v>
      </c>
      <c r="G310" t="b">
        <v>1</v>
      </c>
      <c r="H310" s="19">
        <v>0.92</v>
      </c>
      <c r="I310" s="19">
        <v>1</v>
      </c>
      <c r="J310" s="1" t="s">
        <v>14</v>
      </c>
    </row>
    <row r="311" spans="1:10" x14ac:dyDescent="0.2">
      <c r="A311" s="1" t="s">
        <v>124</v>
      </c>
      <c r="B311" s="11">
        <v>43888</v>
      </c>
      <c r="C311">
        <v>23</v>
      </c>
      <c r="D311">
        <v>7</v>
      </c>
      <c r="E311">
        <v>32</v>
      </c>
      <c r="F311">
        <v>10</v>
      </c>
      <c r="G311" t="b">
        <v>1</v>
      </c>
      <c r="H311" s="19">
        <v>0.72</v>
      </c>
      <c r="I311" s="19">
        <v>1</v>
      </c>
      <c r="J311" s="1" t="s">
        <v>14</v>
      </c>
    </row>
    <row r="312" spans="1:10" x14ac:dyDescent="0.2">
      <c r="A312" s="1" t="s">
        <v>143</v>
      </c>
      <c r="B312" s="11">
        <v>43888</v>
      </c>
      <c r="C312">
        <v>33</v>
      </c>
      <c r="D312">
        <v>7</v>
      </c>
      <c r="E312">
        <v>32</v>
      </c>
      <c r="F312">
        <v>10</v>
      </c>
      <c r="G312" t="b">
        <v>1</v>
      </c>
      <c r="H312" s="19">
        <v>0.82</v>
      </c>
      <c r="I312" s="19">
        <v>1</v>
      </c>
      <c r="J312" s="1" t="s">
        <v>14</v>
      </c>
    </row>
    <row r="313" spans="1:10" x14ac:dyDescent="0.2">
      <c r="A313" s="1" t="s">
        <v>136</v>
      </c>
      <c r="B313" s="11">
        <v>43888</v>
      </c>
      <c r="C313">
        <v>33</v>
      </c>
      <c r="D313">
        <v>17</v>
      </c>
      <c r="E313">
        <v>40</v>
      </c>
      <c r="F313">
        <v>10</v>
      </c>
      <c r="G313" t="b">
        <v>1</v>
      </c>
      <c r="H313" s="19">
        <v>1</v>
      </c>
      <c r="I313" s="19">
        <v>1</v>
      </c>
      <c r="J313" s="1" t="s">
        <v>14</v>
      </c>
    </row>
    <row r="314" spans="1:10" x14ac:dyDescent="0.2">
      <c r="A314" s="1" t="s">
        <v>128</v>
      </c>
      <c r="B314" s="11">
        <v>43888</v>
      </c>
      <c r="C314">
        <v>33</v>
      </c>
      <c r="D314">
        <v>17</v>
      </c>
      <c r="E314">
        <v>40</v>
      </c>
      <c r="F314">
        <v>10</v>
      </c>
      <c r="G314" t="b">
        <v>1</v>
      </c>
      <c r="H314" s="19">
        <v>1</v>
      </c>
      <c r="I314" s="19">
        <v>1</v>
      </c>
      <c r="J314" s="1" t="s">
        <v>14</v>
      </c>
    </row>
    <row r="315" spans="1:10" x14ac:dyDescent="0.2">
      <c r="A315" s="1" t="s">
        <v>96</v>
      </c>
      <c r="B315" s="11">
        <v>43888</v>
      </c>
      <c r="C315">
        <v>23</v>
      </c>
      <c r="D315">
        <v>12</v>
      </c>
      <c r="E315">
        <v>40</v>
      </c>
      <c r="F315">
        <v>10</v>
      </c>
      <c r="G315" t="b">
        <v>1</v>
      </c>
      <c r="H315" s="19">
        <v>0.85</v>
      </c>
      <c r="I315" s="19">
        <v>1</v>
      </c>
      <c r="J315" s="1" t="s">
        <v>14</v>
      </c>
    </row>
    <row r="316" spans="1:10" x14ac:dyDescent="0.2">
      <c r="A316" s="1" t="s">
        <v>97</v>
      </c>
      <c r="B316" s="11">
        <v>43888</v>
      </c>
      <c r="C316">
        <v>31</v>
      </c>
      <c r="D316">
        <v>17</v>
      </c>
      <c r="E316">
        <v>40</v>
      </c>
      <c r="F316">
        <v>10</v>
      </c>
      <c r="G316" t="b">
        <v>0</v>
      </c>
      <c r="H316" s="19">
        <v>0.98</v>
      </c>
      <c r="I316" s="19">
        <v>0</v>
      </c>
      <c r="J316" s="1" t="s">
        <v>14</v>
      </c>
    </row>
    <row r="317" spans="1:10" x14ac:dyDescent="0.2">
      <c r="A317" s="1" t="s">
        <v>116</v>
      </c>
      <c r="B317" s="11">
        <v>43888</v>
      </c>
      <c r="C317">
        <v>33</v>
      </c>
      <c r="D317">
        <v>12</v>
      </c>
      <c r="E317">
        <v>40</v>
      </c>
      <c r="F317">
        <v>10</v>
      </c>
      <c r="G317" t="b">
        <v>1</v>
      </c>
      <c r="H317" s="19">
        <v>0.95</v>
      </c>
      <c r="I317" s="19">
        <v>1</v>
      </c>
      <c r="J317" s="1" t="s">
        <v>14</v>
      </c>
    </row>
    <row r="318" spans="1:10" x14ac:dyDescent="0.2">
      <c r="A318" s="1" t="s">
        <v>121</v>
      </c>
      <c r="B318" s="11">
        <v>43888</v>
      </c>
      <c r="C318">
        <v>21</v>
      </c>
      <c r="D318">
        <v>7</v>
      </c>
      <c r="E318">
        <v>40</v>
      </c>
      <c r="F318">
        <v>0</v>
      </c>
      <c r="G318" t="b">
        <v>1</v>
      </c>
      <c r="H318" s="19">
        <v>0.68</v>
      </c>
      <c r="I318" s="19">
        <v>1</v>
      </c>
      <c r="J318" s="1" t="s">
        <v>14</v>
      </c>
    </row>
    <row r="319" spans="1:10" x14ac:dyDescent="0.2">
      <c r="A319" s="1" t="s">
        <v>140</v>
      </c>
      <c r="B319" s="11">
        <v>43888</v>
      </c>
      <c r="C319">
        <v>23</v>
      </c>
      <c r="D319">
        <v>12</v>
      </c>
      <c r="E319">
        <v>40</v>
      </c>
      <c r="F319">
        <v>10</v>
      </c>
      <c r="G319" t="b">
        <v>1</v>
      </c>
      <c r="H319" s="19">
        <v>0.85</v>
      </c>
      <c r="I319" s="19">
        <v>1</v>
      </c>
      <c r="J319" s="1" t="s">
        <v>14</v>
      </c>
    </row>
    <row r="320" spans="1:10" x14ac:dyDescent="0.2">
      <c r="A320" s="1" t="s">
        <v>134</v>
      </c>
      <c r="B320" s="11">
        <v>43888</v>
      </c>
      <c r="C320">
        <v>21</v>
      </c>
      <c r="D320">
        <v>17</v>
      </c>
      <c r="E320">
        <v>40</v>
      </c>
      <c r="F320">
        <v>10</v>
      </c>
      <c r="G320" t="b">
        <v>1</v>
      </c>
      <c r="H320" s="19">
        <v>0.88</v>
      </c>
      <c r="I320" s="19">
        <v>1</v>
      </c>
      <c r="J320" s="1" t="s">
        <v>14</v>
      </c>
    </row>
    <row r="321" spans="1:10" x14ac:dyDescent="0.2">
      <c r="A321" s="1" t="s">
        <v>135</v>
      </c>
      <c r="B321" s="11">
        <v>43888</v>
      </c>
      <c r="C321">
        <v>33</v>
      </c>
      <c r="D321">
        <v>17</v>
      </c>
      <c r="E321">
        <v>40</v>
      </c>
      <c r="F321">
        <v>10</v>
      </c>
      <c r="G321" t="b">
        <v>1</v>
      </c>
      <c r="H321" s="19">
        <v>1</v>
      </c>
      <c r="I321" s="19">
        <v>1</v>
      </c>
      <c r="J321" s="1" t="s">
        <v>14</v>
      </c>
    </row>
    <row r="322" spans="1:10" x14ac:dyDescent="0.2">
      <c r="A322" s="1" t="s">
        <v>84</v>
      </c>
      <c r="B322" s="11">
        <v>43888</v>
      </c>
      <c r="C322">
        <v>33</v>
      </c>
      <c r="D322">
        <v>7</v>
      </c>
      <c r="E322">
        <v>40</v>
      </c>
      <c r="F322">
        <v>5</v>
      </c>
      <c r="G322" t="b">
        <v>1</v>
      </c>
      <c r="H322" s="19">
        <v>0.85</v>
      </c>
      <c r="I322" s="19">
        <v>1</v>
      </c>
      <c r="J322" s="1" t="s">
        <v>14</v>
      </c>
    </row>
    <row r="323" spans="1:10" x14ac:dyDescent="0.2">
      <c r="A323" s="1" t="s">
        <v>148</v>
      </c>
      <c r="B323" s="11">
        <v>43893</v>
      </c>
      <c r="C323">
        <v>33</v>
      </c>
      <c r="D323">
        <v>17</v>
      </c>
      <c r="E323">
        <v>40</v>
      </c>
      <c r="F323">
        <v>10</v>
      </c>
      <c r="G323" t="b">
        <v>1</v>
      </c>
      <c r="H323" s="19">
        <v>1</v>
      </c>
      <c r="I323" s="19">
        <v>1</v>
      </c>
      <c r="J323" s="1" t="s">
        <v>14</v>
      </c>
    </row>
    <row r="324" spans="1:10" x14ac:dyDescent="0.2">
      <c r="A324" s="1" t="s">
        <v>127</v>
      </c>
      <c r="B324" s="11">
        <v>43893</v>
      </c>
      <c r="C324">
        <v>33</v>
      </c>
      <c r="D324">
        <v>17</v>
      </c>
      <c r="E324">
        <v>40</v>
      </c>
      <c r="F324">
        <v>10</v>
      </c>
      <c r="G324" t="b">
        <v>1</v>
      </c>
      <c r="H324" s="19">
        <v>1</v>
      </c>
      <c r="I324" s="19">
        <v>1</v>
      </c>
      <c r="J324" s="1" t="s">
        <v>14</v>
      </c>
    </row>
    <row r="325" spans="1:10" x14ac:dyDescent="0.2">
      <c r="A325" s="1" t="s">
        <v>138</v>
      </c>
      <c r="B325" s="11">
        <v>43893</v>
      </c>
      <c r="C325">
        <v>33</v>
      </c>
      <c r="D325">
        <v>17</v>
      </c>
      <c r="E325">
        <v>40</v>
      </c>
      <c r="F325">
        <v>10</v>
      </c>
      <c r="G325" t="b">
        <v>1</v>
      </c>
      <c r="H325" s="19">
        <v>1</v>
      </c>
      <c r="I325" s="19">
        <v>1</v>
      </c>
      <c r="J325" s="1" t="s">
        <v>14</v>
      </c>
    </row>
    <row r="326" spans="1:10" x14ac:dyDescent="0.2">
      <c r="A326" s="1" t="s">
        <v>118</v>
      </c>
      <c r="B326" s="11">
        <v>43893</v>
      </c>
      <c r="C326">
        <v>23</v>
      </c>
      <c r="D326">
        <v>17</v>
      </c>
      <c r="E326">
        <v>40</v>
      </c>
      <c r="F326">
        <v>10</v>
      </c>
      <c r="G326" t="b">
        <v>1</v>
      </c>
      <c r="H326" s="19">
        <v>0.9</v>
      </c>
      <c r="I326" s="19">
        <v>1</v>
      </c>
      <c r="J326" s="1" t="s">
        <v>14</v>
      </c>
    </row>
    <row r="327" spans="1:10" x14ac:dyDescent="0.2">
      <c r="A327" s="1" t="s">
        <v>145</v>
      </c>
      <c r="B327" s="11">
        <v>43893</v>
      </c>
      <c r="C327">
        <v>29</v>
      </c>
      <c r="D327">
        <v>17</v>
      </c>
      <c r="E327">
        <v>40</v>
      </c>
      <c r="F327">
        <v>10</v>
      </c>
      <c r="G327" t="b">
        <v>1</v>
      </c>
      <c r="H327" s="19">
        <v>0.96</v>
      </c>
      <c r="I327" s="19">
        <v>1</v>
      </c>
      <c r="J327" s="1" t="s">
        <v>14</v>
      </c>
    </row>
    <row r="328" spans="1:10" x14ac:dyDescent="0.2">
      <c r="A328" s="1" t="s">
        <v>112</v>
      </c>
      <c r="B328" s="11">
        <v>43894</v>
      </c>
      <c r="C328">
        <v>27</v>
      </c>
      <c r="D328">
        <v>17</v>
      </c>
      <c r="E328">
        <v>40</v>
      </c>
      <c r="F328">
        <v>10</v>
      </c>
      <c r="G328" t="b">
        <v>1</v>
      </c>
      <c r="H328" s="19">
        <v>0.94</v>
      </c>
      <c r="I328" s="19">
        <v>1</v>
      </c>
      <c r="J328" s="1" t="s">
        <v>14</v>
      </c>
    </row>
    <row r="329" spans="1:10" x14ac:dyDescent="0.2">
      <c r="A329" s="1" t="s">
        <v>137</v>
      </c>
      <c r="B329" s="11">
        <v>43894</v>
      </c>
      <c r="C329">
        <v>23</v>
      </c>
      <c r="D329">
        <v>17</v>
      </c>
      <c r="E329">
        <v>15</v>
      </c>
      <c r="F329">
        <v>10</v>
      </c>
      <c r="G329" t="b">
        <v>1</v>
      </c>
      <c r="H329" s="19">
        <v>0.65</v>
      </c>
      <c r="I329" s="19">
        <v>1</v>
      </c>
      <c r="J329" s="1" t="s">
        <v>14</v>
      </c>
    </row>
    <row r="330" spans="1:10" x14ac:dyDescent="0.2">
      <c r="A330" s="1" t="s">
        <v>125</v>
      </c>
      <c r="B330" s="11">
        <v>43894</v>
      </c>
      <c r="C330">
        <v>29</v>
      </c>
      <c r="D330">
        <v>17</v>
      </c>
      <c r="E330">
        <v>40</v>
      </c>
      <c r="F330">
        <v>10</v>
      </c>
      <c r="G330" t="b">
        <v>1</v>
      </c>
      <c r="H330" s="19">
        <v>0.96</v>
      </c>
      <c r="I330" s="19">
        <v>1</v>
      </c>
      <c r="J330" s="1" t="s">
        <v>14</v>
      </c>
    </row>
    <row r="331" spans="1:10" x14ac:dyDescent="0.2">
      <c r="A331" s="1" t="s">
        <v>130</v>
      </c>
      <c r="B331" s="11">
        <v>43894</v>
      </c>
      <c r="C331">
        <v>31</v>
      </c>
      <c r="D331">
        <v>17</v>
      </c>
      <c r="E331">
        <v>40</v>
      </c>
      <c r="F331">
        <v>5</v>
      </c>
      <c r="G331" t="b">
        <v>0</v>
      </c>
      <c r="H331" s="19">
        <v>0.93</v>
      </c>
      <c r="I331" s="19">
        <v>0</v>
      </c>
      <c r="J331" s="1" t="s">
        <v>14</v>
      </c>
    </row>
    <row r="332" spans="1:10" x14ac:dyDescent="0.2">
      <c r="A332" s="1" t="s">
        <v>120</v>
      </c>
      <c r="B332" s="11">
        <v>43894</v>
      </c>
      <c r="C332">
        <v>33</v>
      </c>
      <c r="D332">
        <v>17</v>
      </c>
      <c r="E332">
        <v>40</v>
      </c>
      <c r="F332">
        <v>10</v>
      </c>
      <c r="G332" t="b">
        <v>1</v>
      </c>
      <c r="H332" s="19">
        <v>1</v>
      </c>
      <c r="I332" s="19">
        <v>1</v>
      </c>
      <c r="J332" s="1" t="s">
        <v>14</v>
      </c>
    </row>
    <row r="333" spans="1:10" x14ac:dyDescent="0.2">
      <c r="A333" s="1" t="s">
        <v>131</v>
      </c>
      <c r="B333" s="11">
        <v>43894</v>
      </c>
      <c r="C333">
        <v>33</v>
      </c>
      <c r="D333">
        <v>17</v>
      </c>
      <c r="E333">
        <v>40</v>
      </c>
      <c r="F333">
        <v>10</v>
      </c>
      <c r="G333" t="b">
        <v>1</v>
      </c>
      <c r="H333" s="19">
        <v>1</v>
      </c>
      <c r="I333" s="19">
        <v>1</v>
      </c>
      <c r="J333" s="1" t="s">
        <v>14</v>
      </c>
    </row>
    <row r="334" spans="1:10" x14ac:dyDescent="0.2">
      <c r="A334" s="1" t="s">
        <v>115</v>
      </c>
      <c r="B334" s="11">
        <v>43894</v>
      </c>
      <c r="C334">
        <v>31</v>
      </c>
      <c r="D334">
        <v>17</v>
      </c>
      <c r="E334">
        <v>40</v>
      </c>
      <c r="F334">
        <v>10</v>
      </c>
      <c r="G334" t="b">
        <v>1</v>
      </c>
      <c r="H334" s="19">
        <v>0.98</v>
      </c>
      <c r="I334" s="19">
        <v>1</v>
      </c>
      <c r="J334" s="1" t="s">
        <v>14</v>
      </c>
    </row>
    <row r="335" spans="1:10" x14ac:dyDescent="0.2">
      <c r="A335" s="1" t="s">
        <v>111</v>
      </c>
      <c r="B335" s="11">
        <v>43894</v>
      </c>
      <c r="C335">
        <v>33</v>
      </c>
      <c r="D335">
        <v>7</v>
      </c>
      <c r="E335">
        <v>40</v>
      </c>
      <c r="F335">
        <v>5</v>
      </c>
      <c r="G335" t="b">
        <v>1</v>
      </c>
      <c r="H335" s="19">
        <v>0.85</v>
      </c>
      <c r="I335" s="19">
        <v>1</v>
      </c>
      <c r="J335" s="1" t="s">
        <v>14</v>
      </c>
    </row>
    <row r="336" spans="1:10" x14ac:dyDescent="0.2">
      <c r="A336" s="1" t="s">
        <v>142</v>
      </c>
      <c r="B336" s="11">
        <v>43894</v>
      </c>
      <c r="C336">
        <v>29</v>
      </c>
      <c r="D336">
        <v>17</v>
      </c>
      <c r="E336">
        <v>40</v>
      </c>
      <c r="F336">
        <v>10</v>
      </c>
      <c r="G336" t="b">
        <v>1</v>
      </c>
      <c r="H336" s="19">
        <v>0.96</v>
      </c>
      <c r="I336" s="19">
        <v>1</v>
      </c>
      <c r="J336" s="1" t="s">
        <v>14</v>
      </c>
    </row>
    <row r="337" spans="1:10" x14ac:dyDescent="0.2">
      <c r="A337" s="1" t="s">
        <v>129</v>
      </c>
      <c r="B337" s="11">
        <v>43894</v>
      </c>
      <c r="C337">
        <v>33</v>
      </c>
      <c r="D337">
        <v>17</v>
      </c>
      <c r="E337">
        <v>40</v>
      </c>
      <c r="F337">
        <v>10</v>
      </c>
      <c r="G337" t="b">
        <v>1</v>
      </c>
      <c r="H337" s="19">
        <v>1</v>
      </c>
      <c r="I337" s="19">
        <v>1</v>
      </c>
      <c r="J337" s="1" t="s">
        <v>14</v>
      </c>
    </row>
    <row r="338" spans="1:10" x14ac:dyDescent="0.2">
      <c r="A338" s="1" t="s">
        <v>144</v>
      </c>
      <c r="B338" s="11">
        <v>43895</v>
      </c>
      <c r="C338">
        <v>33</v>
      </c>
      <c r="D338">
        <v>17</v>
      </c>
      <c r="E338">
        <v>40</v>
      </c>
      <c r="F338">
        <v>10</v>
      </c>
      <c r="G338" t="b">
        <v>1</v>
      </c>
      <c r="H338" s="19">
        <v>1</v>
      </c>
      <c r="I338" s="19">
        <v>1</v>
      </c>
      <c r="J338" s="1" t="s">
        <v>14</v>
      </c>
    </row>
    <row r="339" spans="1:10" x14ac:dyDescent="0.2">
      <c r="A339" s="1" t="s">
        <v>139</v>
      </c>
      <c r="B339" s="11">
        <v>43895</v>
      </c>
      <c r="C339">
        <v>21</v>
      </c>
      <c r="D339">
        <v>7</v>
      </c>
      <c r="E339">
        <v>40</v>
      </c>
      <c r="F339">
        <v>10</v>
      </c>
      <c r="G339" t="b">
        <v>1</v>
      </c>
      <c r="H339" s="19">
        <v>0.78</v>
      </c>
      <c r="I339" s="19">
        <v>1</v>
      </c>
      <c r="J339" s="1" t="s">
        <v>14</v>
      </c>
    </row>
    <row r="340" spans="1:10" x14ac:dyDescent="0.2">
      <c r="A340" s="1" t="s">
        <v>119</v>
      </c>
      <c r="B340" s="11">
        <v>43895</v>
      </c>
      <c r="C340">
        <v>33</v>
      </c>
      <c r="D340">
        <v>17</v>
      </c>
      <c r="E340">
        <v>40</v>
      </c>
      <c r="F340">
        <v>10</v>
      </c>
      <c r="G340" t="b">
        <v>1</v>
      </c>
      <c r="H340" s="19">
        <v>1</v>
      </c>
      <c r="I340" s="19">
        <v>1</v>
      </c>
      <c r="J340" s="1" t="s">
        <v>14</v>
      </c>
    </row>
    <row r="341" spans="1:10" x14ac:dyDescent="0.2">
      <c r="A341" s="1" t="s">
        <v>132</v>
      </c>
      <c r="B341" s="11">
        <v>43895</v>
      </c>
      <c r="C341">
        <v>21</v>
      </c>
      <c r="D341">
        <v>17</v>
      </c>
      <c r="E341">
        <v>32</v>
      </c>
      <c r="F341">
        <v>5</v>
      </c>
      <c r="G341" t="b">
        <v>1</v>
      </c>
      <c r="H341" s="19">
        <v>0.75</v>
      </c>
      <c r="I341" s="19">
        <v>1</v>
      </c>
      <c r="J341" s="1" t="s">
        <v>14</v>
      </c>
    </row>
    <row r="342" spans="1:10" x14ac:dyDescent="0.2">
      <c r="A342" s="1" t="s">
        <v>134</v>
      </c>
      <c r="B342" s="11">
        <v>43896</v>
      </c>
      <c r="C342">
        <v>33</v>
      </c>
      <c r="D342">
        <v>17</v>
      </c>
      <c r="E342">
        <v>40</v>
      </c>
      <c r="F342">
        <v>10</v>
      </c>
      <c r="G342" t="b">
        <v>1</v>
      </c>
      <c r="H342" s="19">
        <v>1</v>
      </c>
      <c r="I342" s="19">
        <v>1</v>
      </c>
      <c r="J342" s="1" t="s">
        <v>14</v>
      </c>
    </row>
    <row r="343" spans="1:10" x14ac:dyDescent="0.2">
      <c r="A343" s="1" t="s">
        <v>135</v>
      </c>
      <c r="B343" s="11">
        <v>43896</v>
      </c>
      <c r="C343">
        <v>33</v>
      </c>
      <c r="D343">
        <v>17</v>
      </c>
      <c r="E343">
        <v>40</v>
      </c>
      <c r="F343">
        <v>10</v>
      </c>
      <c r="G343" t="b">
        <v>1</v>
      </c>
      <c r="H343" s="19">
        <v>1</v>
      </c>
      <c r="I343" s="19">
        <v>1</v>
      </c>
      <c r="J343" s="1" t="s">
        <v>14</v>
      </c>
    </row>
    <row r="344" spans="1:10" x14ac:dyDescent="0.2">
      <c r="A344" s="1" t="s">
        <v>128</v>
      </c>
      <c r="B344" s="11">
        <v>43896</v>
      </c>
      <c r="C344">
        <v>33</v>
      </c>
      <c r="D344">
        <v>17</v>
      </c>
      <c r="E344">
        <v>32</v>
      </c>
      <c r="F344">
        <v>10</v>
      </c>
      <c r="G344" t="b">
        <v>1</v>
      </c>
      <c r="H344" s="19">
        <v>0.92</v>
      </c>
      <c r="I344" s="19">
        <v>1</v>
      </c>
      <c r="J344" s="1" t="s">
        <v>14</v>
      </c>
    </row>
    <row r="345" spans="1:10" x14ac:dyDescent="0.2">
      <c r="A345" s="1" t="s">
        <v>143</v>
      </c>
      <c r="B345" s="11">
        <v>43896</v>
      </c>
      <c r="C345">
        <v>33</v>
      </c>
      <c r="D345">
        <v>17</v>
      </c>
      <c r="E345">
        <v>40</v>
      </c>
      <c r="F345">
        <v>10</v>
      </c>
      <c r="G345" t="b">
        <v>1</v>
      </c>
      <c r="H345" s="19">
        <v>1</v>
      </c>
      <c r="I345" s="19">
        <v>1</v>
      </c>
      <c r="J345" s="1" t="s">
        <v>14</v>
      </c>
    </row>
    <row r="346" spans="1:10" x14ac:dyDescent="0.2">
      <c r="A346" s="1" t="s">
        <v>124</v>
      </c>
      <c r="B346" s="11">
        <v>43896</v>
      </c>
      <c r="C346">
        <v>33</v>
      </c>
      <c r="D346">
        <v>17</v>
      </c>
      <c r="E346">
        <v>40</v>
      </c>
      <c r="F346">
        <v>10</v>
      </c>
      <c r="G346" t="b">
        <v>1</v>
      </c>
      <c r="H346" s="19">
        <v>1</v>
      </c>
      <c r="I346" s="19">
        <v>1</v>
      </c>
      <c r="J346" s="1" t="s">
        <v>14</v>
      </c>
    </row>
    <row r="347" spans="1:10" x14ac:dyDescent="0.2">
      <c r="A347" s="1" t="s">
        <v>136</v>
      </c>
      <c r="B347" s="11">
        <v>43896</v>
      </c>
      <c r="C347">
        <v>33</v>
      </c>
      <c r="D347">
        <v>7</v>
      </c>
      <c r="E347">
        <v>40</v>
      </c>
      <c r="F347">
        <v>10</v>
      </c>
      <c r="G347" t="b">
        <v>1</v>
      </c>
      <c r="H347" s="19">
        <v>0.9</v>
      </c>
      <c r="I347" s="19">
        <v>1</v>
      </c>
      <c r="J347" s="1" t="s">
        <v>14</v>
      </c>
    </row>
    <row r="348" spans="1:10" x14ac:dyDescent="0.2">
      <c r="A348" s="1" t="s">
        <v>96</v>
      </c>
      <c r="B348" s="11">
        <v>43896</v>
      </c>
      <c r="C348">
        <v>33</v>
      </c>
      <c r="D348">
        <v>17</v>
      </c>
      <c r="E348">
        <v>40</v>
      </c>
      <c r="F348">
        <v>5</v>
      </c>
      <c r="G348" t="b">
        <v>1</v>
      </c>
      <c r="H348" s="19">
        <v>0.95</v>
      </c>
      <c r="I348" s="19">
        <v>1</v>
      </c>
      <c r="J348" s="1" t="s">
        <v>14</v>
      </c>
    </row>
    <row r="349" spans="1:10" x14ac:dyDescent="0.2">
      <c r="A349" s="1" t="s">
        <v>113</v>
      </c>
      <c r="B349" s="11">
        <v>43896</v>
      </c>
      <c r="C349">
        <v>23</v>
      </c>
      <c r="D349">
        <v>17</v>
      </c>
      <c r="E349">
        <v>40</v>
      </c>
      <c r="F349">
        <v>10</v>
      </c>
      <c r="G349" t="b">
        <v>1</v>
      </c>
      <c r="H349" s="19">
        <v>0.9</v>
      </c>
      <c r="I349" s="19">
        <v>1</v>
      </c>
      <c r="J349" s="1" t="s">
        <v>14</v>
      </c>
    </row>
    <row r="350" spans="1:10" x14ac:dyDescent="0.2">
      <c r="A350" s="1" t="s">
        <v>116</v>
      </c>
      <c r="B350" s="11">
        <v>43899</v>
      </c>
      <c r="C350">
        <v>23</v>
      </c>
      <c r="D350">
        <v>17</v>
      </c>
      <c r="E350">
        <v>40</v>
      </c>
      <c r="F350">
        <v>10</v>
      </c>
      <c r="G350" t="b">
        <v>1</v>
      </c>
      <c r="H350" s="19">
        <v>0.9</v>
      </c>
      <c r="I350" s="19">
        <v>1</v>
      </c>
      <c r="J350" s="1" t="s">
        <v>14</v>
      </c>
    </row>
    <row r="351" spans="1:10" x14ac:dyDescent="0.2">
      <c r="A351" s="1" t="s">
        <v>147</v>
      </c>
      <c r="B351" s="11">
        <v>43899</v>
      </c>
      <c r="C351">
        <v>33</v>
      </c>
      <c r="D351">
        <v>17</v>
      </c>
      <c r="E351">
        <v>15</v>
      </c>
      <c r="F351">
        <v>10</v>
      </c>
      <c r="G351" t="b">
        <v>1</v>
      </c>
      <c r="H351" s="19">
        <v>0.75</v>
      </c>
      <c r="I351" s="19">
        <v>1</v>
      </c>
      <c r="J351" s="1" t="s">
        <v>14</v>
      </c>
    </row>
    <row r="352" spans="1:10" x14ac:dyDescent="0.2">
      <c r="A352" s="1" t="s">
        <v>97</v>
      </c>
      <c r="B352" s="11">
        <v>43899</v>
      </c>
      <c r="C352">
        <v>33</v>
      </c>
      <c r="D352">
        <v>17</v>
      </c>
      <c r="E352">
        <v>40</v>
      </c>
      <c r="F352">
        <v>10</v>
      </c>
      <c r="G352" t="b">
        <v>1</v>
      </c>
      <c r="H352" s="19">
        <v>1</v>
      </c>
      <c r="I352" s="19">
        <v>1</v>
      </c>
      <c r="J352" s="1" t="s">
        <v>14</v>
      </c>
    </row>
    <row r="353" spans="1:10" x14ac:dyDescent="0.2">
      <c r="A353" s="1" t="s">
        <v>122</v>
      </c>
      <c r="B353" s="11">
        <v>43899</v>
      </c>
      <c r="C353">
        <v>33</v>
      </c>
      <c r="D353">
        <v>7</v>
      </c>
      <c r="E353">
        <v>40</v>
      </c>
      <c r="F353">
        <v>10</v>
      </c>
      <c r="G353" t="b">
        <v>1</v>
      </c>
      <c r="H353" s="19">
        <v>0.9</v>
      </c>
      <c r="I353" s="19">
        <v>1</v>
      </c>
      <c r="J353" s="1" t="s">
        <v>14</v>
      </c>
    </row>
    <row r="354" spans="1:10" x14ac:dyDescent="0.2">
      <c r="A354" s="1" t="s">
        <v>133</v>
      </c>
      <c r="B354" s="11">
        <v>43899</v>
      </c>
      <c r="C354">
        <v>23</v>
      </c>
      <c r="D354">
        <v>7</v>
      </c>
      <c r="E354">
        <v>40</v>
      </c>
      <c r="F354">
        <v>5</v>
      </c>
      <c r="G354" t="b">
        <v>1</v>
      </c>
      <c r="H354" s="19">
        <v>0.75</v>
      </c>
      <c r="I354" s="19">
        <v>1</v>
      </c>
      <c r="J354" s="1" t="s">
        <v>14</v>
      </c>
    </row>
    <row r="355" spans="1:10" x14ac:dyDescent="0.2">
      <c r="A355" s="1" t="s">
        <v>121</v>
      </c>
      <c r="B355" s="11">
        <v>43899</v>
      </c>
      <c r="C355">
        <v>29</v>
      </c>
      <c r="D355">
        <v>17</v>
      </c>
      <c r="E355">
        <v>15</v>
      </c>
      <c r="F355">
        <v>10</v>
      </c>
      <c r="G355" t="b">
        <v>1</v>
      </c>
      <c r="H355" s="19">
        <v>0.71</v>
      </c>
      <c r="I355" s="19">
        <v>1</v>
      </c>
      <c r="J355" s="1" t="s">
        <v>14</v>
      </c>
    </row>
    <row r="356" spans="1:10" x14ac:dyDescent="0.2">
      <c r="A356" s="1" t="s">
        <v>140</v>
      </c>
      <c r="B356" s="11">
        <v>43899</v>
      </c>
      <c r="C356">
        <v>33</v>
      </c>
      <c r="D356">
        <v>7</v>
      </c>
      <c r="E356">
        <v>40</v>
      </c>
      <c r="F356">
        <v>10</v>
      </c>
      <c r="G356" t="b">
        <v>1</v>
      </c>
      <c r="H356" s="19">
        <v>0.9</v>
      </c>
      <c r="I356" s="19">
        <v>1</v>
      </c>
      <c r="J356" s="1" t="s">
        <v>14</v>
      </c>
    </row>
    <row r="357" spans="1:10" x14ac:dyDescent="0.2">
      <c r="A357" s="1" t="s">
        <v>126</v>
      </c>
      <c r="B357" s="11">
        <v>43899</v>
      </c>
      <c r="C357">
        <v>33</v>
      </c>
      <c r="D357">
        <v>17</v>
      </c>
      <c r="E357">
        <v>40</v>
      </c>
      <c r="F357">
        <v>10</v>
      </c>
      <c r="G357" t="b">
        <v>1</v>
      </c>
      <c r="H357" s="19">
        <v>1</v>
      </c>
      <c r="I357" s="19">
        <v>1</v>
      </c>
      <c r="J357" s="1" t="s">
        <v>14</v>
      </c>
    </row>
    <row r="358" spans="1:10" x14ac:dyDescent="0.2">
      <c r="A358" s="1" t="s">
        <v>146</v>
      </c>
      <c r="B358" s="11">
        <v>43899</v>
      </c>
      <c r="C358">
        <v>19</v>
      </c>
      <c r="D358">
        <v>17</v>
      </c>
      <c r="E358">
        <v>40</v>
      </c>
      <c r="F358">
        <v>10</v>
      </c>
      <c r="G358" t="b">
        <v>1</v>
      </c>
      <c r="H358" s="19">
        <v>0.86</v>
      </c>
      <c r="I358" s="19">
        <v>1</v>
      </c>
      <c r="J358" s="1" t="s">
        <v>14</v>
      </c>
    </row>
    <row r="359" spans="1:10" x14ac:dyDescent="0.2">
      <c r="A359" s="1" t="s">
        <v>99</v>
      </c>
      <c r="B359" s="11">
        <v>43899</v>
      </c>
      <c r="C359">
        <v>21</v>
      </c>
      <c r="D359">
        <v>17</v>
      </c>
      <c r="E359">
        <v>32</v>
      </c>
      <c r="F359">
        <v>5</v>
      </c>
      <c r="G359" t="b">
        <v>1</v>
      </c>
      <c r="H359" s="19">
        <v>0.75</v>
      </c>
      <c r="I359" s="19">
        <v>1</v>
      </c>
      <c r="J359" s="1" t="s">
        <v>14</v>
      </c>
    </row>
    <row r="360" spans="1:10" x14ac:dyDescent="0.2">
      <c r="A360" s="1" t="s">
        <v>98</v>
      </c>
      <c r="B360" s="11">
        <v>43899</v>
      </c>
      <c r="C360">
        <v>23</v>
      </c>
      <c r="D360">
        <v>12</v>
      </c>
      <c r="E360">
        <v>40</v>
      </c>
      <c r="F360">
        <v>10</v>
      </c>
      <c r="G360" t="b">
        <v>1</v>
      </c>
      <c r="H360" s="19">
        <v>0.85</v>
      </c>
      <c r="I360" s="19">
        <v>1</v>
      </c>
      <c r="J360" s="1" t="s">
        <v>14</v>
      </c>
    </row>
    <row r="361" spans="1:10" x14ac:dyDescent="0.2">
      <c r="A361" s="1" t="s">
        <v>141</v>
      </c>
      <c r="B361" s="11">
        <v>43899</v>
      </c>
      <c r="C361">
        <v>33</v>
      </c>
      <c r="D361">
        <v>17</v>
      </c>
      <c r="E361">
        <v>40</v>
      </c>
      <c r="F361">
        <v>10</v>
      </c>
      <c r="G361" t="b">
        <v>1</v>
      </c>
      <c r="H361" s="19">
        <v>1</v>
      </c>
      <c r="I361" s="19">
        <v>1</v>
      </c>
      <c r="J361" s="1" t="s">
        <v>14</v>
      </c>
    </row>
    <row r="362" spans="1:10" x14ac:dyDescent="0.2">
      <c r="A362" s="1" t="s">
        <v>114</v>
      </c>
      <c r="B362" s="11">
        <v>43899</v>
      </c>
      <c r="C362">
        <v>33</v>
      </c>
      <c r="D362">
        <v>17</v>
      </c>
      <c r="E362">
        <v>40</v>
      </c>
      <c r="F362">
        <v>10</v>
      </c>
      <c r="G362" t="b">
        <v>1</v>
      </c>
      <c r="H362" s="19">
        <v>1</v>
      </c>
      <c r="I362" s="19">
        <v>1</v>
      </c>
      <c r="J362" s="1" t="s">
        <v>14</v>
      </c>
    </row>
    <row r="363" spans="1:10" x14ac:dyDescent="0.2">
      <c r="A363" s="1" t="s">
        <v>80</v>
      </c>
      <c r="B363" s="11">
        <v>43900</v>
      </c>
      <c r="C363">
        <v>23</v>
      </c>
      <c r="D363">
        <v>17</v>
      </c>
      <c r="E363">
        <v>32</v>
      </c>
      <c r="F363">
        <v>10</v>
      </c>
      <c r="G363" t="b">
        <v>1</v>
      </c>
      <c r="H363" s="19">
        <v>0.82</v>
      </c>
      <c r="I363" s="19">
        <v>1</v>
      </c>
      <c r="J363" s="1" t="s">
        <v>14</v>
      </c>
    </row>
    <row r="364" spans="1:10" x14ac:dyDescent="0.2">
      <c r="A364" s="1" t="s">
        <v>87</v>
      </c>
      <c r="B364" s="11">
        <v>43900</v>
      </c>
      <c r="C364">
        <v>19</v>
      </c>
      <c r="D364">
        <v>12</v>
      </c>
      <c r="E364">
        <v>32</v>
      </c>
      <c r="F364">
        <v>0</v>
      </c>
      <c r="G364" t="b">
        <v>1</v>
      </c>
      <c r="H364" s="19">
        <v>0.63</v>
      </c>
      <c r="I364" s="19">
        <v>1</v>
      </c>
      <c r="J364" s="1" t="s">
        <v>14</v>
      </c>
    </row>
    <row r="365" spans="1:10" x14ac:dyDescent="0.2">
      <c r="A365" s="1" t="s">
        <v>89</v>
      </c>
      <c r="B365" s="11">
        <v>43900</v>
      </c>
      <c r="C365">
        <v>33</v>
      </c>
      <c r="D365">
        <v>17</v>
      </c>
      <c r="E365">
        <v>40</v>
      </c>
      <c r="F365">
        <v>5</v>
      </c>
      <c r="G365" t="b">
        <v>1</v>
      </c>
      <c r="H365" s="19">
        <v>0.95</v>
      </c>
      <c r="I365" s="19">
        <v>1</v>
      </c>
      <c r="J365" s="1" t="s">
        <v>14</v>
      </c>
    </row>
    <row r="366" spans="1:10" x14ac:dyDescent="0.2">
      <c r="A366" s="1" t="s">
        <v>79</v>
      </c>
      <c r="B366" s="11">
        <v>43900</v>
      </c>
      <c r="C366">
        <v>33</v>
      </c>
      <c r="D366">
        <v>17</v>
      </c>
      <c r="E366">
        <v>40</v>
      </c>
      <c r="F366">
        <v>10</v>
      </c>
      <c r="G366" t="b">
        <v>1</v>
      </c>
      <c r="H366" s="19">
        <v>1</v>
      </c>
      <c r="I366" s="19">
        <v>1</v>
      </c>
      <c r="J366" s="1" t="s">
        <v>14</v>
      </c>
    </row>
    <row r="367" spans="1:10" x14ac:dyDescent="0.2">
      <c r="A367" s="1" t="s">
        <v>81</v>
      </c>
      <c r="B367" s="11">
        <v>43900</v>
      </c>
      <c r="C367">
        <v>23</v>
      </c>
      <c r="D367">
        <v>17</v>
      </c>
      <c r="E367">
        <v>40</v>
      </c>
      <c r="F367">
        <v>10</v>
      </c>
      <c r="G367" t="b">
        <v>1</v>
      </c>
      <c r="H367" s="19">
        <v>0.9</v>
      </c>
      <c r="I367" s="19">
        <v>1</v>
      </c>
      <c r="J367" s="1" t="s">
        <v>14</v>
      </c>
    </row>
    <row r="368" spans="1:10" x14ac:dyDescent="0.2">
      <c r="A368" s="1" t="s">
        <v>78</v>
      </c>
      <c r="B368" s="11">
        <v>43900</v>
      </c>
      <c r="C368">
        <v>29</v>
      </c>
      <c r="D368">
        <v>17</v>
      </c>
      <c r="E368">
        <v>40</v>
      </c>
      <c r="F368">
        <v>10</v>
      </c>
      <c r="G368" t="b">
        <v>1</v>
      </c>
      <c r="H368" s="19">
        <v>0.96</v>
      </c>
      <c r="I368" s="19">
        <v>1</v>
      </c>
      <c r="J368" s="1" t="s">
        <v>14</v>
      </c>
    </row>
    <row r="369" spans="1:10" x14ac:dyDescent="0.2">
      <c r="A369" s="1" t="s">
        <v>84</v>
      </c>
      <c r="B369" s="11">
        <v>43900</v>
      </c>
      <c r="C369">
        <v>33</v>
      </c>
      <c r="D369">
        <v>17</v>
      </c>
      <c r="E369">
        <v>32</v>
      </c>
      <c r="F369">
        <v>5</v>
      </c>
      <c r="G369" t="b">
        <v>1</v>
      </c>
      <c r="H369" s="19">
        <v>0.87</v>
      </c>
      <c r="I369" s="19">
        <v>1</v>
      </c>
      <c r="J369" s="1" t="s">
        <v>14</v>
      </c>
    </row>
    <row r="370" spans="1:10" x14ac:dyDescent="0.2">
      <c r="A370" s="1" t="s">
        <v>83</v>
      </c>
      <c r="B370" s="11">
        <v>43900</v>
      </c>
      <c r="C370">
        <v>13</v>
      </c>
      <c r="D370">
        <v>7</v>
      </c>
      <c r="E370">
        <v>40</v>
      </c>
      <c r="F370">
        <v>5</v>
      </c>
      <c r="G370" t="b">
        <v>1</v>
      </c>
      <c r="H370" s="19">
        <v>0.65</v>
      </c>
      <c r="I370" s="19">
        <v>1</v>
      </c>
      <c r="J370" s="1" t="s">
        <v>14</v>
      </c>
    </row>
    <row r="371" spans="1:10" x14ac:dyDescent="0.2">
      <c r="A371" s="1" t="s">
        <v>86</v>
      </c>
      <c r="B371" s="11">
        <v>43900</v>
      </c>
      <c r="C371">
        <v>23</v>
      </c>
      <c r="D371">
        <v>12</v>
      </c>
      <c r="E371">
        <v>40</v>
      </c>
      <c r="F371">
        <v>10</v>
      </c>
      <c r="G371" t="b">
        <v>1</v>
      </c>
      <c r="H371" s="19">
        <v>0.85</v>
      </c>
      <c r="I371" s="19">
        <v>1</v>
      </c>
      <c r="J371" s="1" t="s">
        <v>14</v>
      </c>
    </row>
    <row r="372" spans="1:10" x14ac:dyDescent="0.2">
      <c r="A372" s="1" t="s">
        <v>145</v>
      </c>
      <c r="B372" s="11">
        <v>43900</v>
      </c>
      <c r="C372">
        <v>19</v>
      </c>
      <c r="D372">
        <v>17</v>
      </c>
      <c r="E372">
        <v>40</v>
      </c>
      <c r="F372">
        <v>5</v>
      </c>
      <c r="G372" t="b">
        <v>1</v>
      </c>
      <c r="H372" s="19">
        <v>0.81</v>
      </c>
      <c r="I372" s="19">
        <v>1</v>
      </c>
      <c r="J372" s="1" t="s">
        <v>14</v>
      </c>
    </row>
    <row r="373" spans="1:10" x14ac:dyDescent="0.2">
      <c r="A373" s="1" t="s">
        <v>85</v>
      </c>
      <c r="B373" s="11">
        <v>43901</v>
      </c>
      <c r="C373">
        <v>23</v>
      </c>
      <c r="D373">
        <v>7</v>
      </c>
      <c r="E373">
        <v>40</v>
      </c>
      <c r="F373">
        <v>10</v>
      </c>
      <c r="G373" t="b">
        <v>1</v>
      </c>
      <c r="H373" s="19">
        <v>0.8</v>
      </c>
      <c r="I373" s="19">
        <v>1</v>
      </c>
      <c r="J373" s="1" t="s">
        <v>14</v>
      </c>
    </row>
    <row r="374" spans="1:10" x14ac:dyDescent="0.2">
      <c r="A374" s="1" t="s">
        <v>82</v>
      </c>
      <c r="B374" s="11">
        <v>43901</v>
      </c>
      <c r="C374">
        <v>33</v>
      </c>
      <c r="D374">
        <v>7</v>
      </c>
      <c r="E374">
        <v>40</v>
      </c>
      <c r="F374">
        <v>5</v>
      </c>
      <c r="G374" t="b">
        <v>1</v>
      </c>
      <c r="H374" s="19">
        <v>0.85</v>
      </c>
      <c r="I374" s="19">
        <v>1</v>
      </c>
      <c r="J374" s="1" t="s">
        <v>14</v>
      </c>
    </row>
    <row r="375" spans="1:10" x14ac:dyDescent="0.2">
      <c r="A375" s="1" t="s">
        <v>88</v>
      </c>
      <c r="B375" s="11">
        <v>43901</v>
      </c>
      <c r="C375">
        <v>33</v>
      </c>
      <c r="D375">
        <v>2</v>
      </c>
      <c r="E375">
        <v>32</v>
      </c>
      <c r="F375">
        <v>10</v>
      </c>
      <c r="G375" t="b">
        <v>1</v>
      </c>
      <c r="H375" s="19">
        <v>0.77</v>
      </c>
      <c r="I375" s="19">
        <v>1</v>
      </c>
      <c r="J375" s="1" t="s">
        <v>14</v>
      </c>
    </row>
    <row r="376" spans="1:10" x14ac:dyDescent="0.2">
      <c r="A376" s="1" t="s">
        <v>131</v>
      </c>
      <c r="B376" s="11">
        <v>43901</v>
      </c>
      <c r="C376">
        <v>31</v>
      </c>
      <c r="D376">
        <v>17</v>
      </c>
      <c r="E376">
        <v>40</v>
      </c>
      <c r="F376">
        <v>10</v>
      </c>
      <c r="G376" t="b">
        <v>1</v>
      </c>
      <c r="H376" s="19">
        <v>0.98</v>
      </c>
      <c r="I376" s="19">
        <v>1</v>
      </c>
      <c r="J376" s="1" t="s">
        <v>14</v>
      </c>
    </row>
    <row r="377" spans="1:10" x14ac:dyDescent="0.2">
      <c r="A377" s="1" t="s">
        <v>109</v>
      </c>
      <c r="B377" s="11">
        <v>43901</v>
      </c>
      <c r="C377">
        <v>29</v>
      </c>
      <c r="D377">
        <v>19</v>
      </c>
      <c r="E377">
        <v>37</v>
      </c>
      <c r="F377">
        <v>15</v>
      </c>
      <c r="G377" t="b">
        <v>1</v>
      </c>
      <c r="H377" s="19">
        <v>1</v>
      </c>
      <c r="I377" s="19">
        <v>1</v>
      </c>
      <c r="J377" s="1" t="s">
        <v>14</v>
      </c>
    </row>
    <row r="378" spans="1:10" x14ac:dyDescent="0.2">
      <c r="A378" s="1" t="s">
        <v>108</v>
      </c>
      <c r="B378" s="11">
        <v>43901</v>
      </c>
      <c r="C378">
        <v>29</v>
      </c>
      <c r="D378">
        <v>19</v>
      </c>
      <c r="E378">
        <v>37</v>
      </c>
      <c r="F378">
        <v>15</v>
      </c>
      <c r="G378" t="b">
        <v>1</v>
      </c>
      <c r="H378" s="19">
        <v>1</v>
      </c>
      <c r="I378" s="19">
        <v>1</v>
      </c>
      <c r="J378" s="1" t="s">
        <v>14</v>
      </c>
    </row>
    <row r="379" spans="1:10" x14ac:dyDescent="0.2">
      <c r="A379" s="1" t="s">
        <v>104</v>
      </c>
      <c r="B379" s="11">
        <v>43901</v>
      </c>
      <c r="C379">
        <v>24</v>
      </c>
      <c r="D379">
        <v>12</v>
      </c>
      <c r="E379">
        <v>37</v>
      </c>
      <c r="F379">
        <v>15</v>
      </c>
      <c r="G379" t="b">
        <v>1</v>
      </c>
      <c r="H379" s="19">
        <v>0.88</v>
      </c>
      <c r="I379" s="19">
        <v>1</v>
      </c>
      <c r="J379" s="1" t="s">
        <v>14</v>
      </c>
    </row>
    <row r="380" spans="1:10" x14ac:dyDescent="0.2">
      <c r="A380" s="1" t="s">
        <v>106</v>
      </c>
      <c r="B380" s="11">
        <v>43901</v>
      </c>
      <c r="C380">
        <v>29</v>
      </c>
      <c r="D380">
        <v>7</v>
      </c>
      <c r="E380">
        <v>37</v>
      </c>
      <c r="F380">
        <v>8</v>
      </c>
      <c r="G380" t="b">
        <v>1</v>
      </c>
      <c r="H380" s="19">
        <v>0.81</v>
      </c>
      <c r="I380" s="19">
        <v>1</v>
      </c>
      <c r="J380" s="1" t="s">
        <v>14</v>
      </c>
    </row>
    <row r="381" spans="1:10" x14ac:dyDescent="0.2">
      <c r="A381" s="1" t="s">
        <v>105</v>
      </c>
      <c r="B381" s="11">
        <v>43901</v>
      </c>
      <c r="C381">
        <v>29</v>
      </c>
      <c r="D381">
        <v>19</v>
      </c>
      <c r="E381">
        <v>30</v>
      </c>
      <c r="F381">
        <v>15</v>
      </c>
      <c r="G381" t="b">
        <v>1</v>
      </c>
      <c r="H381" s="19">
        <v>0.93</v>
      </c>
      <c r="I381" s="19">
        <v>1</v>
      </c>
      <c r="J381" s="1" t="s">
        <v>14</v>
      </c>
    </row>
    <row r="382" spans="1:10" x14ac:dyDescent="0.2">
      <c r="A382" s="1" t="s">
        <v>139</v>
      </c>
      <c r="B382" s="11">
        <v>43901</v>
      </c>
      <c r="C382">
        <v>33</v>
      </c>
      <c r="D382">
        <v>17</v>
      </c>
      <c r="E382">
        <v>40</v>
      </c>
      <c r="F382">
        <v>10</v>
      </c>
      <c r="G382" t="b">
        <v>1</v>
      </c>
      <c r="H382" s="19">
        <v>1</v>
      </c>
      <c r="I382" s="19">
        <v>1</v>
      </c>
      <c r="J382" s="1" t="s">
        <v>14</v>
      </c>
    </row>
    <row r="383" spans="1:10" x14ac:dyDescent="0.2">
      <c r="A383" s="1" t="s">
        <v>142</v>
      </c>
      <c r="B383" s="11">
        <v>43901</v>
      </c>
      <c r="C383">
        <v>29</v>
      </c>
      <c r="D383">
        <v>17</v>
      </c>
      <c r="E383">
        <v>40</v>
      </c>
      <c r="F383">
        <v>10</v>
      </c>
      <c r="G383" t="b">
        <v>1</v>
      </c>
      <c r="H383" s="19">
        <v>0.96</v>
      </c>
      <c r="I383" s="19">
        <v>1</v>
      </c>
      <c r="J383" s="1" t="s">
        <v>14</v>
      </c>
    </row>
    <row r="384" spans="1:10" x14ac:dyDescent="0.2">
      <c r="A384" s="1" t="s">
        <v>103</v>
      </c>
      <c r="B384" s="11">
        <v>43901</v>
      </c>
      <c r="C384">
        <v>22</v>
      </c>
      <c r="D384">
        <v>19</v>
      </c>
      <c r="E384">
        <v>30</v>
      </c>
      <c r="F384">
        <v>15</v>
      </c>
      <c r="G384" t="b">
        <v>0</v>
      </c>
      <c r="H384" s="19">
        <v>0.86</v>
      </c>
      <c r="I384" s="19">
        <v>0</v>
      </c>
      <c r="J384" s="1" t="s">
        <v>14</v>
      </c>
    </row>
    <row r="385" spans="1:10" x14ac:dyDescent="0.2">
      <c r="A385" s="1" t="s">
        <v>107</v>
      </c>
      <c r="B385" s="11">
        <v>43902</v>
      </c>
      <c r="C385">
        <v>20</v>
      </c>
      <c r="D385">
        <v>12</v>
      </c>
      <c r="E385">
        <v>37</v>
      </c>
      <c r="F385">
        <v>15</v>
      </c>
      <c r="G385" t="b">
        <v>1</v>
      </c>
      <c r="H385" s="19">
        <v>0.84</v>
      </c>
      <c r="I385" s="19">
        <v>1</v>
      </c>
      <c r="J385" s="1" t="s">
        <v>14</v>
      </c>
    </row>
    <row r="386" spans="1:10" x14ac:dyDescent="0.2">
      <c r="A386" s="1" t="s">
        <v>101</v>
      </c>
      <c r="B386" s="11">
        <v>43902</v>
      </c>
      <c r="C386">
        <v>19</v>
      </c>
      <c r="D386">
        <v>12</v>
      </c>
      <c r="E386">
        <v>37</v>
      </c>
      <c r="F386">
        <v>15</v>
      </c>
      <c r="G386" t="b">
        <v>0</v>
      </c>
      <c r="H386" s="19">
        <v>0.83</v>
      </c>
      <c r="I386" s="19">
        <v>0</v>
      </c>
      <c r="J386" s="1" t="s">
        <v>14</v>
      </c>
    </row>
    <row r="387" spans="1:10" x14ac:dyDescent="0.2">
      <c r="A387" s="1" t="s">
        <v>102</v>
      </c>
      <c r="B387" s="11">
        <v>43902</v>
      </c>
      <c r="C387">
        <v>29</v>
      </c>
      <c r="D387">
        <v>19</v>
      </c>
      <c r="E387">
        <v>37</v>
      </c>
      <c r="F387">
        <v>8</v>
      </c>
      <c r="G387" t="b">
        <v>1</v>
      </c>
      <c r="H387" s="19">
        <v>0.93</v>
      </c>
      <c r="I387" s="19">
        <v>1</v>
      </c>
      <c r="J387" s="1" t="s">
        <v>14</v>
      </c>
    </row>
    <row r="388" spans="1:10" x14ac:dyDescent="0.2">
      <c r="A388" s="1" t="s">
        <v>110</v>
      </c>
      <c r="B388" s="11">
        <v>43902</v>
      </c>
      <c r="C388">
        <v>26</v>
      </c>
      <c r="D388">
        <v>12</v>
      </c>
      <c r="E388">
        <v>37</v>
      </c>
      <c r="F388">
        <v>15</v>
      </c>
      <c r="G388" t="b">
        <v>1</v>
      </c>
      <c r="H388" s="19">
        <v>0.9</v>
      </c>
      <c r="I388" s="19">
        <v>1</v>
      </c>
      <c r="J388" s="1" t="s">
        <v>14</v>
      </c>
    </row>
    <row r="389" spans="1:10" x14ac:dyDescent="0.2">
      <c r="A389" s="1" t="s">
        <v>100</v>
      </c>
      <c r="B389" s="11">
        <v>43902</v>
      </c>
      <c r="C389">
        <v>17</v>
      </c>
      <c r="D389">
        <v>12</v>
      </c>
      <c r="E389">
        <v>30</v>
      </c>
      <c r="F389">
        <v>7</v>
      </c>
      <c r="G389" t="b">
        <v>1</v>
      </c>
      <c r="H389" s="19">
        <v>0.66</v>
      </c>
      <c r="I389" s="19">
        <v>1</v>
      </c>
      <c r="J389" s="1" t="s">
        <v>14</v>
      </c>
    </row>
    <row r="390" spans="1:10" x14ac:dyDescent="0.2">
      <c r="A390" s="1" t="s">
        <v>119</v>
      </c>
      <c r="B390" s="11">
        <v>43902</v>
      </c>
      <c r="C390">
        <v>33</v>
      </c>
      <c r="D390">
        <v>12</v>
      </c>
      <c r="E390">
        <v>40</v>
      </c>
      <c r="F390">
        <v>10</v>
      </c>
      <c r="G390" t="b">
        <v>1</v>
      </c>
      <c r="H390" s="19">
        <v>0.95</v>
      </c>
      <c r="I390" s="19">
        <v>1</v>
      </c>
      <c r="J390" s="1" t="s">
        <v>14</v>
      </c>
    </row>
    <row r="391" spans="1:10" x14ac:dyDescent="0.2">
      <c r="A391" s="1" t="s">
        <v>148</v>
      </c>
      <c r="B391" s="11">
        <v>43903</v>
      </c>
      <c r="C391">
        <v>33</v>
      </c>
      <c r="D391">
        <v>17</v>
      </c>
      <c r="E391">
        <v>40</v>
      </c>
      <c r="F391">
        <v>10</v>
      </c>
      <c r="G391" t="b">
        <v>1</v>
      </c>
      <c r="H391" s="19">
        <v>1</v>
      </c>
      <c r="I391" s="19">
        <v>1</v>
      </c>
      <c r="J391" s="1" t="s">
        <v>14</v>
      </c>
    </row>
    <row r="392" spans="1:10" x14ac:dyDescent="0.2">
      <c r="A392" s="1" t="s">
        <v>81</v>
      </c>
      <c r="B392" s="11">
        <v>43906</v>
      </c>
      <c r="C392">
        <v>29</v>
      </c>
      <c r="D392">
        <v>17</v>
      </c>
      <c r="E392">
        <v>40</v>
      </c>
      <c r="F392">
        <v>10</v>
      </c>
      <c r="G392" t="b">
        <v>1</v>
      </c>
      <c r="H392" s="19">
        <v>0.96</v>
      </c>
      <c r="I392" s="19">
        <v>1</v>
      </c>
      <c r="J392" s="1" t="s">
        <v>14</v>
      </c>
    </row>
    <row r="393" spans="1:10" x14ac:dyDescent="0.2">
      <c r="A393" s="1" t="s">
        <v>83</v>
      </c>
      <c r="B393" s="11">
        <v>43906</v>
      </c>
      <c r="C393">
        <v>21</v>
      </c>
      <c r="D393">
        <v>7</v>
      </c>
      <c r="E393">
        <v>40</v>
      </c>
      <c r="F393">
        <v>5</v>
      </c>
      <c r="G393" t="b">
        <v>1</v>
      </c>
      <c r="H393" s="19">
        <v>0.73</v>
      </c>
      <c r="I393" s="19">
        <v>1</v>
      </c>
      <c r="J393" s="1" t="s">
        <v>14</v>
      </c>
    </row>
    <row r="394" spans="1:10" x14ac:dyDescent="0.2">
      <c r="A394" s="1" t="s">
        <v>79</v>
      </c>
      <c r="B394" s="11">
        <v>43906</v>
      </c>
      <c r="C394">
        <v>33</v>
      </c>
      <c r="D394">
        <v>7</v>
      </c>
      <c r="E394">
        <v>40</v>
      </c>
      <c r="F394">
        <v>10</v>
      </c>
      <c r="G394" t="b">
        <v>1</v>
      </c>
      <c r="H394" s="19">
        <v>0.9</v>
      </c>
      <c r="I394" s="19">
        <v>1</v>
      </c>
      <c r="J394" s="1" t="s">
        <v>14</v>
      </c>
    </row>
    <row r="395" spans="1:10" x14ac:dyDescent="0.2">
      <c r="A395" s="1" t="s">
        <v>80</v>
      </c>
      <c r="B395" s="11">
        <v>43906</v>
      </c>
      <c r="C395">
        <v>19</v>
      </c>
      <c r="D395">
        <v>17</v>
      </c>
      <c r="E395">
        <v>32</v>
      </c>
      <c r="F395">
        <v>5</v>
      </c>
      <c r="G395" t="b">
        <v>1</v>
      </c>
      <c r="H395" s="19">
        <v>0.73</v>
      </c>
      <c r="I395" s="19">
        <v>1</v>
      </c>
      <c r="J395" s="1" t="s">
        <v>14</v>
      </c>
    </row>
    <row r="396" spans="1:10" x14ac:dyDescent="0.2">
      <c r="A396" s="1" t="s">
        <v>78</v>
      </c>
      <c r="B396" s="11">
        <v>43906</v>
      </c>
      <c r="C396">
        <v>29</v>
      </c>
      <c r="D396">
        <v>17</v>
      </c>
      <c r="E396">
        <v>32</v>
      </c>
      <c r="F396">
        <v>10</v>
      </c>
      <c r="G396" t="b">
        <v>1</v>
      </c>
      <c r="H396" s="19">
        <v>0.88</v>
      </c>
      <c r="I396" s="19">
        <v>1</v>
      </c>
      <c r="J396" s="1" t="s">
        <v>14</v>
      </c>
    </row>
    <row r="397" spans="1:10" x14ac:dyDescent="0.2">
      <c r="A397" s="1" t="s">
        <v>88</v>
      </c>
      <c r="B397" s="11">
        <v>43906</v>
      </c>
      <c r="C397">
        <v>27</v>
      </c>
      <c r="D397">
        <v>7</v>
      </c>
      <c r="E397">
        <v>40</v>
      </c>
      <c r="F397">
        <v>5</v>
      </c>
      <c r="G397" t="b">
        <v>1</v>
      </c>
      <c r="H397" s="19">
        <v>0.79</v>
      </c>
      <c r="I397" s="19">
        <v>1</v>
      </c>
      <c r="J397" s="1" t="s">
        <v>14</v>
      </c>
    </row>
    <row r="398" spans="1:10" x14ac:dyDescent="0.2">
      <c r="A398" s="1" t="s">
        <v>127</v>
      </c>
      <c r="B398" s="11">
        <v>43906</v>
      </c>
      <c r="C398">
        <v>31</v>
      </c>
      <c r="D398">
        <v>17</v>
      </c>
      <c r="E398">
        <v>40</v>
      </c>
      <c r="F398">
        <v>10</v>
      </c>
      <c r="G398" t="b">
        <v>1</v>
      </c>
      <c r="H398" s="19">
        <v>0.98</v>
      </c>
      <c r="I398" s="19">
        <v>1</v>
      </c>
      <c r="J398" s="1" t="s">
        <v>14</v>
      </c>
    </row>
    <row r="399" spans="1:10" x14ac:dyDescent="0.2">
      <c r="A399" s="1" t="s">
        <v>89</v>
      </c>
      <c r="B399" s="11">
        <v>43906</v>
      </c>
      <c r="C399">
        <v>33</v>
      </c>
      <c r="D399">
        <v>17</v>
      </c>
      <c r="E399">
        <v>40</v>
      </c>
      <c r="F399">
        <v>10</v>
      </c>
      <c r="G399" t="b">
        <v>1</v>
      </c>
      <c r="H399" s="19">
        <v>1</v>
      </c>
      <c r="I399" s="19">
        <v>1</v>
      </c>
      <c r="J399" s="1" t="s">
        <v>14</v>
      </c>
    </row>
    <row r="400" spans="1:10" x14ac:dyDescent="0.2">
      <c r="A400" s="1" t="s">
        <v>138</v>
      </c>
      <c r="B400" s="11">
        <v>43906</v>
      </c>
      <c r="C400">
        <v>33</v>
      </c>
      <c r="D400">
        <v>17</v>
      </c>
      <c r="E400">
        <v>40</v>
      </c>
      <c r="F400">
        <v>10</v>
      </c>
      <c r="G400" t="b">
        <v>1</v>
      </c>
      <c r="H400" s="19">
        <v>1</v>
      </c>
      <c r="I400" s="19">
        <v>1</v>
      </c>
      <c r="J400" s="1" t="s">
        <v>14</v>
      </c>
    </row>
    <row r="401" spans="1:10" x14ac:dyDescent="0.2">
      <c r="A401" s="1" t="s">
        <v>84</v>
      </c>
      <c r="B401" s="11">
        <v>43906</v>
      </c>
      <c r="C401">
        <v>33</v>
      </c>
      <c r="D401">
        <v>17</v>
      </c>
      <c r="E401">
        <v>40</v>
      </c>
      <c r="F401">
        <v>10</v>
      </c>
      <c r="G401" t="b">
        <v>1</v>
      </c>
      <c r="H401" s="19">
        <v>1</v>
      </c>
      <c r="I401" s="19">
        <v>1</v>
      </c>
      <c r="J401" s="1" t="s">
        <v>14</v>
      </c>
    </row>
    <row r="402" spans="1:10" x14ac:dyDescent="0.2">
      <c r="A402" s="1" t="s">
        <v>118</v>
      </c>
      <c r="B402" s="11">
        <v>43906</v>
      </c>
      <c r="C402">
        <v>23</v>
      </c>
      <c r="D402">
        <v>17</v>
      </c>
      <c r="E402">
        <v>40</v>
      </c>
      <c r="F402">
        <v>10</v>
      </c>
      <c r="G402" t="b">
        <v>1</v>
      </c>
      <c r="H402" s="19">
        <v>0.9</v>
      </c>
      <c r="I402" s="19">
        <v>1</v>
      </c>
      <c r="J402" s="1" t="s">
        <v>14</v>
      </c>
    </row>
    <row r="403" spans="1:10" x14ac:dyDescent="0.2">
      <c r="A403" s="1" t="s">
        <v>82</v>
      </c>
      <c r="B403" s="11">
        <v>43907</v>
      </c>
      <c r="C403">
        <v>33</v>
      </c>
      <c r="D403">
        <v>17</v>
      </c>
      <c r="E403">
        <v>32</v>
      </c>
      <c r="F403">
        <v>5</v>
      </c>
      <c r="G403" t="b">
        <v>1</v>
      </c>
      <c r="H403" s="19">
        <v>0.87</v>
      </c>
      <c r="I403" s="19">
        <v>1</v>
      </c>
      <c r="J403" s="1" t="s">
        <v>14</v>
      </c>
    </row>
    <row r="404" spans="1:10" x14ac:dyDescent="0.2">
      <c r="A404" s="1" t="s">
        <v>109</v>
      </c>
      <c r="B404" s="11">
        <v>43907</v>
      </c>
      <c r="C404">
        <v>9</v>
      </c>
      <c r="D404">
        <v>12</v>
      </c>
      <c r="E404">
        <v>37</v>
      </c>
      <c r="F404">
        <v>0</v>
      </c>
      <c r="G404" t="b">
        <v>0</v>
      </c>
      <c r="H404" s="19">
        <v>0.57999999999999996</v>
      </c>
      <c r="I404" s="19">
        <v>0</v>
      </c>
      <c r="J404" s="1" t="s">
        <v>14</v>
      </c>
    </row>
    <row r="405" spans="1:10" x14ac:dyDescent="0.2">
      <c r="A405" s="1" t="s">
        <v>108</v>
      </c>
      <c r="B405" s="11">
        <v>43907</v>
      </c>
      <c r="C405">
        <v>29</v>
      </c>
      <c r="D405">
        <v>19</v>
      </c>
      <c r="E405">
        <v>37</v>
      </c>
      <c r="F405">
        <v>15</v>
      </c>
      <c r="G405" t="b">
        <v>1</v>
      </c>
      <c r="H405" s="19">
        <v>1</v>
      </c>
      <c r="I405" s="19">
        <v>1</v>
      </c>
      <c r="J405" s="1" t="s">
        <v>14</v>
      </c>
    </row>
    <row r="406" spans="1:10" x14ac:dyDescent="0.2">
      <c r="A406" s="1" t="s">
        <v>106</v>
      </c>
      <c r="B406" s="11">
        <v>43907</v>
      </c>
      <c r="C406">
        <v>29</v>
      </c>
      <c r="D406">
        <v>12</v>
      </c>
      <c r="E406">
        <v>37</v>
      </c>
      <c r="F406">
        <v>15</v>
      </c>
      <c r="G406" t="b">
        <v>1</v>
      </c>
      <c r="H406" s="19">
        <v>0.93</v>
      </c>
      <c r="I406" s="19">
        <v>1</v>
      </c>
      <c r="J406" s="1" t="s">
        <v>14</v>
      </c>
    </row>
    <row r="407" spans="1:10" x14ac:dyDescent="0.2">
      <c r="A407" s="1" t="s">
        <v>105</v>
      </c>
      <c r="B407" s="11">
        <v>43907</v>
      </c>
      <c r="C407">
        <v>22</v>
      </c>
      <c r="D407">
        <v>12</v>
      </c>
      <c r="E407">
        <v>37</v>
      </c>
      <c r="F407">
        <v>15</v>
      </c>
      <c r="G407" t="b">
        <v>0</v>
      </c>
      <c r="H407" s="19">
        <v>0.86</v>
      </c>
      <c r="I407" s="19">
        <v>0</v>
      </c>
      <c r="J407" s="1" t="s">
        <v>14</v>
      </c>
    </row>
    <row r="408" spans="1:10" x14ac:dyDescent="0.2">
      <c r="A408" s="1" t="s">
        <v>107</v>
      </c>
      <c r="B408" s="11">
        <v>43907</v>
      </c>
      <c r="C408">
        <v>29</v>
      </c>
      <c r="D408">
        <v>12</v>
      </c>
      <c r="E408">
        <v>37</v>
      </c>
      <c r="F408">
        <v>15</v>
      </c>
      <c r="G408" t="b">
        <v>1</v>
      </c>
      <c r="H408" s="19">
        <v>0.93</v>
      </c>
      <c r="I408" s="19">
        <v>1</v>
      </c>
      <c r="J408" s="1" t="s">
        <v>14</v>
      </c>
    </row>
    <row r="409" spans="1:10" x14ac:dyDescent="0.2">
      <c r="A409" s="1" t="s">
        <v>85</v>
      </c>
      <c r="B409" s="11">
        <v>43907</v>
      </c>
      <c r="C409">
        <v>19</v>
      </c>
      <c r="D409">
        <v>17</v>
      </c>
      <c r="E409">
        <v>40</v>
      </c>
      <c r="F409">
        <v>10</v>
      </c>
      <c r="G409" t="b">
        <v>1</v>
      </c>
      <c r="H409" s="19">
        <v>0.86</v>
      </c>
      <c r="I409" s="19">
        <v>1</v>
      </c>
      <c r="J409" s="1" t="s">
        <v>14</v>
      </c>
    </row>
    <row r="410" spans="1:10" x14ac:dyDescent="0.2">
      <c r="A410" s="1" t="s">
        <v>86</v>
      </c>
      <c r="B410" s="11">
        <v>43907</v>
      </c>
      <c r="C410">
        <v>29</v>
      </c>
      <c r="D410">
        <v>12</v>
      </c>
      <c r="E410">
        <v>40</v>
      </c>
      <c r="F410">
        <v>10</v>
      </c>
      <c r="G410" t="b">
        <v>1</v>
      </c>
      <c r="H410" s="19">
        <v>0.91</v>
      </c>
      <c r="I410" s="19">
        <v>1</v>
      </c>
      <c r="J410" s="1" t="s">
        <v>14</v>
      </c>
    </row>
    <row r="411" spans="1:10" x14ac:dyDescent="0.2">
      <c r="A411" s="1" t="s">
        <v>87</v>
      </c>
      <c r="B411" s="11">
        <v>43907</v>
      </c>
      <c r="C411">
        <v>7</v>
      </c>
      <c r="D411">
        <v>7</v>
      </c>
      <c r="E411">
        <v>40</v>
      </c>
      <c r="F411">
        <v>5</v>
      </c>
      <c r="G411" t="b">
        <v>1</v>
      </c>
      <c r="H411" s="19">
        <v>0.59</v>
      </c>
      <c r="I411" s="19">
        <v>1</v>
      </c>
      <c r="J411" s="1" t="s">
        <v>14</v>
      </c>
    </row>
    <row r="412" spans="1:10" x14ac:dyDescent="0.2">
      <c r="A412" s="1" t="s">
        <v>125</v>
      </c>
      <c r="B412" s="11">
        <v>43907</v>
      </c>
      <c r="C412">
        <v>23</v>
      </c>
      <c r="D412">
        <v>7</v>
      </c>
      <c r="E412">
        <v>40</v>
      </c>
      <c r="F412">
        <v>10</v>
      </c>
      <c r="G412" t="b">
        <v>1</v>
      </c>
      <c r="H412" s="19">
        <v>0.8</v>
      </c>
      <c r="I412" s="19">
        <v>1</v>
      </c>
      <c r="J412" s="1" t="s">
        <v>14</v>
      </c>
    </row>
    <row r="413" spans="1:10" x14ac:dyDescent="0.2">
      <c r="A413" s="1" t="s">
        <v>130</v>
      </c>
      <c r="B413" s="11">
        <v>43907</v>
      </c>
      <c r="C413">
        <v>19</v>
      </c>
      <c r="D413">
        <v>17</v>
      </c>
      <c r="E413">
        <v>40</v>
      </c>
      <c r="F413">
        <v>5</v>
      </c>
      <c r="G413" t="b">
        <v>1</v>
      </c>
      <c r="H413" s="19">
        <v>0.81</v>
      </c>
      <c r="I413" s="19">
        <v>1</v>
      </c>
      <c r="J413" s="1" t="s">
        <v>14</v>
      </c>
    </row>
    <row r="414" spans="1:10" x14ac:dyDescent="0.2">
      <c r="A414" s="1" t="s">
        <v>120</v>
      </c>
      <c r="B414" s="11">
        <v>43907</v>
      </c>
      <c r="C414">
        <v>23</v>
      </c>
      <c r="D414">
        <v>17</v>
      </c>
      <c r="E414">
        <v>40</v>
      </c>
      <c r="F414">
        <v>10</v>
      </c>
      <c r="G414" t="b">
        <v>1</v>
      </c>
      <c r="H414" s="19">
        <v>0.9</v>
      </c>
      <c r="I414" s="19">
        <v>1</v>
      </c>
      <c r="J414" s="1" t="s">
        <v>14</v>
      </c>
    </row>
    <row r="415" spans="1:10" x14ac:dyDescent="0.2">
      <c r="A415" s="1" t="s">
        <v>104</v>
      </c>
      <c r="B415" s="11">
        <v>43908</v>
      </c>
      <c r="C415">
        <v>24</v>
      </c>
      <c r="D415">
        <v>19</v>
      </c>
      <c r="E415">
        <v>30</v>
      </c>
      <c r="F415">
        <v>7</v>
      </c>
      <c r="G415" t="b">
        <v>1</v>
      </c>
      <c r="H415" s="19">
        <v>0.8</v>
      </c>
      <c r="I415" s="19">
        <v>1</v>
      </c>
      <c r="J415" s="1" t="s">
        <v>14</v>
      </c>
    </row>
    <row r="416" spans="1:10" x14ac:dyDescent="0.2">
      <c r="A416" s="1" t="s">
        <v>101</v>
      </c>
      <c r="B416" s="11">
        <v>43908</v>
      </c>
      <c r="C416">
        <v>14</v>
      </c>
      <c r="D416">
        <v>19</v>
      </c>
      <c r="E416">
        <v>37</v>
      </c>
      <c r="F416">
        <v>8</v>
      </c>
      <c r="G416" t="b">
        <v>0</v>
      </c>
      <c r="H416" s="19">
        <v>0.78</v>
      </c>
      <c r="I416" s="19">
        <v>0</v>
      </c>
      <c r="J416" s="1" t="s">
        <v>14</v>
      </c>
    </row>
    <row r="417" spans="1:10" x14ac:dyDescent="0.2">
      <c r="A417" s="1" t="s">
        <v>103</v>
      </c>
      <c r="B417" s="11">
        <v>43908</v>
      </c>
      <c r="C417">
        <v>20</v>
      </c>
      <c r="D417">
        <v>19</v>
      </c>
      <c r="E417">
        <v>37</v>
      </c>
      <c r="F417">
        <v>8</v>
      </c>
      <c r="G417" t="b">
        <v>0</v>
      </c>
      <c r="H417" s="19">
        <v>0.84</v>
      </c>
      <c r="I417" s="19">
        <v>0</v>
      </c>
      <c r="J417" s="1" t="s">
        <v>14</v>
      </c>
    </row>
    <row r="418" spans="1:10" x14ac:dyDescent="0.2">
      <c r="A418" s="1" t="s">
        <v>102</v>
      </c>
      <c r="B418" s="11">
        <v>43908</v>
      </c>
      <c r="C418">
        <v>29</v>
      </c>
      <c r="D418">
        <v>19</v>
      </c>
      <c r="E418">
        <v>37</v>
      </c>
      <c r="F418">
        <v>10</v>
      </c>
      <c r="G418" t="b">
        <v>1</v>
      </c>
      <c r="H418" s="19">
        <v>0.95</v>
      </c>
      <c r="I418" s="19">
        <v>1</v>
      </c>
      <c r="J418" s="1" t="s">
        <v>14</v>
      </c>
    </row>
    <row r="419" spans="1:10" x14ac:dyDescent="0.2">
      <c r="A419" s="1" t="s">
        <v>110</v>
      </c>
      <c r="B419" s="11">
        <v>43908</v>
      </c>
      <c r="C419">
        <v>24</v>
      </c>
      <c r="D419">
        <v>12</v>
      </c>
      <c r="E419">
        <v>37</v>
      </c>
      <c r="F419">
        <v>15</v>
      </c>
      <c r="G419" t="b">
        <v>1</v>
      </c>
      <c r="H419" s="19">
        <v>0.88</v>
      </c>
      <c r="I419" s="19">
        <v>1</v>
      </c>
      <c r="J419" s="1" t="s">
        <v>14</v>
      </c>
    </row>
    <row r="420" spans="1:10" x14ac:dyDescent="0.2">
      <c r="A420" s="1" t="s">
        <v>100</v>
      </c>
      <c r="B420" s="11">
        <v>43908</v>
      </c>
      <c r="C420">
        <v>26</v>
      </c>
      <c r="D420">
        <v>12</v>
      </c>
      <c r="E420">
        <v>30</v>
      </c>
      <c r="F420">
        <v>15</v>
      </c>
      <c r="G420" t="b">
        <v>1</v>
      </c>
      <c r="H420" s="19">
        <v>0.83</v>
      </c>
      <c r="I420" s="19">
        <v>1</v>
      </c>
      <c r="J420" s="1" t="s">
        <v>14</v>
      </c>
    </row>
    <row r="421" spans="1:10" x14ac:dyDescent="0.2">
      <c r="A421" s="1" t="s">
        <v>144</v>
      </c>
      <c r="B421" s="11">
        <v>43908</v>
      </c>
      <c r="C421">
        <v>29</v>
      </c>
      <c r="D421">
        <v>7</v>
      </c>
      <c r="E421">
        <v>40</v>
      </c>
      <c r="F421">
        <v>10</v>
      </c>
      <c r="G421" t="b">
        <v>1</v>
      </c>
      <c r="H421" s="19">
        <v>0.86</v>
      </c>
      <c r="I421" s="19">
        <v>1</v>
      </c>
      <c r="J421" s="1" t="s">
        <v>14</v>
      </c>
    </row>
    <row r="422" spans="1:10" x14ac:dyDescent="0.2">
      <c r="A422" s="1" t="s">
        <v>132</v>
      </c>
      <c r="B422" s="11">
        <v>43908</v>
      </c>
      <c r="C422">
        <v>29</v>
      </c>
      <c r="D422">
        <v>12</v>
      </c>
      <c r="E422">
        <v>32</v>
      </c>
      <c r="F422">
        <v>10</v>
      </c>
      <c r="G422" t="b">
        <v>1</v>
      </c>
      <c r="H422" s="19">
        <v>0.83</v>
      </c>
      <c r="I422" s="19">
        <v>1</v>
      </c>
      <c r="J422" s="1" t="s">
        <v>14</v>
      </c>
    </row>
    <row r="423" spans="1:10" x14ac:dyDescent="0.2">
      <c r="A423" s="1" t="s">
        <v>122</v>
      </c>
      <c r="B423" s="11">
        <v>43909</v>
      </c>
      <c r="C423">
        <v>33</v>
      </c>
      <c r="D423">
        <v>17</v>
      </c>
      <c r="E423">
        <v>40</v>
      </c>
      <c r="F423">
        <v>10</v>
      </c>
      <c r="G423" t="b">
        <v>1</v>
      </c>
      <c r="H423" s="19">
        <v>1</v>
      </c>
      <c r="I423" s="19">
        <v>1</v>
      </c>
      <c r="J423" s="1" t="s">
        <v>14</v>
      </c>
    </row>
    <row r="424" spans="1:10" x14ac:dyDescent="0.2">
      <c r="A424" s="1" t="s">
        <v>98</v>
      </c>
      <c r="B424" s="11">
        <v>43909</v>
      </c>
      <c r="C424">
        <v>23</v>
      </c>
      <c r="D424">
        <v>17</v>
      </c>
      <c r="E424">
        <v>40</v>
      </c>
      <c r="F424">
        <v>10</v>
      </c>
      <c r="G424" t="b">
        <v>1</v>
      </c>
      <c r="H424" s="19">
        <v>0.9</v>
      </c>
      <c r="I424" s="19">
        <v>1</v>
      </c>
      <c r="J424" s="1" t="s">
        <v>14</v>
      </c>
    </row>
    <row r="425" spans="1:10" x14ac:dyDescent="0.2">
      <c r="A425" s="1" t="s">
        <v>141</v>
      </c>
      <c r="B425" s="11">
        <v>43909</v>
      </c>
      <c r="C425">
        <v>33</v>
      </c>
      <c r="D425">
        <v>17</v>
      </c>
      <c r="E425">
        <v>40</v>
      </c>
      <c r="F425">
        <v>10</v>
      </c>
      <c r="G425" t="b">
        <v>1</v>
      </c>
      <c r="H425" s="19">
        <v>1</v>
      </c>
      <c r="I425" s="19">
        <v>1</v>
      </c>
      <c r="J425" s="1" t="s">
        <v>14</v>
      </c>
    </row>
    <row r="426" spans="1:10" x14ac:dyDescent="0.2">
      <c r="A426" s="1" t="s">
        <v>136</v>
      </c>
      <c r="B426" s="11">
        <v>43909</v>
      </c>
      <c r="C426">
        <v>33</v>
      </c>
      <c r="D426">
        <v>7</v>
      </c>
      <c r="E426">
        <v>40</v>
      </c>
      <c r="F426">
        <v>5</v>
      </c>
      <c r="G426" t="b">
        <v>1</v>
      </c>
      <c r="H426" s="19">
        <v>0.85</v>
      </c>
      <c r="I426" s="19">
        <v>1</v>
      </c>
      <c r="J426" s="1" t="s">
        <v>14</v>
      </c>
    </row>
    <row r="427" spans="1:10" x14ac:dyDescent="0.2">
      <c r="A427" s="1" t="s">
        <v>96</v>
      </c>
      <c r="B427" s="11">
        <v>43909</v>
      </c>
      <c r="C427">
        <v>29</v>
      </c>
      <c r="D427">
        <v>17</v>
      </c>
      <c r="E427">
        <v>40</v>
      </c>
      <c r="F427">
        <v>10</v>
      </c>
      <c r="G427" t="b">
        <v>1</v>
      </c>
      <c r="H427" s="19">
        <v>0.96</v>
      </c>
      <c r="I427" s="19">
        <v>1</v>
      </c>
      <c r="J427" s="1" t="s">
        <v>14</v>
      </c>
    </row>
    <row r="428" spans="1:10" x14ac:dyDescent="0.2">
      <c r="A428" s="1" t="s">
        <v>114</v>
      </c>
      <c r="B428" s="11">
        <v>43909</v>
      </c>
      <c r="C428">
        <v>33</v>
      </c>
      <c r="D428">
        <v>17</v>
      </c>
      <c r="E428">
        <v>32</v>
      </c>
      <c r="F428">
        <v>5</v>
      </c>
      <c r="G428" t="b">
        <v>1</v>
      </c>
      <c r="H428" s="19">
        <v>0.87</v>
      </c>
      <c r="I428" s="19">
        <v>1</v>
      </c>
      <c r="J428" s="1" t="s">
        <v>14</v>
      </c>
    </row>
    <row r="429" spans="1:10" x14ac:dyDescent="0.2">
      <c r="A429" s="1" t="s">
        <v>126</v>
      </c>
      <c r="B429" s="11">
        <v>43909</v>
      </c>
      <c r="C429">
        <v>33</v>
      </c>
      <c r="D429">
        <v>17</v>
      </c>
      <c r="E429">
        <v>15</v>
      </c>
      <c r="F429">
        <v>10</v>
      </c>
      <c r="G429" t="b">
        <v>1</v>
      </c>
      <c r="H429" s="19">
        <v>0.75</v>
      </c>
      <c r="I429" s="19">
        <v>1</v>
      </c>
      <c r="J429" s="1" t="s">
        <v>14</v>
      </c>
    </row>
    <row r="430" spans="1:10" x14ac:dyDescent="0.2">
      <c r="A430" s="1" t="s">
        <v>128</v>
      </c>
      <c r="B430" s="11">
        <v>43909</v>
      </c>
      <c r="C430">
        <v>33</v>
      </c>
      <c r="D430">
        <v>17</v>
      </c>
      <c r="E430">
        <v>32</v>
      </c>
      <c r="F430">
        <v>10</v>
      </c>
      <c r="G430" t="b">
        <v>1</v>
      </c>
      <c r="H430" s="19">
        <v>0.92</v>
      </c>
      <c r="I430" s="19">
        <v>1</v>
      </c>
      <c r="J430" s="1" t="s">
        <v>14</v>
      </c>
    </row>
    <row r="431" spans="1:10" x14ac:dyDescent="0.2">
      <c r="A431" s="1" t="s">
        <v>146</v>
      </c>
      <c r="B431" s="11">
        <v>43910</v>
      </c>
      <c r="C431">
        <v>33</v>
      </c>
      <c r="D431">
        <v>17</v>
      </c>
      <c r="E431">
        <v>40</v>
      </c>
      <c r="F431">
        <v>5</v>
      </c>
      <c r="G431" t="b">
        <v>1</v>
      </c>
      <c r="H431" s="19">
        <v>0.95</v>
      </c>
      <c r="I431" s="19">
        <v>1</v>
      </c>
      <c r="J431" s="1" t="s">
        <v>14</v>
      </c>
    </row>
    <row r="432" spans="1:10" x14ac:dyDescent="0.2">
      <c r="A432" s="1" t="s">
        <v>143</v>
      </c>
      <c r="B432" s="11">
        <v>43910</v>
      </c>
      <c r="C432">
        <v>33</v>
      </c>
      <c r="D432">
        <v>17</v>
      </c>
      <c r="E432">
        <v>40</v>
      </c>
      <c r="F432">
        <v>10</v>
      </c>
      <c r="G432" t="b">
        <v>1</v>
      </c>
      <c r="H432" s="19">
        <v>1</v>
      </c>
      <c r="I432" s="19">
        <v>1</v>
      </c>
      <c r="J432" s="1" t="s">
        <v>14</v>
      </c>
    </row>
    <row r="433" spans="1:10" x14ac:dyDescent="0.2">
      <c r="A433" s="1" t="s">
        <v>116</v>
      </c>
      <c r="B433" s="11">
        <v>43910</v>
      </c>
      <c r="C433">
        <v>13</v>
      </c>
      <c r="D433">
        <v>17</v>
      </c>
      <c r="E433">
        <v>40</v>
      </c>
      <c r="F433">
        <v>5</v>
      </c>
      <c r="G433" t="b">
        <v>1</v>
      </c>
      <c r="H433" s="19">
        <v>0.75</v>
      </c>
      <c r="I433" s="19">
        <v>1</v>
      </c>
      <c r="J433" s="1" t="s">
        <v>14</v>
      </c>
    </row>
    <row r="434" spans="1:10" x14ac:dyDescent="0.2">
      <c r="A434" s="1" t="s">
        <v>97</v>
      </c>
      <c r="B434" s="11">
        <v>43910</v>
      </c>
      <c r="C434">
        <v>33</v>
      </c>
      <c r="D434">
        <v>17</v>
      </c>
      <c r="E434">
        <v>40</v>
      </c>
      <c r="F434">
        <v>5</v>
      </c>
      <c r="G434" t="b">
        <v>1</v>
      </c>
      <c r="H434" s="19">
        <v>0.95</v>
      </c>
      <c r="I434" s="19">
        <v>1</v>
      </c>
      <c r="J434" s="1" t="s">
        <v>14</v>
      </c>
    </row>
    <row r="435" spans="1:10" x14ac:dyDescent="0.2">
      <c r="A435" s="1" t="s">
        <v>99</v>
      </c>
      <c r="B435" s="11">
        <v>43910</v>
      </c>
      <c r="C435">
        <v>33</v>
      </c>
      <c r="D435">
        <v>17</v>
      </c>
      <c r="E435">
        <v>32</v>
      </c>
      <c r="F435">
        <v>5</v>
      </c>
      <c r="G435" t="b">
        <v>1</v>
      </c>
      <c r="H435" s="19">
        <v>0.87</v>
      </c>
      <c r="I435" s="19">
        <v>1</v>
      </c>
      <c r="J435" s="1" t="s">
        <v>14</v>
      </c>
    </row>
    <row r="436" spans="1:10" x14ac:dyDescent="0.2">
      <c r="A436" s="1" t="s">
        <v>147</v>
      </c>
      <c r="B436" s="11">
        <v>43910</v>
      </c>
      <c r="C436">
        <v>33</v>
      </c>
      <c r="D436">
        <v>17</v>
      </c>
      <c r="E436">
        <v>32</v>
      </c>
      <c r="F436">
        <v>10</v>
      </c>
      <c r="G436" t="b">
        <v>1</v>
      </c>
      <c r="H436" s="19">
        <v>0.92</v>
      </c>
      <c r="I436" s="19">
        <v>1</v>
      </c>
      <c r="J436" s="1" t="s">
        <v>14</v>
      </c>
    </row>
    <row r="437" spans="1:10" x14ac:dyDescent="0.2">
      <c r="A437" s="1" t="s">
        <v>121</v>
      </c>
      <c r="B437" s="11">
        <v>43913</v>
      </c>
      <c r="C437">
        <v>17</v>
      </c>
      <c r="D437">
        <v>7</v>
      </c>
      <c r="E437">
        <v>40</v>
      </c>
      <c r="F437">
        <v>5</v>
      </c>
      <c r="G437" t="b">
        <v>1</v>
      </c>
      <c r="H437" s="19">
        <v>0.69</v>
      </c>
      <c r="I437" s="19">
        <v>1</v>
      </c>
      <c r="J437" s="1" t="s">
        <v>14</v>
      </c>
    </row>
    <row r="438" spans="1:10" x14ac:dyDescent="0.2">
      <c r="A438" s="1" t="s">
        <v>140</v>
      </c>
      <c r="B438" s="11">
        <v>43913</v>
      </c>
      <c r="C438">
        <v>22</v>
      </c>
      <c r="D438">
        <v>17</v>
      </c>
      <c r="E438">
        <v>40</v>
      </c>
      <c r="F438">
        <v>10</v>
      </c>
      <c r="G438" t="b">
        <v>1</v>
      </c>
      <c r="H438" s="19">
        <v>0.89</v>
      </c>
      <c r="I438" s="19">
        <v>1</v>
      </c>
      <c r="J438" s="1" t="s">
        <v>14</v>
      </c>
    </row>
    <row r="439" spans="1:10" x14ac:dyDescent="0.2">
      <c r="A439" s="1" t="s">
        <v>134</v>
      </c>
      <c r="B439" s="11">
        <v>43913</v>
      </c>
      <c r="C439">
        <v>31</v>
      </c>
      <c r="D439">
        <v>17</v>
      </c>
      <c r="E439">
        <v>40</v>
      </c>
      <c r="F439">
        <v>10</v>
      </c>
      <c r="G439" t="b">
        <v>1</v>
      </c>
      <c r="H439" s="19">
        <v>0.98</v>
      </c>
      <c r="I439" s="19">
        <v>1</v>
      </c>
      <c r="J439" s="1" t="s">
        <v>14</v>
      </c>
    </row>
    <row r="440" spans="1:10" x14ac:dyDescent="0.2">
      <c r="A440" s="1" t="s">
        <v>124</v>
      </c>
      <c r="B440" s="11">
        <v>43913</v>
      </c>
      <c r="C440">
        <v>33</v>
      </c>
      <c r="D440">
        <v>17</v>
      </c>
      <c r="E440">
        <v>40</v>
      </c>
      <c r="F440">
        <v>10</v>
      </c>
      <c r="G440" t="b">
        <v>1</v>
      </c>
      <c r="H440" s="19">
        <v>1</v>
      </c>
      <c r="I440" s="19">
        <v>1</v>
      </c>
      <c r="J440" s="1" t="s">
        <v>14</v>
      </c>
    </row>
    <row r="441" spans="1:10" x14ac:dyDescent="0.2">
      <c r="A441" s="1" t="s">
        <v>135</v>
      </c>
      <c r="B441" s="11">
        <v>43913</v>
      </c>
      <c r="C441">
        <v>33</v>
      </c>
      <c r="D441">
        <v>17</v>
      </c>
      <c r="E441">
        <v>40</v>
      </c>
      <c r="F441">
        <v>10</v>
      </c>
      <c r="G441" t="b">
        <v>1</v>
      </c>
      <c r="H441" s="19">
        <v>1</v>
      </c>
      <c r="I441" s="19">
        <v>1</v>
      </c>
      <c r="J441" s="1" t="s">
        <v>14</v>
      </c>
    </row>
    <row r="442" spans="1:10" x14ac:dyDescent="0.2">
      <c r="A442" s="1" t="s">
        <v>145</v>
      </c>
      <c r="B442" s="11">
        <v>43914</v>
      </c>
      <c r="C442">
        <v>33</v>
      </c>
      <c r="D442">
        <v>17</v>
      </c>
      <c r="E442">
        <v>40</v>
      </c>
      <c r="F442">
        <v>10</v>
      </c>
      <c r="G442" t="b">
        <v>1</v>
      </c>
      <c r="H442" s="19">
        <v>1</v>
      </c>
      <c r="I442" s="19">
        <v>1</v>
      </c>
      <c r="J442" s="1" t="s">
        <v>14</v>
      </c>
    </row>
    <row r="443" spans="1:10" x14ac:dyDescent="0.2">
      <c r="A443" s="1" t="s">
        <v>148</v>
      </c>
      <c r="B443" s="11">
        <v>43914</v>
      </c>
      <c r="C443">
        <v>29</v>
      </c>
      <c r="D443">
        <v>17</v>
      </c>
      <c r="E443">
        <v>40</v>
      </c>
      <c r="F443">
        <v>10</v>
      </c>
      <c r="G443" t="b">
        <v>1</v>
      </c>
      <c r="H443" s="19">
        <v>0.96</v>
      </c>
      <c r="I443" s="19">
        <v>1</v>
      </c>
      <c r="J443" s="1" t="s">
        <v>14</v>
      </c>
    </row>
    <row r="444" spans="1:10" x14ac:dyDescent="0.2">
      <c r="A444" s="1" t="s">
        <v>127</v>
      </c>
      <c r="B444" s="11">
        <v>43914</v>
      </c>
      <c r="C444">
        <v>31</v>
      </c>
      <c r="D444">
        <v>17</v>
      </c>
      <c r="E444">
        <v>40</v>
      </c>
      <c r="F444">
        <v>10</v>
      </c>
      <c r="G444" t="b">
        <v>1</v>
      </c>
      <c r="H444" s="19">
        <v>0.98</v>
      </c>
      <c r="I444" s="19">
        <v>1</v>
      </c>
      <c r="J444" s="1" t="s">
        <v>14</v>
      </c>
    </row>
    <row r="445" spans="1:10" x14ac:dyDescent="0.2">
      <c r="A445" s="1" t="s">
        <v>138</v>
      </c>
      <c r="B445" s="11">
        <v>43914</v>
      </c>
      <c r="C445">
        <v>23</v>
      </c>
      <c r="D445">
        <v>17</v>
      </c>
      <c r="E445">
        <v>40</v>
      </c>
      <c r="F445">
        <v>10</v>
      </c>
      <c r="G445" t="b">
        <v>1</v>
      </c>
      <c r="H445" s="19">
        <v>0.9</v>
      </c>
      <c r="I445" s="19">
        <v>1</v>
      </c>
      <c r="J445" s="1" t="s">
        <v>14</v>
      </c>
    </row>
    <row r="446" spans="1:10" x14ac:dyDescent="0.2">
      <c r="A446" s="1" t="s">
        <v>131</v>
      </c>
      <c r="B446" s="11">
        <v>43915</v>
      </c>
      <c r="C446">
        <v>21</v>
      </c>
      <c r="D446">
        <v>17</v>
      </c>
      <c r="E446">
        <v>40</v>
      </c>
      <c r="F446">
        <v>10</v>
      </c>
      <c r="G446" t="b">
        <v>1</v>
      </c>
      <c r="H446" s="19">
        <v>0.88</v>
      </c>
      <c r="I446" s="19">
        <v>1</v>
      </c>
      <c r="J446" s="1" t="s">
        <v>14</v>
      </c>
    </row>
    <row r="447" spans="1:10" x14ac:dyDescent="0.2">
      <c r="A447" s="1" t="s">
        <v>142</v>
      </c>
      <c r="B447" s="11">
        <v>43915</v>
      </c>
      <c r="C447">
        <v>33</v>
      </c>
      <c r="D447">
        <v>17</v>
      </c>
      <c r="E447">
        <v>40</v>
      </c>
      <c r="F447">
        <v>10</v>
      </c>
      <c r="G447" t="b">
        <v>1</v>
      </c>
      <c r="H447" s="19">
        <v>1</v>
      </c>
      <c r="I447" s="19">
        <v>1</v>
      </c>
      <c r="J447" s="1" t="s">
        <v>14</v>
      </c>
    </row>
    <row r="448" spans="1:10" x14ac:dyDescent="0.2">
      <c r="A448" s="1" t="s">
        <v>139</v>
      </c>
      <c r="B448" s="11">
        <v>43915</v>
      </c>
      <c r="C448">
        <v>19</v>
      </c>
      <c r="D448">
        <v>17</v>
      </c>
      <c r="E448">
        <v>40</v>
      </c>
      <c r="F448">
        <v>10</v>
      </c>
      <c r="G448" t="b">
        <v>1</v>
      </c>
      <c r="H448" s="19">
        <v>0.86</v>
      </c>
      <c r="I448" s="19">
        <v>1</v>
      </c>
      <c r="J448" s="1" t="s">
        <v>14</v>
      </c>
    </row>
    <row r="449" spans="1:10" x14ac:dyDescent="0.2">
      <c r="A449" s="1" t="s">
        <v>118</v>
      </c>
      <c r="B449" s="11">
        <v>43915</v>
      </c>
      <c r="C449">
        <v>23</v>
      </c>
      <c r="D449">
        <v>17</v>
      </c>
      <c r="E449">
        <v>40</v>
      </c>
      <c r="F449">
        <v>5</v>
      </c>
      <c r="G449" t="b">
        <v>1</v>
      </c>
      <c r="H449" s="19">
        <v>0.85</v>
      </c>
      <c r="I449" s="19">
        <v>1</v>
      </c>
      <c r="J449" s="1" t="s">
        <v>14</v>
      </c>
    </row>
    <row r="450" spans="1:10" x14ac:dyDescent="0.2">
      <c r="A450" s="1" t="s">
        <v>125</v>
      </c>
      <c r="B450" s="11">
        <v>43915</v>
      </c>
      <c r="C450">
        <v>33</v>
      </c>
      <c r="D450">
        <v>7</v>
      </c>
      <c r="E450">
        <v>40</v>
      </c>
      <c r="F450">
        <v>10</v>
      </c>
      <c r="G450" t="b">
        <v>1</v>
      </c>
      <c r="H450" s="19">
        <v>0.9</v>
      </c>
      <c r="I450" s="19">
        <v>1</v>
      </c>
      <c r="J450" s="1" t="s">
        <v>14</v>
      </c>
    </row>
    <row r="451" spans="1:10" x14ac:dyDescent="0.2">
      <c r="A451" s="1" t="s">
        <v>130</v>
      </c>
      <c r="B451" s="11">
        <v>43915</v>
      </c>
      <c r="C451">
        <v>19</v>
      </c>
      <c r="D451">
        <v>17</v>
      </c>
      <c r="E451">
        <v>40</v>
      </c>
      <c r="F451">
        <v>10</v>
      </c>
      <c r="G451" t="b">
        <v>1</v>
      </c>
      <c r="H451" s="19">
        <v>0.86</v>
      </c>
      <c r="I451" s="19">
        <v>1</v>
      </c>
      <c r="J451" s="1" t="s">
        <v>14</v>
      </c>
    </row>
    <row r="452" spans="1:10" x14ac:dyDescent="0.2">
      <c r="A452" s="1" t="s">
        <v>120</v>
      </c>
      <c r="B452" s="11">
        <v>43915</v>
      </c>
      <c r="C452">
        <v>19</v>
      </c>
      <c r="D452">
        <v>17</v>
      </c>
      <c r="E452">
        <v>40</v>
      </c>
      <c r="F452">
        <v>10</v>
      </c>
      <c r="G452" t="b">
        <v>1</v>
      </c>
      <c r="H452" s="19">
        <v>0.86</v>
      </c>
      <c r="I452" s="19">
        <v>1</v>
      </c>
      <c r="J452" s="1" t="s">
        <v>14</v>
      </c>
    </row>
    <row r="453" spans="1:10" x14ac:dyDescent="0.2">
      <c r="A453" s="1" t="s">
        <v>122</v>
      </c>
      <c r="B453" s="11">
        <v>43916</v>
      </c>
      <c r="C453">
        <v>33</v>
      </c>
      <c r="D453">
        <v>17</v>
      </c>
      <c r="E453">
        <v>40</v>
      </c>
      <c r="F453">
        <v>10</v>
      </c>
      <c r="G453" t="b">
        <v>1</v>
      </c>
      <c r="H453" s="19">
        <v>1</v>
      </c>
      <c r="I453" s="19">
        <v>1</v>
      </c>
      <c r="J453" s="1" t="s">
        <v>14</v>
      </c>
    </row>
    <row r="454" spans="1:10" x14ac:dyDescent="0.2">
      <c r="A454" s="1" t="s">
        <v>146</v>
      </c>
      <c r="B454" s="11">
        <v>43916</v>
      </c>
      <c r="C454">
        <v>33</v>
      </c>
      <c r="D454">
        <v>17</v>
      </c>
      <c r="E454">
        <v>40</v>
      </c>
      <c r="F454">
        <v>10</v>
      </c>
      <c r="G454" t="b">
        <v>1</v>
      </c>
      <c r="H454" s="19">
        <v>1</v>
      </c>
      <c r="I454" s="19">
        <v>1</v>
      </c>
      <c r="J454" s="1" t="s">
        <v>14</v>
      </c>
    </row>
    <row r="455" spans="1:10" x14ac:dyDescent="0.2">
      <c r="A455" s="1" t="s">
        <v>99</v>
      </c>
      <c r="B455" s="11">
        <v>43916</v>
      </c>
      <c r="C455">
        <v>29</v>
      </c>
      <c r="D455">
        <v>7</v>
      </c>
      <c r="E455">
        <v>32</v>
      </c>
      <c r="F455">
        <v>0</v>
      </c>
      <c r="G455" t="b">
        <v>1</v>
      </c>
      <c r="H455" s="19">
        <v>0.68</v>
      </c>
      <c r="I455" s="19">
        <v>1</v>
      </c>
      <c r="J455" s="1" t="s">
        <v>14</v>
      </c>
    </row>
    <row r="456" spans="1:10" x14ac:dyDescent="0.2">
      <c r="A456" s="1" t="s">
        <v>144</v>
      </c>
      <c r="B456" s="11">
        <v>43916</v>
      </c>
      <c r="C456">
        <v>33</v>
      </c>
      <c r="D456">
        <v>17</v>
      </c>
      <c r="E456">
        <v>40</v>
      </c>
      <c r="F456">
        <v>10</v>
      </c>
      <c r="G456" t="b">
        <v>1</v>
      </c>
      <c r="H456" s="19">
        <v>1</v>
      </c>
      <c r="I456" s="19">
        <v>1</v>
      </c>
      <c r="J456" s="1" t="s">
        <v>14</v>
      </c>
    </row>
    <row r="457" spans="1:10" x14ac:dyDescent="0.2">
      <c r="A457" s="1" t="s">
        <v>98</v>
      </c>
      <c r="B457" s="11">
        <v>43917</v>
      </c>
      <c r="C457">
        <v>33</v>
      </c>
      <c r="D457">
        <v>17</v>
      </c>
      <c r="E457">
        <v>40</v>
      </c>
      <c r="F457">
        <v>5</v>
      </c>
      <c r="G457" t="b">
        <v>1</v>
      </c>
      <c r="H457" s="19">
        <v>0.95</v>
      </c>
      <c r="I457" s="19">
        <v>1</v>
      </c>
      <c r="J457" s="1" t="s">
        <v>14</v>
      </c>
    </row>
    <row r="458" spans="1:10" x14ac:dyDescent="0.2">
      <c r="A458" s="1" t="s">
        <v>121</v>
      </c>
      <c r="B458" s="11">
        <v>43917</v>
      </c>
      <c r="C458">
        <v>33</v>
      </c>
      <c r="D458">
        <v>17</v>
      </c>
      <c r="E458">
        <v>40</v>
      </c>
      <c r="F458">
        <v>10</v>
      </c>
      <c r="G458" t="b">
        <v>1</v>
      </c>
      <c r="H458" s="19">
        <v>1</v>
      </c>
      <c r="I458" s="19">
        <v>1</v>
      </c>
      <c r="J458" s="1" t="s">
        <v>14</v>
      </c>
    </row>
    <row r="459" spans="1:10" x14ac:dyDescent="0.2">
      <c r="A459" s="1" t="s">
        <v>140</v>
      </c>
      <c r="B459" s="11">
        <v>43917</v>
      </c>
      <c r="C459">
        <v>17</v>
      </c>
      <c r="D459">
        <v>17</v>
      </c>
      <c r="E459">
        <v>40</v>
      </c>
      <c r="F459">
        <v>10</v>
      </c>
      <c r="G459" t="b">
        <v>1</v>
      </c>
      <c r="H459" s="19">
        <v>0.84</v>
      </c>
      <c r="I459" s="19">
        <v>1</v>
      </c>
      <c r="J459" s="1" t="s">
        <v>14</v>
      </c>
    </row>
    <row r="460" spans="1:10" x14ac:dyDescent="0.2">
      <c r="A460" s="1" t="s">
        <v>114</v>
      </c>
      <c r="B460" s="11">
        <v>43917</v>
      </c>
      <c r="C460">
        <v>33</v>
      </c>
      <c r="D460">
        <v>17</v>
      </c>
      <c r="E460">
        <v>40</v>
      </c>
      <c r="F460">
        <v>5</v>
      </c>
      <c r="G460" t="b">
        <v>1</v>
      </c>
      <c r="H460" s="19">
        <v>0.95</v>
      </c>
      <c r="I460" s="19">
        <v>1</v>
      </c>
      <c r="J460" s="1" t="s">
        <v>14</v>
      </c>
    </row>
    <row r="461" spans="1:10" x14ac:dyDescent="0.2">
      <c r="A461" s="1" t="s">
        <v>141</v>
      </c>
      <c r="B461" s="11">
        <v>43917</v>
      </c>
      <c r="C461">
        <v>33</v>
      </c>
      <c r="D461">
        <v>17</v>
      </c>
      <c r="E461">
        <v>40</v>
      </c>
      <c r="F461">
        <v>10</v>
      </c>
      <c r="G461" t="b">
        <v>1</v>
      </c>
      <c r="H461" s="19">
        <v>1</v>
      </c>
      <c r="I461" s="19">
        <v>1</v>
      </c>
      <c r="J461" s="1" t="s">
        <v>14</v>
      </c>
    </row>
    <row r="462" spans="1:10" x14ac:dyDescent="0.2">
      <c r="A462" s="1" t="s">
        <v>126</v>
      </c>
      <c r="B462" s="11">
        <v>43917</v>
      </c>
      <c r="C462">
        <v>33</v>
      </c>
      <c r="D462">
        <v>17</v>
      </c>
      <c r="E462">
        <v>40</v>
      </c>
      <c r="F462">
        <v>10</v>
      </c>
      <c r="G462" t="b">
        <v>1</v>
      </c>
      <c r="H462" s="19">
        <v>1</v>
      </c>
      <c r="I462" s="19">
        <v>1</v>
      </c>
      <c r="J462" s="1" t="s">
        <v>14</v>
      </c>
    </row>
    <row r="463" spans="1:10" x14ac:dyDescent="0.2">
      <c r="A463" s="1" t="s">
        <v>134</v>
      </c>
      <c r="B463" s="11">
        <v>43917</v>
      </c>
      <c r="C463">
        <v>33</v>
      </c>
      <c r="D463">
        <v>17</v>
      </c>
      <c r="E463">
        <v>40</v>
      </c>
      <c r="F463">
        <v>10</v>
      </c>
      <c r="G463" t="b">
        <v>1</v>
      </c>
      <c r="H463" s="19">
        <v>1</v>
      </c>
      <c r="I463" s="19">
        <v>1</v>
      </c>
      <c r="J463" s="1" t="s">
        <v>14</v>
      </c>
    </row>
    <row r="464" spans="1:10" x14ac:dyDescent="0.2">
      <c r="A464" s="1" t="s">
        <v>147</v>
      </c>
      <c r="B464" s="11">
        <v>43917</v>
      </c>
      <c r="C464">
        <v>23</v>
      </c>
      <c r="D464">
        <v>17</v>
      </c>
      <c r="E464">
        <v>32</v>
      </c>
      <c r="F464">
        <v>5</v>
      </c>
      <c r="G464" t="b">
        <v>1</v>
      </c>
      <c r="H464" s="19">
        <v>0.77</v>
      </c>
      <c r="I464" s="19">
        <v>1</v>
      </c>
      <c r="J464" s="1" t="s">
        <v>14</v>
      </c>
    </row>
    <row r="465" spans="1:10" x14ac:dyDescent="0.2">
      <c r="A465" s="1" t="s">
        <v>124</v>
      </c>
      <c r="B465" s="11">
        <v>43917</v>
      </c>
      <c r="C465">
        <v>33</v>
      </c>
      <c r="D465">
        <v>7</v>
      </c>
      <c r="E465">
        <v>40</v>
      </c>
      <c r="F465">
        <v>10</v>
      </c>
      <c r="G465" t="b">
        <v>1</v>
      </c>
      <c r="H465" s="19">
        <v>0.9</v>
      </c>
      <c r="I465" s="19">
        <v>1</v>
      </c>
      <c r="J465" s="1" t="s">
        <v>14</v>
      </c>
    </row>
    <row r="466" spans="1:10" x14ac:dyDescent="0.2">
      <c r="A466" s="1" t="s">
        <v>96</v>
      </c>
      <c r="B466" s="11">
        <v>43917</v>
      </c>
      <c r="C466">
        <v>29</v>
      </c>
      <c r="D466">
        <v>17</v>
      </c>
      <c r="E466">
        <v>40</v>
      </c>
      <c r="F466">
        <v>5</v>
      </c>
      <c r="G466" t="b">
        <v>1</v>
      </c>
      <c r="H466" s="19">
        <v>0.91</v>
      </c>
      <c r="I466" s="19">
        <v>1</v>
      </c>
      <c r="J466" s="1" t="s">
        <v>14</v>
      </c>
    </row>
    <row r="467" spans="1:10" x14ac:dyDescent="0.2">
      <c r="A467" s="1" t="s">
        <v>97</v>
      </c>
      <c r="B467" s="11">
        <v>43917</v>
      </c>
      <c r="C467">
        <v>33</v>
      </c>
      <c r="D467">
        <v>17</v>
      </c>
      <c r="E467">
        <v>40</v>
      </c>
      <c r="F467">
        <v>10</v>
      </c>
      <c r="G467" t="b">
        <v>1</v>
      </c>
      <c r="H467" s="19">
        <v>1</v>
      </c>
      <c r="I467" s="19">
        <v>1</v>
      </c>
      <c r="J467" s="1" t="s">
        <v>14</v>
      </c>
    </row>
    <row r="468" spans="1:10" x14ac:dyDescent="0.2">
      <c r="A468" s="1" t="s">
        <v>119</v>
      </c>
      <c r="B468" s="11">
        <v>43920</v>
      </c>
      <c r="C468">
        <v>33</v>
      </c>
      <c r="D468">
        <v>17</v>
      </c>
      <c r="E468">
        <v>40</v>
      </c>
      <c r="F468">
        <v>5</v>
      </c>
      <c r="G468" t="b">
        <v>1</v>
      </c>
      <c r="H468" s="19">
        <v>0.95</v>
      </c>
      <c r="I468" s="19">
        <v>1</v>
      </c>
      <c r="J468" s="1" t="s">
        <v>14</v>
      </c>
    </row>
    <row r="469" spans="1:10" x14ac:dyDescent="0.2">
      <c r="A469" s="1" t="s">
        <v>136</v>
      </c>
      <c r="B469" s="11">
        <v>43920</v>
      </c>
      <c r="C469">
        <v>29</v>
      </c>
      <c r="D469">
        <v>7</v>
      </c>
      <c r="E469">
        <v>40</v>
      </c>
      <c r="F469">
        <v>10</v>
      </c>
      <c r="G469" t="b">
        <v>1</v>
      </c>
      <c r="H469" s="19">
        <v>0.86</v>
      </c>
      <c r="I469" s="19">
        <v>1</v>
      </c>
      <c r="J469" s="1" t="s">
        <v>14</v>
      </c>
    </row>
    <row r="470" spans="1:10" x14ac:dyDescent="0.2">
      <c r="A470" s="1" t="s">
        <v>128</v>
      </c>
      <c r="B470" s="11">
        <v>43920</v>
      </c>
      <c r="C470">
        <v>23</v>
      </c>
      <c r="D470">
        <v>17</v>
      </c>
      <c r="E470">
        <v>40</v>
      </c>
      <c r="F470">
        <v>10</v>
      </c>
      <c r="G470" t="b">
        <v>1</v>
      </c>
      <c r="H470" s="19">
        <v>0.9</v>
      </c>
      <c r="I470" s="19">
        <v>1</v>
      </c>
      <c r="J470" s="1" t="s">
        <v>14</v>
      </c>
    </row>
    <row r="471" spans="1:10" x14ac:dyDescent="0.2">
      <c r="A471" s="1" t="s">
        <v>143</v>
      </c>
      <c r="B471" s="11">
        <v>43920</v>
      </c>
      <c r="C471">
        <v>33</v>
      </c>
      <c r="D471">
        <v>17</v>
      </c>
      <c r="E471">
        <v>40</v>
      </c>
      <c r="F471">
        <v>5</v>
      </c>
      <c r="G471" t="b">
        <v>1</v>
      </c>
      <c r="H471" s="19">
        <v>0.95</v>
      </c>
      <c r="I471" s="19">
        <v>1</v>
      </c>
      <c r="J471" s="1" t="s">
        <v>14</v>
      </c>
    </row>
    <row r="472" spans="1:10" x14ac:dyDescent="0.2">
      <c r="A472" s="1" t="s">
        <v>135</v>
      </c>
      <c r="B472" s="11">
        <v>43920</v>
      </c>
      <c r="C472">
        <v>33</v>
      </c>
      <c r="D472">
        <v>7</v>
      </c>
      <c r="E472">
        <v>40</v>
      </c>
      <c r="F472">
        <v>5</v>
      </c>
      <c r="G472" t="b">
        <v>1</v>
      </c>
      <c r="H472" s="19">
        <v>0.85</v>
      </c>
      <c r="I472" s="19">
        <v>1</v>
      </c>
      <c r="J472" s="1" t="s">
        <v>14</v>
      </c>
    </row>
    <row r="473" spans="1:10" x14ac:dyDescent="0.2">
      <c r="A473" s="1" t="s">
        <v>116</v>
      </c>
      <c r="B473" s="11">
        <v>43920</v>
      </c>
      <c r="C473">
        <v>23</v>
      </c>
      <c r="D473">
        <v>17</v>
      </c>
      <c r="E473">
        <v>40</v>
      </c>
      <c r="F473">
        <v>10</v>
      </c>
      <c r="G473" t="b">
        <v>1</v>
      </c>
      <c r="H473" s="19">
        <v>0.9</v>
      </c>
      <c r="I473" s="19">
        <v>1</v>
      </c>
      <c r="J473" s="1" t="s">
        <v>14</v>
      </c>
    </row>
    <row r="474" spans="1:10" x14ac:dyDescent="0.2">
      <c r="A474" s="1" t="s">
        <v>81</v>
      </c>
      <c r="B474" s="11">
        <v>43923</v>
      </c>
      <c r="C474">
        <v>33</v>
      </c>
      <c r="D474">
        <v>17</v>
      </c>
      <c r="E474">
        <v>40</v>
      </c>
      <c r="F474">
        <v>10</v>
      </c>
      <c r="G474" t="b">
        <v>1</v>
      </c>
      <c r="H474" s="19">
        <v>1</v>
      </c>
      <c r="I474" s="19">
        <v>1</v>
      </c>
      <c r="J474" s="1" t="s">
        <v>14</v>
      </c>
    </row>
    <row r="475" spans="1:10" x14ac:dyDescent="0.2">
      <c r="A475" s="1" t="s">
        <v>89</v>
      </c>
      <c r="B475" s="11">
        <v>43923</v>
      </c>
      <c r="C475">
        <v>31</v>
      </c>
      <c r="D475">
        <v>17</v>
      </c>
      <c r="E475">
        <v>40</v>
      </c>
      <c r="F475">
        <v>10</v>
      </c>
      <c r="G475" t="b">
        <v>1</v>
      </c>
      <c r="H475" s="19">
        <v>0.98</v>
      </c>
      <c r="I475" s="19">
        <v>1</v>
      </c>
      <c r="J475" s="1" t="s">
        <v>14</v>
      </c>
    </row>
    <row r="476" spans="1:10" x14ac:dyDescent="0.2">
      <c r="A476" s="1" t="s">
        <v>80</v>
      </c>
      <c r="B476" s="11">
        <v>43923</v>
      </c>
      <c r="C476">
        <v>19</v>
      </c>
      <c r="D476">
        <v>17</v>
      </c>
      <c r="E476">
        <v>32</v>
      </c>
      <c r="F476">
        <v>5</v>
      </c>
      <c r="G476" t="b">
        <v>1</v>
      </c>
      <c r="H476" s="19">
        <v>0.73</v>
      </c>
      <c r="I476" s="19">
        <v>1</v>
      </c>
      <c r="J476" s="1" t="s">
        <v>14</v>
      </c>
    </row>
    <row r="477" spans="1:10" x14ac:dyDescent="0.2">
      <c r="A477" s="1" t="s">
        <v>78</v>
      </c>
      <c r="B477" s="11">
        <v>43923</v>
      </c>
      <c r="C477">
        <v>33</v>
      </c>
      <c r="D477">
        <v>17</v>
      </c>
      <c r="E477">
        <v>40</v>
      </c>
      <c r="F477">
        <v>10</v>
      </c>
      <c r="G477" t="b">
        <v>1</v>
      </c>
      <c r="H477" s="19">
        <v>1</v>
      </c>
      <c r="I477" s="19">
        <v>1</v>
      </c>
      <c r="J477" s="1" t="s">
        <v>14</v>
      </c>
    </row>
    <row r="478" spans="1:10" x14ac:dyDescent="0.2">
      <c r="A478" s="1" t="s">
        <v>82</v>
      </c>
      <c r="B478" s="11">
        <v>43923</v>
      </c>
      <c r="C478">
        <v>19</v>
      </c>
      <c r="D478">
        <v>17</v>
      </c>
      <c r="E478">
        <v>32</v>
      </c>
      <c r="F478">
        <v>0</v>
      </c>
      <c r="G478" t="b">
        <v>1</v>
      </c>
      <c r="H478" s="19">
        <v>0.68</v>
      </c>
      <c r="I478" s="19">
        <v>1</v>
      </c>
      <c r="J478" s="1" t="s">
        <v>14</v>
      </c>
    </row>
    <row r="479" spans="1:10" x14ac:dyDescent="0.2">
      <c r="A479" s="1" t="s">
        <v>86</v>
      </c>
      <c r="B479" s="11">
        <v>43927</v>
      </c>
      <c r="C479">
        <v>23</v>
      </c>
      <c r="D479">
        <v>12</v>
      </c>
      <c r="E479">
        <v>32</v>
      </c>
      <c r="F479">
        <v>5</v>
      </c>
      <c r="G479" t="b">
        <v>1</v>
      </c>
      <c r="H479" s="19">
        <v>0.72</v>
      </c>
      <c r="I479" s="19">
        <v>1</v>
      </c>
      <c r="J479" s="1" t="s">
        <v>14</v>
      </c>
    </row>
    <row r="480" spans="1:10" x14ac:dyDescent="0.2">
      <c r="A480" s="1" t="s">
        <v>87</v>
      </c>
      <c r="B480" s="11">
        <v>43927</v>
      </c>
      <c r="C480">
        <v>9</v>
      </c>
      <c r="D480">
        <v>7</v>
      </c>
      <c r="E480">
        <v>32</v>
      </c>
      <c r="F480">
        <v>10</v>
      </c>
      <c r="G480" t="b">
        <v>1</v>
      </c>
      <c r="H480" s="19">
        <v>0.57999999999999996</v>
      </c>
      <c r="I480" s="19">
        <v>1</v>
      </c>
      <c r="J480" s="1" t="s">
        <v>14</v>
      </c>
    </row>
    <row r="481" spans="1:10" x14ac:dyDescent="0.2">
      <c r="A481" s="1" t="s">
        <v>88</v>
      </c>
      <c r="B481" s="11">
        <v>43927</v>
      </c>
      <c r="C481">
        <v>33</v>
      </c>
      <c r="D481">
        <v>2</v>
      </c>
      <c r="E481">
        <v>32</v>
      </c>
      <c r="F481">
        <v>10</v>
      </c>
      <c r="G481" t="b">
        <v>1</v>
      </c>
      <c r="H481" s="19">
        <v>0.77</v>
      </c>
      <c r="I481" s="19">
        <v>1</v>
      </c>
      <c r="J481" s="1" t="s">
        <v>14</v>
      </c>
    </row>
    <row r="482" spans="1:10" x14ac:dyDescent="0.2">
      <c r="A482" s="1" t="s">
        <v>79</v>
      </c>
      <c r="B482" s="11">
        <v>43927</v>
      </c>
      <c r="C482">
        <v>33</v>
      </c>
      <c r="D482">
        <v>17</v>
      </c>
      <c r="E482">
        <v>15</v>
      </c>
      <c r="F482">
        <v>5</v>
      </c>
      <c r="G482" t="b">
        <v>1</v>
      </c>
      <c r="H482" s="19">
        <v>0.7</v>
      </c>
      <c r="I482" s="19">
        <v>1</v>
      </c>
      <c r="J482" s="1" t="s">
        <v>14</v>
      </c>
    </row>
    <row r="483" spans="1:10" x14ac:dyDescent="0.2">
      <c r="A483" s="1" t="s">
        <v>85</v>
      </c>
      <c r="B483" s="11">
        <v>43927</v>
      </c>
      <c r="C483">
        <v>7</v>
      </c>
      <c r="D483">
        <v>7</v>
      </c>
      <c r="E483">
        <v>32</v>
      </c>
      <c r="F483">
        <v>5</v>
      </c>
      <c r="G483" t="b">
        <v>0</v>
      </c>
      <c r="H483" s="19">
        <v>0.51</v>
      </c>
      <c r="I483" s="19">
        <v>0</v>
      </c>
      <c r="J483" s="1" t="s">
        <v>14</v>
      </c>
    </row>
    <row r="484" spans="1:10" x14ac:dyDescent="0.2">
      <c r="A484" s="1" t="s">
        <v>84</v>
      </c>
      <c r="B484" s="11">
        <v>43927</v>
      </c>
      <c r="C484">
        <v>31</v>
      </c>
      <c r="D484">
        <v>12</v>
      </c>
      <c r="E484">
        <v>40</v>
      </c>
      <c r="F484">
        <v>10</v>
      </c>
      <c r="G484" t="b">
        <v>1</v>
      </c>
      <c r="H484" s="19">
        <v>0.93</v>
      </c>
      <c r="I484" s="19">
        <v>1</v>
      </c>
      <c r="J484" s="1" t="s">
        <v>14</v>
      </c>
    </row>
    <row r="485" spans="1:10" x14ac:dyDescent="0.2">
      <c r="A485" s="1" t="s">
        <v>83</v>
      </c>
      <c r="B485" s="11">
        <v>43927</v>
      </c>
      <c r="C485">
        <v>23</v>
      </c>
      <c r="D485">
        <v>7</v>
      </c>
      <c r="E485">
        <v>40</v>
      </c>
      <c r="F485">
        <v>5</v>
      </c>
      <c r="G485" t="b">
        <v>1</v>
      </c>
      <c r="H485" s="19">
        <v>0.75</v>
      </c>
      <c r="I485" s="19">
        <v>1</v>
      </c>
      <c r="J485" s="1" t="s">
        <v>14</v>
      </c>
    </row>
    <row r="486" spans="1:10" x14ac:dyDescent="0.2">
      <c r="A486" s="1" t="s">
        <v>109</v>
      </c>
      <c r="B486" s="11">
        <v>43928</v>
      </c>
      <c r="C486">
        <v>27</v>
      </c>
      <c r="D486">
        <v>12</v>
      </c>
      <c r="E486">
        <v>37</v>
      </c>
      <c r="F486">
        <v>15</v>
      </c>
      <c r="G486" t="b">
        <v>1</v>
      </c>
      <c r="H486" s="19">
        <v>0.91</v>
      </c>
      <c r="I486" s="19">
        <v>1</v>
      </c>
      <c r="J486" s="1" t="s">
        <v>14</v>
      </c>
    </row>
    <row r="487" spans="1:10" x14ac:dyDescent="0.2">
      <c r="A487" s="1" t="s">
        <v>108</v>
      </c>
      <c r="B487" s="11">
        <v>43928</v>
      </c>
      <c r="C487">
        <v>22</v>
      </c>
      <c r="D487">
        <v>19</v>
      </c>
      <c r="E487">
        <v>30</v>
      </c>
      <c r="F487">
        <v>15</v>
      </c>
      <c r="G487" t="b">
        <v>1</v>
      </c>
      <c r="H487" s="19">
        <v>0.86</v>
      </c>
      <c r="I487" s="19">
        <v>1</v>
      </c>
      <c r="J487" s="1" t="s">
        <v>14</v>
      </c>
    </row>
    <row r="488" spans="1:10" x14ac:dyDescent="0.2">
      <c r="A488" s="1" t="s">
        <v>104</v>
      </c>
      <c r="B488" s="11">
        <v>43928</v>
      </c>
      <c r="C488">
        <v>24</v>
      </c>
      <c r="D488">
        <v>19</v>
      </c>
      <c r="E488">
        <v>37</v>
      </c>
      <c r="F488">
        <v>15</v>
      </c>
      <c r="G488" t="b">
        <v>1</v>
      </c>
      <c r="H488" s="19">
        <v>0.95</v>
      </c>
      <c r="I488" s="19">
        <v>1</v>
      </c>
      <c r="J488" s="1" t="s">
        <v>14</v>
      </c>
    </row>
    <row r="489" spans="1:10" x14ac:dyDescent="0.2">
      <c r="A489" s="1" t="s">
        <v>106</v>
      </c>
      <c r="B489" s="11">
        <v>43928</v>
      </c>
      <c r="C489">
        <v>26</v>
      </c>
      <c r="D489">
        <v>12</v>
      </c>
      <c r="E489">
        <v>30</v>
      </c>
      <c r="F489">
        <v>15</v>
      </c>
      <c r="G489" t="b">
        <v>1</v>
      </c>
      <c r="H489" s="19">
        <v>0.83</v>
      </c>
      <c r="I489" s="19">
        <v>1</v>
      </c>
      <c r="J489" s="1" t="s">
        <v>14</v>
      </c>
    </row>
    <row r="490" spans="1:10" x14ac:dyDescent="0.2">
      <c r="A490" s="1" t="s">
        <v>107</v>
      </c>
      <c r="B490" s="11">
        <v>43928</v>
      </c>
      <c r="C490">
        <v>14</v>
      </c>
      <c r="D490">
        <v>12</v>
      </c>
      <c r="E490">
        <v>37</v>
      </c>
      <c r="F490">
        <v>15</v>
      </c>
      <c r="G490" t="b">
        <v>1</v>
      </c>
      <c r="H490" s="19">
        <v>0.78</v>
      </c>
      <c r="I490" s="19">
        <v>1</v>
      </c>
      <c r="J490" s="1" t="s">
        <v>14</v>
      </c>
    </row>
    <row r="491" spans="1:10" x14ac:dyDescent="0.2">
      <c r="A491" s="1" t="s">
        <v>101</v>
      </c>
      <c r="B491" s="11">
        <v>43928</v>
      </c>
      <c r="C491">
        <v>27</v>
      </c>
      <c r="D491">
        <v>7</v>
      </c>
      <c r="E491">
        <v>37</v>
      </c>
      <c r="F491">
        <v>0</v>
      </c>
      <c r="G491" t="b">
        <v>1</v>
      </c>
      <c r="H491" s="19">
        <v>0.71</v>
      </c>
      <c r="I491" s="19">
        <v>1</v>
      </c>
      <c r="J491" s="1" t="s">
        <v>14</v>
      </c>
    </row>
    <row r="492" spans="1:10" x14ac:dyDescent="0.2">
      <c r="A492" s="1" t="s">
        <v>102</v>
      </c>
      <c r="B492" s="11">
        <v>43928</v>
      </c>
      <c r="C492">
        <v>22</v>
      </c>
      <c r="D492">
        <v>12</v>
      </c>
      <c r="E492">
        <v>37</v>
      </c>
      <c r="F492">
        <v>7</v>
      </c>
      <c r="G492" t="b">
        <v>1</v>
      </c>
      <c r="H492" s="19">
        <v>0.78</v>
      </c>
      <c r="I492" s="19">
        <v>1</v>
      </c>
      <c r="J492" s="1" t="s">
        <v>14</v>
      </c>
    </row>
    <row r="493" spans="1:10" x14ac:dyDescent="0.2">
      <c r="A493" s="1" t="s">
        <v>110</v>
      </c>
      <c r="B493" s="11">
        <v>43928</v>
      </c>
      <c r="C493">
        <v>16</v>
      </c>
      <c r="D493">
        <v>7</v>
      </c>
      <c r="E493">
        <v>37</v>
      </c>
      <c r="F493">
        <v>10</v>
      </c>
      <c r="G493" t="b">
        <v>1</v>
      </c>
      <c r="H493" s="19">
        <v>0.7</v>
      </c>
      <c r="I493" s="19">
        <v>1</v>
      </c>
      <c r="J493" s="1" t="s">
        <v>14</v>
      </c>
    </row>
    <row r="494" spans="1:10" x14ac:dyDescent="0.2">
      <c r="A494" s="1" t="s">
        <v>105</v>
      </c>
      <c r="B494" s="11">
        <v>43928</v>
      </c>
      <c r="C494">
        <v>29</v>
      </c>
      <c r="D494">
        <v>19</v>
      </c>
      <c r="E494">
        <v>22</v>
      </c>
      <c r="F494">
        <v>15</v>
      </c>
      <c r="G494" t="b">
        <v>1</v>
      </c>
      <c r="H494" s="19">
        <v>0.85</v>
      </c>
      <c r="I494" s="19">
        <v>1</v>
      </c>
      <c r="J494" s="1" t="s">
        <v>14</v>
      </c>
    </row>
    <row r="495" spans="1:10" x14ac:dyDescent="0.2">
      <c r="A495" s="1" t="s">
        <v>103</v>
      </c>
      <c r="B495" s="11">
        <v>43928</v>
      </c>
      <c r="C495">
        <v>29</v>
      </c>
      <c r="D495">
        <v>12</v>
      </c>
      <c r="E495">
        <v>37</v>
      </c>
      <c r="F495">
        <v>15</v>
      </c>
      <c r="G495" t="b">
        <v>1</v>
      </c>
      <c r="H495" s="19">
        <v>0.93</v>
      </c>
      <c r="I495" s="19">
        <v>1</v>
      </c>
      <c r="J495" s="1" t="s">
        <v>14</v>
      </c>
    </row>
    <row r="496" spans="1:10" x14ac:dyDescent="0.2">
      <c r="A496" s="1" t="s">
        <v>100</v>
      </c>
      <c r="B496" s="11">
        <v>43928</v>
      </c>
      <c r="C496">
        <v>19</v>
      </c>
      <c r="D496">
        <v>12</v>
      </c>
      <c r="E496">
        <v>14</v>
      </c>
      <c r="F496">
        <v>15</v>
      </c>
      <c r="G496" t="b">
        <v>1</v>
      </c>
      <c r="H496" s="19">
        <v>0.6</v>
      </c>
      <c r="I496" s="19">
        <v>1</v>
      </c>
      <c r="J496" s="1" t="s">
        <v>14</v>
      </c>
    </row>
    <row r="497" spans="1:10" x14ac:dyDescent="0.2">
      <c r="A497" s="1" t="s">
        <v>81</v>
      </c>
      <c r="B497" s="11">
        <v>43930</v>
      </c>
      <c r="C497">
        <v>33</v>
      </c>
      <c r="D497">
        <v>7</v>
      </c>
      <c r="E497">
        <v>40</v>
      </c>
      <c r="F497">
        <v>10</v>
      </c>
      <c r="G497" t="b">
        <v>1</v>
      </c>
      <c r="H497" s="19">
        <v>0.9</v>
      </c>
      <c r="I497" s="19">
        <v>1</v>
      </c>
      <c r="J497" s="1" t="s">
        <v>14</v>
      </c>
    </row>
    <row r="498" spans="1:10" x14ac:dyDescent="0.2">
      <c r="A498" s="1" t="s">
        <v>82</v>
      </c>
      <c r="B498" s="11">
        <v>43930</v>
      </c>
      <c r="C498">
        <v>17</v>
      </c>
      <c r="D498">
        <v>7</v>
      </c>
      <c r="E498">
        <v>32</v>
      </c>
      <c r="F498">
        <v>5</v>
      </c>
      <c r="G498" t="b">
        <v>1</v>
      </c>
      <c r="H498" s="19">
        <v>0.61</v>
      </c>
      <c r="I498" s="19">
        <v>1</v>
      </c>
      <c r="J498" s="1" t="s">
        <v>14</v>
      </c>
    </row>
    <row r="499" spans="1:10" x14ac:dyDescent="0.2">
      <c r="A499" s="1" t="s">
        <v>89</v>
      </c>
      <c r="B499" s="11">
        <v>43930</v>
      </c>
      <c r="C499">
        <v>33</v>
      </c>
      <c r="D499">
        <v>17</v>
      </c>
      <c r="E499">
        <v>40</v>
      </c>
      <c r="F499">
        <v>5</v>
      </c>
      <c r="G499" t="b">
        <v>1</v>
      </c>
      <c r="H499" s="19">
        <v>0.95</v>
      </c>
      <c r="I499" s="19">
        <v>1</v>
      </c>
      <c r="J499" s="1" t="s">
        <v>14</v>
      </c>
    </row>
    <row r="500" spans="1:10" x14ac:dyDescent="0.2">
      <c r="A500" s="1" t="s">
        <v>78</v>
      </c>
      <c r="B500" s="11">
        <v>43930</v>
      </c>
      <c r="C500">
        <v>29</v>
      </c>
      <c r="D500">
        <v>17</v>
      </c>
      <c r="E500">
        <v>32</v>
      </c>
      <c r="F500">
        <v>10</v>
      </c>
      <c r="G500" t="b">
        <v>1</v>
      </c>
      <c r="H500" s="19">
        <v>0.88</v>
      </c>
      <c r="I500" s="19">
        <v>1</v>
      </c>
      <c r="J500" s="1" t="s">
        <v>14</v>
      </c>
    </row>
    <row r="501" spans="1:10" x14ac:dyDescent="0.2">
      <c r="A501" s="1" t="s">
        <v>80</v>
      </c>
      <c r="B501" s="11">
        <v>43930</v>
      </c>
      <c r="C501">
        <v>23</v>
      </c>
      <c r="D501">
        <v>17</v>
      </c>
      <c r="E501">
        <v>40</v>
      </c>
      <c r="F501">
        <v>5</v>
      </c>
      <c r="G501" t="b">
        <v>1</v>
      </c>
      <c r="H501" s="19">
        <v>0.85</v>
      </c>
      <c r="I501" s="19">
        <v>1</v>
      </c>
      <c r="J501" s="1" t="s">
        <v>14</v>
      </c>
    </row>
    <row r="502" spans="1:10" x14ac:dyDescent="0.2">
      <c r="A502" s="1" t="s">
        <v>79</v>
      </c>
      <c r="B502" s="11">
        <v>43934</v>
      </c>
      <c r="C502">
        <v>9</v>
      </c>
      <c r="D502">
        <v>17</v>
      </c>
      <c r="E502">
        <v>40</v>
      </c>
      <c r="F502">
        <v>0</v>
      </c>
      <c r="G502" t="b">
        <v>1</v>
      </c>
      <c r="H502" s="19">
        <v>0.66</v>
      </c>
      <c r="I502" s="19">
        <v>1</v>
      </c>
      <c r="J502" s="1" t="s">
        <v>14</v>
      </c>
    </row>
    <row r="503" spans="1:10" x14ac:dyDescent="0.2">
      <c r="A503" s="1" t="s">
        <v>86</v>
      </c>
      <c r="B503" s="11">
        <v>43934</v>
      </c>
      <c r="C503">
        <v>33</v>
      </c>
      <c r="D503">
        <v>7</v>
      </c>
      <c r="E503">
        <v>40</v>
      </c>
      <c r="F503">
        <v>5</v>
      </c>
      <c r="G503" t="b">
        <v>1</v>
      </c>
      <c r="H503" s="19">
        <v>0.85</v>
      </c>
      <c r="I503" s="19">
        <v>1</v>
      </c>
      <c r="J503" s="1" t="s">
        <v>14</v>
      </c>
    </row>
    <row r="504" spans="1:10" x14ac:dyDescent="0.2">
      <c r="A504" s="1" t="s">
        <v>87</v>
      </c>
      <c r="B504" s="11">
        <v>43934</v>
      </c>
      <c r="C504">
        <v>7</v>
      </c>
      <c r="D504">
        <v>17</v>
      </c>
      <c r="E504">
        <v>40</v>
      </c>
      <c r="F504">
        <v>10</v>
      </c>
      <c r="G504" t="b">
        <v>1</v>
      </c>
      <c r="H504" s="19">
        <v>0.74</v>
      </c>
      <c r="I504" s="19">
        <v>1</v>
      </c>
      <c r="J504" s="1" t="s">
        <v>14</v>
      </c>
    </row>
    <row r="505" spans="1:10" x14ac:dyDescent="0.2">
      <c r="A505" s="1" t="s">
        <v>83</v>
      </c>
      <c r="B505" s="11">
        <v>43934</v>
      </c>
      <c r="C505">
        <v>11</v>
      </c>
      <c r="D505">
        <v>17</v>
      </c>
      <c r="E505">
        <v>32</v>
      </c>
      <c r="F505">
        <v>0</v>
      </c>
      <c r="G505" t="b">
        <v>0</v>
      </c>
      <c r="H505" s="19">
        <v>0.6</v>
      </c>
      <c r="I505" s="19">
        <v>0</v>
      </c>
      <c r="J505" s="1" t="s">
        <v>14</v>
      </c>
    </row>
    <row r="506" spans="1:10" x14ac:dyDescent="0.2">
      <c r="A506" s="1" t="s">
        <v>84</v>
      </c>
      <c r="B506" s="11">
        <v>43934</v>
      </c>
      <c r="C506">
        <v>19</v>
      </c>
      <c r="D506">
        <v>7</v>
      </c>
      <c r="E506">
        <v>32</v>
      </c>
      <c r="F506">
        <v>5</v>
      </c>
      <c r="G506" t="b">
        <v>1</v>
      </c>
      <c r="H506" s="19">
        <v>0.63</v>
      </c>
      <c r="I506" s="19">
        <v>1</v>
      </c>
      <c r="J506" s="1" t="s">
        <v>14</v>
      </c>
    </row>
    <row r="507" spans="1:10" x14ac:dyDescent="0.2">
      <c r="A507" s="1" t="s">
        <v>88</v>
      </c>
      <c r="B507" s="11">
        <v>43934</v>
      </c>
      <c r="C507">
        <v>7</v>
      </c>
      <c r="D507">
        <v>7</v>
      </c>
      <c r="E507">
        <v>40</v>
      </c>
      <c r="F507">
        <v>5</v>
      </c>
      <c r="G507" t="b">
        <v>0</v>
      </c>
      <c r="H507" s="19">
        <v>0.59</v>
      </c>
      <c r="I507" s="19">
        <v>0</v>
      </c>
      <c r="J507" s="1" t="s">
        <v>14</v>
      </c>
    </row>
    <row r="508" spans="1:10" x14ac:dyDescent="0.2">
      <c r="A508" s="1" t="s">
        <v>85</v>
      </c>
      <c r="B508" s="11">
        <v>43934</v>
      </c>
      <c r="C508">
        <v>9</v>
      </c>
      <c r="D508">
        <v>17</v>
      </c>
      <c r="E508">
        <v>32</v>
      </c>
      <c r="F508">
        <v>5</v>
      </c>
      <c r="G508" t="b">
        <v>1</v>
      </c>
      <c r="H508" s="19">
        <v>0.63</v>
      </c>
      <c r="I508" s="19">
        <v>1</v>
      </c>
      <c r="J508" s="1" t="s">
        <v>14</v>
      </c>
    </row>
    <row r="509" spans="1:10" x14ac:dyDescent="0.2">
      <c r="A509" s="1" t="s">
        <v>109</v>
      </c>
      <c r="B509" s="11">
        <v>43935</v>
      </c>
      <c r="C509">
        <v>29</v>
      </c>
      <c r="D509">
        <v>19</v>
      </c>
      <c r="E509">
        <v>37</v>
      </c>
      <c r="F509">
        <v>15</v>
      </c>
      <c r="G509" t="b">
        <v>1</v>
      </c>
      <c r="H509" s="19">
        <v>1</v>
      </c>
      <c r="I509" s="19">
        <v>1</v>
      </c>
      <c r="J509" s="1" t="s">
        <v>14</v>
      </c>
    </row>
    <row r="510" spans="1:10" x14ac:dyDescent="0.2">
      <c r="A510" s="1" t="s">
        <v>108</v>
      </c>
      <c r="B510" s="11">
        <v>43935</v>
      </c>
      <c r="C510">
        <v>26</v>
      </c>
      <c r="D510">
        <v>19</v>
      </c>
      <c r="E510">
        <v>37</v>
      </c>
      <c r="F510">
        <v>15</v>
      </c>
      <c r="G510" t="b">
        <v>1</v>
      </c>
      <c r="H510" s="19">
        <v>0.97</v>
      </c>
      <c r="I510" s="19">
        <v>1</v>
      </c>
      <c r="J510" s="1" t="s">
        <v>14</v>
      </c>
    </row>
    <row r="511" spans="1:10" x14ac:dyDescent="0.2">
      <c r="A511" s="1" t="s">
        <v>104</v>
      </c>
      <c r="B511" s="11">
        <v>43935</v>
      </c>
      <c r="C511">
        <v>22</v>
      </c>
      <c r="D511">
        <v>19</v>
      </c>
      <c r="E511">
        <v>37</v>
      </c>
      <c r="F511">
        <v>15</v>
      </c>
      <c r="G511" t="b">
        <v>0</v>
      </c>
      <c r="H511" s="19">
        <v>0.93</v>
      </c>
      <c r="I511" s="19">
        <v>0</v>
      </c>
      <c r="J511" s="1" t="s">
        <v>14</v>
      </c>
    </row>
    <row r="512" spans="1:10" x14ac:dyDescent="0.2">
      <c r="A512" s="1" t="s">
        <v>106</v>
      </c>
      <c r="B512" s="11">
        <v>43935</v>
      </c>
      <c r="C512">
        <v>22</v>
      </c>
      <c r="D512">
        <v>12</v>
      </c>
      <c r="E512">
        <v>37</v>
      </c>
      <c r="F512">
        <v>13</v>
      </c>
      <c r="G512" t="b">
        <v>0</v>
      </c>
      <c r="H512" s="19">
        <v>0.84</v>
      </c>
      <c r="I512" s="19">
        <v>0</v>
      </c>
      <c r="J512" s="1" t="s">
        <v>14</v>
      </c>
    </row>
    <row r="513" spans="1:10" x14ac:dyDescent="0.2">
      <c r="A513" s="1" t="s">
        <v>105</v>
      </c>
      <c r="B513" s="11">
        <v>43935</v>
      </c>
      <c r="C513">
        <v>22</v>
      </c>
      <c r="D513">
        <v>19</v>
      </c>
      <c r="E513">
        <v>37</v>
      </c>
      <c r="F513">
        <v>7</v>
      </c>
      <c r="G513" t="b">
        <v>0</v>
      </c>
      <c r="H513" s="19">
        <v>0.85</v>
      </c>
      <c r="I513" s="19">
        <v>0</v>
      </c>
      <c r="J513" s="1" t="s">
        <v>14</v>
      </c>
    </row>
    <row r="514" spans="1:10" x14ac:dyDescent="0.2">
      <c r="A514" s="1" t="s">
        <v>101</v>
      </c>
      <c r="B514" s="11">
        <v>43935</v>
      </c>
      <c r="C514">
        <v>19</v>
      </c>
      <c r="D514">
        <v>19</v>
      </c>
      <c r="E514">
        <v>37</v>
      </c>
      <c r="F514">
        <v>15</v>
      </c>
      <c r="G514" t="b">
        <v>0</v>
      </c>
      <c r="H514" s="19">
        <v>0.9</v>
      </c>
      <c r="I514" s="19">
        <v>0</v>
      </c>
      <c r="J514" s="1" t="s">
        <v>14</v>
      </c>
    </row>
    <row r="515" spans="1:10" x14ac:dyDescent="0.2">
      <c r="A515" s="1" t="s">
        <v>107</v>
      </c>
      <c r="B515" s="11">
        <v>43935</v>
      </c>
      <c r="C515">
        <v>20</v>
      </c>
      <c r="D515">
        <v>12</v>
      </c>
      <c r="E515">
        <v>37</v>
      </c>
      <c r="F515">
        <v>0</v>
      </c>
      <c r="G515" t="b">
        <v>0</v>
      </c>
      <c r="H515" s="19">
        <v>0.69</v>
      </c>
      <c r="I515" s="19">
        <v>0</v>
      </c>
      <c r="J515" s="1" t="s">
        <v>14</v>
      </c>
    </row>
    <row r="516" spans="1:10" x14ac:dyDescent="0.2">
      <c r="A516" s="1" t="s">
        <v>103</v>
      </c>
      <c r="B516" s="11">
        <v>43935</v>
      </c>
      <c r="C516">
        <v>13</v>
      </c>
      <c r="D516">
        <v>14</v>
      </c>
      <c r="E516">
        <v>37</v>
      </c>
      <c r="F516">
        <v>10</v>
      </c>
      <c r="G516" t="b">
        <v>0</v>
      </c>
      <c r="H516" s="19">
        <v>0.74</v>
      </c>
      <c r="I516" s="19">
        <v>0</v>
      </c>
      <c r="J516" s="1" t="s">
        <v>14</v>
      </c>
    </row>
    <row r="517" spans="1:10" x14ac:dyDescent="0.2">
      <c r="A517" s="1" t="s">
        <v>110</v>
      </c>
      <c r="B517" s="11">
        <v>43935</v>
      </c>
      <c r="C517">
        <v>24</v>
      </c>
      <c r="D517">
        <v>7</v>
      </c>
      <c r="E517">
        <v>37</v>
      </c>
      <c r="F517">
        <v>15</v>
      </c>
      <c r="G517" t="b">
        <v>1</v>
      </c>
      <c r="H517" s="19">
        <v>0.83</v>
      </c>
      <c r="I517" s="19">
        <v>1</v>
      </c>
      <c r="J517" s="1" t="s">
        <v>14</v>
      </c>
    </row>
    <row r="518" spans="1:10" x14ac:dyDescent="0.2">
      <c r="A518" s="1" t="s">
        <v>100</v>
      </c>
      <c r="B518" s="11">
        <v>43935</v>
      </c>
      <c r="C518">
        <v>19</v>
      </c>
      <c r="D518">
        <v>19</v>
      </c>
      <c r="E518">
        <v>30</v>
      </c>
      <c r="F518">
        <v>15</v>
      </c>
      <c r="G518" t="b">
        <v>0</v>
      </c>
      <c r="H518" s="19">
        <v>0.83</v>
      </c>
      <c r="I518" s="19">
        <v>0</v>
      </c>
      <c r="J518" s="1" t="s">
        <v>14</v>
      </c>
    </row>
    <row r="519" spans="1:10" x14ac:dyDescent="0.2">
      <c r="A519" s="1" t="s">
        <v>123</v>
      </c>
      <c r="B519" s="11">
        <v>43937</v>
      </c>
      <c r="C519">
        <v>2</v>
      </c>
      <c r="D519">
        <v>7</v>
      </c>
      <c r="E519">
        <v>32</v>
      </c>
      <c r="F519">
        <v>0</v>
      </c>
      <c r="G519" t="b">
        <v>1</v>
      </c>
      <c r="H519" s="19">
        <v>0.41</v>
      </c>
      <c r="I519" s="19">
        <v>1</v>
      </c>
      <c r="J519" s="1" t="s">
        <v>14</v>
      </c>
    </row>
    <row r="520" spans="1:10" x14ac:dyDescent="0.2">
      <c r="A520" s="1" t="s">
        <v>138</v>
      </c>
      <c r="B520" s="11">
        <v>43937</v>
      </c>
      <c r="C520">
        <v>33</v>
      </c>
      <c r="D520">
        <v>17</v>
      </c>
      <c r="E520">
        <v>40</v>
      </c>
      <c r="F520">
        <v>5</v>
      </c>
      <c r="G520" t="b">
        <v>1</v>
      </c>
      <c r="H520" s="19">
        <v>0.95</v>
      </c>
      <c r="I520" s="19">
        <v>1</v>
      </c>
      <c r="J520" s="1" t="s">
        <v>14</v>
      </c>
    </row>
    <row r="521" spans="1:10" x14ac:dyDescent="0.2">
      <c r="A521" s="1" t="s">
        <v>118</v>
      </c>
      <c r="B521" s="11">
        <v>43937</v>
      </c>
      <c r="C521">
        <v>23</v>
      </c>
      <c r="D521">
        <v>17</v>
      </c>
      <c r="E521">
        <v>40</v>
      </c>
      <c r="F521">
        <v>5</v>
      </c>
      <c r="G521" t="b">
        <v>1</v>
      </c>
      <c r="H521" s="19">
        <v>0.85</v>
      </c>
      <c r="I521" s="19">
        <v>1</v>
      </c>
      <c r="J521" s="1" t="s">
        <v>14</v>
      </c>
    </row>
    <row r="522" spans="1:10" x14ac:dyDescent="0.2">
      <c r="A522" s="1" t="s">
        <v>145</v>
      </c>
      <c r="B522" s="11">
        <v>43938</v>
      </c>
      <c r="C522">
        <v>23</v>
      </c>
      <c r="D522">
        <v>7</v>
      </c>
      <c r="E522">
        <v>40</v>
      </c>
      <c r="F522">
        <v>10</v>
      </c>
      <c r="G522" t="b">
        <v>1</v>
      </c>
      <c r="H522" s="19">
        <v>0.8</v>
      </c>
      <c r="I522" s="19">
        <v>1</v>
      </c>
      <c r="J522" s="1" t="s">
        <v>14</v>
      </c>
    </row>
    <row r="523" spans="1:10" x14ac:dyDescent="0.2">
      <c r="A523" s="1" t="s">
        <v>131</v>
      </c>
      <c r="B523" s="11">
        <v>43938</v>
      </c>
      <c r="C523">
        <v>29</v>
      </c>
      <c r="D523">
        <v>7</v>
      </c>
      <c r="E523">
        <v>40</v>
      </c>
      <c r="F523">
        <v>10</v>
      </c>
      <c r="G523" t="b">
        <v>1</v>
      </c>
      <c r="H523" s="19">
        <v>0.86</v>
      </c>
      <c r="I523" s="19">
        <v>1</v>
      </c>
      <c r="J523" s="1" t="s">
        <v>14</v>
      </c>
    </row>
    <row r="524" spans="1:10" x14ac:dyDescent="0.2">
      <c r="A524" s="1" t="s">
        <v>142</v>
      </c>
      <c r="B524" s="11">
        <v>43938</v>
      </c>
      <c r="C524">
        <v>33</v>
      </c>
      <c r="D524">
        <v>17</v>
      </c>
      <c r="E524">
        <v>40</v>
      </c>
      <c r="F524">
        <v>10</v>
      </c>
      <c r="G524" t="b">
        <v>1</v>
      </c>
      <c r="H524" s="19">
        <v>1</v>
      </c>
      <c r="I524" s="19">
        <v>1</v>
      </c>
      <c r="J524" s="1" t="s">
        <v>14</v>
      </c>
    </row>
    <row r="525" spans="1:10" x14ac:dyDescent="0.2">
      <c r="A525" s="1" t="s">
        <v>125</v>
      </c>
      <c r="B525" s="11">
        <v>43938</v>
      </c>
      <c r="C525">
        <v>17</v>
      </c>
      <c r="D525">
        <v>7</v>
      </c>
      <c r="E525">
        <v>32</v>
      </c>
      <c r="F525">
        <v>5</v>
      </c>
      <c r="G525" t="b">
        <v>1</v>
      </c>
      <c r="H525" s="19">
        <v>0.61</v>
      </c>
      <c r="I525" s="19">
        <v>1</v>
      </c>
      <c r="J525" s="1" t="s">
        <v>14</v>
      </c>
    </row>
    <row r="526" spans="1:10" x14ac:dyDescent="0.2">
      <c r="A526" s="1" t="s">
        <v>130</v>
      </c>
      <c r="B526" s="11">
        <v>43938</v>
      </c>
      <c r="C526">
        <v>17</v>
      </c>
      <c r="D526">
        <v>7</v>
      </c>
      <c r="E526">
        <v>40</v>
      </c>
      <c r="F526">
        <v>5</v>
      </c>
      <c r="G526" t="b">
        <v>1</v>
      </c>
      <c r="H526" s="19">
        <v>0.69</v>
      </c>
      <c r="I526" s="19">
        <v>1</v>
      </c>
      <c r="J526" s="1" t="s">
        <v>14</v>
      </c>
    </row>
    <row r="527" spans="1:10" x14ac:dyDescent="0.2">
      <c r="A527" s="1" t="s">
        <v>120</v>
      </c>
      <c r="B527" s="11">
        <v>43938</v>
      </c>
      <c r="C527">
        <v>33</v>
      </c>
      <c r="D527">
        <v>17</v>
      </c>
      <c r="E527">
        <v>15</v>
      </c>
      <c r="F527">
        <v>0</v>
      </c>
      <c r="G527" t="b">
        <v>1</v>
      </c>
      <c r="H527" s="19">
        <v>0.65</v>
      </c>
      <c r="I527" s="19">
        <v>1</v>
      </c>
      <c r="J527" s="1" t="s">
        <v>14</v>
      </c>
    </row>
    <row r="528" spans="1:10" x14ac:dyDescent="0.2">
      <c r="A528" s="1" t="s">
        <v>144</v>
      </c>
      <c r="B528" s="11">
        <v>43938</v>
      </c>
      <c r="C528">
        <v>33</v>
      </c>
      <c r="D528">
        <v>17</v>
      </c>
      <c r="E528">
        <v>40</v>
      </c>
      <c r="F528">
        <v>10</v>
      </c>
      <c r="G528" t="b">
        <v>1</v>
      </c>
      <c r="H528" s="19">
        <v>1</v>
      </c>
      <c r="I528" s="19">
        <v>1</v>
      </c>
      <c r="J528" s="1" t="s">
        <v>14</v>
      </c>
    </row>
    <row r="529" spans="1:10" x14ac:dyDescent="0.2">
      <c r="A529" s="1" t="s">
        <v>139</v>
      </c>
      <c r="B529" s="11">
        <v>43941</v>
      </c>
      <c r="C529">
        <v>33</v>
      </c>
      <c r="D529">
        <v>7</v>
      </c>
      <c r="E529">
        <v>40</v>
      </c>
      <c r="F529">
        <v>10</v>
      </c>
      <c r="G529" t="b">
        <v>1</v>
      </c>
      <c r="H529" s="19">
        <v>0.9</v>
      </c>
      <c r="I529" s="19">
        <v>1</v>
      </c>
      <c r="J529" s="1" t="s">
        <v>14</v>
      </c>
    </row>
    <row r="530" spans="1:10" x14ac:dyDescent="0.2">
      <c r="A530" s="1" t="s">
        <v>119</v>
      </c>
      <c r="B530" s="11">
        <v>43941</v>
      </c>
      <c r="C530">
        <v>33</v>
      </c>
      <c r="D530">
        <v>17</v>
      </c>
      <c r="E530">
        <v>32</v>
      </c>
      <c r="F530">
        <v>10</v>
      </c>
      <c r="G530" t="b">
        <v>1</v>
      </c>
      <c r="H530" s="19">
        <v>0.92</v>
      </c>
      <c r="I530" s="19">
        <v>1</v>
      </c>
      <c r="J530" s="1" t="s">
        <v>14</v>
      </c>
    </row>
    <row r="531" spans="1:10" x14ac:dyDescent="0.2">
      <c r="A531" s="1" t="s">
        <v>132</v>
      </c>
      <c r="B531" s="11">
        <v>43941</v>
      </c>
      <c r="C531">
        <v>21</v>
      </c>
      <c r="D531">
        <v>17</v>
      </c>
      <c r="E531">
        <v>40</v>
      </c>
      <c r="F531">
        <v>5</v>
      </c>
      <c r="G531" t="b">
        <v>1</v>
      </c>
      <c r="H531" s="19">
        <v>0.83</v>
      </c>
      <c r="I531" s="19">
        <v>1</v>
      </c>
      <c r="J531" s="1" t="s">
        <v>14</v>
      </c>
    </row>
    <row r="532" spans="1:10" x14ac:dyDescent="0.2">
      <c r="A532" s="1" t="s">
        <v>148</v>
      </c>
      <c r="B532" s="11">
        <v>43942</v>
      </c>
      <c r="C532">
        <v>33</v>
      </c>
      <c r="D532">
        <v>17</v>
      </c>
      <c r="E532">
        <v>40</v>
      </c>
      <c r="F532">
        <v>10</v>
      </c>
      <c r="G532" t="b">
        <v>1</v>
      </c>
      <c r="H532" s="19">
        <v>1</v>
      </c>
      <c r="I532" s="19">
        <v>1</v>
      </c>
      <c r="J532" s="1" t="s">
        <v>14</v>
      </c>
    </row>
    <row r="533" spans="1:10" x14ac:dyDescent="0.2">
      <c r="A533" s="1" t="s">
        <v>99</v>
      </c>
      <c r="B533" s="11">
        <v>43942</v>
      </c>
      <c r="C533">
        <v>17</v>
      </c>
      <c r="D533">
        <v>17</v>
      </c>
      <c r="E533">
        <v>40</v>
      </c>
      <c r="F533">
        <v>5</v>
      </c>
      <c r="G533" t="b">
        <v>1</v>
      </c>
      <c r="H533" s="19">
        <v>0.79</v>
      </c>
      <c r="I533" s="19">
        <v>1</v>
      </c>
      <c r="J533" s="1" t="s">
        <v>14</v>
      </c>
    </row>
    <row r="534" spans="1:10" x14ac:dyDescent="0.2">
      <c r="A534" s="1" t="s">
        <v>98</v>
      </c>
      <c r="B534" s="11">
        <v>43942</v>
      </c>
      <c r="C534">
        <v>33</v>
      </c>
      <c r="D534">
        <v>17</v>
      </c>
      <c r="E534">
        <v>40</v>
      </c>
      <c r="F534">
        <v>10</v>
      </c>
      <c r="G534" t="b">
        <v>1</v>
      </c>
      <c r="H534" s="19">
        <v>1</v>
      </c>
      <c r="I534" s="19">
        <v>1</v>
      </c>
      <c r="J534" s="1" t="s">
        <v>14</v>
      </c>
    </row>
    <row r="535" spans="1:10" x14ac:dyDescent="0.2">
      <c r="A535" s="1" t="s">
        <v>141</v>
      </c>
      <c r="B535" s="11">
        <v>43942</v>
      </c>
      <c r="C535">
        <v>33</v>
      </c>
      <c r="D535">
        <v>17</v>
      </c>
      <c r="E535">
        <v>40</v>
      </c>
      <c r="F535">
        <v>5</v>
      </c>
      <c r="G535" t="b">
        <v>1</v>
      </c>
      <c r="H535" s="19">
        <v>0.95</v>
      </c>
      <c r="I535" s="19">
        <v>1</v>
      </c>
      <c r="J535" s="1" t="s">
        <v>14</v>
      </c>
    </row>
    <row r="536" spans="1:10" x14ac:dyDescent="0.2">
      <c r="A536" s="1" t="s">
        <v>122</v>
      </c>
      <c r="B536" s="11">
        <v>43942</v>
      </c>
      <c r="C536">
        <v>33</v>
      </c>
      <c r="D536">
        <v>17</v>
      </c>
      <c r="E536">
        <v>40</v>
      </c>
      <c r="F536">
        <v>10</v>
      </c>
      <c r="G536" t="b">
        <v>1</v>
      </c>
      <c r="H536" s="19">
        <v>1</v>
      </c>
      <c r="I536" s="19">
        <v>1</v>
      </c>
      <c r="J536" s="1" t="s">
        <v>14</v>
      </c>
    </row>
    <row r="537" spans="1:10" x14ac:dyDescent="0.2">
      <c r="A537" s="1" t="s">
        <v>146</v>
      </c>
      <c r="B537" s="11">
        <v>43942</v>
      </c>
      <c r="C537">
        <v>29</v>
      </c>
      <c r="D537">
        <v>17</v>
      </c>
      <c r="E537">
        <v>40</v>
      </c>
      <c r="F537">
        <v>10</v>
      </c>
      <c r="G537" t="b">
        <v>1</v>
      </c>
      <c r="H537" s="19">
        <v>0.96</v>
      </c>
      <c r="I537" s="19">
        <v>1</v>
      </c>
      <c r="J537" s="1" t="s">
        <v>14</v>
      </c>
    </row>
    <row r="538" spans="1:10" x14ac:dyDescent="0.2">
      <c r="A538" s="1" t="s">
        <v>113</v>
      </c>
      <c r="B538" s="11">
        <v>43942</v>
      </c>
      <c r="C538">
        <v>33</v>
      </c>
      <c r="D538">
        <v>7</v>
      </c>
      <c r="E538">
        <v>40</v>
      </c>
      <c r="F538">
        <v>10</v>
      </c>
      <c r="G538" t="b">
        <v>1</v>
      </c>
      <c r="H538" s="19">
        <v>0.9</v>
      </c>
      <c r="I538" s="19">
        <v>1</v>
      </c>
      <c r="J538" s="1" t="s">
        <v>14</v>
      </c>
    </row>
    <row r="539" spans="1:10" x14ac:dyDescent="0.2">
      <c r="A539" s="1" t="s">
        <v>121</v>
      </c>
      <c r="B539" s="11">
        <v>43942</v>
      </c>
      <c r="C539">
        <v>23</v>
      </c>
      <c r="D539">
        <v>7</v>
      </c>
      <c r="E539">
        <v>40</v>
      </c>
      <c r="F539">
        <v>0</v>
      </c>
      <c r="G539" t="b">
        <v>1</v>
      </c>
      <c r="H539" s="19">
        <v>0.7</v>
      </c>
      <c r="I539" s="19">
        <v>1</v>
      </c>
      <c r="J539" s="1" t="s">
        <v>14</v>
      </c>
    </row>
    <row r="540" spans="1:10" x14ac:dyDescent="0.2">
      <c r="A540" s="1" t="s">
        <v>127</v>
      </c>
      <c r="B540" s="11">
        <v>43942</v>
      </c>
      <c r="C540">
        <v>31</v>
      </c>
      <c r="D540">
        <v>17</v>
      </c>
      <c r="E540">
        <v>40</v>
      </c>
      <c r="F540">
        <v>10</v>
      </c>
      <c r="G540" t="b">
        <v>1</v>
      </c>
      <c r="H540" s="19">
        <v>0.98</v>
      </c>
      <c r="I540" s="19">
        <v>1</v>
      </c>
      <c r="J540" s="1" t="s">
        <v>14</v>
      </c>
    </row>
    <row r="541" spans="1:10" x14ac:dyDescent="0.2">
      <c r="A541" s="1" t="s">
        <v>147</v>
      </c>
      <c r="B541" s="11">
        <v>43942</v>
      </c>
      <c r="C541">
        <v>33</v>
      </c>
      <c r="D541">
        <v>17</v>
      </c>
      <c r="E541">
        <v>40</v>
      </c>
      <c r="F541">
        <v>10</v>
      </c>
      <c r="G541" t="b">
        <v>1</v>
      </c>
      <c r="H541" s="19">
        <v>1</v>
      </c>
      <c r="I541" s="19">
        <v>1</v>
      </c>
      <c r="J541" s="1" t="s">
        <v>14</v>
      </c>
    </row>
    <row r="542" spans="1:10" x14ac:dyDescent="0.2">
      <c r="A542" s="1" t="s">
        <v>136</v>
      </c>
      <c r="B542" s="11">
        <v>43942</v>
      </c>
      <c r="C542">
        <v>33</v>
      </c>
      <c r="D542">
        <v>17</v>
      </c>
      <c r="E542">
        <v>7</v>
      </c>
      <c r="F542">
        <v>10</v>
      </c>
      <c r="G542" t="b">
        <v>1</v>
      </c>
      <c r="H542" s="19">
        <v>0.67</v>
      </c>
      <c r="I542" s="19">
        <v>1</v>
      </c>
      <c r="J542" s="1" t="s">
        <v>14</v>
      </c>
    </row>
    <row r="543" spans="1:10" x14ac:dyDescent="0.2">
      <c r="A543" s="1" t="s">
        <v>111</v>
      </c>
      <c r="B543" s="11">
        <v>43943</v>
      </c>
      <c r="C543">
        <v>19</v>
      </c>
      <c r="D543">
        <v>17</v>
      </c>
      <c r="E543">
        <v>7</v>
      </c>
      <c r="F543">
        <v>5</v>
      </c>
      <c r="G543" t="b">
        <v>1</v>
      </c>
      <c r="H543" s="19">
        <v>0.48</v>
      </c>
      <c r="I543" s="19">
        <v>1</v>
      </c>
      <c r="J543" s="1" t="s">
        <v>14</v>
      </c>
    </row>
    <row r="544" spans="1:10" x14ac:dyDescent="0.2">
      <c r="A544" s="1" t="s">
        <v>134</v>
      </c>
      <c r="B544" s="11">
        <v>43943</v>
      </c>
      <c r="C544">
        <v>33</v>
      </c>
      <c r="D544">
        <v>17</v>
      </c>
      <c r="E544">
        <v>40</v>
      </c>
      <c r="F544">
        <v>10</v>
      </c>
      <c r="G544" t="b">
        <v>1</v>
      </c>
      <c r="H544" s="19">
        <v>1</v>
      </c>
      <c r="I544" s="19">
        <v>1</v>
      </c>
      <c r="J544" s="1" t="s">
        <v>14</v>
      </c>
    </row>
    <row r="545" spans="1:10" x14ac:dyDescent="0.2">
      <c r="A545" s="1" t="s">
        <v>129</v>
      </c>
      <c r="B545" s="11">
        <v>43943</v>
      </c>
      <c r="C545">
        <v>23</v>
      </c>
      <c r="D545">
        <v>17</v>
      </c>
      <c r="E545">
        <v>15</v>
      </c>
      <c r="F545">
        <v>10</v>
      </c>
      <c r="G545" t="b">
        <v>0</v>
      </c>
      <c r="H545" s="19">
        <v>0.65</v>
      </c>
      <c r="I545" s="19">
        <v>0</v>
      </c>
      <c r="J545" s="1" t="s">
        <v>14</v>
      </c>
    </row>
    <row r="546" spans="1:10" x14ac:dyDescent="0.2">
      <c r="A546" s="1" t="s">
        <v>114</v>
      </c>
      <c r="B546" s="11">
        <v>43943</v>
      </c>
      <c r="C546">
        <v>33</v>
      </c>
      <c r="D546">
        <v>17</v>
      </c>
      <c r="E546">
        <v>32</v>
      </c>
      <c r="F546">
        <v>10</v>
      </c>
      <c r="G546" t="b">
        <v>1</v>
      </c>
      <c r="H546" s="19">
        <v>0.92</v>
      </c>
      <c r="I546" s="19">
        <v>1</v>
      </c>
      <c r="J546" s="1" t="s">
        <v>14</v>
      </c>
    </row>
    <row r="547" spans="1:10" x14ac:dyDescent="0.2">
      <c r="A547" s="1" t="s">
        <v>126</v>
      </c>
      <c r="B547" s="11">
        <v>43943</v>
      </c>
      <c r="C547">
        <v>33</v>
      </c>
      <c r="D547">
        <v>17</v>
      </c>
      <c r="E547">
        <v>40</v>
      </c>
      <c r="F547">
        <v>10</v>
      </c>
      <c r="G547" t="b">
        <v>1</v>
      </c>
      <c r="H547" s="19">
        <v>1</v>
      </c>
      <c r="I547" s="19">
        <v>1</v>
      </c>
      <c r="J547" s="1" t="s">
        <v>14</v>
      </c>
    </row>
    <row r="548" spans="1:10" x14ac:dyDescent="0.2">
      <c r="A548" s="1" t="s">
        <v>140</v>
      </c>
      <c r="B548" s="11">
        <v>43943</v>
      </c>
      <c r="C548">
        <v>27</v>
      </c>
      <c r="D548">
        <v>7</v>
      </c>
      <c r="E548">
        <v>40</v>
      </c>
      <c r="F548">
        <v>10</v>
      </c>
      <c r="G548" t="b">
        <v>1</v>
      </c>
      <c r="H548" s="19">
        <v>0.84</v>
      </c>
      <c r="I548" s="19">
        <v>1</v>
      </c>
      <c r="J548" s="1" t="s">
        <v>14</v>
      </c>
    </row>
    <row r="549" spans="1:10" x14ac:dyDescent="0.2">
      <c r="A549" s="1" t="s">
        <v>128</v>
      </c>
      <c r="B549" s="11">
        <v>43943</v>
      </c>
      <c r="C549">
        <v>33</v>
      </c>
      <c r="D549">
        <v>17</v>
      </c>
      <c r="E549">
        <v>40</v>
      </c>
      <c r="F549">
        <v>10</v>
      </c>
      <c r="G549" t="b">
        <v>1</v>
      </c>
      <c r="H549" s="19">
        <v>1</v>
      </c>
      <c r="I549" s="19">
        <v>1</v>
      </c>
      <c r="J549" s="1" t="s">
        <v>14</v>
      </c>
    </row>
    <row r="550" spans="1:10" x14ac:dyDescent="0.2">
      <c r="A550" s="1" t="s">
        <v>143</v>
      </c>
      <c r="B550" s="11">
        <v>43943</v>
      </c>
      <c r="C550">
        <v>33</v>
      </c>
      <c r="D550">
        <v>17</v>
      </c>
      <c r="E550">
        <v>40</v>
      </c>
      <c r="F550">
        <v>10</v>
      </c>
      <c r="G550" t="b">
        <v>1</v>
      </c>
      <c r="H550" s="19">
        <v>1</v>
      </c>
      <c r="I550" s="19">
        <v>1</v>
      </c>
      <c r="J550" s="1" t="s">
        <v>14</v>
      </c>
    </row>
    <row r="551" spans="1:10" x14ac:dyDescent="0.2">
      <c r="A551" s="1" t="s">
        <v>112</v>
      </c>
      <c r="B551" s="11">
        <v>43943</v>
      </c>
      <c r="C551">
        <v>23</v>
      </c>
      <c r="D551">
        <v>17</v>
      </c>
      <c r="E551">
        <v>32</v>
      </c>
      <c r="F551">
        <v>10</v>
      </c>
      <c r="G551" t="b">
        <v>1</v>
      </c>
      <c r="H551" s="19">
        <v>0.82</v>
      </c>
      <c r="I551" s="19">
        <v>1</v>
      </c>
      <c r="J551" s="1" t="s">
        <v>14</v>
      </c>
    </row>
    <row r="552" spans="1:10" x14ac:dyDescent="0.2">
      <c r="A552" s="1" t="s">
        <v>116</v>
      </c>
      <c r="B552" s="11">
        <v>43943</v>
      </c>
      <c r="C552">
        <v>23</v>
      </c>
      <c r="D552">
        <v>17</v>
      </c>
      <c r="E552">
        <v>40</v>
      </c>
      <c r="F552">
        <v>10</v>
      </c>
      <c r="G552" t="b">
        <v>1</v>
      </c>
      <c r="H552" s="19">
        <v>0.9</v>
      </c>
      <c r="I552" s="19">
        <v>1</v>
      </c>
      <c r="J552" s="1" t="s">
        <v>14</v>
      </c>
    </row>
    <row r="553" spans="1:10" x14ac:dyDescent="0.2">
      <c r="A553" s="1" t="s">
        <v>135</v>
      </c>
      <c r="B553" s="11">
        <v>43943</v>
      </c>
      <c r="C553">
        <v>23</v>
      </c>
      <c r="D553">
        <v>17</v>
      </c>
      <c r="E553">
        <v>40</v>
      </c>
      <c r="F553">
        <v>10</v>
      </c>
      <c r="G553" t="b">
        <v>1</v>
      </c>
      <c r="H553" s="19">
        <v>0.9</v>
      </c>
      <c r="I553" s="19">
        <v>1</v>
      </c>
      <c r="J553" s="1" t="s">
        <v>14</v>
      </c>
    </row>
    <row r="554" spans="1:10" x14ac:dyDescent="0.2">
      <c r="A554" s="1" t="s">
        <v>137</v>
      </c>
      <c r="B554" s="11">
        <v>43943</v>
      </c>
      <c r="C554">
        <v>29</v>
      </c>
      <c r="D554">
        <v>17</v>
      </c>
      <c r="E554">
        <v>40</v>
      </c>
      <c r="F554">
        <v>10</v>
      </c>
      <c r="G554" t="b">
        <v>1</v>
      </c>
      <c r="H554" s="19">
        <v>0.96</v>
      </c>
      <c r="I554" s="19">
        <v>1</v>
      </c>
      <c r="J554" s="1" t="s">
        <v>14</v>
      </c>
    </row>
    <row r="555" spans="1:10" x14ac:dyDescent="0.2">
      <c r="A555" s="1" t="s">
        <v>117</v>
      </c>
      <c r="B555" s="11">
        <v>43943</v>
      </c>
      <c r="C555">
        <v>33</v>
      </c>
      <c r="D555">
        <v>7</v>
      </c>
      <c r="E555">
        <v>40</v>
      </c>
      <c r="F555">
        <v>0</v>
      </c>
      <c r="G555" t="b">
        <v>1</v>
      </c>
      <c r="H555" s="19">
        <v>0.8</v>
      </c>
      <c r="I555" s="19">
        <v>1</v>
      </c>
      <c r="J555" s="1" t="s">
        <v>14</v>
      </c>
    </row>
    <row r="556" spans="1:10" x14ac:dyDescent="0.2">
      <c r="A556" s="1" t="s">
        <v>124</v>
      </c>
      <c r="B556" s="11">
        <v>43943</v>
      </c>
      <c r="C556">
        <v>33</v>
      </c>
      <c r="D556">
        <v>7</v>
      </c>
      <c r="E556">
        <v>40</v>
      </c>
      <c r="F556">
        <v>10</v>
      </c>
      <c r="G556" t="b">
        <v>1</v>
      </c>
      <c r="H556" s="19">
        <v>0.9</v>
      </c>
      <c r="I556" s="19">
        <v>1</v>
      </c>
      <c r="J556" s="1" t="s">
        <v>14</v>
      </c>
    </row>
    <row r="557" spans="1:10" x14ac:dyDescent="0.2">
      <c r="A557" s="1" t="s">
        <v>96</v>
      </c>
      <c r="B557" s="11">
        <v>43943</v>
      </c>
      <c r="C557">
        <v>29</v>
      </c>
      <c r="D557">
        <v>17</v>
      </c>
      <c r="E557">
        <v>40</v>
      </c>
      <c r="F557">
        <v>10</v>
      </c>
      <c r="G557" t="b">
        <v>1</v>
      </c>
      <c r="H557" s="19">
        <v>0.96</v>
      </c>
      <c r="I557" s="19">
        <v>1</v>
      </c>
      <c r="J557" s="1" t="s">
        <v>14</v>
      </c>
    </row>
    <row r="558" spans="1:10" x14ac:dyDescent="0.2">
      <c r="A558" s="1" t="s">
        <v>97</v>
      </c>
      <c r="B558" s="11">
        <v>43943</v>
      </c>
      <c r="C558">
        <v>33</v>
      </c>
      <c r="D558">
        <v>17</v>
      </c>
      <c r="E558">
        <v>40</v>
      </c>
      <c r="F558">
        <v>10</v>
      </c>
      <c r="G558" t="b">
        <v>1</v>
      </c>
      <c r="H558" s="19">
        <v>1</v>
      </c>
      <c r="I558" s="19">
        <v>1</v>
      </c>
      <c r="J558" s="1" t="s">
        <v>14</v>
      </c>
    </row>
    <row r="559" spans="1:10" x14ac:dyDescent="0.2">
      <c r="A559" s="1" t="s">
        <v>133</v>
      </c>
      <c r="B559" s="11">
        <v>43943</v>
      </c>
      <c r="C559">
        <v>19</v>
      </c>
      <c r="D559">
        <v>17</v>
      </c>
      <c r="E559">
        <v>40</v>
      </c>
      <c r="F559">
        <v>10</v>
      </c>
      <c r="G559" t="b">
        <v>1</v>
      </c>
      <c r="H559" s="19">
        <v>0.86</v>
      </c>
      <c r="I559" s="19">
        <v>1</v>
      </c>
      <c r="J559" s="1" t="s">
        <v>14</v>
      </c>
    </row>
    <row r="560" spans="1:10" x14ac:dyDescent="0.2">
      <c r="A560" s="1" t="s">
        <v>115</v>
      </c>
      <c r="B560" s="11">
        <v>43943</v>
      </c>
      <c r="C560">
        <v>19</v>
      </c>
      <c r="D560">
        <v>17</v>
      </c>
      <c r="E560">
        <v>32</v>
      </c>
      <c r="F560">
        <v>10</v>
      </c>
      <c r="G560" t="b">
        <v>1</v>
      </c>
      <c r="H560" s="19">
        <v>0.78</v>
      </c>
      <c r="I560" s="19">
        <v>1</v>
      </c>
      <c r="J560" s="1" t="s">
        <v>14</v>
      </c>
    </row>
    <row r="561" spans="1:10" x14ac:dyDescent="0.2">
      <c r="A561" s="1" t="s">
        <v>138</v>
      </c>
      <c r="B561" s="11">
        <v>43944</v>
      </c>
      <c r="C561">
        <v>33</v>
      </c>
      <c r="D561">
        <v>17</v>
      </c>
      <c r="E561">
        <v>40</v>
      </c>
      <c r="F561">
        <v>10</v>
      </c>
      <c r="G561" t="b">
        <v>1</v>
      </c>
      <c r="H561" s="19">
        <v>1</v>
      </c>
      <c r="I561" s="19">
        <v>1</v>
      </c>
      <c r="J561" s="1" t="s">
        <v>14</v>
      </c>
    </row>
    <row r="562" spans="1:10" x14ac:dyDescent="0.2">
      <c r="A562" s="1" t="s">
        <v>118</v>
      </c>
      <c r="B562" s="11">
        <v>43944</v>
      </c>
      <c r="C562">
        <v>23</v>
      </c>
      <c r="D562">
        <v>17</v>
      </c>
      <c r="E562">
        <v>40</v>
      </c>
      <c r="F562">
        <v>5</v>
      </c>
      <c r="G562" t="b">
        <v>0</v>
      </c>
      <c r="H562" s="19">
        <v>0.85</v>
      </c>
      <c r="I562" s="19">
        <v>0</v>
      </c>
      <c r="J562" s="1" t="s">
        <v>14</v>
      </c>
    </row>
    <row r="563" spans="1:10" x14ac:dyDescent="0.2">
      <c r="A563" s="1" t="s">
        <v>123</v>
      </c>
      <c r="B563" s="11">
        <v>43944</v>
      </c>
      <c r="C563">
        <v>17</v>
      </c>
      <c r="D563">
        <v>7</v>
      </c>
      <c r="E563">
        <v>40</v>
      </c>
      <c r="F563">
        <v>10</v>
      </c>
      <c r="G563" t="b">
        <v>1</v>
      </c>
      <c r="H563" s="19">
        <v>0.74</v>
      </c>
      <c r="I563" s="19">
        <v>1</v>
      </c>
      <c r="J563" s="1" t="s">
        <v>14</v>
      </c>
    </row>
    <row r="564" spans="1:10" x14ac:dyDescent="0.2">
      <c r="A564" s="1" t="s">
        <v>125</v>
      </c>
      <c r="B564" s="11">
        <v>43945</v>
      </c>
      <c r="C564">
        <v>19</v>
      </c>
      <c r="D564">
        <v>7</v>
      </c>
      <c r="E564">
        <v>40</v>
      </c>
      <c r="F564">
        <v>10</v>
      </c>
      <c r="G564" t="b">
        <v>1</v>
      </c>
      <c r="H564" s="19">
        <v>0.76</v>
      </c>
      <c r="I564" s="19">
        <v>1</v>
      </c>
      <c r="J564" s="1" t="s">
        <v>14</v>
      </c>
    </row>
    <row r="565" spans="1:10" x14ac:dyDescent="0.2">
      <c r="A565" s="1" t="s">
        <v>130</v>
      </c>
      <c r="B565" s="11">
        <v>43945</v>
      </c>
      <c r="C565">
        <v>21</v>
      </c>
      <c r="D565">
        <v>12</v>
      </c>
      <c r="E565">
        <v>40</v>
      </c>
      <c r="F565">
        <v>10</v>
      </c>
      <c r="G565" t="b">
        <v>1</v>
      </c>
      <c r="H565" s="19">
        <v>0.83</v>
      </c>
      <c r="I565" s="19">
        <v>1</v>
      </c>
      <c r="J565" s="1" t="s">
        <v>14</v>
      </c>
    </row>
    <row r="566" spans="1:10" x14ac:dyDescent="0.2">
      <c r="A566" s="1" t="s">
        <v>120</v>
      </c>
      <c r="B566" s="11">
        <v>43945</v>
      </c>
      <c r="C566">
        <v>23</v>
      </c>
      <c r="D566">
        <v>17</v>
      </c>
      <c r="E566">
        <v>32</v>
      </c>
      <c r="F566">
        <v>10</v>
      </c>
      <c r="G566" t="b">
        <v>1</v>
      </c>
      <c r="H566" s="19">
        <v>0.82</v>
      </c>
      <c r="I566" s="19">
        <v>1</v>
      </c>
      <c r="J566" s="1" t="s">
        <v>14</v>
      </c>
    </row>
    <row r="567" spans="1:10" x14ac:dyDescent="0.2">
      <c r="A567" s="1" t="s">
        <v>144</v>
      </c>
      <c r="B567" s="11">
        <v>43945</v>
      </c>
      <c r="C567">
        <v>27</v>
      </c>
      <c r="D567">
        <v>17</v>
      </c>
      <c r="E567">
        <v>40</v>
      </c>
      <c r="F567">
        <v>10</v>
      </c>
      <c r="G567" t="b">
        <v>1</v>
      </c>
      <c r="H567" s="19">
        <v>0.94</v>
      </c>
      <c r="I567" s="19">
        <v>1</v>
      </c>
      <c r="J567" s="1" t="s">
        <v>14</v>
      </c>
    </row>
    <row r="568" spans="1:10" x14ac:dyDescent="0.2">
      <c r="A568" s="1" t="s">
        <v>131</v>
      </c>
      <c r="B568" s="11">
        <v>43945</v>
      </c>
      <c r="C568">
        <v>31</v>
      </c>
      <c r="D568">
        <v>7</v>
      </c>
      <c r="E568">
        <v>40</v>
      </c>
      <c r="F568">
        <v>10</v>
      </c>
      <c r="G568" t="b">
        <v>1</v>
      </c>
      <c r="H568" s="19">
        <v>0.88</v>
      </c>
      <c r="I568" s="19">
        <v>1</v>
      </c>
      <c r="J568" s="1" t="s">
        <v>14</v>
      </c>
    </row>
    <row r="569" spans="1:10" x14ac:dyDescent="0.2">
      <c r="A569" s="1" t="s">
        <v>142</v>
      </c>
      <c r="B569" s="11">
        <v>43945</v>
      </c>
      <c r="C569">
        <v>29</v>
      </c>
      <c r="D569">
        <v>17</v>
      </c>
      <c r="E569">
        <v>40</v>
      </c>
      <c r="F569">
        <v>10</v>
      </c>
      <c r="G569" t="b">
        <v>1</v>
      </c>
      <c r="H569" s="19">
        <v>0.96</v>
      </c>
      <c r="I569" s="19">
        <v>1</v>
      </c>
      <c r="J569" s="1" t="s">
        <v>14</v>
      </c>
    </row>
    <row r="570" spans="1:10" x14ac:dyDescent="0.2">
      <c r="A570" s="1" t="s">
        <v>127</v>
      </c>
      <c r="B570" s="11">
        <v>43948</v>
      </c>
      <c r="C570">
        <v>33</v>
      </c>
      <c r="D570">
        <v>7</v>
      </c>
      <c r="E570">
        <v>40</v>
      </c>
      <c r="F570">
        <v>10</v>
      </c>
      <c r="G570" t="b">
        <v>1</v>
      </c>
      <c r="H570" s="19">
        <v>0.9</v>
      </c>
      <c r="I570" s="19">
        <v>1</v>
      </c>
      <c r="J570" s="1" t="s">
        <v>14</v>
      </c>
    </row>
    <row r="571" spans="1:10" x14ac:dyDescent="0.2">
      <c r="A571" s="1" t="s">
        <v>132</v>
      </c>
      <c r="B571" s="11">
        <v>43948</v>
      </c>
      <c r="C571">
        <v>31</v>
      </c>
      <c r="D571">
        <v>17</v>
      </c>
      <c r="E571">
        <v>40</v>
      </c>
      <c r="F571">
        <v>10</v>
      </c>
      <c r="G571" t="b">
        <v>1</v>
      </c>
      <c r="H571" s="19">
        <v>0.98</v>
      </c>
      <c r="I571" s="19">
        <v>1</v>
      </c>
      <c r="J571" s="1" t="s">
        <v>14</v>
      </c>
    </row>
    <row r="572" spans="1:10" x14ac:dyDescent="0.2">
      <c r="A572" s="1" t="s">
        <v>124</v>
      </c>
      <c r="B572" s="11">
        <v>43948</v>
      </c>
      <c r="C572">
        <v>29</v>
      </c>
      <c r="D572">
        <v>7</v>
      </c>
      <c r="E572">
        <v>40</v>
      </c>
      <c r="F572">
        <v>10</v>
      </c>
      <c r="G572" t="b">
        <v>1</v>
      </c>
      <c r="H572" s="19">
        <v>0.86</v>
      </c>
      <c r="I572" s="19">
        <v>1</v>
      </c>
      <c r="J572" s="1" t="s">
        <v>14</v>
      </c>
    </row>
    <row r="573" spans="1:10" x14ac:dyDescent="0.2">
      <c r="A573" s="1" t="s">
        <v>147</v>
      </c>
      <c r="B573" s="11">
        <v>43948</v>
      </c>
      <c r="C573">
        <v>33</v>
      </c>
      <c r="D573">
        <v>17</v>
      </c>
      <c r="E573">
        <v>15</v>
      </c>
      <c r="F573">
        <v>10</v>
      </c>
      <c r="G573" t="b">
        <v>1</v>
      </c>
      <c r="H573" s="19">
        <v>0.75</v>
      </c>
      <c r="I573" s="19">
        <v>1</v>
      </c>
      <c r="J573" s="1" t="s">
        <v>14</v>
      </c>
    </row>
    <row r="574" spans="1:10" x14ac:dyDescent="0.2">
      <c r="A574" s="1" t="s">
        <v>139</v>
      </c>
      <c r="B574" s="11">
        <v>43948</v>
      </c>
      <c r="C574">
        <v>33</v>
      </c>
      <c r="D574">
        <v>7</v>
      </c>
      <c r="E574">
        <v>40</v>
      </c>
      <c r="F574">
        <v>10</v>
      </c>
      <c r="G574" t="b">
        <v>1</v>
      </c>
      <c r="H574" s="19">
        <v>0.9</v>
      </c>
      <c r="I574" s="19">
        <v>1</v>
      </c>
      <c r="J574" s="1" t="s">
        <v>14</v>
      </c>
    </row>
    <row r="575" spans="1:10" x14ac:dyDescent="0.2">
      <c r="A575" s="1" t="s">
        <v>119</v>
      </c>
      <c r="B575" s="11">
        <v>43948</v>
      </c>
      <c r="C575">
        <v>33</v>
      </c>
      <c r="D575">
        <v>17</v>
      </c>
      <c r="E575">
        <v>40</v>
      </c>
      <c r="F575">
        <v>5</v>
      </c>
      <c r="G575" t="b">
        <v>1</v>
      </c>
      <c r="H575" s="19">
        <v>0.95</v>
      </c>
      <c r="I575" s="19">
        <v>1</v>
      </c>
      <c r="J575" s="1" t="s">
        <v>14</v>
      </c>
    </row>
    <row r="576" spans="1:10" x14ac:dyDescent="0.2">
      <c r="A576" s="1" t="s">
        <v>136</v>
      </c>
      <c r="B576" s="11">
        <v>43949</v>
      </c>
      <c r="C576">
        <v>33</v>
      </c>
      <c r="D576">
        <v>17</v>
      </c>
      <c r="E576">
        <v>40</v>
      </c>
      <c r="F576">
        <v>10</v>
      </c>
      <c r="G576" t="b">
        <v>1</v>
      </c>
      <c r="H576" s="19">
        <v>1</v>
      </c>
      <c r="I576" s="19">
        <v>1</v>
      </c>
      <c r="J576" s="1" t="s">
        <v>14</v>
      </c>
    </row>
    <row r="577" spans="1:10" x14ac:dyDescent="0.2">
      <c r="A577" s="1" t="s">
        <v>112</v>
      </c>
      <c r="B577" s="11">
        <v>43949</v>
      </c>
      <c r="C577">
        <v>33</v>
      </c>
      <c r="D577">
        <v>17</v>
      </c>
      <c r="E577">
        <v>32</v>
      </c>
      <c r="F577">
        <v>10</v>
      </c>
      <c r="G577" t="b">
        <v>1</v>
      </c>
      <c r="H577" s="19">
        <v>0.92</v>
      </c>
      <c r="I577" s="19">
        <v>1</v>
      </c>
      <c r="J577" s="1" t="s">
        <v>14</v>
      </c>
    </row>
    <row r="578" spans="1:10" x14ac:dyDescent="0.2">
      <c r="A578" s="1" t="s">
        <v>137</v>
      </c>
      <c r="B578" s="11">
        <v>43949</v>
      </c>
      <c r="C578">
        <v>31</v>
      </c>
      <c r="D578">
        <v>17</v>
      </c>
      <c r="E578">
        <v>40</v>
      </c>
      <c r="F578">
        <v>10</v>
      </c>
      <c r="G578" t="b">
        <v>1</v>
      </c>
      <c r="H578" s="19">
        <v>0.98</v>
      </c>
      <c r="I578" s="19">
        <v>1</v>
      </c>
      <c r="J578" s="1" t="s">
        <v>14</v>
      </c>
    </row>
    <row r="579" spans="1:10" x14ac:dyDescent="0.2">
      <c r="A579" s="1" t="s">
        <v>117</v>
      </c>
      <c r="B579" s="11">
        <v>43949</v>
      </c>
      <c r="C579">
        <v>27</v>
      </c>
      <c r="D579">
        <v>17</v>
      </c>
      <c r="E579">
        <v>40</v>
      </c>
      <c r="F579">
        <v>10</v>
      </c>
      <c r="G579" t="b">
        <v>0</v>
      </c>
      <c r="H579" s="19">
        <v>0.94</v>
      </c>
      <c r="I579" s="19">
        <v>0</v>
      </c>
      <c r="J579" s="1" t="s">
        <v>14</v>
      </c>
    </row>
    <row r="580" spans="1:10" x14ac:dyDescent="0.2">
      <c r="A580" s="1" t="s">
        <v>115</v>
      </c>
      <c r="B580" s="11">
        <v>43949</v>
      </c>
      <c r="C580">
        <v>27</v>
      </c>
      <c r="D580">
        <v>12</v>
      </c>
      <c r="E580">
        <v>40</v>
      </c>
      <c r="F580">
        <v>10</v>
      </c>
      <c r="G580" t="b">
        <v>1</v>
      </c>
      <c r="H580" s="19">
        <v>0.89</v>
      </c>
      <c r="I580" s="19">
        <v>1</v>
      </c>
      <c r="J580" s="1" t="s">
        <v>14</v>
      </c>
    </row>
    <row r="581" spans="1:10" x14ac:dyDescent="0.2">
      <c r="A581" s="1" t="s">
        <v>133</v>
      </c>
      <c r="B581" s="11">
        <v>43949</v>
      </c>
      <c r="C581">
        <v>33</v>
      </c>
      <c r="D581">
        <v>17</v>
      </c>
      <c r="E581">
        <v>40</v>
      </c>
      <c r="F581">
        <v>10</v>
      </c>
      <c r="G581" t="b">
        <v>1</v>
      </c>
      <c r="H581" s="19">
        <v>1</v>
      </c>
      <c r="I581" s="19">
        <v>1</v>
      </c>
      <c r="J581" s="1" t="s">
        <v>14</v>
      </c>
    </row>
    <row r="582" spans="1:10" x14ac:dyDescent="0.2">
      <c r="A582" s="1" t="s">
        <v>128</v>
      </c>
      <c r="B582" s="11">
        <v>43949</v>
      </c>
      <c r="C582">
        <v>29</v>
      </c>
      <c r="D582">
        <v>17</v>
      </c>
      <c r="E582">
        <v>40</v>
      </c>
      <c r="F582">
        <v>5</v>
      </c>
      <c r="G582" t="b">
        <v>1</v>
      </c>
      <c r="H582" s="19">
        <v>0.91</v>
      </c>
      <c r="I582" s="19">
        <v>1</v>
      </c>
      <c r="J582" s="1" t="s">
        <v>14</v>
      </c>
    </row>
    <row r="583" spans="1:10" x14ac:dyDescent="0.2">
      <c r="A583" s="1" t="s">
        <v>96</v>
      </c>
      <c r="B583" s="11">
        <v>43949</v>
      </c>
      <c r="C583">
        <v>33</v>
      </c>
      <c r="D583">
        <v>7</v>
      </c>
      <c r="E583">
        <v>32</v>
      </c>
      <c r="F583">
        <v>10</v>
      </c>
      <c r="G583" t="b">
        <v>1</v>
      </c>
      <c r="H583" s="19">
        <v>0.82</v>
      </c>
      <c r="I583" s="19">
        <v>1</v>
      </c>
      <c r="J583" s="1" t="s">
        <v>14</v>
      </c>
    </row>
    <row r="584" spans="1:10" x14ac:dyDescent="0.2">
      <c r="A584" s="1" t="s">
        <v>116</v>
      </c>
      <c r="B584" s="11">
        <v>43949</v>
      </c>
      <c r="C584">
        <v>23</v>
      </c>
      <c r="D584">
        <v>17</v>
      </c>
      <c r="E584">
        <v>40</v>
      </c>
      <c r="F584">
        <v>10</v>
      </c>
      <c r="G584" t="b">
        <v>1</v>
      </c>
      <c r="H584" s="19">
        <v>0.9</v>
      </c>
      <c r="I584" s="19">
        <v>1</v>
      </c>
      <c r="J584" s="1" t="s">
        <v>14</v>
      </c>
    </row>
    <row r="585" spans="1:10" x14ac:dyDescent="0.2">
      <c r="A585" s="1" t="s">
        <v>97</v>
      </c>
      <c r="B585" s="11">
        <v>43949</v>
      </c>
      <c r="C585">
        <v>33</v>
      </c>
      <c r="D585">
        <v>17</v>
      </c>
      <c r="E585">
        <v>32</v>
      </c>
      <c r="F585">
        <v>10</v>
      </c>
      <c r="G585" t="b">
        <v>1</v>
      </c>
      <c r="H585" s="19">
        <v>0.92</v>
      </c>
      <c r="I585" s="19">
        <v>1</v>
      </c>
      <c r="J585" s="1" t="s">
        <v>14</v>
      </c>
    </row>
    <row r="586" spans="1:10" x14ac:dyDescent="0.2">
      <c r="A586" s="1" t="s">
        <v>148</v>
      </c>
      <c r="B586" s="11">
        <v>43949</v>
      </c>
      <c r="C586">
        <v>29</v>
      </c>
      <c r="D586">
        <v>17</v>
      </c>
      <c r="E586">
        <v>40</v>
      </c>
      <c r="F586">
        <v>5</v>
      </c>
      <c r="G586" t="b">
        <v>1</v>
      </c>
      <c r="H586" s="19">
        <v>0.91</v>
      </c>
      <c r="I586" s="19">
        <v>1</v>
      </c>
      <c r="J586" s="1" t="s">
        <v>14</v>
      </c>
    </row>
    <row r="587" spans="1:10" x14ac:dyDescent="0.2">
      <c r="A587" s="1" t="s">
        <v>122</v>
      </c>
      <c r="B587" s="11">
        <v>43949</v>
      </c>
      <c r="C587">
        <v>29</v>
      </c>
      <c r="D587">
        <v>17</v>
      </c>
      <c r="E587">
        <v>40</v>
      </c>
      <c r="F587">
        <v>10</v>
      </c>
      <c r="G587" t="b">
        <v>1</v>
      </c>
      <c r="H587" s="19">
        <v>0.96</v>
      </c>
      <c r="I587" s="19">
        <v>1</v>
      </c>
      <c r="J587" s="1" t="s">
        <v>14</v>
      </c>
    </row>
    <row r="588" spans="1:10" x14ac:dyDescent="0.2">
      <c r="A588" s="1" t="s">
        <v>99</v>
      </c>
      <c r="B588" s="11">
        <v>43949</v>
      </c>
      <c r="C588">
        <v>19</v>
      </c>
      <c r="D588">
        <v>7</v>
      </c>
      <c r="E588">
        <v>32</v>
      </c>
      <c r="F588">
        <v>5</v>
      </c>
      <c r="G588" t="b">
        <v>1</v>
      </c>
      <c r="H588" s="19">
        <v>0.63</v>
      </c>
      <c r="I588" s="19">
        <v>1</v>
      </c>
      <c r="J588" s="1" t="s">
        <v>14</v>
      </c>
    </row>
    <row r="589" spans="1:10" x14ac:dyDescent="0.2">
      <c r="A589" s="1" t="s">
        <v>140</v>
      </c>
      <c r="B589" s="11">
        <v>43949</v>
      </c>
      <c r="C589">
        <v>33</v>
      </c>
      <c r="D589">
        <v>17</v>
      </c>
      <c r="E589">
        <v>32</v>
      </c>
      <c r="F589">
        <v>10</v>
      </c>
      <c r="G589" t="b">
        <v>1</v>
      </c>
      <c r="H589" s="19">
        <v>0.92</v>
      </c>
      <c r="I589" s="19">
        <v>1</v>
      </c>
      <c r="J589" s="1" t="s">
        <v>14</v>
      </c>
    </row>
    <row r="590" spans="1:10" x14ac:dyDescent="0.2">
      <c r="A590" s="1" t="s">
        <v>126</v>
      </c>
      <c r="B590" s="11">
        <v>43950</v>
      </c>
      <c r="C590">
        <v>33</v>
      </c>
      <c r="D590">
        <v>17</v>
      </c>
      <c r="E590">
        <v>40</v>
      </c>
      <c r="F590">
        <v>10</v>
      </c>
      <c r="G590" t="b">
        <v>1</v>
      </c>
      <c r="H590" s="19">
        <v>1</v>
      </c>
      <c r="I590" s="19">
        <v>1</v>
      </c>
      <c r="J590" s="1" t="s">
        <v>14</v>
      </c>
    </row>
    <row r="591" spans="1:10" x14ac:dyDescent="0.2">
      <c r="A591" s="1" t="s">
        <v>98</v>
      </c>
      <c r="B591" s="11">
        <v>43950</v>
      </c>
      <c r="C591">
        <v>31</v>
      </c>
      <c r="D591">
        <v>12</v>
      </c>
      <c r="E591">
        <v>40</v>
      </c>
      <c r="F591">
        <v>10</v>
      </c>
      <c r="G591" t="b">
        <v>1</v>
      </c>
      <c r="H591" s="19">
        <v>0.93</v>
      </c>
      <c r="I591" s="19">
        <v>1</v>
      </c>
      <c r="J591" s="1" t="s">
        <v>14</v>
      </c>
    </row>
    <row r="592" spans="1:10" x14ac:dyDescent="0.2">
      <c r="A592" s="1" t="s">
        <v>141</v>
      </c>
      <c r="B592" s="11">
        <v>43950</v>
      </c>
      <c r="C592">
        <v>33</v>
      </c>
      <c r="D592">
        <v>17</v>
      </c>
      <c r="E592">
        <v>40</v>
      </c>
      <c r="F592">
        <v>10</v>
      </c>
      <c r="G592" t="b">
        <v>1</v>
      </c>
      <c r="H592" s="19">
        <v>1</v>
      </c>
      <c r="I592" s="19">
        <v>1</v>
      </c>
      <c r="J592" s="1" t="s">
        <v>14</v>
      </c>
    </row>
    <row r="593" spans="1:10" x14ac:dyDescent="0.2">
      <c r="A593" s="1" t="s">
        <v>143</v>
      </c>
      <c r="B593" s="11">
        <v>43950</v>
      </c>
      <c r="C593">
        <v>33</v>
      </c>
      <c r="D593">
        <v>17</v>
      </c>
      <c r="E593">
        <v>40</v>
      </c>
      <c r="F593">
        <v>10</v>
      </c>
      <c r="G593" t="b">
        <v>1</v>
      </c>
      <c r="H593" s="19">
        <v>1</v>
      </c>
      <c r="I593" s="19">
        <v>1</v>
      </c>
      <c r="J593" s="1" t="s">
        <v>14</v>
      </c>
    </row>
    <row r="594" spans="1:10" x14ac:dyDescent="0.2">
      <c r="A594" s="1" t="s">
        <v>146</v>
      </c>
      <c r="B594" s="11">
        <v>43950</v>
      </c>
      <c r="C594">
        <v>19</v>
      </c>
      <c r="D594">
        <v>17</v>
      </c>
      <c r="E594">
        <v>40</v>
      </c>
      <c r="F594">
        <v>10</v>
      </c>
      <c r="G594" t="b">
        <v>1</v>
      </c>
      <c r="H594" s="19">
        <v>0.86</v>
      </c>
      <c r="I594" s="19">
        <v>1</v>
      </c>
      <c r="J594" s="1" t="s">
        <v>14</v>
      </c>
    </row>
    <row r="595" spans="1:10" x14ac:dyDescent="0.2">
      <c r="A595" s="1" t="s">
        <v>113</v>
      </c>
      <c r="B595" s="11">
        <v>43950</v>
      </c>
      <c r="C595">
        <v>23</v>
      </c>
      <c r="D595">
        <v>17</v>
      </c>
      <c r="E595">
        <v>32</v>
      </c>
      <c r="F595">
        <v>5</v>
      </c>
      <c r="G595" t="b">
        <v>1</v>
      </c>
      <c r="H595" s="19">
        <v>0.77</v>
      </c>
      <c r="I595" s="19">
        <v>1</v>
      </c>
      <c r="J595" s="1" t="s">
        <v>14</v>
      </c>
    </row>
    <row r="596" spans="1:10" x14ac:dyDescent="0.2">
      <c r="A596" s="1" t="s">
        <v>114</v>
      </c>
      <c r="B596" s="11">
        <v>43950</v>
      </c>
      <c r="C596">
        <v>33</v>
      </c>
      <c r="D596">
        <v>17</v>
      </c>
      <c r="E596">
        <v>40</v>
      </c>
      <c r="F596">
        <v>10</v>
      </c>
      <c r="G596" t="b">
        <v>1</v>
      </c>
      <c r="H596" s="19">
        <v>1</v>
      </c>
      <c r="I596" s="19">
        <v>1</v>
      </c>
      <c r="J596" s="1" t="s">
        <v>14</v>
      </c>
    </row>
    <row r="597" spans="1:10" x14ac:dyDescent="0.2">
      <c r="A597" s="1" t="s">
        <v>111</v>
      </c>
      <c r="B597" s="11">
        <v>43950</v>
      </c>
      <c r="C597">
        <v>19</v>
      </c>
      <c r="D597">
        <v>17</v>
      </c>
      <c r="E597">
        <v>32</v>
      </c>
      <c r="F597">
        <v>10</v>
      </c>
      <c r="G597" t="b">
        <v>1</v>
      </c>
      <c r="H597" s="19">
        <v>0.78</v>
      </c>
      <c r="I597" s="19">
        <v>1</v>
      </c>
      <c r="J597" s="1" t="s">
        <v>14</v>
      </c>
    </row>
    <row r="598" spans="1:10" x14ac:dyDescent="0.2">
      <c r="A598" s="1" t="s">
        <v>129</v>
      </c>
      <c r="B598" s="11">
        <v>43950</v>
      </c>
      <c r="C598">
        <v>33</v>
      </c>
      <c r="D598">
        <v>17</v>
      </c>
      <c r="E598">
        <v>40</v>
      </c>
      <c r="F598">
        <v>5</v>
      </c>
      <c r="G598" t="b">
        <v>1</v>
      </c>
      <c r="H598" s="19">
        <v>0.95</v>
      </c>
      <c r="I598" s="19">
        <v>1</v>
      </c>
      <c r="J598" s="1" t="s">
        <v>14</v>
      </c>
    </row>
    <row r="599" spans="1:10" x14ac:dyDescent="0.2">
      <c r="A599" s="1" t="s">
        <v>134</v>
      </c>
      <c r="B599" s="11">
        <v>43950</v>
      </c>
      <c r="C599">
        <v>33</v>
      </c>
      <c r="D599">
        <v>17</v>
      </c>
      <c r="E599">
        <v>40</v>
      </c>
      <c r="F599">
        <v>10</v>
      </c>
      <c r="G599" t="b">
        <v>1</v>
      </c>
      <c r="H599" s="19">
        <v>1</v>
      </c>
      <c r="I599" s="19">
        <v>1</v>
      </c>
      <c r="J599" s="1" t="s">
        <v>14</v>
      </c>
    </row>
    <row r="600" spans="1:10" x14ac:dyDescent="0.2">
      <c r="A600" s="1" t="s">
        <v>127</v>
      </c>
      <c r="B600" s="11">
        <v>43955</v>
      </c>
      <c r="C600">
        <v>33</v>
      </c>
      <c r="D600">
        <v>17</v>
      </c>
      <c r="E600">
        <v>40</v>
      </c>
      <c r="F600">
        <v>10</v>
      </c>
      <c r="G600" t="b">
        <v>1</v>
      </c>
      <c r="H600" s="19">
        <v>1</v>
      </c>
      <c r="I600" s="19">
        <v>1</v>
      </c>
      <c r="J600" s="1" t="s">
        <v>14</v>
      </c>
    </row>
    <row r="601" spans="1:10" x14ac:dyDescent="0.2">
      <c r="A601" s="1" t="s">
        <v>138</v>
      </c>
      <c r="B601" s="11">
        <v>43955</v>
      </c>
      <c r="C601">
        <v>33</v>
      </c>
      <c r="D601">
        <v>17</v>
      </c>
      <c r="E601">
        <v>40</v>
      </c>
      <c r="F601">
        <v>10</v>
      </c>
      <c r="G601" t="b">
        <v>1</v>
      </c>
      <c r="H601" s="19">
        <v>1</v>
      </c>
      <c r="I601" s="19">
        <v>1</v>
      </c>
      <c r="J601" s="1" t="s">
        <v>14</v>
      </c>
    </row>
    <row r="602" spans="1:10" x14ac:dyDescent="0.2">
      <c r="A602" s="1" t="s">
        <v>118</v>
      </c>
      <c r="B602" s="11">
        <v>43955</v>
      </c>
      <c r="C602">
        <v>23</v>
      </c>
      <c r="D602">
        <v>17</v>
      </c>
      <c r="E602">
        <v>40</v>
      </c>
      <c r="F602">
        <v>10</v>
      </c>
      <c r="G602" t="b">
        <v>1</v>
      </c>
      <c r="H602" s="19">
        <v>0.9</v>
      </c>
      <c r="I602" s="19">
        <v>1</v>
      </c>
      <c r="J602" s="1" t="s">
        <v>14</v>
      </c>
    </row>
    <row r="603" spans="1:10" x14ac:dyDescent="0.2">
      <c r="A603" s="1" t="s">
        <v>123</v>
      </c>
      <c r="B603" s="11">
        <v>43955</v>
      </c>
      <c r="C603">
        <v>17</v>
      </c>
      <c r="D603">
        <v>2</v>
      </c>
      <c r="E603">
        <v>40</v>
      </c>
      <c r="F603">
        <v>0</v>
      </c>
      <c r="G603" t="b">
        <v>0</v>
      </c>
      <c r="H603" s="19">
        <v>0.59</v>
      </c>
      <c r="I603" s="19">
        <v>0</v>
      </c>
      <c r="J603" s="1" t="s">
        <v>14</v>
      </c>
    </row>
    <row r="604" spans="1:10" x14ac:dyDescent="0.2">
      <c r="A604" s="1" t="s">
        <v>125</v>
      </c>
      <c r="B604" s="11">
        <v>43956</v>
      </c>
      <c r="C604">
        <v>21</v>
      </c>
      <c r="D604">
        <v>7</v>
      </c>
      <c r="E604">
        <v>40</v>
      </c>
      <c r="F604">
        <v>10</v>
      </c>
      <c r="G604" t="b">
        <v>1</v>
      </c>
      <c r="H604" s="19">
        <v>0.78</v>
      </c>
      <c r="I604" s="19">
        <v>1</v>
      </c>
      <c r="J604" s="1" t="s">
        <v>14</v>
      </c>
    </row>
    <row r="605" spans="1:10" x14ac:dyDescent="0.2">
      <c r="A605" s="1" t="s">
        <v>130</v>
      </c>
      <c r="B605" s="11">
        <v>43956</v>
      </c>
      <c r="C605">
        <v>17</v>
      </c>
      <c r="D605">
        <v>12</v>
      </c>
      <c r="E605">
        <v>40</v>
      </c>
      <c r="F605">
        <v>10</v>
      </c>
      <c r="G605" t="b">
        <v>1</v>
      </c>
      <c r="H605" s="19">
        <v>0.79</v>
      </c>
      <c r="I605" s="19">
        <v>1</v>
      </c>
      <c r="J605" s="1" t="s">
        <v>14</v>
      </c>
    </row>
    <row r="606" spans="1:10" x14ac:dyDescent="0.2">
      <c r="A606" s="1" t="s">
        <v>120</v>
      </c>
      <c r="B606" s="11">
        <v>43956</v>
      </c>
      <c r="C606">
        <v>33</v>
      </c>
      <c r="D606">
        <v>17</v>
      </c>
      <c r="E606">
        <v>40</v>
      </c>
      <c r="F606">
        <v>5</v>
      </c>
      <c r="G606" t="b">
        <v>1</v>
      </c>
      <c r="H606" s="19">
        <v>0.95</v>
      </c>
      <c r="I606" s="19">
        <v>1</v>
      </c>
      <c r="J606" s="1" t="s">
        <v>14</v>
      </c>
    </row>
    <row r="607" spans="1:10" x14ac:dyDescent="0.2">
      <c r="A607" s="1" t="s">
        <v>131</v>
      </c>
      <c r="B607" s="11">
        <v>43956</v>
      </c>
      <c r="C607">
        <v>21</v>
      </c>
      <c r="D607">
        <v>17</v>
      </c>
      <c r="E607">
        <v>40</v>
      </c>
      <c r="F607">
        <v>10</v>
      </c>
      <c r="G607" t="b">
        <v>1</v>
      </c>
      <c r="H607" s="19">
        <v>0.88</v>
      </c>
      <c r="I607" s="19">
        <v>1</v>
      </c>
      <c r="J607" s="1" t="s">
        <v>14</v>
      </c>
    </row>
    <row r="608" spans="1:10" x14ac:dyDescent="0.2">
      <c r="A608" s="1" t="s">
        <v>142</v>
      </c>
      <c r="B608" s="11">
        <v>43956</v>
      </c>
      <c r="C608">
        <v>29</v>
      </c>
      <c r="D608">
        <v>17</v>
      </c>
      <c r="E608">
        <v>40</v>
      </c>
      <c r="F608">
        <v>10</v>
      </c>
      <c r="G608" t="b">
        <v>1</v>
      </c>
      <c r="H608" s="19">
        <v>0.96</v>
      </c>
      <c r="I608" s="19">
        <v>1</v>
      </c>
      <c r="J608" s="1" t="s">
        <v>14</v>
      </c>
    </row>
    <row r="609" spans="1:10" x14ac:dyDescent="0.2">
      <c r="A609" s="1" t="s">
        <v>144</v>
      </c>
      <c r="B609" s="11">
        <v>43957</v>
      </c>
      <c r="C609">
        <v>21</v>
      </c>
      <c r="D609">
        <v>17</v>
      </c>
      <c r="E609">
        <v>40</v>
      </c>
      <c r="F609">
        <v>10</v>
      </c>
      <c r="G609" t="b">
        <v>1</v>
      </c>
      <c r="H609" s="19">
        <v>0.88</v>
      </c>
      <c r="I609" s="19">
        <v>1</v>
      </c>
      <c r="J609" s="1" t="s">
        <v>14</v>
      </c>
    </row>
    <row r="610" spans="1:10" x14ac:dyDescent="0.2">
      <c r="A610" s="1" t="s">
        <v>132</v>
      </c>
      <c r="B610" s="11">
        <v>43957</v>
      </c>
      <c r="C610">
        <v>23</v>
      </c>
      <c r="D610">
        <v>17</v>
      </c>
      <c r="E610">
        <v>40</v>
      </c>
      <c r="F610">
        <v>10</v>
      </c>
      <c r="G610" t="b">
        <v>1</v>
      </c>
      <c r="H610" s="19">
        <v>0.9</v>
      </c>
      <c r="I610" s="19">
        <v>1</v>
      </c>
      <c r="J610" s="1" t="s">
        <v>14</v>
      </c>
    </row>
    <row r="611" spans="1:10" x14ac:dyDescent="0.2">
      <c r="A611" s="1" t="s">
        <v>139</v>
      </c>
      <c r="B611" s="11">
        <v>43957</v>
      </c>
      <c r="C611">
        <v>33</v>
      </c>
      <c r="D611">
        <v>17</v>
      </c>
      <c r="E611">
        <v>40</v>
      </c>
      <c r="F611">
        <v>10</v>
      </c>
      <c r="G611" t="b">
        <v>1</v>
      </c>
      <c r="H611" s="19">
        <v>1</v>
      </c>
      <c r="I611" s="19">
        <v>1</v>
      </c>
      <c r="J611" s="1" t="s">
        <v>14</v>
      </c>
    </row>
    <row r="612" spans="1:10" x14ac:dyDescent="0.2">
      <c r="A612" s="1" t="s">
        <v>119</v>
      </c>
      <c r="B612" s="11">
        <v>43957</v>
      </c>
      <c r="C612">
        <v>33</v>
      </c>
      <c r="D612">
        <v>12</v>
      </c>
      <c r="E612">
        <v>40</v>
      </c>
      <c r="F612">
        <v>10</v>
      </c>
      <c r="G612" t="b">
        <v>1</v>
      </c>
      <c r="H612" s="19">
        <v>0.95</v>
      </c>
      <c r="I612" s="19">
        <v>1</v>
      </c>
      <c r="J612" s="1" t="s">
        <v>14</v>
      </c>
    </row>
    <row r="613" spans="1:10" x14ac:dyDescent="0.2">
      <c r="A613" s="1" t="s">
        <v>136</v>
      </c>
      <c r="B613" s="11">
        <v>43958</v>
      </c>
      <c r="C613">
        <v>33</v>
      </c>
      <c r="D613">
        <v>17</v>
      </c>
      <c r="E613">
        <v>40</v>
      </c>
      <c r="F613">
        <v>10</v>
      </c>
      <c r="G613" t="b">
        <v>1</v>
      </c>
      <c r="H613" s="19">
        <v>1</v>
      </c>
      <c r="I613" s="19">
        <v>1</v>
      </c>
      <c r="J613" s="1" t="s">
        <v>14</v>
      </c>
    </row>
    <row r="614" spans="1:10" x14ac:dyDescent="0.2">
      <c r="A614" s="1" t="s">
        <v>128</v>
      </c>
      <c r="B614" s="11">
        <v>43958</v>
      </c>
      <c r="C614">
        <v>33</v>
      </c>
      <c r="D614">
        <v>17</v>
      </c>
      <c r="E614">
        <v>40</v>
      </c>
      <c r="F614">
        <v>10</v>
      </c>
      <c r="G614" t="b">
        <v>1</v>
      </c>
      <c r="H614" s="19">
        <v>1</v>
      </c>
      <c r="I614" s="19">
        <v>1</v>
      </c>
      <c r="J614" s="1" t="s">
        <v>14</v>
      </c>
    </row>
    <row r="615" spans="1:10" x14ac:dyDescent="0.2">
      <c r="A615" s="1" t="s">
        <v>112</v>
      </c>
      <c r="B615" s="11">
        <v>43958</v>
      </c>
      <c r="C615">
        <v>33</v>
      </c>
      <c r="D615">
        <v>12</v>
      </c>
      <c r="E615">
        <v>15</v>
      </c>
      <c r="F615">
        <v>10</v>
      </c>
      <c r="G615" t="b">
        <v>0</v>
      </c>
      <c r="H615" s="19">
        <v>0.7</v>
      </c>
      <c r="I615" s="19">
        <v>0</v>
      </c>
      <c r="J615" s="1" t="s">
        <v>14</v>
      </c>
    </row>
    <row r="616" spans="1:10" x14ac:dyDescent="0.2">
      <c r="A616" s="1" t="s">
        <v>124</v>
      </c>
      <c r="B616" s="11">
        <v>43958</v>
      </c>
      <c r="C616">
        <v>33</v>
      </c>
      <c r="D616">
        <v>7</v>
      </c>
      <c r="E616">
        <v>40</v>
      </c>
      <c r="F616">
        <v>10</v>
      </c>
      <c r="G616" t="b">
        <v>1</v>
      </c>
      <c r="H616" s="19">
        <v>0.9</v>
      </c>
      <c r="I616" s="19">
        <v>1</v>
      </c>
      <c r="J616" s="1" t="s">
        <v>14</v>
      </c>
    </row>
    <row r="617" spans="1:10" x14ac:dyDescent="0.2">
      <c r="A617" s="1" t="s">
        <v>143</v>
      </c>
      <c r="B617" s="11">
        <v>43958</v>
      </c>
      <c r="C617">
        <v>33</v>
      </c>
      <c r="D617">
        <v>17</v>
      </c>
      <c r="E617">
        <v>40</v>
      </c>
      <c r="F617">
        <v>10</v>
      </c>
      <c r="G617" t="b">
        <v>1</v>
      </c>
      <c r="H617" s="19">
        <v>1</v>
      </c>
      <c r="I617" s="19">
        <v>1</v>
      </c>
      <c r="J617" s="1" t="s">
        <v>14</v>
      </c>
    </row>
    <row r="618" spans="1:10" x14ac:dyDescent="0.2">
      <c r="A618" s="1" t="s">
        <v>97</v>
      </c>
      <c r="B618" s="11">
        <v>43958</v>
      </c>
      <c r="C618">
        <v>33</v>
      </c>
      <c r="D618">
        <v>17</v>
      </c>
      <c r="E618">
        <v>40</v>
      </c>
      <c r="F618">
        <v>10</v>
      </c>
      <c r="G618" t="b">
        <v>1</v>
      </c>
      <c r="H618" s="19">
        <v>1</v>
      </c>
      <c r="I618" s="19">
        <v>1</v>
      </c>
      <c r="J618" s="1" t="s">
        <v>14</v>
      </c>
    </row>
    <row r="619" spans="1:10" x14ac:dyDescent="0.2">
      <c r="A619" s="1" t="s">
        <v>117</v>
      </c>
      <c r="B619" s="11">
        <v>43958</v>
      </c>
      <c r="C619">
        <v>17</v>
      </c>
      <c r="D619">
        <v>2</v>
      </c>
      <c r="E619">
        <v>40</v>
      </c>
      <c r="F619">
        <v>10</v>
      </c>
      <c r="G619" t="b">
        <v>1</v>
      </c>
      <c r="H619" s="19">
        <v>0.69</v>
      </c>
      <c r="I619" s="19">
        <v>1</v>
      </c>
      <c r="J619" s="1" t="s">
        <v>14</v>
      </c>
    </row>
    <row r="620" spans="1:10" x14ac:dyDescent="0.2">
      <c r="A620" s="1" t="s">
        <v>148</v>
      </c>
      <c r="B620" s="11">
        <v>43958</v>
      </c>
      <c r="C620">
        <v>31</v>
      </c>
      <c r="D620">
        <v>17</v>
      </c>
      <c r="E620">
        <v>32</v>
      </c>
      <c r="F620">
        <v>10</v>
      </c>
      <c r="G620" t="b">
        <v>1</v>
      </c>
      <c r="H620" s="19">
        <v>0.9</v>
      </c>
      <c r="I620" s="19">
        <v>1</v>
      </c>
      <c r="J620" s="1" t="s">
        <v>14</v>
      </c>
    </row>
    <row r="621" spans="1:10" x14ac:dyDescent="0.2">
      <c r="A621" s="1" t="s">
        <v>146</v>
      </c>
      <c r="B621" s="11">
        <v>43958</v>
      </c>
      <c r="C621">
        <v>19</v>
      </c>
      <c r="D621">
        <v>17</v>
      </c>
      <c r="E621">
        <v>40</v>
      </c>
      <c r="F621">
        <v>5</v>
      </c>
      <c r="G621" t="b">
        <v>1</v>
      </c>
      <c r="H621" s="19">
        <v>0.81</v>
      </c>
      <c r="I621" s="19">
        <v>1</v>
      </c>
      <c r="J621" s="1" t="s">
        <v>14</v>
      </c>
    </row>
    <row r="622" spans="1:10" x14ac:dyDescent="0.2">
      <c r="A622" s="1" t="s">
        <v>140</v>
      </c>
      <c r="B622" s="11">
        <v>43958</v>
      </c>
      <c r="C622">
        <v>31</v>
      </c>
      <c r="D622">
        <v>7</v>
      </c>
      <c r="E622">
        <v>40</v>
      </c>
      <c r="F622">
        <v>5</v>
      </c>
      <c r="G622" t="b">
        <v>1</v>
      </c>
      <c r="H622" s="19">
        <v>0.83</v>
      </c>
      <c r="I622" s="19">
        <v>1</v>
      </c>
      <c r="J622" s="1" t="s">
        <v>14</v>
      </c>
    </row>
    <row r="623" spans="1:10" x14ac:dyDescent="0.2">
      <c r="A623" s="1" t="s">
        <v>147</v>
      </c>
      <c r="B623" s="11">
        <v>43959</v>
      </c>
      <c r="C623">
        <v>29</v>
      </c>
      <c r="D623">
        <v>17</v>
      </c>
      <c r="E623">
        <v>40</v>
      </c>
      <c r="F623">
        <v>10</v>
      </c>
      <c r="G623" t="b">
        <v>1</v>
      </c>
      <c r="H623" s="19">
        <v>0.96</v>
      </c>
      <c r="I623" s="19">
        <v>1</v>
      </c>
      <c r="J623" s="1" t="s">
        <v>14</v>
      </c>
    </row>
    <row r="624" spans="1:10" x14ac:dyDescent="0.2">
      <c r="A624" s="1" t="s">
        <v>96</v>
      </c>
      <c r="B624" s="11">
        <v>43959</v>
      </c>
      <c r="C624">
        <v>27</v>
      </c>
      <c r="D624">
        <v>17</v>
      </c>
      <c r="E624">
        <v>40</v>
      </c>
      <c r="F624">
        <v>10</v>
      </c>
      <c r="G624" t="b">
        <v>1</v>
      </c>
      <c r="H624" s="19">
        <v>0.94</v>
      </c>
      <c r="I624" s="19">
        <v>1</v>
      </c>
      <c r="J624" s="1" t="s">
        <v>14</v>
      </c>
    </row>
    <row r="625" spans="1:10" x14ac:dyDescent="0.2">
      <c r="A625" s="1" t="s">
        <v>116</v>
      </c>
      <c r="B625" s="11">
        <v>43959</v>
      </c>
      <c r="C625">
        <v>31</v>
      </c>
      <c r="D625">
        <v>17</v>
      </c>
      <c r="E625">
        <v>15</v>
      </c>
      <c r="F625">
        <v>0</v>
      </c>
      <c r="G625" t="b">
        <v>1</v>
      </c>
      <c r="H625" s="19">
        <v>0.63</v>
      </c>
      <c r="I625" s="19">
        <v>1</v>
      </c>
      <c r="J625" s="1" t="s">
        <v>14</v>
      </c>
    </row>
    <row r="626" spans="1:10" x14ac:dyDescent="0.2">
      <c r="A626" s="1" t="s">
        <v>135</v>
      </c>
      <c r="B626" s="11">
        <v>43959</v>
      </c>
      <c r="C626">
        <v>33</v>
      </c>
      <c r="D626">
        <v>17</v>
      </c>
      <c r="E626">
        <v>32</v>
      </c>
      <c r="F626">
        <v>10</v>
      </c>
      <c r="G626" t="b">
        <v>1</v>
      </c>
      <c r="H626" s="19">
        <v>0.92</v>
      </c>
      <c r="I626" s="19">
        <v>1</v>
      </c>
      <c r="J626" s="1" t="s">
        <v>14</v>
      </c>
    </row>
    <row r="627" spans="1:10" x14ac:dyDescent="0.2">
      <c r="A627" s="1" t="s">
        <v>137</v>
      </c>
      <c r="B627" s="11">
        <v>43959</v>
      </c>
      <c r="C627">
        <v>23</v>
      </c>
      <c r="D627">
        <v>17</v>
      </c>
      <c r="E627">
        <v>40</v>
      </c>
      <c r="F627">
        <v>10</v>
      </c>
      <c r="G627" t="b">
        <v>1</v>
      </c>
      <c r="H627" s="19">
        <v>0.9</v>
      </c>
      <c r="I627" s="19">
        <v>1</v>
      </c>
      <c r="J627" s="1" t="s">
        <v>14</v>
      </c>
    </row>
    <row r="628" spans="1:10" x14ac:dyDescent="0.2">
      <c r="A628" s="1" t="s">
        <v>115</v>
      </c>
      <c r="B628" s="11">
        <v>43959</v>
      </c>
      <c r="C628">
        <v>31</v>
      </c>
      <c r="D628">
        <v>17</v>
      </c>
      <c r="E628">
        <v>40</v>
      </c>
      <c r="F628">
        <v>10</v>
      </c>
      <c r="G628" t="b">
        <v>1</v>
      </c>
      <c r="H628" s="19">
        <v>0.98</v>
      </c>
      <c r="I628" s="19">
        <v>1</v>
      </c>
      <c r="J628" s="1" t="s">
        <v>14</v>
      </c>
    </row>
    <row r="629" spans="1:10" x14ac:dyDescent="0.2">
      <c r="A629" s="1" t="s">
        <v>133</v>
      </c>
      <c r="B629" s="11">
        <v>43959</v>
      </c>
      <c r="C629">
        <v>21</v>
      </c>
      <c r="D629">
        <v>17</v>
      </c>
      <c r="E629">
        <v>32</v>
      </c>
      <c r="F629">
        <v>10</v>
      </c>
      <c r="G629" t="b">
        <v>1</v>
      </c>
      <c r="H629" s="19">
        <v>0.8</v>
      </c>
      <c r="I629" s="19">
        <v>1</v>
      </c>
      <c r="J629" s="1" t="s">
        <v>14</v>
      </c>
    </row>
    <row r="630" spans="1:10" x14ac:dyDescent="0.2">
      <c r="A630" s="1" t="s">
        <v>122</v>
      </c>
      <c r="B630" s="11">
        <v>43959</v>
      </c>
      <c r="C630">
        <v>33</v>
      </c>
      <c r="D630">
        <v>7</v>
      </c>
      <c r="E630">
        <v>40</v>
      </c>
      <c r="F630">
        <v>10</v>
      </c>
      <c r="G630" t="b">
        <v>1</v>
      </c>
      <c r="H630" s="19">
        <v>0.9</v>
      </c>
      <c r="I630" s="19">
        <v>1</v>
      </c>
      <c r="J630" s="1" t="s">
        <v>14</v>
      </c>
    </row>
    <row r="631" spans="1:10" x14ac:dyDescent="0.2">
      <c r="A631" s="1" t="s">
        <v>113</v>
      </c>
      <c r="B631" s="11">
        <v>43959</v>
      </c>
      <c r="C631">
        <v>33</v>
      </c>
      <c r="D631">
        <v>17</v>
      </c>
      <c r="E631">
        <v>40</v>
      </c>
      <c r="F631">
        <v>5</v>
      </c>
      <c r="G631" t="b">
        <v>1</v>
      </c>
      <c r="H631" s="19">
        <v>0.95</v>
      </c>
      <c r="I631" s="19">
        <v>1</v>
      </c>
      <c r="J631" s="1" t="s">
        <v>14</v>
      </c>
    </row>
    <row r="632" spans="1:10" x14ac:dyDescent="0.2">
      <c r="A632" s="1" t="s">
        <v>98</v>
      </c>
      <c r="B632" s="11">
        <v>43959</v>
      </c>
      <c r="C632">
        <v>31</v>
      </c>
      <c r="D632">
        <v>17</v>
      </c>
      <c r="E632">
        <v>40</v>
      </c>
      <c r="F632">
        <v>10</v>
      </c>
      <c r="G632" t="b">
        <v>1</v>
      </c>
      <c r="H632" s="19">
        <v>0.98</v>
      </c>
      <c r="I632" s="19">
        <v>1</v>
      </c>
      <c r="J632" s="1" t="s">
        <v>14</v>
      </c>
    </row>
    <row r="633" spans="1:10" x14ac:dyDescent="0.2">
      <c r="A633" s="1" t="s">
        <v>141</v>
      </c>
      <c r="B633" s="11">
        <v>43959</v>
      </c>
      <c r="C633">
        <v>33</v>
      </c>
      <c r="D633">
        <v>17</v>
      </c>
      <c r="E633">
        <v>40</v>
      </c>
      <c r="F633">
        <v>10</v>
      </c>
      <c r="G633" t="b">
        <v>1</v>
      </c>
      <c r="H633" s="19">
        <v>1</v>
      </c>
      <c r="I633" s="19">
        <v>1</v>
      </c>
      <c r="J633" s="1" t="s">
        <v>14</v>
      </c>
    </row>
    <row r="634" spans="1:10" x14ac:dyDescent="0.2">
      <c r="A634" s="1" t="s">
        <v>129</v>
      </c>
      <c r="B634" s="11">
        <v>43959</v>
      </c>
      <c r="C634">
        <v>33</v>
      </c>
      <c r="D634">
        <v>17</v>
      </c>
      <c r="E634">
        <v>32</v>
      </c>
      <c r="F634">
        <v>5</v>
      </c>
      <c r="G634" t="b">
        <v>1</v>
      </c>
      <c r="H634" s="19">
        <v>0.87</v>
      </c>
      <c r="I634" s="19">
        <v>1</v>
      </c>
      <c r="J634" s="1" t="s">
        <v>14</v>
      </c>
    </row>
    <row r="635" spans="1:10" x14ac:dyDescent="0.2">
      <c r="A635" s="1" t="s">
        <v>126</v>
      </c>
      <c r="B635" s="11">
        <v>43959</v>
      </c>
      <c r="C635">
        <v>33</v>
      </c>
      <c r="D635">
        <v>17</v>
      </c>
      <c r="E635">
        <v>40</v>
      </c>
      <c r="F635">
        <v>10</v>
      </c>
      <c r="G635" t="b">
        <v>1</v>
      </c>
      <c r="H635" s="19">
        <v>1</v>
      </c>
      <c r="I635" s="19">
        <v>1</v>
      </c>
      <c r="J635" s="1" t="s">
        <v>14</v>
      </c>
    </row>
    <row r="636" spans="1:10" x14ac:dyDescent="0.2">
      <c r="A636" s="1" t="s">
        <v>114</v>
      </c>
      <c r="B636" s="11">
        <v>43959</v>
      </c>
      <c r="C636">
        <v>23</v>
      </c>
      <c r="D636">
        <v>17</v>
      </c>
      <c r="E636">
        <v>40</v>
      </c>
      <c r="F636">
        <v>10</v>
      </c>
      <c r="G636" t="b">
        <v>1</v>
      </c>
      <c r="H636" s="19">
        <v>0.9</v>
      </c>
      <c r="I636" s="19">
        <v>1</v>
      </c>
      <c r="J636" s="1" t="s">
        <v>14</v>
      </c>
    </row>
    <row r="637" spans="1:10" x14ac:dyDescent="0.2">
      <c r="A637" s="1" t="s">
        <v>99</v>
      </c>
      <c r="B637" s="11">
        <v>43959</v>
      </c>
      <c r="C637">
        <v>31</v>
      </c>
      <c r="D637">
        <v>17</v>
      </c>
      <c r="E637">
        <v>40</v>
      </c>
      <c r="F637">
        <v>5</v>
      </c>
      <c r="G637" t="b">
        <v>1</v>
      </c>
      <c r="H637" s="19">
        <v>0.93</v>
      </c>
      <c r="I637" s="19">
        <v>1</v>
      </c>
      <c r="J637" s="1" t="s">
        <v>14</v>
      </c>
    </row>
    <row r="638" spans="1:10" x14ac:dyDescent="0.2">
      <c r="A638" s="1" t="s">
        <v>134</v>
      </c>
      <c r="B638" s="11">
        <v>43959</v>
      </c>
      <c r="C638">
        <v>29</v>
      </c>
      <c r="D638">
        <v>7</v>
      </c>
      <c r="E638">
        <v>40</v>
      </c>
      <c r="F638">
        <v>10</v>
      </c>
      <c r="G638" t="b">
        <v>1</v>
      </c>
      <c r="H638" s="19">
        <v>0.86</v>
      </c>
      <c r="I638" s="19">
        <v>1</v>
      </c>
      <c r="J638" s="1" t="s">
        <v>14</v>
      </c>
    </row>
    <row r="639" spans="1:10" x14ac:dyDescent="0.2">
      <c r="A639" s="1" t="s">
        <v>123</v>
      </c>
      <c r="B639" s="11">
        <v>43962</v>
      </c>
      <c r="C639">
        <v>7</v>
      </c>
      <c r="D639">
        <v>7</v>
      </c>
      <c r="E639">
        <v>40</v>
      </c>
      <c r="F639">
        <v>5</v>
      </c>
      <c r="G639" t="b">
        <v>1</v>
      </c>
      <c r="H639" s="19">
        <v>0.59</v>
      </c>
      <c r="I639" s="19">
        <v>1</v>
      </c>
      <c r="J639" s="1" t="s">
        <v>14</v>
      </c>
    </row>
    <row r="640" spans="1:10" x14ac:dyDescent="0.2">
      <c r="A640" s="1" t="s">
        <v>131</v>
      </c>
      <c r="B640" s="11">
        <v>43962</v>
      </c>
      <c r="C640">
        <v>31</v>
      </c>
      <c r="D640">
        <v>17</v>
      </c>
      <c r="E640">
        <v>40</v>
      </c>
      <c r="F640">
        <v>10</v>
      </c>
      <c r="G640" t="b">
        <v>1</v>
      </c>
      <c r="H640" s="19">
        <v>0.98</v>
      </c>
      <c r="I640" s="19">
        <v>1</v>
      </c>
      <c r="J640" s="1" t="s">
        <v>14</v>
      </c>
    </row>
    <row r="641" spans="1:10" x14ac:dyDescent="0.2">
      <c r="A641" s="1" t="s">
        <v>127</v>
      </c>
      <c r="B641" s="11">
        <v>43962</v>
      </c>
      <c r="C641">
        <v>19</v>
      </c>
      <c r="D641">
        <v>17</v>
      </c>
      <c r="E641">
        <v>40</v>
      </c>
      <c r="F641">
        <v>5</v>
      </c>
      <c r="G641" t="b">
        <v>1</v>
      </c>
      <c r="H641" s="19">
        <v>0.81</v>
      </c>
      <c r="I641" s="19">
        <v>1</v>
      </c>
      <c r="J641" s="1" t="s">
        <v>14</v>
      </c>
    </row>
    <row r="642" spans="1:10" x14ac:dyDescent="0.2">
      <c r="A642" s="1" t="s">
        <v>138</v>
      </c>
      <c r="B642" s="11">
        <v>43962</v>
      </c>
      <c r="C642">
        <v>33</v>
      </c>
      <c r="D642">
        <v>17</v>
      </c>
      <c r="E642">
        <v>40</v>
      </c>
      <c r="F642">
        <v>10</v>
      </c>
      <c r="G642" t="b">
        <v>1</v>
      </c>
      <c r="H642" s="19">
        <v>1</v>
      </c>
      <c r="I642" s="19">
        <v>1</v>
      </c>
      <c r="J642" s="1" t="s">
        <v>14</v>
      </c>
    </row>
    <row r="643" spans="1:10" x14ac:dyDescent="0.2">
      <c r="A643" s="1" t="s">
        <v>118</v>
      </c>
      <c r="B643" s="11">
        <v>43962</v>
      </c>
      <c r="C643">
        <v>23</v>
      </c>
      <c r="D643">
        <v>12</v>
      </c>
      <c r="E643">
        <v>40</v>
      </c>
      <c r="F643">
        <v>10</v>
      </c>
      <c r="G643" t="b">
        <v>1</v>
      </c>
      <c r="H643" s="19">
        <v>0.85</v>
      </c>
      <c r="I643" s="19">
        <v>1</v>
      </c>
      <c r="J643" s="1" t="s">
        <v>14</v>
      </c>
    </row>
    <row r="644" spans="1:10" x14ac:dyDescent="0.2">
      <c r="A644" s="1" t="s">
        <v>142</v>
      </c>
      <c r="B644" s="11">
        <v>43963</v>
      </c>
      <c r="C644">
        <v>33</v>
      </c>
      <c r="D644">
        <v>17</v>
      </c>
      <c r="E644">
        <v>40</v>
      </c>
      <c r="F644">
        <v>10</v>
      </c>
      <c r="G644" t="b">
        <v>1</v>
      </c>
      <c r="H644" s="19">
        <v>1</v>
      </c>
      <c r="I644" s="19">
        <v>1</v>
      </c>
      <c r="J644" s="1" t="s">
        <v>14</v>
      </c>
    </row>
    <row r="645" spans="1:10" x14ac:dyDescent="0.2">
      <c r="A645" s="1" t="s">
        <v>139</v>
      </c>
      <c r="B645" s="11">
        <v>43963</v>
      </c>
      <c r="C645">
        <v>33</v>
      </c>
      <c r="D645">
        <v>17</v>
      </c>
      <c r="E645">
        <v>40</v>
      </c>
      <c r="F645">
        <v>10</v>
      </c>
      <c r="G645" t="b">
        <v>1</v>
      </c>
      <c r="H645" s="19">
        <v>1</v>
      </c>
      <c r="I645" s="19">
        <v>1</v>
      </c>
      <c r="J645" s="1" t="s">
        <v>14</v>
      </c>
    </row>
    <row r="646" spans="1:10" x14ac:dyDescent="0.2">
      <c r="A646" s="1" t="s">
        <v>119</v>
      </c>
      <c r="B646" s="11">
        <v>43963</v>
      </c>
      <c r="C646">
        <v>29</v>
      </c>
      <c r="D646">
        <v>17</v>
      </c>
      <c r="E646">
        <v>40</v>
      </c>
      <c r="F646">
        <v>5</v>
      </c>
      <c r="G646" t="b">
        <v>1</v>
      </c>
      <c r="H646" s="19">
        <v>0.91</v>
      </c>
      <c r="I646" s="19">
        <v>1</v>
      </c>
      <c r="J646" s="1" t="s">
        <v>14</v>
      </c>
    </row>
    <row r="647" spans="1:10" x14ac:dyDescent="0.2">
      <c r="A647" s="1" t="s">
        <v>120</v>
      </c>
      <c r="B647" s="11">
        <v>43963</v>
      </c>
      <c r="C647">
        <v>23</v>
      </c>
      <c r="D647">
        <v>17</v>
      </c>
      <c r="E647">
        <v>40</v>
      </c>
      <c r="F647">
        <v>10</v>
      </c>
      <c r="G647" t="b">
        <v>1</v>
      </c>
      <c r="H647" s="19">
        <v>0.9</v>
      </c>
      <c r="I647" s="19">
        <v>1</v>
      </c>
      <c r="J647" s="1" t="s">
        <v>14</v>
      </c>
    </row>
    <row r="648" spans="1:10" x14ac:dyDescent="0.2">
      <c r="A648" s="1" t="s">
        <v>148</v>
      </c>
      <c r="B648" s="11">
        <v>43964</v>
      </c>
      <c r="C648">
        <v>33</v>
      </c>
      <c r="D648">
        <v>17</v>
      </c>
      <c r="E648">
        <v>40</v>
      </c>
      <c r="F648">
        <v>10</v>
      </c>
      <c r="G648" t="b">
        <v>1</v>
      </c>
      <c r="H648" s="19">
        <v>1</v>
      </c>
      <c r="I648" s="19">
        <v>1</v>
      </c>
      <c r="J648" s="1" t="s">
        <v>14</v>
      </c>
    </row>
    <row r="649" spans="1:10" x14ac:dyDescent="0.2">
      <c r="A649" s="1" t="s">
        <v>125</v>
      </c>
      <c r="B649" s="11">
        <v>43964</v>
      </c>
      <c r="C649">
        <v>19</v>
      </c>
      <c r="D649">
        <v>17</v>
      </c>
      <c r="E649">
        <v>40</v>
      </c>
      <c r="F649">
        <v>5</v>
      </c>
      <c r="G649" t="b">
        <v>1</v>
      </c>
      <c r="H649" s="19">
        <v>0.81</v>
      </c>
      <c r="I649" s="19">
        <v>1</v>
      </c>
      <c r="J649" s="1" t="s">
        <v>14</v>
      </c>
    </row>
    <row r="650" spans="1:10" x14ac:dyDescent="0.2">
      <c r="A650" s="1" t="s">
        <v>144</v>
      </c>
      <c r="B650" s="11">
        <v>43964</v>
      </c>
      <c r="C650">
        <v>23</v>
      </c>
      <c r="D650">
        <v>7</v>
      </c>
      <c r="E650">
        <v>40</v>
      </c>
      <c r="F650">
        <v>10</v>
      </c>
      <c r="G650" t="b">
        <v>1</v>
      </c>
      <c r="H650" s="19">
        <v>0.8</v>
      </c>
      <c r="I650" s="19">
        <v>1</v>
      </c>
      <c r="J650" s="1" t="s">
        <v>14</v>
      </c>
    </row>
    <row r="651" spans="1:10" x14ac:dyDescent="0.2">
      <c r="A651" s="1" t="s">
        <v>132</v>
      </c>
      <c r="B651" s="11">
        <v>43964</v>
      </c>
      <c r="C651">
        <v>31</v>
      </c>
      <c r="D651">
        <v>12</v>
      </c>
      <c r="E651">
        <v>40</v>
      </c>
      <c r="F651">
        <v>10</v>
      </c>
      <c r="G651" t="b">
        <v>1</v>
      </c>
      <c r="H651" s="19">
        <v>0.93</v>
      </c>
      <c r="I651" s="19">
        <v>1</v>
      </c>
      <c r="J651" s="1" t="s">
        <v>14</v>
      </c>
    </row>
    <row r="652" spans="1:10" x14ac:dyDescent="0.2">
      <c r="A652" s="1" t="s">
        <v>98</v>
      </c>
      <c r="B652" s="11">
        <v>43965</v>
      </c>
      <c r="C652">
        <v>33</v>
      </c>
      <c r="D652">
        <v>17</v>
      </c>
      <c r="E652">
        <v>40</v>
      </c>
      <c r="F652">
        <v>10</v>
      </c>
      <c r="G652" t="b">
        <v>1</v>
      </c>
      <c r="H652" s="19">
        <v>1</v>
      </c>
      <c r="I652" s="19">
        <v>1</v>
      </c>
      <c r="J652" s="1" t="s">
        <v>14</v>
      </c>
    </row>
    <row r="653" spans="1:10" x14ac:dyDescent="0.2">
      <c r="A653" s="1" t="s">
        <v>129</v>
      </c>
      <c r="B653" s="11">
        <v>43965</v>
      </c>
      <c r="C653">
        <v>23</v>
      </c>
      <c r="D653">
        <v>7</v>
      </c>
      <c r="E653">
        <v>40</v>
      </c>
      <c r="F653">
        <v>10</v>
      </c>
      <c r="G653" t="b">
        <v>1</v>
      </c>
      <c r="H653" s="19">
        <v>0.8</v>
      </c>
      <c r="I653" s="19">
        <v>1</v>
      </c>
      <c r="J653" s="1" t="s">
        <v>14</v>
      </c>
    </row>
    <row r="654" spans="1:10" x14ac:dyDescent="0.2">
      <c r="A654" s="1" t="s">
        <v>126</v>
      </c>
      <c r="B654" s="11">
        <v>43965</v>
      </c>
      <c r="C654">
        <v>33</v>
      </c>
      <c r="D654">
        <v>17</v>
      </c>
      <c r="E654">
        <v>40</v>
      </c>
      <c r="F654">
        <v>10</v>
      </c>
      <c r="G654" t="b">
        <v>1</v>
      </c>
      <c r="H654" s="19">
        <v>1</v>
      </c>
      <c r="I654" s="19">
        <v>1</v>
      </c>
      <c r="J654" s="1" t="s">
        <v>14</v>
      </c>
    </row>
    <row r="655" spans="1:10" x14ac:dyDescent="0.2">
      <c r="A655" s="1" t="s">
        <v>114</v>
      </c>
      <c r="B655" s="11">
        <v>43965</v>
      </c>
      <c r="C655">
        <v>33</v>
      </c>
      <c r="D655">
        <v>17</v>
      </c>
      <c r="E655">
        <v>40</v>
      </c>
      <c r="F655">
        <v>10</v>
      </c>
      <c r="G655" t="b">
        <v>1</v>
      </c>
      <c r="H655" s="19">
        <v>1</v>
      </c>
      <c r="I655" s="19">
        <v>1</v>
      </c>
      <c r="J655" s="1" t="s">
        <v>14</v>
      </c>
    </row>
    <row r="656" spans="1:10" x14ac:dyDescent="0.2">
      <c r="A656" s="1" t="s">
        <v>134</v>
      </c>
      <c r="B656" s="11">
        <v>43965</v>
      </c>
      <c r="C656">
        <v>33</v>
      </c>
      <c r="D656">
        <v>17</v>
      </c>
      <c r="E656">
        <v>40</v>
      </c>
      <c r="F656">
        <v>10</v>
      </c>
      <c r="G656" t="b">
        <v>1</v>
      </c>
      <c r="H656" s="19">
        <v>1</v>
      </c>
      <c r="I656" s="19">
        <v>1</v>
      </c>
      <c r="J656" s="1" t="s">
        <v>14</v>
      </c>
    </row>
    <row r="657" spans="1:10" x14ac:dyDescent="0.2">
      <c r="A657" s="1" t="s">
        <v>99</v>
      </c>
      <c r="B657" s="11">
        <v>43965</v>
      </c>
      <c r="C657">
        <v>29</v>
      </c>
      <c r="D657">
        <v>17</v>
      </c>
      <c r="E657">
        <v>40</v>
      </c>
      <c r="F657">
        <v>5</v>
      </c>
      <c r="G657" t="b">
        <v>1</v>
      </c>
      <c r="H657" s="19">
        <v>0.91</v>
      </c>
      <c r="I657" s="19">
        <v>1</v>
      </c>
      <c r="J657" s="1" t="s">
        <v>14</v>
      </c>
    </row>
    <row r="658" spans="1:10" x14ac:dyDescent="0.2">
      <c r="A658" s="1" t="s">
        <v>146</v>
      </c>
      <c r="B658" s="11">
        <v>43965</v>
      </c>
      <c r="C658">
        <v>33</v>
      </c>
      <c r="D658">
        <v>17</v>
      </c>
      <c r="E658">
        <v>40</v>
      </c>
      <c r="F658">
        <v>5</v>
      </c>
      <c r="G658" t="b">
        <v>1</v>
      </c>
      <c r="H658" s="19">
        <v>0.95</v>
      </c>
      <c r="I658" s="19">
        <v>1</v>
      </c>
      <c r="J658" s="1" t="s">
        <v>14</v>
      </c>
    </row>
    <row r="659" spans="1:10" x14ac:dyDescent="0.2">
      <c r="A659" s="1" t="s">
        <v>113</v>
      </c>
      <c r="B659" s="11">
        <v>43965</v>
      </c>
      <c r="C659">
        <v>23</v>
      </c>
      <c r="D659">
        <v>17</v>
      </c>
      <c r="E659">
        <v>32</v>
      </c>
      <c r="F659">
        <v>5</v>
      </c>
      <c r="G659" t="b">
        <v>1</v>
      </c>
      <c r="H659" s="19">
        <v>0.77</v>
      </c>
      <c r="I659" s="19">
        <v>1</v>
      </c>
      <c r="J659" s="1" t="s">
        <v>14</v>
      </c>
    </row>
    <row r="660" spans="1:10" x14ac:dyDescent="0.2">
      <c r="A660" s="1" t="s">
        <v>121</v>
      </c>
      <c r="B660" s="11">
        <v>43965</v>
      </c>
      <c r="C660">
        <v>27</v>
      </c>
      <c r="D660">
        <v>7</v>
      </c>
      <c r="E660">
        <v>40</v>
      </c>
      <c r="F660">
        <v>10</v>
      </c>
      <c r="G660" t="b">
        <v>1</v>
      </c>
      <c r="H660" s="19">
        <v>0.84</v>
      </c>
      <c r="I660" s="19">
        <v>1</v>
      </c>
      <c r="J660" s="1" t="s">
        <v>14</v>
      </c>
    </row>
    <row r="661" spans="1:10" x14ac:dyDescent="0.2">
      <c r="A661" s="1" t="s">
        <v>130</v>
      </c>
      <c r="B661" s="11">
        <v>43965</v>
      </c>
      <c r="C661">
        <v>21</v>
      </c>
      <c r="D661">
        <v>17</v>
      </c>
      <c r="E661">
        <v>40</v>
      </c>
      <c r="F661">
        <v>10</v>
      </c>
      <c r="G661" t="b">
        <v>1</v>
      </c>
      <c r="H661" s="19">
        <v>0.88</v>
      </c>
      <c r="I661" s="19">
        <v>1</v>
      </c>
      <c r="J661" s="1" t="s">
        <v>14</v>
      </c>
    </row>
    <row r="662" spans="1:10" x14ac:dyDescent="0.2">
      <c r="A662" s="1" t="s">
        <v>140</v>
      </c>
      <c r="B662" s="11">
        <v>43966</v>
      </c>
      <c r="C662">
        <v>31</v>
      </c>
      <c r="D662">
        <v>17</v>
      </c>
      <c r="E662">
        <v>40</v>
      </c>
      <c r="F662">
        <v>10</v>
      </c>
      <c r="G662" t="b">
        <v>1</v>
      </c>
      <c r="H662" s="19">
        <v>0.98</v>
      </c>
      <c r="I662" s="19">
        <v>1</v>
      </c>
      <c r="J662" s="1" t="s">
        <v>14</v>
      </c>
    </row>
    <row r="663" spans="1:10" x14ac:dyDescent="0.2">
      <c r="A663" s="1" t="s">
        <v>122</v>
      </c>
      <c r="B663" s="11">
        <v>43966</v>
      </c>
      <c r="C663">
        <v>33</v>
      </c>
      <c r="D663">
        <v>17</v>
      </c>
      <c r="E663">
        <v>40</v>
      </c>
      <c r="F663">
        <v>5</v>
      </c>
      <c r="G663" t="b">
        <v>1</v>
      </c>
      <c r="H663" s="19">
        <v>0.95</v>
      </c>
      <c r="I663" s="19">
        <v>1</v>
      </c>
      <c r="J663" s="1" t="s">
        <v>14</v>
      </c>
    </row>
    <row r="664" spans="1:10" x14ac:dyDescent="0.2">
      <c r="A664" s="1" t="s">
        <v>141</v>
      </c>
      <c r="B664" s="11">
        <v>43966</v>
      </c>
      <c r="C664">
        <v>33</v>
      </c>
      <c r="D664">
        <v>17</v>
      </c>
      <c r="E664">
        <v>40</v>
      </c>
      <c r="F664">
        <v>10</v>
      </c>
      <c r="G664" t="b">
        <v>1</v>
      </c>
      <c r="H664" s="19">
        <v>1</v>
      </c>
      <c r="I664" s="19">
        <v>1</v>
      </c>
      <c r="J664" s="1" t="s">
        <v>14</v>
      </c>
    </row>
    <row r="665" spans="1:10" x14ac:dyDescent="0.2">
      <c r="A665" s="1" t="s">
        <v>124</v>
      </c>
      <c r="B665" s="11">
        <v>43966</v>
      </c>
      <c r="C665">
        <v>23</v>
      </c>
      <c r="D665">
        <v>17</v>
      </c>
      <c r="E665">
        <v>40</v>
      </c>
      <c r="F665">
        <v>10</v>
      </c>
      <c r="G665" t="b">
        <v>1</v>
      </c>
      <c r="H665" s="19">
        <v>0.9</v>
      </c>
      <c r="I665" s="19">
        <v>1</v>
      </c>
      <c r="J665" s="1" t="s">
        <v>14</v>
      </c>
    </row>
    <row r="666" spans="1:10" x14ac:dyDescent="0.2">
      <c r="A666" s="1" t="s">
        <v>136</v>
      </c>
      <c r="B666" s="11">
        <v>43966</v>
      </c>
      <c r="C666">
        <v>33</v>
      </c>
      <c r="D666">
        <v>17</v>
      </c>
      <c r="E666">
        <v>40</v>
      </c>
      <c r="F666">
        <v>10</v>
      </c>
      <c r="G666" t="b">
        <v>1</v>
      </c>
      <c r="H666" s="19">
        <v>1</v>
      </c>
      <c r="I666" s="19">
        <v>1</v>
      </c>
      <c r="J666" s="1" t="s">
        <v>14</v>
      </c>
    </row>
    <row r="667" spans="1:10" x14ac:dyDescent="0.2">
      <c r="A667" s="1" t="s">
        <v>128</v>
      </c>
      <c r="B667" s="11">
        <v>43966</v>
      </c>
      <c r="C667">
        <v>23</v>
      </c>
      <c r="D667">
        <v>7</v>
      </c>
      <c r="E667">
        <v>40</v>
      </c>
      <c r="F667">
        <v>10</v>
      </c>
      <c r="G667" t="b">
        <v>1</v>
      </c>
      <c r="H667" s="19">
        <v>0.8</v>
      </c>
      <c r="I667" s="19">
        <v>1</v>
      </c>
      <c r="J667" s="1" t="s">
        <v>14</v>
      </c>
    </row>
    <row r="668" spans="1:10" x14ac:dyDescent="0.2">
      <c r="A668" s="1" t="s">
        <v>96</v>
      </c>
      <c r="B668" s="11">
        <v>43966</v>
      </c>
      <c r="C668">
        <v>33</v>
      </c>
      <c r="D668">
        <v>17</v>
      </c>
      <c r="E668">
        <v>40</v>
      </c>
      <c r="F668">
        <v>10</v>
      </c>
      <c r="G668" t="b">
        <v>1</v>
      </c>
      <c r="H668" s="19">
        <v>1</v>
      </c>
      <c r="I668" s="19">
        <v>1</v>
      </c>
      <c r="J668" s="1" t="s">
        <v>14</v>
      </c>
    </row>
    <row r="669" spans="1:10" x14ac:dyDescent="0.2">
      <c r="A669" s="1" t="s">
        <v>112</v>
      </c>
      <c r="B669" s="11">
        <v>43966</v>
      </c>
      <c r="C669">
        <v>27</v>
      </c>
      <c r="D669">
        <v>17</v>
      </c>
      <c r="E669">
        <v>40</v>
      </c>
      <c r="F669">
        <v>10</v>
      </c>
      <c r="G669" t="b">
        <v>0</v>
      </c>
      <c r="H669" s="19">
        <v>0.94</v>
      </c>
      <c r="I669" s="19">
        <v>0</v>
      </c>
      <c r="J669" s="1" t="s">
        <v>14</v>
      </c>
    </row>
    <row r="670" spans="1:10" x14ac:dyDescent="0.2">
      <c r="A670" s="1" t="s">
        <v>135</v>
      </c>
      <c r="B670" s="11">
        <v>43966</v>
      </c>
      <c r="C670">
        <v>33</v>
      </c>
      <c r="D670">
        <v>17</v>
      </c>
      <c r="E670">
        <v>40</v>
      </c>
      <c r="F670">
        <v>10</v>
      </c>
      <c r="G670" t="b">
        <v>1</v>
      </c>
      <c r="H670" s="19">
        <v>1</v>
      </c>
      <c r="I670" s="19">
        <v>1</v>
      </c>
      <c r="J670" s="1" t="s">
        <v>14</v>
      </c>
    </row>
    <row r="671" spans="1:10" x14ac:dyDescent="0.2">
      <c r="A671" s="1" t="s">
        <v>137</v>
      </c>
      <c r="B671" s="11">
        <v>43966</v>
      </c>
      <c r="C671">
        <v>31</v>
      </c>
      <c r="D671">
        <v>17</v>
      </c>
      <c r="E671">
        <v>32</v>
      </c>
      <c r="F671">
        <v>5</v>
      </c>
      <c r="G671" t="b">
        <v>1</v>
      </c>
      <c r="H671" s="19">
        <v>0.85</v>
      </c>
      <c r="I671" s="19">
        <v>1</v>
      </c>
      <c r="J671" s="1" t="s">
        <v>14</v>
      </c>
    </row>
    <row r="672" spans="1:10" x14ac:dyDescent="0.2">
      <c r="A672" s="1" t="s">
        <v>117</v>
      </c>
      <c r="B672" s="11">
        <v>43966</v>
      </c>
      <c r="C672">
        <v>29</v>
      </c>
      <c r="D672">
        <v>17</v>
      </c>
      <c r="E672">
        <v>32</v>
      </c>
      <c r="F672">
        <v>10</v>
      </c>
      <c r="G672" t="b">
        <v>1</v>
      </c>
      <c r="H672" s="19">
        <v>0.88</v>
      </c>
      <c r="I672" s="19">
        <v>1</v>
      </c>
      <c r="J672" s="1" t="s">
        <v>14</v>
      </c>
    </row>
    <row r="673" spans="1:10" x14ac:dyDescent="0.2">
      <c r="A673" s="1" t="s">
        <v>115</v>
      </c>
      <c r="B673" s="11">
        <v>43966</v>
      </c>
      <c r="C673">
        <v>33</v>
      </c>
      <c r="D673">
        <v>17</v>
      </c>
      <c r="E673">
        <v>40</v>
      </c>
      <c r="F673">
        <v>10</v>
      </c>
      <c r="G673" t="b">
        <v>1</v>
      </c>
      <c r="H673" s="19">
        <v>1</v>
      </c>
      <c r="I673" s="19">
        <v>1</v>
      </c>
      <c r="J673" s="1" t="s">
        <v>14</v>
      </c>
    </row>
    <row r="674" spans="1:10" x14ac:dyDescent="0.2">
      <c r="A674" s="1" t="s">
        <v>133</v>
      </c>
      <c r="B674" s="11">
        <v>43966</v>
      </c>
      <c r="C674">
        <v>21</v>
      </c>
      <c r="D674">
        <v>17</v>
      </c>
      <c r="E674">
        <v>32</v>
      </c>
      <c r="F674">
        <v>10</v>
      </c>
      <c r="G674" t="b">
        <v>1</v>
      </c>
      <c r="H674" s="19">
        <v>0.8</v>
      </c>
      <c r="I674" s="19">
        <v>1</v>
      </c>
      <c r="J674" s="1" t="s">
        <v>14</v>
      </c>
    </row>
    <row r="675" spans="1:10" x14ac:dyDescent="0.2">
      <c r="A675" s="1" t="s">
        <v>143</v>
      </c>
      <c r="B675" s="11">
        <v>43966</v>
      </c>
      <c r="C675">
        <v>33</v>
      </c>
      <c r="D675">
        <v>17</v>
      </c>
      <c r="E675">
        <v>40</v>
      </c>
      <c r="F675">
        <v>10</v>
      </c>
      <c r="G675" t="b">
        <v>1</v>
      </c>
      <c r="H675" s="19">
        <v>1</v>
      </c>
      <c r="I675" s="19">
        <v>1</v>
      </c>
      <c r="J675" s="1" t="s">
        <v>14</v>
      </c>
    </row>
    <row r="676" spans="1:10" x14ac:dyDescent="0.2">
      <c r="A676" s="1" t="s">
        <v>97</v>
      </c>
      <c r="B676" s="11">
        <v>43966</v>
      </c>
      <c r="C676">
        <v>28</v>
      </c>
      <c r="D676">
        <v>17</v>
      </c>
      <c r="E676">
        <v>40</v>
      </c>
      <c r="F676">
        <v>10</v>
      </c>
      <c r="G676" t="b">
        <v>1</v>
      </c>
      <c r="H676" s="19">
        <v>0.95</v>
      </c>
      <c r="I676" s="19">
        <v>1</v>
      </c>
      <c r="J676" s="1" t="s">
        <v>14</v>
      </c>
    </row>
    <row r="677" spans="1:10" x14ac:dyDescent="0.2">
      <c r="A677" s="1" t="s">
        <v>147</v>
      </c>
      <c r="B677" s="11">
        <v>43966</v>
      </c>
      <c r="C677">
        <v>33</v>
      </c>
      <c r="D677">
        <v>17</v>
      </c>
      <c r="E677">
        <v>40</v>
      </c>
      <c r="F677">
        <v>10</v>
      </c>
      <c r="G677" t="b">
        <v>1</v>
      </c>
      <c r="H677" s="19">
        <v>1</v>
      </c>
      <c r="I677" s="19">
        <v>1</v>
      </c>
      <c r="J677" s="1" t="s">
        <v>14</v>
      </c>
    </row>
    <row r="678" spans="1:10" x14ac:dyDescent="0.2">
      <c r="A678" s="1" t="s">
        <v>88</v>
      </c>
      <c r="B678" s="11">
        <v>43969</v>
      </c>
      <c r="C678">
        <v>33</v>
      </c>
      <c r="D678">
        <v>17</v>
      </c>
      <c r="E678">
        <v>40</v>
      </c>
      <c r="F678">
        <v>10</v>
      </c>
      <c r="G678" t="b">
        <v>1</v>
      </c>
      <c r="H678" s="19">
        <v>1</v>
      </c>
      <c r="I678" s="19">
        <v>1</v>
      </c>
      <c r="J678" s="1" t="s">
        <v>14</v>
      </c>
    </row>
    <row r="679" spans="1:10" x14ac:dyDescent="0.2">
      <c r="A679" s="1" t="s">
        <v>78</v>
      </c>
      <c r="B679" s="11">
        <v>43969</v>
      </c>
      <c r="C679">
        <v>33</v>
      </c>
      <c r="D679">
        <v>17</v>
      </c>
      <c r="E679">
        <v>40</v>
      </c>
      <c r="F679">
        <v>10</v>
      </c>
      <c r="G679" t="b">
        <v>1</v>
      </c>
      <c r="H679" s="19">
        <v>1</v>
      </c>
      <c r="I679" s="19">
        <v>1</v>
      </c>
      <c r="J679" s="1" t="s">
        <v>14</v>
      </c>
    </row>
    <row r="680" spans="1:10" x14ac:dyDescent="0.2">
      <c r="A680" s="1" t="s">
        <v>84</v>
      </c>
      <c r="B680" s="11">
        <v>43969</v>
      </c>
      <c r="C680">
        <v>29</v>
      </c>
      <c r="D680">
        <v>2</v>
      </c>
      <c r="E680">
        <v>40</v>
      </c>
      <c r="F680">
        <v>10</v>
      </c>
      <c r="G680" t="b">
        <v>1</v>
      </c>
      <c r="H680" s="19">
        <v>0.81</v>
      </c>
      <c r="I680" s="19">
        <v>1</v>
      </c>
      <c r="J680" s="1" t="s">
        <v>14</v>
      </c>
    </row>
    <row r="681" spans="1:10" x14ac:dyDescent="0.2">
      <c r="A681" s="1" t="s">
        <v>83</v>
      </c>
      <c r="B681" s="11">
        <v>43969</v>
      </c>
      <c r="C681">
        <v>17</v>
      </c>
      <c r="D681">
        <v>12</v>
      </c>
      <c r="E681">
        <v>40</v>
      </c>
      <c r="F681">
        <v>5</v>
      </c>
      <c r="G681" t="b">
        <v>0</v>
      </c>
      <c r="H681" s="19">
        <v>0.74</v>
      </c>
      <c r="I681" s="19">
        <v>0</v>
      </c>
      <c r="J681" s="1" t="s">
        <v>14</v>
      </c>
    </row>
    <row r="682" spans="1:10" x14ac:dyDescent="0.2">
      <c r="A682" s="1" t="s">
        <v>81</v>
      </c>
      <c r="B682" s="11">
        <v>43969</v>
      </c>
      <c r="C682">
        <v>23</v>
      </c>
      <c r="D682">
        <v>17</v>
      </c>
      <c r="E682">
        <v>32</v>
      </c>
      <c r="F682">
        <v>0</v>
      </c>
      <c r="G682" t="b">
        <v>1</v>
      </c>
      <c r="H682" s="19">
        <v>0.72</v>
      </c>
      <c r="I682" s="19">
        <v>1</v>
      </c>
      <c r="J682" s="1" t="s">
        <v>14</v>
      </c>
    </row>
    <row r="683" spans="1:10" x14ac:dyDescent="0.2">
      <c r="A683" s="1" t="s">
        <v>87</v>
      </c>
      <c r="B683" s="11">
        <v>43969</v>
      </c>
      <c r="C683">
        <v>17</v>
      </c>
      <c r="D683">
        <v>17</v>
      </c>
      <c r="E683">
        <v>32</v>
      </c>
      <c r="F683">
        <v>10</v>
      </c>
      <c r="G683" t="b">
        <v>1</v>
      </c>
      <c r="H683" s="19">
        <v>0.76</v>
      </c>
      <c r="I683" s="19">
        <v>1</v>
      </c>
      <c r="J683" s="1" t="s">
        <v>14</v>
      </c>
    </row>
    <row r="684" spans="1:10" x14ac:dyDescent="0.2">
      <c r="A684" s="1" t="s">
        <v>86</v>
      </c>
      <c r="B684" s="11">
        <v>43969</v>
      </c>
      <c r="C684">
        <v>33</v>
      </c>
      <c r="D684">
        <v>7</v>
      </c>
      <c r="E684">
        <v>40</v>
      </c>
      <c r="F684">
        <v>5</v>
      </c>
      <c r="G684" t="b">
        <v>1</v>
      </c>
      <c r="H684" s="19">
        <v>0.85</v>
      </c>
      <c r="I684" s="19">
        <v>1</v>
      </c>
      <c r="J684" s="1" t="s">
        <v>14</v>
      </c>
    </row>
    <row r="685" spans="1:10" x14ac:dyDescent="0.2">
      <c r="A685" s="1" t="s">
        <v>89</v>
      </c>
      <c r="B685" s="11">
        <v>43969</v>
      </c>
      <c r="C685">
        <v>33</v>
      </c>
      <c r="D685">
        <v>17</v>
      </c>
      <c r="E685">
        <v>40</v>
      </c>
      <c r="F685">
        <v>10</v>
      </c>
      <c r="G685" t="b">
        <v>1</v>
      </c>
      <c r="H685" s="19">
        <v>1</v>
      </c>
      <c r="I685" s="19">
        <v>1</v>
      </c>
      <c r="J685" s="1" t="s">
        <v>14</v>
      </c>
    </row>
    <row r="686" spans="1:10" x14ac:dyDescent="0.2">
      <c r="A686" s="1" t="s">
        <v>80</v>
      </c>
      <c r="B686" s="11">
        <v>43969</v>
      </c>
      <c r="C686">
        <v>9</v>
      </c>
      <c r="D686">
        <v>17</v>
      </c>
      <c r="E686">
        <v>40</v>
      </c>
      <c r="F686">
        <v>5</v>
      </c>
      <c r="G686" t="b">
        <v>1</v>
      </c>
      <c r="H686" s="19">
        <v>0.71</v>
      </c>
      <c r="I686" s="19">
        <v>1</v>
      </c>
      <c r="J686" s="1" t="s">
        <v>14</v>
      </c>
    </row>
    <row r="687" spans="1:10" x14ac:dyDescent="0.2">
      <c r="A687" s="1" t="s">
        <v>123</v>
      </c>
      <c r="B687" s="11">
        <v>43969</v>
      </c>
      <c r="C687">
        <v>17</v>
      </c>
      <c r="D687">
        <v>2</v>
      </c>
      <c r="E687">
        <v>40</v>
      </c>
      <c r="F687">
        <v>0</v>
      </c>
      <c r="G687" t="b">
        <v>1</v>
      </c>
      <c r="H687" s="19">
        <v>0.59</v>
      </c>
      <c r="I687" s="19">
        <v>1</v>
      </c>
      <c r="J687" s="1" t="s">
        <v>14</v>
      </c>
    </row>
    <row r="688" spans="1:10" x14ac:dyDescent="0.2">
      <c r="A688" s="1" t="s">
        <v>85</v>
      </c>
      <c r="B688" s="11">
        <v>43970</v>
      </c>
      <c r="C688">
        <v>17</v>
      </c>
      <c r="D688">
        <v>2</v>
      </c>
      <c r="E688">
        <v>32</v>
      </c>
      <c r="F688">
        <v>5</v>
      </c>
      <c r="G688" t="b">
        <v>1</v>
      </c>
      <c r="H688" s="19">
        <v>0.56000000000000005</v>
      </c>
      <c r="I688" s="19">
        <v>1</v>
      </c>
      <c r="J688" s="1" t="s">
        <v>14</v>
      </c>
    </row>
    <row r="689" spans="1:10" x14ac:dyDescent="0.2">
      <c r="A689" s="1" t="s">
        <v>82</v>
      </c>
      <c r="B689" s="11">
        <v>43970</v>
      </c>
      <c r="C689">
        <v>29</v>
      </c>
      <c r="D689">
        <v>7</v>
      </c>
      <c r="E689">
        <v>32</v>
      </c>
      <c r="F689">
        <v>0</v>
      </c>
      <c r="G689" t="b">
        <v>1</v>
      </c>
      <c r="H689" s="19">
        <v>0.68</v>
      </c>
      <c r="I689" s="19">
        <v>1</v>
      </c>
      <c r="J689" s="1" t="s">
        <v>14</v>
      </c>
    </row>
    <row r="690" spans="1:10" x14ac:dyDescent="0.2">
      <c r="A690" s="1" t="s">
        <v>79</v>
      </c>
      <c r="B690" s="11">
        <v>43970</v>
      </c>
      <c r="C690">
        <v>19</v>
      </c>
      <c r="D690">
        <v>17</v>
      </c>
      <c r="E690">
        <v>40</v>
      </c>
      <c r="F690">
        <v>5</v>
      </c>
      <c r="G690" t="b">
        <v>1</v>
      </c>
      <c r="H690" s="19">
        <v>0.81</v>
      </c>
      <c r="I690" s="19">
        <v>1</v>
      </c>
      <c r="J690" s="1" t="s">
        <v>14</v>
      </c>
    </row>
    <row r="691" spans="1:10" x14ac:dyDescent="0.2">
      <c r="A691" s="1" t="s">
        <v>109</v>
      </c>
      <c r="B691" s="11">
        <v>43970</v>
      </c>
      <c r="C691">
        <v>9</v>
      </c>
      <c r="D691">
        <v>12</v>
      </c>
      <c r="E691">
        <v>37</v>
      </c>
      <c r="F691">
        <v>7</v>
      </c>
      <c r="G691" t="b">
        <v>0</v>
      </c>
      <c r="H691" s="19">
        <v>0.65</v>
      </c>
      <c r="I691" s="19">
        <v>0</v>
      </c>
      <c r="J691" s="1" t="s">
        <v>14</v>
      </c>
    </row>
    <row r="692" spans="1:10" x14ac:dyDescent="0.2">
      <c r="A692" s="1" t="s">
        <v>108</v>
      </c>
      <c r="B692" s="11">
        <v>43970</v>
      </c>
      <c r="C692">
        <v>27</v>
      </c>
      <c r="D692">
        <v>19</v>
      </c>
      <c r="E692">
        <v>37</v>
      </c>
      <c r="F692">
        <v>15</v>
      </c>
      <c r="G692" t="b">
        <v>1</v>
      </c>
      <c r="H692" s="19">
        <v>0.98</v>
      </c>
      <c r="I692" s="19">
        <v>1</v>
      </c>
      <c r="J692" s="1" t="s">
        <v>14</v>
      </c>
    </row>
    <row r="693" spans="1:10" x14ac:dyDescent="0.2">
      <c r="A693" s="1" t="s">
        <v>104</v>
      </c>
      <c r="B693" s="11">
        <v>43970</v>
      </c>
      <c r="C693">
        <v>29</v>
      </c>
      <c r="D693">
        <v>12</v>
      </c>
      <c r="E693">
        <v>37</v>
      </c>
      <c r="F693">
        <v>15</v>
      </c>
      <c r="G693" t="b">
        <v>1</v>
      </c>
      <c r="H693" s="19">
        <v>0.93</v>
      </c>
      <c r="I693" s="19">
        <v>1</v>
      </c>
      <c r="J693" s="1" t="s">
        <v>14</v>
      </c>
    </row>
    <row r="694" spans="1:10" x14ac:dyDescent="0.2">
      <c r="A694" s="1" t="s">
        <v>106</v>
      </c>
      <c r="B694" s="11">
        <v>43970</v>
      </c>
      <c r="C694">
        <v>29</v>
      </c>
      <c r="D694">
        <v>19</v>
      </c>
      <c r="E694">
        <v>37</v>
      </c>
      <c r="F694">
        <v>15</v>
      </c>
      <c r="G694" t="b">
        <v>1</v>
      </c>
      <c r="H694" s="19">
        <v>1</v>
      </c>
      <c r="I694" s="19">
        <v>1</v>
      </c>
      <c r="J694" s="1" t="s">
        <v>14</v>
      </c>
    </row>
    <row r="695" spans="1:10" x14ac:dyDescent="0.2">
      <c r="A695" s="1" t="s">
        <v>145</v>
      </c>
      <c r="B695" s="11">
        <v>43970</v>
      </c>
      <c r="C695">
        <v>33</v>
      </c>
      <c r="D695">
        <v>17</v>
      </c>
      <c r="E695">
        <v>40</v>
      </c>
      <c r="F695">
        <v>10</v>
      </c>
      <c r="G695" t="b">
        <v>1</v>
      </c>
      <c r="H695" s="19">
        <v>1</v>
      </c>
      <c r="I695" s="19">
        <v>1</v>
      </c>
      <c r="J695" s="1" t="s">
        <v>14</v>
      </c>
    </row>
    <row r="696" spans="1:10" x14ac:dyDescent="0.2">
      <c r="A696" s="1" t="s">
        <v>105</v>
      </c>
      <c r="B696" s="11">
        <v>43971</v>
      </c>
      <c r="C696">
        <v>19</v>
      </c>
      <c r="D696">
        <v>19</v>
      </c>
      <c r="E696">
        <v>37</v>
      </c>
      <c r="F696">
        <v>15</v>
      </c>
      <c r="G696" t="b">
        <v>0</v>
      </c>
      <c r="H696" s="19">
        <v>0.9</v>
      </c>
      <c r="I696" s="19">
        <v>0</v>
      </c>
      <c r="J696" s="1" t="s">
        <v>14</v>
      </c>
    </row>
    <row r="697" spans="1:10" x14ac:dyDescent="0.2">
      <c r="A697" s="1" t="s">
        <v>107</v>
      </c>
      <c r="B697" s="11">
        <v>43971</v>
      </c>
      <c r="C697">
        <v>27</v>
      </c>
      <c r="D697">
        <v>12</v>
      </c>
      <c r="E697">
        <v>30</v>
      </c>
      <c r="F697">
        <v>15</v>
      </c>
      <c r="G697" t="b">
        <v>1</v>
      </c>
      <c r="H697" s="19">
        <v>0.84</v>
      </c>
      <c r="I697" s="19">
        <v>1</v>
      </c>
      <c r="J697" s="1" t="s">
        <v>14</v>
      </c>
    </row>
    <row r="698" spans="1:10" x14ac:dyDescent="0.2">
      <c r="A698" s="1" t="s">
        <v>101</v>
      </c>
      <c r="B698" s="11">
        <v>43971</v>
      </c>
      <c r="C698">
        <v>26</v>
      </c>
      <c r="D698">
        <v>19</v>
      </c>
      <c r="E698">
        <v>30</v>
      </c>
      <c r="F698">
        <v>15</v>
      </c>
      <c r="G698" t="b">
        <v>1</v>
      </c>
      <c r="H698" s="19">
        <v>0.9</v>
      </c>
      <c r="I698" s="19">
        <v>1</v>
      </c>
      <c r="J698" s="1" t="s">
        <v>14</v>
      </c>
    </row>
    <row r="699" spans="1:10" x14ac:dyDescent="0.2">
      <c r="A699" s="1" t="s">
        <v>103</v>
      </c>
      <c r="B699" s="11">
        <v>43971</v>
      </c>
      <c r="C699">
        <v>10</v>
      </c>
      <c r="D699">
        <v>12</v>
      </c>
      <c r="E699">
        <v>37</v>
      </c>
      <c r="F699">
        <v>7</v>
      </c>
      <c r="G699" t="b">
        <v>0</v>
      </c>
      <c r="H699" s="19">
        <v>0.66</v>
      </c>
      <c r="I699" s="19">
        <v>0</v>
      </c>
      <c r="J699" s="1" t="s">
        <v>14</v>
      </c>
    </row>
    <row r="700" spans="1:10" x14ac:dyDescent="0.2">
      <c r="A700" s="1" t="s">
        <v>110</v>
      </c>
      <c r="B700" s="11">
        <v>43971</v>
      </c>
      <c r="C700">
        <v>19</v>
      </c>
      <c r="D700">
        <v>7</v>
      </c>
      <c r="E700">
        <v>37</v>
      </c>
      <c r="F700">
        <v>7</v>
      </c>
      <c r="G700" t="b">
        <v>1</v>
      </c>
      <c r="H700" s="19">
        <v>0.7</v>
      </c>
      <c r="I700" s="19">
        <v>1</v>
      </c>
      <c r="J700" s="1" t="s">
        <v>14</v>
      </c>
    </row>
    <row r="701" spans="1:10" x14ac:dyDescent="0.2">
      <c r="A701" s="1" t="s">
        <v>100</v>
      </c>
      <c r="B701" s="11">
        <v>43971</v>
      </c>
      <c r="C701">
        <v>14</v>
      </c>
      <c r="D701">
        <v>19</v>
      </c>
      <c r="E701">
        <v>37</v>
      </c>
      <c r="F701">
        <v>15</v>
      </c>
      <c r="G701" t="b">
        <v>1</v>
      </c>
      <c r="H701" s="19">
        <v>0.85</v>
      </c>
      <c r="I701" s="19">
        <v>1</v>
      </c>
      <c r="J701" s="1" t="s">
        <v>14</v>
      </c>
    </row>
    <row r="702" spans="1:10" x14ac:dyDescent="0.2">
      <c r="A702" s="1" t="s">
        <v>102</v>
      </c>
      <c r="B702" s="11">
        <v>43971</v>
      </c>
      <c r="C702">
        <v>20</v>
      </c>
      <c r="D702">
        <v>19</v>
      </c>
      <c r="E702">
        <v>30</v>
      </c>
      <c r="F702">
        <v>13</v>
      </c>
      <c r="G702" t="b">
        <v>1</v>
      </c>
      <c r="H702" s="19">
        <v>0.82</v>
      </c>
      <c r="I702" s="19">
        <v>1</v>
      </c>
      <c r="J702" s="1" t="s">
        <v>14</v>
      </c>
    </row>
    <row r="703" spans="1:10" x14ac:dyDescent="0.2">
      <c r="A703" s="1" t="s">
        <v>142</v>
      </c>
      <c r="B703" s="11">
        <v>43971</v>
      </c>
      <c r="C703">
        <v>29</v>
      </c>
      <c r="D703">
        <v>17</v>
      </c>
      <c r="E703">
        <v>15</v>
      </c>
      <c r="F703">
        <v>10</v>
      </c>
      <c r="G703" t="b">
        <v>1</v>
      </c>
      <c r="H703" s="19">
        <v>0.71</v>
      </c>
      <c r="I703" s="19">
        <v>1</v>
      </c>
      <c r="J703" s="1" t="s">
        <v>14</v>
      </c>
    </row>
    <row r="704" spans="1:10" x14ac:dyDescent="0.2">
      <c r="A704" s="1" t="s">
        <v>139</v>
      </c>
      <c r="B704" s="11">
        <v>43971</v>
      </c>
      <c r="C704">
        <v>29</v>
      </c>
      <c r="D704">
        <v>17</v>
      </c>
      <c r="E704">
        <v>40</v>
      </c>
      <c r="F704">
        <v>10</v>
      </c>
      <c r="G704" t="b">
        <v>1</v>
      </c>
      <c r="H704" s="19">
        <v>0.96</v>
      </c>
      <c r="I704" s="19">
        <v>1</v>
      </c>
      <c r="J704" s="1" t="s">
        <v>14</v>
      </c>
    </row>
    <row r="705" spans="1:10" x14ac:dyDescent="0.2">
      <c r="A705" s="1" t="s">
        <v>119</v>
      </c>
      <c r="B705" s="11">
        <v>43972</v>
      </c>
      <c r="C705">
        <v>23</v>
      </c>
      <c r="D705">
        <v>17</v>
      </c>
      <c r="E705">
        <v>40</v>
      </c>
      <c r="F705">
        <v>5</v>
      </c>
      <c r="G705" t="b">
        <v>1</v>
      </c>
      <c r="H705" s="19">
        <v>0.85</v>
      </c>
      <c r="I705" s="19">
        <v>1</v>
      </c>
      <c r="J705" s="1" t="s">
        <v>14</v>
      </c>
    </row>
    <row r="706" spans="1:10" x14ac:dyDescent="0.2">
      <c r="A706" s="1" t="s">
        <v>148</v>
      </c>
      <c r="B706" s="11">
        <v>43972</v>
      </c>
      <c r="C706">
        <v>33</v>
      </c>
      <c r="D706">
        <v>7</v>
      </c>
      <c r="E706">
        <v>40</v>
      </c>
      <c r="F706">
        <v>10</v>
      </c>
      <c r="G706" t="b">
        <v>1</v>
      </c>
      <c r="H706" s="19">
        <v>0.9</v>
      </c>
      <c r="I706" s="19">
        <v>1</v>
      </c>
      <c r="J706" s="1" t="s">
        <v>14</v>
      </c>
    </row>
    <row r="707" spans="1:10" x14ac:dyDescent="0.2">
      <c r="A707" s="1" t="s">
        <v>131</v>
      </c>
      <c r="B707" s="11">
        <v>43973</v>
      </c>
      <c r="C707">
        <v>31</v>
      </c>
      <c r="D707">
        <v>7</v>
      </c>
      <c r="E707">
        <v>40</v>
      </c>
      <c r="F707">
        <v>10</v>
      </c>
      <c r="G707" t="b">
        <v>1</v>
      </c>
      <c r="H707" s="19">
        <v>0.88</v>
      </c>
      <c r="I707" s="19">
        <v>1</v>
      </c>
      <c r="J707" s="1" t="s">
        <v>14</v>
      </c>
    </row>
    <row r="708" spans="1:10" x14ac:dyDescent="0.2">
      <c r="A708" s="1" t="s">
        <v>127</v>
      </c>
      <c r="B708" s="11">
        <v>43973</v>
      </c>
      <c r="C708">
        <v>33</v>
      </c>
      <c r="D708">
        <v>17</v>
      </c>
      <c r="E708">
        <v>40</v>
      </c>
      <c r="F708">
        <v>10</v>
      </c>
      <c r="G708" t="b">
        <v>1</v>
      </c>
      <c r="H708" s="19">
        <v>1</v>
      </c>
      <c r="I708" s="19">
        <v>1</v>
      </c>
      <c r="J708" s="1" t="s">
        <v>14</v>
      </c>
    </row>
    <row r="709" spans="1:10" x14ac:dyDescent="0.2">
      <c r="A709" s="1" t="s">
        <v>138</v>
      </c>
      <c r="B709" s="11">
        <v>43973</v>
      </c>
      <c r="C709">
        <v>33</v>
      </c>
      <c r="D709">
        <v>17</v>
      </c>
      <c r="E709">
        <v>40</v>
      </c>
      <c r="F709">
        <v>10</v>
      </c>
      <c r="G709" t="b">
        <v>1</v>
      </c>
      <c r="H709" s="19">
        <v>1</v>
      </c>
      <c r="I709" s="19">
        <v>1</v>
      </c>
      <c r="J709" s="1" t="s">
        <v>14</v>
      </c>
    </row>
    <row r="710" spans="1:10" x14ac:dyDescent="0.2">
      <c r="A710" s="1" t="s">
        <v>118</v>
      </c>
      <c r="B710" s="11">
        <v>43973</v>
      </c>
      <c r="C710">
        <v>23</v>
      </c>
      <c r="D710">
        <v>17</v>
      </c>
      <c r="E710">
        <v>32</v>
      </c>
      <c r="F710">
        <v>10</v>
      </c>
      <c r="G710" t="b">
        <v>1</v>
      </c>
      <c r="H710" s="19">
        <v>0.82</v>
      </c>
      <c r="I710" s="19">
        <v>1</v>
      </c>
      <c r="J710" s="1" t="s">
        <v>14</v>
      </c>
    </row>
    <row r="711" spans="1:10" x14ac:dyDescent="0.2">
      <c r="A711" s="1" t="s">
        <v>130</v>
      </c>
      <c r="B711" s="11">
        <v>43976</v>
      </c>
      <c r="C711">
        <v>21</v>
      </c>
      <c r="D711">
        <v>17</v>
      </c>
      <c r="E711">
        <v>40</v>
      </c>
      <c r="F711">
        <v>5</v>
      </c>
      <c r="G711" t="b">
        <v>0</v>
      </c>
      <c r="H711" s="19">
        <v>0.83</v>
      </c>
      <c r="I711" s="19">
        <v>0</v>
      </c>
      <c r="J711" s="1" t="s">
        <v>14</v>
      </c>
    </row>
    <row r="712" spans="1:10" x14ac:dyDescent="0.2">
      <c r="A712" s="1" t="s">
        <v>120</v>
      </c>
      <c r="B712" s="11">
        <v>43976</v>
      </c>
      <c r="C712">
        <v>17</v>
      </c>
      <c r="D712">
        <v>17</v>
      </c>
      <c r="E712">
        <v>40</v>
      </c>
      <c r="F712">
        <v>5</v>
      </c>
      <c r="G712" t="b">
        <v>1</v>
      </c>
      <c r="H712" s="19">
        <v>0.79</v>
      </c>
      <c r="I712" s="19">
        <v>1</v>
      </c>
      <c r="J712" s="1" t="s">
        <v>14</v>
      </c>
    </row>
    <row r="713" spans="1:10" x14ac:dyDescent="0.2">
      <c r="A713" s="1" t="s">
        <v>82</v>
      </c>
      <c r="B713" s="11">
        <v>43977</v>
      </c>
      <c r="C713">
        <v>33</v>
      </c>
      <c r="D713">
        <v>17</v>
      </c>
      <c r="E713">
        <v>40</v>
      </c>
      <c r="F713">
        <v>5</v>
      </c>
      <c r="G713" t="b">
        <v>1</v>
      </c>
      <c r="H713" s="19">
        <v>0.95</v>
      </c>
      <c r="I713" s="19">
        <v>1</v>
      </c>
      <c r="J713" s="1" t="s">
        <v>14</v>
      </c>
    </row>
    <row r="714" spans="1:10" x14ac:dyDescent="0.2">
      <c r="A714" s="1" t="s">
        <v>83</v>
      </c>
      <c r="B714" s="11">
        <v>43977</v>
      </c>
      <c r="C714">
        <v>11</v>
      </c>
      <c r="D714">
        <v>7</v>
      </c>
      <c r="E714">
        <v>32</v>
      </c>
      <c r="F714">
        <v>10</v>
      </c>
      <c r="G714" t="b">
        <v>1</v>
      </c>
      <c r="H714" s="19">
        <v>0.6</v>
      </c>
      <c r="I714" s="19">
        <v>1</v>
      </c>
      <c r="J714" s="1" t="s">
        <v>14</v>
      </c>
    </row>
    <row r="715" spans="1:10" x14ac:dyDescent="0.2">
      <c r="A715" s="1" t="s">
        <v>87</v>
      </c>
      <c r="B715" s="11">
        <v>43977</v>
      </c>
      <c r="C715">
        <v>17</v>
      </c>
      <c r="D715">
        <v>7</v>
      </c>
      <c r="E715">
        <v>40</v>
      </c>
      <c r="F715">
        <v>0</v>
      </c>
      <c r="G715" t="b">
        <v>1</v>
      </c>
      <c r="H715" s="19">
        <v>0.64</v>
      </c>
      <c r="I715" s="19">
        <v>1</v>
      </c>
      <c r="J715" s="1" t="s">
        <v>14</v>
      </c>
    </row>
    <row r="716" spans="1:10" x14ac:dyDescent="0.2">
      <c r="A716" s="1" t="s">
        <v>78</v>
      </c>
      <c r="B716" s="11">
        <v>43977</v>
      </c>
      <c r="C716">
        <v>33</v>
      </c>
      <c r="D716">
        <v>7</v>
      </c>
      <c r="E716">
        <v>40</v>
      </c>
      <c r="F716">
        <v>10</v>
      </c>
      <c r="G716" t="b">
        <v>1</v>
      </c>
      <c r="H716" s="19">
        <v>0.9</v>
      </c>
      <c r="I716" s="19">
        <v>1</v>
      </c>
      <c r="J716" s="1" t="s">
        <v>14</v>
      </c>
    </row>
    <row r="717" spans="1:10" x14ac:dyDescent="0.2">
      <c r="A717" s="1" t="s">
        <v>84</v>
      </c>
      <c r="B717" s="11">
        <v>43977</v>
      </c>
      <c r="C717">
        <v>33</v>
      </c>
      <c r="D717">
        <v>12</v>
      </c>
      <c r="E717">
        <v>32</v>
      </c>
      <c r="F717">
        <v>5</v>
      </c>
      <c r="G717" t="b">
        <v>1</v>
      </c>
      <c r="H717" s="19">
        <v>0.82</v>
      </c>
      <c r="I717" s="19">
        <v>1</v>
      </c>
      <c r="J717" s="1" t="s">
        <v>14</v>
      </c>
    </row>
    <row r="718" spans="1:10" x14ac:dyDescent="0.2">
      <c r="A718" s="1" t="s">
        <v>80</v>
      </c>
      <c r="B718" s="11">
        <v>43977</v>
      </c>
      <c r="C718">
        <v>17</v>
      </c>
      <c r="D718">
        <v>17</v>
      </c>
      <c r="E718">
        <v>40</v>
      </c>
      <c r="F718">
        <v>5</v>
      </c>
      <c r="G718" t="b">
        <v>1</v>
      </c>
      <c r="H718" s="19">
        <v>0.79</v>
      </c>
      <c r="I718" s="19">
        <v>1</v>
      </c>
      <c r="J718" s="1" t="s">
        <v>14</v>
      </c>
    </row>
    <row r="719" spans="1:10" x14ac:dyDescent="0.2">
      <c r="A719" s="1" t="s">
        <v>79</v>
      </c>
      <c r="B719" s="11">
        <v>43977</v>
      </c>
      <c r="C719">
        <v>33</v>
      </c>
      <c r="D719">
        <v>17</v>
      </c>
      <c r="E719">
        <v>40</v>
      </c>
      <c r="F719">
        <v>5</v>
      </c>
      <c r="G719" t="b">
        <v>1</v>
      </c>
      <c r="H719" s="19">
        <v>0.95</v>
      </c>
      <c r="I719" s="19">
        <v>1</v>
      </c>
      <c r="J719" s="1" t="s">
        <v>14</v>
      </c>
    </row>
    <row r="720" spans="1:10" x14ac:dyDescent="0.2">
      <c r="A720" s="1" t="s">
        <v>85</v>
      </c>
      <c r="B720" s="11">
        <v>43977</v>
      </c>
      <c r="C720">
        <v>23</v>
      </c>
      <c r="D720">
        <v>17</v>
      </c>
      <c r="E720">
        <v>40</v>
      </c>
      <c r="F720">
        <v>5</v>
      </c>
      <c r="G720" t="b">
        <v>1</v>
      </c>
      <c r="H720" s="19">
        <v>0.85</v>
      </c>
      <c r="I720" s="19">
        <v>1</v>
      </c>
      <c r="J720" s="1" t="s">
        <v>14</v>
      </c>
    </row>
    <row r="721" spans="1:10" x14ac:dyDescent="0.2">
      <c r="A721" s="1" t="s">
        <v>144</v>
      </c>
      <c r="B721" s="11">
        <v>43977</v>
      </c>
      <c r="C721">
        <v>31</v>
      </c>
      <c r="D721">
        <v>17</v>
      </c>
      <c r="E721">
        <v>40</v>
      </c>
      <c r="F721">
        <v>10</v>
      </c>
      <c r="G721" t="b">
        <v>1</v>
      </c>
      <c r="H721" s="19">
        <v>0.98</v>
      </c>
      <c r="I721" s="19">
        <v>1</v>
      </c>
      <c r="J721" s="1" t="s">
        <v>14</v>
      </c>
    </row>
    <row r="722" spans="1:10" x14ac:dyDescent="0.2">
      <c r="A722" s="1" t="s">
        <v>132</v>
      </c>
      <c r="B722" s="11">
        <v>43977</v>
      </c>
      <c r="C722">
        <v>29</v>
      </c>
      <c r="D722">
        <v>7</v>
      </c>
      <c r="E722">
        <v>40</v>
      </c>
      <c r="F722">
        <v>5</v>
      </c>
      <c r="G722" t="b">
        <v>0</v>
      </c>
      <c r="H722" s="19">
        <v>0.81</v>
      </c>
      <c r="I722" s="19">
        <v>0</v>
      </c>
      <c r="J722" s="1" t="s">
        <v>14</v>
      </c>
    </row>
    <row r="723" spans="1:10" x14ac:dyDescent="0.2">
      <c r="A723" s="1" t="s">
        <v>81</v>
      </c>
      <c r="B723" s="11">
        <v>43978</v>
      </c>
      <c r="C723">
        <v>33</v>
      </c>
      <c r="D723">
        <v>12</v>
      </c>
      <c r="E723">
        <v>40</v>
      </c>
      <c r="F723">
        <v>5</v>
      </c>
      <c r="G723" t="b">
        <v>1</v>
      </c>
      <c r="H723" s="19">
        <v>0.9</v>
      </c>
      <c r="I723" s="19">
        <v>1</v>
      </c>
      <c r="J723" s="1" t="s">
        <v>14</v>
      </c>
    </row>
    <row r="724" spans="1:10" x14ac:dyDescent="0.2">
      <c r="A724" s="1" t="s">
        <v>88</v>
      </c>
      <c r="B724" s="11">
        <v>43978</v>
      </c>
      <c r="C724">
        <v>19</v>
      </c>
      <c r="D724">
        <v>7</v>
      </c>
      <c r="E724">
        <v>40</v>
      </c>
      <c r="F724">
        <v>5</v>
      </c>
      <c r="G724" t="b">
        <v>1</v>
      </c>
      <c r="H724" s="19">
        <v>0.71</v>
      </c>
      <c r="I724" s="19">
        <v>1</v>
      </c>
      <c r="J724" s="1" t="s">
        <v>14</v>
      </c>
    </row>
    <row r="725" spans="1:10" x14ac:dyDescent="0.2">
      <c r="A725" s="1" t="s">
        <v>89</v>
      </c>
      <c r="B725" s="11">
        <v>43978</v>
      </c>
      <c r="C725">
        <v>29</v>
      </c>
      <c r="D725">
        <v>17</v>
      </c>
      <c r="E725">
        <v>40</v>
      </c>
      <c r="F725">
        <v>10</v>
      </c>
      <c r="G725" t="b">
        <v>0</v>
      </c>
      <c r="H725" s="19">
        <v>0.96</v>
      </c>
      <c r="I725" s="19">
        <v>0</v>
      </c>
      <c r="J725" s="1" t="s">
        <v>14</v>
      </c>
    </row>
    <row r="726" spans="1:10" x14ac:dyDescent="0.2">
      <c r="A726" s="1" t="s">
        <v>86</v>
      </c>
      <c r="B726" s="11">
        <v>43978</v>
      </c>
      <c r="C726">
        <v>19</v>
      </c>
      <c r="D726">
        <v>17</v>
      </c>
      <c r="E726">
        <v>32</v>
      </c>
      <c r="F726">
        <v>10</v>
      </c>
      <c r="G726" t="b">
        <v>1</v>
      </c>
      <c r="H726" s="19">
        <v>0.78</v>
      </c>
      <c r="I726" s="19">
        <v>1</v>
      </c>
      <c r="J726" s="1" t="s">
        <v>14</v>
      </c>
    </row>
    <row r="727" spans="1:10" x14ac:dyDescent="0.2">
      <c r="A727" s="1" t="s">
        <v>109</v>
      </c>
      <c r="B727" s="11">
        <v>43978</v>
      </c>
      <c r="C727">
        <v>22</v>
      </c>
      <c r="D727">
        <v>19</v>
      </c>
      <c r="E727">
        <v>37</v>
      </c>
      <c r="F727">
        <v>15</v>
      </c>
      <c r="G727" t="b">
        <v>0</v>
      </c>
      <c r="H727" s="19">
        <v>0.93</v>
      </c>
      <c r="I727" s="19">
        <v>0</v>
      </c>
      <c r="J727" s="1" t="s">
        <v>14</v>
      </c>
    </row>
    <row r="728" spans="1:10" x14ac:dyDescent="0.2">
      <c r="A728" s="1" t="s">
        <v>125</v>
      </c>
      <c r="B728" s="11">
        <v>43978</v>
      </c>
      <c r="C728">
        <v>23</v>
      </c>
      <c r="D728">
        <v>7</v>
      </c>
      <c r="E728">
        <v>40</v>
      </c>
      <c r="F728">
        <v>10</v>
      </c>
      <c r="G728" t="b">
        <v>1</v>
      </c>
      <c r="H728" s="19">
        <v>0.8</v>
      </c>
      <c r="I728" s="19">
        <v>1</v>
      </c>
      <c r="J728" s="1" t="s">
        <v>14</v>
      </c>
    </row>
    <row r="729" spans="1:10" x14ac:dyDescent="0.2">
      <c r="A729" s="1" t="s">
        <v>108</v>
      </c>
      <c r="B729" s="11">
        <v>43978</v>
      </c>
      <c r="C729">
        <v>22</v>
      </c>
      <c r="D729">
        <v>19</v>
      </c>
      <c r="E729">
        <v>30</v>
      </c>
      <c r="F729">
        <v>15</v>
      </c>
      <c r="G729" t="b">
        <v>0</v>
      </c>
      <c r="H729" s="19">
        <v>0.86</v>
      </c>
      <c r="I729" s="19">
        <v>0</v>
      </c>
      <c r="J729" s="1" t="s">
        <v>14</v>
      </c>
    </row>
    <row r="730" spans="1:10" x14ac:dyDescent="0.2">
      <c r="A730" s="1" t="s">
        <v>104</v>
      </c>
      <c r="B730" s="11">
        <v>43978</v>
      </c>
      <c r="C730">
        <v>10</v>
      </c>
      <c r="D730">
        <v>14</v>
      </c>
      <c r="E730">
        <v>37</v>
      </c>
      <c r="F730">
        <v>15</v>
      </c>
      <c r="G730" t="b">
        <v>0</v>
      </c>
      <c r="H730" s="19">
        <v>0.76</v>
      </c>
      <c r="I730" s="19">
        <v>0</v>
      </c>
      <c r="J730" s="1" t="s">
        <v>14</v>
      </c>
    </row>
    <row r="731" spans="1:10" x14ac:dyDescent="0.2">
      <c r="A731" s="1" t="s">
        <v>106</v>
      </c>
      <c r="B731" s="11">
        <v>43978</v>
      </c>
      <c r="C731">
        <v>22</v>
      </c>
      <c r="D731">
        <v>19</v>
      </c>
      <c r="E731">
        <v>37</v>
      </c>
      <c r="F731">
        <v>15</v>
      </c>
      <c r="G731" t="b">
        <v>0</v>
      </c>
      <c r="H731" s="19">
        <v>0.93</v>
      </c>
      <c r="I731" s="19">
        <v>0</v>
      </c>
      <c r="J731" s="1" t="s">
        <v>14</v>
      </c>
    </row>
    <row r="732" spans="1:10" x14ac:dyDescent="0.2">
      <c r="A732" s="1" t="s">
        <v>105</v>
      </c>
      <c r="B732" s="11">
        <v>43978</v>
      </c>
      <c r="C732">
        <v>19</v>
      </c>
      <c r="D732">
        <v>12</v>
      </c>
      <c r="E732">
        <v>37</v>
      </c>
      <c r="F732">
        <v>15</v>
      </c>
      <c r="G732" t="b">
        <v>0</v>
      </c>
      <c r="H732" s="19">
        <v>0.83</v>
      </c>
      <c r="I732" s="19">
        <v>0</v>
      </c>
      <c r="J732" s="1" t="s">
        <v>14</v>
      </c>
    </row>
    <row r="733" spans="1:10" x14ac:dyDescent="0.2">
      <c r="A733" s="1" t="s">
        <v>99</v>
      </c>
      <c r="B733" s="11">
        <v>43978</v>
      </c>
      <c r="C733">
        <v>33</v>
      </c>
      <c r="D733">
        <v>7</v>
      </c>
      <c r="E733">
        <v>40</v>
      </c>
      <c r="F733">
        <v>5</v>
      </c>
      <c r="G733" t="b">
        <v>1</v>
      </c>
      <c r="H733" s="19">
        <v>0.85</v>
      </c>
      <c r="I733" s="19">
        <v>1</v>
      </c>
      <c r="J733" s="1" t="s">
        <v>14</v>
      </c>
    </row>
    <row r="734" spans="1:10" x14ac:dyDescent="0.2">
      <c r="A734" s="1" t="s">
        <v>147</v>
      </c>
      <c r="B734" s="11">
        <v>43978</v>
      </c>
      <c r="C734">
        <v>33</v>
      </c>
      <c r="D734">
        <v>17</v>
      </c>
      <c r="E734">
        <v>40</v>
      </c>
      <c r="F734">
        <v>10</v>
      </c>
      <c r="G734" t="b">
        <v>1</v>
      </c>
      <c r="H734" s="19">
        <v>1</v>
      </c>
      <c r="I734" s="19">
        <v>1</v>
      </c>
      <c r="J734" s="1" t="s">
        <v>14</v>
      </c>
    </row>
    <row r="735" spans="1:10" x14ac:dyDescent="0.2">
      <c r="A735" s="1" t="s">
        <v>126</v>
      </c>
      <c r="B735" s="11">
        <v>43978</v>
      </c>
      <c r="C735">
        <v>33</v>
      </c>
      <c r="D735">
        <v>17</v>
      </c>
      <c r="E735">
        <v>40</v>
      </c>
      <c r="F735">
        <v>5</v>
      </c>
      <c r="G735" t="b">
        <v>1</v>
      </c>
      <c r="H735" s="19">
        <v>0.95</v>
      </c>
      <c r="I735" s="19">
        <v>1</v>
      </c>
      <c r="J735" s="1" t="s">
        <v>14</v>
      </c>
    </row>
    <row r="736" spans="1:10" x14ac:dyDescent="0.2">
      <c r="A736" s="1" t="s">
        <v>136</v>
      </c>
      <c r="B736" s="11">
        <v>43978</v>
      </c>
      <c r="C736">
        <v>33</v>
      </c>
      <c r="D736">
        <v>17</v>
      </c>
      <c r="E736">
        <v>40</v>
      </c>
      <c r="F736">
        <v>10</v>
      </c>
      <c r="G736" t="b">
        <v>1</v>
      </c>
      <c r="H736" s="19">
        <v>1</v>
      </c>
      <c r="I736" s="19">
        <v>1</v>
      </c>
      <c r="J736" s="1" t="s">
        <v>14</v>
      </c>
    </row>
    <row r="737" spans="1:10" x14ac:dyDescent="0.2">
      <c r="A737" s="1" t="s">
        <v>128</v>
      </c>
      <c r="B737" s="11">
        <v>43978</v>
      </c>
      <c r="C737">
        <v>13</v>
      </c>
      <c r="D737">
        <v>7</v>
      </c>
      <c r="E737">
        <v>40</v>
      </c>
      <c r="F737">
        <v>5</v>
      </c>
      <c r="G737" t="b">
        <v>1</v>
      </c>
      <c r="H737" s="19">
        <v>0.65</v>
      </c>
      <c r="I737" s="19">
        <v>1</v>
      </c>
      <c r="J737" s="1" t="s">
        <v>14</v>
      </c>
    </row>
    <row r="738" spans="1:10" x14ac:dyDescent="0.2">
      <c r="A738" s="1" t="s">
        <v>121</v>
      </c>
      <c r="B738" s="11">
        <v>43978</v>
      </c>
      <c r="C738">
        <v>27</v>
      </c>
      <c r="D738">
        <v>17</v>
      </c>
      <c r="E738">
        <v>40</v>
      </c>
      <c r="F738">
        <v>5</v>
      </c>
      <c r="G738" t="b">
        <v>1</v>
      </c>
      <c r="H738" s="19">
        <v>0.89</v>
      </c>
      <c r="I738" s="19">
        <v>1</v>
      </c>
      <c r="J738" s="1" t="s">
        <v>14</v>
      </c>
    </row>
    <row r="739" spans="1:10" x14ac:dyDescent="0.2">
      <c r="A739" s="1" t="s">
        <v>141</v>
      </c>
      <c r="B739" s="11">
        <v>43978</v>
      </c>
      <c r="C739">
        <v>33</v>
      </c>
      <c r="D739">
        <v>17</v>
      </c>
      <c r="E739">
        <v>40</v>
      </c>
      <c r="F739">
        <v>5</v>
      </c>
      <c r="G739" t="b">
        <v>1</v>
      </c>
      <c r="H739" s="19">
        <v>0.95</v>
      </c>
      <c r="I739" s="19">
        <v>1</v>
      </c>
      <c r="J739" s="1" t="s">
        <v>14</v>
      </c>
    </row>
    <row r="740" spans="1:10" x14ac:dyDescent="0.2">
      <c r="A740" s="1" t="s">
        <v>100</v>
      </c>
      <c r="B740" s="11">
        <v>43979</v>
      </c>
      <c r="C740">
        <v>16</v>
      </c>
      <c r="D740">
        <v>19</v>
      </c>
      <c r="E740">
        <v>37</v>
      </c>
      <c r="F740">
        <v>15</v>
      </c>
      <c r="G740" t="b">
        <v>0</v>
      </c>
      <c r="H740" s="19">
        <v>0.87</v>
      </c>
      <c r="I740" s="19">
        <v>0</v>
      </c>
      <c r="J740" s="1" t="s">
        <v>14</v>
      </c>
    </row>
    <row r="741" spans="1:10" x14ac:dyDescent="0.2">
      <c r="A741" s="1" t="s">
        <v>110</v>
      </c>
      <c r="B741" s="11">
        <v>43979</v>
      </c>
      <c r="C741">
        <v>19</v>
      </c>
      <c r="D741">
        <v>12</v>
      </c>
      <c r="E741">
        <v>37</v>
      </c>
      <c r="F741">
        <v>15</v>
      </c>
      <c r="G741" t="b">
        <v>1</v>
      </c>
      <c r="H741" s="19">
        <v>0.83</v>
      </c>
      <c r="I741" s="19">
        <v>1</v>
      </c>
      <c r="J741" s="1" t="s">
        <v>14</v>
      </c>
    </row>
    <row r="742" spans="1:10" x14ac:dyDescent="0.2">
      <c r="A742" s="1" t="s">
        <v>102</v>
      </c>
      <c r="B742" s="11">
        <v>43979</v>
      </c>
      <c r="C742">
        <v>24</v>
      </c>
      <c r="D742">
        <v>12</v>
      </c>
      <c r="E742">
        <v>37</v>
      </c>
      <c r="F742">
        <v>8</v>
      </c>
      <c r="G742" t="b">
        <v>1</v>
      </c>
      <c r="H742" s="19">
        <v>0.81</v>
      </c>
      <c r="I742" s="19">
        <v>1</v>
      </c>
      <c r="J742" s="1" t="s">
        <v>14</v>
      </c>
    </row>
    <row r="743" spans="1:10" x14ac:dyDescent="0.2">
      <c r="A743" s="1" t="s">
        <v>103</v>
      </c>
      <c r="B743" s="11">
        <v>43979</v>
      </c>
      <c r="C743">
        <v>20</v>
      </c>
      <c r="D743">
        <v>14</v>
      </c>
      <c r="E743">
        <v>37</v>
      </c>
      <c r="F743">
        <v>15</v>
      </c>
      <c r="G743" t="b">
        <v>0</v>
      </c>
      <c r="H743" s="19">
        <v>0.86</v>
      </c>
      <c r="I743" s="19">
        <v>0</v>
      </c>
      <c r="J743" s="1" t="s">
        <v>14</v>
      </c>
    </row>
    <row r="744" spans="1:10" x14ac:dyDescent="0.2">
      <c r="A744" s="1" t="s">
        <v>101</v>
      </c>
      <c r="B744" s="11">
        <v>43979</v>
      </c>
      <c r="C744">
        <v>26</v>
      </c>
      <c r="D744">
        <v>19</v>
      </c>
      <c r="E744">
        <v>37</v>
      </c>
      <c r="F744">
        <v>2</v>
      </c>
      <c r="G744" t="b">
        <v>1</v>
      </c>
      <c r="H744" s="19">
        <v>0.84</v>
      </c>
      <c r="I744" s="19">
        <v>1</v>
      </c>
      <c r="J744" s="1" t="s">
        <v>14</v>
      </c>
    </row>
    <row r="745" spans="1:10" x14ac:dyDescent="0.2">
      <c r="A745" s="1" t="s">
        <v>107</v>
      </c>
      <c r="B745" s="11">
        <v>43979</v>
      </c>
      <c r="C745">
        <v>22</v>
      </c>
      <c r="D745">
        <v>12</v>
      </c>
      <c r="E745">
        <v>37</v>
      </c>
      <c r="F745">
        <v>15</v>
      </c>
      <c r="G745" t="b">
        <v>0</v>
      </c>
      <c r="H745" s="19">
        <v>0.86</v>
      </c>
      <c r="I745" s="19">
        <v>0</v>
      </c>
      <c r="J745" s="1" t="s">
        <v>14</v>
      </c>
    </row>
    <row r="746" spans="1:10" x14ac:dyDescent="0.2">
      <c r="A746" s="1" t="s">
        <v>122</v>
      </c>
      <c r="B746" s="11">
        <v>43979</v>
      </c>
      <c r="C746">
        <v>33</v>
      </c>
      <c r="D746">
        <v>17</v>
      </c>
      <c r="E746">
        <v>40</v>
      </c>
      <c r="F746">
        <v>10</v>
      </c>
      <c r="G746" t="b">
        <v>1</v>
      </c>
      <c r="H746" s="19">
        <v>1</v>
      </c>
      <c r="I746" s="19">
        <v>1</v>
      </c>
      <c r="J746" s="1" t="s">
        <v>14</v>
      </c>
    </row>
    <row r="747" spans="1:10" x14ac:dyDescent="0.2">
      <c r="A747" s="1" t="s">
        <v>113</v>
      </c>
      <c r="B747" s="11">
        <v>43979</v>
      </c>
      <c r="C747">
        <v>23</v>
      </c>
      <c r="D747">
        <v>17</v>
      </c>
      <c r="E747">
        <v>40</v>
      </c>
      <c r="F747">
        <v>5</v>
      </c>
      <c r="G747" t="b">
        <v>1</v>
      </c>
      <c r="H747" s="19">
        <v>0.85</v>
      </c>
      <c r="I747" s="19">
        <v>1</v>
      </c>
      <c r="J747" s="1" t="s">
        <v>14</v>
      </c>
    </row>
    <row r="748" spans="1:10" x14ac:dyDescent="0.2">
      <c r="A748" s="1" t="s">
        <v>98</v>
      </c>
      <c r="B748" s="11">
        <v>43979</v>
      </c>
      <c r="C748">
        <v>33</v>
      </c>
      <c r="D748">
        <v>17</v>
      </c>
      <c r="E748">
        <v>40</v>
      </c>
      <c r="F748">
        <v>10</v>
      </c>
      <c r="G748" t="b">
        <v>1</v>
      </c>
      <c r="H748" s="19">
        <v>1</v>
      </c>
      <c r="I748" s="19">
        <v>1</v>
      </c>
      <c r="J748" s="1" t="s">
        <v>14</v>
      </c>
    </row>
    <row r="749" spans="1:10" x14ac:dyDescent="0.2">
      <c r="A749" s="1" t="s">
        <v>146</v>
      </c>
      <c r="B749" s="11">
        <v>43979</v>
      </c>
      <c r="C749">
        <v>33</v>
      </c>
      <c r="D749">
        <v>17</v>
      </c>
      <c r="E749">
        <v>40</v>
      </c>
      <c r="F749">
        <v>5</v>
      </c>
      <c r="G749" t="b">
        <v>1</v>
      </c>
      <c r="H749" s="19">
        <v>0.95</v>
      </c>
      <c r="I749" s="19">
        <v>1</v>
      </c>
      <c r="J749" s="1" t="s">
        <v>14</v>
      </c>
    </row>
    <row r="750" spans="1:10" x14ac:dyDescent="0.2">
      <c r="A750" s="1" t="s">
        <v>129</v>
      </c>
      <c r="B750" s="11">
        <v>43979</v>
      </c>
      <c r="C750">
        <v>33</v>
      </c>
      <c r="D750">
        <v>17</v>
      </c>
      <c r="E750">
        <v>40</v>
      </c>
      <c r="F750">
        <v>10</v>
      </c>
      <c r="G750" t="b">
        <v>1</v>
      </c>
      <c r="H750" s="19">
        <v>1</v>
      </c>
      <c r="I750" s="19">
        <v>1</v>
      </c>
      <c r="J750" s="1" t="s">
        <v>14</v>
      </c>
    </row>
    <row r="751" spans="1:10" x14ac:dyDescent="0.2">
      <c r="A751" s="1" t="s">
        <v>114</v>
      </c>
      <c r="B751" s="11">
        <v>43979</v>
      </c>
      <c r="C751">
        <v>33</v>
      </c>
      <c r="D751">
        <v>17</v>
      </c>
      <c r="E751">
        <v>40</v>
      </c>
      <c r="F751">
        <v>10</v>
      </c>
      <c r="G751" t="b">
        <v>1</v>
      </c>
      <c r="H751" s="19">
        <v>1</v>
      </c>
      <c r="I751" s="19">
        <v>1</v>
      </c>
      <c r="J751" s="1" t="s">
        <v>14</v>
      </c>
    </row>
    <row r="752" spans="1:10" x14ac:dyDescent="0.2">
      <c r="A752" s="1" t="s">
        <v>140</v>
      </c>
      <c r="B752" s="11">
        <v>43979</v>
      </c>
      <c r="C752">
        <v>33</v>
      </c>
      <c r="D752">
        <v>17</v>
      </c>
      <c r="E752">
        <v>40</v>
      </c>
      <c r="F752">
        <v>10</v>
      </c>
      <c r="G752" t="b">
        <v>1</v>
      </c>
      <c r="H752" s="19">
        <v>1</v>
      </c>
      <c r="I752" s="19">
        <v>1</v>
      </c>
      <c r="J752" s="1" t="s">
        <v>14</v>
      </c>
    </row>
    <row r="753" spans="1:10" x14ac:dyDescent="0.2">
      <c r="A753" s="1" t="s">
        <v>134</v>
      </c>
      <c r="B753" s="11">
        <v>43979</v>
      </c>
      <c r="C753">
        <v>21</v>
      </c>
      <c r="D753">
        <v>17</v>
      </c>
      <c r="E753">
        <v>40</v>
      </c>
      <c r="F753">
        <v>5</v>
      </c>
      <c r="G753" t="b">
        <v>1</v>
      </c>
      <c r="H753" s="19">
        <v>0.83</v>
      </c>
      <c r="I753" s="19">
        <v>1</v>
      </c>
      <c r="J753" s="1" t="s">
        <v>14</v>
      </c>
    </row>
    <row r="754" spans="1:10" x14ac:dyDescent="0.2">
      <c r="A754" s="1" t="s">
        <v>124</v>
      </c>
      <c r="B754" s="11">
        <v>43979</v>
      </c>
      <c r="C754">
        <v>33</v>
      </c>
      <c r="D754">
        <v>17</v>
      </c>
      <c r="E754">
        <v>40</v>
      </c>
      <c r="F754">
        <v>10</v>
      </c>
      <c r="G754" t="b">
        <v>1</v>
      </c>
      <c r="H754" s="19">
        <v>1</v>
      </c>
      <c r="I754" s="19">
        <v>1</v>
      </c>
      <c r="J754" s="1" t="s">
        <v>14</v>
      </c>
    </row>
    <row r="755" spans="1:10" x14ac:dyDescent="0.2">
      <c r="A755" s="1" t="s">
        <v>96</v>
      </c>
      <c r="B755" s="11">
        <v>43979</v>
      </c>
      <c r="C755">
        <v>29</v>
      </c>
      <c r="D755">
        <v>17</v>
      </c>
      <c r="E755">
        <v>40</v>
      </c>
      <c r="F755">
        <v>10</v>
      </c>
      <c r="G755" t="b">
        <v>1</v>
      </c>
      <c r="H755" s="19">
        <v>0.96</v>
      </c>
      <c r="I755" s="19">
        <v>1</v>
      </c>
      <c r="J755" s="1" t="s">
        <v>14</v>
      </c>
    </row>
    <row r="756" spans="1:10" x14ac:dyDescent="0.2">
      <c r="A756" s="1" t="s">
        <v>143</v>
      </c>
      <c r="B756" s="11">
        <v>43979</v>
      </c>
      <c r="C756">
        <v>33</v>
      </c>
      <c r="D756">
        <v>17</v>
      </c>
      <c r="E756">
        <v>40</v>
      </c>
      <c r="F756">
        <v>10</v>
      </c>
      <c r="G756" t="b">
        <v>1</v>
      </c>
      <c r="H756" s="19">
        <v>1</v>
      </c>
      <c r="I756" s="19">
        <v>1</v>
      </c>
      <c r="J756" s="1" t="s">
        <v>14</v>
      </c>
    </row>
    <row r="757" spans="1:10" x14ac:dyDescent="0.2">
      <c r="A757" s="1" t="s">
        <v>116</v>
      </c>
      <c r="B757" s="11">
        <v>43979</v>
      </c>
      <c r="C757">
        <v>33</v>
      </c>
      <c r="D757">
        <v>17</v>
      </c>
      <c r="E757">
        <v>40</v>
      </c>
      <c r="F757">
        <v>5</v>
      </c>
      <c r="G757" t="b">
        <v>1</v>
      </c>
      <c r="H757" s="19">
        <v>0.95</v>
      </c>
      <c r="I757" s="19">
        <v>1</v>
      </c>
      <c r="J757" s="1" t="s">
        <v>14</v>
      </c>
    </row>
    <row r="758" spans="1:10" x14ac:dyDescent="0.2">
      <c r="A758" s="1" t="s">
        <v>97</v>
      </c>
      <c r="B758" s="11">
        <v>43979</v>
      </c>
      <c r="C758">
        <v>33</v>
      </c>
      <c r="D758">
        <v>17</v>
      </c>
      <c r="E758">
        <v>40</v>
      </c>
      <c r="F758">
        <v>5</v>
      </c>
      <c r="G758" t="b">
        <v>1</v>
      </c>
      <c r="H758" s="19">
        <v>0.95</v>
      </c>
      <c r="I758" s="19">
        <v>1</v>
      </c>
      <c r="J758" s="1" t="s">
        <v>14</v>
      </c>
    </row>
    <row r="759" spans="1:10" x14ac:dyDescent="0.2">
      <c r="A759" s="1" t="s">
        <v>135</v>
      </c>
      <c r="B759" s="11">
        <v>43979</v>
      </c>
      <c r="C759">
        <v>31</v>
      </c>
      <c r="D759">
        <v>17</v>
      </c>
      <c r="E759">
        <v>40</v>
      </c>
      <c r="F759">
        <v>5</v>
      </c>
      <c r="G759" t="b">
        <v>1</v>
      </c>
      <c r="H759" s="19">
        <v>0.93</v>
      </c>
      <c r="I759" s="19">
        <v>1</v>
      </c>
      <c r="J759" s="1" t="s">
        <v>14</v>
      </c>
    </row>
    <row r="760" spans="1:10" x14ac:dyDescent="0.2">
      <c r="A760" s="1" t="s">
        <v>137</v>
      </c>
      <c r="B760" s="11">
        <v>43979</v>
      </c>
      <c r="C760">
        <v>29</v>
      </c>
      <c r="D760">
        <v>17</v>
      </c>
      <c r="E760">
        <v>40</v>
      </c>
      <c r="F760">
        <v>5</v>
      </c>
      <c r="G760" t="b">
        <v>1</v>
      </c>
      <c r="H760" s="19">
        <v>0.91</v>
      </c>
      <c r="I760" s="19">
        <v>1</v>
      </c>
      <c r="J760" s="1" t="s">
        <v>14</v>
      </c>
    </row>
    <row r="761" spans="1:10" x14ac:dyDescent="0.2">
      <c r="A761" s="1" t="s">
        <v>117</v>
      </c>
      <c r="B761" s="11">
        <v>43979</v>
      </c>
      <c r="C761">
        <v>27</v>
      </c>
      <c r="D761">
        <v>17</v>
      </c>
      <c r="E761">
        <v>40</v>
      </c>
      <c r="F761">
        <v>10</v>
      </c>
      <c r="G761" t="b">
        <v>1</v>
      </c>
      <c r="H761" s="19">
        <v>0.94</v>
      </c>
      <c r="I761" s="19">
        <v>1</v>
      </c>
      <c r="J761" s="1" t="s">
        <v>14</v>
      </c>
    </row>
    <row r="762" spans="1:10" x14ac:dyDescent="0.2">
      <c r="A762" s="1" t="s">
        <v>115</v>
      </c>
      <c r="B762" s="11">
        <v>43979</v>
      </c>
      <c r="C762">
        <v>29</v>
      </c>
      <c r="D762">
        <v>17</v>
      </c>
      <c r="E762">
        <v>40</v>
      </c>
      <c r="F762">
        <v>10</v>
      </c>
      <c r="G762" t="b">
        <v>1</v>
      </c>
      <c r="H762" s="19">
        <v>0.96</v>
      </c>
      <c r="I762" s="19">
        <v>1</v>
      </c>
      <c r="J762" s="1" t="s">
        <v>14</v>
      </c>
    </row>
    <row r="763" spans="1:10" x14ac:dyDescent="0.2">
      <c r="A763" s="1" t="s">
        <v>133</v>
      </c>
      <c r="B763" s="11">
        <v>43979</v>
      </c>
      <c r="C763">
        <v>19</v>
      </c>
      <c r="D763">
        <v>7</v>
      </c>
      <c r="E763">
        <v>40</v>
      </c>
      <c r="F763">
        <v>10</v>
      </c>
      <c r="G763" t="b">
        <v>1</v>
      </c>
      <c r="H763" s="19">
        <v>0.76</v>
      </c>
      <c r="I763" s="19">
        <v>1</v>
      </c>
      <c r="J763" s="1" t="s">
        <v>14</v>
      </c>
    </row>
    <row r="764" spans="1:10" x14ac:dyDescent="0.2">
      <c r="A764" s="1" t="s">
        <v>111</v>
      </c>
      <c r="B764" s="11">
        <v>43979</v>
      </c>
      <c r="C764">
        <v>19</v>
      </c>
      <c r="D764">
        <v>17</v>
      </c>
      <c r="E764">
        <v>32</v>
      </c>
      <c r="F764">
        <v>5</v>
      </c>
      <c r="G764" t="b">
        <v>1</v>
      </c>
      <c r="H764" s="19">
        <v>0.73</v>
      </c>
      <c r="I764" s="19">
        <v>1</v>
      </c>
      <c r="J764" s="1" t="s">
        <v>14</v>
      </c>
    </row>
    <row r="765" spans="1:10" x14ac:dyDescent="0.2">
      <c r="A765" s="1" t="s">
        <v>112</v>
      </c>
      <c r="B765" s="11">
        <v>43979</v>
      </c>
      <c r="C765">
        <v>23</v>
      </c>
      <c r="D765">
        <v>7</v>
      </c>
      <c r="E765">
        <v>40</v>
      </c>
      <c r="F765">
        <v>5</v>
      </c>
      <c r="G765" t="b">
        <v>1</v>
      </c>
      <c r="H765" s="19">
        <v>0.75</v>
      </c>
      <c r="I765" s="19">
        <v>1</v>
      </c>
      <c r="J765" s="1" t="s">
        <v>14</v>
      </c>
    </row>
    <row r="766" spans="1:10" x14ac:dyDescent="0.2">
      <c r="A766" s="1" t="s">
        <v>82</v>
      </c>
      <c r="B766" s="11">
        <v>43984</v>
      </c>
      <c r="C766">
        <v>33</v>
      </c>
      <c r="D766">
        <v>17</v>
      </c>
      <c r="E766">
        <v>40</v>
      </c>
      <c r="F766">
        <v>5</v>
      </c>
      <c r="G766" t="b">
        <v>1</v>
      </c>
      <c r="H766" s="19">
        <v>0.95</v>
      </c>
      <c r="I766" s="19">
        <v>1</v>
      </c>
      <c r="J766" s="1" t="s">
        <v>14</v>
      </c>
    </row>
    <row r="767" spans="1:10" x14ac:dyDescent="0.2">
      <c r="A767" s="1" t="s">
        <v>83</v>
      </c>
      <c r="B767" s="11">
        <v>43984</v>
      </c>
      <c r="C767">
        <v>19</v>
      </c>
      <c r="D767">
        <v>17</v>
      </c>
      <c r="E767">
        <v>40</v>
      </c>
      <c r="F767">
        <v>5</v>
      </c>
      <c r="G767" t="b">
        <v>1</v>
      </c>
      <c r="H767" s="19">
        <v>0.81</v>
      </c>
      <c r="I767" s="19">
        <v>1</v>
      </c>
      <c r="J767" s="1" t="s">
        <v>14</v>
      </c>
    </row>
    <row r="768" spans="1:10" x14ac:dyDescent="0.2">
      <c r="A768" s="1" t="s">
        <v>78</v>
      </c>
      <c r="B768" s="11">
        <v>43984</v>
      </c>
      <c r="C768">
        <v>23</v>
      </c>
      <c r="D768">
        <v>17</v>
      </c>
      <c r="E768">
        <v>32</v>
      </c>
      <c r="F768">
        <v>0</v>
      </c>
      <c r="G768" t="b">
        <v>1</v>
      </c>
      <c r="H768" s="19">
        <v>0.72</v>
      </c>
      <c r="I768" s="19">
        <v>1</v>
      </c>
      <c r="J768" s="1" t="s">
        <v>14</v>
      </c>
    </row>
    <row r="769" spans="1:10" x14ac:dyDescent="0.2">
      <c r="A769" s="1" t="s">
        <v>87</v>
      </c>
      <c r="B769" s="11">
        <v>43984</v>
      </c>
      <c r="C769">
        <v>23</v>
      </c>
      <c r="D769">
        <v>17</v>
      </c>
      <c r="E769">
        <v>40</v>
      </c>
      <c r="F769">
        <v>10</v>
      </c>
      <c r="G769" t="b">
        <v>1</v>
      </c>
      <c r="H769" s="19">
        <v>0.9</v>
      </c>
      <c r="I769" s="19">
        <v>1</v>
      </c>
      <c r="J769" s="1" t="s">
        <v>14</v>
      </c>
    </row>
    <row r="770" spans="1:10" x14ac:dyDescent="0.2">
      <c r="A770" s="1" t="s">
        <v>85</v>
      </c>
      <c r="B770" s="11">
        <v>43984</v>
      </c>
      <c r="C770">
        <v>33</v>
      </c>
      <c r="D770">
        <v>17</v>
      </c>
      <c r="E770">
        <v>40</v>
      </c>
      <c r="F770">
        <v>10</v>
      </c>
      <c r="G770" t="b">
        <v>1</v>
      </c>
      <c r="H770" s="19">
        <v>1</v>
      </c>
      <c r="I770" s="19">
        <v>1</v>
      </c>
      <c r="J770" s="1" t="s">
        <v>14</v>
      </c>
    </row>
    <row r="771" spans="1:10" x14ac:dyDescent="0.2">
      <c r="A771" s="1" t="s">
        <v>80</v>
      </c>
      <c r="B771" s="11">
        <v>43984</v>
      </c>
      <c r="C771">
        <v>33</v>
      </c>
      <c r="D771">
        <v>17</v>
      </c>
      <c r="E771">
        <v>40</v>
      </c>
      <c r="F771">
        <v>10</v>
      </c>
      <c r="G771" t="b">
        <v>1</v>
      </c>
      <c r="H771" s="19">
        <v>1</v>
      </c>
      <c r="I771" s="19">
        <v>1</v>
      </c>
      <c r="J771" s="1" t="s">
        <v>14</v>
      </c>
    </row>
    <row r="772" spans="1:10" x14ac:dyDescent="0.2">
      <c r="A772" s="1" t="s">
        <v>86</v>
      </c>
      <c r="B772" s="11">
        <v>43984</v>
      </c>
      <c r="C772">
        <v>23</v>
      </c>
      <c r="D772">
        <v>17</v>
      </c>
      <c r="E772">
        <v>32</v>
      </c>
      <c r="F772">
        <v>5</v>
      </c>
      <c r="G772" t="b">
        <v>1</v>
      </c>
      <c r="H772" s="19">
        <v>0.77</v>
      </c>
      <c r="I772" s="19">
        <v>1</v>
      </c>
      <c r="J772" s="1" t="s">
        <v>14</v>
      </c>
    </row>
    <row r="773" spans="1:10" x14ac:dyDescent="0.2">
      <c r="A773" s="1" t="s">
        <v>89</v>
      </c>
      <c r="B773" s="11">
        <v>43985</v>
      </c>
      <c r="C773">
        <v>33</v>
      </c>
      <c r="D773">
        <v>17</v>
      </c>
      <c r="E773">
        <v>40</v>
      </c>
      <c r="F773">
        <v>10</v>
      </c>
      <c r="G773" t="b">
        <v>1</v>
      </c>
      <c r="H773" s="19">
        <v>1</v>
      </c>
      <c r="I773" s="19">
        <v>1</v>
      </c>
      <c r="J773" s="1" t="s">
        <v>14</v>
      </c>
    </row>
    <row r="774" spans="1:10" x14ac:dyDescent="0.2">
      <c r="A774" s="1" t="s">
        <v>88</v>
      </c>
      <c r="B774" s="11">
        <v>43985</v>
      </c>
      <c r="C774">
        <v>23</v>
      </c>
      <c r="D774">
        <v>2</v>
      </c>
      <c r="E774">
        <v>7</v>
      </c>
      <c r="F774">
        <v>5</v>
      </c>
      <c r="G774" t="b">
        <v>1</v>
      </c>
      <c r="H774" s="19">
        <v>0.37</v>
      </c>
      <c r="I774" s="19">
        <v>1</v>
      </c>
      <c r="J774" s="1" t="s">
        <v>14</v>
      </c>
    </row>
    <row r="775" spans="1:10" x14ac:dyDescent="0.2">
      <c r="A775" s="1" t="s">
        <v>81</v>
      </c>
      <c r="B775" s="11">
        <v>43985</v>
      </c>
      <c r="C775">
        <v>33</v>
      </c>
      <c r="D775">
        <v>17</v>
      </c>
      <c r="E775">
        <v>40</v>
      </c>
      <c r="F775">
        <v>0</v>
      </c>
      <c r="G775" t="b">
        <v>1</v>
      </c>
      <c r="H775" s="19">
        <v>0.9</v>
      </c>
      <c r="I775" s="19">
        <v>1</v>
      </c>
      <c r="J775" s="1" t="s">
        <v>14</v>
      </c>
    </row>
    <row r="776" spans="1:10" x14ac:dyDescent="0.2">
      <c r="A776" s="1" t="s">
        <v>84</v>
      </c>
      <c r="B776" s="11">
        <v>43985</v>
      </c>
      <c r="C776">
        <v>29</v>
      </c>
      <c r="D776">
        <v>17</v>
      </c>
      <c r="E776">
        <v>15</v>
      </c>
      <c r="F776">
        <v>10</v>
      </c>
      <c r="G776" t="b">
        <v>1</v>
      </c>
      <c r="H776" s="19">
        <v>0.71</v>
      </c>
      <c r="I776" s="19">
        <v>1</v>
      </c>
      <c r="J776" s="1" t="s">
        <v>14</v>
      </c>
    </row>
    <row r="777" spans="1:10" x14ac:dyDescent="0.2">
      <c r="A777" s="1" t="s">
        <v>112</v>
      </c>
      <c r="B777" s="11">
        <v>43985</v>
      </c>
      <c r="C777">
        <v>31</v>
      </c>
      <c r="D777">
        <v>17</v>
      </c>
      <c r="E777">
        <v>40</v>
      </c>
      <c r="F777">
        <v>10</v>
      </c>
      <c r="G777" t="b">
        <v>0</v>
      </c>
      <c r="H777" s="19">
        <v>0.98</v>
      </c>
      <c r="I777" s="19">
        <v>0</v>
      </c>
      <c r="J777" s="1" t="s">
        <v>14</v>
      </c>
    </row>
    <row r="778" spans="1:10" x14ac:dyDescent="0.2">
      <c r="A778" s="1" t="s">
        <v>116</v>
      </c>
      <c r="B778" s="11">
        <v>43985</v>
      </c>
      <c r="C778">
        <v>33</v>
      </c>
      <c r="D778">
        <v>17</v>
      </c>
      <c r="E778">
        <v>15</v>
      </c>
      <c r="F778">
        <v>10</v>
      </c>
      <c r="G778" t="b">
        <v>1</v>
      </c>
      <c r="H778" s="19">
        <v>0.75</v>
      </c>
      <c r="I778" s="19">
        <v>1</v>
      </c>
      <c r="J778" s="1" t="s">
        <v>14</v>
      </c>
    </row>
    <row r="779" spans="1:10" x14ac:dyDescent="0.2">
      <c r="A779" s="1" t="s">
        <v>97</v>
      </c>
      <c r="B779" s="11">
        <v>43985</v>
      </c>
      <c r="C779">
        <v>33</v>
      </c>
      <c r="D779">
        <v>17</v>
      </c>
      <c r="E779">
        <v>40</v>
      </c>
      <c r="F779">
        <v>10</v>
      </c>
      <c r="G779" t="b">
        <v>1</v>
      </c>
      <c r="H779" s="19">
        <v>1</v>
      </c>
      <c r="I779" s="19">
        <v>1</v>
      </c>
      <c r="J779" s="1" t="s">
        <v>14</v>
      </c>
    </row>
    <row r="780" spans="1:10" x14ac:dyDescent="0.2">
      <c r="A780" s="1" t="s">
        <v>135</v>
      </c>
      <c r="B780" s="11">
        <v>43985</v>
      </c>
      <c r="C780">
        <v>33</v>
      </c>
      <c r="D780">
        <v>17</v>
      </c>
      <c r="E780">
        <v>40</v>
      </c>
      <c r="F780">
        <v>10</v>
      </c>
      <c r="G780" t="b">
        <v>1</v>
      </c>
      <c r="H780" s="19">
        <v>1</v>
      </c>
      <c r="I780" s="19">
        <v>1</v>
      </c>
      <c r="J780" s="1" t="s">
        <v>14</v>
      </c>
    </row>
    <row r="781" spans="1:10" x14ac:dyDescent="0.2">
      <c r="A781" s="1" t="s">
        <v>137</v>
      </c>
      <c r="B781" s="11">
        <v>43985</v>
      </c>
      <c r="C781">
        <v>31</v>
      </c>
      <c r="D781">
        <v>17</v>
      </c>
      <c r="E781">
        <v>40</v>
      </c>
      <c r="F781">
        <v>5</v>
      </c>
      <c r="G781" t="b">
        <v>1</v>
      </c>
      <c r="H781" s="19">
        <v>0.93</v>
      </c>
      <c r="I781" s="19">
        <v>1</v>
      </c>
      <c r="J781" s="1" t="s">
        <v>14</v>
      </c>
    </row>
    <row r="782" spans="1:10" x14ac:dyDescent="0.2">
      <c r="A782" s="1" t="s">
        <v>145</v>
      </c>
      <c r="B782" s="11">
        <v>43985</v>
      </c>
      <c r="C782">
        <v>33</v>
      </c>
      <c r="D782">
        <v>17</v>
      </c>
      <c r="E782">
        <v>32</v>
      </c>
      <c r="F782">
        <v>5</v>
      </c>
      <c r="G782" t="b">
        <v>1</v>
      </c>
      <c r="H782" s="19">
        <v>0.87</v>
      </c>
      <c r="I782" s="19">
        <v>1</v>
      </c>
      <c r="J782" s="1" t="s">
        <v>14</v>
      </c>
    </row>
    <row r="783" spans="1:10" x14ac:dyDescent="0.2">
      <c r="A783" s="1" t="s">
        <v>147</v>
      </c>
      <c r="B783" s="11">
        <v>43985</v>
      </c>
      <c r="C783">
        <v>33</v>
      </c>
      <c r="D783">
        <v>17</v>
      </c>
      <c r="E783">
        <v>40</v>
      </c>
      <c r="F783">
        <v>10</v>
      </c>
      <c r="G783" t="b">
        <v>1</v>
      </c>
      <c r="H783" s="19">
        <v>1</v>
      </c>
      <c r="I783" s="19">
        <v>1</v>
      </c>
      <c r="J783" s="1" t="s">
        <v>14</v>
      </c>
    </row>
    <row r="784" spans="1:10" x14ac:dyDescent="0.2">
      <c r="A784" s="1" t="s">
        <v>131</v>
      </c>
      <c r="B784" s="11">
        <v>43985</v>
      </c>
      <c r="C784">
        <v>31</v>
      </c>
      <c r="D784">
        <v>7</v>
      </c>
      <c r="E784">
        <v>40</v>
      </c>
      <c r="F784">
        <v>10</v>
      </c>
      <c r="G784" t="b">
        <v>1</v>
      </c>
      <c r="H784" s="19">
        <v>0.88</v>
      </c>
      <c r="I784" s="19">
        <v>1</v>
      </c>
      <c r="J784" s="1" t="s">
        <v>14</v>
      </c>
    </row>
    <row r="785" spans="1:10" x14ac:dyDescent="0.2">
      <c r="A785" s="1" t="s">
        <v>142</v>
      </c>
      <c r="B785" s="11">
        <v>43985</v>
      </c>
      <c r="C785">
        <v>33</v>
      </c>
      <c r="D785">
        <v>17</v>
      </c>
      <c r="E785">
        <v>40</v>
      </c>
      <c r="F785">
        <v>10</v>
      </c>
      <c r="G785" t="b">
        <v>1</v>
      </c>
      <c r="H785" s="19">
        <v>1</v>
      </c>
      <c r="I785" s="19">
        <v>1</v>
      </c>
      <c r="J785" s="1" t="s">
        <v>14</v>
      </c>
    </row>
    <row r="786" spans="1:10" x14ac:dyDescent="0.2">
      <c r="A786" s="1" t="s">
        <v>117</v>
      </c>
      <c r="B786" s="11">
        <v>43986</v>
      </c>
      <c r="C786">
        <v>31</v>
      </c>
      <c r="D786">
        <v>17</v>
      </c>
      <c r="E786">
        <v>40</v>
      </c>
      <c r="F786">
        <v>10</v>
      </c>
      <c r="G786" t="b">
        <v>1</v>
      </c>
      <c r="H786" s="19">
        <v>0.98</v>
      </c>
      <c r="I786" s="19">
        <v>1</v>
      </c>
      <c r="J786" s="1" t="s">
        <v>14</v>
      </c>
    </row>
    <row r="787" spans="1:10" x14ac:dyDescent="0.2">
      <c r="A787" s="1" t="s">
        <v>115</v>
      </c>
      <c r="B787" s="11">
        <v>43986</v>
      </c>
      <c r="C787">
        <v>29</v>
      </c>
      <c r="D787">
        <v>17</v>
      </c>
      <c r="E787">
        <v>40</v>
      </c>
      <c r="F787">
        <v>10</v>
      </c>
      <c r="G787" t="b">
        <v>1</v>
      </c>
      <c r="H787" s="19">
        <v>0.96</v>
      </c>
      <c r="I787" s="19">
        <v>1</v>
      </c>
      <c r="J787" s="1" t="s">
        <v>14</v>
      </c>
    </row>
    <row r="788" spans="1:10" x14ac:dyDescent="0.2">
      <c r="A788" s="1" t="s">
        <v>143</v>
      </c>
      <c r="B788" s="11">
        <v>43986</v>
      </c>
      <c r="C788">
        <v>33</v>
      </c>
      <c r="D788">
        <v>17</v>
      </c>
      <c r="E788">
        <v>40</v>
      </c>
      <c r="F788">
        <v>10</v>
      </c>
      <c r="G788" t="b">
        <v>1</v>
      </c>
      <c r="H788" s="19">
        <v>1</v>
      </c>
      <c r="I788" s="19">
        <v>1</v>
      </c>
      <c r="J788" s="1" t="s">
        <v>14</v>
      </c>
    </row>
    <row r="789" spans="1:10" x14ac:dyDescent="0.2">
      <c r="A789" s="1" t="s">
        <v>128</v>
      </c>
      <c r="B789" s="11">
        <v>43986</v>
      </c>
      <c r="C789">
        <v>31</v>
      </c>
      <c r="D789">
        <v>17</v>
      </c>
      <c r="E789">
        <v>40</v>
      </c>
      <c r="F789">
        <v>10</v>
      </c>
      <c r="G789" t="b">
        <v>0</v>
      </c>
      <c r="H789" s="19">
        <v>0.98</v>
      </c>
      <c r="I789" s="19">
        <v>0</v>
      </c>
      <c r="J789" s="1" t="s">
        <v>14</v>
      </c>
    </row>
    <row r="790" spans="1:10" x14ac:dyDescent="0.2">
      <c r="A790" s="1" t="s">
        <v>136</v>
      </c>
      <c r="B790" s="11">
        <v>43986</v>
      </c>
      <c r="C790">
        <v>33</v>
      </c>
      <c r="D790">
        <v>17</v>
      </c>
      <c r="E790">
        <v>40</v>
      </c>
      <c r="F790">
        <v>10</v>
      </c>
      <c r="G790" t="b">
        <v>1</v>
      </c>
      <c r="H790" s="19">
        <v>1</v>
      </c>
      <c r="I790" s="19">
        <v>1</v>
      </c>
      <c r="J790" s="1" t="s">
        <v>14</v>
      </c>
    </row>
    <row r="791" spans="1:10" x14ac:dyDescent="0.2">
      <c r="A791" s="1" t="s">
        <v>124</v>
      </c>
      <c r="B791" s="11">
        <v>43986</v>
      </c>
      <c r="C791">
        <v>33</v>
      </c>
      <c r="D791">
        <v>17</v>
      </c>
      <c r="E791">
        <v>40</v>
      </c>
      <c r="F791">
        <v>5</v>
      </c>
      <c r="G791" t="b">
        <v>1</v>
      </c>
      <c r="H791" s="19">
        <v>0.95</v>
      </c>
      <c r="I791" s="19">
        <v>1</v>
      </c>
      <c r="J791" s="1" t="s">
        <v>14</v>
      </c>
    </row>
    <row r="792" spans="1:10" x14ac:dyDescent="0.2">
      <c r="A792" s="1" t="s">
        <v>126</v>
      </c>
      <c r="B792" s="11">
        <v>43986</v>
      </c>
      <c r="C792">
        <v>33</v>
      </c>
      <c r="D792">
        <v>17</v>
      </c>
      <c r="E792">
        <v>40</v>
      </c>
      <c r="F792">
        <v>10</v>
      </c>
      <c r="G792" t="b">
        <v>1</v>
      </c>
      <c r="H792" s="19">
        <v>1</v>
      </c>
      <c r="I792" s="19">
        <v>1</v>
      </c>
      <c r="J792" s="1" t="s">
        <v>14</v>
      </c>
    </row>
    <row r="793" spans="1:10" x14ac:dyDescent="0.2">
      <c r="A793" s="1" t="s">
        <v>129</v>
      </c>
      <c r="B793" s="11">
        <v>43986</v>
      </c>
      <c r="C793">
        <v>23</v>
      </c>
      <c r="D793">
        <v>17</v>
      </c>
      <c r="E793">
        <v>40</v>
      </c>
      <c r="F793">
        <v>10</v>
      </c>
      <c r="G793" t="b">
        <v>1</v>
      </c>
      <c r="H793" s="19">
        <v>0.9</v>
      </c>
      <c r="I793" s="19">
        <v>1</v>
      </c>
      <c r="J793" s="1" t="s">
        <v>14</v>
      </c>
    </row>
    <row r="794" spans="1:10" x14ac:dyDescent="0.2">
      <c r="A794" s="1" t="s">
        <v>96</v>
      </c>
      <c r="B794" s="11">
        <v>43986</v>
      </c>
      <c r="C794">
        <v>33</v>
      </c>
      <c r="D794">
        <v>17</v>
      </c>
      <c r="E794">
        <v>40</v>
      </c>
      <c r="F794">
        <v>10</v>
      </c>
      <c r="G794" t="b">
        <v>1</v>
      </c>
      <c r="H794" s="19">
        <v>1</v>
      </c>
      <c r="I794" s="19">
        <v>1</v>
      </c>
      <c r="J794" s="1" t="s">
        <v>14</v>
      </c>
    </row>
    <row r="795" spans="1:10" x14ac:dyDescent="0.2">
      <c r="A795" s="1" t="s">
        <v>111</v>
      </c>
      <c r="B795" s="11">
        <v>43986</v>
      </c>
      <c r="C795">
        <v>19</v>
      </c>
      <c r="D795">
        <v>17</v>
      </c>
      <c r="E795">
        <v>40</v>
      </c>
      <c r="F795">
        <v>10</v>
      </c>
      <c r="G795" t="b">
        <v>1</v>
      </c>
      <c r="H795" s="19">
        <v>0.86</v>
      </c>
      <c r="I795" s="19">
        <v>1</v>
      </c>
      <c r="J795" s="1" t="s">
        <v>14</v>
      </c>
    </row>
    <row r="796" spans="1:10" x14ac:dyDescent="0.2">
      <c r="A796" s="1" t="s">
        <v>141</v>
      </c>
      <c r="B796" s="11">
        <v>43986</v>
      </c>
      <c r="C796">
        <v>33</v>
      </c>
      <c r="D796">
        <v>17</v>
      </c>
      <c r="E796">
        <v>40</v>
      </c>
      <c r="F796">
        <v>10</v>
      </c>
      <c r="G796" t="b">
        <v>1</v>
      </c>
      <c r="H796" s="19">
        <v>1</v>
      </c>
      <c r="I796" s="19">
        <v>1</v>
      </c>
      <c r="J796" s="1" t="s">
        <v>14</v>
      </c>
    </row>
    <row r="797" spans="1:10" x14ac:dyDescent="0.2">
      <c r="A797" s="1" t="s">
        <v>100</v>
      </c>
      <c r="B797" s="11">
        <v>43986</v>
      </c>
      <c r="C797">
        <v>26</v>
      </c>
      <c r="D797">
        <v>7</v>
      </c>
      <c r="E797">
        <v>37</v>
      </c>
      <c r="F797">
        <v>15</v>
      </c>
      <c r="G797" t="b">
        <v>1</v>
      </c>
      <c r="H797" s="19">
        <v>0.85</v>
      </c>
      <c r="I797" s="19">
        <v>1</v>
      </c>
      <c r="J797" s="1" t="s">
        <v>14</v>
      </c>
    </row>
    <row r="798" spans="1:10" x14ac:dyDescent="0.2">
      <c r="A798" s="1" t="s">
        <v>114</v>
      </c>
      <c r="B798" s="11">
        <v>43987</v>
      </c>
      <c r="C798">
        <v>33</v>
      </c>
      <c r="D798">
        <v>17</v>
      </c>
      <c r="E798">
        <v>40</v>
      </c>
      <c r="F798">
        <v>10</v>
      </c>
      <c r="G798" t="b">
        <v>1</v>
      </c>
      <c r="H798" s="19">
        <v>1</v>
      </c>
      <c r="I798" s="19">
        <v>1</v>
      </c>
      <c r="J798" s="1" t="s">
        <v>14</v>
      </c>
    </row>
    <row r="799" spans="1:10" x14ac:dyDescent="0.2">
      <c r="A799" s="1" t="s">
        <v>121</v>
      </c>
      <c r="B799" s="11">
        <v>43987</v>
      </c>
      <c r="C799">
        <v>31</v>
      </c>
      <c r="D799">
        <v>17</v>
      </c>
      <c r="E799">
        <v>40</v>
      </c>
      <c r="F799">
        <v>5</v>
      </c>
      <c r="G799" t="b">
        <v>1</v>
      </c>
      <c r="H799" s="19">
        <v>0.93</v>
      </c>
      <c r="I799" s="19">
        <v>1</v>
      </c>
      <c r="J799" s="1" t="s">
        <v>14</v>
      </c>
    </row>
    <row r="800" spans="1:10" x14ac:dyDescent="0.2">
      <c r="A800" s="1" t="s">
        <v>140</v>
      </c>
      <c r="B800" s="11">
        <v>43987</v>
      </c>
      <c r="C800">
        <v>33</v>
      </c>
      <c r="D800">
        <v>17</v>
      </c>
      <c r="E800">
        <v>40</v>
      </c>
      <c r="F800">
        <v>0</v>
      </c>
      <c r="G800" t="b">
        <v>1</v>
      </c>
      <c r="H800" s="19">
        <v>0.9</v>
      </c>
      <c r="I800" s="19">
        <v>1</v>
      </c>
      <c r="J800" s="1" t="s">
        <v>14</v>
      </c>
    </row>
    <row r="801" spans="1:10" x14ac:dyDescent="0.2">
      <c r="A801" s="1" t="s">
        <v>133</v>
      </c>
      <c r="B801" s="11">
        <v>43987</v>
      </c>
      <c r="C801">
        <v>17</v>
      </c>
      <c r="D801">
        <v>17</v>
      </c>
      <c r="E801">
        <v>15</v>
      </c>
      <c r="F801">
        <v>5</v>
      </c>
      <c r="G801" t="b">
        <v>1</v>
      </c>
      <c r="H801" s="19">
        <v>0.54</v>
      </c>
      <c r="I801" s="19">
        <v>1</v>
      </c>
      <c r="J801" s="1" t="s">
        <v>14</v>
      </c>
    </row>
    <row r="802" spans="1:10" x14ac:dyDescent="0.2">
      <c r="A802" s="1" t="s">
        <v>146</v>
      </c>
      <c r="B802" s="11">
        <v>43987</v>
      </c>
      <c r="C802">
        <v>23</v>
      </c>
      <c r="D802">
        <v>17</v>
      </c>
      <c r="E802">
        <v>40</v>
      </c>
      <c r="F802">
        <v>10</v>
      </c>
      <c r="G802" t="b">
        <v>1</v>
      </c>
      <c r="H802" s="19">
        <v>0.9</v>
      </c>
      <c r="I802" s="19">
        <v>1</v>
      </c>
      <c r="J802" s="1" t="s">
        <v>14</v>
      </c>
    </row>
    <row r="803" spans="1:10" x14ac:dyDescent="0.2">
      <c r="A803" s="1" t="s">
        <v>113</v>
      </c>
      <c r="B803" s="11">
        <v>43987</v>
      </c>
      <c r="C803">
        <v>33</v>
      </c>
      <c r="D803">
        <v>17</v>
      </c>
      <c r="E803">
        <v>40</v>
      </c>
      <c r="F803">
        <v>10</v>
      </c>
      <c r="G803" t="b">
        <v>1</v>
      </c>
      <c r="H803" s="19">
        <v>1</v>
      </c>
      <c r="I803" s="19">
        <v>1</v>
      </c>
      <c r="J803" s="1" t="s">
        <v>14</v>
      </c>
    </row>
    <row r="804" spans="1:10" x14ac:dyDescent="0.2">
      <c r="A804" s="1" t="s">
        <v>98</v>
      </c>
      <c r="B804" s="11">
        <v>43987</v>
      </c>
      <c r="C804">
        <v>33</v>
      </c>
      <c r="D804">
        <v>17</v>
      </c>
      <c r="E804">
        <v>40</v>
      </c>
      <c r="F804">
        <v>10</v>
      </c>
      <c r="G804" t="b">
        <v>1</v>
      </c>
      <c r="H804" s="19">
        <v>1</v>
      </c>
      <c r="I804" s="19">
        <v>1</v>
      </c>
      <c r="J804" s="1" t="s">
        <v>14</v>
      </c>
    </row>
    <row r="805" spans="1:10" x14ac:dyDescent="0.2">
      <c r="A805" s="1" t="s">
        <v>123</v>
      </c>
      <c r="B805" s="11">
        <v>43990</v>
      </c>
      <c r="C805">
        <v>27</v>
      </c>
      <c r="D805">
        <v>7</v>
      </c>
      <c r="E805">
        <v>40</v>
      </c>
      <c r="F805">
        <v>5</v>
      </c>
      <c r="G805" t="b">
        <v>1</v>
      </c>
      <c r="H805" s="19">
        <v>0.79</v>
      </c>
      <c r="I805" s="19">
        <v>1</v>
      </c>
      <c r="J805" s="1" t="s">
        <v>14</v>
      </c>
    </row>
    <row r="806" spans="1:10" x14ac:dyDescent="0.2">
      <c r="A806" s="1" t="s">
        <v>110</v>
      </c>
      <c r="B806" s="11">
        <v>43991</v>
      </c>
      <c r="C806">
        <v>19</v>
      </c>
      <c r="D806">
        <v>12</v>
      </c>
      <c r="E806">
        <v>30</v>
      </c>
      <c r="F806">
        <v>15</v>
      </c>
      <c r="G806" t="b">
        <v>1</v>
      </c>
      <c r="H806" s="19">
        <v>0.76</v>
      </c>
      <c r="I806" s="19">
        <v>1</v>
      </c>
      <c r="J806" s="1" t="s">
        <v>14</v>
      </c>
    </row>
    <row r="807" spans="1:10" x14ac:dyDescent="0.2">
      <c r="A807" s="1" t="s">
        <v>102</v>
      </c>
      <c r="B807" s="11">
        <v>43991</v>
      </c>
      <c r="C807">
        <v>26</v>
      </c>
      <c r="D807">
        <v>19</v>
      </c>
      <c r="E807">
        <v>37</v>
      </c>
      <c r="F807">
        <v>8</v>
      </c>
      <c r="G807" t="b">
        <v>1</v>
      </c>
      <c r="H807" s="19">
        <v>0.9</v>
      </c>
      <c r="I807" s="19">
        <v>1</v>
      </c>
      <c r="J807" s="1" t="s">
        <v>14</v>
      </c>
    </row>
    <row r="808" spans="1:10" x14ac:dyDescent="0.2">
      <c r="A808" s="1" t="s">
        <v>103</v>
      </c>
      <c r="B808" s="11">
        <v>43991</v>
      </c>
      <c r="C808">
        <v>20</v>
      </c>
      <c r="D808">
        <v>19</v>
      </c>
      <c r="E808">
        <v>37</v>
      </c>
      <c r="F808">
        <v>15</v>
      </c>
      <c r="G808" t="b">
        <v>0</v>
      </c>
      <c r="H808" s="19">
        <v>0.91</v>
      </c>
      <c r="I808" s="19">
        <v>0</v>
      </c>
      <c r="J808" s="1" t="s">
        <v>14</v>
      </c>
    </row>
    <row r="809" spans="1:10" x14ac:dyDescent="0.2">
      <c r="A809" s="1" t="s">
        <v>105</v>
      </c>
      <c r="B809" s="11">
        <v>43991</v>
      </c>
      <c r="C809">
        <v>29</v>
      </c>
      <c r="D809">
        <v>19</v>
      </c>
      <c r="E809">
        <v>37</v>
      </c>
      <c r="F809">
        <v>15</v>
      </c>
      <c r="G809" t="b">
        <v>1</v>
      </c>
      <c r="H809" s="19">
        <v>1</v>
      </c>
      <c r="I809" s="19">
        <v>1</v>
      </c>
      <c r="J809" s="1" t="s">
        <v>14</v>
      </c>
    </row>
    <row r="810" spans="1:10" x14ac:dyDescent="0.2">
      <c r="A810" s="1" t="s">
        <v>106</v>
      </c>
      <c r="B810" s="11">
        <v>43991</v>
      </c>
      <c r="C810">
        <v>29</v>
      </c>
      <c r="D810">
        <v>19</v>
      </c>
      <c r="E810">
        <v>37</v>
      </c>
      <c r="F810">
        <v>15</v>
      </c>
      <c r="G810" t="b">
        <v>1</v>
      </c>
      <c r="H810" s="19">
        <v>1</v>
      </c>
      <c r="I810" s="19">
        <v>1</v>
      </c>
      <c r="J810" s="1" t="s">
        <v>14</v>
      </c>
    </row>
    <row r="811" spans="1:10" x14ac:dyDescent="0.2">
      <c r="A811" s="1" t="s">
        <v>104</v>
      </c>
      <c r="B811" s="11">
        <v>43991</v>
      </c>
      <c r="C811">
        <v>26</v>
      </c>
      <c r="D811">
        <v>19</v>
      </c>
      <c r="E811">
        <v>37</v>
      </c>
      <c r="F811">
        <v>15</v>
      </c>
      <c r="G811" t="b">
        <v>1</v>
      </c>
      <c r="H811" s="19">
        <v>0.97</v>
      </c>
      <c r="I811" s="19">
        <v>1</v>
      </c>
      <c r="J811" s="1" t="s">
        <v>14</v>
      </c>
    </row>
    <row r="812" spans="1:10" x14ac:dyDescent="0.2">
      <c r="A812" s="1" t="s">
        <v>108</v>
      </c>
      <c r="B812" s="11">
        <v>43991</v>
      </c>
      <c r="C812">
        <v>19</v>
      </c>
      <c r="D812">
        <v>19</v>
      </c>
      <c r="E812">
        <v>37</v>
      </c>
      <c r="F812">
        <v>15</v>
      </c>
      <c r="G812" t="b">
        <v>1</v>
      </c>
      <c r="H812" s="19">
        <v>0.9</v>
      </c>
      <c r="I812" s="19">
        <v>1</v>
      </c>
      <c r="J812" s="1" t="s">
        <v>14</v>
      </c>
    </row>
    <row r="813" spans="1:10" x14ac:dyDescent="0.2">
      <c r="A813" s="1" t="s">
        <v>101</v>
      </c>
      <c r="B813" s="11">
        <v>43991</v>
      </c>
      <c r="C813">
        <v>19</v>
      </c>
      <c r="D813">
        <v>19</v>
      </c>
      <c r="E813">
        <v>30</v>
      </c>
      <c r="F813">
        <v>15</v>
      </c>
      <c r="G813" t="b">
        <v>0</v>
      </c>
      <c r="H813" s="19">
        <v>0.83</v>
      </c>
      <c r="I813" s="19">
        <v>0</v>
      </c>
      <c r="J813" s="1" t="s">
        <v>14</v>
      </c>
    </row>
    <row r="814" spans="1:10" x14ac:dyDescent="0.2">
      <c r="A814" s="1" t="s">
        <v>109</v>
      </c>
      <c r="B814" s="11">
        <v>43991</v>
      </c>
      <c r="C814">
        <v>19</v>
      </c>
      <c r="D814">
        <v>19</v>
      </c>
      <c r="E814">
        <v>37</v>
      </c>
      <c r="F814">
        <v>15</v>
      </c>
      <c r="G814" t="b">
        <v>1</v>
      </c>
      <c r="H814" s="19">
        <v>0.9</v>
      </c>
      <c r="I814" s="19">
        <v>1</v>
      </c>
      <c r="J814" s="1" t="s">
        <v>14</v>
      </c>
    </row>
    <row r="815" spans="1:10" x14ac:dyDescent="0.2">
      <c r="A815" s="1" t="s">
        <v>79</v>
      </c>
      <c r="B815" s="11">
        <v>43991</v>
      </c>
      <c r="C815">
        <v>33</v>
      </c>
      <c r="D815">
        <v>17</v>
      </c>
      <c r="E815">
        <v>40</v>
      </c>
      <c r="F815">
        <v>5</v>
      </c>
      <c r="G815" t="b">
        <v>1</v>
      </c>
      <c r="H815" s="19">
        <v>0.95</v>
      </c>
      <c r="I815" s="19">
        <v>1</v>
      </c>
      <c r="J815" s="1" t="s">
        <v>14</v>
      </c>
    </row>
    <row r="816" spans="1:10" x14ac:dyDescent="0.2">
      <c r="A816" s="1" t="s">
        <v>107</v>
      </c>
      <c r="B816" s="11">
        <v>43991</v>
      </c>
      <c r="C816">
        <v>29</v>
      </c>
      <c r="D816">
        <v>12</v>
      </c>
      <c r="E816">
        <v>30</v>
      </c>
      <c r="F816">
        <v>15</v>
      </c>
      <c r="G816" t="b">
        <v>1</v>
      </c>
      <c r="H816" s="19">
        <v>0.86</v>
      </c>
      <c r="I816" s="19">
        <v>1</v>
      </c>
      <c r="J816" s="1" t="s">
        <v>14</v>
      </c>
    </row>
    <row r="817" spans="1:10" x14ac:dyDescent="0.2">
      <c r="A817" s="1" t="s">
        <v>122</v>
      </c>
      <c r="B817" s="11">
        <v>43991</v>
      </c>
      <c r="C817">
        <v>33</v>
      </c>
      <c r="D817">
        <v>17</v>
      </c>
      <c r="E817">
        <v>40</v>
      </c>
      <c r="F817">
        <v>10</v>
      </c>
      <c r="G817" t="b">
        <v>1</v>
      </c>
      <c r="H817" s="19">
        <v>1</v>
      </c>
      <c r="I817" s="19">
        <v>1</v>
      </c>
      <c r="J817" s="1" t="s">
        <v>14</v>
      </c>
    </row>
    <row r="818" spans="1:10" x14ac:dyDescent="0.2">
      <c r="A818" s="1" t="s">
        <v>99</v>
      </c>
      <c r="B818" s="11">
        <v>43991</v>
      </c>
      <c r="C818">
        <v>31</v>
      </c>
      <c r="D818">
        <v>17</v>
      </c>
      <c r="E818">
        <v>40</v>
      </c>
      <c r="F818">
        <v>5</v>
      </c>
      <c r="G818" t="b">
        <v>1</v>
      </c>
      <c r="H818" s="19">
        <v>0.93</v>
      </c>
      <c r="I818" s="19">
        <v>1</v>
      </c>
      <c r="J818" s="1" t="s">
        <v>14</v>
      </c>
    </row>
    <row r="819" spans="1:10" x14ac:dyDescent="0.2">
      <c r="A819" s="1" t="s">
        <v>139</v>
      </c>
      <c r="B819" s="11">
        <v>43991</v>
      </c>
      <c r="C819">
        <v>33</v>
      </c>
      <c r="D819">
        <v>17</v>
      </c>
      <c r="E819">
        <v>40</v>
      </c>
      <c r="F819">
        <v>5</v>
      </c>
      <c r="G819" t="b">
        <v>1</v>
      </c>
      <c r="H819" s="19">
        <v>0.95</v>
      </c>
      <c r="I819" s="19">
        <v>1</v>
      </c>
      <c r="J819" s="1" t="s">
        <v>14</v>
      </c>
    </row>
    <row r="820" spans="1:10" x14ac:dyDescent="0.2">
      <c r="A820" s="1" t="s">
        <v>119</v>
      </c>
      <c r="B820" s="11">
        <v>43991</v>
      </c>
      <c r="C820">
        <v>27</v>
      </c>
      <c r="D820">
        <v>7</v>
      </c>
      <c r="E820">
        <v>40</v>
      </c>
      <c r="F820">
        <v>5</v>
      </c>
      <c r="G820" t="b">
        <v>1</v>
      </c>
      <c r="H820" s="19">
        <v>0.79</v>
      </c>
      <c r="I820" s="19">
        <v>1</v>
      </c>
      <c r="J820" s="1" t="s">
        <v>14</v>
      </c>
    </row>
    <row r="821" spans="1:10" x14ac:dyDescent="0.2">
      <c r="A821" s="1" t="s">
        <v>82</v>
      </c>
      <c r="B821" s="11">
        <v>43992</v>
      </c>
      <c r="C821">
        <v>29</v>
      </c>
      <c r="D821">
        <v>17</v>
      </c>
      <c r="E821">
        <v>32</v>
      </c>
      <c r="F821">
        <v>10</v>
      </c>
      <c r="G821" t="b">
        <v>1</v>
      </c>
      <c r="H821" s="19">
        <v>0.88</v>
      </c>
      <c r="I821" s="19">
        <v>1</v>
      </c>
      <c r="J821" s="1" t="s">
        <v>14</v>
      </c>
    </row>
    <row r="822" spans="1:10" x14ac:dyDescent="0.2">
      <c r="A822" s="1" t="s">
        <v>86</v>
      </c>
      <c r="B822" s="11">
        <v>43992</v>
      </c>
      <c r="C822">
        <v>33</v>
      </c>
      <c r="D822">
        <v>17</v>
      </c>
      <c r="E822">
        <v>40</v>
      </c>
      <c r="F822">
        <v>5</v>
      </c>
      <c r="G822" t="b">
        <v>1</v>
      </c>
      <c r="H822" s="19">
        <v>0.95</v>
      </c>
      <c r="I822" s="19">
        <v>1</v>
      </c>
      <c r="J822" s="1" t="s">
        <v>14</v>
      </c>
    </row>
    <row r="823" spans="1:10" x14ac:dyDescent="0.2">
      <c r="A823" s="1" t="s">
        <v>88</v>
      </c>
      <c r="B823" s="11">
        <v>43992</v>
      </c>
      <c r="C823">
        <v>15</v>
      </c>
      <c r="D823">
        <v>17</v>
      </c>
      <c r="E823">
        <v>32</v>
      </c>
      <c r="F823">
        <v>10</v>
      </c>
      <c r="G823" t="b">
        <v>0</v>
      </c>
      <c r="H823" s="19">
        <v>0.74</v>
      </c>
      <c r="I823" s="19">
        <v>0</v>
      </c>
      <c r="J823" s="1" t="s">
        <v>14</v>
      </c>
    </row>
    <row r="824" spans="1:10" x14ac:dyDescent="0.2">
      <c r="A824" s="1" t="s">
        <v>83</v>
      </c>
      <c r="B824" s="11">
        <v>43992</v>
      </c>
      <c r="C824">
        <v>33</v>
      </c>
      <c r="D824">
        <v>17</v>
      </c>
      <c r="E824">
        <v>32</v>
      </c>
      <c r="F824">
        <v>10</v>
      </c>
      <c r="G824" t="b">
        <v>1</v>
      </c>
      <c r="H824" s="19">
        <v>0.92</v>
      </c>
      <c r="I824" s="19">
        <v>1</v>
      </c>
      <c r="J824" s="1" t="s">
        <v>14</v>
      </c>
    </row>
    <row r="825" spans="1:10" x14ac:dyDescent="0.2">
      <c r="A825" s="1" t="s">
        <v>80</v>
      </c>
      <c r="B825" s="11">
        <v>43992</v>
      </c>
      <c r="C825">
        <v>29</v>
      </c>
      <c r="D825">
        <v>12</v>
      </c>
      <c r="E825">
        <v>40</v>
      </c>
      <c r="F825">
        <v>10</v>
      </c>
      <c r="G825" t="b">
        <v>1</v>
      </c>
      <c r="H825" s="19">
        <v>0.91</v>
      </c>
      <c r="I825" s="19">
        <v>1</v>
      </c>
      <c r="J825" s="1" t="s">
        <v>14</v>
      </c>
    </row>
    <row r="826" spans="1:10" x14ac:dyDescent="0.2">
      <c r="A826" s="1" t="s">
        <v>87</v>
      </c>
      <c r="B826" s="11">
        <v>43993</v>
      </c>
      <c r="C826">
        <v>23</v>
      </c>
      <c r="D826">
        <v>17</v>
      </c>
      <c r="E826">
        <v>40</v>
      </c>
      <c r="F826">
        <v>10</v>
      </c>
      <c r="G826" t="b">
        <v>1</v>
      </c>
      <c r="H826" s="19">
        <v>0.9</v>
      </c>
      <c r="I826" s="19">
        <v>1</v>
      </c>
      <c r="J826" s="1" t="s">
        <v>14</v>
      </c>
    </row>
    <row r="827" spans="1:10" x14ac:dyDescent="0.2">
      <c r="A827" s="1" t="s">
        <v>78</v>
      </c>
      <c r="B827" s="11">
        <v>43993</v>
      </c>
      <c r="C827">
        <v>33</v>
      </c>
      <c r="D827">
        <v>17</v>
      </c>
      <c r="E827">
        <v>40</v>
      </c>
      <c r="F827">
        <v>10</v>
      </c>
      <c r="G827" t="b">
        <v>1</v>
      </c>
      <c r="H827" s="19">
        <v>1</v>
      </c>
      <c r="I827" s="19">
        <v>1</v>
      </c>
      <c r="J827" s="1" t="s">
        <v>14</v>
      </c>
    </row>
    <row r="828" spans="1:10" x14ac:dyDescent="0.2">
      <c r="A828" s="1" t="s">
        <v>116</v>
      </c>
      <c r="B828" s="11">
        <v>43993</v>
      </c>
      <c r="C828">
        <v>33</v>
      </c>
      <c r="D828">
        <v>17</v>
      </c>
      <c r="E828">
        <v>40</v>
      </c>
      <c r="F828">
        <v>10</v>
      </c>
      <c r="G828" t="b">
        <v>1</v>
      </c>
      <c r="H828" s="19">
        <v>1</v>
      </c>
      <c r="I828" s="19">
        <v>1</v>
      </c>
      <c r="J828" s="1" t="s">
        <v>14</v>
      </c>
    </row>
    <row r="829" spans="1:10" x14ac:dyDescent="0.2">
      <c r="A829" s="1" t="s">
        <v>147</v>
      </c>
      <c r="B829" s="11">
        <v>43993</v>
      </c>
      <c r="C829">
        <v>23</v>
      </c>
      <c r="D829">
        <v>17</v>
      </c>
      <c r="E829">
        <v>40</v>
      </c>
      <c r="F829">
        <v>10</v>
      </c>
      <c r="G829" t="b">
        <v>1</v>
      </c>
      <c r="H829" s="19">
        <v>0.9</v>
      </c>
      <c r="I829" s="19">
        <v>1</v>
      </c>
      <c r="J829" s="1" t="s">
        <v>14</v>
      </c>
    </row>
    <row r="830" spans="1:10" x14ac:dyDescent="0.2">
      <c r="A830" s="1" t="s">
        <v>112</v>
      </c>
      <c r="B830" s="11">
        <v>43993</v>
      </c>
      <c r="C830">
        <v>33</v>
      </c>
      <c r="D830">
        <v>17</v>
      </c>
      <c r="E830">
        <v>40</v>
      </c>
      <c r="F830">
        <v>10</v>
      </c>
      <c r="G830" t="b">
        <v>1</v>
      </c>
      <c r="H830" s="19">
        <v>1</v>
      </c>
      <c r="I830" s="19">
        <v>1</v>
      </c>
      <c r="J830" s="1" t="s">
        <v>14</v>
      </c>
    </row>
    <row r="831" spans="1:10" x14ac:dyDescent="0.2">
      <c r="A831" s="1" t="s">
        <v>85</v>
      </c>
      <c r="B831" s="11">
        <v>43993</v>
      </c>
      <c r="C831">
        <v>23</v>
      </c>
      <c r="D831">
        <v>17</v>
      </c>
      <c r="E831">
        <v>40</v>
      </c>
      <c r="F831">
        <v>10</v>
      </c>
      <c r="G831" t="b">
        <v>1</v>
      </c>
      <c r="H831" s="19">
        <v>0.9</v>
      </c>
      <c r="I831" s="19">
        <v>1</v>
      </c>
      <c r="J831" s="1" t="s">
        <v>14</v>
      </c>
    </row>
    <row r="832" spans="1:10" x14ac:dyDescent="0.2">
      <c r="A832" s="1" t="s">
        <v>148</v>
      </c>
      <c r="B832" s="11">
        <v>43993</v>
      </c>
      <c r="C832">
        <v>33</v>
      </c>
      <c r="D832">
        <v>17</v>
      </c>
      <c r="E832">
        <v>40</v>
      </c>
      <c r="F832">
        <v>5</v>
      </c>
      <c r="G832" t="b">
        <v>1</v>
      </c>
      <c r="H832" s="19">
        <v>0.95</v>
      </c>
      <c r="I832" s="19">
        <v>1</v>
      </c>
      <c r="J832" s="1" t="s">
        <v>14</v>
      </c>
    </row>
    <row r="833" spans="1:10" x14ac:dyDescent="0.2">
      <c r="A833" s="1" t="s">
        <v>81</v>
      </c>
      <c r="B833" s="11">
        <v>43994</v>
      </c>
      <c r="C833">
        <v>33</v>
      </c>
      <c r="D833">
        <v>17</v>
      </c>
      <c r="E833">
        <v>40</v>
      </c>
      <c r="F833">
        <v>10</v>
      </c>
      <c r="G833" t="b">
        <v>1</v>
      </c>
      <c r="H833" s="19">
        <v>1</v>
      </c>
      <c r="I833" s="19">
        <v>1</v>
      </c>
      <c r="J833" s="1" t="s">
        <v>14</v>
      </c>
    </row>
    <row r="834" spans="1:10" x14ac:dyDescent="0.2">
      <c r="A834" s="1" t="s">
        <v>117</v>
      </c>
      <c r="B834" s="11">
        <v>43994</v>
      </c>
      <c r="C834">
        <v>33</v>
      </c>
      <c r="D834">
        <v>17</v>
      </c>
      <c r="E834">
        <v>40</v>
      </c>
      <c r="F834">
        <v>10</v>
      </c>
      <c r="G834" t="b">
        <v>1</v>
      </c>
      <c r="H834" s="19">
        <v>1</v>
      </c>
      <c r="I834" s="19">
        <v>1</v>
      </c>
      <c r="J834" s="1" t="s">
        <v>14</v>
      </c>
    </row>
    <row r="835" spans="1:10" x14ac:dyDescent="0.2">
      <c r="A835" s="1" t="s">
        <v>97</v>
      </c>
      <c r="B835" s="11">
        <v>43994</v>
      </c>
      <c r="C835">
        <v>33</v>
      </c>
      <c r="D835">
        <v>17</v>
      </c>
      <c r="E835">
        <v>40</v>
      </c>
      <c r="F835">
        <v>10</v>
      </c>
      <c r="G835" t="b">
        <v>1</v>
      </c>
      <c r="H835" s="19">
        <v>1</v>
      </c>
      <c r="I835" s="19">
        <v>1</v>
      </c>
      <c r="J835" s="1" t="s">
        <v>14</v>
      </c>
    </row>
    <row r="836" spans="1:10" x14ac:dyDescent="0.2">
      <c r="A836" s="1" t="s">
        <v>129</v>
      </c>
      <c r="B836" s="11">
        <v>43994</v>
      </c>
      <c r="C836">
        <v>33</v>
      </c>
      <c r="D836">
        <v>17</v>
      </c>
      <c r="E836">
        <v>40</v>
      </c>
      <c r="F836">
        <v>10</v>
      </c>
      <c r="G836" t="b">
        <v>1</v>
      </c>
      <c r="H836" s="19">
        <v>1</v>
      </c>
      <c r="I836" s="19">
        <v>1</v>
      </c>
      <c r="J836" s="1" t="s">
        <v>14</v>
      </c>
    </row>
    <row r="837" spans="1:10" x14ac:dyDescent="0.2">
      <c r="A837" s="1" t="s">
        <v>135</v>
      </c>
      <c r="B837" s="11">
        <v>43994</v>
      </c>
      <c r="C837">
        <v>21</v>
      </c>
      <c r="D837">
        <v>17</v>
      </c>
      <c r="E837">
        <v>40</v>
      </c>
      <c r="F837">
        <v>5</v>
      </c>
      <c r="G837" t="b">
        <v>1</v>
      </c>
      <c r="H837" s="19">
        <v>0.83</v>
      </c>
      <c r="I837" s="19">
        <v>1</v>
      </c>
      <c r="J837" s="1" t="s">
        <v>14</v>
      </c>
    </row>
    <row r="838" spans="1:10" x14ac:dyDescent="0.2">
      <c r="A838" s="1" t="s">
        <v>147</v>
      </c>
      <c r="B838" s="11">
        <v>43994</v>
      </c>
      <c r="C838">
        <v>23</v>
      </c>
      <c r="D838">
        <v>17</v>
      </c>
      <c r="E838">
        <v>40</v>
      </c>
      <c r="F838">
        <v>10</v>
      </c>
      <c r="G838" t="b">
        <v>1</v>
      </c>
      <c r="H838" s="19">
        <v>0.9</v>
      </c>
      <c r="I838" s="19">
        <v>1</v>
      </c>
      <c r="J838" s="1" t="s">
        <v>14</v>
      </c>
    </row>
    <row r="839" spans="1:10" x14ac:dyDescent="0.2">
      <c r="A839" s="1" t="s">
        <v>89</v>
      </c>
      <c r="B839" s="11">
        <v>43994</v>
      </c>
      <c r="C839">
        <v>23</v>
      </c>
      <c r="D839">
        <v>12</v>
      </c>
      <c r="E839">
        <v>40</v>
      </c>
      <c r="F839">
        <v>5</v>
      </c>
      <c r="G839" t="b">
        <v>1</v>
      </c>
      <c r="H839" s="19">
        <v>0.8</v>
      </c>
      <c r="I839" s="19">
        <v>1</v>
      </c>
      <c r="J839" s="1" t="s">
        <v>14</v>
      </c>
    </row>
    <row r="840" spans="1:10" x14ac:dyDescent="0.2">
      <c r="A840" s="1" t="s">
        <v>128</v>
      </c>
      <c r="B840" s="11">
        <v>43994</v>
      </c>
      <c r="C840">
        <v>33</v>
      </c>
      <c r="D840">
        <v>17</v>
      </c>
      <c r="E840">
        <v>40</v>
      </c>
      <c r="F840">
        <v>10</v>
      </c>
      <c r="G840" t="b">
        <v>1</v>
      </c>
      <c r="H840" s="19">
        <v>1</v>
      </c>
      <c r="I840" s="19">
        <v>1</v>
      </c>
      <c r="J840" s="1" t="s">
        <v>14</v>
      </c>
    </row>
    <row r="841" spans="1:10" x14ac:dyDescent="0.2">
      <c r="A841" s="1" t="s">
        <v>127</v>
      </c>
      <c r="B841" s="11">
        <v>43994</v>
      </c>
      <c r="C841">
        <v>29</v>
      </c>
      <c r="D841">
        <v>17</v>
      </c>
      <c r="E841">
        <v>40</v>
      </c>
      <c r="F841">
        <v>10</v>
      </c>
      <c r="G841" t="b">
        <v>1</v>
      </c>
      <c r="H841" s="19">
        <v>0.96</v>
      </c>
      <c r="I841" s="19">
        <v>1</v>
      </c>
      <c r="J841" s="1" t="s">
        <v>14</v>
      </c>
    </row>
    <row r="842" spans="1:10" x14ac:dyDescent="0.2">
      <c r="A842" s="1" t="s">
        <v>138</v>
      </c>
      <c r="B842" s="11">
        <v>43994</v>
      </c>
      <c r="C842">
        <v>23</v>
      </c>
      <c r="D842">
        <v>17</v>
      </c>
      <c r="E842">
        <v>32</v>
      </c>
      <c r="F842">
        <v>5</v>
      </c>
      <c r="G842" t="b">
        <v>1</v>
      </c>
      <c r="H842" s="19">
        <v>0.77</v>
      </c>
      <c r="I842" s="19">
        <v>1</v>
      </c>
      <c r="J842" s="1" t="s">
        <v>14</v>
      </c>
    </row>
    <row r="843" spans="1:10" x14ac:dyDescent="0.2">
      <c r="A843" s="1" t="s">
        <v>118</v>
      </c>
      <c r="B843" s="11">
        <v>43994</v>
      </c>
      <c r="C843">
        <v>21</v>
      </c>
      <c r="D843">
        <v>17</v>
      </c>
      <c r="E843">
        <v>40</v>
      </c>
      <c r="F843">
        <v>10</v>
      </c>
      <c r="G843" t="b">
        <v>1</v>
      </c>
      <c r="H843" s="19">
        <v>0.88</v>
      </c>
      <c r="I843" s="19">
        <v>1</v>
      </c>
      <c r="J843" s="1" t="s">
        <v>14</v>
      </c>
    </row>
    <row r="844" spans="1:10" x14ac:dyDescent="0.2">
      <c r="A844" s="1" t="s">
        <v>126</v>
      </c>
      <c r="B844" s="11">
        <v>43995</v>
      </c>
      <c r="C844">
        <v>33</v>
      </c>
      <c r="D844">
        <v>17</v>
      </c>
      <c r="E844">
        <v>40</v>
      </c>
      <c r="F844">
        <v>5</v>
      </c>
      <c r="G844" t="b">
        <v>1</v>
      </c>
      <c r="H844" s="19">
        <v>0.95</v>
      </c>
      <c r="I844" s="19">
        <v>1</v>
      </c>
      <c r="J844" s="1" t="s">
        <v>14</v>
      </c>
    </row>
    <row r="845" spans="1:10" x14ac:dyDescent="0.2">
      <c r="A845" s="1" t="s">
        <v>136</v>
      </c>
      <c r="B845" s="11">
        <v>43995</v>
      </c>
      <c r="C845">
        <v>33</v>
      </c>
      <c r="D845">
        <v>7</v>
      </c>
      <c r="E845">
        <v>40</v>
      </c>
      <c r="F845">
        <v>10</v>
      </c>
      <c r="G845" t="b">
        <v>1</v>
      </c>
      <c r="H845" s="19">
        <v>0.9</v>
      </c>
      <c r="I845" s="19">
        <v>1</v>
      </c>
      <c r="J845" s="1" t="s">
        <v>14</v>
      </c>
    </row>
    <row r="846" spans="1:10" x14ac:dyDescent="0.2">
      <c r="A846" s="1" t="s">
        <v>124</v>
      </c>
      <c r="B846" s="11">
        <v>43995</v>
      </c>
      <c r="C846">
        <v>33</v>
      </c>
      <c r="D846">
        <v>17</v>
      </c>
      <c r="E846">
        <v>40</v>
      </c>
      <c r="F846">
        <v>10</v>
      </c>
      <c r="G846" t="b">
        <v>1</v>
      </c>
      <c r="H846" s="19">
        <v>1</v>
      </c>
      <c r="I846" s="19">
        <v>1</v>
      </c>
      <c r="J846" s="1" t="s">
        <v>14</v>
      </c>
    </row>
    <row r="847" spans="1:10" x14ac:dyDescent="0.2">
      <c r="A847" s="1" t="s">
        <v>111</v>
      </c>
      <c r="B847" s="11">
        <v>43995</v>
      </c>
      <c r="C847">
        <v>33</v>
      </c>
      <c r="D847">
        <v>17</v>
      </c>
      <c r="E847">
        <v>40</v>
      </c>
      <c r="F847">
        <v>10</v>
      </c>
      <c r="G847" t="b">
        <v>1</v>
      </c>
      <c r="H847" s="19">
        <v>1</v>
      </c>
      <c r="I847" s="19">
        <v>1</v>
      </c>
      <c r="J847" s="1" t="s">
        <v>14</v>
      </c>
    </row>
    <row r="848" spans="1:10" x14ac:dyDescent="0.2">
      <c r="A848" s="1" t="s">
        <v>140</v>
      </c>
      <c r="B848" s="11">
        <v>43995</v>
      </c>
      <c r="C848">
        <v>23</v>
      </c>
      <c r="D848">
        <v>17</v>
      </c>
      <c r="E848">
        <v>40</v>
      </c>
      <c r="F848">
        <v>10</v>
      </c>
      <c r="G848" t="b">
        <v>1</v>
      </c>
      <c r="H848" s="19">
        <v>0.9</v>
      </c>
      <c r="I848" s="19">
        <v>1</v>
      </c>
      <c r="J848" s="1" t="s">
        <v>14</v>
      </c>
    </row>
    <row r="849" spans="1:10" x14ac:dyDescent="0.2">
      <c r="A849" s="1" t="s">
        <v>134</v>
      </c>
      <c r="B849" s="11">
        <v>43995</v>
      </c>
      <c r="C849">
        <v>33</v>
      </c>
      <c r="D849">
        <v>17</v>
      </c>
      <c r="E849">
        <v>40</v>
      </c>
      <c r="F849">
        <v>10</v>
      </c>
      <c r="G849" t="b">
        <v>1</v>
      </c>
      <c r="H849" s="19">
        <v>1</v>
      </c>
      <c r="I849" s="19">
        <v>1</v>
      </c>
      <c r="J849" s="1" t="s">
        <v>14</v>
      </c>
    </row>
    <row r="850" spans="1:10" x14ac:dyDescent="0.2">
      <c r="A850" s="1" t="s">
        <v>143</v>
      </c>
      <c r="B850" s="11">
        <v>43995</v>
      </c>
      <c r="C850">
        <v>33</v>
      </c>
      <c r="D850">
        <v>2</v>
      </c>
      <c r="E850">
        <v>32</v>
      </c>
      <c r="F850">
        <v>10</v>
      </c>
      <c r="G850" t="b">
        <v>1</v>
      </c>
      <c r="H850" s="19">
        <v>0.77</v>
      </c>
      <c r="I850" s="19">
        <v>1</v>
      </c>
      <c r="J850" s="1" t="s">
        <v>14</v>
      </c>
    </row>
    <row r="851" spans="1:10" x14ac:dyDescent="0.2">
      <c r="A851" s="1" t="s">
        <v>98</v>
      </c>
      <c r="B851" s="11">
        <v>43997</v>
      </c>
      <c r="C851">
        <v>23</v>
      </c>
      <c r="D851">
        <v>17</v>
      </c>
      <c r="E851">
        <v>32</v>
      </c>
      <c r="F851">
        <v>5</v>
      </c>
      <c r="G851" t="b">
        <v>1</v>
      </c>
      <c r="H851" s="19">
        <v>0.77</v>
      </c>
      <c r="I851" s="19">
        <v>1</v>
      </c>
      <c r="J851" s="1" t="s">
        <v>14</v>
      </c>
    </row>
    <row r="852" spans="1:10" x14ac:dyDescent="0.2">
      <c r="A852" s="1" t="s">
        <v>79</v>
      </c>
      <c r="B852" s="11">
        <v>43998</v>
      </c>
      <c r="C852">
        <v>19</v>
      </c>
      <c r="D852">
        <v>7</v>
      </c>
      <c r="E852">
        <v>40</v>
      </c>
      <c r="F852">
        <v>5</v>
      </c>
      <c r="G852" t="b">
        <v>1</v>
      </c>
      <c r="H852" s="19">
        <v>0.71</v>
      </c>
      <c r="I852" s="19">
        <v>1</v>
      </c>
      <c r="J852" s="1" t="s">
        <v>14</v>
      </c>
    </row>
    <row r="853" spans="1:10" x14ac:dyDescent="0.2">
      <c r="A853" s="1" t="s">
        <v>122</v>
      </c>
      <c r="B853" s="11">
        <v>43998</v>
      </c>
      <c r="C853">
        <v>33</v>
      </c>
      <c r="D853">
        <v>17</v>
      </c>
      <c r="E853">
        <v>32</v>
      </c>
      <c r="F853">
        <v>10</v>
      </c>
      <c r="G853" t="b">
        <v>1</v>
      </c>
      <c r="H853" s="19">
        <v>0.92</v>
      </c>
      <c r="I853" s="19">
        <v>1</v>
      </c>
      <c r="J853" s="1" t="s">
        <v>14</v>
      </c>
    </row>
    <row r="854" spans="1:10" x14ac:dyDescent="0.2">
      <c r="A854" s="1" t="s">
        <v>125</v>
      </c>
      <c r="B854" s="11">
        <v>43998</v>
      </c>
      <c r="C854">
        <v>33</v>
      </c>
      <c r="D854">
        <v>7</v>
      </c>
      <c r="E854">
        <v>40</v>
      </c>
      <c r="F854">
        <v>10</v>
      </c>
      <c r="G854" t="b">
        <v>1</v>
      </c>
      <c r="H854" s="19">
        <v>0.9</v>
      </c>
      <c r="I854" s="19">
        <v>1</v>
      </c>
      <c r="J854" s="1" t="s">
        <v>14</v>
      </c>
    </row>
    <row r="855" spans="1:10" x14ac:dyDescent="0.2">
      <c r="A855" s="1" t="s">
        <v>99</v>
      </c>
      <c r="B855" s="11">
        <v>43998</v>
      </c>
      <c r="C855">
        <v>31</v>
      </c>
      <c r="D855">
        <v>17</v>
      </c>
      <c r="E855">
        <v>40</v>
      </c>
      <c r="F855">
        <v>5</v>
      </c>
      <c r="G855" t="b">
        <v>1</v>
      </c>
      <c r="H855" s="19">
        <v>0.93</v>
      </c>
      <c r="I855" s="19">
        <v>1</v>
      </c>
      <c r="J855" s="1" t="s">
        <v>14</v>
      </c>
    </row>
    <row r="856" spans="1:10" x14ac:dyDescent="0.2">
      <c r="A856" s="1" t="s">
        <v>130</v>
      </c>
      <c r="B856" s="11">
        <v>43998</v>
      </c>
      <c r="C856">
        <v>19</v>
      </c>
      <c r="D856">
        <v>17</v>
      </c>
      <c r="E856">
        <v>40</v>
      </c>
      <c r="F856">
        <v>10</v>
      </c>
      <c r="G856" t="b">
        <v>1</v>
      </c>
      <c r="H856" s="19">
        <v>0.86</v>
      </c>
      <c r="I856" s="19">
        <v>1</v>
      </c>
      <c r="J856" s="1" t="s">
        <v>14</v>
      </c>
    </row>
    <row r="857" spans="1:10" x14ac:dyDescent="0.2">
      <c r="A857" s="1" t="s">
        <v>120</v>
      </c>
      <c r="B857" s="11">
        <v>43998</v>
      </c>
      <c r="C857">
        <v>33</v>
      </c>
      <c r="D857">
        <v>17</v>
      </c>
      <c r="E857">
        <v>40</v>
      </c>
      <c r="F857">
        <v>5</v>
      </c>
      <c r="G857" t="b">
        <v>1</v>
      </c>
      <c r="H857" s="19">
        <v>0.95</v>
      </c>
      <c r="I857" s="19">
        <v>1</v>
      </c>
      <c r="J857" s="1" t="s">
        <v>14</v>
      </c>
    </row>
    <row r="858" spans="1:10" x14ac:dyDescent="0.2">
      <c r="A858" s="1" t="s">
        <v>113</v>
      </c>
      <c r="B858" s="11">
        <v>43998</v>
      </c>
      <c r="C858">
        <v>33</v>
      </c>
      <c r="D858">
        <v>7</v>
      </c>
      <c r="E858">
        <v>40</v>
      </c>
      <c r="F858">
        <v>5</v>
      </c>
      <c r="G858" t="b">
        <v>1</v>
      </c>
      <c r="H858" s="19">
        <v>0.85</v>
      </c>
      <c r="I858" s="19">
        <v>1</v>
      </c>
      <c r="J858" s="1" t="s">
        <v>14</v>
      </c>
    </row>
    <row r="859" spans="1:10" x14ac:dyDescent="0.2">
      <c r="A859" s="1" t="s">
        <v>146</v>
      </c>
      <c r="B859" s="11">
        <v>43998</v>
      </c>
      <c r="C859">
        <v>33</v>
      </c>
      <c r="D859">
        <v>17</v>
      </c>
      <c r="E859">
        <v>40</v>
      </c>
      <c r="F859">
        <v>10</v>
      </c>
      <c r="G859" t="b">
        <v>1</v>
      </c>
      <c r="H859" s="19">
        <v>1</v>
      </c>
      <c r="I859" s="19">
        <v>1</v>
      </c>
      <c r="J859" s="1" t="s">
        <v>14</v>
      </c>
    </row>
    <row r="860" spans="1:10" x14ac:dyDescent="0.2">
      <c r="A860" s="1" t="s">
        <v>121</v>
      </c>
      <c r="B860" s="11">
        <v>43998</v>
      </c>
      <c r="C860">
        <v>31</v>
      </c>
      <c r="D860">
        <v>17</v>
      </c>
      <c r="E860">
        <v>40</v>
      </c>
      <c r="F860">
        <v>5</v>
      </c>
      <c r="G860" t="b">
        <v>1</v>
      </c>
      <c r="H860" s="19">
        <v>0.93</v>
      </c>
      <c r="I860" s="19">
        <v>1</v>
      </c>
      <c r="J860" s="1" t="s">
        <v>14</v>
      </c>
    </row>
    <row r="861" spans="1:10" x14ac:dyDescent="0.2">
      <c r="A861" s="1" t="s">
        <v>114</v>
      </c>
      <c r="B861" s="11">
        <v>43998</v>
      </c>
      <c r="C861">
        <v>33</v>
      </c>
      <c r="D861">
        <v>17</v>
      </c>
      <c r="E861">
        <v>15</v>
      </c>
      <c r="F861">
        <v>10</v>
      </c>
      <c r="G861" t="b">
        <v>1</v>
      </c>
      <c r="H861" s="19">
        <v>0.75</v>
      </c>
      <c r="I861" s="19">
        <v>1</v>
      </c>
      <c r="J861" s="1" t="s">
        <v>14</v>
      </c>
    </row>
    <row r="862" spans="1:10" x14ac:dyDescent="0.2">
      <c r="A862" s="1" t="s">
        <v>84</v>
      </c>
      <c r="B862" s="11">
        <v>43998</v>
      </c>
      <c r="C862">
        <v>33</v>
      </c>
      <c r="D862">
        <v>12</v>
      </c>
      <c r="E862">
        <v>40</v>
      </c>
      <c r="F862">
        <v>10</v>
      </c>
      <c r="G862" t="b">
        <v>1</v>
      </c>
      <c r="H862" s="19">
        <v>0.95</v>
      </c>
      <c r="I862" s="19">
        <v>1</v>
      </c>
      <c r="J862" s="1" t="s">
        <v>14</v>
      </c>
    </row>
    <row r="863" spans="1:10" x14ac:dyDescent="0.2">
      <c r="A863" s="1" t="s">
        <v>144</v>
      </c>
      <c r="B863" s="11">
        <v>43998</v>
      </c>
      <c r="C863">
        <v>33</v>
      </c>
      <c r="D863">
        <v>17</v>
      </c>
      <c r="E863">
        <v>40</v>
      </c>
      <c r="F863">
        <v>10</v>
      </c>
      <c r="G863" t="b">
        <v>1</v>
      </c>
      <c r="H863" s="19">
        <v>1</v>
      </c>
      <c r="I863" s="19">
        <v>1</v>
      </c>
      <c r="J863" s="1" t="s">
        <v>14</v>
      </c>
    </row>
    <row r="864" spans="1:10" x14ac:dyDescent="0.2">
      <c r="A864" s="1" t="s">
        <v>96</v>
      </c>
      <c r="B864" s="11">
        <v>43999</v>
      </c>
      <c r="C864">
        <v>33</v>
      </c>
      <c r="D864">
        <v>17</v>
      </c>
      <c r="E864">
        <v>40</v>
      </c>
      <c r="F864">
        <v>10</v>
      </c>
      <c r="G864" t="b">
        <v>1</v>
      </c>
      <c r="H864" s="19">
        <v>1</v>
      </c>
      <c r="I864" s="19">
        <v>1</v>
      </c>
      <c r="J864" s="1" t="s">
        <v>14</v>
      </c>
    </row>
    <row r="865" spans="1:10" x14ac:dyDescent="0.2">
      <c r="A865" s="1" t="s">
        <v>115</v>
      </c>
      <c r="B865" s="11">
        <v>43999</v>
      </c>
      <c r="C865">
        <v>33</v>
      </c>
      <c r="D865">
        <v>17</v>
      </c>
      <c r="E865">
        <v>32</v>
      </c>
      <c r="F865">
        <v>10</v>
      </c>
      <c r="G865" t="b">
        <v>1</v>
      </c>
      <c r="H865" s="19">
        <v>0.92</v>
      </c>
      <c r="I865" s="19">
        <v>1</v>
      </c>
      <c r="J865" s="1" t="s">
        <v>14</v>
      </c>
    </row>
    <row r="866" spans="1:10" x14ac:dyDescent="0.2">
      <c r="A866" s="1" t="s">
        <v>133</v>
      </c>
      <c r="B866" s="11">
        <v>43999</v>
      </c>
      <c r="C866">
        <v>29</v>
      </c>
      <c r="D866">
        <v>17</v>
      </c>
      <c r="E866">
        <v>40</v>
      </c>
      <c r="F866">
        <v>10</v>
      </c>
      <c r="G866" t="b">
        <v>1</v>
      </c>
      <c r="H866" s="19">
        <v>0.96</v>
      </c>
      <c r="I866" s="19">
        <v>1</v>
      </c>
      <c r="J866" s="1" t="s">
        <v>14</v>
      </c>
    </row>
    <row r="867" spans="1:10" x14ac:dyDescent="0.2">
      <c r="A867" s="1" t="s">
        <v>132</v>
      </c>
      <c r="B867" s="11">
        <v>43999</v>
      </c>
      <c r="C867">
        <v>17</v>
      </c>
      <c r="D867">
        <v>17</v>
      </c>
      <c r="E867">
        <v>7</v>
      </c>
      <c r="F867">
        <v>10</v>
      </c>
      <c r="G867" t="b">
        <v>0</v>
      </c>
      <c r="H867" s="19">
        <v>0.51</v>
      </c>
      <c r="I867" s="19">
        <v>0</v>
      </c>
      <c r="J867" s="1" t="s">
        <v>14</v>
      </c>
    </row>
    <row r="868" spans="1:10" x14ac:dyDescent="0.2">
      <c r="A868" s="1" t="s">
        <v>100</v>
      </c>
      <c r="B868" s="11">
        <v>43999</v>
      </c>
      <c r="C868">
        <v>19</v>
      </c>
      <c r="D868">
        <v>19</v>
      </c>
      <c r="E868">
        <v>30</v>
      </c>
      <c r="F868">
        <v>15</v>
      </c>
      <c r="G868" t="b">
        <v>1</v>
      </c>
      <c r="H868" s="19">
        <v>0.83</v>
      </c>
      <c r="I868" s="19">
        <v>1</v>
      </c>
      <c r="J868" s="1" t="s">
        <v>14</v>
      </c>
    </row>
    <row r="869" spans="1:10" x14ac:dyDescent="0.2">
      <c r="A869" s="1" t="s">
        <v>107</v>
      </c>
      <c r="B869" s="11">
        <v>43999</v>
      </c>
      <c r="C869">
        <v>29</v>
      </c>
      <c r="D869">
        <v>19</v>
      </c>
      <c r="E869">
        <v>30</v>
      </c>
      <c r="F869">
        <v>15</v>
      </c>
      <c r="G869" t="b">
        <v>1</v>
      </c>
      <c r="H869" s="19">
        <v>0.93</v>
      </c>
      <c r="I869" s="19">
        <v>1</v>
      </c>
      <c r="J869" s="1" t="s">
        <v>14</v>
      </c>
    </row>
    <row r="870" spans="1:10" x14ac:dyDescent="0.2">
      <c r="A870" s="1" t="s">
        <v>103</v>
      </c>
      <c r="B870" s="11">
        <v>43999</v>
      </c>
      <c r="C870">
        <v>27</v>
      </c>
      <c r="D870">
        <v>19</v>
      </c>
      <c r="E870">
        <v>30</v>
      </c>
      <c r="F870">
        <v>15</v>
      </c>
      <c r="G870" t="b">
        <v>1</v>
      </c>
      <c r="H870" s="19">
        <v>0.91</v>
      </c>
      <c r="I870" s="19">
        <v>1</v>
      </c>
      <c r="J870" s="1" t="s">
        <v>14</v>
      </c>
    </row>
    <row r="871" spans="1:10" x14ac:dyDescent="0.2">
      <c r="A871" s="1" t="s">
        <v>109</v>
      </c>
      <c r="B871" s="11">
        <v>44000</v>
      </c>
      <c r="C871">
        <v>19</v>
      </c>
      <c r="D871">
        <v>19</v>
      </c>
      <c r="E871">
        <v>37</v>
      </c>
      <c r="F871">
        <v>7</v>
      </c>
      <c r="G871" t="b">
        <v>0</v>
      </c>
      <c r="H871" s="19">
        <v>0.82</v>
      </c>
      <c r="I871" s="19">
        <v>0</v>
      </c>
      <c r="J871" s="1" t="s">
        <v>14</v>
      </c>
    </row>
    <row r="872" spans="1:10" x14ac:dyDescent="0.2">
      <c r="A872" s="1" t="s">
        <v>101</v>
      </c>
      <c r="B872" s="11">
        <v>44000</v>
      </c>
      <c r="C872">
        <v>20</v>
      </c>
      <c r="D872">
        <v>19</v>
      </c>
      <c r="E872">
        <v>30</v>
      </c>
      <c r="F872">
        <v>15</v>
      </c>
      <c r="G872" t="b">
        <v>1</v>
      </c>
      <c r="H872" s="19">
        <v>0.84</v>
      </c>
      <c r="I872" s="19">
        <v>1</v>
      </c>
      <c r="J872" s="1" t="s">
        <v>14</v>
      </c>
    </row>
    <row r="873" spans="1:10" x14ac:dyDescent="0.2">
      <c r="A873" s="1" t="s">
        <v>104</v>
      </c>
      <c r="B873" s="11">
        <v>44000</v>
      </c>
      <c r="C873">
        <v>29</v>
      </c>
      <c r="D873">
        <v>19</v>
      </c>
      <c r="E873">
        <v>37</v>
      </c>
      <c r="F873">
        <v>15</v>
      </c>
      <c r="G873" t="b">
        <v>1</v>
      </c>
      <c r="H873" s="19">
        <v>1</v>
      </c>
      <c r="I873" s="19">
        <v>1</v>
      </c>
      <c r="J873" s="1" t="s">
        <v>14</v>
      </c>
    </row>
    <row r="874" spans="1:10" x14ac:dyDescent="0.2">
      <c r="A874" s="1" t="s">
        <v>106</v>
      </c>
      <c r="B874" s="11">
        <v>44000</v>
      </c>
      <c r="C874">
        <v>29</v>
      </c>
      <c r="D874">
        <v>19</v>
      </c>
      <c r="E874">
        <v>37</v>
      </c>
      <c r="F874">
        <v>15</v>
      </c>
      <c r="G874" t="b">
        <v>1</v>
      </c>
      <c r="H874" s="19">
        <v>1</v>
      </c>
      <c r="I874" s="19">
        <v>1</v>
      </c>
      <c r="J874" s="1" t="s">
        <v>14</v>
      </c>
    </row>
    <row r="875" spans="1:10" x14ac:dyDescent="0.2">
      <c r="A875" s="1" t="s">
        <v>105</v>
      </c>
      <c r="B875" s="11">
        <v>44000</v>
      </c>
      <c r="C875">
        <v>19</v>
      </c>
      <c r="D875">
        <v>19</v>
      </c>
      <c r="E875">
        <v>30</v>
      </c>
      <c r="F875">
        <v>15</v>
      </c>
      <c r="G875" t="b">
        <v>0</v>
      </c>
      <c r="H875" s="19">
        <v>0.83</v>
      </c>
      <c r="I875" s="19">
        <v>0</v>
      </c>
      <c r="J875" s="1" t="s">
        <v>14</v>
      </c>
    </row>
    <row r="876" spans="1:10" x14ac:dyDescent="0.2">
      <c r="A876" s="1" t="s">
        <v>102</v>
      </c>
      <c r="B876" s="11">
        <v>44000</v>
      </c>
      <c r="C876">
        <v>22</v>
      </c>
      <c r="D876">
        <v>19</v>
      </c>
      <c r="E876">
        <v>37</v>
      </c>
      <c r="F876">
        <v>15</v>
      </c>
      <c r="G876" t="b">
        <v>1</v>
      </c>
      <c r="H876" s="19">
        <v>0.93</v>
      </c>
      <c r="I876" s="19">
        <v>1</v>
      </c>
      <c r="J876" s="1" t="s">
        <v>14</v>
      </c>
    </row>
    <row r="877" spans="1:10" x14ac:dyDescent="0.2">
      <c r="A877" s="1" t="s">
        <v>110</v>
      </c>
      <c r="B877" s="11">
        <v>44000</v>
      </c>
      <c r="C877">
        <v>19</v>
      </c>
      <c r="D877">
        <v>19</v>
      </c>
      <c r="E877">
        <v>37</v>
      </c>
      <c r="F877">
        <v>15</v>
      </c>
      <c r="G877" t="b">
        <v>1</v>
      </c>
      <c r="H877" s="19">
        <v>0.9</v>
      </c>
      <c r="I877" s="19">
        <v>1</v>
      </c>
      <c r="J877" s="1" t="s">
        <v>14</v>
      </c>
    </row>
    <row r="878" spans="1:10" x14ac:dyDescent="0.2">
      <c r="A878" s="1" t="s">
        <v>137</v>
      </c>
      <c r="B878" s="11">
        <v>44000</v>
      </c>
      <c r="C878">
        <v>33</v>
      </c>
      <c r="D878">
        <v>12</v>
      </c>
      <c r="E878">
        <v>40</v>
      </c>
      <c r="F878">
        <v>5</v>
      </c>
      <c r="G878" t="b">
        <v>1</v>
      </c>
      <c r="H878" s="19">
        <v>0.9</v>
      </c>
      <c r="I878" s="19">
        <v>1</v>
      </c>
      <c r="J878" s="1" t="s">
        <v>14</v>
      </c>
    </row>
    <row r="879" spans="1:10" x14ac:dyDescent="0.2">
      <c r="A879" s="1" t="s">
        <v>139</v>
      </c>
      <c r="B879" s="11">
        <v>44002</v>
      </c>
      <c r="C879">
        <v>33</v>
      </c>
      <c r="D879">
        <v>17</v>
      </c>
      <c r="E879">
        <v>40</v>
      </c>
      <c r="F879">
        <v>10</v>
      </c>
      <c r="G879" t="b">
        <v>1</v>
      </c>
      <c r="H879" s="19">
        <v>1</v>
      </c>
      <c r="I879" s="19">
        <v>1</v>
      </c>
      <c r="J879" s="1" t="s">
        <v>14</v>
      </c>
    </row>
    <row r="880" spans="1:10" x14ac:dyDescent="0.2">
      <c r="A880" s="1" t="s">
        <v>119</v>
      </c>
      <c r="B880" s="11">
        <v>44002</v>
      </c>
      <c r="C880">
        <v>33</v>
      </c>
      <c r="D880">
        <v>12</v>
      </c>
      <c r="E880">
        <v>40</v>
      </c>
      <c r="F880">
        <v>10</v>
      </c>
      <c r="G880" t="b">
        <v>1</v>
      </c>
      <c r="H880" s="19">
        <v>0.95</v>
      </c>
      <c r="I880" s="19">
        <v>1</v>
      </c>
      <c r="J880" s="1" t="s">
        <v>14</v>
      </c>
    </row>
    <row r="881" spans="1:10" x14ac:dyDescent="0.2">
      <c r="A881" s="1" t="s">
        <v>123</v>
      </c>
      <c r="B881" s="11">
        <v>44002</v>
      </c>
      <c r="C881">
        <v>27</v>
      </c>
      <c r="D881">
        <v>17</v>
      </c>
      <c r="E881">
        <v>32</v>
      </c>
      <c r="F881">
        <v>10</v>
      </c>
      <c r="G881" t="b">
        <v>1</v>
      </c>
      <c r="H881" s="19">
        <v>0.86</v>
      </c>
      <c r="I881" s="19">
        <v>1</v>
      </c>
      <c r="J881" s="1" t="s">
        <v>14</v>
      </c>
    </row>
    <row r="882" spans="1:10" x14ac:dyDescent="0.2">
      <c r="A882" s="1" t="s">
        <v>127</v>
      </c>
      <c r="B882" s="11">
        <v>44005</v>
      </c>
      <c r="C882">
        <v>33</v>
      </c>
      <c r="D882">
        <v>17</v>
      </c>
      <c r="E882">
        <v>40</v>
      </c>
      <c r="F882">
        <v>10</v>
      </c>
      <c r="G882" t="b">
        <v>1</v>
      </c>
      <c r="H882" s="19">
        <v>1</v>
      </c>
      <c r="I882" s="19">
        <v>1</v>
      </c>
      <c r="J882" s="1" t="s">
        <v>14</v>
      </c>
    </row>
    <row r="883" spans="1:10" x14ac:dyDescent="0.2">
      <c r="A883" s="1" t="s">
        <v>138</v>
      </c>
      <c r="B883" s="11">
        <v>44005</v>
      </c>
      <c r="C883">
        <v>33</v>
      </c>
      <c r="D883">
        <v>17</v>
      </c>
      <c r="E883">
        <v>40</v>
      </c>
      <c r="F883">
        <v>10</v>
      </c>
      <c r="G883" t="b">
        <v>1</v>
      </c>
      <c r="H883" s="19">
        <v>1</v>
      </c>
      <c r="I883" s="19">
        <v>1</v>
      </c>
      <c r="J883" s="1" t="s">
        <v>14</v>
      </c>
    </row>
    <row r="884" spans="1:10" x14ac:dyDescent="0.2">
      <c r="A884" s="1" t="s">
        <v>118</v>
      </c>
      <c r="B884" s="11">
        <v>44005</v>
      </c>
      <c r="C884">
        <v>21</v>
      </c>
      <c r="D884">
        <v>12</v>
      </c>
      <c r="E884">
        <v>40</v>
      </c>
      <c r="F884">
        <v>10</v>
      </c>
      <c r="G884" t="b">
        <v>1</v>
      </c>
      <c r="H884" s="19">
        <v>0.83</v>
      </c>
      <c r="I884" s="19">
        <v>1</v>
      </c>
      <c r="J884" s="1" t="s">
        <v>14</v>
      </c>
    </row>
    <row r="885" spans="1:10" x14ac:dyDescent="0.2">
      <c r="A885" s="1" t="s">
        <v>82</v>
      </c>
      <c r="B885" s="11">
        <v>44006</v>
      </c>
      <c r="C885">
        <v>29</v>
      </c>
      <c r="D885">
        <v>17</v>
      </c>
      <c r="E885">
        <v>32</v>
      </c>
      <c r="F885">
        <v>10</v>
      </c>
      <c r="G885" t="b">
        <v>1</v>
      </c>
      <c r="H885" s="19">
        <v>0.88</v>
      </c>
      <c r="I885" s="19">
        <v>1</v>
      </c>
      <c r="J885" s="1" t="s">
        <v>14</v>
      </c>
    </row>
    <row r="886" spans="1:10" x14ac:dyDescent="0.2">
      <c r="A886" s="1" t="s">
        <v>79</v>
      </c>
      <c r="B886" s="11">
        <v>44006</v>
      </c>
      <c r="C886">
        <v>33</v>
      </c>
      <c r="D886">
        <v>17</v>
      </c>
      <c r="E886">
        <v>40</v>
      </c>
      <c r="F886">
        <v>10</v>
      </c>
      <c r="G886" t="b">
        <v>1</v>
      </c>
      <c r="H886" s="19">
        <v>1</v>
      </c>
      <c r="I886" s="19">
        <v>1</v>
      </c>
      <c r="J886" s="1" t="s">
        <v>14</v>
      </c>
    </row>
    <row r="887" spans="1:10" x14ac:dyDescent="0.2">
      <c r="A887" s="1" t="s">
        <v>85</v>
      </c>
      <c r="B887" s="11">
        <v>44006</v>
      </c>
      <c r="C887">
        <v>23</v>
      </c>
      <c r="D887">
        <v>7</v>
      </c>
      <c r="E887">
        <v>40</v>
      </c>
      <c r="F887">
        <v>5</v>
      </c>
      <c r="G887" t="b">
        <v>1</v>
      </c>
      <c r="H887" s="19">
        <v>0.75</v>
      </c>
      <c r="I887" s="19">
        <v>1</v>
      </c>
      <c r="J887" s="1" t="s">
        <v>14</v>
      </c>
    </row>
    <row r="888" spans="1:10" x14ac:dyDescent="0.2">
      <c r="A888" s="1" t="s">
        <v>83</v>
      </c>
      <c r="B888" s="11">
        <v>44006</v>
      </c>
      <c r="C888">
        <v>23</v>
      </c>
      <c r="D888">
        <v>17</v>
      </c>
      <c r="E888">
        <v>32</v>
      </c>
      <c r="F888">
        <v>5</v>
      </c>
      <c r="G888" t="b">
        <v>1</v>
      </c>
      <c r="H888" s="19">
        <v>0.77</v>
      </c>
      <c r="I888" s="19">
        <v>1</v>
      </c>
      <c r="J888" s="1" t="s">
        <v>14</v>
      </c>
    </row>
    <row r="889" spans="1:10" x14ac:dyDescent="0.2">
      <c r="A889" s="1" t="s">
        <v>84</v>
      </c>
      <c r="B889" s="11">
        <v>44006</v>
      </c>
      <c r="C889">
        <v>7</v>
      </c>
      <c r="D889">
        <v>17</v>
      </c>
      <c r="E889">
        <v>40</v>
      </c>
      <c r="F889">
        <v>0</v>
      </c>
      <c r="G889" t="b">
        <v>1</v>
      </c>
      <c r="H889" s="19">
        <v>0.64</v>
      </c>
      <c r="I889" s="19">
        <v>1</v>
      </c>
      <c r="J889" s="1" t="s">
        <v>14</v>
      </c>
    </row>
    <row r="890" spans="1:10" x14ac:dyDescent="0.2">
      <c r="A890" s="1" t="s">
        <v>78</v>
      </c>
      <c r="B890" s="11">
        <v>44006</v>
      </c>
      <c r="C890">
        <v>19</v>
      </c>
      <c r="D890">
        <v>17</v>
      </c>
      <c r="E890">
        <v>40</v>
      </c>
      <c r="F890">
        <v>5</v>
      </c>
      <c r="G890" t="b">
        <v>1</v>
      </c>
      <c r="H890" s="19">
        <v>0.81</v>
      </c>
      <c r="I890" s="19">
        <v>1</v>
      </c>
      <c r="J890" s="1" t="s">
        <v>14</v>
      </c>
    </row>
    <row r="891" spans="1:10" x14ac:dyDescent="0.2">
      <c r="A891" s="1" t="s">
        <v>87</v>
      </c>
      <c r="B891" s="11">
        <v>44006</v>
      </c>
      <c r="C891">
        <v>33</v>
      </c>
      <c r="D891">
        <v>17</v>
      </c>
      <c r="E891">
        <v>40</v>
      </c>
      <c r="F891">
        <v>10</v>
      </c>
      <c r="G891" t="b">
        <v>1</v>
      </c>
      <c r="H891" s="19">
        <v>1</v>
      </c>
      <c r="I891" s="19">
        <v>1</v>
      </c>
      <c r="J891" s="1" t="s">
        <v>14</v>
      </c>
    </row>
    <row r="892" spans="1:10" x14ac:dyDescent="0.2">
      <c r="A892" s="1" t="s">
        <v>125</v>
      </c>
      <c r="B892" s="11">
        <v>44006</v>
      </c>
      <c r="C892">
        <v>23</v>
      </c>
      <c r="D892">
        <v>7</v>
      </c>
      <c r="E892">
        <v>15</v>
      </c>
      <c r="F892">
        <v>10</v>
      </c>
      <c r="G892" t="b">
        <v>1</v>
      </c>
      <c r="H892" s="19">
        <v>0.55000000000000004</v>
      </c>
      <c r="I892" s="19">
        <v>1</v>
      </c>
      <c r="J892" s="1" t="s">
        <v>14</v>
      </c>
    </row>
    <row r="893" spans="1:10" x14ac:dyDescent="0.2">
      <c r="A893" s="1" t="s">
        <v>130</v>
      </c>
      <c r="B893" s="11">
        <v>44006</v>
      </c>
      <c r="C893">
        <v>17</v>
      </c>
      <c r="D893">
        <v>17</v>
      </c>
      <c r="E893">
        <v>40</v>
      </c>
      <c r="F893">
        <v>10</v>
      </c>
      <c r="G893" t="b">
        <v>1</v>
      </c>
      <c r="H893" s="19">
        <v>0.84</v>
      </c>
      <c r="I893" s="19">
        <v>1</v>
      </c>
      <c r="J893" s="1" t="s">
        <v>14</v>
      </c>
    </row>
    <row r="894" spans="1:10" x14ac:dyDescent="0.2">
      <c r="A894" s="1" t="s">
        <v>80</v>
      </c>
      <c r="B894" s="11">
        <v>44007</v>
      </c>
      <c r="C894">
        <v>5</v>
      </c>
      <c r="D894">
        <v>17</v>
      </c>
      <c r="E894">
        <v>40</v>
      </c>
      <c r="F894">
        <v>5</v>
      </c>
      <c r="G894" t="b">
        <v>0</v>
      </c>
      <c r="H894" s="19">
        <v>0.67</v>
      </c>
      <c r="I894" s="19">
        <v>0</v>
      </c>
      <c r="J894" s="1" t="s">
        <v>14</v>
      </c>
    </row>
    <row r="895" spans="1:10" x14ac:dyDescent="0.2">
      <c r="A895" s="1" t="s">
        <v>86</v>
      </c>
      <c r="B895" s="11">
        <v>44007</v>
      </c>
      <c r="C895">
        <v>23</v>
      </c>
      <c r="D895">
        <v>17</v>
      </c>
      <c r="E895">
        <v>40</v>
      </c>
      <c r="F895">
        <v>10</v>
      </c>
      <c r="G895" t="b">
        <v>1</v>
      </c>
      <c r="H895" s="19">
        <v>0.9</v>
      </c>
      <c r="I895" s="19">
        <v>1</v>
      </c>
      <c r="J895" s="1" t="s">
        <v>14</v>
      </c>
    </row>
    <row r="896" spans="1:10" x14ac:dyDescent="0.2">
      <c r="A896" s="1" t="s">
        <v>89</v>
      </c>
      <c r="B896" s="11">
        <v>44007</v>
      </c>
      <c r="C896">
        <v>33</v>
      </c>
      <c r="D896">
        <v>17</v>
      </c>
      <c r="E896">
        <v>32</v>
      </c>
      <c r="F896">
        <v>10</v>
      </c>
      <c r="G896" t="b">
        <v>1</v>
      </c>
      <c r="H896" s="19">
        <v>0.92</v>
      </c>
      <c r="I896" s="19">
        <v>1</v>
      </c>
      <c r="J896" s="1" t="s">
        <v>14</v>
      </c>
    </row>
    <row r="897" spans="1:10" x14ac:dyDescent="0.2">
      <c r="A897" s="1" t="s">
        <v>88</v>
      </c>
      <c r="B897" s="11">
        <v>44007</v>
      </c>
      <c r="C897">
        <v>19</v>
      </c>
      <c r="D897">
        <v>17</v>
      </c>
      <c r="E897">
        <v>40</v>
      </c>
      <c r="F897">
        <v>10</v>
      </c>
      <c r="G897" t="b">
        <v>1</v>
      </c>
      <c r="H897" s="19">
        <v>0.86</v>
      </c>
      <c r="I897" s="19">
        <v>1</v>
      </c>
      <c r="J897" s="1" t="s">
        <v>14</v>
      </c>
    </row>
    <row r="898" spans="1:10" x14ac:dyDescent="0.2">
      <c r="A898" s="1" t="s">
        <v>81</v>
      </c>
      <c r="B898" s="11">
        <v>44007</v>
      </c>
      <c r="C898">
        <v>33</v>
      </c>
      <c r="D898">
        <v>17</v>
      </c>
      <c r="E898">
        <v>40</v>
      </c>
      <c r="F898">
        <v>10</v>
      </c>
      <c r="G898" t="b">
        <v>1</v>
      </c>
      <c r="H898" s="19">
        <v>1</v>
      </c>
      <c r="I898" s="19">
        <v>1</v>
      </c>
      <c r="J898" s="1" t="s">
        <v>14</v>
      </c>
    </row>
    <row r="899" spans="1:10" x14ac:dyDescent="0.2">
      <c r="A899" s="1" t="s">
        <v>133</v>
      </c>
      <c r="B899" s="11">
        <v>44007</v>
      </c>
      <c r="C899">
        <v>33</v>
      </c>
      <c r="D899">
        <v>17</v>
      </c>
      <c r="E899">
        <v>40</v>
      </c>
      <c r="F899">
        <v>10</v>
      </c>
      <c r="G899" t="b">
        <v>1</v>
      </c>
      <c r="H899" s="19">
        <v>1</v>
      </c>
      <c r="I899" s="19">
        <v>1</v>
      </c>
      <c r="J899" s="1" t="s">
        <v>14</v>
      </c>
    </row>
    <row r="900" spans="1:10" x14ac:dyDescent="0.2">
      <c r="A900" s="1" t="s">
        <v>115</v>
      </c>
      <c r="B900" s="11">
        <v>44007</v>
      </c>
      <c r="C900">
        <v>33</v>
      </c>
      <c r="D900">
        <v>17</v>
      </c>
      <c r="E900">
        <v>40</v>
      </c>
      <c r="F900">
        <v>10</v>
      </c>
      <c r="G900" t="b">
        <v>1</v>
      </c>
      <c r="H900" s="19">
        <v>1</v>
      </c>
      <c r="I900" s="19">
        <v>1</v>
      </c>
      <c r="J900" s="1" t="s">
        <v>14</v>
      </c>
    </row>
    <row r="901" spans="1:10" x14ac:dyDescent="0.2">
      <c r="A901" s="1" t="s">
        <v>120</v>
      </c>
      <c r="B901" s="11">
        <v>44007</v>
      </c>
      <c r="C901">
        <v>33</v>
      </c>
      <c r="D901">
        <v>17</v>
      </c>
      <c r="E901">
        <v>40</v>
      </c>
      <c r="F901">
        <v>5</v>
      </c>
      <c r="G901" t="b">
        <v>1</v>
      </c>
      <c r="H901" s="19">
        <v>0.95</v>
      </c>
      <c r="I901" s="19">
        <v>1</v>
      </c>
      <c r="J901" s="1" t="s">
        <v>14</v>
      </c>
    </row>
    <row r="902" spans="1:10" x14ac:dyDescent="0.2">
      <c r="A902" s="1" t="s">
        <v>147</v>
      </c>
      <c r="B902" s="11">
        <v>44007</v>
      </c>
      <c r="C902">
        <v>33</v>
      </c>
      <c r="D902">
        <v>17</v>
      </c>
      <c r="E902">
        <v>40</v>
      </c>
      <c r="F902">
        <v>5</v>
      </c>
      <c r="G902" t="b">
        <v>1</v>
      </c>
      <c r="H902" s="19">
        <v>0.95</v>
      </c>
      <c r="I902" s="19">
        <v>1</v>
      </c>
      <c r="J902" s="1" t="s">
        <v>14</v>
      </c>
    </row>
    <row r="903" spans="1:10" x14ac:dyDescent="0.2">
      <c r="A903" s="1" t="s">
        <v>117</v>
      </c>
      <c r="B903" s="11">
        <v>44007</v>
      </c>
      <c r="C903">
        <v>23</v>
      </c>
      <c r="D903">
        <v>17</v>
      </c>
      <c r="E903">
        <v>40</v>
      </c>
      <c r="F903">
        <v>0</v>
      </c>
      <c r="G903" t="b">
        <v>1</v>
      </c>
      <c r="H903" s="19">
        <v>0.8</v>
      </c>
      <c r="I903" s="19">
        <v>1</v>
      </c>
      <c r="J903" s="1" t="s">
        <v>14</v>
      </c>
    </row>
    <row r="904" spans="1:10" x14ac:dyDescent="0.2">
      <c r="A904" s="1" t="s">
        <v>137</v>
      </c>
      <c r="B904" s="11">
        <v>44007</v>
      </c>
      <c r="C904">
        <v>27</v>
      </c>
      <c r="D904">
        <v>17</v>
      </c>
      <c r="E904">
        <v>32</v>
      </c>
      <c r="F904">
        <v>5</v>
      </c>
      <c r="G904" t="b">
        <v>0</v>
      </c>
      <c r="H904" s="19">
        <v>0.81</v>
      </c>
      <c r="I904" s="19">
        <v>0</v>
      </c>
      <c r="J904" s="1" t="s">
        <v>14</v>
      </c>
    </row>
    <row r="905" spans="1:10" x14ac:dyDescent="0.2">
      <c r="A905" s="1" t="s">
        <v>144</v>
      </c>
      <c r="B905" s="11">
        <v>44007</v>
      </c>
      <c r="C905">
        <v>33</v>
      </c>
      <c r="D905">
        <v>17</v>
      </c>
      <c r="E905">
        <v>15</v>
      </c>
      <c r="F905">
        <v>10</v>
      </c>
      <c r="G905" t="b">
        <v>1</v>
      </c>
      <c r="H905" s="19">
        <v>0.75</v>
      </c>
      <c r="I905" s="19">
        <v>1</v>
      </c>
      <c r="J905" s="1" t="s">
        <v>14</v>
      </c>
    </row>
    <row r="906" spans="1:10" x14ac:dyDescent="0.2">
      <c r="A906" s="1" t="s">
        <v>135</v>
      </c>
      <c r="B906" s="11">
        <v>44008</v>
      </c>
      <c r="C906">
        <v>23</v>
      </c>
      <c r="D906">
        <v>17</v>
      </c>
      <c r="E906">
        <v>40</v>
      </c>
      <c r="F906">
        <v>10</v>
      </c>
      <c r="G906" t="b">
        <v>1</v>
      </c>
      <c r="H906" s="19">
        <v>0.9</v>
      </c>
      <c r="I906" s="19">
        <v>1</v>
      </c>
      <c r="J906" s="1" t="s">
        <v>14</v>
      </c>
    </row>
    <row r="907" spans="1:10" x14ac:dyDescent="0.2">
      <c r="A907" s="1" t="s">
        <v>97</v>
      </c>
      <c r="B907" s="11">
        <v>44008</v>
      </c>
      <c r="C907">
        <v>33</v>
      </c>
      <c r="D907">
        <v>17</v>
      </c>
      <c r="E907">
        <v>40</v>
      </c>
      <c r="F907">
        <v>10</v>
      </c>
      <c r="G907" t="b">
        <v>1</v>
      </c>
      <c r="H907" s="19">
        <v>1</v>
      </c>
      <c r="I907" s="19">
        <v>1</v>
      </c>
      <c r="J907" s="1" t="s">
        <v>14</v>
      </c>
    </row>
    <row r="908" spans="1:10" x14ac:dyDescent="0.2">
      <c r="A908" s="1" t="s">
        <v>124</v>
      </c>
      <c r="B908" s="11">
        <v>44008</v>
      </c>
      <c r="C908">
        <v>33</v>
      </c>
      <c r="D908">
        <v>17</v>
      </c>
      <c r="E908">
        <v>40</v>
      </c>
      <c r="F908">
        <v>5</v>
      </c>
      <c r="G908" t="b">
        <v>1</v>
      </c>
      <c r="H908" s="19">
        <v>0.95</v>
      </c>
      <c r="I908" s="19">
        <v>1</v>
      </c>
      <c r="J908" s="1" t="s">
        <v>14</v>
      </c>
    </row>
    <row r="909" spans="1:10" x14ac:dyDescent="0.2">
      <c r="A909" s="1" t="s">
        <v>134</v>
      </c>
      <c r="B909" s="11">
        <v>44008</v>
      </c>
      <c r="C909">
        <v>33</v>
      </c>
      <c r="D909">
        <v>17</v>
      </c>
      <c r="E909">
        <v>40</v>
      </c>
      <c r="F909">
        <v>10</v>
      </c>
      <c r="G909" t="b">
        <v>1</v>
      </c>
      <c r="H909" s="19">
        <v>1</v>
      </c>
      <c r="I909" s="19">
        <v>1</v>
      </c>
      <c r="J909" s="1" t="s">
        <v>14</v>
      </c>
    </row>
    <row r="910" spans="1:10" x14ac:dyDescent="0.2">
      <c r="A910" s="1" t="s">
        <v>116</v>
      </c>
      <c r="B910" s="11">
        <v>44008</v>
      </c>
      <c r="C910">
        <v>33</v>
      </c>
      <c r="D910">
        <v>17</v>
      </c>
      <c r="E910">
        <v>40</v>
      </c>
      <c r="F910">
        <v>10</v>
      </c>
      <c r="G910" t="b">
        <v>1</v>
      </c>
      <c r="H910" s="19">
        <v>1</v>
      </c>
      <c r="I910" s="19">
        <v>1</v>
      </c>
      <c r="J910" s="1" t="s">
        <v>14</v>
      </c>
    </row>
    <row r="911" spans="1:10" x14ac:dyDescent="0.2">
      <c r="A911" s="1" t="s">
        <v>112</v>
      </c>
      <c r="B911" s="11">
        <v>44008</v>
      </c>
      <c r="C911">
        <v>33</v>
      </c>
      <c r="D911">
        <v>17</v>
      </c>
      <c r="E911">
        <v>40</v>
      </c>
      <c r="F911">
        <v>10</v>
      </c>
      <c r="G911" t="b">
        <v>1</v>
      </c>
      <c r="H911" s="19">
        <v>1</v>
      </c>
      <c r="I911" s="19">
        <v>1</v>
      </c>
      <c r="J911" s="1" t="s">
        <v>14</v>
      </c>
    </row>
    <row r="912" spans="1:10" x14ac:dyDescent="0.2">
      <c r="A912" s="1" t="s">
        <v>122</v>
      </c>
      <c r="B912" s="11">
        <v>44008</v>
      </c>
      <c r="C912">
        <v>29</v>
      </c>
      <c r="D912">
        <v>17</v>
      </c>
      <c r="E912">
        <v>40</v>
      </c>
      <c r="F912">
        <v>10</v>
      </c>
      <c r="G912" t="b">
        <v>1</v>
      </c>
      <c r="H912" s="19">
        <v>0.96</v>
      </c>
      <c r="I912" s="19">
        <v>1</v>
      </c>
      <c r="J912" s="1" t="s">
        <v>14</v>
      </c>
    </row>
    <row r="913" spans="1:10" x14ac:dyDescent="0.2">
      <c r="A913" s="1" t="s">
        <v>132</v>
      </c>
      <c r="B913" s="11">
        <v>44008</v>
      </c>
      <c r="C913">
        <v>33</v>
      </c>
      <c r="D913">
        <v>17</v>
      </c>
      <c r="E913">
        <v>40</v>
      </c>
      <c r="F913">
        <v>10</v>
      </c>
      <c r="G913" t="b">
        <v>1</v>
      </c>
      <c r="H913" s="19">
        <v>1</v>
      </c>
      <c r="I913" s="19">
        <v>1</v>
      </c>
      <c r="J913" s="1" t="s">
        <v>14</v>
      </c>
    </row>
    <row r="914" spans="1:10" x14ac:dyDescent="0.2">
      <c r="A914" s="1" t="s">
        <v>99</v>
      </c>
      <c r="B914" s="11">
        <v>44008</v>
      </c>
      <c r="C914">
        <v>31</v>
      </c>
      <c r="D914">
        <v>17</v>
      </c>
      <c r="E914">
        <v>40</v>
      </c>
      <c r="F914">
        <v>5</v>
      </c>
      <c r="G914" t="b">
        <v>1</v>
      </c>
      <c r="H914" s="19">
        <v>0.93</v>
      </c>
      <c r="I914" s="19">
        <v>1</v>
      </c>
      <c r="J914" s="1" t="s">
        <v>14</v>
      </c>
    </row>
    <row r="915" spans="1:10" x14ac:dyDescent="0.2">
      <c r="A915" s="1" t="s">
        <v>113</v>
      </c>
      <c r="B915" s="11">
        <v>44008</v>
      </c>
      <c r="C915">
        <v>33</v>
      </c>
      <c r="D915">
        <v>12</v>
      </c>
      <c r="E915">
        <v>32</v>
      </c>
      <c r="F915">
        <v>10</v>
      </c>
      <c r="G915" t="b">
        <v>1</v>
      </c>
      <c r="H915" s="19">
        <v>0.87</v>
      </c>
      <c r="I915" s="19">
        <v>1</v>
      </c>
      <c r="J915" s="1" t="s">
        <v>14</v>
      </c>
    </row>
    <row r="916" spans="1:10" x14ac:dyDescent="0.2">
      <c r="A916" s="1" t="s">
        <v>98</v>
      </c>
      <c r="B916" s="11">
        <v>44008</v>
      </c>
      <c r="C916">
        <v>33</v>
      </c>
      <c r="D916">
        <v>17</v>
      </c>
      <c r="E916">
        <v>40</v>
      </c>
      <c r="F916">
        <v>10</v>
      </c>
      <c r="G916" t="b">
        <v>1</v>
      </c>
      <c r="H916" s="19">
        <v>1</v>
      </c>
      <c r="I916" s="19">
        <v>1</v>
      </c>
      <c r="J916" s="1" t="s">
        <v>14</v>
      </c>
    </row>
    <row r="917" spans="1:10" x14ac:dyDescent="0.2">
      <c r="A917" s="1" t="s">
        <v>146</v>
      </c>
      <c r="B917" s="11">
        <v>44008</v>
      </c>
      <c r="C917">
        <v>33</v>
      </c>
      <c r="D917">
        <v>17</v>
      </c>
      <c r="E917">
        <v>40</v>
      </c>
      <c r="F917">
        <v>10</v>
      </c>
      <c r="G917" t="b">
        <v>1</v>
      </c>
      <c r="H917" s="19">
        <v>1</v>
      </c>
      <c r="I917" s="19">
        <v>1</v>
      </c>
      <c r="J917" s="1" t="s">
        <v>14</v>
      </c>
    </row>
    <row r="918" spans="1:10" x14ac:dyDescent="0.2">
      <c r="A918" s="1" t="s">
        <v>121</v>
      </c>
      <c r="B918" s="11">
        <v>44009</v>
      </c>
      <c r="C918">
        <v>33</v>
      </c>
      <c r="D918">
        <v>17</v>
      </c>
      <c r="E918">
        <v>40</v>
      </c>
      <c r="F918">
        <v>0</v>
      </c>
      <c r="G918" t="b">
        <v>1</v>
      </c>
      <c r="H918" s="19">
        <v>0.9</v>
      </c>
      <c r="I918" s="19">
        <v>1</v>
      </c>
      <c r="J918" s="1" t="s">
        <v>14</v>
      </c>
    </row>
    <row r="919" spans="1:10" x14ac:dyDescent="0.2">
      <c r="A919" s="1" t="s">
        <v>129</v>
      </c>
      <c r="B919" s="11">
        <v>44009</v>
      </c>
      <c r="C919">
        <v>33</v>
      </c>
      <c r="D919">
        <v>17</v>
      </c>
      <c r="E919">
        <v>40</v>
      </c>
      <c r="F919">
        <v>10</v>
      </c>
      <c r="G919" t="b">
        <v>1</v>
      </c>
      <c r="H919" s="19">
        <v>1</v>
      </c>
      <c r="I919" s="19">
        <v>1</v>
      </c>
      <c r="J919" s="1" t="s">
        <v>14</v>
      </c>
    </row>
    <row r="920" spans="1:10" x14ac:dyDescent="0.2">
      <c r="A920" s="1" t="s">
        <v>111</v>
      </c>
      <c r="B920" s="11">
        <v>44009</v>
      </c>
      <c r="C920">
        <v>33</v>
      </c>
      <c r="D920">
        <v>17</v>
      </c>
      <c r="E920">
        <v>40</v>
      </c>
      <c r="F920">
        <v>10</v>
      </c>
      <c r="G920" t="b">
        <v>1</v>
      </c>
      <c r="H920" s="19">
        <v>1</v>
      </c>
      <c r="I920" s="19">
        <v>1</v>
      </c>
      <c r="J920" s="1" t="s">
        <v>14</v>
      </c>
    </row>
    <row r="921" spans="1:10" x14ac:dyDescent="0.2">
      <c r="A921" s="1" t="s">
        <v>140</v>
      </c>
      <c r="B921" s="11">
        <v>44009</v>
      </c>
      <c r="C921">
        <v>23</v>
      </c>
      <c r="D921">
        <v>7</v>
      </c>
      <c r="E921">
        <v>32</v>
      </c>
      <c r="F921">
        <v>10</v>
      </c>
      <c r="G921" t="b">
        <v>1</v>
      </c>
      <c r="H921" s="19">
        <v>0.72</v>
      </c>
      <c r="I921" s="19">
        <v>1</v>
      </c>
      <c r="J921" s="1" t="s">
        <v>14</v>
      </c>
    </row>
    <row r="922" spans="1:10" x14ac:dyDescent="0.2">
      <c r="A922" s="1" t="s">
        <v>136</v>
      </c>
      <c r="B922" s="11">
        <v>44009</v>
      </c>
      <c r="C922">
        <v>23</v>
      </c>
      <c r="D922">
        <v>17</v>
      </c>
      <c r="E922">
        <v>32</v>
      </c>
      <c r="F922">
        <v>10</v>
      </c>
      <c r="G922" t="b">
        <v>1</v>
      </c>
      <c r="H922" s="19">
        <v>0.82</v>
      </c>
      <c r="I922" s="19">
        <v>1</v>
      </c>
      <c r="J922" s="1" t="s">
        <v>14</v>
      </c>
    </row>
    <row r="923" spans="1:10" x14ac:dyDescent="0.2">
      <c r="A923" s="1" t="s">
        <v>128</v>
      </c>
      <c r="B923" s="11">
        <v>44009</v>
      </c>
      <c r="C923">
        <v>33</v>
      </c>
      <c r="D923">
        <v>17</v>
      </c>
      <c r="E923">
        <v>40</v>
      </c>
      <c r="F923">
        <v>10</v>
      </c>
      <c r="G923" t="b">
        <v>1</v>
      </c>
      <c r="H923" s="19">
        <v>1</v>
      </c>
      <c r="I923" s="19">
        <v>1</v>
      </c>
      <c r="J923" s="1" t="s">
        <v>14</v>
      </c>
    </row>
    <row r="924" spans="1:10" x14ac:dyDescent="0.2">
      <c r="A924" s="1" t="s">
        <v>96</v>
      </c>
      <c r="B924" s="11">
        <v>44009</v>
      </c>
      <c r="C924">
        <v>33</v>
      </c>
      <c r="D924">
        <v>17</v>
      </c>
      <c r="E924">
        <v>40</v>
      </c>
      <c r="F924">
        <v>10</v>
      </c>
      <c r="G924" t="b">
        <v>1</v>
      </c>
      <c r="H924" s="19">
        <v>1</v>
      </c>
      <c r="I924" s="19">
        <v>1</v>
      </c>
      <c r="J924" s="1" t="s">
        <v>14</v>
      </c>
    </row>
    <row r="925" spans="1:10" x14ac:dyDescent="0.2">
      <c r="A925" s="1" t="s">
        <v>145</v>
      </c>
      <c r="B925" s="11">
        <v>44010</v>
      </c>
      <c r="C925">
        <v>23</v>
      </c>
      <c r="D925">
        <v>17</v>
      </c>
      <c r="E925">
        <v>40</v>
      </c>
      <c r="F925">
        <v>10</v>
      </c>
      <c r="G925" t="b">
        <v>1</v>
      </c>
      <c r="H925" s="19">
        <v>0.9</v>
      </c>
      <c r="I925" s="19">
        <v>1</v>
      </c>
      <c r="J925" s="1" t="s">
        <v>14</v>
      </c>
    </row>
    <row r="926" spans="1:10" x14ac:dyDescent="0.2">
      <c r="A926" s="1" t="s">
        <v>131</v>
      </c>
      <c r="B926" s="11">
        <v>44010</v>
      </c>
      <c r="C926">
        <v>31</v>
      </c>
      <c r="D926">
        <v>17</v>
      </c>
      <c r="E926">
        <v>40</v>
      </c>
      <c r="F926">
        <v>10</v>
      </c>
      <c r="G926" t="b">
        <v>1</v>
      </c>
      <c r="H926" s="19">
        <v>0.98</v>
      </c>
      <c r="I926" s="19">
        <v>1</v>
      </c>
      <c r="J926" s="1" t="s">
        <v>14</v>
      </c>
    </row>
    <row r="927" spans="1:10" x14ac:dyDescent="0.2">
      <c r="A927" s="1" t="s">
        <v>142</v>
      </c>
      <c r="B927" s="11">
        <v>44011</v>
      </c>
      <c r="C927">
        <v>33</v>
      </c>
      <c r="D927">
        <v>17</v>
      </c>
      <c r="E927">
        <v>40</v>
      </c>
      <c r="F927">
        <v>10</v>
      </c>
      <c r="G927" t="b">
        <v>1</v>
      </c>
      <c r="H927" s="19">
        <v>1</v>
      </c>
      <c r="I927" s="19">
        <v>1</v>
      </c>
      <c r="J927" s="1" t="s">
        <v>14</v>
      </c>
    </row>
    <row r="928" spans="1:10" x14ac:dyDescent="0.2">
      <c r="A928" s="1" t="s">
        <v>148</v>
      </c>
      <c r="B928" s="11">
        <v>44011</v>
      </c>
      <c r="C928">
        <v>33</v>
      </c>
      <c r="D928">
        <v>17</v>
      </c>
      <c r="E928">
        <v>40</v>
      </c>
      <c r="F928">
        <v>10</v>
      </c>
      <c r="G928" t="b">
        <v>1</v>
      </c>
      <c r="H928" s="19">
        <v>1</v>
      </c>
      <c r="I928" s="19">
        <v>1</v>
      </c>
      <c r="J928" s="1" t="s">
        <v>14</v>
      </c>
    </row>
    <row r="929" spans="1:10" x14ac:dyDescent="0.2">
      <c r="A929" s="1" t="s">
        <v>107</v>
      </c>
      <c r="B929" s="11">
        <v>44012</v>
      </c>
      <c r="C929">
        <v>27</v>
      </c>
      <c r="D929">
        <v>19</v>
      </c>
      <c r="E929">
        <v>37</v>
      </c>
      <c r="F929">
        <v>0</v>
      </c>
      <c r="G929" t="b">
        <v>1</v>
      </c>
      <c r="H929" s="19">
        <v>0.83</v>
      </c>
      <c r="I929" s="19">
        <v>1</v>
      </c>
      <c r="J929" s="1" t="s">
        <v>14</v>
      </c>
    </row>
    <row r="930" spans="1:10" x14ac:dyDescent="0.2">
      <c r="A930" s="1" t="s">
        <v>109</v>
      </c>
      <c r="B930" s="11">
        <v>44012</v>
      </c>
      <c r="C930">
        <v>26</v>
      </c>
      <c r="D930">
        <v>12</v>
      </c>
      <c r="E930">
        <v>30</v>
      </c>
      <c r="F930">
        <v>7</v>
      </c>
      <c r="G930" t="b">
        <v>1</v>
      </c>
      <c r="H930" s="19">
        <v>0.75</v>
      </c>
      <c r="I930" s="19">
        <v>1</v>
      </c>
      <c r="J930" s="1" t="s">
        <v>14</v>
      </c>
    </row>
    <row r="931" spans="1:10" x14ac:dyDescent="0.2">
      <c r="A931" s="1" t="s">
        <v>101</v>
      </c>
      <c r="B931" s="11">
        <v>44012</v>
      </c>
      <c r="C931">
        <v>26</v>
      </c>
      <c r="D931">
        <v>19</v>
      </c>
      <c r="E931">
        <v>30</v>
      </c>
      <c r="F931">
        <v>7</v>
      </c>
      <c r="G931" t="b">
        <v>1</v>
      </c>
      <c r="H931" s="19">
        <v>0.82</v>
      </c>
      <c r="I931" s="19">
        <v>1</v>
      </c>
      <c r="J931" s="1" t="s">
        <v>14</v>
      </c>
    </row>
    <row r="932" spans="1:10" x14ac:dyDescent="0.2">
      <c r="A932" s="1" t="s">
        <v>108</v>
      </c>
      <c r="B932" s="11">
        <v>44012</v>
      </c>
      <c r="C932">
        <v>29</v>
      </c>
      <c r="D932">
        <v>19</v>
      </c>
      <c r="E932">
        <v>37</v>
      </c>
      <c r="F932">
        <v>15</v>
      </c>
      <c r="G932" t="b">
        <v>1</v>
      </c>
      <c r="H932" s="19">
        <v>1</v>
      </c>
      <c r="I932" s="19">
        <v>1</v>
      </c>
      <c r="J932" s="1" t="s">
        <v>14</v>
      </c>
    </row>
    <row r="933" spans="1:10" x14ac:dyDescent="0.2">
      <c r="A933" s="1" t="s">
        <v>104</v>
      </c>
      <c r="B933" s="11">
        <v>44012</v>
      </c>
      <c r="C933">
        <v>29</v>
      </c>
      <c r="D933">
        <v>19</v>
      </c>
      <c r="E933">
        <v>30</v>
      </c>
      <c r="F933">
        <v>15</v>
      </c>
      <c r="G933" t="b">
        <v>1</v>
      </c>
      <c r="H933" s="19">
        <v>0.93</v>
      </c>
      <c r="I933" s="19">
        <v>1</v>
      </c>
      <c r="J933" s="1" t="s">
        <v>14</v>
      </c>
    </row>
    <row r="934" spans="1:10" x14ac:dyDescent="0.2">
      <c r="A934" s="1" t="s">
        <v>106</v>
      </c>
      <c r="B934" s="11">
        <v>44012</v>
      </c>
      <c r="C934">
        <v>29</v>
      </c>
      <c r="D934">
        <v>19</v>
      </c>
      <c r="E934">
        <v>37</v>
      </c>
      <c r="F934">
        <v>15</v>
      </c>
      <c r="G934" t="b">
        <v>1</v>
      </c>
      <c r="H934" s="19">
        <v>1</v>
      </c>
      <c r="I934" s="19">
        <v>1</v>
      </c>
      <c r="J934" s="1" t="s">
        <v>14</v>
      </c>
    </row>
    <row r="935" spans="1:10" x14ac:dyDescent="0.2">
      <c r="A935" s="1" t="s">
        <v>105</v>
      </c>
      <c r="B935" s="11">
        <v>44012</v>
      </c>
      <c r="C935">
        <v>26</v>
      </c>
      <c r="D935">
        <v>19</v>
      </c>
      <c r="E935">
        <v>30</v>
      </c>
      <c r="F935">
        <v>15</v>
      </c>
      <c r="G935" t="b">
        <v>1</v>
      </c>
      <c r="H935" s="19">
        <v>0.9</v>
      </c>
      <c r="I935" s="19">
        <v>1</v>
      </c>
      <c r="J935" s="1" t="s">
        <v>14</v>
      </c>
    </row>
    <row r="936" spans="1:10" x14ac:dyDescent="0.2">
      <c r="A936" s="1" t="s">
        <v>103</v>
      </c>
      <c r="B936" s="11">
        <v>44012</v>
      </c>
      <c r="C936">
        <v>22</v>
      </c>
      <c r="D936">
        <v>19</v>
      </c>
      <c r="E936">
        <v>30</v>
      </c>
      <c r="F936">
        <v>15</v>
      </c>
      <c r="G936" t="b">
        <v>1</v>
      </c>
      <c r="H936" s="19">
        <v>0.86</v>
      </c>
      <c r="I936" s="19">
        <v>1</v>
      </c>
      <c r="J936" s="1" t="s">
        <v>14</v>
      </c>
    </row>
    <row r="937" spans="1:10" x14ac:dyDescent="0.2">
      <c r="A937" s="1" t="s">
        <v>102</v>
      </c>
      <c r="B937" s="11">
        <v>44012</v>
      </c>
      <c r="C937">
        <v>17</v>
      </c>
      <c r="D937">
        <v>19</v>
      </c>
      <c r="E937">
        <v>37</v>
      </c>
      <c r="F937">
        <v>7</v>
      </c>
      <c r="G937" t="b">
        <v>0</v>
      </c>
      <c r="H937" s="19">
        <v>0.8</v>
      </c>
      <c r="I937" s="19">
        <v>0</v>
      </c>
      <c r="J937" s="1" t="s">
        <v>14</v>
      </c>
    </row>
    <row r="938" spans="1:10" x14ac:dyDescent="0.2">
      <c r="A938" s="1" t="s">
        <v>110</v>
      </c>
      <c r="B938" s="11">
        <v>44012</v>
      </c>
      <c r="C938">
        <v>26</v>
      </c>
      <c r="D938">
        <v>14</v>
      </c>
      <c r="E938">
        <v>37</v>
      </c>
      <c r="F938">
        <v>15</v>
      </c>
      <c r="G938" t="b">
        <v>1</v>
      </c>
      <c r="H938" s="19">
        <v>0.92</v>
      </c>
      <c r="I938" s="19">
        <v>1</v>
      </c>
      <c r="J938" s="1" t="s">
        <v>14</v>
      </c>
    </row>
    <row r="939" spans="1:10" x14ac:dyDescent="0.2">
      <c r="A939" s="1" t="s">
        <v>100</v>
      </c>
      <c r="B939" s="11">
        <v>44012</v>
      </c>
      <c r="C939">
        <v>29</v>
      </c>
      <c r="D939">
        <v>19</v>
      </c>
      <c r="E939">
        <v>30</v>
      </c>
      <c r="F939">
        <v>7</v>
      </c>
      <c r="G939" t="b">
        <v>1</v>
      </c>
      <c r="H939" s="19">
        <v>0.85</v>
      </c>
      <c r="I939" s="19">
        <v>1</v>
      </c>
      <c r="J939" s="1" t="s">
        <v>14</v>
      </c>
    </row>
    <row r="940" spans="1:10" x14ac:dyDescent="0.2">
      <c r="A940" s="1" t="s">
        <v>133</v>
      </c>
      <c r="B940" s="11">
        <v>44014</v>
      </c>
      <c r="C940">
        <v>19</v>
      </c>
      <c r="D940">
        <v>12</v>
      </c>
      <c r="E940">
        <v>40</v>
      </c>
      <c r="F940">
        <v>10</v>
      </c>
      <c r="G940" t="b">
        <v>1</v>
      </c>
      <c r="H940" s="19">
        <v>0.81</v>
      </c>
      <c r="I940" s="19">
        <v>1</v>
      </c>
      <c r="J940" s="1" t="s">
        <v>14</v>
      </c>
    </row>
    <row r="941" spans="1:10" x14ac:dyDescent="0.2">
      <c r="A941" s="1" t="s">
        <v>123</v>
      </c>
      <c r="B941" s="11">
        <v>44014</v>
      </c>
      <c r="C941">
        <v>25</v>
      </c>
      <c r="D941">
        <v>7</v>
      </c>
      <c r="E941">
        <v>32</v>
      </c>
      <c r="F941">
        <v>5</v>
      </c>
      <c r="G941" t="b">
        <v>0</v>
      </c>
      <c r="H941" s="19">
        <v>0.69</v>
      </c>
      <c r="I941" s="19">
        <v>0</v>
      </c>
      <c r="J941" s="1" t="s">
        <v>14</v>
      </c>
    </row>
    <row r="942" spans="1:10" x14ac:dyDescent="0.2">
      <c r="A942" s="1" t="s">
        <v>112</v>
      </c>
      <c r="B942" s="11">
        <v>44014</v>
      </c>
      <c r="C942">
        <v>33</v>
      </c>
      <c r="D942">
        <v>17</v>
      </c>
      <c r="E942">
        <v>40</v>
      </c>
      <c r="F942">
        <v>10</v>
      </c>
      <c r="G942" t="b">
        <v>1</v>
      </c>
      <c r="H942" s="19">
        <v>1</v>
      </c>
      <c r="I942" s="19">
        <v>1</v>
      </c>
      <c r="J942" s="1" t="s">
        <v>14</v>
      </c>
    </row>
    <row r="943" spans="1:10" x14ac:dyDescent="0.2">
      <c r="A943" s="1" t="s">
        <v>115</v>
      </c>
      <c r="B943" s="11">
        <v>44014</v>
      </c>
      <c r="C943">
        <v>31</v>
      </c>
      <c r="D943">
        <v>17</v>
      </c>
      <c r="E943">
        <v>40</v>
      </c>
      <c r="F943">
        <v>0</v>
      </c>
      <c r="G943" t="b">
        <v>1</v>
      </c>
      <c r="H943" s="19">
        <v>0.88</v>
      </c>
      <c r="I943" s="19">
        <v>1</v>
      </c>
      <c r="J943" s="1" t="s">
        <v>14</v>
      </c>
    </row>
    <row r="944" spans="1:10" x14ac:dyDescent="0.2">
      <c r="A944" s="1" t="s">
        <v>97</v>
      </c>
      <c r="B944" s="11">
        <v>44014</v>
      </c>
      <c r="C944">
        <v>33</v>
      </c>
      <c r="D944">
        <v>17</v>
      </c>
      <c r="E944">
        <v>40</v>
      </c>
      <c r="F944">
        <v>10</v>
      </c>
      <c r="G944" t="b">
        <v>1</v>
      </c>
      <c r="H944" s="19">
        <v>1</v>
      </c>
      <c r="I944" s="19">
        <v>1</v>
      </c>
      <c r="J944" s="1" t="s">
        <v>14</v>
      </c>
    </row>
    <row r="945" spans="1:10" x14ac:dyDescent="0.2">
      <c r="A945" s="1" t="s">
        <v>117</v>
      </c>
      <c r="B945" s="11">
        <v>44014</v>
      </c>
      <c r="C945">
        <v>33</v>
      </c>
      <c r="D945">
        <v>17</v>
      </c>
      <c r="E945">
        <v>40</v>
      </c>
      <c r="F945">
        <v>10</v>
      </c>
      <c r="G945" t="b">
        <v>1</v>
      </c>
      <c r="H945" s="19">
        <v>1</v>
      </c>
      <c r="I945" s="19">
        <v>1</v>
      </c>
      <c r="J945" s="1" t="s">
        <v>14</v>
      </c>
    </row>
    <row r="946" spans="1:10" x14ac:dyDescent="0.2">
      <c r="A946" s="1" t="s">
        <v>116</v>
      </c>
      <c r="B946" s="11">
        <v>44014</v>
      </c>
      <c r="C946">
        <v>33</v>
      </c>
      <c r="D946">
        <v>12</v>
      </c>
      <c r="E946">
        <v>40</v>
      </c>
      <c r="F946">
        <v>10</v>
      </c>
      <c r="G946" t="b">
        <v>1</v>
      </c>
      <c r="H946" s="19">
        <v>0.95</v>
      </c>
      <c r="I946" s="19">
        <v>1</v>
      </c>
      <c r="J946" s="1" t="s">
        <v>14</v>
      </c>
    </row>
    <row r="947" spans="1:10" x14ac:dyDescent="0.2">
      <c r="A947" s="1" t="s">
        <v>145</v>
      </c>
      <c r="B947" s="11">
        <v>44014</v>
      </c>
      <c r="C947">
        <v>33</v>
      </c>
      <c r="D947">
        <v>17</v>
      </c>
      <c r="E947">
        <v>40</v>
      </c>
      <c r="F947">
        <v>10</v>
      </c>
      <c r="G947" t="b">
        <v>1</v>
      </c>
      <c r="H947" s="19">
        <v>1</v>
      </c>
      <c r="I947" s="19">
        <v>1</v>
      </c>
      <c r="J947" s="1" t="s">
        <v>14</v>
      </c>
    </row>
    <row r="948" spans="1:10" x14ac:dyDescent="0.2">
      <c r="A948" s="1" t="s">
        <v>140</v>
      </c>
      <c r="B948" s="11">
        <v>44014</v>
      </c>
      <c r="C948">
        <v>23</v>
      </c>
      <c r="D948">
        <v>17</v>
      </c>
      <c r="E948">
        <v>40</v>
      </c>
      <c r="F948">
        <v>0</v>
      </c>
      <c r="G948" t="b">
        <v>1</v>
      </c>
      <c r="H948" s="19">
        <v>0.8</v>
      </c>
      <c r="I948" s="19">
        <v>1</v>
      </c>
      <c r="J948" s="1" t="s">
        <v>14</v>
      </c>
    </row>
    <row r="949" spans="1:10" x14ac:dyDescent="0.2">
      <c r="A949" s="1" t="s">
        <v>131</v>
      </c>
      <c r="B949" s="11">
        <v>44014</v>
      </c>
      <c r="C949">
        <v>31</v>
      </c>
      <c r="D949">
        <v>17</v>
      </c>
      <c r="E949">
        <v>40</v>
      </c>
      <c r="F949">
        <v>5</v>
      </c>
      <c r="G949" t="b">
        <v>1</v>
      </c>
      <c r="H949" s="19">
        <v>0.93</v>
      </c>
      <c r="I949" s="19">
        <v>1</v>
      </c>
      <c r="J949" s="1" t="s">
        <v>14</v>
      </c>
    </row>
    <row r="950" spans="1:10" x14ac:dyDescent="0.2">
      <c r="A950" s="1" t="s">
        <v>147</v>
      </c>
      <c r="B950" s="11">
        <v>44015</v>
      </c>
      <c r="C950">
        <v>33</v>
      </c>
      <c r="D950">
        <v>17</v>
      </c>
      <c r="E950">
        <v>40</v>
      </c>
      <c r="F950">
        <v>10</v>
      </c>
      <c r="G950" t="b">
        <v>1</v>
      </c>
      <c r="H950" s="19">
        <v>1</v>
      </c>
      <c r="I950" s="19">
        <v>1</v>
      </c>
      <c r="J950" s="1" t="s">
        <v>14</v>
      </c>
    </row>
    <row r="951" spans="1:10" x14ac:dyDescent="0.2">
      <c r="A951" s="1" t="s">
        <v>137</v>
      </c>
      <c r="B951" s="11">
        <v>44015</v>
      </c>
      <c r="C951">
        <v>31</v>
      </c>
      <c r="D951">
        <v>17</v>
      </c>
      <c r="E951">
        <v>15</v>
      </c>
      <c r="F951">
        <v>0</v>
      </c>
      <c r="G951" t="b">
        <v>0</v>
      </c>
      <c r="H951" s="19">
        <v>0.63</v>
      </c>
      <c r="I951" s="19">
        <v>0</v>
      </c>
      <c r="J951" s="1" t="s">
        <v>14</v>
      </c>
    </row>
    <row r="952" spans="1:10" x14ac:dyDescent="0.2">
      <c r="A952" s="1" t="s">
        <v>135</v>
      </c>
      <c r="B952" s="11">
        <v>44015</v>
      </c>
      <c r="C952">
        <v>19</v>
      </c>
      <c r="D952">
        <v>17</v>
      </c>
      <c r="E952">
        <v>40</v>
      </c>
      <c r="F952">
        <v>10</v>
      </c>
      <c r="G952" t="b">
        <v>1</v>
      </c>
      <c r="H952" s="19">
        <v>0.86</v>
      </c>
      <c r="I952" s="19">
        <v>1</v>
      </c>
      <c r="J952" s="1" t="s">
        <v>14</v>
      </c>
    </row>
    <row r="953" spans="1:10" x14ac:dyDescent="0.2">
      <c r="A953" s="1" t="s">
        <v>143</v>
      </c>
      <c r="B953" s="11">
        <v>44015</v>
      </c>
      <c r="C953">
        <v>33</v>
      </c>
      <c r="D953">
        <v>17</v>
      </c>
      <c r="E953">
        <v>15</v>
      </c>
      <c r="F953">
        <v>5</v>
      </c>
      <c r="G953" t="b">
        <v>1</v>
      </c>
      <c r="H953" s="19">
        <v>0.7</v>
      </c>
      <c r="I953" s="19">
        <v>1</v>
      </c>
      <c r="J953" s="1" t="s">
        <v>14</v>
      </c>
    </row>
    <row r="954" spans="1:10" x14ac:dyDescent="0.2">
      <c r="A954" s="1" t="s">
        <v>96</v>
      </c>
      <c r="B954" s="11">
        <v>44015</v>
      </c>
      <c r="C954">
        <v>19</v>
      </c>
      <c r="D954">
        <v>2</v>
      </c>
      <c r="E954">
        <v>40</v>
      </c>
      <c r="F954">
        <v>5</v>
      </c>
      <c r="G954" t="b">
        <v>1</v>
      </c>
      <c r="H954" s="19">
        <v>0.66</v>
      </c>
      <c r="I954" s="19">
        <v>1</v>
      </c>
      <c r="J954" s="1" t="s">
        <v>14</v>
      </c>
    </row>
    <row r="955" spans="1:10" x14ac:dyDescent="0.2">
      <c r="A955" s="1" t="s">
        <v>128</v>
      </c>
      <c r="B955" s="11">
        <v>44015</v>
      </c>
      <c r="C955">
        <v>23</v>
      </c>
      <c r="D955">
        <v>17</v>
      </c>
      <c r="E955">
        <v>40</v>
      </c>
      <c r="F955">
        <v>10</v>
      </c>
      <c r="G955" t="b">
        <v>1</v>
      </c>
      <c r="H955" s="19">
        <v>0.9</v>
      </c>
      <c r="I955" s="19">
        <v>1</v>
      </c>
      <c r="J955" s="1" t="s">
        <v>14</v>
      </c>
    </row>
    <row r="956" spans="1:10" x14ac:dyDescent="0.2">
      <c r="A956" s="1" t="s">
        <v>136</v>
      </c>
      <c r="B956" s="11">
        <v>44015</v>
      </c>
      <c r="C956">
        <v>33</v>
      </c>
      <c r="D956">
        <v>17</v>
      </c>
      <c r="E956">
        <v>40</v>
      </c>
      <c r="F956">
        <v>10</v>
      </c>
      <c r="G956" t="b">
        <v>1</v>
      </c>
      <c r="H956" s="19">
        <v>1</v>
      </c>
      <c r="I956" s="19">
        <v>1</v>
      </c>
      <c r="J956" s="1" t="s">
        <v>14</v>
      </c>
    </row>
    <row r="957" spans="1:10" x14ac:dyDescent="0.2">
      <c r="A957" s="1" t="s">
        <v>124</v>
      </c>
      <c r="B957" s="11">
        <v>44015</v>
      </c>
      <c r="C957">
        <v>33</v>
      </c>
      <c r="D957">
        <v>17</v>
      </c>
      <c r="E957">
        <v>40</v>
      </c>
      <c r="F957">
        <v>10</v>
      </c>
      <c r="G957" t="b">
        <v>1</v>
      </c>
      <c r="H957" s="19">
        <v>1</v>
      </c>
      <c r="I957" s="19">
        <v>1</v>
      </c>
      <c r="J957" s="1" t="s">
        <v>14</v>
      </c>
    </row>
    <row r="958" spans="1:10" x14ac:dyDescent="0.2">
      <c r="A958" s="1" t="s">
        <v>134</v>
      </c>
      <c r="B958" s="11">
        <v>44015</v>
      </c>
      <c r="C958">
        <v>33</v>
      </c>
      <c r="D958">
        <v>17</v>
      </c>
      <c r="E958">
        <v>40</v>
      </c>
      <c r="F958">
        <v>10</v>
      </c>
      <c r="G958" t="b">
        <v>1</v>
      </c>
      <c r="H958" s="19">
        <v>1</v>
      </c>
      <c r="I958" s="19">
        <v>1</v>
      </c>
      <c r="J958" s="1" t="s">
        <v>14</v>
      </c>
    </row>
    <row r="959" spans="1:10" x14ac:dyDescent="0.2">
      <c r="A959" s="1" t="s">
        <v>120</v>
      </c>
      <c r="B959" s="11">
        <v>44018</v>
      </c>
      <c r="C959">
        <v>27</v>
      </c>
      <c r="D959">
        <v>17</v>
      </c>
      <c r="E959">
        <v>40</v>
      </c>
      <c r="F959">
        <v>5</v>
      </c>
      <c r="G959" t="b">
        <v>1</v>
      </c>
      <c r="H959" s="19">
        <v>0.89</v>
      </c>
      <c r="I959" s="19">
        <v>1</v>
      </c>
      <c r="J959" s="1" t="s">
        <v>14</v>
      </c>
    </row>
    <row r="960" spans="1:10" x14ac:dyDescent="0.2">
      <c r="A960" s="1" t="s">
        <v>114</v>
      </c>
      <c r="B960" s="11">
        <v>44019</v>
      </c>
      <c r="C960">
        <v>33</v>
      </c>
      <c r="D960">
        <v>17</v>
      </c>
      <c r="E960">
        <v>40</v>
      </c>
      <c r="F960">
        <v>10</v>
      </c>
      <c r="G960" t="b">
        <v>1</v>
      </c>
      <c r="H960" s="19">
        <v>1</v>
      </c>
      <c r="I960" s="19">
        <v>1</v>
      </c>
      <c r="J960" s="1" t="s">
        <v>14</v>
      </c>
    </row>
    <row r="961" spans="1:10" x14ac:dyDescent="0.2">
      <c r="A961" s="1" t="s">
        <v>129</v>
      </c>
      <c r="B961" s="11">
        <v>44019</v>
      </c>
      <c r="C961">
        <v>33</v>
      </c>
      <c r="D961">
        <v>17</v>
      </c>
      <c r="E961">
        <v>40</v>
      </c>
      <c r="F961">
        <v>10</v>
      </c>
      <c r="G961" t="b">
        <v>1</v>
      </c>
      <c r="H961" s="19">
        <v>1</v>
      </c>
      <c r="I961" s="19">
        <v>1</v>
      </c>
      <c r="J961" s="1" t="s">
        <v>14</v>
      </c>
    </row>
    <row r="962" spans="1:10" x14ac:dyDescent="0.2">
      <c r="A962" s="1" t="s">
        <v>111</v>
      </c>
      <c r="B962" s="11">
        <v>44019</v>
      </c>
      <c r="C962">
        <v>29</v>
      </c>
      <c r="D962">
        <v>17</v>
      </c>
      <c r="E962">
        <v>32</v>
      </c>
      <c r="F962">
        <v>5</v>
      </c>
      <c r="G962" t="b">
        <v>1</v>
      </c>
      <c r="H962" s="19">
        <v>0.83</v>
      </c>
      <c r="I962" s="19">
        <v>1</v>
      </c>
      <c r="J962" s="1" t="s">
        <v>14</v>
      </c>
    </row>
    <row r="963" spans="1:10" x14ac:dyDescent="0.2">
      <c r="A963" s="1" t="s">
        <v>121</v>
      </c>
      <c r="B963" s="11">
        <v>44019</v>
      </c>
      <c r="C963">
        <v>23</v>
      </c>
      <c r="D963">
        <v>17</v>
      </c>
      <c r="E963">
        <v>40</v>
      </c>
      <c r="F963">
        <v>0</v>
      </c>
      <c r="G963" t="b">
        <v>1</v>
      </c>
      <c r="H963" s="19">
        <v>0.8</v>
      </c>
      <c r="I963" s="19">
        <v>1</v>
      </c>
      <c r="J963" s="1" t="s">
        <v>14</v>
      </c>
    </row>
    <row r="964" spans="1:10" x14ac:dyDescent="0.2">
      <c r="A964" s="1" t="s">
        <v>141</v>
      </c>
      <c r="B964" s="11">
        <v>44019</v>
      </c>
      <c r="C964">
        <v>33</v>
      </c>
      <c r="D964">
        <v>17</v>
      </c>
      <c r="E964">
        <v>40</v>
      </c>
      <c r="F964">
        <v>5</v>
      </c>
      <c r="G964" t="b">
        <v>1</v>
      </c>
      <c r="H964" s="19">
        <v>0.95</v>
      </c>
      <c r="I964" s="19">
        <v>1</v>
      </c>
      <c r="J964" s="1" t="s">
        <v>14</v>
      </c>
    </row>
    <row r="965" spans="1:10" x14ac:dyDescent="0.2">
      <c r="A965" s="1" t="s">
        <v>146</v>
      </c>
      <c r="B965" s="11">
        <v>44019</v>
      </c>
      <c r="C965">
        <v>33</v>
      </c>
      <c r="D965">
        <v>17</v>
      </c>
      <c r="E965">
        <v>15</v>
      </c>
      <c r="F965">
        <v>10</v>
      </c>
      <c r="G965" t="b">
        <v>1</v>
      </c>
      <c r="H965" s="19">
        <v>0.75</v>
      </c>
      <c r="I965" s="19">
        <v>1</v>
      </c>
      <c r="J965" s="1" t="s">
        <v>14</v>
      </c>
    </row>
    <row r="966" spans="1:10" x14ac:dyDescent="0.2">
      <c r="A966" s="1" t="s">
        <v>119</v>
      </c>
      <c r="B966" s="11">
        <v>44019</v>
      </c>
      <c r="C966">
        <v>33</v>
      </c>
      <c r="D966">
        <v>2</v>
      </c>
      <c r="E966">
        <v>40</v>
      </c>
      <c r="F966">
        <v>5</v>
      </c>
      <c r="G966" t="b">
        <v>1</v>
      </c>
      <c r="H966" s="19">
        <v>0.8</v>
      </c>
      <c r="I966" s="19">
        <v>1</v>
      </c>
      <c r="J966" s="1" t="s">
        <v>14</v>
      </c>
    </row>
    <row r="967" spans="1:10" x14ac:dyDescent="0.2">
      <c r="A967" s="1" t="s">
        <v>98</v>
      </c>
      <c r="B967" s="11">
        <v>44019</v>
      </c>
      <c r="C967">
        <v>33</v>
      </c>
      <c r="D967">
        <v>17</v>
      </c>
      <c r="E967">
        <v>40</v>
      </c>
      <c r="F967">
        <v>10</v>
      </c>
      <c r="G967" t="b">
        <v>1</v>
      </c>
      <c r="H967" s="19">
        <v>1</v>
      </c>
      <c r="I967" s="19">
        <v>1</v>
      </c>
      <c r="J967" s="1" t="s">
        <v>14</v>
      </c>
    </row>
    <row r="968" spans="1:10" x14ac:dyDescent="0.2">
      <c r="A968" s="1" t="s">
        <v>113</v>
      </c>
      <c r="B968" s="11">
        <v>44019</v>
      </c>
      <c r="C968">
        <v>17</v>
      </c>
      <c r="D968">
        <v>17</v>
      </c>
      <c r="E968">
        <v>15</v>
      </c>
      <c r="F968">
        <v>10</v>
      </c>
      <c r="G968" t="b">
        <v>1</v>
      </c>
      <c r="H968" s="19">
        <v>0.59</v>
      </c>
      <c r="I968" s="19">
        <v>1</v>
      </c>
      <c r="J968" s="1" t="s">
        <v>14</v>
      </c>
    </row>
    <row r="969" spans="1:10" x14ac:dyDescent="0.2">
      <c r="A969" s="1" t="s">
        <v>142</v>
      </c>
      <c r="B969" s="11">
        <v>44019</v>
      </c>
      <c r="C969">
        <v>33</v>
      </c>
      <c r="D969">
        <v>17</v>
      </c>
      <c r="E969">
        <v>40</v>
      </c>
      <c r="F969">
        <v>10</v>
      </c>
      <c r="G969" t="b">
        <v>1</v>
      </c>
      <c r="H969" s="19">
        <v>1</v>
      </c>
      <c r="I969" s="19">
        <v>1</v>
      </c>
      <c r="J969" s="1" t="s">
        <v>14</v>
      </c>
    </row>
    <row r="970" spans="1:10" x14ac:dyDescent="0.2">
      <c r="A970" s="1" t="s">
        <v>99</v>
      </c>
      <c r="B970" s="11">
        <v>44019</v>
      </c>
      <c r="C970">
        <v>19</v>
      </c>
      <c r="D970">
        <v>17</v>
      </c>
      <c r="E970">
        <v>32</v>
      </c>
      <c r="F970">
        <v>5</v>
      </c>
      <c r="G970" t="b">
        <v>1</v>
      </c>
      <c r="H970" s="19">
        <v>0.73</v>
      </c>
      <c r="I970" s="19">
        <v>1</v>
      </c>
      <c r="J970" s="1" t="s">
        <v>14</v>
      </c>
    </row>
    <row r="971" spans="1:10" x14ac:dyDescent="0.2">
      <c r="A971" s="1" t="s">
        <v>122</v>
      </c>
      <c r="B971" s="11">
        <v>44019</v>
      </c>
      <c r="C971">
        <v>31</v>
      </c>
      <c r="D971">
        <v>17</v>
      </c>
      <c r="E971">
        <v>40</v>
      </c>
      <c r="F971">
        <v>10</v>
      </c>
      <c r="G971" t="b">
        <v>1</v>
      </c>
      <c r="H971" s="19">
        <v>0.98</v>
      </c>
      <c r="I971" s="19">
        <v>1</v>
      </c>
      <c r="J971" s="1" t="s">
        <v>14</v>
      </c>
    </row>
    <row r="972" spans="1:10" x14ac:dyDescent="0.2">
      <c r="A972" s="1" t="s">
        <v>110</v>
      </c>
      <c r="B972" s="11">
        <v>44019</v>
      </c>
      <c r="C972">
        <v>27</v>
      </c>
      <c r="D972">
        <v>12</v>
      </c>
      <c r="E972">
        <v>30</v>
      </c>
      <c r="F972">
        <v>7</v>
      </c>
      <c r="G972" t="b">
        <v>1</v>
      </c>
      <c r="H972" s="19">
        <v>0.76</v>
      </c>
      <c r="I972" s="19">
        <v>1</v>
      </c>
      <c r="J972" s="1" t="s">
        <v>14</v>
      </c>
    </row>
    <row r="973" spans="1:10" x14ac:dyDescent="0.2">
      <c r="A973" s="1" t="s">
        <v>100</v>
      </c>
      <c r="B973" s="11">
        <v>44020</v>
      </c>
      <c r="C973">
        <v>16</v>
      </c>
      <c r="D973">
        <v>19</v>
      </c>
      <c r="E973">
        <v>37</v>
      </c>
      <c r="F973">
        <v>15</v>
      </c>
      <c r="G973" t="b">
        <v>1</v>
      </c>
      <c r="H973" s="19">
        <v>0.87</v>
      </c>
      <c r="I973" s="19">
        <v>1</v>
      </c>
      <c r="J973" s="1" t="s">
        <v>14</v>
      </c>
    </row>
    <row r="974" spans="1:10" x14ac:dyDescent="0.2">
      <c r="A974" s="1" t="s">
        <v>102</v>
      </c>
      <c r="B974" s="11">
        <v>44020</v>
      </c>
      <c r="C974">
        <v>23</v>
      </c>
      <c r="D974">
        <v>19</v>
      </c>
      <c r="E974">
        <v>30</v>
      </c>
      <c r="F974">
        <v>0</v>
      </c>
      <c r="G974" t="b">
        <v>1</v>
      </c>
      <c r="H974" s="19">
        <v>0.72</v>
      </c>
      <c r="I974" s="19">
        <v>1</v>
      </c>
      <c r="J974" s="1" t="s">
        <v>14</v>
      </c>
    </row>
    <row r="975" spans="1:10" x14ac:dyDescent="0.2">
      <c r="A975" s="1" t="s">
        <v>103</v>
      </c>
      <c r="B975" s="11">
        <v>44020</v>
      </c>
      <c r="C975">
        <v>22</v>
      </c>
      <c r="D975">
        <v>19</v>
      </c>
      <c r="E975">
        <v>32</v>
      </c>
      <c r="F975">
        <v>7</v>
      </c>
      <c r="G975" t="b">
        <v>1</v>
      </c>
      <c r="H975" s="19">
        <v>0.8</v>
      </c>
      <c r="I975" s="19">
        <v>1</v>
      </c>
      <c r="J975" s="1" t="s">
        <v>14</v>
      </c>
    </row>
    <row r="976" spans="1:10" x14ac:dyDescent="0.2">
      <c r="A976" s="1" t="s">
        <v>105</v>
      </c>
      <c r="B976" s="11">
        <v>44020</v>
      </c>
      <c r="C976">
        <v>29</v>
      </c>
      <c r="D976">
        <v>19</v>
      </c>
      <c r="E976">
        <v>30</v>
      </c>
      <c r="F976">
        <v>15</v>
      </c>
      <c r="G976" t="b">
        <v>1</v>
      </c>
      <c r="H976" s="19">
        <v>0.93</v>
      </c>
      <c r="I976" s="19">
        <v>1</v>
      </c>
      <c r="J976" s="1" t="s">
        <v>14</v>
      </c>
    </row>
    <row r="977" spans="1:10" x14ac:dyDescent="0.2">
      <c r="A977" s="1" t="s">
        <v>106</v>
      </c>
      <c r="B977" s="11">
        <v>44020</v>
      </c>
      <c r="C977">
        <v>29</v>
      </c>
      <c r="D977">
        <v>19</v>
      </c>
      <c r="E977">
        <v>37</v>
      </c>
      <c r="F977">
        <v>7</v>
      </c>
      <c r="G977" t="b">
        <v>1</v>
      </c>
      <c r="H977" s="19">
        <v>0.92</v>
      </c>
      <c r="I977" s="19">
        <v>1</v>
      </c>
      <c r="J977" s="1" t="s">
        <v>14</v>
      </c>
    </row>
    <row r="978" spans="1:10" x14ac:dyDescent="0.2">
      <c r="A978" s="1" t="s">
        <v>104</v>
      </c>
      <c r="B978" s="11">
        <v>44020</v>
      </c>
      <c r="C978">
        <v>29</v>
      </c>
      <c r="D978">
        <v>19</v>
      </c>
      <c r="E978">
        <v>37</v>
      </c>
      <c r="F978">
        <v>15</v>
      </c>
      <c r="G978" t="b">
        <v>1</v>
      </c>
      <c r="H978" s="19">
        <v>1</v>
      </c>
      <c r="I978" s="19">
        <v>1</v>
      </c>
      <c r="J978" s="1" t="s">
        <v>14</v>
      </c>
    </row>
    <row r="979" spans="1:10" x14ac:dyDescent="0.2">
      <c r="A979" s="1" t="s">
        <v>108</v>
      </c>
      <c r="B979" s="11">
        <v>44020</v>
      </c>
      <c r="C979">
        <v>29</v>
      </c>
      <c r="D979">
        <v>19</v>
      </c>
      <c r="E979">
        <v>30</v>
      </c>
      <c r="F979">
        <v>15</v>
      </c>
      <c r="G979" t="b">
        <v>1</v>
      </c>
      <c r="H979" s="19">
        <v>0.93</v>
      </c>
      <c r="I979" s="19">
        <v>1</v>
      </c>
      <c r="J979" s="1" t="s">
        <v>14</v>
      </c>
    </row>
    <row r="980" spans="1:10" x14ac:dyDescent="0.2">
      <c r="A980" s="1" t="s">
        <v>101</v>
      </c>
      <c r="B980" s="11">
        <v>44020</v>
      </c>
      <c r="C980">
        <v>22</v>
      </c>
      <c r="D980">
        <v>19</v>
      </c>
      <c r="E980">
        <v>30</v>
      </c>
      <c r="F980">
        <v>15</v>
      </c>
      <c r="G980" t="b">
        <v>0</v>
      </c>
      <c r="H980" s="19">
        <v>0.86</v>
      </c>
      <c r="I980" s="19">
        <v>0</v>
      </c>
      <c r="J980" s="1" t="s">
        <v>14</v>
      </c>
    </row>
    <row r="981" spans="1:10" x14ac:dyDescent="0.2">
      <c r="A981" s="1" t="s">
        <v>109</v>
      </c>
      <c r="B981" s="11">
        <v>44020</v>
      </c>
      <c r="C981">
        <v>10</v>
      </c>
      <c r="D981">
        <v>19</v>
      </c>
      <c r="E981">
        <v>37</v>
      </c>
      <c r="F981">
        <v>7</v>
      </c>
      <c r="G981" t="b">
        <v>0</v>
      </c>
      <c r="H981" s="19">
        <v>0.73</v>
      </c>
      <c r="I981" s="19">
        <v>0</v>
      </c>
      <c r="J981" s="1" t="s">
        <v>14</v>
      </c>
    </row>
    <row r="982" spans="1:10" x14ac:dyDescent="0.2">
      <c r="A982" s="1" t="s">
        <v>107</v>
      </c>
      <c r="B982" s="11">
        <v>44020</v>
      </c>
      <c r="C982">
        <v>29</v>
      </c>
      <c r="D982">
        <v>19</v>
      </c>
      <c r="E982">
        <v>37</v>
      </c>
      <c r="F982">
        <v>15</v>
      </c>
      <c r="G982" t="b">
        <v>1</v>
      </c>
      <c r="H982" s="19">
        <v>1</v>
      </c>
      <c r="I982" s="19">
        <v>1</v>
      </c>
      <c r="J982" s="1" t="s">
        <v>14</v>
      </c>
    </row>
    <row r="983" spans="1:10" x14ac:dyDescent="0.2">
      <c r="A983" s="1" t="s">
        <v>148</v>
      </c>
      <c r="B983" s="11">
        <v>44020</v>
      </c>
      <c r="C983">
        <v>33</v>
      </c>
      <c r="D983">
        <v>17</v>
      </c>
      <c r="E983">
        <v>40</v>
      </c>
      <c r="F983">
        <v>5</v>
      </c>
      <c r="G983" t="b">
        <v>0</v>
      </c>
      <c r="H983" s="19">
        <v>0.95</v>
      </c>
      <c r="I983" s="19">
        <v>0</v>
      </c>
      <c r="J983" s="1" t="s">
        <v>14</v>
      </c>
    </row>
    <row r="984" spans="1:10" x14ac:dyDescent="0.2">
      <c r="A984" s="1" t="s">
        <v>82</v>
      </c>
      <c r="B984" s="11">
        <v>44020</v>
      </c>
      <c r="C984">
        <v>19</v>
      </c>
      <c r="D984">
        <v>17</v>
      </c>
      <c r="E984">
        <v>40</v>
      </c>
      <c r="F984">
        <v>5</v>
      </c>
      <c r="G984" t="b">
        <v>1</v>
      </c>
      <c r="H984" s="19">
        <v>0.81</v>
      </c>
      <c r="I984" s="19">
        <v>1</v>
      </c>
      <c r="J984" s="1" t="s">
        <v>14</v>
      </c>
    </row>
    <row r="985" spans="1:10" x14ac:dyDescent="0.2">
      <c r="A985" s="1" t="s">
        <v>85</v>
      </c>
      <c r="B985" s="11">
        <v>44020</v>
      </c>
      <c r="C985">
        <v>21</v>
      </c>
      <c r="D985">
        <v>17</v>
      </c>
      <c r="E985">
        <v>40</v>
      </c>
      <c r="F985">
        <v>10</v>
      </c>
      <c r="G985" t="b">
        <v>1</v>
      </c>
      <c r="H985" s="19">
        <v>0.88</v>
      </c>
      <c r="I985" s="19">
        <v>1</v>
      </c>
      <c r="J985" s="1" t="s">
        <v>14</v>
      </c>
    </row>
    <row r="986" spans="1:10" x14ac:dyDescent="0.2">
      <c r="A986" s="1" t="s">
        <v>79</v>
      </c>
      <c r="B986" s="11">
        <v>44020</v>
      </c>
      <c r="C986">
        <v>9</v>
      </c>
      <c r="D986">
        <v>17</v>
      </c>
      <c r="E986">
        <v>40</v>
      </c>
      <c r="F986">
        <v>5</v>
      </c>
      <c r="G986" t="b">
        <v>1</v>
      </c>
      <c r="H986" s="19">
        <v>0.71</v>
      </c>
      <c r="I986" s="19">
        <v>1</v>
      </c>
      <c r="J986" s="1" t="s">
        <v>14</v>
      </c>
    </row>
    <row r="987" spans="1:10" x14ac:dyDescent="0.2">
      <c r="A987" s="1" t="s">
        <v>83</v>
      </c>
      <c r="B987" s="11">
        <v>44021</v>
      </c>
      <c r="C987">
        <v>33</v>
      </c>
      <c r="D987">
        <v>17</v>
      </c>
      <c r="E987">
        <v>32</v>
      </c>
      <c r="F987">
        <v>5</v>
      </c>
      <c r="G987" t="b">
        <v>1</v>
      </c>
      <c r="H987" s="19">
        <v>0.87</v>
      </c>
      <c r="I987" s="19">
        <v>1</v>
      </c>
      <c r="J987" s="1" t="s">
        <v>14</v>
      </c>
    </row>
    <row r="988" spans="1:10" x14ac:dyDescent="0.2">
      <c r="A988" s="1" t="s">
        <v>84</v>
      </c>
      <c r="B988" s="11">
        <v>44021</v>
      </c>
      <c r="C988">
        <v>29</v>
      </c>
      <c r="D988">
        <v>17</v>
      </c>
      <c r="E988">
        <v>32</v>
      </c>
      <c r="F988">
        <v>10</v>
      </c>
      <c r="G988" t="b">
        <v>1</v>
      </c>
      <c r="H988" s="19">
        <v>0.88</v>
      </c>
      <c r="I988" s="19">
        <v>1</v>
      </c>
      <c r="J988" s="1" t="s">
        <v>14</v>
      </c>
    </row>
    <row r="989" spans="1:10" x14ac:dyDescent="0.2">
      <c r="A989" s="1" t="s">
        <v>78</v>
      </c>
      <c r="B989" s="11">
        <v>44021</v>
      </c>
      <c r="C989">
        <v>23</v>
      </c>
      <c r="D989">
        <v>17</v>
      </c>
      <c r="E989">
        <v>32</v>
      </c>
      <c r="F989">
        <v>10</v>
      </c>
      <c r="G989" t="b">
        <v>1</v>
      </c>
      <c r="H989" s="19">
        <v>0.82</v>
      </c>
      <c r="I989" s="19">
        <v>1</v>
      </c>
      <c r="J989" s="1" t="s">
        <v>14</v>
      </c>
    </row>
    <row r="990" spans="1:10" x14ac:dyDescent="0.2">
      <c r="A990" s="1" t="s">
        <v>87</v>
      </c>
      <c r="B990" s="11">
        <v>44021</v>
      </c>
      <c r="C990">
        <v>19</v>
      </c>
      <c r="D990">
        <v>17</v>
      </c>
      <c r="E990">
        <v>40</v>
      </c>
      <c r="F990">
        <v>10</v>
      </c>
      <c r="G990" t="b">
        <v>1</v>
      </c>
      <c r="H990" s="19">
        <v>0.86</v>
      </c>
      <c r="I990" s="19">
        <v>1</v>
      </c>
      <c r="J990" s="1" t="s">
        <v>14</v>
      </c>
    </row>
    <row r="991" spans="1:10" x14ac:dyDescent="0.2">
      <c r="A991" s="1" t="s">
        <v>80</v>
      </c>
      <c r="B991" s="11">
        <v>44021</v>
      </c>
      <c r="C991">
        <v>19</v>
      </c>
      <c r="D991">
        <v>17</v>
      </c>
      <c r="E991">
        <v>40</v>
      </c>
      <c r="F991">
        <v>10</v>
      </c>
      <c r="G991" t="b">
        <v>1</v>
      </c>
      <c r="H991" s="19">
        <v>0.86</v>
      </c>
      <c r="I991" s="19">
        <v>1</v>
      </c>
      <c r="J991" s="1" t="s">
        <v>14</v>
      </c>
    </row>
    <row r="992" spans="1:10" x14ac:dyDescent="0.2">
      <c r="A992" s="1" t="s">
        <v>86</v>
      </c>
      <c r="B992" s="11">
        <v>44021</v>
      </c>
      <c r="C992">
        <v>33</v>
      </c>
      <c r="D992">
        <v>17</v>
      </c>
      <c r="E992">
        <v>32</v>
      </c>
      <c r="F992">
        <v>0</v>
      </c>
      <c r="G992" t="b">
        <v>1</v>
      </c>
      <c r="H992" s="19">
        <v>0.82</v>
      </c>
      <c r="I992" s="19">
        <v>1</v>
      </c>
      <c r="J992" s="1" t="s">
        <v>14</v>
      </c>
    </row>
    <row r="993" spans="1:10" x14ac:dyDescent="0.2">
      <c r="A993" s="1" t="s">
        <v>89</v>
      </c>
      <c r="B993" s="11">
        <v>44021</v>
      </c>
      <c r="C993">
        <v>33</v>
      </c>
      <c r="D993">
        <v>17</v>
      </c>
      <c r="E993">
        <v>40</v>
      </c>
      <c r="F993">
        <v>10</v>
      </c>
      <c r="G993" t="b">
        <v>1</v>
      </c>
      <c r="H993" s="19">
        <v>1</v>
      </c>
      <c r="I993" s="19">
        <v>1</v>
      </c>
      <c r="J993" s="1" t="s">
        <v>14</v>
      </c>
    </row>
    <row r="994" spans="1:10" x14ac:dyDescent="0.2">
      <c r="A994" s="1" t="s">
        <v>118</v>
      </c>
      <c r="B994" s="11">
        <v>44021</v>
      </c>
      <c r="C994">
        <v>23</v>
      </c>
      <c r="D994">
        <v>17</v>
      </c>
      <c r="E994">
        <v>40</v>
      </c>
      <c r="F994">
        <v>10</v>
      </c>
      <c r="G994" t="b">
        <v>1</v>
      </c>
      <c r="H994" s="19">
        <v>0.9</v>
      </c>
      <c r="I994" s="19">
        <v>1</v>
      </c>
      <c r="J994" s="1" t="s">
        <v>14</v>
      </c>
    </row>
    <row r="995" spans="1:10" x14ac:dyDescent="0.2">
      <c r="A995" s="1" t="s">
        <v>138</v>
      </c>
      <c r="B995" s="11">
        <v>44021</v>
      </c>
      <c r="C995">
        <v>23</v>
      </c>
      <c r="D995">
        <v>17</v>
      </c>
      <c r="E995">
        <v>40</v>
      </c>
      <c r="F995">
        <v>10</v>
      </c>
      <c r="G995" t="b">
        <v>1</v>
      </c>
      <c r="H995" s="19">
        <v>0.9</v>
      </c>
      <c r="I995" s="19">
        <v>1</v>
      </c>
      <c r="J995" s="1" t="s">
        <v>14</v>
      </c>
    </row>
    <row r="996" spans="1:10" x14ac:dyDescent="0.2">
      <c r="A996" s="1" t="s">
        <v>88</v>
      </c>
      <c r="B996" s="11">
        <v>44021</v>
      </c>
      <c r="C996">
        <v>31</v>
      </c>
      <c r="D996">
        <v>7</v>
      </c>
      <c r="E996">
        <v>32</v>
      </c>
      <c r="F996">
        <v>10</v>
      </c>
      <c r="G996" t="b">
        <v>0</v>
      </c>
      <c r="H996" s="19">
        <v>0.8</v>
      </c>
      <c r="I996" s="19">
        <v>0</v>
      </c>
      <c r="J996" s="1" t="s">
        <v>14</v>
      </c>
    </row>
    <row r="997" spans="1:10" x14ac:dyDescent="0.2">
      <c r="A997" s="1" t="s">
        <v>81</v>
      </c>
      <c r="B997" s="11">
        <v>44021</v>
      </c>
      <c r="C997">
        <v>33</v>
      </c>
      <c r="D997">
        <v>17</v>
      </c>
      <c r="E997">
        <v>40</v>
      </c>
      <c r="F997">
        <v>10</v>
      </c>
      <c r="G997" t="b">
        <v>1</v>
      </c>
      <c r="H997" s="19">
        <v>1</v>
      </c>
      <c r="I997" s="19">
        <v>1</v>
      </c>
      <c r="J997" s="1" t="s">
        <v>14</v>
      </c>
    </row>
    <row r="998" spans="1:10" x14ac:dyDescent="0.2">
      <c r="A998" s="1" t="s">
        <v>127</v>
      </c>
      <c r="B998" s="11">
        <v>44021</v>
      </c>
      <c r="C998">
        <v>33</v>
      </c>
      <c r="D998">
        <v>7</v>
      </c>
      <c r="E998">
        <v>40</v>
      </c>
      <c r="F998">
        <v>10</v>
      </c>
      <c r="G998" t="b">
        <v>1</v>
      </c>
      <c r="H998" s="19">
        <v>0.9</v>
      </c>
      <c r="I998" s="19">
        <v>1</v>
      </c>
      <c r="J998" s="1" t="s">
        <v>14</v>
      </c>
    </row>
    <row r="999" spans="1:10" x14ac:dyDescent="0.2">
      <c r="A999" s="1" t="s">
        <v>144</v>
      </c>
      <c r="B999" s="11">
        <v>44022</v>
      </c>
      <c r="C999">
        <v>23</v>
      </c>
      <c r="D999">
        <v>17</v>
      </c>
      <c r="E999">
        <v>40</v>
      </c>
      <c r="F999">
        <v>10</v>
      </c>
      <c r="G999" t="b">
        <v>1</v>
      </c>
      <c r="H999" s="19">
        <v>0.9</v>
      </c>
      <c r="I999" s="19">
        <v>1</v>
      </c>
      <c r="J999" s="1" t="s">
        <v>14</v>
      </c>
    </row>
    <row r="1000" spans="1:10" x14ac:dyDescent="0.2">
      <c r="A1000" s="1" t="s">
        <v>130</v>
      </c>
      <c r="B1000" s="11">
        <v>44022</v>
      </c>
      <c r="C1000">
        <v>21</v>
      </c>
      <c r="D1000">
        <v>17</v>
      </c>
      <c r="E1000">
        <v>40</v>
      </c>
      <c r="F1000">
        <v>10</v>
      </c>
      <c r="G1000" t="b">
        <v>1</v>
      </c>
      <c r="H1000" s="19">
        <v>0.88</v>
      </c>
      <c r="I1000" s="19">
        <v>1</v>
      </c>
      <c r="J1000" s="1" t="s">
        <v>14</v>
      </c>
    </row>
    <row r="1001" spans="1:10" x14ac:dyDescent="0.2">
      <c r="A1001" s="1" t="s">
        <v>125</v>
      </c>
      <c r="B1001" s="11">
        <v>44022</v>
      </c>
      <c r="C1001">
        <v>23</v>
      </c>
      <c r="D1001">
        <v>17</v>
      </c>
      <c r="E1001">
        <v>40</v>
      </c>
      <c r="F1001">
        <v>5</v>
      </c>
      <c r="G1001" t="b">
        <v>1</v>
      </c>
      <c r="H1001" s="19">
        <v>0.85</v>
      </c>
      <c r="I1001" s="19">
        <v>1</v>
      </c>
      <c r="J1001" s="1" t="s">
        <v>14</v>
      </c>
    </row>
    <row r="1002" spans="1:10" x14ac:dyDescent="0.2">
      <c r="A1002" s="1" t="s">
        <v>119</v>
      </c>
      <c r="B1002" s="11">
        <v>44023</v>
      </c>
      <c r="C1002">
        <v>33</v>
      </c>
      <c r="D1002">
        <v>2</v>
      </c>
      <c r="E1002">
        <v>40</v>
      </c>
      <c r="F1002">
        <v>5</v>
      </c>
      <c r="G1002" t="b">
        <v>1</v>
      </c>
      <c r="H1002" s="19">
        <v>0.8</v>
      </c>
      <c r="I1002" s="19">
        <v>1</v>
      </c>
      <c r="J1002" s="1" t="s">
        <v>14</v>
      </c>
    </row>
    <row r="1003" spans="1:10" x14ac:dyDescent="0.2">
      <c r="A1003" s="1" t="s">
        <v>132</v>
      </c>
      <c r="B1003" s="11">
        <v>44025</v>
      </c>
      <c r="C1003">
        <v>23</v>
      </c>
      <c r="D1003">
        <v>17</v>
      </c>
      <c r="E1003">
        <v>32</v>
      </c>
      <c r="F1003">
        <v>5</v>
      </c>
      <c r="G1003" t="b">
        <v>1</v>
      </c>
      <c r="H1003" s="19">
        <v>0.77</v>
      </c>
      <c r="I1003" s="19">
        <v>1</v>
      </c>
      <c r="J1003" s="1" t="s">
        <v>14</v>
      </c>
    </row>
    <row r="1004" spans="1:10" x14ac:dyDescent="0.2">
      <c r="A1004" s="1" t="s">
        <v>128</v>
      </c>
      <c r="B1004" s="11">
        <v>44026</v>
      </c>
      <c r="C1004">
        <v>33</v>
      </c>
      <c r="D1004">
        <v>17</v>
      </c>
      <c r="E1004">
        <v>40</v>
      </c>
      <c r="F1004">
        <v>10</v>
      </c>
      <c r="G1004" t="b">
        <v>1</v>
      </c>
      <c r="H1004" s="19">
        <v>1</v>
      </c>
      <c r="I1004" s="19">
        <v>1</v>
      </c>
      <c r="J1004" s="1" t="s">
        <v>14</v>
      </c>
    </row>
    <row r="1005" spans="1:10" x14ac:dyDescent="0.2">
      <c r="A1005" s="1" t="s">
        <v>116</v>
      </c>
      <c r="B1005" s="11">
        <v>44026</v>
      </c>
      <c r="C1005">
        <v>23</v>
      </c>
      <c r="D1005">
        <v>12</v>
      </c>
      <c r="E1005">
        <v>40</v>
      </c>
      <c r="F1005">
        <v>10</v>
      </c>
      <c r="G1005" t="b">
        <v>1</v>
      </c>
      <c r="H1005" s="19">
        <v>0.85</v>
      </c>
      <c r="I1005" s="19">
        <v>1</v>
      </c>
      <c r="J1005" s="1" t="s">
        <v>14</v>
      </c>
    </row>
    <row r="1006" spans="1:10" x14ac:dyDescent="0.2">
      <c r="A1006" s="1" t="s">
        <v>139</v>
      </c>
      <c r="B1006" s="11">
        <v>44026</v>
      </c>
      <c r="C1006">
        <v>33</v>
      </c>
      <c r="D1006">
        <v>17</v>
      </c>
      <c r="E1006">
        <v>40</v>
      </c>
      <c r="F1006">
        <v>10</v>
      </c>
      <c r="G1006" t="b">
        <v>1</v>
      </c>
      <c r="H1006" s="19">
        <v>1</v>
      </c>
      <c r="I1006" s="19">
        <v>1</v>
      </c>
      <c r="J1006" s="1" t="s">
        <v>14</v>
      </c>
    </row>
    <row r="1007" spans="1:10" x14ac:dyDescent="0.2">
      <c r="A1007" s="1" t="s">
        <v>117</v>
      </c>
      <c r="B1007" s="11">
        <v>44027</v>
      </c>
      <c r="C1007">
        <v>31</v>
      </c>
      <c r="D1007">
        <v>7</v>
      </c>
      <c r="E1007">
        <v>40</v>
      </c>
      <c r="F1007">
        <v>5</v>
      </c>
      <c r="G1007" t="b">
        <v>1</v>
      </c>
      <c r="H1007" s="19">
        <v>0.83</v>
      </c>
      <c r="I1007" s="19">
        <v>1</v>
      </c>
      <c r="J1007" s="1" t="s">
        <v>14</v>
      </c>
    </row>
    <row r="1008" spans="1:10" x14ac:dyDescent="0.2">
      <c r="A1008" s="1" t="s">
        <v>112</v>
      </c>
      <c r="B1008" s="11">
        <v>44027</v>
      </c>
      <c r="C1008">
        <v>33</v>
      </c>
      <c r="D1008">
        <v>17</v>
      </c>
      <c r="E1008">
        <v>40</v>
      </c>
      <c r="F1008">
        <v>10</v>
      </c>
      <c r="G1008" t="b">
        <v>1</v>
      </c>
      <c r="H1008" s="19">
        <v>1</v>
      </c>
      <c r="I1008" s="19">
        <v>1</v>
      </c>
      <c r="J1008" s="1" t="s">
        <v>14</v>
      </c>
    </row>
    <row r="1009" spans="1:10" x14ac:dyDescent="0.2">
      <c r="A1009" s="1" t="s">
        <v>137</v>
      </c>
      <c r="B1009" s="11">
        <v>44027</v>
      </c>
      <c r="C1009">
        <v>31</v>
      </c>
      <c r="D1009">
        <v>12</v>
      </c>
      <c r="E1009">
        <v>32</v>
      </c>
      <c r="F1009">
        <v>5</v>
      </c>
      <c r="G1009" t="b">
        <v>1</v>
      </c>
      <c r="H1009" s="19">
        <v>0.8</v>
      </c>
      <c r="I1009" s="19">
        <v>1</v>
      </c>
      <c r="J1009" s="1" t="s">
        <v>14</v>
      </c>
    </row>
    <row r="1010" spans="1:10" x14ac:dyDescent="0.2">
      <c r="A1010" s="1" t="s">
        <v>97</v>
      </c>
      <c r="B1010" s="11">
        <v>44027</v>
      </c>
      <c r="C1010">
        <v>33</v>
      </c>
      <c r="D1010">
        <v>17</v>
      </c>
      <c r="E1010">
        <v>40</v>
      </c>
      <c r="F1010">
        <v>10</v>
      </c>
      <c r="G1010" t="b">
        <v>1</v>
      </c>
      <c r="H1010" s="19">
        <v>1</v>
      </c>
      <c r="I1010" s="19">
        <v>1</v>
      </c>
      <c r="J1010" s="1" t="s">
        <v>14</v>
      </c>
    </row>
    <row r="1011" spans="1:10" x14ac:dyDescent="0.2">
      <c r="A1011" s="1" t="s">
        <v>147</v>
      </c>
      <c r="B1011" s="11">
        <v>44027</v>
      </c>
      <c r="C1011">
        <v>33</v>
      </c>
      <c r="D1011">
        <v>17</v>
      </c>
      <c r="E1011">
        <v>40</v>
      </c>
      <c r="F1011">
        <v>10</v>
      </c>
      <c r="G1011" t="b">
        <v>1</v>
      </c>
      <c r="H1011" s="19">
        <v>1</v>
      </c>
      <c r="I1011" s="19">
        <v>1</v>
      </c>
      <c r="J1011" s="1" t="s">
        <v>14</v>
      </c>
    </row>
    <row r="1012" spans="1:10" x14ac:dyDescent="0.2">
      <c r="A1012" s="1" t="s">
        <v>136</v>
      </c>
      <c r="B1012" s="11">
        <v>44027</v>
      </c>
      <c r="C1012">
        <v>33</v>
      </c>
      <c r="D1012">
        <v>12</v>
      </c>
      <c r="E1012">
        <v>40</v>
      </c>
      <c r="F1012">
        <v>5</v>
      </c>
      <c r="G1012" t="b">
        <v>1</v>
      </c>
      <c r="H1012" s="19">
        <v>0.9</v>
      </c>
      <c r="I1012" s="19">
        <v>1</v>
      </c>
      <c r="J1012" s="1" t="s">
        <v>14</v>
      </c>
    </row>
    <row r="1013" spans="1:10" x14ac:dyDescent="0.2">
      <c r="A1013" s="1" t="s">
        <v>143</v>
      </c>
      <c r="B1013" s="11">
        <v>44027</v>
      </c>
      <c r="C1013">
        <v>33</v>
      </c>
      <c r="D1013">
        <v>17</v>
      </c>
      <c r="E1013">
        <v>32</v>
      </c>
      <c r="F1013">
        <v>5</v>
      </c>
      <c r="G1013" t="b">
        <v>1</v>
      </c>
      <c r="H1013" s="19">
        <v>0.87</v>
      </c>
      <c r="I1013" s="19">
        <v>1</v>
      </c>
      <c r="J1013" s="1" t="s">
        <v>14</v>
      </c>
    </row>
    <row r="1014" spans="1:10" x14ac:dyDescent="0.2">
      <c r="A1014" s="1" t="s">
        <v>122</v>
      </c>
      <c r="B1014" s="11">
        <v>44027</v>
      </c>
      <c r="C1014">
        <v>33</v>
      </c>
      <c r="D1014">
        <v>7</v>
      </c>
      <c r="E1014">
        <v>40</v>
      </c>
      <c r="F1014">
        <v>10</v>
      </c>
      <c r="G1014" t="b">
        <v>1</v>
      </c>
      <c r="H1014" s="19">
        <v>0.9</v>
      </c>
      <c r="I1014" s="19">
        <v>1</v>
      </c>
      <c r="J1014" s="1" t="s">
        <v>14</v>
      </c>
    </row>
    <row r="1015" spans="1:10" x14ac:dyDescent="0.2">
      <c r="A1015" s="1" t="s">
        <v>96</v>
      </c>
      <c r="B1015" s="11">
        <v>44027</v>
      </c>
      <c r="C1015">
        <v>33</v>
      </c>
      <c r="D1015">
        <v>17</v>
      </c>
      <c r="E1015">
        <v>40</v>
      </c>
      <c r="F1015">
        <v>10</v>
      </c>
      <c r="G1015" t="b">
        <v>1</v>
      </c>
      <c r="H1015" s="19">
        <v>1</v>
      </c>
      <c r="I1015" s="19">
        <v>1</v>
      </c>
      <c r="J1015" s="1" t="s">
        <v>14</v>
      </c>
    </row>
    <row r="1016" spans="1:10" x14ac:dyDescent="0.2">
      <c r="A1016" s="1" t="s">
        <v>135</v>
      </c>
      <c r="B1016" s="11">
        <v>44027</v>
      </c>
      <c r="C1016">
        <v>31</v>
      </c>
      <c r="D1016">
        <v>17</v>
      </c>
      <c r="E1016">
        <v>40</v>
      </c>
      <c r="F1016">
        <v>5</v>
      </c>
      <c r="G1016" t="b">
        <v>1</v>
      </c>
      <c r="H1016" s="19">
        <v>0.93</v>
      </c>
      <c r="I1016" s="19">
        <v>1</v>
      </c>
      <c r="J1016" s="1" t="s">
        <v>14</v>
      </c>
    </row>
    <row r="1017" spans="1:10" x14ac:dyDescent="0.2">
      <c r="A1017" s="1" t="s">
        <v>145</v>
      </c>
      <c r="B1017" s="11">
        <v>44027</v>
      </c>
      <c r="C1017">
        <v>23</v>
      </c>
      <c r="D1017">
        <v>17</v>
      </c>
      <c r="E1017">
        <v>40</v>
      </c>
      <c r="F1017">
        <v>10</v>
      </c>
      <c r="G1017" t="b">
        <v>1</v>
      </c>
      <c r="H1017" s="19">
        <v>0.9</v>
      </c>
      <c r="I1017" s="19">
        <v>1</v>
      </c>
      <c r="J1017" s="1" t="s">
        <v>14</v>
      </c>
    </row>
    <row r="1018" spans="1:10" x14ac:dyDescent="0.2">
      <c r="A1018" s="1" t="s">
        <v>131</v>
      </c>
      <c r="B1018" s="11">
        <v>44027</v>
      </c>
      <c r="C1018">
        <v>27</v>
      </c>
      <c r="D1018">
        <v>7</v>
      </c>
      <c r="E1018">
        <v>32</v>
      </c>
      <c r="F1018">
        <v>5</v>
      </c>
      <c r="G1018" t="b">
        <v>1</v>
      </c>
      <c r="H1018" s="19">
        <v>0.71</v>
      </c>
      <c r="I1018" s="19">
        <v>1</v>
      </c>
      <c r="J1018" s="1" t="s">
        <v>14</v>
      </c>
    </row>
    <row r="1019" spans="1:10" x14ac:dyDescent="0.2">
      <c r="A1019" s="1" t="s">
        <v>134</v>
      </c>
      <c r="B1019" s="11">
        <v>44028</v>
      </c>
      <c r="C1019">
        <v>33</v>
      </c>
      <c r="D1019">
        <v>17</v>
      </c>
      <c r="E1019">
        <v>40</v>
      </c>
      <c r="F1019">
        <v>5</v>
      </c>
      <c r="G1019" t="b">
        <v>1</v>
      </c>
      <c r="H1019" s="19">
        <v>0.95</v>
      </c>
      <c r="I1019" s="19">
        <v>1</v>
      </c>
      <c r="J1019" s="1" t="s">
        <v>14</v>
      </c>
    </row>
    <row r="1020" spans="1:10" x14ac:dyDescent="0.2">
      <c r="A1020" s="1" t="s">
        <v>133</v>
      </c>
      <c r="B1020" s="11">
        <v>44028</v>
      </c>
      <c r="C1020">
        <v>33</v>
      </c>
      <c r="D1020">
        <v>17</v>
      </c>
      <c r="E1020">
        <v>40</v>
      </c>
      <c r="F1020">
        <v>5</v>
      </c>
      <c r="G1020" t="b">
        <v>1</v>
      </c>
      <c r="H1020" s="19">
        <v>0.95</v>
      </c>
      <c r="I1020" s="19">
        <v>1</v>
      </c>
      <c r="J1020" s="1" t="s">
        <v>14</v>
      </c>
    </row>
    <row r="1021" spans="1:10" x14ac:dyDescent="0.2">
      <c r="A1021" s="1" t="s">
        <v>115</v>
      </c>
      <c r="B1021" s="11">
        <v>44028</v>
      </c>
      <c r="C1021">
        <v>21</v>
      </c>
      <c r="D1021">
        <v>7</v>
      </c>
      <c r="E1021">
        <v>40</v>
      </c>
      <c r="F1021">
        <v>10</v>
      </c>
      <c r="G1021" t="b">
        <v>1</v>
      </c>
      <c r="H1021" s="19">
        <v>0.78</v>
      </c>
      <c r="I1021" s="19">
        <v>1</v>
      </c>
      <c r="J1021" s="1" t="s">
        <v>14</v>
      </c>
    </row>
    <row r="1022" spans="1:10" x14ac:dyDescent="0.2">
      <c r="A1022" s="1" t="s">
        <v>124</v>
      </c>
      <c r="B1022" s="11">
        <v>44028</v>
      </c>
      <c r="C1022">
        <v>33</v>
      </c>
      <c r="D1022">
        <v>7</v>
      </c>
      <c r="E1022">
        <v>40</v>
      </c>
      <c r="F1022">
        <v>10</v>
      </c>
      <c r="G1022" t="b">
        <v>1</v>
      </c>
      <c r="H1022" s="19">
        <v>0.9</v>
      </c>
      <c r="I1022" s="19">
        <v>1</v>
      </c>
      <c r="J1022" s="1" t="s">
        <v>14</v>
      </c>
    </row>
    <row r="1023" spans="1:10" x14ac:dyDescent="0.2">
      <c r="A1023" s="1" t="s">
        <v>120</v>
      </c>
      <c r="B1023" s="11">
        <v>44028</v>
      </c>
      <c r="C1023">
        <v>31</v>
      </c>
      <c r="D1023">
        <v>12</v>
      </c>
      <c r="E1023">
        <v>40</v>
      </c>
      <c r="F1023">
        <v>10</v>
      </c>
      <c r="G1023" t="b">
        <v>1</v>
      </c>
      <c r="H1023" s="19">
        <v>0.93</v>
      </c>
      <c r="I1023" s="19">
        <v>1</v>
      </c>
      <c r="J1023" s="1" t="s">
        <v>14</v>
      </c>
    </row>
    <row r="1024" spans="1:10" x14ac:dyDescent="0.2">
      <c r="A1024" s="1" t="s">
        <v>140</v>
      </c>
      <c r="B1024" s="11">
        <v>44028</v>
      </c>
      <c r="C1024">
        <v>21</v>
      </c>
      <c r="D1024">
        <v>17</v>
      </c>
      <c r="E1024">
        <v>40</v>
      </c>
      <c r="F1024">
        <v>10</v>
      </c>
      <c r="G1024" t="b">
        <v>1</v>
      </c>
      <c r="H1024" s="19">
        <v>0.88</v>
      </c>
      <c r="I1024" s="19">
        <v>1</v>
      </c>
      <c r="J1024" s="1" t="s">
        <v>14</v>
      </c>
    </row>
    <row r="1025" spans="1:10" x14ac:dyDescent="0.2">
      <c r="A1025" s="1" t="s">
        <v>114</v>
      </c>
      <c r="B1025" s="11">
        <v>44028</v>
      </c>
      <c r="C1025">
        <v>33</v>
      </c>
      <c r="D1025">
        <v>17</v>
      </c>
      <c r="E1025">
        <v>40</v>
      </c>
      <c r="F1025">
        <v>10</v>
      </c>
      <c r="G1025" t="b">
        <v>1</v>
      </c>
      <c r="H1025" s="19">
        <v>1</v>
      </c>
      <c r="I1025" s="19">
        <v>1</v>
      </c>
      <c r="J1025" s="1" t="s">
        <v>14</v>
      </c>
    </row>
    <row r="1026" spans="1:10" x14ac:dyDescent="0.2">
      <c r="A1026" s="1" t="s">
        <v>129</v>
      </c>
      <c r="B1026" s="11">
        <v>44028</v>
      </c>
      <c r="C1026">
        <v>33</v>
      </c>
      <c r="D1026">
        <v>17</v>
      </c>
      <c r="E1026">
        <v>40</v>
      </c>
      <c r="F1026">
        <v>10</v>
      </c>
      <c r="G1026" t="b">
        <v>1</v>
      </c>
      <c r="H1026" s="19">
        <v>1</v>
      </c>
      <c r="I1026" s="19">
        <v>1</v>
      </c>
      <c r="J1026" s="1" t="s">
        <v>14</v>
      </c>
    </row>
    <row r="1027" spans="1:10" x14ac:dyDescent="0.2">
      <c r="A1027" s="1" t="s">
        <v>111</v>
      </c>
      <c r="B1027" s="11">
        <v>44028</v>
      </c>
      <c r="C1027">
        <v>31</v>
      </c>
      <c r="D1027">
        <v>17</v>
      </c>
      <c r="E1027">
        <v>40</v>
      </c>
      <c r="F1027">
        <v>10</v>
      </c>
      <c r="G1027" t="b">
        <v>0</v>
      </c>
      <c r="H1027" s="19">
        <v>0.98</v>
      </c>
      <c r="I1027" s="19">
        <v>0</v>
      </c>
      <c r="J1027" s="1" t="s">
        <v>14</v>
      </c>
    </row>
    <row r="1028" spans="1:10" x14ac:dyDescent="0.2">
      <c r="A1028" s="1" t="s">
        <v>121</v>
      </c>
      <c r="B1028" s="11">
        <v>44028</v>
      </c>
      <c r="C1028">
        <v>21</v>
      </c>
      <c r="D1028">
        <v>17</v>
      </c>
      <c r="E1028">
        <v>32</v>
      </c>
      <c r="F1028">
        <v>0</v>
      </c>
      <c r="G1028" t="b">
        <v>1</v>
      </c>
      <c r="H1028" s="19">
        <v>0.7</v>
      </c>
      <c r="I1028" s="19">
        <v>1</v>
      </c>
      <c r="J1028" s="1" t="s">
        <v>14</v>
      </c>
    </row>
    <row r="1029" spans="1:10" x14ac:dyDescent="0.2">
      <c r="A1029" s="1" t="s">
        <v>141</v>
      </c>
      <c r="B1029" s="11">
        <v>44028</v>
      </c>
      <c r="C1029">
        <v>33</v>
      </c>
      <c r="D1029">
        <v>17</v>
      </c>
      <c r="E1029">
        <v>40</v>
      </c>
      <c r="F1029">
        <v>10</v>
      </c>
      <c r="G1029" t="b">
        <v>1</v>
      </c>
      <c r="H1029" s="19">
        <v>1</v>
      </c>
      <c r="I1029" s="19">
        <v>1</v>
      </c>
      <c r="J1029" s="1" t="s">
        <v>14</v>
      </c>
    </row>
    <row r="1030" spans="1:10" x14ac:dyDescent="0.2">
      <c r="A1030" s="1" t="s">
        <v>146</v>
      </c>
      <c r="B1030" s="11">
        <v>44029</v>
      </c>
      <c r="C1030">
        <v>23</v>
      </c>
      <c r="D1030">
        <v>17</v>
      </c>
      <c r="E1030">
        <v>40</v>
      </c>
      <c r="F1030">
        <v>10</v>
      </c>
      <c r="G1030" t="b">
        <v>1</v>
      </c>
      <c r="H1030" s="19">
        <v>0.9</v>
      </c>
      <c r="I1030" s="19">
        <v>1</v>
      </c>
      <c r="J1030" s="1" t="s">
        <v>14</v>
      </c>
    </row>
    <row r="1031" spans="1:10" x14ac:dyDescent="0.2">
      <c r="A1031" s="1" t="s">
        <v>98</v>
      </c>
      <c r="B1031" s="11">
        <v>44029</v>
      </c>
      <c r="C1031">
        <v>33</v>
      </c>
      <c r="D1031">
        <v>17</v>
      </c>
      <c r="E1031">
        <v>40</v>
      </c>
      <c r="F1031">
        <v>10</v>
      </c>
      <c r="G1031" t="b">
        <v>1</v>
      </c>
      <c r="H1031" s="19">
        <v>1</v>
      </c>
      <c r="I1031" s="19">
        <v>1</v>
      </c>
      <c r="J1031" s="1" t="s">
        <v>14</v>
      </c>
    </row>
    <row r="1032" spans="1:10" x14ac:dyDescent="0.2">
      <c r="A1032" s="1" t="s">
        <v>113</v>
      </c>
      <c r="B1032" s="11">
        <v>44029</v>
      </c>
      <c r="C1032">
        <v>33</v>
      </c>
      <c r="D1032">
        <v>17</v>
      </c>
      <c r="E1032">
        <v>32</v>
      </c>
      <c r="F1032">
        <v>10</v>
      </c>
      <c r="G1032" t="b">
        <v>1</v>
      </c>
      <c r="H1032" s="19">
        <v>0.92</v>
      </c>
      <c r="I1032" s="19">
        <v>1</v>
      </c>
      <c r="J1032" s="1" t="s">
        <v>14</v>
      </c>
    </row>
    <row r="1033" spans="1:10" x14ac:dyDescent="0.2">
      <c r="A1033" s="1" t="s">
        <v>99</v>
      </c>
      <c r="B1033" s="11">
        <v>44029</v>
      </c>
      <c r="C1033">
        <v>31</v>
      </c>
      <c r="D1033">
        <v>12</v>
      </c>
      <c r="E1033">
        <v>32</v>
      </c>
      <c r="F1033">
        <v>0</v>
      </c>
      <c r="G1033" t="b">
        <v>0</v>
      </c>
      <c r="H1033" s="19">
        <v>0.75</v>
      </c>
      <c r="I1033" s="19">
        <v>0</v>
      </c>
      <c r="J1033" s="1" t="s">
        <v>14</v>
      </c>
    </row>
    <row r="1034" spans="1:10" x14ac:dyDescent="0.2">
      <c r="A1034" s="1" t="s">
        <v>81</v>
      </c>
      <c r="B1034" s="11">
        <v>44029</v>
      </c>
      <c r="C1034">
        <v>33</v>
      </c>
      <c r="D1034">
        <v>17</v>
      </c>
      <c r="E1034">
        <v>40</v>
      </c>
      <c r="F1034">
        <v>5</v>
      </c>
      <c r="G1034" t="b">
        <v>1</v>
      </c>
      <c r="H1034" s="19">
        <v>0.95</v>
      </c>
      <c r="I1034" s="19">
        <v>1</v>
      </c>
      <c r="J1034" s="1" t="s">
        <v>14</v>
      </c>
    </row>
    <row r="1035" spans="1:10" x14ac:dyDescent="0.2">
      <c r="A1035" s="1" t="s">
        <v>88</v>
      </c>
      <c r="B1035" s="11">
        <v>44029</v>
      </c>
      <c r="C1035">
        <v>15</v>
      </c>
      <c r="D1035">
        <v>17</v>
      </c>
      <c r="E1035">
        <v>32</v>
      </c>
      <c r="F1035">
        <v>5</v>
      </c>
      <c r="G1035" t="b">
        <v>0</v>
      </c>
      <c r="H1035" s="19">
        <v>0.69</v>
      </c>
      <c r="I1035" s="19">
        <v>0</v>
      </c>
      <c r="J1035" s="1" t="s">
        <v>14</v>
      </c>
    </row>
    <row r="1036" spans="1:10" x14ac:dyDescent="0.2">
      <c r="A1036" s="1" t="s">
        <v>89</v>
      </c>
      <c r="B1036" s="11">
        <v>44029</v>
      </c>
      <c r="C1036">
        <v>33</v>
      </c>
      <c r="D1036">
        <v>17</v>
      </c>
      <c r="E1036">
        <v>40</v>
      </c>
      <c r="F1036">
        <v>10</v>
      </c>
      <c r="G1036" t="b">
        <v>1</v>
      </c>
      <c r="H1036" s="19">
        <v>1</v>
      </c>
      <c r="I1036" s="19">
        <v>1</v>
      </c>
      <c r="J1036" s="1" t="s">
        <v>14</v>
      </c>
    </row>
    <row r="1037" spans="1:10" x14ac:dyDescent="0.2">
      <c r="A1037" s="1" t="s">
        <v>86</v>
      </c>
      <c r="B1037" s="11">
        <v>44029</v>
      </c>
      <c r="C1037">
        <v>33</v>
      </c>
      <c r="D1037">
        <v>12</v>
      </c>
      <c r="E1037">
        <v>32</v>
      </c>
      <c r="F1037">
        <v>5</v>
      </c>
      <c r="G1037" t="b">
        <v>1</v>
      </c>
      <c r="H1037" s="19">
        <v>0.82</v>
      </c>
      <c r="I1037" s="19">
        <v>1</v>
      </c>
      <c r="J1037" s="1" t="s">
        <v>14</v>
      </c>
    </row>
    <row r="1038" spans="1:10" x14ac:dyDescent="0.2">
      <c r="A1038" s="1" t="s">
        <v>80</v>
      </c>
      <c r="B1038" s="11">
        <v>44029</v>
      </c>
      <c r="C1038">
        <v>19</v>
      </c>
      <c r="D1038">
        <v>17</v>
      </c>
      <c r="E1038">
        <v>40</v>
      </c>
      <c r="F1038">
        <v>10</v>
      </c>
      <c r="G1038" t="b">
        <v>1</v>
      </c>
      <c r="H1038" s="19">
        <v>0.86</v>
      </c>
      <c r="I1038" s="19">
        <v>1</v>
      </c>
      <c r="J1038" s="1" t="s">
        <v>14</v>
      </c>
    </row>
    <row r="1039" spans="1:10" x14ac:dyDescent="0.2">
      <c r="A1039" s="1" t="s">
        <v>87</v>
      </c>
      <c r="B1039" s="11">
        <v>44029</v>
      </c>
      <c r="C1039">
        <v>19</v>
      </c>
      <c r="D1039">
        <v>17</v>
      </c>
      <c r="E1039">
        <v>40</v>
      </c>
      <c r="F1039">
        <v>5</v>
      </c>
      <c r="G1039" t="b">
        <v>1</v>
      </c>
      <c r="H1039" s="19">
        <v>0.81</v>
      </c>
      <c r="I1039" s="19">
        <v>1</v>
      </c>
      <c r="J1039" s="1" t="s">
        <v>14</v>
      </c>
    </row>
    <row r="1040" spans="1:10" x14ac:dyDescent="0.2">
      <c r="A1040" s="1" t="s">
        <v>144</v>
      </c>
      <c r="B1040" s="11">
        <v>44029</v>
      </c>
      <c r="C1040">
        <v>23</v>
      </c>
      <c r="D1040">
        <v>17</v>
      </c>
      <c r="E1040">
        <v>40</v>
      </c>
      <c r="F1040">
        <v>10</v>
      </c>
      <c r="G1040" t="b">
        <v>1</v>
      </c>
      <c r="H1040" s="19">
        <v>0.9</v>
      </c>
      <c r="I1040" s="19">
        <v>1</v>
      </c>
      <c r="J1040" s="1" t="s">
        <v>14</v>
      </c>
    </row>
    <row r="1041" spans="1:10" x14ac:dyDescent="0.2">
      <c r="A1041" s="1" t="s">
        <v>78</v>
      </c>
      <c r="B1041" s="11">
        <v>44029</v>
      </c>
      <c r="C1041">
        <v>33</v>
      </c>
      <c r="D1041">
        <v>17</v>
      </c>
      <c r="E1041">
        <v>40</v>
      </c>
      <c r="F1041">
        <v>10</v>
      </c>
      <c r="G1041" t="b">
        <v>1</v>
      </c>
      <c r="H1041" s="19">
        <v>1</v>
      </c>
      <c r="I1041" s="19">
        <v>1</v>
      </c>
      <c r="J1041" s="1" t="s">
        <v>14</v>
      </c>
    </row>
    <row r="1042" spans="1:10" x14ac:dyDescent="0.2">
      <c r="A1042" s="1" t="s">
        <v>138</v>
      </c>
      <c r="B1042" s="11">
        <v>44029</v>
      </c>
      <c r="C1042">
        <v>23</v>
      </c>
      <c r="D1042">
        <v>17</v>
      </c>
      <c r="E1042">
        <v>40</v>
      </c>
      <c r="F1042">
        <v>10</v>
      </c>
      <c r="G1042" t="b">
        <v>1</v>
      </c>
      <c r="H1042" s="19">
        <v>0.9</v>
      </c>
      <c r="I1042" s="19">
        <v>1</v>
      </c>
      <c r="J1042" s="1" t="s">
        <v>14</v>
      </c>
    </row>
    <row r="1043" spans="1:10" x14ac:dyDescent="0.2">
      <c r="A1043" s="1" t="s">
        <v>127</v>
      </c>
      <c r="B1043" s="11">
        <v>44029</v>
      </c>
      <c r="C1043">
        <v>33</v>
      </c>
      <c r="D1043">
        <v>7</v>
      </c>
      <c r="E1043">
        <v>40</v>
      </c>
      <c r="F1043">
        <v>5</v>
      </c>
      <c r="G1043" t="b">
        <v>1</v>
      </c>
      <c r="H1043" s="19">
        <v>0.85</v>
      </c>
      <c r="I1043" s="19">
        <v>1</v>
      </c>
      <c r="J1043" s="1" t="s">
        <v>14</v>
      </c>
    </row>
    <row r="1044" spans="1:10" x14ac:dyDescent="0.2">
      <c r="A1044" s="1" t="s">
        <v>110</v>
      </c>
      <c r="B1044" s="11">
        <v>44029</v>
      </c>
      <c r="C1044">
        <v>29</v>
      </c>
      <c r="D1044">
        <v>19</v>
      </c>
      <c r="E1044">
        <v>30</v>
      </c>
      <c r="F1044">
        <v>15</v>
      </c>
      <c r="G1044" t="b">
        <v>1</v>
      </c>
      <c r="H1044" s="19">
        <v>0.93</v>
      </c>
      <c r="I1044" s="19">
        <v>1</v>
      </c>
      <c r="J1044" s="1" t="s">
        <v>14</v>
      </c>
    </row>
    <row r="1045" spans="1:10" x14ac:dyDescent="0.2">
      <c r="A1045" s="1" t="s">
        <v>84</v>
      </c>
      <c r="B1045" s="11">
        <v>44030</v>
      </c>
      <c r="C1045">
        <v>29</v>
      </c>
      <c r="D1045">
        <v>17</v>
      </c>
      <c r="E1045">
        <v>32</v>
      </c>
      <c r="F1045">
        <v>10</v>
      </c>
      <c r="G1045" t="b">
        <v>1</v>
      </c>
      <c r="H1045" s="19">
        <v>0.88</v>
      </c>
      <c r="I1045" s="19">
        <v>1</v>
      </c>
      <c r="J1045" s="1" t="s">
        <v>14</v>
      </c>
    </row>
    <row r="1046" spans="1:10" x14ac:dyDescent="0.2">
      <c r="A1046" s="1" t="s">
        <v>83</v>
      </c>
      <c r="B1046" s="11">
        <v>44030</v>
      </c>
      <c r="C1046">
        <v>17</v>
      </c>
      <c r="D1046">
        <v>7</v>
      </c>
      <c r="E1046">
        <v>32</v>
      </c>
      <c r="F1046">
        <v>5</v>
      </c>
      <c r="G1046" t="b">
        <v>1</v>
      </c>
      <c r="H1046" s="19">
        <v>0.61</v>
      </c>
      <c r="I1046" s="19">
        <v>1</v>
      </c>
      <c r="J1046" s="1" t="s">
        <v>14</v>
      </c>
    </row>
    <row r="1047" spans="1:10" x14ac:dyDescent="0.2">
      <c r="A1047" s="1" t="s">
        <v>79</v>
      </c>
      <c r="B1047" s="11">
        <v>44030</v>
      </c>
      <c r="C1047">
        <v>23</v>
      </c>
      <c r="D1047">
        <v>17</v>
      </c>
      <c r="E1047">
        <v>40</v>
      </c>
      <c r="F1047">
        <v>10</v>
      </c>
      <c r="G1047" t="b">
        <v>1</v>
      </c>
      <c r="H1047" s="19">
        <v>0.9</v>
      </c>
      <c r="I1047" s="19">
        <v>1</v>
      </c>
      <c r="J1047" s="1" t="s">
        <v>14</v>
      </c>
    </row>
    <row r="1048" spans="1:10" x14ac:dyDescent="0.2">
      <c r="A1048" s="1" t="s">
        <v>85</v>
      </c>
      <c r="B1048" s="11">
        <v>44030</v>
      </c>
      <c r="C1048">
        <v>23</v>
      </c>
      <c r="D1048">
        <v>12</v>
      </c>
      <c r="E1048">
        <v>32</v>
      </c>
      <c r="F1048">
        <v>5</v>
      </c>
      <c r="G1048" t="b">
        <v>1</v>
      </c>
      <c r="H1048" s="19">
        <v>0.72</v>
      </c>
      <c r="I1048" s="19">
        <v>1</v>
      </c>
      <c r="J1048" s="1" t="s">
        <v>14</v>
      </c>
    </row>
    <row r="1049" spans="1:10" x14ac:dyDescent="0.2">
      <c r="A1049" s="1" t="s">
        <v>82</v>
      </c>
      <c r="B1049" s="11">
        <v>44030</v>
      </c>
      <c r="C1049">
        <v>29</v>
      </c>
      <c r="D1049">
        <v>17</v>
      </c>
      <c r="E1049">
        <v>40</v>
      </c>
      <c r="F1049">
        <v>10</v>
      </c>
      <c r="G1049" t="b">
        <v>1</v>
      </c>
      <c r="H1049" s="19">
        <v>0.96</v>
      </c>
      <c r="I1049" s="19">
        <v>1</v>
      </c>
      <c r="J1049" s="1" t="s">
        <v>14</v>
      </c>
    </row>
    <row r="1050" spans="1:10" x14ac:dyDescent="0.2">
      <c r="A1050" s="1" t="s">
        <v>107</v>
      </c>
      <c r="B1050" s="11">
        <v>44030</v>
      </c>
      <c r="C1050">
        <v>29</v>
      </c>
      <c r="D1050">
        <v>19</v>
      </c>
      <c r="E1050">
        <v>30</v>
      </c>
      <c r="F1050">
        <v>15</v>
      </c>
      <c r="G1050" t="b">
        <v>1</v>
      </c>
      <c r="H1050" s="19">
        <v>0.93</v>
      </c>
      <c r="I1050" s="19">
        <v>1</v>
      </c>
      <c r="J1050" s="1" t="s">
        <v>14</v>
      </c>
    </row>
    <row r="1051" spans="1:10" x14ac:dyDescent="0.2">
      <c r="A1051" s="1" t="s">
        <v>109</v>
      </c>
      <c r="B1051" s="11">
        <v>44030</v>
      </c>
      <c r="C1051">
        <v>26</v>
      </c>
      <c r="D1051">
        <v>19</v>
      </c>
      <c r="E1051">
        <v>37</v>
      </c>
      <c r="F1051">
        <v>15</v>
      </c>
      <c r="G1051" t="b">
        <v>1</v>
      </c>
      <c r="H1051" s="19">
        <v>0.97</v>
      </c>
      <c r="I1051" s="19">
        <v>1</v>
      </c>
      <c r="J1051" s="1" t="s">
        <v>14</v>
      </c>
    </row>
    <row r="1052" spans="1:10" x14ac:dyDescent="0.2">
      <c r="A1052" s="1" t="s">
        <v>108</v>
      </c>
      <c r="B1052" s="11">
        <v>44030</v>
      </c>
      <c r="C1052">
        <v>26</v>
      </c>
      <c r="D1052">
        <v>19</v>
      </c>
      <c r="E1052">
        <v>37</v>
      </c>
      <c r="F1052">
        <v>15</v>
      </c>
      <c r="G1052" t="b">
        <v>1</v>
      </c>
      <c r="H1052" s="19">
        <v>0.97</v>
      </c>
      <c r="I1052" s="19">
        <v>1</v>
      </c>
      <c r="J1052" s="1" t="s">
        <v>14</v>
      </c>
    </row>
    <row r="1053" spans="1:10" x14ac:dyDescent="0.2">
      <c r="A1053" s="1" t="s">
        <v>104</v>
      </c>
      <c r="B1053" s="11">
        <v>44031</v>
      </c>
      <c r="C1053">
        <v>19</v>
      </c>
      <c r="D1053">
        <v>19</v>
      </c>
      <c r="E1053">
        <v>37</v>
      </c>
      <c r="F1053">
        <v>15</v>
      </c>
      <c r="G1053" t="b">
        <v>0</v>
      </c>
      <c r="H1053" s="19">
        <v>0.9</v>
      </c>
      <c r="I1053" s="19">
        <v>0</v>
      </c>
      <c r="J1053" s="1" t="s">
        <v>14</v>
      </c>
    </row>
    <row r="1054" spans="1:10" x14ac:dyDescent="0.2">
      <c r="A1054" s="1" t="s">
        <v>106</v>
      </c>
      <c r="B1054" s="11">
        <v>44031</v>
      </c>
      <c r="C1054">
        <v>26</v>
      </c>
      <c r="D1054">
        <v>19</v>
      </c>
      <c r="E1054">
        <v>37</v>
      </c>
      <c r="F1054">
        <v>15</v>
      </c>
      <c r="G1054" t="b">
        <v>1</v>
      </c>
      <c r="H1054" s="19">
        <v>0.97</v>
      </c>
      <c r="I1054" s="19">
        <v>1</v>
      </c>
      <c r="J1054" s="1" t="s">
        <v>14</v>
      </c>
    </row>
    <row r="1055" spans="1:10" x14ac:dyDescent="0.2">
      <c r="A1055" s="1" t="s">
        <v>105</v>
      </c>
      <c r="B1055" s="11">
        <v>44031</v>
      </c>
      <c r="C1055">
        <v>29</v>
      </c>
      <c r="D1055">
        <v>19</v>
      </c>
      <c r="E1055">
        <v>37</v>
      </c>
      <c r="F1055">
        <v>15</v>
      </c>
      <c r="G1055" t="b">
        <v>1</v>
      </c>
      <c r="H1055" s="19">
        <v>1</v>
      </c>
      <c r="I1055" s="19">
        <v>1</v>
      </c>
      <c r="J1055" s="1" t="s">
        <v>14</v>
      </c>
    </row>
    <row r="1056" spans="1:10" x14ac:dyDescent="0.2">
      <c r="A1056" s="1" t="s">
        <v>103</v>
      </c>
      <c r="B1056" s="11">
        <v>44031</v>
      </c>
      <c r="C1056">
        <v>29</v>
      </c>
      <c r="D1056">
        <v>19</v>
      </c>
      <c r="E1056">
        <v>30</v>
      </c>
      <c r="F1056">
        <v>10</v>
      </c>
      <c r="G1056" t="b">
        <v>1</v>
      </c>
      <c r="H1056" s="19">
        <v>0.88</v>
      </c>
      <c r="I1056" s="19">
        <v>1</v>
      </c>
      <c r="J1056" s="1" t="s">
        <v>14</v>
      </c>
    </row>
    <row r="1057" spans="1:10" x14ac:dyDescent="0.2">
      <c r="A1057" s="1" t="s">
        <v>102</v>
      </c>
      <c r="B1057" s="11">
        <v>44031</v>
      </c>
      <c r="C1057">
        <v>29</v>
      </c>
      <c r="D1057">
        <v>19</v>
      </c>
      <c r="E1057">
        <v>30</v>
      </c>
      <c r="F1057">
        <v>0</v>
      </c>
      <c r="G1057" t="b">
        <v>1</v>
      </c>
      <c r="H1057" s="19">
        <v>0.78</v>
      </c>
      <c r="I1057" s="19">
        <v>1</v>
      </c>
      <c r="J1057" s="1" t="s">
        <v>14</v>
      </c>
    </row>
    <row r="1058" spans="1:10" x14ac:dyDescent="0.2">
      <c r="A1058" s="1" t="s">
        <v>100</v>
      </c>
      <c r="B1058" s="11">
        <v>44031</v>
      </c>
      <c r="C1058">
        <v>16</v>
      </c>
      <c r="D1058">
        <v>19</v>
      </c>
      <c r="E1058">
        <v>30</v>
      </c>
      <c r="F1058">
        <v>7</v>
      </c>
      <c r="G1058" t="b">
        <v>1</v>
      </c>
      <c r="H1058" s="19">
        <v>0.72</v>
      </c>
      <c r="I1058" s="19">
        <v>1</v>
      </c>
      <c r="J1058" s="1" t="s">
        <v>14</v>
      </c>
    </row>
    <row r="1059" spans="1:10" x14ac:dyDescent="0.2">
      <c r="A1059" s="1" t="s">
        <v>123</v>
      </c>
      <c r="B1059" s="11">
        <v>44032</v>
      </c>
      <c r="C1059">
        <v>17</v>
      </c>
      <c r="D1059">
        <v>7</v>
      </c>
      <c r="E1059">
        <v>40</v>
      </c>
      <c r="F1059">
        <v>0</v>
      </c>
      <c r="G1059" t="b">
        <v>1</v>
      </c>
      <c r="H1059" s="19">
        <v>0.64</v>
      </c>
      <c r="I1059" s="19">
        <v>1</v>
      </c>
      <c r="J1059" s="1" t="s">
        <v>14</v>
      </c>
    </row>
    <row r="1060" spans="1:10" x14ac:dyDescent="0.2">
      <c r="A1060" s="1" t="s">
        <v>119</v>
      </c>
      <c r="B1060" s="11">
        <v>44033</v>
      </c>
      <c r="C1060">
        <v>33</v>
      </c>
      <c r="D1060">
        <v>12</v>
      </c>
      <c r="E1060">
        <v>32</v>
      </c>
      <c r="F1060">
        <v>10</v>
      </c>
      <c r="G1060" t="b">
        <v>1</v>
      </c>
      <c r="H1060" s="19">
        <v>0.87</v>
      </c>
      <c r="I1060" s="19">
        <v>1</v>
      </c>
      <c r="J1060" s="1" t="s">
        <v>14</v>
      </c>
    </row>
    <row r="1061" spans="1:10" x14ac:dyDescent="0.2">
      <c r="A1061" s="1" t="s">
        <v>139</v>
      </c>
      <c r="B1061" s="11">
        <v>44033</v>
      </c>
      <c r="C1061">
        <v>33</v>
      </c>
      <c r="D1061">
        <v>7</v>
      </c>
      <c r="E1061">
        <v>40</v>
      </c>
      <c r="F1061">
        <v>10</v>
      </c>
      <c r="G1061" t="b">
        <v>1</v>
      </c>
      <c r="H1061" s="19">
        <v>0.9</v>
      </c>
      <c r="I1061" s="19">
        <v>1</v>
      </c>
      <c r="J1061" s="1" t="s">
        <v>14</v>
      </c>
    </row>
    <row r="1062" spans="1:10" x14ac:dyDescent="0.2">
      <c r="A1062" s="1" t="s">
        <v>142</v>
      </c>
      <c r="B1062" s="11">
        <v>44033</v>
      </c>
      <c r="C1062">
        <v>33</v>
      </c>
      <c r="D1062">
        <v>17</v>
      </c>
      <c r="E1062">
        <v>15</v>
      </c>
      <c r="F1062">
        <v>5</v>
      </c>
      <c r="G1062" t="b">
        <v>1</v>
      </c>
      <c r="H1062" s="19">
        <v>0.7</v>
      </c>
      <c r="I1062" s="19">
        <v>1</v>
      </c>
      <c r="J1062" s="1" t="s">
        <v>14</v>
      </c>
    </row>
    <row r="1063" spans="1:10" x14ac:dyDescent="0.2">
      <c r="A1063" s="1" t="s">
        <v>148</v>
      </c>
      <c r="B1063" s="11">
        <v>44035</v>
      </c>
      <c r="C1063">
        <v>33</v>
      </c>
      <c r="D1063">
        <v>17</v>
      </c>
      <c r="E1063">
        <v>40</v>
      </c>
      <c r="F1063">
        <v>10</v>
      </c>
      <c r="G1063" t="b">
        <v>1</v>
      </c>
      <c r="H1063" s="19">
        <v>1</v>
      </c>
      <c r="I1063" s="19">
        <v>1</v>
      </c>
      <c r="J1063" s="1" t="s">
        <v>14</v>
      </c>
    </row>
    <row r="1064" spans="1:10" x14ac:dyDescent="0.2">
      <c r="A1064" s="1" t="s">
        <v>96</v>
      </c>
      <c r="B1064" s="11">
        <v>44035</v>
      </c>
      <c r="C1064">
        <v>23</v>
      </c>
      <c r="D1064">
        <v>17</v>
      </c>
      <c r="E1064">
        <v>40</v>
      </c>
      <c r="F1064">
        <v>5</v>
      </c>
      <c r="G1064" t="b">
        <v>1</v>
      </c>
      <c r="H1064" s="19">
        <v>0.85</v>
      </c>
      <c r="I1064" s="19">
        <v>1</v>
      </c>
      <c r="J1064" s="1" t="s">
        <v>14</v>
      </c>
    </row>
    <row r="1065" spans="1:10" x14ac:dyDescent="0.2">
      <c r="A1065" s="1" t="s">
        <v>143</v>
      </c>
      <c r="B1065" s="11">
        <v>44035</v>
      </c>
      <c r="C1065">
        <v>33</v>
      </c>
      <c r="D1065">
        <v>17</v>
      </c>
      <c r="E1065">
        <v>32</v>
      </c>
      <c r="F1065">
        <v>5</v>
      </c>
      <c r="G1065" t="b">
        <v>1</v>
      </c>
      <c r="H1065" s="19">
        <v>0.87</v>
      </c>
      <c r="I1065" s="19">
        <v>1</v>
      </c>
      <c r="J1065" s="1" t="s">
        <v>14</v>
      </c>
    </row>
    <row r="1066" spans="1:10" x14ac:dyDescent="0.2">
      <c r="A1066" s="1" t="s">
        <v>112</v>
      </c>
      <c r="B1066" s="11">
        <v>44035</v>
      </c>
      <c r="C1066">
        <v>33</v>
      </c>
      <c r="D1066">
        <v>17</v>
      </c>
      <c r="E1066">
        <v>40</v>
      </c>
      <c r="F1066">
        <v>10</v>
      </c>
      <c r="G1066" t="b">
        <v>1</v>
      </c>
      <c r="H1066" s="19">
        <v>1</v>
      </c>
      <c r="I1066" s="19">
        <v>1</v>
      </c>
      <c r="J1066" s="1" t="s">
        <v>14</v>
      </c>
    </row>
    <row r="1067" spans="1:10" x14ac:dyDescent="0.2">
      <c r="A1067" s="1" t="s">
        <v>137</v>
      </c>
      <c r="B1067" s="11">
        <v>44035</v>
      </c>
      <c r="C1067">
        <v>27</v>
      </c>
      <c r="D1067">
        <v>17</v>
      </c>
      <c r="E1067">
        <v>32</v>
      </c>
      <c r="F1067">
        <v>5</v>
      </c>
      <c r="G1067" t="b">
        <v>1</v>
      </c>
      <c r="H1067" s="19">
        <v>0.81</v>
      </c>
      <c r="I1067" s="19">
        <v>1</v>
      </c>
      <c r="J1067" s="1" t="s">
        <v>14</v>
      </c>
    </row>
    <row r="1068" spans="1:10" x14ac:dyDescent="0.2">
      <c r="A1068" s="1" t="s">
        <v>133</v>
      </c>
      <c r="B1068" s="11">
        <v>44035</v>
      </c>
      <c r="C1068">
        <v>33</v>
      </c>
      <c r="D1068">
        <v>17</v>
      </c>
      <c r="E1068">
        <v>40</v>
      </c>
      <c r="F1068">
        <v>5</v>
      </c>
      <c r="G1068" t="b">
        <v>1</v>
      </c>
      <c r="H1068" s="19">
        <v>0.95</v>
      </c>
      <c r="I1068" s="19">
        <v>1</v>
      </c>
      <c r="J1068" s="1" t="s">
        <v>14</v>
      </c>
    </row>
    <row r="1069" spans="1:10" x14ac:dyDescent="0.2">
      <c r="A1069" s="1" t="s">
        <v>115</v>
      </c>
      <c r="B1069" s="11">
        <v>44035</v>
      </c>
      <c r="C1069">
        <v>33</v>
      </c>
      <c r="D1069">
        <v>17</v>
      </c>
      <c r="E1069">
        <v>32</v>
      </c>
      <c r="F1069">
        <v>10</v>
      </c>
      <c r="G1069" t="b">
        <v>1</v>
      </c>
      <c r="H1069" s="19">
        <v>0.92</v>
      </c>
      <c r="I1069" s="19">
        <v>1</v>
      </c>
      <c r="J1069" s="1" t="s">
        <v>14</v>
      </c>
    </row>
    <row r="1070" spans="1:10" x14ac:dyDescent="0.2">
      <c r="A1070" s="1" t="s">
        <v>117</v>
      </c>
      <c r="B1070" s="11">
        <v>44035</v>
      </c>
      <c r="C1070">
        <v>19</v>
      </c>
      <c r="D1070">
        <v>12</v>
      </c>
      <c r="E1070">
        <v>40</v>
      </c>
      <c r="F1070">
        <v>5</v>
      </c>
      <c r="G1070" t="b">
        <v>1</v>
      </c>
      <c r="H1070" s="19">
        <v>0.76</v>
      </c>
      <c r="I1070" s="19">
        <v>1</v>
      </c>
      <c r="J1070" s="1" t="s">
        <v>14</v>
      </c>
    </row>
    <row r="1071" spans="1:10" x14ac:dyDescent="0.2">
      <c r="A1071" s="1" t="s">
        <v>132</v>
      </c>
      <c r="B1071" s="11">
        <v>44035</v>
      </c>
      <c r="C1071">
        <v>13</v>
      </c>
      <c r="D1071">
        <v>17</v>
      </c>
      <c r="E1071">
        <v>40</v>
      </c>
      <c r="F1071">
        <v>10</v>
      </c>
      <c r="G1071" t="b">
        <v>1</v>
      </c>
      <c r="H1071" s="19">
        <v>0.8</v>
      </c>
      <c r="I1071" s="19">
        <v>1</v>
      </c>
      <c r="J1071" s="1" t="s">
        <v>14</v>
      </c>
    </row>
    <row r="1072" spans="1:10" x14ac:dyDescent="0.2">
      <c r="A1072" s="1" t="s">
        <v>135</v>
      </c>
      <c r="B1072" s="11">
        <v>44036</v>
      </c>
      <c r="C1072">
        <v>9</v>
      </c>
      <c r="D1072">
        <v>17</v>
      </c>
      <c r="E1072">
        <v>32</v>
      </c>
      <c r="F1072">
        <v>0</v>
      </c>
      <c r="G1072" t="b">
        <v>1</v>
      </c>
      <c r="H1072" s="19">
        <v>0.57999999999999996</v>
      </c>
      <c r="I1072" s="19">
        <v>1</v>
      </c>
      <c r="J1072" s="1" t="s">
        <v>14</v>
      </c>
    </row>
    <row r="1073" spans="1:10" x14ac:dyDescent="0.2">
      <c r="A1073" s="1" t="s">
        <v>147</v>
      </c>
      <c r="B1073" s="11">
        <v>44036</v>
      </c>
      <c r="C1073">
        <v>33</v>
      </c>
      <c r="D1073">
        <v>17</v>
      </c>
      <c r="E1073">
        <v>40</v>
      </c>
      <c r="F1073">
        <v>10</v>
      </c>
      <c r="G1073" t="b">
        <v>1</v>
      </c>
      <c r="H1073" s="19">
        <v>1</v>
      </c>
      <c r="I1073" s="19">
        <v>1</v>
      </c>
      <c r="J1073" s="1" t="s">
        <v>14</v>
      </c>
    </row>
    <row r="1074" spans="1:10" x14ac:dyDescent="0.2">
      <c r="A1074" s="1" t="s">
        <v>116</v>
      </c>
      <c r="B1074" s="11">
        <v>44036</v>
      </c>
      <c r="C1074">
        <v>19</v>
      </c>
      <c r="D1074">
        <v>12</v>
      </c>
      <c r="E1074">
        <v>32</v>
      </c>
      <c r="F1074">
        <v>5</v>
      </c>
      <c r="G1074" t="b">
        <v>1</v>
      </c>
      <c r="H1074" s="19">
        <v>0.68</v>
      </c>
      <c r="I1074" s="19">
        <v>1</v>
      </c>
      <c r="J1074" s="1" t="s">
        <v>14</v>
      </c>
    </row>
    <row r="1075" spans="1:10" x14ac:dyDescent="0.2">
      <c r="A1075" s="1" t="s">
        <v>128</v>
      </c>
      <c r="B1075" s="11">
        <v>44036</v>
      </c>
      <c r="C1075">
        <v>33</v>
      </c>
      <c r="D1075">
        <v>17</v>
      </c>
      <c r="E1075">
        <v>40</v>
      </c>
      <c r="F1075">
        <v>10</v>
      </c>
      <c r="G1075" t="b">
        <v>1</v>
      </c>
      <c r="H1075" s="19">
        <v>1</v>
      </c>
      <c r="I1075" s="19">
        <v>1</v>
      </c>
      <c r="J1075" s="1" t="s">
        <v>14</v>
      </c>
    </row>
    <row r="1076" spans="1:10" x14ac:dyDescent="0.2">
      <c r="A1076" s="1" t="s">
        <v>136</v>
      </c>
      <c r="B1076" s="11">
        <v>44036</v>
      </c>
      <c r="C1076">
        <v>33</v>
      </c>
      <c r="D1076">
        <v>17</v>
      </c>
      <c r="E1076">
        <v>40</v>
      </c>
      <c r="F1076">
        <v>10</v>
      </c>
      <c r="G1076" t="b">
        <v>1</v>
      </c>
      <c r="H1076" s="19">
        <v>1</v>
      </c>
      <c r="I1076" s="19">
        <v>1</v>
      </c>
      <c r="J1076" s="1" t="s">
        <v>14</v>
      </c>
    </row>
    <row r="1077" spans="1:10" x14ac:dyDescent="0.2">
      <c r="A1077" s="1" t="s">
        <v>124</v>
      </c>
      <c r="B1077" s="11">
        <v>44036</v>
      </c>
      <c r="C1077">
        <v>33</v>
      </c>
      <c r="D1077">
        <v>17</v>
      </c>
      <c r="E1077">
        <v>40</v>
      </c>
      <c r="F1077">
        <v>10</v>
      </c>
      <c r="G1077" t="b">
        <v>1</v>
      </c>
      <c r="H1077" s="19">
        <v>1</v>
      </c>
      <c r="I1077" s="19">
        <v>1</v>
      </c>
      <c r="J1077" s="1" t="s">
        <v>14</v>
      </c>
    </row>
    <row r="1078" spans="1:10" x14ac:dyDescent="0.2">
      <c r="A1078" s="1" t="s">
        <v>134</v>
      </c>
      <c r="B1078" s="11">
        <v>44036</v>
      </c>
      <c r="C1078">
        <v>33</v>
      </c>
      <c r="D1078">
        <v>17</v>
      </c>
      <c r="E1078">
        <v>40</v>
      </c>
      <c r="F1078">
        <v>10</v>
      </c>
      <c r="G1078" t="b">
        <v>1</v>
      </c>
      <c r="H1078" s="19">
        <v>1</v>
      </c>
      <c r="I1078" s="19">
        <v>1</v>
      </c>
      <c r="J1078" s="1" t="s">
        <v>14</v>
      </c>
    </row>
    <row r="1079" spans="1:10" x14ac:dyDescent="0.2">
      <c r="A1079" s="1" t="s">
        <v>118</v>
      </c>
      <c r="B1079" s="11">
        <v>44036</v>
      </c>
      <c r="C1079">
        <v>11</v>
      </c>
      <c r="D1079">
        <v>17</v>
      </c>
      <c r="E1079">
        <v>40</v>
      </c>
      <c r="F1079">
        <v>10</v>
      </c>
      <c r="G1079" t="b">
        <v>1</v>
      </c>
      <c r="H1079" s="19">
        <v>0.78</v>
      </c>
      <c r="I1079" s="19">
        <v>1</v>
      </c>
      <c r="J1079" s="1" t="s">
        <v>14</v>
      </c>
    </row>
    <row r="1080" spans="1:10" x14ac:dyDescent="0.2">
      <c r="A1080" s="1" t="s">
        <v>145</v>
      </c>
      <c r="B1080" s="11">
        <v>44036</v>
      </c>
      <c r="C1080">
        <v>21</v>
      </c>
      <c r="D1080">
        <v>7</v>
      </c>
      <c r="E1080">
        <v>40</v>
      </c>
      <c r="F1080">
        <v>5</v>
      </c>
      <c r="G1080" t="b">
        <v>0</v>
      </c>
      <c r="H1080" s="19">
        <v>0.73</v>
      </c>
      <c r="I1080" s="19">
        <v>0</v>
      </c>
      <c r="J1080" s="1" t="s">
        <v>14</v>
      </c>
    </row>
    <row r="1081" spans="1:10" x14ac:dyDescent="0.2">
      <c r="A1081" s="1" t="s">
        <v>140</v>
      </c>
      <c r="B1081" s="11">
        <v>44036</v>
      </c>
      <c r="C1081">
        <v>9</v>
      </c>
      <c r="D1081">
        <v>17</v>
      </c>
      <c r="E1081">
        <v>40</v>
      </c>
      <c r="F1081">
        <v>10</v>
      </c>
      <c r="G1081" t="b">
        <v>1</v>
      </c>
      <c r="H1081" s="19">
        <v>0.76</v>
      </c>
      <c r="I1081" s="19">
        <v>1</v>
      </c>
      <c r="J1081" s="1" t="s">
        <v>14</v>
      </c>
    </row>
    <row r="1082" spans="1:10" x14ac:dyDescent="0.2">
      <c r="A1082" s="1" t="s">
        <v>126</v>
      </c>
      <c r="B1082" s="11">
        <v>44036</v>
      </c>
      <c r="C1082">
        <v>33</v>
      </c>
      <c r="D1082">
        <v>17</v>
      </c>
      <c r="E1082">
        <v>15</v>
      </c>
      <c r="F1082">
        <v>10</v>
      </c>
      <c r="G1082" t="b">
        <v>1</v>
      </c>
      <c r="H1082" s="19">
        <v>0.75</v>
      </c>
      <c r="I1082" s="19">
        <v>1</v>
      </c>
      <c r="J1082" s="1" t="s">
        <v>14</v>
      </c>
    </row>
    <row r="1083" spans="1:10" x14ac:dyDescent="0.2">
      <c r="A1083" s="1" t="s">
        <v>114</v>
      </c>
      <c r="B1083" s="11">
        <v>44037</v>
      </c>
      <c r="C1083">
        <v>33</v>
      </c>
      <c r="D1083">
        <v>17</v>
      </c>
      <c r="E1083">
        <v>40</v>
      </c>
      <c r="F1083">
        <v>10</v>
      </c>
      <c r="G1083" t="b">
        <v>1</v>
      </c>
      <c r="H1083" s="19">
        <v>1</v>
      </c>
      <c r="I1083" s="19">
        <v>1</v>
      </c>
      <c r="J1083" s="1" t="s">
        <v>14</v>
      </c>
    </row>
    <row r="1084" spans="1:10" x14ac:dyDescent="0.2">
      <c r="A1084" s="1" t="s">
        <v>121</v>
      </c>
      <c r="B1084" s="11">
        <v>44037</v>
      </c>
      <c r="C1084">
        <v>33</v>
      </c>
      <c r="D1084">
        <v>17</v>
      </c>
      <c r="E1084">
        <v>40</v>
      </c>
      <c r="F1084">
        <v>0</v>
      </c>
      <c r="G1084" t="b">
        <v>1</v>
      </c>
      <c r="H1084" s="19">
        <v>0.9</v>
      </c>
      <c r="I1084" s="19">
        <v>1</v>
      </c>
      <c r="J1084" s="1" t="s">
        <v>14</v>
      </c>
    </row>
    <row r="1085" spans="1:10" x14ac:dyDescent="0.2">
      <c r="A1085" s="1" t="s">
        <v>141</v>
      </c>
      <c r="B1085" s="11">
        <v>44037</v>
      </c>
      <c r="C1085">
        <v>33</v>
      </c>
      <c r="D1085">
        <v>17</v>
      </c>
      <c r="E1085">
        <v>40</v>
      </c>
      <c r="F1085">
        <v>10</v>
      </c>
      <c r="G1085" t="b">
        <v>1</v>
      </c>
      <c r="H1085" s="19">
        <v>1</v>
      </c>
      <c r="I1085" s="19">
        <v>1</v>
      </c>
      <c r="J1085" s="1" t="s">
        <v>14</v>
      </c>
    </row>
    <row r="1086" spans="1:10" x14ac:dyDescent="0.2">
      <c r="A1086" s="1" t="s">
        <v>98</v>
      </c>
      <c r="B1086" s="11">
        <v>44037</v>
      </c>
      <c r="C1086">
        <v>21</v>
      </c>
      <c r="D1086">
        <v>17</v>
      </c>
      <c r="E1086">
        <v>32</v>
      </c>
      <c r="F1086">
        <v>0</v>
      </c>
      <c r="G1086" t="b">
        <v>1</v>
      </c>
      <c r="H1086" s="19">
        <v>0.7</v>
      </c>
      <c r="I1086" s="19">
        <v>1</v>
      </c>
      <c r="J1086" s="1" t="s">
        <v>14</v>
      </c>
    </row>
    <row r="1087" spans="1:10" x14ac:dyDescent="0.2">
      <c r="A1087" s="1" t="s">
        <v>111</v>
      </c>
      <c r="B1087" s="11">
        <v>44037</v>
      </c>
      <c r="C1087">
        <v>33</v>
      </c>
      <c r="D1087">
        <v>17</v>
      </c>
      <c r="E1087">
        <v>40</v>
      </c>
      <c r="F1087">
        <v>10</v>
      </c>
      <c r="G1087" t="b">
        <v>1</v>
      </c>
      <c r="H1087" s="19">
        <v>1</v>
      </c>
      <c r="I1087" s="19">
        <v>1</v>
      </c>
      <c r="J1087" s="1" t="s">
        <v>14</v>
      </c>
    </row>
    <row r="1088" spans="1:10" x14ac:dyDescent="0.2">
      <c r="A1088" s="1" t="s">
        <v>125</v>
      </c>
      <c r="B1088" s="11">
        <v>44039</v>
      </c>
      <c r="C1088">
        <v>33</v>
      </c>
      <c r="D1088">
        <v>7</v>
      </c>
      <c r="E1088">
        <v>40</v>
      </c>
      <c r="F1088">
        <v>10</v>
      </c>
      <c r="G1088" t="b">
        <v>1</v>
      </c>
      <c r="H1088" s="19">
        <v>0.9</v>
      </c>
      <c r="I1088" s="19">
        <v>1</v>
      </c>
      <c r="J1088" s="1" t="s">
        <v>14</v>
      </c>
    </row>
    <row r="1089" spans="1:10" x14ac:dyDescent="0.2">
      <c r="A1089" s="1" t="s">
        <v>130</v>
      </c>
      <c r="B1089" s="11">
        <v>44039</v>
      </c>
      <c r="C1089">
        <v>33</v>
      </c>
      <c r="D1089">
        <v>17</v>
      </c>
      <c r="E1089">
        <v>40</v>
      </c>
      <c r="F1089">
        <v>10</v>
      </c>
      <c r="G1089" t="b">
        <v>1</v>
      </c>
      <c r="H1089" s="19">
        <v>1</v>
      </c>
      <c r="I1089" s="19">
        <v>1</v>
      </c>
      <c r="J1089" s="1" t="s">
        <v>14</v>
      </c>
    </row>
    <row r="1090" spans="1:10" x14ac:dyDescent="0.2">
      <c r="A1090" s="1" t="s">
        <v>132</v>
      </c>
      <c r="B1090" s="11">
        <v>44039</v>
      </c>
      <c r="C1090">
        <v>33</v>
      </c>
      <c r="D1090">
        <v>17</v>
      </c>
      <c r="E1090">
        <v>32</v>
      </c>
      <c r="F1090">
        <v>10</v>
      </c>
      <c r="G1090" t="b">
        <v>1</v>
      </c>
      <c r="H1090" s="19">
        <v>0.92</v>
      </c>
      <c r="I1090" s="19">
        <v>1</v>
      </c>
      <c r="J1090" s="1" t="s">
        <v>14</v>
      </c>
    </row>
    <row r="1091" spans="1:10" x14ac:dyDescent="0.2">
      <c r="A1091" s="1" t="s">
        <v>123</v>
      </c>
      <c r="B1091" s="11">
        <v>44039</v>
      </c>
      <c r="C1091">
        <v>29</v>
      </c>
      <c r="D1091">
        <v>17</v>
      </c>
      <c r="E1091">
        <v>40</v>
      </c>
      <c r="F1091">
        <v>5</v>
      </c>
      <c r="G1091" t="b">
        <v>0</v>
      </c>
      <c r="H1091" s="19">
        <v>0.91</v>
      </c>
      <c r="I1091" s="19">
        <v>0</v>
      </c>
      <c r="J1091" s="1" t="s">
        <v>14</v>
      </c>
    </row>
    <row r="1092" spans="1:10" x14ac:dyDescent="0.2">
      <c r="A1092" s="1" t="s">
        <v>129</v>
      </c>
      <c r="B1092" s="11">
        <v>44040</v>
      </c>
      <c r="C1092">
        <v>33</v>
      </c>
      <c r="D1092">
        <v>17</v>
      </c>
      <c r="E1092">
        <v>32</v>
      </c>
      <c r="F1092">
        <v>10</v>
      </c>
      <c r="G1092" t="b">
        <v>1</v>
      </c>
      <c r="H1092" s="19">
        <v>0.92</v>
      </c>
      <c r="I1092" s="19">
        <v>1</v>
      </c>
      <c r="J1092" s="1" t="s">
        <v>14</v>
      </c>
    </row>
    <row r="1093" spans="1:10" x14ac:dyDescent="0.2">
      <c r="A1093" s="1" t="s">
        <v>113</v>
      </c>
      <c r="B1093" s="11">
        <v>44040</v>
      </c>
      <c r="C1093">
        <v>33</v>
      </c>
      <c r="D1093">
        <v>17</v>
      </c>
      <c r="E1093">
        <v>32</v>
      </c>
      <c r="F1093">
        <v>10</v>
      </c>
      <c r="G1093" t="b">
        <v>1</v>
      </c>
      <c r="H1093" s="19">
        <v>0.92</v>
      </c>
      <c r="I1093" s="19">
        <v>1</v>
      </c>
      <c r="J1093" s="1" t="s">
        <v>14</v>
      </c>
    </row>
    <row r="1094" spans="1:10" x14ac:dyDescent="0.2">
      <c r="A1094" s="1" t="s">
        <v>99</v>
      </c>
      <c r="B1094" s="11">
        <v>44040</v>
      </c>
      <c r="C1094">
        <v>33</v>
      </c>
      <c r="D1094">
        <v>17</v>
      </c>
      <c r="E1094">
        <v>40</v>
      </c>
      <c r="F1094">
        <v>10</v>
      </c>
      <c r="G1094" t="b">
        <v>1</v>
      </c>
      <c r="H1094" s="19">
        <v>1</v>
      </c>
      <c r="I1094" s="19">
        <v>1</v>
      </c>
      <c r="J1094" s="1" t="s">
        <v>14</v>
      </c>
    </row>
    <row r="1095" spans="1:10" x14ac:dyDescent="0.2">
      <c r="A1095" s="1" t="s">
        <v>122</v>
      </c>
      <c r="B1095" s="11">
        <v>44040</v>
      </c>
      <c r="C1095">
        <v>21</v>
      </c>
      <c r="D1095">
        <v>17</v>
      </c>
      <c r="E1095">
        <v>32</v>
      </c>
      <c r="F1095">
        <v>5</v>
      </c>
      <c r="G1095" t="b">
        <v>0</v>
      </c>
      <c r="H1095" s="19">
        <v>0.75</v>
      </c>
      <c r="I1095" s="19">
        <v>0</v>
      </c>
      <c r="J1095" s="1" t="s">
        <v>14</v>
      </c>
    </row>
    <row r="1096" spans="1:10" x14ac:dyDescent="0.2">
      <c r="A1096" s="1" t="s">
        <v>82</v>
      </c>
      <c r="B1096" s="11">
        <v>44040</v>
      </c>
      <c r="C1096">
        <v>29</v>
      </c>
      <c r="D1096">
        <v>17</v>
      </c>
      <c r="E1096">
        <v>40</v>
      </c>
      <c r="F1096">
        <v>0</v>
      </c>
      <c r="G1096" t="b">
        <v>1</v>
      </c>
      <c r="H1096" s="19">
        <v>0.86</v>
      </c>
      <c r="I1096" s="19">
        <v>1</v>
      </c>
      <c r="J1096" s="1" t="s">
        <v>14</v>
      </c>
    </row>
    <row r="1097" spans="1:10" x14ac:dyDescent="0.2">
      <c r="A1097" s="1" t="s">
        <v>142</v>
      </c>
      <c r="B1097" s="11">
        <v>44040</v>
      </c>
      <c r="C1097">
        <v>7</v>
      </c>
      <c r="D1097">
        <v>7</v>
      </c>
      <c r="E1097">
        <v>40</v>
      </c>
      <c r="F1097">
        <v>5</v>
      </c>
      <c r="G1097" t="b">
        <v>0</v>
      </c>
      <c r="H1097" s="19">
        <v>0.59</v>
      </c>
      <c r="I1097" s="19">
        <v>0</v>
      </c>
      <c r="J1097" s="1" t="s">
        <v>14</v>
      </c>
    </row>
    <row r="1098" spans="1:10" x14ac:dyDescent="0.2">
      <c r="A1098" s="1" t="s">
        <v>85</v>
      </c>
      <c r="B1098" s="11">
        <v>44040</v>
      </c>
      <c r="C1098">
        <v>19</v>
      </c>
      <c r="D1098">
        <v>17</v>
      </c>
      <c r="E1098">
        <v>32</v>
      </c>
      <c r="F1098">
        <v>5</v>
      </c>
      <c r="G1098" t="b">
        <v>1</v>
      </c>
      <c r="H1098" s="19">
        <v>0.73</v>
      </c>
      <c r="I1098" s="19">
        <v>1</v>
      </c>
      <c r="J1098" s="1" t="s">
        <v>14</v>
      </c>
    </row>
    <row r="1099" spans="1:10" x14ac:dyDescent="0.2">
      <c r="A1099" s="1" t="s">
        <v>79</v>
      </c>
      <c r="B1099" s="11">
        <v>44040</v>
      </c>
      <c r="C1099">
        <v>19</v>
      </c>
      <c r="D1099">
        <v>17</v>
      </c>
      <c r="E1099">
        <v>40</v>
      </c>
      <c r="F1099">
        <v>5</v>
      </c>
      <c r="G1099" t="b">
        <v>1</v>
      </c>
      <c r="H1099" s="19">
        <v>0.81</v>
      </c>
      <c r="I1099" s="19">
        <v>1</v>
      </c>
      <c r="J1099" s="1" t="s">
        <v>14</v>
      </c>
    </row>
    <row r="1100" spans="1:10" x14ac:dyDescent="0.2">
      <c r="A1100" s="1" t="s">
        <v>131</v>
      </c>
      <c r="B1100" s="11">
        <v>44040</v>
      </c>
      <c r="C1100">
        <v>19</v>
      </c>
      <c r="D1100">
        <v>7</v>
      </c>
      <c r="E1100">
        <v>40</v>
      </c>
      <c r="F1100">
        <v>10</v>
      </c>
      <c r="G1100" t="b">
        <v>1</v>
      </c>
      <c r="H1100" s="19">
        <v>0.76</v>
      </c>
      <c r="I1100" s="19">
        <v>1</v>
      </c>
      <c r="J1100" s="1" t="s">
        <v>14</v>
      </c>
    </row>
    <row r="1101" spans="1:10" x14ac:dyDescent="0.2">
      <c r="A1101" s="1" t="s">
        <v>139</v>
      </c>
      <c r="B1101" s="11">
        <v>44040</v>
      </c>
      <c r="C1101">
        <v>23</v>
      </c>
      <c r="D1101">
        <v>7</v>
      </c>
      <c r="E1101">
        <v>40</v>
      </c>
      <c r="F1101">
        <v>10</v>
      </c>
      <c r="G1101" t="b">
        <v>1</v>
      </c>
      <c r="H1101" s="19">
        <v>0.8</v>
      </c>
      <c r="I1101" s="19">
        <v>1</v>
      </c>
      <c r="J1101" s="1" t="s">
        <v>14</v>
      </c>
    </row>
    <row r="1102" spans="1:10" x14ac:dyDescent="0.2">
      <c r="A1102" s="1" t="s">
        <v>83</v>
      </c>
      <c r="B1102" s="11">
        <v>44041</v>
      </c>
      <c r="C1102">
        <v>9</v>
      </c>
      <c r="D1102">
        <v>17</v>
      </c>
      <c r="E1102">
        <v>32</v>
      </c>
      <c r="F1102">
        <v>5</v>
      </c>
      <c r="G1102" t="b">
        <v>1</v>
      </c>
      <c r="H1102" s="19">
        <v>0.63</v>
      </c>
      <c r="I1102" s="19">
        <v>1</v>
      </c>
      <c r="J1102" s="1" t="s">
        <v>14</v>
      </c>
    </row>
    <row r="1103" spans="1:10" x14ac:dyDescent="0.2">
      <c r="A1103" s="1" t="s">
        <v>84</v>
      </c>
      <c r="B1103" s="11">
        <v>44041</v>
      </c>
      <c r="C1103">
        <v>33</v>
      </c>
      <c r="D1103">
        <v>17</v>
      </c>
      <c r="E1103">
        <v>32</v>
      </c>
      <c r="F1103">
        <v>10</v>
      </c>
      <c r="G1103" t="b">
        <v>1</v>
      </c>
      <c r="H1103" s="19">
        <v>0.92</v>
      </c>
      <c r="I1103" s="19">
        <v>1</v>
      </c>
      <c r="J1103" s="1" t="s">
        <v>14</v>
      </c>
    </row>
    <row r="1104" spans="1:10" x14ac:dyDescent="0.2">
      <c r="A1104" s="1" t="s">
        <v>78</v>
      </c>
      <c r="B1104" s="11">
        <v>44041</v>
      </c>
      <c r="C1104">
        <v>9</v>
      </c>
      <c r="D1104">
        <v>17</v>
      </c>
      <c r="E1104">
        <v>40</v>
      </c>
      <c r="F1104">
        <v>5</v>
      </c>
      <c r="G1104" t="b">
        <v>1</v>
      </c>
      <c r="H1104" s="19">
        <v>0.71</v>
      </c>
      <c r="I1104" s="19">
        <v>1</v>
      </c>
      <c r="J1104" s="1" t="s">
        <v>14</v>
      </c>
    </row>
    <row r="1105" spans="1:10" x14ac:dyDescent="0.2">
      <c r="A1105" s="1" t="s">
        <v>87</v>
      </c>
      <c r="B1105" s="11">
        <v>44041</v>
      </c>
      <c r="C1105">
        <v>23</v>
      </c>
      <c r="D1105">
        <v>17</v>
      </c>
      <c r="E1105">
        <v>40</v>
      </c>
      <c r="F1105">
        <v>5</v>
      </c>
      <c r="G1105" t="b">
        <v>1</v>
      </c>
      <c r="H1105" s="19">
        <v>0.85</v>
      </c>
      <c r="I1105" s="19">
        <v>1</v>
      </c>
      <c r="J1105" s="1" t="s">
        <v>14</v>
      </c>
    </row>
    <row r="1106" spans="1:10" x14ac:dyDescent="0.2">
      <c r="A1106" s="1" t="s">
        <v>80</v>
      </c>
      <c r="B1106" s="11">
        <v>44041</v>
      </c>
      <c r="C1106">
        <v>19</v>
      </c>
      <c r="D1106">
        <v>17</v>
      </c>
      <c r="E1106">
        <v>40</v>
      </c>
      <c r="F1106">
        <v>5</v>
      </c>
      <c r="G1106" t="b">
        <v>1</v>
      </c>
      <c r="H1106" s="19">
        <v>0.81</v>
      </c>
      <c r="I1106" s="19">
        <v>1</v>
      </c>
      <c r="J1106" s="1" t="s">
        <v>14</v>
      </c>
    </row>
    <row r="1107" spans="1:10" x14ac:dyDescent="0.2">
      <c r="A1107" s="1" t="s">
        <v>86</v>
      </c>
      <c r="B1107" s="11">
        <v>44041</v>
      </c>
      <c r="C1107">
        <v>33</v>
      </c>
      <c r="D1107">
        <v>17</v>
      </c>
      <c r="E1107">
        <v>32</v>
      </c>
      <c r="F1107">
        <v>0</v>
      </c>
      <c r="G1107" t="b">
        <v>1</v>
      </c>
      <c r="H1107" s="19">
        <v>0.82</v>
      </c>
      <c r="I1107" s="19">
        <v>1</v>
      </c>
      <c r="J1107" s="1" t="s">
        <v>14</v>
      </c>
    </row>
    <row r="1108" spans="1:10" x14ac:dyDescent="0.2">
      <c r="A1108" s="1" t="s">
        <v>89</v>
      </c>
      <c r="B1108" s="11">
        <v>44041</v>
      </c>
      <c r="C1108">
        <v>33</v>
      </c>
      <c r="D1108">
        <v>17</v>
      </c>
      <c r="E1108">
        <v>40</v>
      </c>
      <c r="F1108">
        <v>10</v>
      </c>
      <c r="G1108" t="b">
        <v>1</v>
      </c>
      <c r="H1108" s="19">
        <v>1</v>
      </c>
      <c r="I1108" s="19">
        <v>1</v>
      </c>
      <c r="J1108" s="1" t="s">
        <v>14</v>
      </c>
    </row>
    <row r="1109" spans="1:10" x14ac:dyDescent="0.2">
      <c r="A1109" s="1" t="s">
        <v>88</v>
      </c>
      <c r="B1109" s="11">
        <v>44041</v>
      </c>
      <c r="C1109">
        <v>15</v>
      </c>
      <c r="D1109">
        <v>17</v>
      </c>
      <c r="E1109">
        <v>32</v>
      </c>
      <c r="F1109">
        <v>5</v>
      </c>
      <c r="G1109" t="b">
        <v>0</v>
      </c>
      <c r="H1109" s="19">
        <v>0.69</v>
      </c>
      <c r="I1109" s="19">
        <v>0</v>
      </c>
      <c r="J1109" s="1" t="s">
        <v>14</v>
      </c>
    </row>
    <row r="1110" spans="1:10" x14ac:dyDescent="0.2">
      <c r="A1110" s="1" t="s">
        <v>148</v>
      </c>
      <c r="B1110" s="11">
        <v>44041</v>
      </c>
      <c r="C1110">
        <v>23</v>
      </c>
      <c r="D1110">
        <v>17</v>
      </c>
      <c r="E1110">
        <v>40</v>
      </c>
      <c r="F1110">
        <v>5</v>
      </c>
      <c r="G1110" t="b">
        <v>1</v>
      </c>
      <c r="H1110" s="19">
        <v>0.85</v>
      </c>
      <c r="I1110" s="19">
        <v>1</v>
      </c>
      <c r="J1110" s="1" t="s">
        <v>14</v>
      </c>
    </row>
    <row r="1111" spans="1:10" x14ac:dyDescent="0.2">
      <c r="A1111" s="1" t="s">
        <v>81</v>
      </c>
      <c r="B1111" s="11">
        <v>44041</v>
      </c>
      <c r="C1111">
        <v>33</v>
      </c>
      <c r="D1111">
        <v>17</v>
      </c>
      <c r="E1111">
        <v>40</v>
      </c>
      <c r="F1111">
        <v>10</v>
      </c>
      <c r="G1111" t="b">
        <v>1</v>
      </c>
      <c r="H1111" s="19">
        <v>1</v>
      </c>
      <c r="I1111" s="19">
        <v>1</v>
      </c>
      <c r="J1111" s="1" t="s">
        <v>14</v>
      </c>
    </row>
    <row r="1112" spans="1:10" x14ac:dyDescent="0.2">
      <c r="A1112" s="1" t="s">
        <v>100</v>
      </c>
      <c r="B1112" s="11">
        <v>44041</v>
      </c>
      <c r="C1112">
        <v>16</v>
      </c>
      <c r="D1112">
        <v>19</v>
      </c>
      <c r="E1112">
        <v>30</v>
      </c>
      <c r="F1112">
        <v>15</v>
      </c>
      <c r="G1112" t="b">
        <v>0</v>
      </c>
      <c r="H1112" s="19">
        <v>0.8</v>
      </c>
      <c r="I1112" s="19">
        <v>0</v>
      </c>
      <c r="J1112" s="1" t="s">
        <v>14</v>
      </c>
    </row>
    <row r="1113" spans="1:10" x14ac:dyDescent="0.2">
      <c r="A1113" s="1" t="s">
        <v>110</v>
      </c>
      <c r="B1113" s="11">
        <v>44041</v>
      </c>
      <c r="C1113">
        <v>29</v>
      </c>
      <c r="D1113">
        <v>14</v>
      </c>
      <c r="E1113">
        <v>30</v>
      </c>
      <c r="F1113">
        <v>15</v>
      </c>
      <c r="G1113" t="b">
        <v>1</v>
      </c>
      <c r="H1113" s="19">
        <v>0.88</v>
      </c>
      <c r="I1113" s="19">
        <v>1</v>
      </c>
      <c r="J1113" s="1" t="s">
        <v>14</v>
      </c>
    </row>
    <row r="1114" spans="1:10" x14ac:dyDescent="0.2">
      <c r="A1114" s="1" t="s">
        <v>127</v>
      </c>
      <c r="B1114" s="11">
        <v>44041</v>
      </c>
      <c r="C1114">
        <v>33</v>
      </c>
      <c r="D1114">
        <v>17</v>
      </c>
      <c r="E1114">
        <v>40</v>
      </c>
      <c r="F1114">
        <v>10</v>
      </c>
      <c r="G1114" t="b">
        <v>1</v>
      </c>
      <c r="H1114" s="19">
        <v>1</v>
      </c>
      <c r="I1114" s="19">
        <v>1</v>
      </c>
      <c r="J1114" s="1" t="s">
        <v>14</v>
      </c>
    </row>
    <row r="1115" spans="1:10" x14ac:dyDescent="0.2">
      <c r="A1115" s="1" t="s">
        <v>118</v>
      </c>
      <c r="B1115" s="11">
        <v>44042</v>
      </c>
      <c r="C1115">
        <v>19</v>
      </c>
      <c r="D1115">
        <v>17</v>
      </c>
      <c r="E1115">
        <v>40</v>
      </c>
      <c r="F1115">
        <v>10</v>
      </c>
      <c r="G1115" t="b">
        <v>1</v>
      </c>
      <c r="H1115" s="19">
        <v>0.86</v>
      </c>
      <c r="I1115" s="19">
        <v>1</v>
      </c>
      <c r="J1115" s="1" t="s">
        <v>14</v>
      </c>
    </row>
    <row r="1116" spans="1:10" x14ac:dyDescent="0.2">
      <c r="A1116" s="1" t="s">
        <v>138</v>
      </c>
      <c r="B1116" s="11">
        <v>44042</v>
      </c>
      <c r="C1116">
        <v>21</v>
      </c>
      <c r="D1116">
        <v>17</v>
      </c>
      <c r="E1116">
        <v>40</v>
      </c>
      <c r="F1116">
        <v>10</v>
      </c>
      <c r="G1116" t="b">
        <v>1</v>
      </c>
      <c r="H1116" s="19">
        <v>0.88</v>
      </c>
      <c r="I1116" s="19">
        <v>1</v>
      </c>
      <c r="J1116" s="1" t="s">
        <v>14</v>
      </c>
    </row>
    <row r="1117" spans="1:10" x14ac:dyDescent="0.2">
      <c r="A1117" s="1" t="s">
        <v>102</v>
      </c>
      <c r="B1117" s="11">
        <v>44043</v>
      </c>
      <c r="C1117">
        <v>27</v>
      </c>
      <c r="D1117">
        <v>19</v>
      </c>
      <c r="E1117">
        <v>37</v>
      </c>
      <c r="F1117">
        <v>13</v>
      </c>
      <c r="G1117" t="b">
        <v>1</v>
      </c>
      <c r="H1117" s="19">
        <v>0.96</v>
      </c>
      <c r="I1117" s="19">
        <v>1</v>
      </c>
      <c r="J1117" s="1" t="s">
        <v>14</v>
      </c>
    </row>
    <row r="1118" spans="1:10" x14ac:dyDescent="0.2">
      <c r="A1118" s="1" t="s">
        <v>103</v>
      </c>
      <c r="B1118" s="11">
        <v>44043</v>
      </c>
      <c r="C1118">
        <v>24</v>
      </c>
      <c r="D1118">
        <v>19</v>
      </c>
      <c r="E1118">
        <v>30</v>
      </c>
      <c r="F1118">
        <v>15</v>
      </c>
      <c r="G1118" t="b">
        <v>1</v>
      </c>
      <c r="H1118" s="19">
        <v>0.88</v>
      </c>
      <c r="I1118" s="19">
        <v>1</v>
      </c>
      <c r="J1118" s="1" t="s">
        <v>14</v>
      </c>
    </row>
    <row r="1119" spans="1:10" x14ac:dyDescent="0.2">
      <c r="A1119" s="1" t="s">
        <v>105</v>
      </c>
      <c r="B1119" s="11">
        <v>44043</v>
      </c>
      <c r="C1119">
        <v>26</v>
      </c>
      <c r="D1119">
        <v>19</v>
      </c>
      <c r="E1119">
        <v>30</v>
      </c>
      <c r="F1119">
        <v>15</v>
      </c>
      <c r="G1119" t="b">
        <v>1</v>
      </c>
      <c r="H1119" s="19">
        <v>0.9</v>
      </c>
      <c r="I1119" s="19">
        <v>1</v>
      </c>
      <c r="J1119" s="1" t="s">
        <v>14</v>
      </c>
    </row>
    <row r="1120" spans="1:10" x14ac:dyDescent="0.2">
      <c r="A1120" s="1" t="s">
        <v>106</v>
      </c>
      <c r="B1120" s="11">
        <v>44043</v>
      </c>
      <c r="C1120">
        <v>29</v>
      </c>
      <c r="D1120">
        <v>19</v>
      </c>
      <c r="E1120">
        <v>37</v>
      </c>
      <c r="F1120">
        <v>15</v>
      </c>
      <c r="G1120" t="b">
        <v>1</v>
      </c>
      <c r="H1120" s="19">
        <v>1</v>
      </c>
      <c r="I1120" s="19">
        <v>1</v>
      </c>
      <c r="J1120" s="1" t="s">
        <v>14</v>
      </c>
    </row>
    <row r="1121" spans="1:10" x14ac:dyDescent="0.2">
      <c r="A1121" s="1" t="s">
        <v>104</v>
      </c>
      <c r="B1121" s="11">
        <v>44043</v>
      </c>
      <c r="C1121">
        <v>19</v>
      </c>
      <c r="D1121">
        <v>19</v>
      </c>
      <c r="E1121">
        <v>37</v>
      </c>
      <c r="F1121">
        <v>7</v>
      </c>
      <c r="G1121" t="b">
        <v>0</v>
      </c>
      <c r="H1121" s="19">
        <v>0.82</v>
      </c>
      <c r="I1121" s="19">
        <v>0</v>
      </c>
      <c r="J1121" s="1" t="s">
        <v>14</v>
      </c>
    </row>
    <row r="1122" spans="1:10" x14ac:dyDescent="0.2">
      <c r="A1122" s="1" t="s">
        <v>108</v>
      </c>
      <c r="B1122" s="11">
        <v>44043</v>
      </c>
      <c r="C1122">
        <v>29</v>
      </c>
      <c r="D1122">
        <v>19</v>
      </c>
      <c r="E1122">
        <v>30</v>
      </c>
      <c r="F1122">
        <v>15</v>
      </c>
      <c r="G1122" t="b">
        <v>1</v>
      </c>
      <c r="H1122" s="19">
        <v>0.93</v>
      </c>
      <c r="I1122" s="19">
        <v>1</v>
      </c>
      <c r="J1122" s="1" t="s">
        <v>14</v>
      </c>
    </row>
    <row r="1123" spans="1:10" x14ac:dyDescent="0.2">
      <c r="A1123" s="1" t="s">
        <v>144</v>
      </c>
      <c r="B1123" s="11">
        <v>44043</v>
      </c>
      <c r="C1123">
        <v>23</v>
      </c>
      <c r="D1123">
        <v>17</v>
      </c>
      <c r="E1123">
        <v>40</v>
      </c>
      <c r="F1123">
        <v>10</v>
      </c>
      <c r="G1123" t="b">
        <v>1</v>
      </c>
      <c r="H1123" s="19">
        <v>0.9</v>
      </c>
      <c r="I1123" s="19">
        <v>1</v>
      </c>
      <c r="J1123" s="1" t="s">
        <v>14</v>
      </c>
    </row>
    <row r="1124" spans="1:10" x14ac:dyDescent="0.2">
      <c r="A1124" s="1" t="s">
        <v>109</v>
      </c>
      <c r="B1124" s="11">
        <v>44043</v>
      </c>
      <c r="C1124">
        <v>27</v>
      </c>
      <c r="D1124">
        <v>19</v>
      </c>
      <c r="E1124">
        <v>30</v>
      </c>
      <c r="F1124">
        <v>8</v>
      </c>
      <c r="G1124" t="b">
        <v>1</v>
      </c>
      <c r="H1124" s="19">
        <v>0.84</v>
      </c>
      <c r="I1124" s="19">
        <v>1</v>
      </c>
      <c r="J1124" s="1" t="s">
        <v>14</v>
      </c>
    </row>
    <row r="1125" spans="1:10" x14ac:dyDescent="0.2">
      <c r="A1125" s="1" t="s">
        <v>107</v>
      </c>
      <c r="B1125" s="11">
        <v>44043</v>
      </c>
      <c r="C1125">
        <v>27</v>
      </c>
      <c r="D1125">
        <v>19</v>
      </c>
      <c r="E1125">
        <v>30</v>
      </c>
      <c r="F1125">
        <v>15</v>
      </c>
      <c r="G1125" t="b">
        <v>1</v>
      </c>
      <c r="H1125" s="19">
        <v>0.91</v>
      </c>
      <c r="I1125" s="19">
        <v>1</v>
      </c>
      <c r="J1125" s="1" t="s">
        <v>14</v>
      </c>
    </row>
    <row r="1126" spans="1:10" x14ac:dyDescent="0.2">
      <c r="A1126" s="1" t="s">
        <v>120</v>
      </c>
      <c r="B1126" s="11">
        <v>44043</v>
      </c>
      <c r="C1126">
        <v>33</v>
      </c>
      <c r="D1126">
        <v>17</v>
      </c>
      <c r="E1126">
        <v>40</v>
      </c>
      <c r="F1126">
        <v>5</v>
      </c>
      <c r="G1126" t="b">
        <v>1</v>
      </c>
      <c r="H1126" s="19">
        <v>0.95</v>
      </c>
      <c r="I1126" s="19">
        <v>1</v>
      </c>
      <c r="J1126" s="1" t="s">
        <v>14</v>
      </c>
    </row>
    <row r="1127" spans="1:10" x14ac:dyDescent="0.2">
      <c r="A1127" s="1" t="s">
        <v>130</v>
      </c>
      <c r="B1127" s="11">
        <v>44043</v>
      </c>
      <c r="C1127">
        <v>19</v>
      </c>
      <c r="D1127">
        <v>17</v>
      </c>
      <c r="E1127">
        <v>40</v>
      </c>
      <c r="F1127">
        <v>10</v>
      </c>
      <c r="G1127" t="b">
        <v>1</v>
      </c>
      <c r="H1127" s="19">
        <v>0.86</v>
      </c>
      <c r="I1127" s="19">
        <v>1</v>
      </c>
      <c r="J1127" s="1" t="s">
        <v>14</v>
      </c>
    </row>
    <row r="1128" spans="1:10" x14ac:dyDescent="0.2">
      <c r="A1128" s="1" t="s">
        <v>125</v>
      </c>
      <c r="B1128" s="11">
        <v>44043</v>
      </c>
      <c r="C1128">
        <v>19</v>
      </c>
      <c r="D1128">
        <v>7</v>
      </c>
      <c r="E1128">
        <v>40</v>
      </c>
      <c r="F1128">
        <v>10</v>
      </c>
      <c r="G1128" t="b">
        <v>1</v>
      </c>
      <c r="H1128" s="19">
        <v>0.76</v>
      </c>
      <c r="I1128" s="19">
        <v>1</v>
      </c>
      <c r="J1128" s="1" t="s">
        <v>14</v>
      </c>
    </row>
    <row r="1129" spans="1:10" x14ac:dyDescent="0.2">
      <c r="A1129" s="1" t="s">
        <v>131</v>
      </c>
      <c r="B1129" s="11">
        <v>44046</v>
      </c>
      <c r="C1129">
        <v>33</v>
      </c>
      <c r="D1129">
        <v>7</v>
      </c>
      <c r="E1129">
        <v>40</v>
      </c>
      <c r="F1129">
        <v>10</v>
      </c>
      <c r="G1129" t="b">
        <v>1</v>
      </c>
      <c r="H1129" s="19">
        <v>0.9</v>
      </c>
      <c r="I1129" s="19">
        <v>1</v>
      </c>
      <c r="J1129" s="1" t="s">
        <v>14</v>
      </c>
    </row>
    <row r="1130" spans="1:10" x14ac:dyDescent="0.2">
      <c r="A1130" s="1" t="s">
        <v>133</v>
      </c>
      <c r="B1130" s="11">
        <v>44047</v>
      </c>
      <c r="C1130">
        <v>33</v>
      </c>
      <c r="D1130">
        <v>17</v>
      </c>
      <c r="E1130">
        <v>32</v>
      </c>
      <c r="F1130">
        <v>10</v>
      </c>
      <c r="G1130" t="b">
        <v>1</v>
      </c>
      <c r="H1130" s="19">
        <v>0.92</v>
      </c>
      <c r="I1130" s="19">
        <v>1</v>
      </c>
      <c r="J1130" s="1" t="s">
        <v>14</v>
      </c>
    </row>
    <row r="1131" spans="1:10" x14ac:dyDescent="0.2">
      <c r="A1131" s="1" t="s">
        <v>115</v>
      </c>
      <c r="B1131" s="11">
        <v>44047</v>
      </c>
      <c r="C1131">
        <v>11</v>
      </c>
      <c r="D1131">
        <v>17</v>
      </c>
      <c r="E1131">
        <v>40</v>
      </c>
      <c r="F1131">
        <v>10</v>
      </c>
      <c r="G1131" t="b">
        <v>1</v>
      </c>
      <c r="H1131" s="19">
        <v>0.78</v>
      </c>
      <c r="I1131" s="19">
        <v>1</v>
      </c>
      <c r="J1131" s="1" t="s">
        <v>14</v>
      </c>
    </row>
    <row r="1132" spans="1:10" x14ac:dyDescent="0.2">
      <c r="A1132" s="1" t="s">
        <v>117</v>
      </c>
      <c r="B1132" s="11">
        <v>44047</v>
      </c>
      <c r="C1132">
        <v>33</v>
      </c>
      <c r="D1132">
        <v>17</v>
      </c>
      <c r="E1132">
        <v>40</v>
      </c>
      <c r="F1132">
        <v>10</v>
      </c>
      <c r="G1132" t="b">
        <v>1</v>
      </c>
      <c r="H1132" s="19">
        <v>1</v>
      </c>
      <c r="I1132" s="19">
        <v>1</v>
      </c>
      <c r="J1132" s="1" t="s">
        <v>14</v>
      </c>
    </row>
    <row r="1133" spans="1:10" x14ac:dyDescent="0.2">
      <c r="A1133" s="1" t="s">
        <v>147</v>
      </c>
      <c r="B1133" s="11">
        <v>44047</v>
      </c>
      <c r="C1133">
        <v>33</v>
      </c>
      <c r="D1133">
        <v>17</v>
      </c>
      <c r="E1133">
        <v>40</v>
      </c>
      <c r="F1133">
        <v>10</v>
      </c>
      <c r="G1133" t="b">
        <v>1</v>
      </c>
      <c r="H1133" s="19">
        <v>1</v>
      </c>
      <c r="I1133" s="19">
        <v>1</v>
      </c>
      <c r="J1133" s="1" t="s">
        <v>14</v>
      </c>
    </row>
    <row r="1134" spans="1:10" x14ac:dyDescent="0.2">
      <c r="A1134" s="1" t="s">
        <v>137</v>
      </c>
      <c r="B1134" s="11">
        <v>44047</v>
      </c>
      <c r="C1134">
        <v>33</v>
      </c>
      <c r="D1134">
        <v>17</v>
      </c>
      <c r="E1134">
        <v>27</v>
      </c>
      <c r="F1134">
        <v>10</v>
      </c>
      <c r="G1134" t="b">
        <v>1</v>
      </c>
      <c r="H1134" s="19">
        <v>0.87</v>
      </c>
      <c r="I1134" s="19">
        <v>1</v>
      </c>
      <c r="J1134" s="1" t="s">
        <v>14</v>
      </c>
    </row>
    <row r="1135" spans="1:10" x14ac:dyDescent="0.2">
      <c r="A1135" s="1" t="s">
        <v>119</v>
      </c>
      <c r="B1135" s="11">
        <v>44047</v>
      </c>
      <c r="C1135">
        <v>33</v>
      </c>
      <c r="D1135">
        <v>12</v>
      </c>
      <c r="E1135">
        <v>32</v>
      </c>
      <c r="F1135">
        <v>5</v>
      </c>
      <c r="G1135" t="b">
        <v>1</v>
      </c>
      <c r="H1135" s="19">
        <v>0.82</v>
      </c>
      <c r="I1135" s="19">
        <v>1</v>
      </c>
      <c r="J1135" s="1" t="s">
        <v>14</v>
      </c>
    </row>
    <row r="1136" spans="1:10" x14ac:dyDescent="0.2">
      <c r="A1136" s="1" t="s">
        <v>145</v>
      </c>
      <c r="B1136" s="11">
        <v>44047</v>
      </c>
      <c r="C1136">
        <v>21</v>
      </c>
      <c r="D1136">
        <v>7</v>
      </c>
      <c r="E1136">
        <v>40</v>
      </c>
      <c r="F1136">
        <v>10</v>
      </c>
      <c r="G1136" t="b">
        <v>1</v>
      </c>
      <c r="H1136" s="19">
        <v>0.78</v>
      </c>
      <c r="I1136" s="19">
        <v>1</v>
      </c>
      <c r="J1136" s="1" t="s">
        <v>14</v>
      </c>
    </row>
    <row r="1137" spans="1:10" x14ac:dyDescent="0.2">
      <c r="A1137" s="1" t="s">
        <v>135</v>
      </c>
      <c r="B1137" s="11">
        <v>44048</v>
      </c>
      <c r="C1137">
        <v>33</v>
      </c>
      <c r="D1137">
        <v>17</v>
      </c>
      <c r="E1137">
        <v>40</v>
      </c>
      <c r="F1137">
        <v>10</v>
      </c>
      <c r="G1137" t="b">
        <v>1</v>
      </c>
      <c r="H1137" s="19">
        <v>1</v>
      </c>
      <c r="I1137" s="19">
        <v>1</v>
      </c>
      <c r="J1137" s="1" t="s">
        <v>14</v>
      </c>
    </row>
    <row r="1138" spans="1:10" x14ac:dyDescent="0.2">
      <c r="A1138" s="1" t="s">
        <v>97</v>
      </c>
      <c r="B1138" s="11">
        <v>44048</v>
      </c>
      <c r="C1138">
        <v>33</v>
      </c>
      <c r="D1138">
        <v>17</v>
      </c>
      <c r="E1138">
        <v>40</v>
      </c>
      <c r="F1138">
        <v>10</v>
      </c>
      <c r="G1138" t="b">
        <v>1</v>
      </c>
      <c r="H1138" s="19">
        <v>1</v>
      </c>
      <c r="I1138" s="19">
        <v>1</v>
      </c>
      <c r="J1138" s="1" t="s">
        <v>14</v>
      </c>
    </row>
    <row r="1139" spans="1:10" x14ac:dyDescent="0.2">
      <c r="A1139" s="1" t="s">
        <v>116</v>
      </c>
      <c r="B1139" s="11">
        <v>44048</v>
      </c>
      <c r="C1139">
        <v>33</v>
      </c>
      <c r="D1139">
        <v>17</v>
      </c>
      <c r="E1139">
        <v>32</v>
      </c>
      <c r="F1139">
        <v>10</v>
      </c>
      <c r="G1139" t="b">
        <v>1</v>
      </c>
      <c r="H1139" s="19">
        <v>0.92</v>
      </c>
      <c r="I1139" s="19">
        <v>1</v>
      </c>
      <c r="J1139" s="1" t="s">
        <v>14</v>
      </c>
    </row>
    <row r="1140" spans="1:10" x14ac:dyDescent="0.2">
      <c r="A1140" s="1" t="s">
        <v>143</v>
      </c>
      <c r="B1140" s="11">
        <v>44048</v>
      </c>
      <c r="C1140">
        <v>33</v>
      </c>
      <c r="D1140">
        <v>17</v>
      </c>
      <c r="E1140">
        <v>40</v>
      </c>
      <c r="F1140">
        <v>10</v>
      </c>
      <c r="G1140" t="b">
        <v>1</v>
      </c>
      <c r="H1140" s="19">
        <v>1</v>
      </c>
      <c r="I1140" s="19">
        <v>1</v>
      </c>
      <c r="J1140" s="1" t="s">
        <v>14</v>
      </c>
    </row>
    <row r="1141" spans="1:10" x14ac:dyDescent="0.2">
      <c r="A1141" s="1" t="s">
        <v>96</v>
      </c>
      <c r="B1141" s="11">
        <v>44048</v>
      </c>
      <c r="C1141">
        <v>33</v>
      </c>
      <c r="D1141">
        <v>17</v>
      </c>
      <c r="E1141">
        <v>32</v>
      </c>
      <c r="F1141">
        <v>5</v>
      </c>
      <c r="G1141" t="b">
        <v>1</v>
      </c>
      <c r="H1141" s="19">
        <v>0.87</v>
      </c>
      <c r="I1141" s="19">
        <v>1</v>
      </c>
      <c r="J1141" s="1" t="s">
        <v>14</v>
      </c>
    </row>
    <row r="1142" spans="1:10" x14ac:dyDescent="0.2">
      <c r="A1142" s="1" t="s">
        <v>138</v>
      </c>
      <c r="B1142" s="11">
        <v>44048</v>
      </c>
      <c r="C1142">
        <v>13</v>
      </c>
      <c r="D1142">
        <v>17</v>
      </c>
      <c r="E1142">
        <v>40</v>
      </c>
      <c r="F1142">
        <v>5</v>
      </c>
      <c r="G1142" t="b">
        <v>0</v>
      </c>
      <c r="H1142" s="19">
        <v>0.75</v>
      </c>
      <c r="I1142" s="19">
        <v>0</v>
      </c>
      <c r="J1142" s="1" t="s">
        <v>14</v>
      </c>
    </row>
    <row r="1143" spans="1:10" x14ac:dyDescent="0.2">
      <c r="A1143" s="1" t="s">
        <v>127</v>
      </c>
      <c r="B1143" s="11">
        <v>44048</v>
      </c>
      <c r="C1143">
        <v>27</v>
      </c>
      <c r="D1143">
        <v>7</v>
      </c>
      <c r="E1143">
        <v>40</v>
      </c>
      <c r="F1143">
        <v>5</v>
      </c>
      <c r="G1143" t="b">
        <v>1</v>
      </c>
      <c r="H1143" s="19">
        <v>0.79</v>
      </c>
      <c r="I1143" s="19">
        <v>1</v>
      </c>
      <c r="J1143" s="1" t="s">
        <v>14</v>
      </c>
    </row>
    <row r="1144" spans="1:10" x14ac:dyDescent="0.2">
      <c r="A1144" s="1" t="s">
        <v>136</v>
      </c>
      <c r="B1144" s="11">
        <v>44048</v>
      </c>
      <c r="C1144">
        <v>33</v>
      </c>
      <c r="D1144">
        <v>17</v>
      </c>
      <c r="E1144">
        <v>40</v>
      </c>
      <c r="F1144">
        <v>5</v>
      </c>
      <c r="G1144" t="b">
        <v>1</v>
      </c>
      <c r="H1144" s="19">
        <v>0.95</v>
      </c>
      <c r="I1144" s="19">
        <v>1</v>
      </c>
      <c r="J1144" s="1" t="s">
        <v>14</v>
      </c>
    </row>
    <row r="1145" spans="1:10" x14ac:dyDescent="0.2">
      <c r="A1145" s="1" t="s">
        <v>148</v>
      </c>
      <c r="B1145" s="11">
        <v>44048</v>
      </c>
      <c r="C1145">
        <v>31</v>
      </c>
      <c r="D1145">
        <v>17</v>
      </c>
      <c r="E1145">
        <v>40</v>
      </c>
      <c r="F1145">
        <v>10</v>
      </c>
      <c r="G1145" t="b">
        <v>1</v>
      </c>
      <c r="H1145" s="19">
        <v>0.98</v>
      </c>
      <c r="I1145" s="19">
        <v>1</v>
      </c>
      <c r="J1145" s="1" t="s">
        <v>14</v>
      </c>
    </row>
    <row r="1146" spans="1:10" x14ac:dyDescent="0.2">
      <c r="A1146" s="1" t="s">
        <v>124</v>
      </c>
      <c r="B1146" s="11">
        <v>44048</v>
      </c>
      <c r="C1146">
        <v>33</v>
      </c>
      <c r="D1146">
        <v>17</v>
      </c>
      <c r="E1146">
        <v>40</v>
      </c>
      <c r="F1146">
        <v>5</v>
      </c>
      <c r="G1146" t="b">
        <v>1</v>
      </c>
      <c r="H1146" s="19">
        <v>0.95</v>
      </c>
      <c r="I1146" s="19">
        <v>1</v>
      </c>
      <c r="J1146" s="1" t="s">
        <v>14</v>
      </c>
    </row>
    <row r="1147" spans="1:10" x14ac:dyDescent="0.2">
      <c r="A1147" s="1" t="s">
        <v>83</v>
      </c>
      <c r="B1147" s="11">
        <v>44048</v>
      </c>
      <c r="C1147">
        <v>33</v>
      </c>
      <c r="D1147">
        <v>17</v>
      </c>
      <c r="E1147">
        <v>40</v>
      </c>
      <c r="F1147">
        <v>10</v>
      </c>
      <c r="G1147" t="b">
        <v>1</v>
      </c>
      <c r="H1147" s="19">
        <v>1</v>
      </c>
      <c r="I1147" s="19">
        <v>1</v>
      </c>
      <c r="J1147" s="1" t="s">
        <v>14</v>
      </c>
    </row>
    <row r="1148" spans="1:10" x14ac:dyDescent="0.2">
      <c r="A1148" s="1" t="s">
        <v>134</v>
      </c>
      <c r="B1148" s="11">
        <v>44049</v>
      </c>
      <c r="C1148">
        <v>33</v>
      </c>
      <c r="D1148">
        <v>17</v>
      </c>
      <c r="E1148">
        <v>40</v>
      </c>
      <c r="F1148">
        <v>10</v>
      </c>
      <c r="G1148" t="b">
        <v>1</v>
      </c>
      <c r="H1148" s="19">
        <v>1</v>
      </c>
      <c r="I1148" s="19">
        <v>1</v>
      </c>
      <c r="J1148" s="1" t="s">
        <v>14</v>
      </c>
    </row>
    <row r="1149" spans="1:10" x14ac:dyDescent="0.2">
      <c r="A1149" s="1" t="s">
        <v>126</v>
      </c>
      <c r="B1149" s="11">
        <v>44049</v>
      </c>
      <c r="C1149">
        <v>28</v>
      </c>
      <c r="D1149">
        <v>17</v>
      </c>
      <c r="E1149">
        <v>40</v>
      </c>
      <c r="F1149">
        <v>10</v>
      </c>
      <c r="G1149" t="b">
        <v>1</v>
      </c>
      <c r="H1149" s="19">
        <v>0.95</v>
      </c>
      <c r="I1149" s="19">
        <v>1</v>
      </c>
      <c r="J1149" s="1" t="s">
        <v>14</v>
      </c>
    </row>
    <row r="1150" spans="1:10" x14ac:dyDescent="0.2">
      <c r="A1150" s="1" t="s">
        <v>140</v>
      </c>
      <c r="B1150" s="11">
        <v>44049</v>
      </c>
      <c r="C1150">
        <v>23</v>
      </c>
      <c r="D1150">
        <v>17</v>
      </c>
      <c r="E1150">
        <v>40</v>
      </c>
      <c r="F1150">
        <v>10</v>
      </c>
      <c r="G1150" t="b">
        <v>1</v>
      </c>
      <c r="H1150" s="19">
        <v>0.9</v>
      </c>
      <c r="I1150" s="19">
        <v>1</v>
      </c>
      <c r="J1150" s="1" t="s">
        <v>14</v>
      </c>
    </row>
    <row r="1151" spans="1:10" x14ac:dyDescent="0.2">
      <c r="A1151" s="1" t="s">
        <v>129</v>
      </c>
      <c r="B1151" s="11">
        <v>44049</v>
      </c>
      <c r="C1151">
        <v>33</v>
      </c>
      <c r="D1151">
        <v>17</v>
      </c>
      <c r="E1151">
        <v>40</v>
      </c>
      <c r="F1151">
        <v>10</v>
      </c>
      <c r="G1151" t="b">
        <v>1</v>
      </c>
      <c r="H1151" s="19">
        <v>1</v>
      </c>
      <c r="I1151" s="19">
        <v>1</v>
      </c>
      <c r="J1151" s="1" t="s">
        <v>14</v>
      </c>
    </row>
    <row r="1152" spans="1:10" x14ac:dyDescent="0.2">
      <c r="A1152" s="1" t="s">
        <v>111</v>
      </c>
      <c r="B1152" s="11">
        <v>44049</v>
      </c>
      <c r="C1152">
        <v>29</v>
      </c>
      <c r="D1152">
        <v>17</v>
      </c>
      <c r="E1152">
        <v>15</v>
      </c>
      <c r="F1152">
        <v>10</v>
      </c>
      <c r="G1152" t="b">
        <v>1</v>
      </c>
      <c r="H1152" s="19">
        <v>0.71</v>
      </c>
      <c r="I1152" s="19">
        <v>1</v>
      </c>
      <c r="J1152" s="1" t="s">
        <v>14</v>
      </c>
    </row>
    <row r="1153" spans="1:10" x14ac:dyDescent="0.2">
      <c r="A1153" s="1" t="s">
        <v>121</v>
      </c>
      <c r="B1153" s="11">
        <v>44050</v>
      </c>
      <c r="C1153">
        <v>33</v>
      </c>
      <c r="D1153">
        <v>17</v>
      </c>
      <c r="E1153">
        <v>40</v>
      </c>
      <c r="F1153">
        <v>0</v>
      </c>
      <c r="G1153" t="b">
        <v>1</v>
      </c>
      <c r="H1153" s="19">
        <v>0.9</v>
      </c>
      <c r="I1153" s="19">
        <v>1</v>
      </c>
      <c r="J1153" s="1" t="s">
        <v>14</v>
      </c>
    </row>
    <row r="1154" spans="1:10" x14ac:dyDescent="0.2">
      <c r="A1154" s="1" t="s">
        <v>141</v>
      </c>
      <c r="B1154" s="11">
        <v>44050</v>
      </c>
      <c r="C1154">
        <v>33</v>
      </c>
      <c r="D1154">
        <v>17</v>
      </c>
      <c r="E1154">
        <v>40</v>
      </c>
      <c r="F1154">
        <v>10</v>
      </c>
      <c r="G1154" t="b">
        <v>1</v>
      </c>
      <c r="H1154" s="19">
        <v>1</v>
      </c>
      <c r="I1154" s="19">
        <v>1</v>
      </c>
      <c r="J1154" s="1" t="s">
        <v>14</v>
      </c>
    </row>
    <row r="1155" spans="1:10" x14ac:dyDescent="0.2">
      <c r="A1155" s="1" t="s">
        <v>146</v>
      </c>
      <c r="B1155" s="11">
        <v>44050</v>
      </c>
      <c r="C1155">
        <v>29</v>
      </c>
      <c r="D1155">
        <v>17</v>
      </c>
      <c r="E1155">
        <v>40</v>
      </c>
      <c r="F1155">
        <v>10</v>
      </c>
      <c r="G1155" t="b">
        <v>1</v>
      </c>
      <c r="H1155" s="19">
        <v>0.96</v>
      </c>
      <c r="I1155" s="19">
        <v>1</v>
      </c>
      <c r="J1155" s="1" t="s">
        <v>14</v>
      </c>
    </row>
    <row r="1156" spans="1:10" x14ac:dyDescent="0.2">
      <c r="A1156" s="1" t="s">
        <v>98</v>
      </c>
      <c r="B1156" s="11">
        <v>44050</v>
      </c>
      <c r="C1156">
        <v>33</v>
      </c>
      <c r="D1156">
        <v>17</v>
      </c>
      <c r="E1156">
        <v>40</v>
      </c>
      <c r="F1156">
        <v>10</v>
      </c>
      <c r="G1156" t="b">
        <v>1</v>
      </c>
      <c r="H1156" s="19">
        <v>1</v>
      </c>
      <c r="I1156" s="19">
        <v>1</v>
      </c>
      <c r="J1156" s="1" t="s">
        <v>14</v>
      </c>
    </row>
    <row r="1157" spans="1:10" x14ac:dyDescent="0.2">
      <c r="A1157" s="1" t="s">
        <v>118</v>
      </c>
      <c r="B1157" s="11">
        <v>44050</v>
      </c>
      <c r="C1157">
        <v>23</v>
      </c>
      <c r="D1157">
        <v>12</v>
      </c>
      <c r="E1157">
        <v>40</v>
      </c>
      <c r="F1157">
        <v>10</v>
      </c>
      <c r="G1157" t="b">
        <v>1</v>
      </c>
      <c r="H1157" s="19">
        <v>0.85</v>
      </c>
      <c r="I1157" s="19">
        <v>1</v>
      </c>
      <c r="J1157" s="1" t="s">
        <v>14</v>
      </c>
    </row>
    <row r="1158" spans="1:10" x14ac:dyDescent="0.2">
      <c r="A1158" s="1" t="s">
        <v>113</v>
      </c>
      <c r="B1158" s="11">
        <v>44050</v>
      </c>
      <c r="C1158">
        <v>19</v>
      </c>
      <c r="D1158">
        <v>12</v>
      </c>
      <c r="E1158">
        <v>32</v>
      </c>
      <c r="F1158">
        <v>10</v>
      </c>
      <c r="G1158" t="b">
        <v>1</v>
      </c>
      <c r="H1158" s="19">
        <v>0.73</v>
      </c>
      <c r="I1158" s="19">
        <v>1</v>
      </c>
      <c r="J1158" s="1" t="s">
        <v>14</v>
      </c>
    </row>
    <row r="1159" spans="1:10" x14ac:dyDescent="0.2">
      <c r="A1159" s="1" t="s">
        <v>99</v>
      </c>
      <c r="B1159" s="11">
        <v>44050</v>
      </c>
      <c r="C1159">
        <v>33</v>
      </c>
      <c r="D1159">
        <v>17</v>
      </c>
      <c r="E1159">
        <v>40</v>
      </c>
      <c r="F1159">
        <v>5</v>
      </c>
      <c r="G1159" t="b">
        <v>1</v>
      </c>
      <c r="H1159" s="19">
        <v>0.95</v>
      </c>
      <c r="I1159" s="19">
        <v>1</v>
      </c>
      <c r="J1159" s="1" t="s">
        <v>14</v>
      </c>
    </row>
    <row r="1160" spans="1:10" x14ac:dyDescent="0.2">
      <c r="A1160" s="1" t="s">
        <v>122</v>
      </c>
      <c r="B1160" s="11">
        <v>44050</v>
      </c>
      <c r="C1160">
        <v>29</v>
      </c>
      <c r="D1160">
        <v>17</v>
      </c>
      <c r="E1160">
        <v>40</v>
      </c>
      <c r="F1160">
        <v>5</v>
      </c>
      <c r="G1160" t="b">
        <v>1</v>
      </c>
      <c r="H1160" s="19">
        <v>0.91</v>
      </c>
      <c r="I1160" s="19">
        <v>1</v>
      </c>
      <c r="J1160" s="1" t="s">
        <v>14</v>
      </c>
    </row>
    <row r="1161" spans="1:10" x14ac:dyDescent="0.2">
      <c r="A1161" s="1" t="s">
        <v>81</v>
      </c>
      <c r="B1161" s="11">
        <v>44050</v>
      </c>
      <c r="C1161">
        <v>33</v>
      </c>
      <c r="D1161">
        <v>17</v>
      </c>
      <c r="E1161">
        <v>40</v>
      </c>
      <c r="F1161">
        <v>5</v>
      </c>
      <c r="G1161" t="b">
        <v>1</v>
      </c>
      <c r="H1161" s="19">
        <v>0.95</v>
      </c>
      <c r="I1161" s="19">
        <v>1</v>
      </c>
      <c r="J1161" s="1" t="s">
        <v>14</v>
      </c>
    </row>
    <row r="1162" spans="1:10" x14ac:dyDescent="0.2">
      <c r="A1162" s="1" t="s">
        <v>88</v>
      </c>
      <c r="B1162" s="11">
        <v>44050</v>
      </c>
      <c r="C1162">
        <v>23</v>
      </c>
      <c r="D1162">
        <v>17</v>
      </c>
      <c r="E1162">
        <v>32</v>
      </c>
      <c r="F1162">
        <v>5</v>
      </c>
      <c r="G1162" t="b">
        <v>1</v>
      </c>
      <c r="H1162" s="19">
        <v>0.77</v>
      </c>
      <c r="I1162" s="19">
        <v>1</v>
      </c>
      <c r="J1162" s="1" t="s">
        <v>14</v>
      </c>
    </row>
    <row r="1163" spans="1:10" x14ac:dyDescent="0.2">
      <c r="A1163" s="1" t="s">
        <v>130</v>
      </c>
      <c r="B1163" s="11">
        <v>44050</v>
      </c>
      <c r="C1163">
        <v>19</v>
      </c>
      <c r="D1163">
        <v>17</v>
      </c>
      <c r="E1163">
        <v>40</v>
      </c>
      <c r="F1163">
        <v>0</v>
      </c>
      <c r="G1163" t="b">
        <v>1</v>
      </c>
      <c r="H1163" s="19">
        <v>0.76</v>
      </c>
      <c r="I1163" s="19">
        <v>1</v>
      </c>
      <c r="J1163" s="1" t="s">
        <v>14</v>
      </c>
    </row>
    <row r="1164" spans="1:10" x14ac:dyDescent="0.2">
      <c r="A1164" s="1" t="s">
        <v>89</v>
      </c>
      <c r="B1164" s="11">
        <v>44051</v>
      </c>
      <c r="C1164">
        <v>33</v>
      </c>
      <c r="D1164">
        <v>17</v>
      </c>
      <c r="E1164">
        <v>40</v>
      </c>
      <c r="F1164">
        <v>10</v>
      </c>
      <c r="G1164" t="b">
        <v>1</v>
      </c>
      <c r="H1164" s="19">
        <v>1</v>
      </c>
      <c r="I1164" s="19">
        <v>1</v>
      </c>
      <c r="J1164" s="1" t="s">
        <v>14</v>
      </c>
    </row>
    <row r="1165" spans="1:10" x14ac:dyDescent="0.2">
      <c r="A1165" s="1" t="s">
        <v>86</v>
      </c>
      <c r="B1165" s="11">
        <v>44051</v>
      </c>
      <c r="C1165">
        <v>33</v>
      </c>
      <c r="D1165">
        <v>12</v>
      </c>
      <c r="E1165">
        <v>32</v>
      </c>
      <c r="F1165">
        <v>5</v>
      </c>
      <c r="G1165" t="b">
        <v>1</v>
      </c>
      <c r="H1165" s="19">
        <v>0.82</v>
      </c>
      <c r="I1165" s="19">
        <v>1</v>
      </c>
      <c r="J1165" s="1" t="s">
        <v>14</v>
      </c>
    </row>
    <row r="1166" spans="1:10" x14ac:dyDescent="0.2">
      <c r="A1166" s="1" t="s">
        <v>87</v>
      </c>
      <c r="B1166" s="11">
        <v>44051</v>
      </c>
      <c r="C1166">
        <v>9</v>
      </c>
      <c r="D1166">
        <v>17</v>
      </c>
      <c r="E1166">
        <v>40</v>
      </c>
      <c r="F1166">
        <v>10</v>
      </c>
      <c r="G1166" t="b">
        <v>1</v>
      </c>
      <c r="H1166" s="19">
        <v>0.76</v>
      </c>
      <c r="I1166" s="19">
        <v>1</v>
      </c>
      <c r="J1166" s="1" t="s">
        <v>14</v>
      </c>
    </row>
    <row r="1167" spans="1:10" x14ac:dyDescent="0.2">
      <c r="A1167" s="1" t="s">
        <v>78</v>
      </c>
      <c r="B1167" s="11">
        <v>44051</v>
      </c>
      <c r="C1167">
        <v>29</v>
      </c>
      <c r="D1167">
        <v>17</v>
      </c>
      <c r="E1167">
        <v>40</v>
      </c>
      <c r="F1167">
        <v>10</v>
      </c>
      <c r="G1167" t="b">
        <v>1</v>
      </c>
      <c r="H1167" s="19">
        <v>0.96</v>
      </c>
      <c r="I1167" s="19">
        <v>1</v>
      </c>
      <c r="J1167" s="1" t="s">
        <v>14</v>
      </c>
    </row>
    <row r="1168" spans="1:10" x14ac:dyDescent="0.2">
      <c r="A1168" s="1" t="s">
        <v>84</v>
      </c>
      <c r="B1168" s="11">
        <v>44051</v>
      </c>
      <c r="C1168">
        <v>23</v>
      </c>
      <c r="D1168">
        <v>17</v>
      </c>
      <c r="E1168">
        <v>40</v>
      </c>
      <c r="F1168">
        <v>10</v>
      </c>
      <c r="G1168" t="b">
        <v>1</v>
      </c>
      <c r="H1168" s="19">
        <v>0.9</v>
      </c>
      <c r="I1168" s="19">
        <v>1</v>
      </c>
      <c r="J1168" s="1" t="s">
        <v>14</v>
      </c>
    </row>
    <row r="1169" spans="1:10" x14ac:dyDescent="0.2">
      <c r="A1169" s="1" t="s">
        <v>82</v>
      </c>
      <c r="B1169" s="11">
        <v>44051</v>
      </c>
      <c r="C1169">
        <v>17</v>
      </c>
      <c r="D1169">
        <v>17</v>
      </c>
      <c r="E1169">
        <v>40</v>
      </c>
      <c r="F1169">
        <v>5</v>
      </c>
      <c r="G1169" t="b">
        <v>1</v>
      </c>
      <c r="H1169" s="19">
        <v>0.79</v>
      </c>
      <c r="I1169" s="19">
        <v>1</v>
      </c>
      <c r="J1169" s="1" t="s">
        <v>14</v>
      </c>
    </row>
    <row r="1170" spans="1:10" x14ac:dyDescent="0.2">
      <c r="A1170" s="1" t="s">
        <v>85</v>
      </c>
      <c r="B1170" s="11">
        <v>44051</v>
      </c>
      <c r="C1170">
        <v>23</v>
      </c>
      <c r="D1170">
        <v>17</v>
      </c>
      <c r="E1170">
        <v>32</v>
      </c>
      <c r="F1170">
        <v>10</v>
      </c>
      <c r="G1170" t="b">
        <v>1</v>
      </c>
      <c r="H1170" s="19">
        <v>0.82</v>
      </c>
      <c r="I1170" s="19">
        <v>1</v>
      </c>
      <c r="J1170" s="1" t="s">
        <v>14</v>
      </c>
    </row>
    <row r="1171" spans="1:10" x14ac:dyDescent="0.2">
      <c r="A1171" s="1" t="s">
        <v>79</v>
      </c>
      <c r="B1171" s="11">
        <v>44051</v>
      </c>
      <c r="C1171">
        <v>33</v>
      </c>
      <c r="D1171">
        <v>17</v>
      </c>
      <c r="E1171">
        <v>40</v>
      </c>
      <c r="F1171">
        <v>10</v>
      </c>
      <c r="G1171" t="b">
        <v>1</v>
      </c>
      <c r="H1171" s="19">
        <v>1</v>
      </c>
      <c r="I1171" s="19">
        <v>1</v>
      </c>
      <c r="J1171" s="1" t="s">
        <v>14</v>
      </c>
    </row>
    <row r="1172" spans="1:10" x14ac:dyDescent="0.2">
      <c r="A1172" s="1" t="s">
        <v>132</v>
      </c>
      <c r="B1172" s="11">
        <v>44051</v>
      </c>
      <c r="C1172">
        <v>9</v>
      </c>
      <c r="D1172">
        <v>12</v>
      </c>
      <c r="E1172">
        <v>40</v>
      </c>
      <c r="F1172">
        <v>10</v>
      </c>
      <c r="G1172" t="b">
        <v>1</v>
      </c>
      <c r="H1172" s="19">
        <v>0.71</v>
      </c>
      <c r="I1172" s="19">
        <v>1</v>
      </c>
      <c r="J1172" s="1" t="s">
        <v>14</v>
      </c>
    </row>
    <row r="1173" spans="1:10" x14ac:dyDescent="0.2">
      <c r="A1173" s="1" t="s">
        <v>139</v>
      </c>
      <c r="B1173" s="11">
        <v>44053</v>
      </c>
      <c r="C1173">
        <v>23</v>
      </c>
      <c r="D1173">
        <v>17</v>
      </c>
      <c r="E1173">
        <v>40</v>
      </c>
      <c r="F1173">
        <v>10</v>
      </c>
      <c r="G1173" t="b">
        <v>1</v>
      </c>
      <c r="H1173" s="19">
        <v>0.9</v>
      </c>
      <c r="I1173" s="19">
        <v>1</v>
      </c>
      <c r="J1173" s="1" t="s">
        <v>14</v>
      </c>
    </row>
    <row r="1174" spans="1:10" x14ac:dyDescent="0.2">
      <c r="A1174" s="1" t="s">
        <v>142</v>
      </c>
      <c r="B1174" s="11">
        <v>44053</v>
      </c>
      <c r="C1174">
        <v>33</v>
      </c>
      <c r="D1174">
        <v>17</v>
      </c>
      <c r="E1174">
        <v>40</v>
      </c>
      <c r="F1174">
        <v>10</v>
      </c>
      <c r="G1174" t="b">
        <v>1</v>
      </c>
      <c r="H1174" s="19">
        <v>1</v>
      </c>
      <c r="I1174" s="19">
        <v>1</v>
      </c>
      <c r="J1174" s="1" t="s">
        <v>14</v>
      </c>
    </row>
    <row r="1175" spans="1:10" x14ac:dyDescent="0.2">
      <c r="A1175" s="1" t="s">
        <v>107</v>
      </c>
      <c r="B1175" s="11">
        <v>44054</v>
      </c>
      <c r="C1175">
        <v>29</v>
      </c>
      <c r="D1175">
        <v>19</v>
      </c>
      <c r="E1175">
        <v>37</v>
      </c>
      <c r="F1175">
        <v>15</v>
      </c>
      <c r="G1175" t="b">
        <v>1</v>
      </c>
      <c r="H1175" s="19">
        <v>1</v>
      </c>
      <c r="I1175" s="19">
        <v>1</v>
      </c>
      <c r="J1175" s="1" t="s">
        <v>14</v>
      </c>
    </row>
    <row r="1176" spans="1:10" x14ac:dyDescent="0.2">
      <c r="A1176" s="1" t="s">
        <v>109</v>
      </c>
      <c r="B1176" s="11">
        <v>44054</v>
      </c>
      <c r="C1176">
        <v>27</v>
      </c>
      <c r="D1176">
        <v>19</v>
      </c>
      <c r="E1176">
        <v>30</v>
      </c>
      <c r="F1176">
        <v>0</v>
      </c>
      <c r="G1176" t="b">
        <v>1</v>
      </c>
      <c r="H1176" s="19">
        <v>0.76</v>
      </c>
      <c r="I1176" s="19">
        <v>1</v>
      </c>
      <c r="J1176" s="1" t="s">
        <v>14</v>
      </c>
    </row>
    <row r="1177" spans="1:10" x14ac:dyDescent="0.2">
      <c r="A1177" s="1" t="s">
        <v>101</v>
      </c>
      <c r="B1177" s="11">
        <v>44054</v>
      </c>
      <c r="C1177">
        <v>29</v>
      </c>
      <c r="D1177">
        <v>19</v>
      </c>
      <c r="E1177">
        <v>15</v>
      </c>
      <c r="F1177">
        <v>15</v>
      </c>
      <c r="G1177" t="b">
        <v>1</v>
      </c>
      <c r="H1177" s="19">
        <v>0.78</v>
      </c>
      <c r="I1177" s="19">
        <v>1</v>
      </c>
      <c r="J1177" s="1" t="s">
        <v>14</v>
      </c>
    </row>
    <row r="1178" spans="1:10" x14ac:dyDescent="0.2">
      <c r="A1178" s="1" t="s">
        <v>108</v>
      </c>
      <c r="B1178" s="11">
        <v>44054</v>
      </c>
      <c r="C1178">
        <v>12</v>
      </c>
      <c r="D1178">
        <v>19</v>
      </c>
      <c r="E1178">
        <v>30</v>
      </c>
      <c r="F1178">
        <v>15</v>
      </c>
      <c r="G1178" t="b">
        <v>0</v>
      </c>
      <c r="H1178" s="19">
        <v>0.76</v>
      </c>
      <c r="I1178" s="19">
        <v>0</v>
      </c>
      <c r="J1178" s="1" t="s">
        <v>14</v>
      </c>
    </row>
    <row r="1179" spans="1:10" x14ac:dyDescent="0.2">
      <c r="A1179" s="1" t="s">
        <v>104</v>
      </c>
      <c r="B1179" s="11">
        <v>44054</v>
      </c>
      <c r="C1179">
        <v>29</v>
      </c>
      <c r="D1179">
        <v>19</v>
      </c>
      <c r="E1179">
        <v>37</v>
      </c>
      <c r="F1179">
        <v>15</v>
      </c>
      <c r="G1179" t="b">
        <v>1</v>
      </c>
      <c r="H1179" s="19">
        <v>1</v>
      </c>
      <c r="I1179" s="19">
        <v>1</v>
      </c>
      <c r="J1179" s="1" t="s">
        <v>14</v>
      </c>
    </row>
    <row r="1180" spans="1:10" x14ac:dyDescent="0.2">
      <c r="A1180" s="1" t="s">
        <v>106</v>
      </c>
      <c r="B1180" s="11">
        <v>44054</v>
      </c>
      <c r="C1180">
        <v>29</v>
      </c>
      <c r="D1180">
        <v>19</v>
      </c>
      <c r="E1180">
        <v>30</v>
      </c>
      <c r="F1180">
        <v>7</v>
      </c>
      <c r="G1180" t="b">
        <v>1</v>
      </c>
      <c r="H1180" s="19">
        <v>0.85</v>
      </c>
      <c r="I1180" s="19">
        <v>1</v>
      </c>
      <c r="J1180" s="1" t="s">
        <v>14</v>
      </c>
    </row>
    <row r="1181" spans="1:10" x14ac:dyDescent="0.2">
      <c r="A1181" s="1" t="s">
        <v>105</v>
      </c>
      <c r="B1181" s="11">
        <v>44054</v>
      </c>
      <c r="C1181">
        <v>19</v>
      </c>
      <c r="D1181">
        <v>19</v>
      </c>
      <c r="E1181">
        <v>30</v>
      </c>
      <c r="F1181">
        <v>15</v>
      </c>
      <c r="G1181" t="b">
        <v>0</v>
      </c>
      <c r="H1181" s="19">
        <v>0.83</v>
      </c>
      <c r="I1181" s="19">
        <v>0</v>
      </c>
      <c r="J1181" s="1" t="s">
        <v>14</v>
      </c>
    </row>
    <row r="1182" spans="1:10" x14ac:dyDescent="0.2">
      <c r="A1182" s="1" t="s">
        <v>102</v>
      </c>
      <c r="B1182" s="11">
        <v>44054</v>
      </c>
      <c r="C1182">
        <v>19</v>
      </c>
      <c r="D1182">
        <v>19</v>
      </c>
      <c r="E1182">
        <v>30</v>
      </c>
      <c r="F1182">
        <v>13</v>
      </c>
      <c r="G1182" t="b">
        <v>1</v>
      </c>
      <c r="H1182" s="19">
        <v>0.81</v>
      </c>
      <c r="I1182" s="19">
        <v>1</v>
      </c>
      <c r="J1182" s="1" t="s">
        <v>14</v>
      </c>
    </row>
    <row r="1183" spans="1:10" x14ac:dyDescent="0.2">
      <c r="A1183" s="1" t="s">
        <v>110</v>
      </c>
      <c r="B1183" s="11">
        <v>44054</v>
      </c>
      <c r="C1183">
        <v>29</v>
      </c>
      <c r="D1183">
        <v>19</v>
      </c>
      <c r="E1183">
        <v>30</v>
      </c>
      <c r="F1183">
        <v>7</v>
      </c>
      <c r="G1183" t="b">
        <v>1</v>
      </c>
      <c r="H1183" s="19">
        <v>0.85</v>
      </c>
      <c r="I1183" s="19">
        <v>1</v>
      </c>
      <c r="J1183" s="1" t="s">
        <v>14</v>
      </c>
    </row>
    <row r="1184" spans="1:10" x14ac:dyDescent="0.2">
      <c r="A1184" s="1" t="s">
        <v>123</v>
      </c>
      <c r="B1184" s="11">
        <v>44054</v>
      </c>
      <c r="C1184">
        <v>17</v>
      </c>
      <c r="D1184">
        <v>7</v>
      </c>
      <c r="E1184">
        <v>15</v>
      </c>
      <c r="F1184">
        <v>5</v>
      </c>
      <c r="G1184" t="b">
        <v>1</v>
      </c>
      <c r="H1184" s="19">
        <v>0.44</v>
      </c>
      <c r="I1184" s="19">
        <v>1</v>
      </c>
      <c r="J1184" s="1" t="s">
        <v>14</v>
      </c>
    </row>
    <row r="1185" spans="1:10" x14ac:dyDescent="0.2">
      <c r="A1185" s="1" t="s">
        <v>103</v>
      </c>
      <c r="B1185" s="11">
        <v>44054</v>
      </c>
      <c r="C1185">
        <v>27</v>
      </c>
      <c r="D1185">
        <v>14</v>
      </c>
      <c r="E1185">
        <v>30</v>
      </c>
      <c r="F1185">
        <v>8</v>
      </c>
      <c r="G1185" t="b">
        <v>1</v>
      </c>
      <c r="H1185" s="19">
        <v>0.79</v>
      </c>
      <c r="I1185" s="19">
        <v>1</v>
      </c>
      <c r="J1185" s="1" t="s">
        <v>14</v>
      </c>
    </row>
    <row r="1186" spans="1:10" x14ac:dyDescent="0.2">
      <c r="A1186" s="1" t="s">
        <v>80</v>
      </c>
      <c r="B1186" s="11">
        <v>44054</v>
      </c>
      <c r="C1186">
        <v>19</v>
      </c>
      <c r="D1186">
        <v>17</v>
      </c>
      <c r="E1186">
        <v>40</v>
      </c>
      <c r="F1186">
        <v>10</v>
      </c>
      <c r="G1186" t="b">
        <v>1</v>
      </c>
      <c r="H1186" s="19">
        <v>0.86</v>
      </c>
      <c r="I1186" s="19">
        <v>1</v>
      </c>
      <c r="J1186" s="1" t="s">
        <v>14</v>
      </c>
    </row>
    <row r="1187" spans="1:10" x14ac:dyDescent="0.2">
      <c r="A1187" s="1" t="s">
        <v>119</v>
      </c>
      <c r="B1187" s="11">
        <v>44055</v>
      </c>
      <c r="C1187">
        <v>29</v>
      </c>
      <c r="D1187">
        <v>12</v>
      </c>
      <c r="E1187">
        <v>40</v>
      </c>
      <c r="F1187">
        <v>10</v>
      </c>
      <c r="G1187" t="b">
        <v>1</v>
      </c>
      <c r="H1187" s="19">
        <v>0.91</v>
      </c>
      <c r="I1187" s="19">
        <v>1</v>
      </c>
      <c r="J1187" s="1" t="s">
        <v>14</v>
      </c>
    </row>
    <row r="1188" spans="1:10" x14ac:dyDescent="0.2">
      <c r="A1188" s="1" t="s">
        <v>125</v>
      </c>
      <c r="B1188" s="11">
        <v>44055</v>
      </c>
      <c r="C1188">
        <v>23</v>
      </c>
      <c r="D1188">
        <v>17</v>
      </c>
      <c r="E1188">
        <v>40</v>
      </c>
      <c r="F1188">
        <v>10</v>
      </c>
      <c r="G1188" t="b">
        <v>1</v>
      </c>
      <c r="H1188" s="19">
        <v>0.9</v>
      </c>
      <c r="I1188" s="19">
        <v>1</v>
      </c>
      <c r="J1188" s="1" t="s">
        <v>14</v>
      </c>
    </row>
    <row r="1189" spans="1:10" x14ac:dyDescent="0.2">
      <c r="A1189" s="1" t="s">
        <v>147</v>
      </c>
      <c r="B1189" s="11">
        <v>44056</v>
      </c>
      <c r="C1189">
        <v>19</v>
      </c>
      <c r="D1189">
        <v>12</v>
      </c>
      <c r="E1189">
        <v>40</v>
      </c>
      <c r="F1189">
        <v>10</v>
      </c>
      <c r="G1189" t="b">
        <v>1</v>
      </c>
      <c r="H1189" s="19">
        <v>0.81</v>
      </c>
      <c r="I1189" s="19">
        <v>1</v>
      </c>
      <c r="J1189" s="1" t="s">
        <v>14</v>
      </c>
    </row>
    <row r="1190" spans="1:10" x14ac:dyDescent="0.2">
      <c r="A1190" s="1" t="s">
        <v>137</v>
      </c>
      <c r="B1190" s="11">
        <v>44056</v>
      </c>
      <c r="C1190">
        <v>33</v>
      </c>
      <c r="D1190">
        <v>17</v>
      </c>
      <c r="E1190">
        <v>40</v>
      </c>
      <c r="F1190">
        <v>5</v>
      </c>
      <c r="G1190" t="b">
        <v>1</v>
      </c>
      <c r="H1190" s="19">
        <v>0.95</v>
      </c>
      <c r="I1190" s="19">
        <v>1</v>
      </c>
      <c r="J1190" s="1" t="s">
        <v>14</v>
      </c>
    </row>
    <row r="1191" spans="1:10" x14ac:dyDescent="0.2">
      <c r="A1191" s="1" t="s">
        <v>124</v>
      </c>
      <c r="B1191" s="11">
        <v>44056</v>
      </c>
      <c r="C1191">
        <v>33</v>
      </c>
      <c r="D1191">
        <v>17</v>
      </c>
      <c r="E1191">
        <v>40</v>
      </c>
      <c r="F1191">
        <v>10</v>
      </c>
      <c r="G1191" t="b">
        <v>1</v>
      </c>
      <c r="H1191" s="19">
        <v>1</v>
      </c>
      <c r="I1191" s="19">
        <v>1</v>
      </c>
      <c r="J1191" s="1" t="s">
        <v>14</v>
      </c>
    </row>
    <row r="1192" spans="1:10" x14ac:dyDescent="0.2">
      <c r="A1192" s="1" t="s">
        <v>121</v>
      </c>
      <c r="B1192" s="11">
        <v>44056</v>
      </c>
      <c r="C1192">
        <v>33</v>
      </c>
      <c r="D1192">
        <v>17</v>
      </c>
      <c r="E1192">
        <v>7</v>
      </c>
      <c r="F1192">
        <v>5</v>
      </c>
      <c r="G1192" t="b">
        <v>1</v>
      </c>
      <c r="H1192" s="19">
        <v>0.62</v>
      </c>
      <c r="I1192" s="19">
        <v>1</v>
      </c>
      <c r="J1192" s="1" t="s">
        <v>14</v>
      </c>
    </row>
    <row r="1193" spans="1:10" x14ac:dyDescent="0.2">
      <c r="A1193" s="1" t="s">
        <v>131</v>
      </c>
      <c r="B1193" s="11">
        <v>44056</v>
      </c>
      <c r="C1193">
        <v>33</v>
      </c>
      <c r="D1193">
        <v>7</v>
      </c>
      <c r="E1193">
        <v>40</v>
      </c>
      <c r="F1193">
        <v>10</v>
      </c>
      <c r="G1193" t="b">
        <v>1</v>
      </c>
      <c r="H1193" s="19">
        <v>0.9</v>
      </c>
      <c r="I1193" s="19">
        <v>1</v>
      </c>
      <c r="J1193" s="1" t="s">
        <v>14</v>
      </c>
    </row>
    <row r="1194" spans="1:10" x14ac:dyDescent="0.2">
      <c r="A1194" s="1" t="s">
        <v>145</v>
      </c>
      <c r="B1194" s="11">
        <v>44056</v>
      </c>
      <c r="C1194">
        <v>19</v>
      </c>
      <c r="D1194">
        <v>7</v>
      </c>
      <c r="E1194">
        <v>40</v>
      </c>
      <c r="F1194">
        <v>5</v>
      </c>
      <c r="G1194" t="b">
        <v>1</v>
      </c>
      <c r="H1194" s="19">
        <v>0.71</v>
      </c>
      <c r="I1194" s="19">
        <v>1</v>
      </c>
      <c r="J1194" s="1" t="s">
        <v>14</v>
      </c>
    </row>
    <row r="1195" spans="1:10" x14ac:dyDescent="0.2">
      <c r="A1195" s="1" t="s">
        <v>116</v>
      </c>
      <c r="B1195" s="11">
        <v>44057</v>
      </c>
      <c r="C1195">
        <v>23</v>
      </c>
      <c r="D1195">
        <v>12</v>
      </c>
      <c r="E1195">
        <v>32</v>
      </c>
      <c r="F1195">
        <v>5</v>
      </c>
      <c r="G1195" t="b">
        <v>1</v>
      </c>
      <c r="H1195" s="19">
        <v>0.72</v>
      </c>
      <c r="I1195" s="19">
        <v>1</v>
      </c>
      <c r="J1195" s="1" t="s">
        <v>14</v>
      </c>
    </row>
    <row r="1196" spans="1:10" x14ac:dyDescent="0.2">
      <c r="A1196" s="1" t="s">
        <v>135</v>
      </c>
      <c r="B1196" s="11">
        <v>44057</v>
      </c>
      <c r="C1196">
        <v>33</v>
      </c>
      <c r="D1196">
        <v>17</v>
      </c>
      <c r="E1196">
        <v>40</v>
      </c>
      <c r="F1196">
        <v>5</v>
      </c>
      <c r="G1196" t="b">
        <v>1</v>
      </c>
      <c r="H1196" s="19">
        <v>0.95</v>
      </c>
      <c r="I1196" s="19">
        <v>1</v>
      </c>
      <c r="J1196" s="1" t="s">
        <v>14</v>
      </c>
    </row>
    <row r="1197" spans="1:10" x14ac:dyDescent="0.2">
      <c r="A1197" s="1" t="s">
        <v>133</v>
      </c>
      <c r="B1197" s="11">
        <v>44057</v>
      </c>
      <c r="C1197">
        <v>33</v>
      </c>
      <c r="D1197">
        <v>17</v>
      </c>
      <c r="E1197">
        <v>40</v>
      </c>
      <c r="F1197">
        <v>10</v>
      </c>
      <c r="G1197" t="b">
        <v>1</v>
      </c>
      <c r="H1197" s="19">
        <v>1</v>
      </c>
      <c r="I1197" s="19">
        <v>1</v>
      </c>
      <c r="J1197" s="1" t="s">
        <v>14</v>
      </c>
    </row>
    <row r="1198" spans="1:10" x14ac:dyDescent="0.2">
      <c r="A1198" s="1" t="s">
        <v>130</v>
      </c>
      <c r="B1198" s="11">
        <v>44057</v>
      </c>
      <c r="C1198">
        <v>19</v>
      </c>
      <c r="D1198">
        <v>12</v>
      </c>
      <c r="E1198">
        <v>40</v>
      </c>
      <c r="F1198">
        <v>10</v>
      </c>
      <c r="G1198" t="b">
        <v>1</v>
      </c>
      <c r="H1198" s="19">
        <v>0.81</v>
      </c>
      <c r="I1198" s="19">
        <v>1</v>
      </c>
      <c r="J1198" s="1" t="s">
        <v>14</v>
      </c>
    </row>
    <row r="1199" spans="1:10" x14ac:dyDescent="0.2">
      <c r="A1199" s="1" t="s">
        <v>138</v>
      </c>
      <c r="B1199" s="11">
        <v>44057</v>
      </c>
      <c r="C1199">
        <v>23</v>
      </c>
      <c r="D1199">
        <v>17</v>
      </c>
      <c r="E1199">
        <v>40</v>
      </c>
      <c r="F1199">
        <v>10</v>
      </c>
      <c r="G1199" t="b">
        <v>1</v>
      </c>
      <c r="H1199" s="19">
        <v>0.9</v>
      </c>
      <c r="I1199" s="19">
        <v>1</v>
      </c>
      <c r="J1199" s="1" t="s">
        <v>14</v>
      </c>
    </row>
    <row r="1200" spans="1:10" x14ac:dyDescent="0.2">
      <c r="A1200" s="1" t="s">
        <v>127</v>
      </c>
      <c r="B1200" s="11">
        <v>44057</v>
      </c>
      <c r="C1200">
        <v>33</v>
      </c>
      <c r="D1200">
        <v>17</v>
      </c>
      <c r="E1200">
        <v>40</v>
      </c>
      <c r="F1200">
        <v>10</v>
      </c>
      <c r="G1200" t="b">
        <v>1</v>
      </c>
      <c r="H1200" s="19">
        <v>1</v>
      </c>
      <c r="I1200" s="19">
        <v>1</v>
      </c>
      <c r="J1200" s="1" t="s">
        <v>14</v>
      </c>
    </row>
    <row r="1201" spans="1:10" x14ac:dyDescent="0.2">
      <c r="A1201" s="1" t="s">
        <v>141</v>
      </c>
      <c r="B1201" s="11">
        <v>44057</v>
      </c>
      <c r="C1201">
        <v>33</v>
      </c>
      <c r="D1201">
        <v>17</v>
      </c>
      <c r="E1201">
        <v>40</v>
      </c>
      <c r="F1201">
        <v>10</v>
      </c>
      <c r="G1201" t="b">
        <v>1</v>
      </c>
      <c r="H1201" s="19">
        <v>1</v>
      </c>
      <c r="I1201" s="19">
        <v>1</v>
      </c>
      <c r="J1201" s="1" t="s">
        <v>14</v>
      </c>
    </row>
    <row r="1202" spans="1:10" x14ac:dyDescent="0.2">
      <c r="A1202" s="1" t="s">
        <v>111</v>
      </c>
      <c r="B1202" s="11">
        <v>44057</v>
      </c>
      <c r="C1202">
        <v>29</v>
      </c>
      <c r="D1202">
        <v>17</v>
      </c>
      <c r="E1202">
        <v>40</v>
      </c>
      <c r="F1202">
        <v>10</v>
      </c>
      <c r="G1202" t="b">
        <v>1</v>
      </c>
      <c r="H1202" s="19">
        <v>0.96</v>
      </c>
      <c r="I1202" s="19">
        <v>1</v>
      </c>
      <c r="J1202" s="1" t="s">
        <v>14</v>
      </c>
    </row>
    <row r="1203" spans="1:10" x14ac:dyDescent="0.2">
      <c r="A1203" s="1" t="s">
        <v>140</v>
      </c>
      <c r="B1203" s="11">
        <v>44057</v>
      </c>
      <c r="C1203">
        <v>33</v>
      </c>
      <c r="D1203">
        <v>17</v>
      </c>
      <c r="E1203">
        <v>40</v>
      </c>
      <c r="F1203">
        <v>10</v>
      </c>
      <c r="G1203" t="b">
        <v>1</v>
      </c>
      <c r="H1203" s="19">
        <v>1</v>
      </c>
      <c r="I1203" s="19">
        <v>1</v>
      </c>
      <c r="J1203" s="1" t="s">
        <v>14</v>
      </c>
    </row>
    <row r="1204" spans="1:10" x14ac:dyDescent="0.2">
      <c r="A1204" s="1" t="s">
        <v>98</v>
      </c>
      <c r="B1204" s="11">
        <v>44057</v>
      </c>
      <c r="C1204">
        <v>33</v>
      </c>
      <c r="D1204">
        <v>17</v>
      </c>
      <c r="E1204">
        <v>40</v>
      </c>
      <c r="F1204">
        <v>10</v>
      </c>
      <c r="G1204" t="b">
        <v>1</v>
      </c>
      <c r="H1204" s="19">
        <v>1</v>
      </c>
      <c r="I1204" s="19">
        <v>1</v>
      </c>
      <c r="J1204" s="1" t="s">
        <v>14</v>
      </c>
    </row>
    <row r="1205" spans="1:10" x14ac:dyDescent="0.2">
      <c r="A1205" s="1" t="s">
        <v>148</v>
      </c>
      <c r="B1205" s="11">
        <v>44057</v>
      </c>
      <c r="C1205">
        <v>33</v>
      </c>
      <c r="D1205">
        <v>17</v>
      </c>
      <c r="E1205">
        <v>40</v>
      </c>
      <c r="F1205">
        <v>0</v>
      </c>
      <c r="G1205" t="b">
        <v>1</v>
      </c>
      <c r="H1205" s="19">
        <v>0.9</v>
      </c>
      <c r="I1205" s="19">
        <v>1</v>
      </c>
      <c r="J1205" s="1" t="s">
        <v>14</v>
      </c>
    </row>
    <row r="1206" spans="1:10" x14ac:dyDescent="0.2">
      <c r="A1206" s="1" t="s">
        <v>129</v>
      </c>
      <c r="B1206" s="11">
        <v>44057</v>
      </c>
      <c r="C1206">
        <v>33</v>
      </c>
      <c r="D1206">
        <v>17</v>
      </c>
      <c r="E1206">
        <v>40</v>
      </c>
      <c r="F1206">
        <v>10</v>
      </c>
      <c r="G1206" t="b">
        <v>1</v>
      </c>
      <c r="H1206" s="19">
        <v>1</v>
      </c>
      <c r="I1206" s="19">
        <v>1</v>
      </c>
      <c r="J1206" s="1" t="s">
        <v>14</v>
      </c>
    </row>
    <row r="1207" spans="1:10" x14ac:dyDescent="0.2">
      <c r="A1207" s="1" t="s">
        <v>113</v>
      </c>
      <c r="B1207" s="11">
        <v>44057</v>
      </c>
      <c r="C1207">
        <v>33</v>
      </c>
      <c r="D1207">
        <v>12</v>
      </c>
      <c r="E1207">
        <v>40</v>
      </c>
      <c r="F1207">
        <v>10</v>
      </c>
      <c r="G1207" t="b">
        <v>1</v>
      </c>
      <c r="H1207" s="19">
        <v>0.95</v>
      </c>
      <c r="I1207" s="19">
        <v>1</v>
      </c>
      <c r="J1207" s="1" t="s">
        <v>14</v>
      </c>
    </row>
    <row r="1208" spans="1:10" x14ac:dyDescent="0.2">
      <c r="A1208" s="1" t="s">
        <v>97</v>
      </c>
      <c r="B1208" s="11">
        <v>44058</v>
      </c>
      <c r="C1208">
        <v>33</v>
      </c>
      <c r="D1208">
        <v>17</v>
      </c>
      <c r="E1208">
        <v>40</v>
      </c>
      <c r="F1208">
        <v>10</v>
      </c>
      <c r="G1208" t="b">
        <v>1</v>
      </c>
      <c r="H1208" s="19">
        <v>1</v>
      </c>
      <c r="I1208" s="19">
        <v>1</v>
      </c>
      <c r="J1208" s="1" t="s">
        <v>14</v>
      </c>
    </row>
    <row r="1209" spans="1:10" x14ac:dyDescent="0.2">
      <c r="A1209" s="1" t="s">
        <v>143</v>
      </c>
      <c r="B1209" s="11">
        <v>44058</v>
      </c>
      <c r="C1209">
        <v>33</v>
      </c>
      <c r="D1209">
        <v>17</v>
      </c>
      <c r="E1209">
        <v>15</v>
      </c>
      <c r="F1209">
        <v>10</v>
      </c>
      <c r="G1209" t="b">
        <v>1</v>
      </c>
      <c r="H1209" s="19">
        <v>0.75</v>
      </c>
      <c r="I1209" s="19">
        <v>1</v>
      </c>
      <c r="J1209" s="1" t="s">
        <v>14</v>
      </c>
    </row>
    <row r="1210" spans="1:10" x14ac:dyDescent="0.2">
      <c r="A1210" s="1" t="s">
        <v>117</v>
      </c>
      <c r="B1210" s="11">
        <v>44058</v>
      </c>
      <c r="C1210">
        <v>31</v>
      </c>
      <c r="D1210">
        <v>17</v>
      </c>
      <c r="E1210">
        <v>40</v>
      </c>
      <c r="F1210">
        <v>5</v>
      </c>
      <c r="G1210" t="b">
        <v>1</v>
      </c>
      <c r="H1210" s="19">
        <v>0.93</v>
      </c>
      <c r="I1210" s="19">
        <v>1</v>
      </c>
      <c r="J1210" s="1" t="s">
        <v>14</v>
      </c>
    </row>
    <row r="1211" spans="1:10" x14ac:dyDescent="0.2">
      <c r="A1211" s="1" t="s">
        <v>146</v>
      </c>
      <c r="B1211" s="11">
        <v>44058</v>
      </c>
      <c r="C1211">
        <v>33</v>
      </c>
      <c r="D1211">
        <v>17</v>
      </c>
      <c r="E1211">
        <v>40</v>
      </c>
      <c r="F1211">
        <v>5</v>
      </c>
      <c r="G1211" t="b">
        <v>1</v>
      </c>
      <c r="H1211" s="19">
        <v>0.95</v>
      </c>
      <c r="I1211" s="19">
        <v>1</v>
      </c>
      <c r="J1211" s="1" t="s">
        <v>14</v>
      </c>
    </row>
    <row r="1212" spans="1:10" x14ac:dyDescent="0.2">
      <c r="A1212" s="1" t="s">
        <v>134</v>
      </c>
      <c r="B1212" s="11">
        <v>44058</v>
      </c>
      <c r="C1212">
        <v>29</v>
      </c>
      <c r="D1212">
        <v>17</v>
      </c>
      <c r="E1212">
        <v>40</v>
      </c>
      <c r="F1212">
        <v>10</v>
      </c>
      <c r="G1212" t="b">
        <v>1</v>
      </c>
      <c r="H1212" s="19">
        <v>0.96</v>
      </c>
      <c r="I1212" s="19">
        <v>1</v>
      </c>
      <c r="J1212" s="1" t="s">
        <v>14</v>
      </c>
    </row>
    <row r="1213" spans="1:10" x14ac:dyDescent="0.2">
      <c r="A1213" s="1" t="s">
        <v>122</v>
      </c>
      <c r="B1213" s="11">
        <v>44058</v>
      </c>
      <c r="C1213">
        <v>33</v>
      </c>
      <c r="D1213">
        <v>17</v>
      </c>
      <c r="E1213">
        <v>40</v>
      </c>
      <c r="F1213">
        <v>10</v>
      </c>
      <c r="G1213" t="b">
        <v>1</v>
      </c>
      <c r="H1213" s="19">
        <v>1</v>
      </c>
      <c r="I1213" s="19">
        <v>1</v>
      </c>
      <c r="J1213" s="1" t="s">
        <v>14</v>
      </c>
    </row>
    <row r="1214" spans="1:10" x14ac:dyDescent="0.2">
      <c r="A1214" s="1" t="s">
        <v>99</v>
      </c>
      <c r="B1214" s="11">
        <v>44058</v>
      </c>
      <c r="C1214">
        <v>9</v>
      </c>
      <c r="D1214">
        <v>17</v>
      </c>
      <c r="E1214">
        <v>40</v>
      </c>
      <c r="F1214">
        <v>0</v>
      </c>
      <c r="G1214" t="b">
        <v>1</v>
      </c>
      <c r="H1214" s="19">
        <v>0.66</v>
      </c>
      <c r="I1214" s="19">
        <v>1</v>
      </c>
      <c r="J1214" s="1" t="s">
        <v>14</v>
      </c>
    </row>
    <row r="1215" spans="1:10" x14ac:dyDescent="0.2">
      <c r="A1215" s="1" t="s">
        <v>126</v>
      </c>
      <c r="B1215" s="11">
        <v>44058</v>
      </c>
      <c r="C1215">
        <v>33</v>
      </c>
      <c r="D1215">
        <v>17</v>
      </c>
      <c r="E1215">
        <v>15</v>
      </c>
      <c r="F1215">
        <v>10</v>
      </c>
      <c r="G1215" t="b">
        <v>1</v>
      </c>
      <c r="H1215" s="19">
        <v>0.75</v>
      </c>
      <c r="I1215" s="19">
        <v>1</v>
      </c>
      <c r="J1215" s="1" t="s">
        <v>14</v>
      </c>
    </row>
    <row r="1216" spans="1:10" x14ac:dyDescent="0.2">
      <c r="A1216" s="1" t="s">
        <v>136</v>
      </c>
      <c r="B1216" s="11">
        <v>44058</v>
      </c>
      <c r="C1216">
        <v>33</v>
      </c>
      <c r="D1216">
        <v>17</v>
      </c>
      <c r="E1216">
        <v>40</v>
      </c>
      <c r="F1216">
        <v>5</v>
      </c>
      <c r="G1216" t="b">
        <v>1</v>
      </c>
      <c r="H1216" s="19">
        <v>0.95</v>
      </c>
      <c r="I1216" s="19">
        <v>1</v>
      </c>
      <c r="J1216" s="1" t="s">
        <v>14</v>
      </c>
    </row>
    <row r="1217" spans="1:10" x14ac:dyDescent="0.2">
      <c r="A1217" s="1" t="s">
        <v>96</v>
      </c>
      <c r="B1217" s="11">
        <v>44058</v>
      </c>
      <c r="C1217">
        <v>33</v>
      </c>
      <c r="D1217">
        <v>17</v>
      </c>
      <c r="E1217">
        <v>40</v>
      </c>
      <c r="F1217">
        <v>10</v>
      </c>
      <c r="G1217" t="b">
        <v>1</v>
      </c>
      <c r="H1217" s="19">
        <v>1</v>
      </c>
      <c r="I1217" s="19">
        <v>1</v>
      </c>
      <c r="J1217" s="1" t="s">
        <v>14</v>
      </c>
    </row>
    <row r="1218" spans="1:10" x14ac:dyDescent="0.2">
      <c r="A1218" s="1" t="s">
        <v>115</v>
      </c>
      <c r="B1218" s="11">
        <v>44058</v>
      </c>
      <c r="C1218">
        <v>13</v>
      </c>
      <c r="D1218">
        <v>17</v>
      </c>
      <c r="E1218">
        <v>32</v>
      </c>
      <c r="F1218">
        <v>10</v>
      </c>
      <c r="G1218" t="b">
        <v>1</v>
      </c>
      <c r="H1218" s="19">
        <v>0.72</v>
      </c>
      <c r="I1218" s="19">
        <v>1</v>
      </c>
      <c r="J1218" s="1" t="s">
        <v>14</v>
      </c>
    </row>
    <row r="1219" spans="1:10" x14ac:dyDescent="0.2">
      <c r="A1219" s="1" t="s">
        <v>118</v>
      </c>
      <c r="B1219" s="11">
        <v>44060</v>
      </c>
      <c r="C1219">
        <v>13</v>
      </c>
      <c r="D1219">
        <v>17</v>
      </c>
      <c r="E1219">
        <v>32</v>
      </c>
      <c r="F1219">
        <v>5</v>
      </c>
      <c r="G1219" t="b">
        <v>1</v>
      </c>
      <c r="H1219" s="19">
        <v>0.67</v>
      </c>
      <c r="I1219" s="19">
        <v>1</v>
      </c>
      <c r="J1219" s="1" t="s">
        <v>14</v>
      </c>
    </row>
    <row r="1220" spans="1:10" x14ac:dyDescent="0.2">
      <c r="A1220" s="1" t="s">
        <v>120</v>
      </c>
      <c r="B1220" s="11">
        <v>44060</v>
      </c>
      <c r="C1220">
        <v>23</v>
      </c>
      <c r="D1220">
        <v>17</v>
      </c>
      <c r="E1220">
        <v>15</v>
      </c>
      <c r="F1220">
        <v>10</v>
      </c>
      <c r="G1220" t="b">
        <v>1</v>
      </c>
      <c r="H1220" s="19">
        <v>0.65</v>
      </c>
      <c r="I1220" s="19">
        <v>1</v>
      </c>
      <c r="J1220" s="1" t="s">
        <v>14</v>
      </c>
    </row>
    <row r="1221" spans="1:10" x14ac:dyDescent="0.2">
      <c r="A1221" s="1" t="s">
        <v>144</v>
      </c>
      <c r="B1221" s="11">
        <v>44060</v>
      </c>
      <c r="C1221">
        <v>33</v>
      </c>
      <c r="D1221">
        <v>7</v>
      </c>
      <c r="E1221">
        <v>40</v>
      </c>
      <c r="F1221">
        <v>10</v>
      </c>
      <c r="G1221" t="b">
        <v>1</v>
      </c>
      <c r="H1221" s="19">
        <v>0.9</v>
      </c>
      <c r="I1221" s="19">
        <v>1</v>
      </c>
      <c r="J1221" s="1" t="s">
        <v>14</v>
      </c>
    </row>
    <row r="1222" spans="1:10" x14ac:dyDescent="0.2">
      <c r="A1222" s="1" t="s">
        <v>139</v>
      </c>
      <c r="B1222" s="11">
        <v>44061</v>
      </c>
      <c r="C1222">
        <v>33</v>
      </c>
      <c r="D1222">
        <v>7</v>
      </c>
      <c r="E1222">
        <v>40</v>
      </c>
      <c r="F1222">
        <v>10</v>
      </c>
      <c r="G1222" t="b">
        <v>1</v>
      </c>
      <c r="H1222" s="19">
        <v>0.9</v>
      </c>
      <c r="I1222" s="19">
        <v>1</v>
      </c>
      <c r="J1222" s="1" t="s">
        <v>14</v>
      </c>
    </row>
    <row r="1223" spans="1:10" x14ac:dyDescent="0.2">
      <c r="A1223" s="1" t="s">
        <v>78</v>
      </c>
      <c r="B1223" s="11">
        <v>44061</v>
      </c>
      <c r="C1223">
        <v>23</v>
      </c>
      <c r="D1223">
        <v>17</v>
      </c>
      <c r="E1223">
        <v>32</v>
      </c>
      <c r="F1223">
        <v>10</v>
      </c>
      <c r="G1223" t="b">
        <v>1</v>
      </c>
      <c r="H1223" s="19">
        <v>0.82</v>
      </c>
      <c r="I1223" s="19">
        <v>1</v>
      </c>
      <c r="J1223" s="1" t="s">
        <v>14</v>
      </c>
    </row>
    <row r="1224" spans="1:10" x14ac:dyDescent="0.2">
      <c r="A1224" s="1" t="s">
        <v>142</v>
      </c>
      <c r="B1224" s="11">
        <v>44061</v>
      </c>
      <c r="C1224">
        <v>33</v>
      </c>
      <c r="D1224">
        <v>17</v>
      </c>
      <c r="E1224">
        <v>40</v>
      </c>
      <c r="F1224">
        <v>10</v>
      </c>
      <c r="G1224" t="b">
        <v>1</v>
      </c>
      <c r="H1224" s="19">
        <v>1</v>
      </c>
      <c r="I1224" s="19">
        <v>1</v>
      </c>
      <c r="J1224" s="1" t="s">
        <v>14</v>
      </c>
    </row>
    <row r="1225" spans="1:10" x14ac:dyDescent="0.2">
      <c r="A1225" s="1" t="s">
        <v>86</v>
      </c>
      <c r="B1225" s="11">
        <v>44061</v>
      </c>
      <c r="C1225">
        <v>33</v>
      </c>
      <c r="D1225">
        <v>17</v>
      </c>
      <c r="E1225">
        <v>40</v>
      </c>
      <c r="F1225">
        <v>5</v>
      </c>
      <c r="G1225" t="b">
        <v>1</v>
      </c>
      <c r="H1225" s="19">
        <v>0.95</v>
      </c>
      <c r="I1225" s="19">
        <v>1</v>
      </c>
      <c r="J1225" s="1" t="s">
        <v>14</v>
      </c>
    </row>
    <row r="1226" spans="1:10" x14ac:dyDescent="0.2">
      <c r="A1226" s="1" t="s">
        <v>89</v>
      </c>
      <c r="B1226" s="11">
        <v>44061</v>
      </c>
      <c r="C1226">
        <v>33</v>
      </c>
      <c r="D1226">
        <v>17</v>
      </c>
      <c r="E1226">
        <v>32</v>
      </c>
      <c r="F1226">
        <v>10</v>
      </c>
      <c r="G1226" t="b">
        <v>1</v>
      </c>
      <c r="H1226" s="19">
        <v>0.92</v>
      </c>
      <c r="I1226" s="19">
        <v>1</v>
      </c>
      <c r="J1226" s="1" t="s">
        <v>14</v>
      </c>
    </row>
    <row r="1227" spans="1:10" x14ac:dyDescent="0.2">
      <c r="A1227" s="1" t="s">
        <v>85</v>
      </c>
      <c r="B1227" s="11">
        <v>44061</v>
      </c>
      <c r="C1227">
        <v>15</v>
      </c>
      <c r="D1227">
        <v>7</v>
      </c>
      <c r="E1227">
        <v>40</v>
      </c>
      <c r="F1227">
        <v>10</v>
      </c>
      <c r="G1227" t="b">
        <v>0</v>
      </c>
      <c r="H1227" s="19">
        <v>0.72</v>
      </c>
      <c r="I1227" s="19">
        <v>0</v>
      </c>
      <c r="J1227" s="1" t="s">
        <v>14</v>
      </c>
    </row>
    <row r="1228" spans="1:10" x14ac:dyDescent="0.2">
      <c r="A1228" s="1" t="s">
        <v>88</v>
      </c>
      <c r="B1228" s="11">
        <v>44061</v>
      </c>
      <c r="C1228">
        <v>9</v>
      </c>
      <c r="D1228">
        <v>17</v>
      </c>
      <c r="E1228">
        <v>32</v>
      </c>
      <c r="F1228">
        <v>5</v>
      </c>
      <c r="G1228" t="b">
        <v>1</v>
      </c>
      <c r="H1228" s="19">
        <v>0.63</v>
      </c>
      <c r="I1228" s="19">
        <v>1</v>
      </c>
      <c r="J1228" s="1" t="s">
        <v>14</v>
      </c>
    </row>
    <row r="1229" spans="1:10" x14ac:dyDescent="0.2">
      <c r="A1229" s="1" t="s">
        <v>82</v>
      </c>
      <c r="B1229" s="11">
        <v>44061</v>
      </c>
      <c r="C1229">
        <v>29</v>
      </c>
      <c r="D1229">
        <v>17</v>
      </c>
      <c r="E1229">
        <v>40</v>
      </c>
      <c r="F1229">
        <v>10</v>
      </c>
      <c r="G1229" t="b">
        <v>1</v>
      </c>
      <c r="H1229" s="19">
        <v>0.96</v>
      </c>
      <c r="I1229" s="19">
        <v>1</v>
      </c>
      <c r="J1229" s="1" t="s">
        <v>14</v>
      </c>
    </row>
    <row r="1230" spans="1:10" x14ac:dyDescent="0.2">
      <c r="A1230" s="1" t="s">
        <v>80</v>
      </c>
      <c r="B1230" s="11">
        <v>44061</v>
      </c>
      <c r="C1230">
        <v>29</v>
      </c>
      <c r="D1230">
        <v>17</v>
      </c>
      <c r="E1230">
        <v>40</v>
      </c>
      <c r="F1230">
        <v>5</v>
      </c>
      <c r="G1230" t="b">
        <v>1</v>
      </c>
      <c r="H1230" s="19">
        <v>0.91</v>
      </c>
      <c r="I1230" s="19">
        <v>1</v>
      </c>
      <c r="J1230" s="1" t="s">
        <v>14</v>
      </c>
    </row>
    <row r="1231" spans="1:10" x14ac:dyDescent="0.2">
      <c r="A1231" s="1" t="s">
        <v>79</v>
      </c>
      <c r="B1231" s="11">
        <v>44062</v>
      </c>
      <c r="C1231">
        <v>33</v>
      </c>
      <c r="D1231">
        <v>17</v>
      </c>
      <c r="E1231">
        <v>40</v>
      </c>
      <c r="F1231">
        <v>5</v>
      </c>
      <c r="G1231" t="b">
        <v>1</v>
      </c>
      <c r="H1231" s="19">
        <v>0.95</v>
      </c>
      <c r="I1231" s="19">
        <v>1</v>
      </c>
      <c r="J1231" s="1" t="s">
        <v>14</v>
      </c>
    </row>
    <row r="1232" spans="1:10" x14ac:dyDescent="0.2">
      <c r="A1232" s="1" t="s">
        <v>84</v>
      </c>
      <c r="B1232" s="11">
        <v>44062</v>
      </c>
      <c r="C1232">
        <v>29</v>
      </c>
      <c r="D1232">
        <v>17</v>
      </c>
      <c r="E1232">
        <v>32</v>
      </c>
      <c r="F1232">
        <v>5</v>
      </c>
      <c r="G1232" t="b">
        <v>1</v>
      </c>
      <c r="H1232" s="19">
        <v>0.83</v>
      </c>
      <c r="I1232" s="19">
        <v>1</v>
      </c>
      <c r="J1232" s="1" t="s">
        <v>14</v>
      </c>
    </row>
    <row r="1233" spans="1:10" x14ac:dyDescent="0.2">
      <c r="A1233" s="1" t="s">
        <v>87</v>
      </c>
      <c r="B1233" s="11">
        <v>44062</v>
      </c>
      <c r="C1233">
        <v>9</v>
      </c>
      <c r="D1233">
        <v>17</v>
      </c>
      <c r="E1233">
        <v>32</v>
      </c>
      <c r="F1233">
        <v>0</v>
      </c>
      <c r="G1233" t="b">
        <v>1</v>
      </c>
      <c r="H1233" s="19">
        <v>0.57999999999999996</v>
      </c>
      <c r="I1233" s="19">
        <v>1</v>
      </c>
      <c r="J1233" s="1" t="s">
        <v>14</v>
      </c>
    </row>
    <row r="1234" spans="1:10" x14ac:dyDescent="0.2">
      <c r="A1234" s="1" t="s">
        <v>81</v>
      </c>
      <c r="B1234" s="11">
        <v>44062</v>
      </c>
      <c r="C1234">
        <v>33</v>
      </c>
      <c r="D1234">
        <v>17</v>
      </c>
      <c r="E1234">
        <v>32</v>
      </c>
      <c r="F1234">
        <v>10</v>
      </c>
      <c r="G1234" t="b">
        <v>1</v>
      </c>
      <c r="H1234" s="19">
        <v>0.92</v>
      </c>
      <c r="I1234" s="19">
        <v>1</v>
      </c>
      <c r="J1234" s="1" t="s">
        <v>14</v>
      </c>
    </row>
    <row r="1235" spans="1:10" x14ac:dyDescent="0.2">
      <c r="A1235" s="1" t="s">
        <v>107</v>
      </c>
      <c r="B1235" s="11">
        <v>44062</v>
      </c>
      <c r="C1235">
        <v>27</v>
      </c>
      <c r="D1235">
        <v>19</v>
      </c>
      <c r="E1235">
        <v>30</v>
      </c>
      <c r="F1235">
        <v>15</v>
      </c>
      <c r="G1235" t="b">
        <v>1</v>
      </c>
      <c r="H1235" s="19">
        <v>0.91</v>
      </c>
      <c r="I1235" s="19">
        <v>1</v>
      </c>
      <c r="J1235" s="1" t="s">
        <v>14</v>
      </c>
    </row>
    <row r="1236" spans="1:10" x14ac:dyDescent="0.2">
      <c r="A1236" s="1" t="s">
        <v>125</v>
      </c>
      <c r="B1236" s="11">
        <v>44062</v>
      </c>
      <c r="C1236">
        <v>23</v>
      </c>
      <c r="D1236">
        <v>7</v>
      </c>
      <c r="E1236">
        <v>40</v>
      </c>
      <c r="F1236">
        <v>10</v>
      </c>
      <c r="G1236" t="b">
        <v>1</v>
      </c>
      <c r="H1236" s="19">
        <v>0.8</v>
      </c>
      <c r="I1236" s="19">
        <v>1</v>
      </c>
      <c r="J1236" s="1" t="s">
        <v>14</v>
      </c>
    </row>
    <row r="1237" spans="1:10" x14ac:dyDescent="0.2">
      <c r="A1237" s="1" t="s">
        <v>109</v>
      </c>
      <c r="B1237" s="11">
        <v>44062</v>
      </c>
      <c r="C1237">
        <v>29</v>
      </c>
      <c r="D1237">
        <v>19</v>
      </c>
      <c r="E1237">
        <v>30</v>
      </c>
      <c r="F1237">
        <v>15</v>
      </c>
      <c r="G1237" t="b">
        <v>1</v>
      </c>
      <c r="H1237" s="19">
        <v>0.93</v>
      </c>
      <c r="I1237" s="19">
        <v>1</v>
      </c>
      <c r="J1237" s="1" t="s">
        <v>14</v>
      </c>
    </row>
    <row r="1238" spans="1:10" x14ac:dyDescent="0.2">
      <c r="A1238" s="1" t="s">
        <v>101</v>
      </c>
      <c r="B1238" s="11">
        <v>44062</v>
      </c>
      <c r="C1238">
        <v>19</v>
      </c>
      <c r="D1238">
        <v>19</v>
      </c>
      <c r="E1238">
        <v>30</v>
      </c>
      <c r="F1238">
        <v>7</v>
      </c>
      <c r="G1238" t="b">
        <v>0</v>
      </c>
      <c r="H1238" s="19">
        <v>0.75</v>
      </c>
      <c r="I1238" s="19">
        <v>0</v>
      </c>
      <c r="J1238" s="1" t="s">
        <v>14</v>
      </c>
    </row>
    <row r="1239" spans="1:10" x14ac:dyDescent="0.2">
      <c r="A1239" s="1" t="s">
        <v>108</v>
      </c>
      <c r="B1239" s="11">
        <v>44062</v>
      </c>
      <c r="C1239">
        <v>27</v>
      </c>
      <c r="D1239">
        <v>19</v>
      </c>
      <c r="E1239">
        <v>37</v>
      </c>
      <c r="F1239">
        <v>15</v>
      </c>
      <c r="G1239" t="b">
        <v>1</v>
      </c>
      <c r="H1239" s="19">
        <v>0.98</v>
      </c>
      <c r="I1239" s="19">
        <v>1</v>
      </c>
      <c r="J1239" s="1" t="s">
        <v>14</v>
      </c>
    </row>
    <row r="1240" spans="1:10" x14ac:dyDescent="0.2">
      <c r="A1240" s="1" t="s">
        <v>104</v>
      </c>
      <c r="B1240" s="11">
        <v>44062</v>
      </c>
      <c r="C1240">
        <v>19</v>
      </c>
      <c r="D1240">
        <v>19</v>
      </c>
      <c r="E1240">
        <v>37</v>
      </c>
      <c r="F1240">
        <v>15</v>
      </c>
      <c r="G1240" t="b">
        <v>1</v>
      </c>
      <c r="H1240" s="19">
        <v>0.9</v>
      </c>
      <c r="I1240" s="19">
        <v>1</v>
      </c>
      <c r="J1240" s="1" t="s">
        <v>14</v>
      </c>
    </row>
    <row r="1241" spans="1:10" x14ac:dyDescent="0.2">
      <c r="A1241" s="1" t="s">
        <v>106</v>
      </c>
      <c r="B1241" s="11">
        <v>44062</v>
      </c>
      <c r="C1241">
        <v>29</v>
      </c>
      <c r="D1241">
        <v>19</v>
      </c>
      <c r="E1241">
        <v>37</v>
      </c>
      <c r="F1241">
        <v>7</v>
      </c>
      <c r="G1241" t="b">
        <v>1</v>
      </c>
      <c r="H1241" s="19">
        <v>0.92</v>
      </c>
      <c r="I1241" s="19">
        <v>1</v>
      </c>
      <c r="J1241" s="1" t="s">
        <v>14</v>
      </c>
    </row>
    <row r="1242" spans="1:10" x14ac:dyDescent="0.2">
      <c r="A1242" s="1" t="s">
        <v>105</v>
      </c>
      <c r="B1242" s="11">
        <v>44062</v>
      </c>
      <c r="C1242">
        <v>29</v>
      </c>
      <c r="D1242">
        <v>19</v>
      </c>
      <c r="E1242">
        <v>37</v>
      </c>
      <c r="F1242">
        <v>15</v>
      </c>
      <c r="G1242" t="b">
        <v>1</v>
      </c>
      <c r="H1242" s="19">
        <v>1</v>
      </c>
      <c r="I1242" s="19">
        <v>1</v>
      </c>
      <c r="J1242" s="1" t="s">
        <v>14</v>
      </c>
    </row>
    <row r="1243" spans="1:10" x14ac:dyDescent="0.2">
      <c r="A1243" s="1" t="s">
        <v>103</v>
      </c>
      <c r="B1243" s="11">
        <v>44063</v>
      </c>
      <c r="C1243">
        <v>17</v>
      </c>
      <c r="D1243">
        <v>19</v>
      </c>
      <c r="E1243">
        <v>15</v>
      </c>
      <c r="F1243">
        <v>2</v>
      </c>
      <c r="G1243" t="b">
        <v>0</v>
      </c>
      <c r="H1243" s="19">
        <v>0.53</v>
      </c>
      <c r="I1243" s="19">
        <v>0</v>
      </c>
      <c r="J1243" s="1" t="s">
        <v>14</v>
      </c>
    </row>
    <row r="1244" spans="1:10" x14ac:dyDescent="0.2">
      <c r="A1244" s="1" t="s">
        <v>102</v>
      </c>
      <c r="B1244" s="11">
        <v>44063</v>
      </c>
      <c r="C1244">
        <v>22</v>
      </c>
      <c r="D1244">
        <v>19</v>
      </c>
      <c r="E1244">
        <v>30</v>
      </c>
      <c r="F1244">
        <v>0</v>
      </c>
      <c r="G1244" t="b">
        <v>1</v>
      </c>
      <c r="H1244" s="19">
        <v>0.71</v>
      </c>
      <c r="I1244" s="19">
        <v>1</v>
      </c>
      <c r="J1244" s="1" t="s">
        <v>14</v>
      </c>
    </row>
    <row r="1245" spans="1:10" x14ac:dyDescent="0.2">
      <c r="A1245" s="1" t="s">
        <v>110</v>
      </c>
      <c r="B1245" s="11">
        <v>44063</v>
      </c>
      <c r="C1245">
        <v>29</v>
      </c>
      <c r="D1245">
        <v>19</v>
      </c>
      <c r="E1245">
        <v>37</v>
      </c>
      <c r="F1245">
        <v>15</v>
      </c>
      <c r="G1245" t="b">
        <v>1</v>
      </c>
      <c r="H1245" s="19">
        <v>1</v>
      </c>
      <c r="I1245" s="19">
        <v>1</v>
      </c>
      <c r="J1245" s="1" t="s">
        <v>14</v>
      </c>
    </row>
    <row r="1246" spans="1:10" x14ac:dyDescent="0.2">
      <c r="A1246" s="1" t="s">
        <v>100</v>
      </c>
      <c r="B1246" s="11">
        <v>44063</v>
      </c>
      <c r="C1246">
        <v>29</v>
      </c>
      <c r="D1246">
        <v>14</v>
      </c>
      <c r="E1246">
        <v>30</v>
      </c>
      <c r="F1246">
        <v>15</v>
      </c>
      <c r="G1246" t="b">
        <v>1</v>
      </c>
      <c r="H1246" s="19">
        <v>0.88</v>
      </c>
      <c r="I1246" s="19">
        <v>1</v>
      </c>
      <c r="J1246" s="1" t="s">
        <v>14</v>
      </c>
    </row>
    <row r="1247" spans="1:10" x14ac:dyDescent="0.2">
      <c r="A1247" s="1" t="s">
        <v>132</v>
      </c>
      <c r="B1247" s="11">
        <v>44063</v>
      </c>
      <c r="C1247">
        <v>33</v>
      </c>
      <c r="D1247">
        <v>12</v>
      </c>
      <c r="E1247">
        <v>40</v>
      </c>
      <c r="F1247">
        <v>10</v>
      </c>
      <c r="G1247" t="b">
        <v>1</v>
      </c>
      <c r="H1247" s="19">
        <v>0.95</v>
      </c>
      <c r="I1247" s="19">
        <v>1</v>
      </c>
      <c r="J1247" s="1" t="s">
        <v>14</v>
      </c>
    </row>
    <row r="1248" spans="1:10" x14ac:dyDescent="0.2">
      <c r="A1248" s="1" t="s">
        <v>144</v>
      </c>
      <c r="B1248" s="11">
        <v>44064</v>
      </c>
      <c r="C1248">
        <v>23</v>
      </c>
      <c r="D1248">
        <v>17</v>
      </c>
      <c r="E1248">
        <v>40</v>
      </c>
      <c r="F1248">
        <v>5</v>
      </c>
      <c r="G1248" t="b">
        <v>0</v>
      </c>
      <c r="H1248" s="19">
        <v>0.85</v>
      </c>
      <c r="I1248" s="19">
        <v>0</v>
      </c>
      <c r="J1248" s="1" t="s">
        <v>14</v>
      </c>
    </row>
    <row r="1249" spans="1:10" x14ac:dyDescent="0.2">
      <c r="A1249" s="1" t="s">
        <v>123</v>
      </c>
      <c r="B1249" s="11">
        <v>44064</v>
      </c>
      <c r="C1249">
        <v>17</v>
      </c>
      <c r="D1249">
        <v>7</v>
      </c>
      <c r="E1249">
        <v>40</v>
      </c>
      <c r="F1249">
        <v>5</v>
      </c>
      <c r="G1249" t="b">
        <v>1</v>
      </c>
      <c r="H1249" s="19">
        <v>0.69</v>
      </c>
      <c r="I1249" s="19">
        <v>1</v>
      </c>
      <c r="J1249" s="1" t="s">
        <v>14</v>
      </c>
    </row>
    <row r="1250" spans="1:10" x14ac:dyDescent="0.2">
      <c r="A1250" s="1" t="s">
        <v>125</v>
      </c>
      <c r="B1250" s="11">
        <v>44067</v>
      </c>
      <c r="C1250">
        <v>23</v>
      </c>
      <c r="D1250">
        <v>7</v>
      </c>
      <c r="E1250">
        <v>40</v>
      </c>
      <c r="F1250">
        <v>10</v>
      </c>
      <c r="G1250" t="b">
        <v>1</v>
      </c>
      <c r="H1250" s="19">
        <v>0.8</v>
      </c>
      <c r="I1250" s="19">
        <v>1</v>
      </c>
      <c r="J1250" s="1" t="s">
        <v>14</v>
      </c>
    </row>
    <row r="1251" spans="1:10" x14ac:dyDescent="0.2">
      <c r="A1251" s="1" t="s">
        <v>130</v>
      </c>
      <c r="B1251" s="11">
        <v>44067</v>
      </c>
      <c r="C1251">
        <v>19</v>
      </c>
      <c r="D1251">
        <v>17</v>
      </c>
      <c r="E1251">
        <v>40</v>
      </c>
      <c r="F1251">
        <v>0</v>
      </c>
      <c r="G1251" t="b">
        <v>0</v>
      </c>
      <c r="H1251" s="19">
        <v>0.76</v>
      </c>
      <c r="I1251" s="19">
        <v>0</v>
      </c>
      <c r="J1251" s="1" t="s">
        <v>14</v>
      </c>
    </row>
    <row r="1252" spans="1:10" x14ac:dyDescent="0.2">
      <c r="A1252" s="1" t="s">
        <v>131</v>
      </c>
      <c r="B1252" s="11">
        <v>44067</v>
      </c>
      <c r="C1252">
        <v>33</v>
      </c>
      <c r="D1252">
        <v>17</v>
      </c>
      <c r="E1252">
        <v>40</v>
      </c>
      <c r="F1252">
        <v>10</v>
      </c>
      <c r="G1252" t="b">
        <v>1</v>
      </c>
      <c r="H1252" s="19">
        <v>1</v>
      </c>
      <c r="I1252" s="19">
        <v>1</v>
      </c>
      <c r="J1252" s="1" t="s">
        <v>14</v>
      </c>
    </row>
    <row r="1253" spans="1:10" x14ac:dyDescent="0.2">
      <c r="A1253" s="1" t="s">
        <v>119</v>
      </c>
      <c r="B1253" s="11">
        <v>44069</v>
      </c>
      <c r="C1253">
        <v>33</v>
      </c>
      <c r="D1253">
        <v>12</v>
      </c>
      <c r="E1253">
        <v>40</v>
      </c>
      <c r="F1253">
        <v>5</v>
      </c>
      <c r="G1253" t="b">
        <v>1</v>
      </c>
      <c r="H1253" s="19">
        <v>0.9</v>
      </c>
      <c r="I1253" s="19">
        <v>1</v>
      </c>
      <c r="J1253" s="1" t="s">
        <v>14</v>
      </c>
    </row>
    <row r="1254" spans="1:10" x14ac:dyDescent="0.2">
      <c r="A1254" s="1" t="s">
        <v>98</v>
      </c>
      <c r="B1254" s="11">
        <v>44069</v>
      </c>
      <c r="C1254">
        <v>33</v>
      </c>
      <c r="D1254">
        <v>17</v>
      </c>
      <c r="E1254">
        <v>40</v>
      </c>
      <c r="F1254">
        <v>5</v>
      </c>
      <c r="G1254" t="b">
        <v>1</v>
      </c>
      <c r="H1254" s="19">
        <v>0.95</v>
      </c>
      <c r="I1254" s="19">
        <v>1</v>
      </c>
      <c r="J1254" s="1" t="s">
        <v>14</v>
      </c>
    </row>
    <row r="1255" spans="1:10" x14ac:dyDescent="0.2">
      <c r="A1255" s="1" t="s">
        <v>141</v>
      </c>
      <c r="B1255" s="11">
        <v>44069</v>
      </c>
      <c r="C1255">
        <v>33</v>
      </c>
      <c r="D1255">
        <v>17</v>
      </c>
      <c r="E1255">
        <v>40</v>
      </c>
      <c r="F1255">
        <v>5</v>
      </c>
      <c r="G1255" t="b">
        <v>1</v>
      </c>
      <c r="H1255" s="19">
        <v>0.95</v>
      </c>
      <c r="I1255" s="19">
        <v>1</v>
      </c>
      <c r="J1255" s="1" t="s">
        <v>14</v>
      </c>
    </row>
    <row r="1256" spans="1:10" x14ac:dyDescent="0.2">
      <c r="A1256" s="1" t="s">
        <v>122</v>
      </c>
      <c r="B1256" s="11">
        <v>44069</v>
      </c>
      <c r="C1256">
        <v>9</v>
      </c>
      <c r="D1256">
        <v>12</v>
      </c>
      <c r="E1256">
        <v>40</v>
      </c>
      <c r="F1256">
        <v>5</v>
      </c>
      <c r="G1256" t="b">
        <v>1</v>
      </c>
      <c r="H1256" s="19">
        <v>0.66</v>
      </c>
      <c r="I1256" s="19">
        <v>1</v>
      </c>
      <c r="J1256" s="1" t="s">
        <v>14</v>
      </c>
    </row>
    <row r="1257" spans="1:10" x14ac:dyDescent="0.2">
      <c r="A1257" s="1" t="s">
        <v>99</v>
      </c>
      <c r="B1257" s="11">
        <v>44069</v>
      </c>
      <c r="C1257">
        <v>23</v>
      </c>
      <c r="D1257">
        <v>17</v>
      </c>
      <c r="E1257">
        <v>40</v>
      </c>
      <c r="F1257">
        <v>5</v>
      </c>
      <c r="G1257" t="b">
        <v>1</v>
      </c>
      <c r="H1257" s="19">
        <v>0.85</v>
      </c>
      <c r="I1257" s="19">
        <v>1</v>
      </c>
      <c r="J1257" s="1" t="s">
        <v>14</v>
      </c>
    </row>
    <row r="1258" spans="1:10" x14ac:dyDescent="0.2">
      <c r="A1258" s="1" t="s">
        <v>146</v>
      </c>
      <c r="B1258" s="11">
        <v>44069</v>
      </c>
      <c r="C1258">
        <v>29</v>
      </c>
      <c r="D1258">
        <v>17</v>
      </c>
      <c r="E1258">
        <v>40</v>
      </c>
      <c r="F1258">
        <v>5</v>
      </c>
      <c r="G1258" t="b">
        <v>1</v>
      </c>
      <c r="H1258" s="19">
        <v>0.91</v>
      </c>
      <c r="I1258" s="19">
        <v>1</v>
      </c>
      <c r="J1258" s="1" t="s">
        <v>14</v>
      </c>
    </row>
    <row r="1259" spans="1:10" x14ac:dyDescent="0.2">
      <c r="A1259" s="1" t="s">
        <v>121</v>
      </c>
      <c r="B1259" s="11">
        <v>44069</v>
      </c>
      <c r="C1259">
        <v>31</v>
      </c>
      <c r="D1259">
        <v>17</v>
      </c>
      <c r="E1259">
        <v>40</v>
      </c>
      <c r="F1259">
        <v>5</v>
      </c>
      <c r="G1259" t="b">
        <v>1</v>
      </c>
      <c r="H1259" s="19">
        <v>0.93</v>
      </c>
      <c r="I1259" s="19">
        <v>1</v>
      </c>
      <c r="J1259" s="1" t="s">
        <v>14</v>
      </c>
    </row>
    <row r="1260" spans="1:10" x14ac:dyDescent="0.2">
      <c r="A1260" s="1" t="s">
        <v>111</v>
      </c>
      <c r="B1260" s="11">
        <v>44070</v>
      </c>
      <c r="C1260">
        <v>19</v>
      </c>
      <c r="D1260">
        <v>17</v>
      </c>
      <c r="E1260">
        <v>40</v>
      </c>
      <c r="F1260">
        <v>0</v>
      </c>
      <c r="G1260" t="b">
        <v>1</v>
      </c>
      <c r="H1260" s="19">
        <v>0.76</v>
      </c>
      <c r="I1260" s="19">
        <v>1</v>
      </c>
      <c r="J1260" s="1" t="s">
        <v>14</v>
      </c>
    </row>
    <row r="1261" spans="1:10" x14ac:dyDescent="0.2">
      <c r="A1261" s="1" t="s">
        <v>129</v>
      </c>
      <c r="B1261" s="11">
        <v>44070</v>
      </c>
      <c r="C1261">
        <v>33</v>
      </c>
      <c r="D1261">
        <v>17</v>
      </c>
      <c r="E1261">
        <v>40</v>
      </c>
      <c r="F1261">
        <v>10</v>
      </c>
      <c r="G1261" t="b">
        <v>1</v>
      </c>
      <c r="H1261" s="19">
        <v>1</v>
      </c>
      <c r="I1261" s="19">
        <v>1</v>
      </c>
      <c r="J1261" s="1" t="s">
        <v>14</v>
      </c>
    </row>
    <row r="1262" spans="1:10" x14ac:dyDescent="0.2">
      <c r="A1262" s="1" t="s">
        <v>114</v>
      </c>
      <c r="B1262" s="11">
        <v>44070</v>
      </c>
      <c r="C1262">
        <v>29</v>
      </c>
      <c r="D1262">
        <v>12</v>
      </c>
      <c r="E1262">
        <v>40</v>
      </c>
      <c r="F1262">
        <v>10</v>
      </c>
      <c r="G1262" t="b">
        <v>1</v>
      </c>
      <c r="H1262" s="19">
        <v>0.91</v>
      </c>
      <c r="I1262" s="19">
        <v>1</v>
      </c>
      <c r="J1262" s="1" t="s">
        <v>14</v>
      </c>
    </row>
    <row r="1263" spans="1:10" x14ac:dyDescent="0.2">
      <c r="A1263" s="1" t="s">
        <v>140</v>
      </c>
      <c r="B1263" s="11">
        <v>44070</v>
      </c>
      <c r="C1263">
        <v>33</v>
      </c>
      <c r="D1263">
        <v>17</v>
      </c>
      <c r="E1263">
        <v>40</v>
      </c>
      <c r="F1263">
        <v>0</v>
      </c>
      <c r="G1263" t="b">
        <v>1</v>
      </c>
      <c r="H1263" s="19">
        <v>0.9</v>
      </c>
      <c r="I1263" s="19">
        <v>1</v>
      </c>
      <c r="J1263" s="1" t="s">
        <v>14</v>
      </c>
    </row>
    <row r="1264" spans="1:10" x14ac:dyDescent="0.2">
      <c r="A1264" s="1" t="s">
        <v>126</v>
      </c>
      <c r="B1264" s="11">
        <v>44070</v>
      </c>
      <c r="C1264">
        <v>33</v>
      </c>
      <c r="D1264">
        <v>17</v>
      </c>
      <c r="E1264">
        <v>40</v>
      </c>
      <c r="F1264">
        <v>10</v>
      </c>
      <c r="G1264" t="b">
        <v>1</v>
      </c>
      <c r="H1264" s="19">
        <v>1</v>
      </c>
      <c r="I1264" s="19">
        <v>1</v>
      </c>
      <c r="J1264" s="1" t="s">
        <v>14</v>
      </c>
    </row>
    <row r="1265" spans="1:10" x14ac:dyDescent="0.2">
      <c r="A1265" s="1" t="s">
        <v>78</v>
      </c>
      <c r="B1265" s="11">
        <v>44070</v>
      </c>
      <c r="C1265">
        <v>23</v>
      </c>
      <c r="D1265">
        <v>17</v>
      </c>
      <c r="E1265">
        <v>40</v>
      </c>
      <c r="F1265">
        <v>10</v>
      </c>
      <c r="G1265" t="b">
        <v>1</v>
      </c>
      <c r="H1265" s="19">
        <v>0.9</v>
      </c>
      <c r="I1265" s="19">
        <v>1</v>
      </c>
      <c r="J1265" s="1" t="s">
        <v>14</v>
      </c>
    </row>
    <row r="1266" spans="1:10" x14ac:dyDescent="0.2">
      <c r="A1266" s="1" t="s">
        <v>134</v>
      </c>
      <c r="B1266" s="11">
        <v>44071</v>
      </c>
      <c r="C1266">
        <v>33</v>
      </c>
      <c r="D1266">
        <v>17</v>
      </c>
      <c r="E1266">
        <v>40</v>
      </c>
      <c r="F1266">
        <v>10</v>
      </c>
      <c r="G1266" t="b">
        <v>1</v>
      </c>
      <c r="H1266" s="19">
        <v>1</v>
      </c>
      <c r="I1266" s="19">
        <v>1</v>
      </c>
      <c r="J1266" s="1" t="s">
        <v>14</v>
      </c>
    </row>
    <row r="1267" spans="1:10" x14ac:dyDescent="0.2">
      <c r="A1267" s="1" t="s">
        <v>124</v>
      </c>
      <c r="B1267" s="11">
        <v>44071</v>
      </c>
      <c r="C1267">
        <v>33</v>
      </c>
      <c r="D1267">
        <v>17</v>
      </c>
      <c r="E1267">
        <v>40</v>
      </c>
      <c r="F1267">
        <v>10</v>
      </c>
      <c r="G1267" t="b">
        <v>1</v>
      </c>
      <c r="H1267" s="19">
        <v>1</v>
      </c>
      <c r="I1267" s="19">
        <v>1</v>
      </c>
      <c r="J1267" s="1" t="s">
        <v>14</v>
      </c>
    </row>
    <row r="1268" spans="1:10" x14ac:dyDescent="0.2">
      <c r="A1268" s="1" t="s">
        <v>118</v>
      </c>
      <c r="B1268" s="11">
        <v>44071</v>
      </c>
      <c r="C1268">
        <v>23</v>
      </c>
      <c r="D1268">
        <v>17</v>
      </c>
      <c r="E1268">
        <v>40</v>
      </c>
      <c r="F1268">
        <v>5</v>
      </c>
      <c r="G1268" t="b">
        <v>1</v>
      </c>
      <c r="H1268" s="19">
        <v>0.85</v>
      </c>
      <c r="I1268" s="19">
        <v>1</v>
      </c>
      <c r="J1268" s="1" t="s">
        <v>14</v>
      </c>
    </row>
    <row r="1269" spans="1:10" x14ac:dyDescent="0.2">
      <c r="A1269" s="1" t="s">
        <v>136</v>
      </c>
      <c r="B1269" s="11">
        <v>44071</v>
      </c>
      <c r="C1269">
        <v>29</v>
      </c>
      <c r="D1269">
        <v>17</v>
      </c>
      <c r="E1269">
        <v>32</v>
      </c>
      <c r="F1269">
        <v>5</v>
      </c>
      <c r="G1269" t="b">
        <v>1</v>
      </c>
      <c r="H1269" s="19">
        <v>0.83</v>
      </c>
      <c r="I1269" s="19">
        <v>1</v>
      </c>
      <c r="J1269" s="1" t="s">
        <v>14</v>
      </c>
    </row>
    <row r="1270" spans="1:10" x14ac:dyDescent="0.2">
      <c r="A1270" s="1" t="s">
        <v>96</v>
      </c>
      <c r="B1270" s="11">
        <v>44071</v>
      </c>
      <c r="C1270">
        <v>33</v>
      </c>
      <c r="D1270">
        <v>17</v>
      </c>
      <c r="E1270">
        <v>32</v>
      </c>
      <c r="F1270">
        <v>10</v>
      </c>
      <c r="G1270" t="b">
        <v>1</v>
      </c>
      <c r="H1270" s="19">
        <v>0.92</v>
      </c>
      <c r="I1270" s="19">
        <v>1</v>
      </c>
      <c r="J1270" s="1" t="s">
        <v>14</v>
      </c>
    </row>
    <row r="1271" spans="1:10" x14ac:dyDescent="0.2">
      <c r="A1271" s="1" t="s">
        <v>143</v>
      </c>
      <c r="B1271" s="11">
        <v>44071</v>
      </c>
      <c r="C1271">
        <v>33</v>
      </c>
      <c r="D1271">
        <v>17</v>
      </c>
      <c r="E1271">
        <v>32</v>
      </c>
      <c r="F1271">
        <v>5</v>
      </c>
      <c r="G1271" t="b">
        <v>1</v>
      </c>
      <c r="H1271" s="19">
        <v>0.87</v>
      </c>
      <c r="I1271" s="19">
        <v>1</v>
      </c>
      <c r="J1271" s="1" t="s">
        <v>14</v>
      </c>
    </row>
    <row r="1272" spans="1:10" x14ac:dyDescent="0.2">
      <c r="A1272" s="1" t="s">
        <v>112</v>
      </c>
      <c r="B1272" s="11">
        <v>44071</v>
      </c>
      <c r="C1272">
        <v>23</v>
      </c>
      <c r="D1272">
        <v>17</v>
      </c>
      <c r="E1272">
        <v>40</v>
      </c>
      <c r="F1272">
        <v>10</v>
      </c>
      <c r="G1272" t="b">
        <v>1</v>
      </c>
      <c r="H1272" s="19">
        <v>0.9</v>
      </c>
      <c r="I1272" s="19">
        <v>1</v>
      </c>
      <c r="J1272" s="1" t="s">
        <v>14</v>
      </c>
    </row>
    <row r="1273" spans="1:10" x14ac:dyDescent="0.2">
      <c r="A1273" s="1" t="s">
        <v>116</v>
      </c>
      <c r="B1273" s="11">
        <v>44071</v>
      </c>
      <c r="C1273">
        <v>29</v>
      </c>
      <c r="D1273">
        <v>17</v>
      </c>
      <c r="E1273">
        <v>40</v>
      </c>
      <c r="F1273">
        <v>5</v>
      </c>
      <c r="G1273" t="b">
        <v>1</v>
      </c>
      <c r="H1273" s="19">
        <v>0.91</v>
      </c>
      <c r="I1273" s="19">
        <v>1</v>
      </c>
      <c r="J1273" s="1" t="s">
        <v>14</v>
      </c>
    </row>
    <row r="1274" spans="1:10" x14ac:dyDescent="0.2">
      <c r="A1274" s="1" t="s">
        <v>148</v>
      </c>
      <c r="B1274" s="11">
        <v>44071</v>
      </c>
      <c r="C1274">
        <v>23</v>
      </c>
      <c r="D1274">
        <v>17</v>
      </c>
      <c r="E1274">
        <v>40</v>
      </c>
      <c r="F1274">
        <v>10</v>
      </c>
      <c r="G1274" t="b">
        <v>1</v>
      </c>
      <c r="H1274" s="19">
        <v>0.9</v>
      </c>
      <c r="I1274" s="19">
        <v>1</v>
      </c>
      <c r="J1274" s="1" t="s">
        <v>14</v>
      </c>
    </row>
    <row r="1275" spans="1:10" x14ac:dyDescent="0.2">
      <c r="A1275" s="1" t="s">
        <v>97</v>
      </c>
      <c r="B1275" s="11">
        <v>44072</v>
      </c>
      <c r="C1275">
        <v>29</v>
      </c>
      <c r="D1275">
        <v>17</v>
      </c>
      <c r="E1275">
        <v>40</v>
      </c>
      <c r="F1275">
        <v>10</v>
      </c>
      <c r="G1275" t="b">
        <v>1</v>
      </c>
      <c r="H1275" s="19">
        <v>0.96</v>
      </c>
      <c r="I1275" s="19">
        <v>1</v>
      </c>
      <c r="J1275" s="1" t="s">
        <v>14</v>
      </c>
    </row>
    <row r="1276" spans="1:10" x14ac:dyDescent="0.2">
      <c r="A1276" s="1" t="s">
        <v>135</v>
      </c>
      <c r="B1276" s="11">
        <v>44072</v>
      </c>
      <c r="C1276">
        <v>21</v>
      </c>
      <c r="D1276">
        <v>7</v>
      </c>
      <c r="E1276">
        <v>40</v>
      </c>
      <c r="F1276">
        <v>10</v>
      </c>
      <c r="G1276" t="b">
        <v>1</v>
      </c>
      <c r="H1276" s="19">
        <v>0.78</v>
      </c>
      <c r="I1276" s="19">
        <v>1</v>
      </c>
      <c r="J1276" s="1" t="s">
        <v>14</v>
      </c>
    </row>
    <row r="1277" spans="1:10" x14ac:dyDescent="0.2">
      <c r="A1277" s="1" t="s">
        <v>147</v>
      </c>
      <c r="B1277" s="11">
        <v>44072</v>
      </c>
      <c r="C1277">
        <v>33</v>
      </c>
      <c r="D1277">
        <v>17</v>
      </c>
      <c r="E1277">
        <v>40</v>
      </c>
      <c r="F1277">
        <v>10</v>
      </c>
      <c r="G1277" t="b">
        <v>1</v>
      </c>
      <c r="H1277" s="19">
        <v>1</v>
      </c>
      <c r="I1277" s="19">
        <v>1</v>
      </c>
      <c r="J1277" s="1" t="s">
        <v>14</v>
      </c>
    </row>
    <row r="1278" spans="1:10" x14ac:dyDescent="0.2">
      <c r="A1278" s="1" t="s">
        <v>137</v>
      </c>
      <c r="B1278" s="11">
        <v>44072</v>
      </c>
      <c r="C1278">
        <v>31</v>
      </c>
      <c r="D1278">
        <v>17</v>
      </c>
      <c r="E1278">
        <v>40</v>
      </c>
      <c r="F1278">
        <v>0</v>
      </c>
      <c r="G1278" t="b">
        <v>1</v>
      </c>
      <c r="H1278" s="19">
        <v>0.88</v>
      </c>
      <c r="I1278" s="19">
        <v>1</v>
      </c>
      <c r="J1278" s="1" t="s">
        <v>14</v>
      </c>
    </row>
    <row r="1279" spans="1:10" x14ac:dyDescent="0.2">
      <c r="A1279" s="1" t="s">
        <v>117</v>
      </c>
      <c r="B1279" s="11">
        <v>44072</v>
      </c>
      <c r="C1279">
        <v>23</v>
      </c>
      <c r="D1279">
        <v>17</v>
      </c>
      <c r="E1279">
        <v>40</v>
      </c>
      <c r="F1279">
        <v>5</v>
      </c>
      <c r="G1279" t="b">
        <v>1</v>
      </c>
      <c r="H1279" s="19">
        <v>0.85</v>
      </c>
      <c r="I1279" s="19">
        <v>1</v>
      </c>
      <c r="J1279" s="1" t="s">
        <v>14</v>
      </c>
    </row>
    <row r="1280" spans="1:10" x14ac:dyDescent="0.2">
      <c r="A1280" s="1" t="s">
        <v>115</v>
      </c>
      <c r="B1280" s="11">
        <v>44072</v>
      </c>
      <c r="C1280">
        <v>31</v>
      </c>
      <c r="D1280">
        <v>17</v>
      </c>
      <c r="E1280">
        <v>32</v>
      </c>
      <c r="F1280">
        <v>10</v>
      </c>
      <c r="G1280" t="b">
        <v>1</v>
      </c>
      <c r="H1280" s="19">
        <v>0.9</v>
      </c>
      <c r="I1280" s="19">
        <v>1</v>
      </c>
      <c r="J1280" s="1" t="s">
        <v>14</v>
      </c>
    </row>
    <row r="1281" spans="1:10" x14ac:dyDescent="0.2">
      <c r="A1281" s="1" t="s">
        <v>133</v>
      </c>
      <c r="B1281" s="11">
        <v>44072</v>
      </c>
      <c r="C1281">
        <v>29</v>
      </c>
      <c r="D1281">
        <v>17</v>
      </c>
      <c r="E1281">
        <v>40</v>
      </c>
      <c r="F1281">
        <v>10</v>
      </c>
      <c r="G1281" t="b">
        <v>1</v>
      </c>
      <c r="H1281" s="19">
        <v>0.96</v>
      </c>
      <c r="I1281" s="19">
        <v>1</v>
      </c>
      <c r="J1281" s="1" t="s">
        <v>14</v>
      </c>
    </row>
    <row r="1282" spans="1:10" x14ac:dyDescent="0.2">
      <c r="A1282" s="1" t="s">
        <v>81</v>
      </c>
      <c r="B1282" s="11">
        <v>44073</v>
      </c>
      <c r="C1282">
        <v>31</v>
      </c>
      <c r="D1282">
        <v>7</v>
      </c>
      <c r="E1282">
        <v>40</v>
      </c>
      <c r="F1282">
        <v>5</v>
      </c>
      <c r="G1282" t="b">
        <v>1</v>
      </c>
      <c r="H1282" s="19">
        <v>0.83</v>
      </c>
      <c r="I1282" s="19">
        <v>1</v>
      </c>
      <c r="J1282" s="1" t="s">
        <v>14</v>
      </c>
    </row>
    <row r="1283" spans="1:10" x14ac:dyDescent="0.2">
      <c r="A1283" s="1" t="s">
        <v>88</v>
      </c>
      <c r="B1283" s="11">
        <v>44073</v>
      </c>
      <c r="C1283">
        <v>17</v>
      </c>
      <c r="D1283">
        <v>17</v>
      </c>
      <c r="E1283">
        <v>40</v>
      </c>
      <c r="F1283">
        <v>5</v>
      </c>
      <c r="G1283" t="b">
        <v>1</v>
      </c>
      <c r="H1283" s="19">
        <v>0.79</v>
      </c>
      <c r="I1283" s="19">
        <v>1</v>
      </c>
      <c r="J1283" s="1" t="s">
        <v>14</v>
      </c>
    </row>
    <row r="1284" spans="1:10" x14ac:dyDescent="0.2">
      <c r="A1284" s="1" t="s">
        <v>89</v>
      </c>
      <c r="B1284" s="11">
        <v>44073</v>
      </c>
      <c r="C1284">
        <v>33</v>
      </c>
      <c r="D1284">
        <v>17</v>
      </c>
      <c r="E1284">
        <v>40</v>
      </c>
      <c r="F1284">
        <v>10</v>
      </c>
      <c r="G1284" t="b">
        <v>1</v>
      </c>
      <c r="H1284" s="19">
        <v>1</v>
      </c>
      <c r="I1284" s="19">
        <v>1</v>
      </c>
      <c r="J1284" s="1" t="s">
        <v>14</v>
      </c>
    </row>
    <row r="1285" spans="1:10" x14ac:dyDescent="0.2">
      <c r="A1285" s="1" t="s">
        <v>86</v>
      </c>
      <c r="B1285" s="11">
        <v>44073</v>
      </c>
      <c r="C1285">
        <v>23</v>
      </c>
      <c r="D1285">
        <v>17</v>
      </c>
      <c r="E1285">
        <v>40</v>
      </c>
      <c r="F1285">
        <v>0</v>
      </c>
      <c r="G1285" t="b">
        <v>1</v>
      </c>
      <c r="H1285" s="19">
        <v>0.8</v>
      </c>
      <c r="I1285" s="19">
        <v>1</v>
      </c>
      <c r="J1285" s="1" t="s">
        <v>14</v>
      </c>
    </row>
    <row r="1286" spans="1:10" x14ac:dyDescent="0.2">
      <c r="A1286" s="1" t="s">
        <v>80</v>
      </c>
      <c r="B1286" s="11">
        <v>44073</v>
      </c>
      <c r="C1286">
        <v>19</v>
      </c>
      <c r="D1286">
        <v>17</v>
      </c>
      <c r="E1286">
        <v>40</v>
      </c>
      <c r="F1286">
        <v>0</v>
      </c>
      <c r="G1286" t="b">
        <v>1</v>
      </c>
      <c r="H1286" s="19">
        <v>0.76</v>
      </c>
      <c r="I1286" s="19">
        <v>1</v>
      </c>
      <c r="J1286" s="1" t="s">
        <v>14</v>
      </c>
    </row>
    <row r="1287" spans="1:10" x14ac:dyDescent="0.2">
      <c r="A1287" s="1" t="s">
        <v>87</v>
      </c>
      <c r="B1287" s="11">
        <v>44073</v>
      </c>
      <c r="C1287">
        <v>19</v>
      </c>
      <c r="D1287">
        <v>17</v>
      </c>
      <c r="E1287">
        <v>40</v>
      </c>
      <c r="F1287">
        <v>5</v>
      </c>
      <c r="G1287" t="b">
        <v>1</v>
      </c>
      <c r="H1287" s="19">
        <v>0.81</v>
      </c>
      <c r="I1287" s="19">
        <v>1</v>
      </c>
      <c r="J1287" s="1" t="s">
        <v>14</v>
      </c>
    </row>
    <row r="1288" spans="1:10" x14ac:dyDescent="0.2">
      <c r="A1288" s="1" t="s">
        <v>84</v>
      </c>
      <c r="B1288" s="11">
        <v>44073</v>
      </c>
      <c r="C1288">
        <v>33</v>
      </c>
      <c r="D1288">
        <v>17</v>
      </c>
      <c r="E1288">
        <v>40</v>
      </c>
      <c r="F1288">
        <v>5</v>
      </c>
      <c r="G1288" t="b">
        <v>1</v>
      </c>
      <c r="H1288" s="19">
        <v>0.95</v>
      </c>
      <c r="I1288" s="19">
        <v>1</v>
      </c>
      <c r="J1288" s="1" t="s">
        <v>14</v>
      </c>
    </row>
    <row r="1289" spans="1:10" x14ac:dyDescent="0.2">
      <c r="A1289" s="1" t="s">
        <v>83</v>
      </c>
      <c r="B1289" s="11">
        <v>44073</v>
      </c>
      <c r="C1289">
        <v>21</v>
      </c>
      <c r="D1289">
        <v>17</v>
      </c>
      <c r="E1289">
        <v>40</v>
      </c>
      <c r="F1289">
        <v>0</v>
      </c>
      <c r="G1289" t="b">
        <v>0</v>
      </c>
      <c r="H1289" s="19">
        <v>0.78</v>
      </c>
      <c r="I1289" s="19">
        <v>0</v>
      </c>
      <c r="J1289" s="1" t="s">
        <v>14</v>
      </c>
    </row>
    <row r="1290" spans="1:10" x14ac:dyDescent="0.2">
      <c r="A1290" s="1" t="s">
        <v>85</v>
      </c>
      <c r="B1290" s="11">
        <v>44073</v>
      </c>
      <c r="C1290">
        <v>19</v>
      </c>
      <c r="D1290">
        <v>12</v>
      </c>
      <c r="E1290">
        <v>40</v>
      </c>
      <c r="F1290">
        <v>0</v>
      </c>
      <c r="G1290" t="b">
        <v>1</v>
      </c>
      <c r="H1290" s="19">
        <v>0.71</v>
      </c>
      <c r="I1290" s="19">
        <v>1</v>
      </c>
      <c r="J1290" s="1" t="s">
        <v>14</v>
      </c>
    </row>
    <row r="1291" spans="1:10" x14ac:dyDescent="0.2">
      <c r="A1291" s="1" t="s">
        <v>79</v>
      </c>
      <c r="B1291" s="11">
        <v>44073</v>
      </c>
      <c r="C1291">
        <v>17</v>
      </c>
      <c r="D1291">
        <v>17</v>
      </c>
      <c r="E1291">
        <v>40</v>
      </c>
      <c r="F1291">
        <v>0</v>
      </c>
      <c r="G1291" t="b">
        <v>0</v>
      </c>
      <c r="H1291" s="19">
        <v>0.74</v>
      </c>
      <c r="I1291" s="19">
        <v>0</v>
      </c>
      <c r="J1291" s="1" t="s">
        <v>14</v>
      </c>
    </row>
    <row r="1292" spans="1:10" x14ac:dyDescent="0.2">
      <c r="A1292" s="1" t="s">
        <v>82</v>
      </c>
      <c r="B1292" s="11">
        <v>44073</v>
      </c>
      <c r="C1292">
        <v>9</v>
      </c>
      <c r="D1292">
        <v>17</v>
      </c>
      <c r="E1292">
        <v>40</v>
      </c>
      <c r="F1292">
        <v>0</v>
      </c>
      <c r="G1292" t="b">
        <v>1</v>
      </c>
      <c r="H1292" s="19">
        <v>0.66</v>
      </c>
      <c r="I1292" s="19">
        <v>1</v>
      </c>
      <c r="J1292" s="1" t="s">
        <v>14</v>
      </c>
    </row>
    <row r="1293" spans="1:10" x14ac:dyDescent="0.2">
      <c r="A1293" s="1" t="s">
        <v>107</v>
      </c>
      <c r="B1293" s="11">
        <v>44073</v>
      </c>
      <c r="C1293">
        <v>29</v>
      </c>
      <c r="D1293">
        <v>19</v>
      </c>
      <c r="E1293">
        <v>30</v>
      </c>
      <c r="F1293">
        <v>15</v>
      </c>
      <c r="G1293" t="b">
        <v>1</v>
      </c>
      <c r="H1293" s="19">
        <v>0.93</v>
      </c>
      <c r="I1293" s="19">
        <v>1</v>
      </c>
      <c r="J1293" s="1" t="s">
        <v>14</v>
      </c>
    </row>
    <row r="1294" spans="1:10" x14ac:dyDescent="0.2">
      <c r="A1294" s="1" t="s">
        <v>109</v>
      </c>
      <c r="B1294" s="11">
        <v>44073</v>
      </c>
      <c r="C1294">
        <v>22</v>
      </c>
      <c r="D1294">
        <v>19</v>
      </c>
      <c r="E1294">
        <v>37</v>
      </c>
      <c r="F1294">
        <v>10</v>
      </c>
      <c r="G1294" t="b">
        <v>0</v>
      </c>
      <c r="H1294" s="19">
        <v>0.88</v>
      </c>
      <c r="I1294" s="19">
        <v>0</v>
      </c>
      <c r="J1294" s="1" t="s">
        <v>14</v>
      </c>
    </row>
    <row r="1295" spans="1:10" x14ac:dyDescent="0.2">
      <c r="A1295" s="1" t="s">
        <v>108</v>
      </c>
      <c r="B1295" s="11">
        <v>44073</v>
      </c>
      <c r="C1295">
        <v>29</v>
      </c>
      <c r="D1295">
        <v>19</v>
      </c>
      <c r="E1295">
        <v>37</v>
      </c>
      <c r="F1295">
        <v>15</v>
      </c>
      <c r="G1295" t="b">
        <v>1</v>
      </c>
      <c r="H1295" s="19">
        <v>1</v>
      </c>
      <c r="I1295" s="19">
        <v>1</v>
      </c>
      <c r="J1295" s="1" t="s">
        <v>14</v>
      </c>
    </row>
    <row r="1296" spans="1:10" x14ac:dyDescent="0.2">
      <c r="A1296" s="1" t="s">
        <v>106</v>
      </c>
      <c r="B1296" s="11">
        <v>44073</v>
      </c>
      <c r="C1296">
        <v>29</v>
      </c>
      <c r="D1296">
        <v>19</v>
      </c>
      <c r="E1296">
        <v>37</v>
      </c>
      <c r="F1296">
        <v>15</v>
      </c>
      <c r="G1296" t="b">
        <v>1</v>
      </c>
      <c r="H1296" s="19">
        <v>1</v>
      </c>
      <c r="I1296" s="19">
        <v>1</v>
      </c>
      <c r="J1296" s="1" t="s">
        <v>14</v>
      </c>
    </row>
    <row r="1297" spans="1:10" x14ac:dyDescent="0.2">
      <c r="A1297" s="1" t="s">
        <v>103</v>
      </c>
      <c r="B1297" s="11">
        <v>44073</v>
      </c>
      <c r="C1297">
        <v>27</v>
      </c>
      <c r="D1297">
        <v>19</v>
      </c>
      <c r="E1297">
        <v>37</v>
      </c>
      <c r="F1297">
        <v>15</v>
      </c>
      <c r="G1297" t="b">
        <v>1</v>
      </c>
      <c r="H1297" s="19">
        <v>0.98</v>
      </c>
      <c r="I1297" s="19">
        <v>1</v>
      </c>
      <c r="J1297" s="1" t="s">
        <v>14</v>
      </c>
    </row>
    <row r="1298" spans="1:10" x14ac:dyDescent="0.2">
      <c r="A1298" s="1" t="s">
        <v>105</v>
      </c>
      <c r="B1298" s="11">
        <v>44073</v>
      </c>
      <c r="C1298">
        <v>29</v>
      </c>
      <c r="D1298">
        <v>19</v>
      </c>
      <c r="E1298">
        <v>30</v>
      </c>
      <c r="F1298">
        <v>15</v>
      </c>
      <c r="G1298" t="b">
        <v>1</v>
      </c>
      <c r="H1298" s="19">
        <v>0.93</v>
      </c>
      <c r="I1298" s="19">
        <v>1</v>
      </c>
      <c r="J1298" s="1" t="s">
        <v>14</v>
      </c>
    </row>
    <row r="1299" spans="1:10" x14ac:dyDescent="0.2">
      <c r="A1299" s="1" t="s">
        <v>102</v>
      </c>
      <c r="B1299" s="11">
        <v>44073</v>
      </c>
      <c r="C1299">
        <v>27</v>
      </c>
      <c r="D1299">
        <v>12</v>
      </c>
      <c r="E1299">
        <v>30</v>
      </c>
      <c r="F1299">
        <v>15</v>
      </c>
      <c r="G1299" t="b">
        <v>1</v>
      </c>
      <c r="H1299" s="19">
        <v>0.84</v>
      </c>
      <c r="I1299" s="19">
        <v>1</v>
      </c>
      <c r="J1299" s="1" t="s">
        <v>14</v>
      </c>
    </row>
    <row r="1300" spans="1:10" x14ac:dyDescent="0.2">
      <c r="A1300" s="1" t="s">
        <v>110</v>
      </c>
      <c r="B1300" s="11">
        <v>44073</v>
      </c>
      <c r="C1300">
        <v>26</v>
      </c>
      <c r="D1300">
        <v>12</v>
      </c>
      <c r="E1300">
        <v>30</v>
      </c>
      <c r="F1300">
        <v>15</v>
      </c>
      <c r="G1300" t="b">
        <v>1</v>
      </c>
      <c r="H1300" s="19">
        <v>0.83</v>
      </c>
      <c r="I1300" s="19">
        <v>1</v>
      </c>
      <c r="J1300" s="1" t="s">
        <v>14</v>
      </c>
    </row>
    <row r="1301" spans="1:10" x14ac:dyDescent="0.2">
      <c r="A1301" s="1" t="s">
        <v>100</v>
      </c>
      <c r="B1301" s="11">
        <v>44073</v>
      </c>
      <c r="C1301">
        <v>29</v>
      </c>
      <c r="D1301">
        <v>14</v>
      </c>
      <c r="E1301">
        <v>30</v>
      </c>
      <c r="F1301">
        <v>15</v>
      </c>
      <c r="G1301" t="b">
        <v>1</v>
      </c>
      <c r="H1301" s="19">
        <v>0.88</v>
      </c>
      <c r="I1301" s="19">
        <v>1</v>
      </c>
      <c r="J1301" s="1" t="s">
        <v>14</v>
      </c>
    </row>
    <row r="1302" spans="1:10" x14ac:dyDescent="0.2">
      <c r="A1302" s="1" t="s">
        <v>101</v>
      </c>
      <c r="B1302" s="11">
        <v>44074</v>
      </c>
      <c r="C1302">
        <v>22</v>
      </c>
      <c r="D1302">
        <v>19</v>
      </c>
      <c r="E1302">
        <v>30</v>
      </c>
      <c r="F1302">
        <v>15</v>
      </c>
      <c r="G1302" t="b">
        <v>1</v>
      </c>
      <c r="H1302" s="19">
        <v>0.86</v>
      </c>
      <c r="I1302" s="19">
        <v>1</v>
      </c>
      <c r="J1302" s="1" t="s">
        <v>14</v>
      </c>
    </row>
    <row r="1303" spans="1:10" x14ac:dyDescent="0.2">
      <c r="A1303" s="1" t="s">
        <v>123</v>
      </c>
      <c r="B1303" s="11">
        <v>44074</v>
      </c>
      <c r="C1303">
        <v>27</v>
      </c>
      <c r="D1303">
        <v>17</v>
      </c>
      <c r="E1303">
        <v>40</v>
      </c>
      <c r="F1303">
        <v>5</v>
      </c>
      <c r="G1303" t="b">
        <v>1</v>
      </c>
      <c r="H1303" s="19">
        <v>0.89</v>
      </c>
      <c r="I1303" s="19">
        <v>1</v>
      </c>
      <c r="J1303" s="1" t="s">
        <v>14</v>
      </c>
    </row>
    <row r="1304" spans="1:10" x14ac:dyDescent="0.2">
      <c r="A1304" s="1" t="s">
        <v>99</v>
      </c>
      <c r="B1304" s="11">
        <v>44078</v>
      </c>
      <c r="C1304">
        <v>33</v>
      </c>
      <c r="D1304">
        <v>17</v>
      </c>
      <c r="E1304">
        <v>40</v>
      </c>
      <c r="F1304">
        <v>5</v>
      </c>
      <c r="G1304" t="b">
        <v>1</v>
      </c>
      <c r="H1304" s="19">
        <v>0.95</v>
      </c>
      <c r="I1304" s="19">
        <v>1</v>
      </c>
      <c r="J1304" s="1" t="s">
        <v>14</v>
      </c>
    </row>
    <row r="1305" spans="1:10" x14ac:dyDescent="0.2">
      <c r="A1305" s="1" t="s">
        <v>114</v>
      </c>
      <c r="B1305" s="11">
        <v>44078</v>
      </c>
      <c r="C1305">
        <v>23</v>
      </c>
      <c r="D1305">
        <v>17</v>
      </c>
      <c r="E1305">
        <v>40</v>
      </c>
      <c r="F1305">
        <v>10</v>
      </c>
      <c r="G1305" t="b">
        <v>1</v>
      </c>
      <c r="H1305" s="19">
        <v>0.9</v>
      </c>
      <c r="I1305" s="19">
        <v>1</v>
      </c>
      <c r="J1305" s="1" t="s">
        <v>14</v>
      </c>
    </row>
    <row r="1306" spans="1:10" x14ac:dyDescent="0.2">
      <c r="A1306" s="1" t="s">
        <v>98</v>
      </c>
      <c r="B1306" s="11">
        <v>44078</v>
      </c>
      <c r="C1306">
        <v>33</v>
      </c>
      <c r="D1306">
        <v>17</v>
      </c>
      <c r="E1306">
        <v>40</v>
      </c>
      <c r="F1306">
        <v>10</v>
      </c>
      <c r="G1306" t="b">
        <v>1</v>
      </c>
      <c r="H1306" s="19">
        <v>1</v>
      </c>
      <c r="I1306" s="19">
        <v>1</v>
      </c>
      <c r="J1306" s="1" t="s">
        <v>14</v>
      </c>
    </row>
    <row r="1307" spans="1:10" x14ac:dyDescent="0.2">
      <c r="A1307" s="1" t="s">
        <v>86</v>
      </c>
      <c r="B1307" s="11">
        <v>44078</v>
      </c>
      <c r="C1307">
        <v>33</v>
      </c>
      <c r="D1307">
        <v>7</v>
      </c>
      <c r="E1307">
        <v>40</v>
      </c>
      <c r="F1307">
        <v>5</v>
      </c>
      <c r="G1307" t="b">
        <v>1</v>
      </c>
      <c r="H1307" s="19">
        <v>0.85</v>
      </c>
      <c r="I1307" s="19">
        <v>1</v>
      </c>
      <c r="J1307" s="1" t="s">
        <v>14</v>
      </c>
    </row>
    <row r="1308" spans="1:10" x14ac:dyDescent="0.2">
      <c r="A1308" s="1" t="s">
        <v>87</v>
      </c>
      <c r="B1308" s="11">
        <v>44078</v>
      </c>
      <c r="C1308">
        <v>23</v>
      </c>
      <c r="D1308">
        <v>17</v>
      </c>
      <c r="E1308">
        <v>32</v>
      </c>
      <c r="F1308">
        <v>10</v>
      </c>
      <c r="G1308" t="b">
        <v>1</v>
      </c>
      <c r="H1308" s="19">
        <v>0.82</v>
      </c>
      <c r="I1308" s="19">
        <v>1</v>
      </c>
      <c r="J1308" s="1" t="s">
        <v>14</v>
      </c>
    </row>
    <row r="1309" spans="1:10" x14ac:dyDescent="0.2">
      <c r="A1309" s="1" t="s">
        <v>146</v>
      </c>
      <c r="B1309" s="11">
        <v>44079</v>
      </c>
      <c r="C1309">
        <v>19</v>
      </c>
      <c r="D1309">
        <v>17</v>
      </c>
      <c r="E1309">
        <v>40</v>
      </c>
      <c r="F1309">
        <v>10</v>
      </c>
      <c r="G1309" t="b">
        <v>1</v>
      </c>
      <c r="H1309" s="19">
        <v>0.86</v>
      </c>
      <c r="I1309" s="19">
        <v>1</v>
      </c>
      <c r="J1309" s="1" t="s">
        <v>14</v>
      </c>
    </row>
    <row r="1310" spans="1:10" x14ac:dyDescent="0.2">
      <c r="A1310" s="1" t="s">
        <v>141</v>
      </c>
      <c r="B1310" s="11">
        <v>44079</v>
      </c>
      <c r="C1310">
        <v>31</v>
      </c>
      <c r="D1310">
        <v>12</v>
      </c>
      <c r="E1310">
        <v>32</v>
      </c>
      <c r="F1310">
        <v>5</v>
      </c>
      <c r="G1310" t="b">
        <v>1</v>
      </c>
      <c r="H1310" s="19">
        <v>0.8</v>
      </c>
      <c r="I1310" s="19">
        <v>1</v>
      </c>
      <c r="J1310" s="1" t="s">
        <v>14</v>
      </c>
    </row>
    <row r="1311" spans="1:10" x14ac:dyDescent="0.2">
      <c r="A1311" s="1" t="s">
        <v>140</v>
      </c>
      <c r="B1311" s="11">
        <v>44079</v>
      </c>
      <c r="C1311">
        <v>31</v>
      </c>
      <c r="D1311">
        <v>17</v>
      </c>
      <c r="E1311">
        <v>40</v>
      </c>
      <c r="F1311">
        <v>0</v>
      </c>
      <c r="G1311" t="b">
        <v>1</v>
      </c>
      <c r="H1311" s="19">
        <v>0.88</v>
      </c>
      <c r="I1311" s="19">
        <v>1</v>
      </c>
      <c r="J1311" s="1" t="s">
        <v>14</v>
      </c>
    </row>
    <row r="1312" spans="1:10" x14ac:dyDescent="0.2">
      <c r="A1312" s="1" t="s">
        <v>111</v>
      </c>
      <c r="B1312" s="11">
        <v>44079</v>
      </c>
      <c r="C1312">
        <v>29</v>
      </c>
      <c r="D1312">
        <v>17</v>
      </c>
      <c r="E1312">
        <v>40</v>
      </c>
      <c r="F1312">
        <v>10</v>
      </c>
      <c r="G1312" t="b">
        <v>1</v>
      </c>
      <c r="H1312" s="19">
        <v>0.96</v>
      </c>
      <c r="I1312" s="19">
        <v>1</v>
      </c>
      <c r="J1312" s="1" t="s">
        <v>14</v>
      </c>
    </row>
    <row r="1313" spans="1:10" x14ac:dyDescent="0.2">
      <c r="A1313" s="1" t="s">
        <v>129</v>
      </c>
      <c r="B1313" s="11">
        <v>44079</v>
      </c>
      <c r="C1313">
        <v>33</v>
      </c>
      <c r="D1313">
        <v>17</v>
      </c>
      <c r="E1313">
        <v>40</v>
      </c>
      <c r="F1313">
        <v>5</v>
      </c>
      <c r="G1313" t="b">
        <v>1</v>
      </c>
      <c r="H1313" s="19">
        <v>0.95</v>
      </c>
      <c r="I1313" s="19">
        <v>1</v>
      </c>
      <c r="J1313" s="1" t="s">
        <v>14</v>
      </c>
    </row>
    <row r="1314" spans="1:10" x14ac:dyDescent="0.2">
      <c r="A1314" s="1" t="s">
        <v>143</v>
      </c>
      <c r="B1314" s="11">
        <v>44079</v>
      </c>
      <c r="C1314">
        <v>33</v>
      </c>
      <c r="D1314">
        <v>17</v>
      </c>
      <c r="E1314">
        <v>40</v>
      </c>
      <c r="F1314">
        <v>10</v>
      </c>
      <c r="G1314" t="b">
        <v>1</v>
      </c>
      <c r="H1314" s="19">
        <v>1</v>
      </c>
      <c r="I1314" s="19">
        <v>1</v>
      </c>
      <c r="J1314" s="1" t="s">
        <v>14</v>
      </c>
    </row>
    <row r="1315" spans="1:10" x14ac:dyDescent="0.2">
      <c r="A1315" s="1" t="s">
        <v>121</v>
      </c>
      <c r="B1315" s="11">
        <v>44079</v>
      </c>
      <c r="C1315">
        <v>23</v>
      </c>
      <c r="D1315">
        <v>17</v>
      </c>
      <c r="E1315">
        <v>32</v>
      </c>
      <c r="F1315">
        <v>5</v>
      </c>
      <c r="G1315" t="b">
        <v>1</v>
      </c>
      <c r="H1315" s="19">
        <v>0.77</v>
      </c>
      <c r="I1315" s="19">
        <v>1</v>
      </c>
      <c r="J1315" s="1" t="s">
        <v>14</v>
      </c>
    </row>
    <row r="1316" spans="1:10" x14ac:dyDescent="0.2">
      <c r="A1316" s="1" t="s">
        <v>126</v>
      </c>
      <c r="B1316" s="11">
        <v>44082</v>
      </c>
      <c r="C1316">
        <v>33</v>
      </c>
      <c r="D1316">
        <v>17</v>
      </c>
      <c r="E1316">
        <v>40</v>
      </c>
      <c r="F1316">
        <v>10</v>
      </c>
      <c r="G1316" t="b">
        <v>1</v>
      </c>
      <c r="H1316" s="19">
        <v>1</v>
      </c>
      <c r="I1316" s="19">
        <v>1</v>
      </c>
      <c r="J1316" s="1" t="s">
        <v>14</v>
      </c>
    </row>
    <row r="1317" spans="1:10" x14ac:dyDescent="0.2">
      <c r="A1317" s="1" t="s">
        <v>134</v>
      </c>
      <c r="B1317" s="11">
        <v>44082</v>
      </c>
      <c r="C1317">
        <v>33</v>
      </c>
      <c r="D1317">
        <v>17</v>
      </c>
      <c r="E1317">
        <v>15</v>
      </c>
      <c r="F1317">
        <v>5</v>
      </c>
      <c r="G1317" t="b">
        <v>1</v>
      </c>
      <c r="H1317" s="19">
        <v>0.7</v>
      </c>
      <c r="I1317" s="19">
        <v>1</v>
      </c>
      <c r="J1317" s="1" t="s">
        <v>14</v>
      </c>
    </row>
    <row r="1318" spans="1:10" x14ac:dyDescent="0.2">
      <c r="A1318" s="1" t="s">
        <v>128</v>
      </c>
      <c r="B1318" s="11">
        <v>44082</v>
      </c>
      <c r="C1318">
        <v>33</v>
      </c>
      <c r="D1318">
        <v>17</v>
      </c>
      <c r="E1318">
        <v>40</v>
      </c>
      <c r="F1318">
        <v>5</v>
      </c>
      <c r="G1318" t="b">
        <v>1</v>
      </c>
      <c r="H1318" s="19">
        <v>0.95</v>
      </c>
      <c r="I1318" s="19">
        <v>1</v>
      </c>
      <c r="J1318" s="1" t="s">
        <v>14</v>
      </c>
    </row>
    <row r="1319" spans="1:10" x14ac:dyDescent="0.2">
      <c r="A1319" s="1" t="s">
        <v>96</v>
      </c>
      <c r="B1319" s="11">
        <v>44082</v>
      </c>
      <c r="C1319">
        <v>33</v>
      </c>
      <c r="D1319">
        <v>17</v>
      </c>
      <c r="E1319">
        <v>32</v>
      </c>
      <c r="F1319">
        <v>5</v>
      </c>
      <c r="G1319" t="b">
        <v>1</v>
      </c>
      <c r="H1319" s="19">
        <v>0.87</v>
      </c>
      <c r="I1319" s="19">
        <v>1</v>
      </c>
      <c r="J1319" s="1" t="s">
        <v>14</v>
      </c>
    </row>
    <row r="1320" spans="1:10" x14ac:dyDescent="0.2">
      <c r="A1320" s="1" t="s">
        <v>97</v>
      </c>
      <c r="B1320" s="11">
        <v>44082</v>
      </c>
      <c r="C1320">
        <v>33</v>
      </c>
      <c r="D1320">
        <v>17</v>
      </c>
      <c r="E1320">
        <v>40</v>
      </c>
      <c r="F1320">
        <v>10</v>
      </c>
      <c r="G1320" t="b">
        <v>1</v>
      </c>
      <c r="H1320" s="19">
        <v>1</v>
      </c>
      <c r="I1320" s="19">
        <v>1</v>
      </c>
      <c r="J1320" s="1" t="s">
        <v>14</v>
      </c>
    </row>
    <row r="1321" spans="1:10" x14ac:dyDescent="0.2">
      <c r="A1321" s="1" t="s">
        <v>135</v>
      </c>
      <c r="B1321" s="11">
        <v>44082</v>
      </c>
      <c r="C1321">
        <v>33</v>
      </c>
      <c r="D1321">
        <v>17</v>
      </c>
      <c r="E1321">
        <v>40</v>
      </c>
      <c r="F1321">
        <v>5</v>
      </c>
      <c r="G1321" t="b">
        <v>1</v>
      </c>
      <c r="H1321" s="19">
        <v>0.95</v>
      </c>
      <c r="I1321" s="19">
        <v>1</v>
      </c>
      <c r="J1321" s="1" t="s">
        <v>14</v>
      </c>
    </row>
    <row r="1322" spans="1:10" x14ac:dyDescent="0.2">
      <c r="A1322" s="1" t="s">
        <v>124</v>
      </c>
      <c r="B1322" s="11">
        <v>44082</v>
      </c>
      <c r="C1322">
        <v>33</v>
      </c>
      <c r="D1322">
        <v>17</v>
      </c>
      <c r="E1322">
        <v>40</v>
      </c>
      <c r="F1322">
        <v>5</v>
      </c>
      <c r="G1322" t="b">
        <v>1</v>
      </c>
      <c r="H1322" s="19">
        <v>0.95</v>
      </c>
      <c r="I1322" s="19">
        <v>1</v>
      </c>
      <c r="J1322" s="1" t="s">
        <v>14</v>
      </c>
    </row>
    <row r="1323" spans="1:10" x14ac:dyDescent="0.2">
      <c r="A1323" s="1" t="s">
        <v>136</v>
      </c>
      <c r="B1323" s="11">
        <v>44082</v>
      </c>
      <c r="C1323">
        <v>29</v>
      </c>
      <c r="D1323">
        <v>12</v>
      </c>
      <c r="E1323">
        <v>40</v>
      </c>
      <c r="F1323">
        <v>10</v>
      </c>
      <c r="G1323" t="b">
        <v>1</v>
      </c>
      <c r="H1323" s="19">
        <v>0.91</v>
      </c>
      <c r="I1323" s="19">
        <v>1</v>
      </c>
      <c r="J1323" s="1" t="s">
        <v>14</v>
      </c>
    </row>
    <row r="1324" spans="1:10" x14ac:dyDescent="0.2">
      <c r="A1324" s="1" t="s">
        <v>112</v>
      </c>
      <c r="B1324" s="11">
        <v>44082</v>
      </c>
      <c r="C1324">
        <v>31</v>
      </c>
      <c r="D1324">
        <v>17</v>
      </c>
      <c r="E1324">
        <v>40</v>
      </c>
      <c r="F1324">
        <v>5</v>
      </c>
      <c r="G1324" t="b">
        <v>0</v>
      </c>
      <c r="H1324" s="19">
        <v>0.93</v>
      </c>
      <c r="I1324" s="19">
        <v>0</v>
      </c>
      <c r="J1324" s="1" t="s">
        <v>14</v>
      </c>
    </row>
    <row r="1325" spans="1:10" x14ac:dyDescent="0.2">
      <c r="A1325" s="1" t="s">
        <v>116</v>
      </c>
      <c r="B1325" s="11">
        <v>44082</v>
      </c>
      <c r="C1325">
        <v>13</v>
      </c>
      <c r="D1325">
        <v>17</v>
      </c>
      <c r="E1325">
        <v>40</v>
      </c>
      <c r="F1325">
        <v>10</v>
      </c>
      <c r="G1325" t="b">
        <v>1</v>
      </c>
      <c r="H1325" s="19">
        <v>0.8</v>
      </c>
      <c r="I1325" s="19">
        <v>1</v>
      </c>
      <c r="J1325" s="1" t="s">
        <v>14</v>
      </c>
    </row>
    <row r="1326" spans="1:10" x14ac:dyDescent="0.2">
      <c r="A1326" s="1" t="s">
        <v>137</v>
      </c>
      <c r="B1326" s="11">
        <v>44082</v>
      </c>
      <c r="C1326">
        <v>23</v>
      </c>
      <c r="D1326">
        <v>17</v>
      </c>
      <c r="E1326">
        <v>32</v>
      </c>
      <c r="F1326">
        <v>5</v>
      </c>
      <c r="G1326" t="b">
        <v>1</v>
      </c>
      <c r="H1326" s="19">
        <v>0.77</v>
      </c>
      <c r="I1326" s="19">
        <v>1</v>
      </c>
      <c r="J1326" s="1" t="s">
        <v>14</v>
      </c>
    </row>
    <row r="1327" spans="1:10" x14ac:dyDescent="0.2">
      <c r="A1327" s="1" t="s">
        <v>147</v>
      </c>
      <c r="B1327" s="11">
        <v>44082</v>
      </c>
      <c r="C1327">
        <v>33</v>
      </c>
      <c r="D1327">
        <v>17</v>
      </c>
      <c r="E1327">
        <v>40</v>
      </c>
      <c r="F1327">
        <v>5</v>
      </c>
      <c r="G1327" t="b">
        <v>1</v>
      </c>
      <c r="H1327" s="19">
        <v>0.95</v>
      </c>
      <c r="I1327" s="19">
        <v>1</v>
      </c>
      <c r="J1327" s="1" t="s">
        <v>14</v>
      </c>
    </row>
    <row r="1328" spans="1:10" x14ac:dyDescent="0.2">
      <c r="A1328" s="1" t="s">
        <v>117</v>
      </c>
      <c r="B1328" s="11">
        <v>44082</v>
      </c>
      <c r="C1328">
        <v>29</v>
      </c>
      <c r="D1328">
        <v>7</v>
      </c>
      <c r="E1328">
        <v>32</v>
      </c>
      <c r="F1328">
        <v>10</v>
      </c>
      <c r="G1328" t="b">
        <v>1</v>
      </c>
      <c r="H1328" s="19">
        <v>0.78</v>
      </c>
      <c r="I1328" s="19">
        <v>1</v>
      </c>
      <c r="J1328" s="1" t="s">
        <v>14</v>
      </c>
    </row>
    <row r="1329" spans="1:10" x14ac:dyDescent="0.2">
      <c r="A1329" s="1" t="s">
        <v>115</v>
      </c>
      <c r="B1329" s="11">
        <v>44082</v>
      </c>
      <c r="C1329">
        <v>29</v>
      </c>
      <c r="D1329">
        <v>7</v>
      </c>
      <c r="E1329">
        <v>40</v>
      </c>
      <c r="F1329">
        <v>10</v>
      </c>
      <c r="G1329" t="b">
        <v>1</v>
      </c>
      <c r="H1329" s="19">
        <v>0.86</v>
      </c>
      <c r="I1329" s="19">
        <v>1</v>
      </c>
      <c r="J1329" s="1" t="s">
        <v>14</v>
      </c>
    </row>
    <row r="1330" spans="1:10" x14ac:dyDescent="0.2">
      <c r="A1330" s="1" t="s">
        <v>125</v>
      </c>
      <c r="B1330" s="11">
        <v>44082</v>
      </c>
      <c r="C1330">
        <v>23</v>
      </c>
      <c r="D1330">
        <v>7</v>
      </c>
      <c r="E1330">
        <v>40</v>
      </c>
      <c r="F1330">
        <v>5</v>
      </c>
      <c r="G1330" t="b">
        <v>1</v>
      </c>
      <c r="H1330" s="19">
        <v>0.75</v>
      </c>
      <c r="I1330" s="19">
        <v>1</v>
      </c>
      <c r="J1330" s="1" t="s">
        <v>14</v>
      </c>
    </row>
    <row r="1331" spans="1:10" x14ac:dyDescent="0.2">
      <c r="A1331" s="1" t="s">
        <v>130</v>
      </c>
      <c r="B1331" s="11">
        <v>44082</v>
      </c>
      <c r="C1331">
        <v>19</v>
      </c>
      <c r="D1331">
        <v>17</v>
      </c>
      <c r="E1331">
        <v>40</v>
      </c>
      <c r="F1331">
        <v>0</v>
      </c>
      <c r="G1331" t="b">
        <v>1</v>
      </c>
      <c r="H1331" s="19">
        <v>0.76</v>
      </c>
      <c r="I1331" s="19">
        <v>1</v>
      </c>
      <c r="J1331" s="1" t="s">
        <v>14</v>
      </c>
    </row>
    <row r="1332" spans="1:10" x14ac:dyDescent="0.2">
      <c r="A1332" s="1" t="s">
        <v>120</v>
      </c>
      <c r="B1332" s="11">
        <v>44082</v>
      </c>
      <c r="C1332">
        <v>31</v>
      </c>
      <c r="D1332">
        <v>17</v>
      </c>
      <c r="E1332">
        <v>40</v>
      </c>
      <c r="F1332">
        <v>5</v>
      </c>
      <c r="G1332" t="b">
        <v>1</v>
      </c>
      <c r="H1332" s="19">
        <v>0.93</v>
      </c>
      <c r="I1332" s="19">
        <v>1</v>
      </c>
      <c r="J1332" s="1" t="s">
        <v>14</v>
      </c>
    </row>
    <row r="1333" spans="1:10" x14ac:dyDescent="0.2">
      <c r="A1333" s="1" t="s">
        <v>89</v>
      </c>
      <c r="B1333" s="11">
        <v>44083</v>
      </c>
      <c r="C1333">
        <v>33</v>
      </c>
      <c r="D1333">
        <v>17</v>
      </c>
      <c r="E1333">
        <v>40</v>
      </c>
      <c r="F1333">
        <v>10</v>
      </c>
      <c r="G1333" t="b">
        <v>1</v>
      </c>
      <c r="H1333" s="19">
        <v>1</v>
      </c>
      <c r="I1333" s="19">
        <v>1</v>
      </c>
      <c r="J1333" s="1" t="s">
        <v>14</v>
      </c>
    </row>
    <row r="1334" spans="1:10" x14ac:dyDescent="0.2">
      <c r="A1334" s="1" t="s">
        <v>88</v>
      </c>
      <c r="B1334" s="11">
        <v>44083</v>
      </c>
      <c r="C1334">
        <v>19</v>
      </c>
      <c r="D1334">
        <v>7</v>
      </c>
      <c r="E1334">
        <v>32</v>
      </c>
      <c r="F1334">
        <v>5</v>
      </c>
      <c r="G1334" t="b">
        <v>1</v>
      </c>
      <c r="H1334" s="19">
        <v>0.63</v>
      </c>
      <c r="I1334" s="19">
        <v>1</v>
      </c>
      <c r="J1334" s="1" t="s">
        <v>14</v>
      </c>
    </row>
    <row r="1335" spans="1:10" x14ac:dyDescent="0.2">
      <c r="A1335" s="1" t="s">
        <v>81</v>
      </c>
      <c r="B1335" s="11">
        <v>44083</v>
      </c>
      <c r="C1335">
        <v>33</v>
      </c>
      <c r="D1335">
        <v>17</v>
      </c>
      <c r="E1335">
        <v>40</v>
      </c>
      <c r="F1335">
        <v>10</v>
      </c>
      <c r="G1335" t="b">
        <v>1</v>
      </c>
      <c r="H1335" s="19">
        <v>1</v>
      </c>
      <c r="I1335" s="19">
        <v>1</v>
      </c>
      <c r="J1335" s="1" t="s">
        <v>14</v>
      </c>
    </row>
    <row r="1336" spans="1:10" x14ac:dyDescent="0.2">
      <c r="A1336" s="1" t="s">
        <v>80</v>
      </c>
      <c r="B1336" s="11">
        <v>44083</v>
      </c>
      <c r="C1336">
        <v>23</v>
      </c>
      <c r="D1336">
        <v>17</v>
      </c>
      <c r="E1336">
        <v>32</v>
      </c>
      <c r="F1336">
        <v>10</v>
      </c>
      <c r="G1336" t="b">
        <v>1</v>
      </c>
      <c r="H1336" s="19">
        <v>0.82</v>
      </c>
      <c r="I1336" s="19">
        <v>1</v>
      </c>
      <c r="J1336" s="1" t="s">
        <v>14</v>
      </c>
    </row>
    <row r="1337" spans="1:10" x14ac:dyDescent="0.2">
      <c r="A1337" s="1" t="s">
        <v>78</v>
      </c>
      <c r="B1337" s="11">
        <v>44083</v>
      </c>
      <c r="C1337">
        <v>19</v>
      </c>
      <c r="D1337">
        <v>17</v>
      </c>
      <c r="E1337">
        <v>40</v>
      </c>
      <c r="F1337">
        <v>5</v>
      </c>
      <c r="G1337" t="b">
        <v>1</v>
      </c>
      <c r="H1337" s="19">
        <v>0.81</v>
      </c>
      <c r="I1337" s="19">
        <v>1</v>
      </c>
      <c r="J1337" s="1" t="s">
        <v>14</v>
      </c>
    </row>
    <row r="1338" spans="1:10" x14ac:dyDescent="0.2">
      <c r="A1338" s="1" t="s">
        <v>84</v>
      </c>
      <c r="B1338" s="11">
        <v>44083</v>
      </c>
      <c r="C1338">
        <v>13</v>
      </c>
      <c r="D1338">
        <v>12</v>
      </c>
      <c r="E1338">
        <v>32</v>
      </c>
      <c r="F1338">
        <v>5</v>
      </c>
      <c r="G1338" t="b">
        <v>1</v>
      </c>
      <c r="H1338" s="19">
        <v>0.62</v>
      </c>
      <c r="I1338" s="19">
        <v>1</v>
      </c>
      <c r="J1338" s="1" t="s">
        <v>14</v>
      </c>
    </row>
    <row r="1339" spans="1:10" x14ac:dyDescent="0.2">
      <c r="A1339" s="1" t="s">
        <v>85</v>
      </c>
      <c r="B1339" s="11">
        <v>44083</v>
      </c>
      <c r="C1339">
        <v>23</v>
      </c>
      <c r="D1339">
        <v>7</v>
      </c>
      <c r="E1339">
        <v>32</v>
      </c>
      <c r="F1339">
        <v>10</v>
      </c>
      <c r="G1339" t="b">
        <v>1</v>
      </c>
      <c r="H1339" s="19">
        <v>0.72</v>
      </c>
      <c r="I1339" s="19">
        <v>1</v>
      </c>
      <c r="J1339" s="1" t="s">
        <v>14</v>
      </c>
    </row>
    <row r="1340" spans="1:10" x14ac:dyDescent="0.2">
      <c r="A1340" s="1" t="s">
        <v>79</v>
      </c>
      <c r="B1340" s="11">
        <v>44083</v>
      </c>
      <c r="C1340">
        <v>19</v>
      </c>
      <c r="D1340">
        <v>17</v>
      </c>
      <c r="E1340">
        <v>40</v>
      </c>
      <c r="F1340">
        <v>5</v>
      </c>
      <c r="G1340" t="b">
        <v>1</v>
      </c>
      <c r="H1340" s="19">
        <v>0.81</v>
      </c>
      <c r="I1340" s="19">
        <v>1</v>
      </c>
      <c r="J1340" s="1" t="s">
        <v>14</v>
      </c>
    </row>
    <row r="1341" spans="1:10" x14ac:dyDescent="0.2">
      <c r="A1341" s="1" t="s">
        <v>83</v>
      </c>
      <c r="B1341" s="11">
        <v>44083</v>
      </c>
      <c r="C1341">
        <v>21</v>
      </c>
      <c r="D1341">
        <v>17</v>
      </c>
      <c r="E1341">
        <v>32</v>
      </c>
      <c r="F1341">
        <v>5</v>
      </c>
      <c r="G1341" t="b">
        <v>1</v>
      </c>
      <c r="H1341" s="19">
        <v>0.75</v>
      </c>
      <c r="I1341" s="19">
        <v>1</v>
      </c>
      <c r="J1341" s="1" t="s">
        <v>14</v>
      </c>
    </row>
    <row r="1342" spans="1:10" x14ac:dyDescent="0.2">
      <c r="A1342" s="1" t="s">
        <v>82</v>
      </c>
      <c r="B1342" s="11">
        <v>44083</v>
      </c>
      <c r="C1342">
        <v>33</v>
      </c>
      <c r="D1342">
        <v>17</v>
      </c>
      <c r="E1342">
        <v>40</v>
      </c>
      <c r="F1342">
        <v>5</v>
      </c>
      <c r="G1342" t="b">
        <v>1</v>
      </c>
      <c r="H1342" s="19">
        <v>0.95</v>
      </c>
      <c r="I1342" s="19">
        <v>1</v>
      </c>
      <c r="J1342" s="1" t="s">
        <v>14</v>
      </c>
    </row>
    <row r="1343" spans="1:10" x14ac:dyDescent="0.2">
      <c r="A1343" s="1" t="s">
        <v>107</v>
      </c>
      <c r="B1343" s="11">
        <v>44083</v>
      </c>
      <c r="C1343">
        <v>24</v>
      </c>
      <c r="D1343">
        <v>19</v>
      </c>
      <c r="E1343">
        <v>30</v>
      </c>
      <c r="F1343">
        <v>15</v>
      </c>
      <c r="G1343" t="b">
        <v>1</v>
      </c>
      <c r="H1343" s="19">
        <v>0.88</v>
      </c>
      <c r="I1343" s="19">
        <v>1</v>
      </c>
      <c r="J1343" s="1" t="s">
        <v>14</v>
      </c>
    </row>
    <row r="1344" spans="1:10" x14ac:dyDescent="0.2">
      <c r="A1344" s="1" t="s">
        <v>108</v>
      </c>
      <c r="B1344" s="11">
        <v>44084</v>
      </c>
      <c r="C1344">
        <v>29</v>
      </c>
      <c r="D1344">
        <v>19</v>
      </c>
      <c r="E1344">
        <v>37</v>
      </c>
      <c r="F1344">
        <v>15</v>
      </c>
      <c r="G1344" t="b">
        <v>1</v>
      </c>
      <c r="H1344" s="19">
        <v>1</v>
      </c>
      <c r="I1344" s="19">
        <v>1</v>
      </c>
      <c r="J1344" s="1" t="s">
        <v>14</v>
      </c>
    </row>
    <row r="1345" spans="1:10" x14ac:dyDescent="0.2">
      <c r="A1345" s="1" t="s">
        <v>106</v>
      </c>
      <c r="B1345" s="11">
        <v>44084</v>
      </c>
      <c r="C1345">
        <v>22</v>
      </c>
      <c r="D1345">
        <v>19</v>
      </c>
      <c r="E1345">
        <v>37</v>
      </c>
      <c r="F1345">
        <v>7</v>
      </c>
      <c r="G1345" t="b">
        <v>0</v>
      </c>
      <c r="H1345" s="19">
        <v>0.85</v>
      </c>
      <c r="I1345" s="19">
        <v>0</v>
      </c>
      <c r="J1345" s="1" t="s">
        <v>14</v>
      </c>
    </row>
    <row r="1346" spans="1:10" x14ac:dyDescent="0.2">
      <c r="A1346" s="1" t="s">
        <v>105</v>
      </c>
      <c r="B1346" s="11">
        <v>44084</v>
      </c>
      <c r="C1346">
        <v>22</v>
      </c>
      <c r="D1346">
        <v>19</v>
      </c>
      <c r="E1346">
        <v>37</v>
      </c>
      <c r="F1346">
        <v>15</v>
      </c>
      <c r="G1346" t="b">
        <v>1</v>
      </c>
      <c r="H1346" s="19">
        <v>0.93</v>
      </c>
      <c r="I1346" s="19">
        <v>1</v>
      </c>
      <c r="J1346" s="1" t="s">
        <v>14</v>
      </c>
    </row>
    <row r="1347" spans="1:10" x14ac:dyDescent="0.2">
      <c r="A1347" s="1" t="s">
        <v>109</v>
      </c>
      <c r="B1347" s="11">
        <v>44084</v>
      </c>
      <c r="C1347">
        <v>26</v>
      </c>
      <c r="D1347">
        <v>19</v>
      </c>
      <c r="E1347">
        <v>37</v>
      </c>
      <c r="F1347">
        <v>8</v>
      </c>
      <c r="G1347" t="b">
        <v>1</v>
      </c>
      <c r="H1347" s="19">
        <v>0.9</v>
      </c>
      <c r="I1347" s="19">
        <v>1</v>
      </c>
      <c r="J1347" s="1" t="s">
        <v>14</v>
      </c>
    </row>
    <row r="1348" spans="1:10" x14ac:dyDescent="0.2">
      <c r="A1348" s="1" t="s">
        <v>101</v>
      </c>
      <c r="B1348" s="11">
        <v>44084</v>
      </c>
      <c r="C1348">
        <v>26</v>
      </c>
      <c r="D1348">
        <v>19</v>
      </c>
      <c r="E1348">
        <v>30</v>
      </c>
      <c r="F1348">
        <v>7</v>
      </c>
      <c r="G1348" t="b">
        <v>1</v>
      </c>
      <c r="H1348" s="19">
        <v>0.82</v>
      </c>
      <c r="I1348" s="19">
        <v>1</v>
      </c>
      <c r="J1348" s="1" t="s">
        <v>14</v>
      </c>
    </row>
    <row r="1349" spans="1:10" x14ac:dyDescent="0.2">
      <c r="A1349" s="1" t="s">
        <v>104</v>
      </c>
      <c r="B1349" s="11">
        <v>44084</v>
      </c>
      <c r="C1349">
        <v>29</v>
      </c>
      <c r="D1349">
        <v>19</v>
      </c>
      <c r="E1349">
        <v>37</v>
      </c>
      <c r="F1349">
        <v>15</v>
      </c>
      <c r="G1349" t="b">
        <v>1</v>
      </c>
      <c r="H1349" s="19">
        <v>1</v>
      </c>
      <c r="I1349" s="19">
        <v>1</v>
      </c>
      <c r="J1349" s="1" t="s">
        <v>14</v>
      </c>
    </row>
    <row r="1350" spans="1:10" x14ac:dyDescent="0.2">
      <c r="A1350" s="1" t="s">
        <v>103</v>
      </c>
      <c r="B1350" s="11">
        <v>44084</v>
      </c>
      <c r="C1350">
        <v>20</v>
      </c>
      <c r="D1350">
        <v>19</v>
      </c>
      <c r="E1350">
        <v>30</v>
      </c>
      <c r="F1350">
        <v>15</v>
      </c>
      <c r="G1350" t="b">
        <v>0</v>
      </c>
      <c r="H1350" s="19">
        <v>0.84</v>
      </c>
      <c r="I1350" s="19">
        <v>0</v>
      </c>
      <c r="J1350" s="1" t="s">
        <v>14</v>
      </c>
    </row>
    <row r="1351" spans="1:10" x14ac:dyDescent="0.2">
      <c r="A1351" s="1" t="s">
        <v>102</v>
      </c>
      <c r="B1351" s="11">
        <v>44084</v>
      </c>
      <c r="C1351">
        <v>10</v>
      </c>
      <c r="D1351">
        <v>19</v>
      </c>
      <c r="E1351">
        <v>37</v>
      </c>
      <c r="F1351">
        <v>8</v>
      </c>
      <c r="G1351" t="b">
        <v>0</v>
      </c>
      <c r="H1351" s="19">
        <v>0.74</v>
      </c>
      <c r="I1351" s="19">
        <v>0</v>
      </c>
      <c r="J1351" s="1" t="s">
        <v>14</v>
      </c>
    </row>
    <row r="1352" spans="1:10" x14ac:dyDescent="0.2">
      <c r="A1352" s="1" t="s">
        <v>110</v>
      </c>
      <c r="B1352" s="11">
        <v>44084</v>
      </c>
      <c r="C1352">
        <v>29</v>
      </c>
      <c r="D1352">
        <v>14</v>
      </c>
      <c r="E1352">
        <v>30</v>
      </c>
      <c r="F1352">
        <v>7</v>
      </c>
      <c r="G1352" t="b">
        <v>1</v>
      </c>
      <c r="H1352" s="19">
        <v>0.8</v>
      </c>
      <c r="I1352" s="19">
        <v>1</v>
      </c>
      <c r="J1352" s="1" t="s">
        <v>14</v>
      </c>
    </row>
    <row r="1353" spans="1:10" x14ac:dyDescent="0.2">
      <c r="A1353" s="1" t="s">
        <v>100</v>
      </c>
      <c r="B1353" s="11">
        <v>44084</v>
      </c>
      <c r="C1353">
        <v>26</v>
      </c>
      <c r="D1353">
        <v>19</v>
      </c>
      <c r="E1353">
        <v>37</v>
      </c>
      <c r="F1353">
        <v>7</v>
      </c>
      <c r="G1353" t="b">
        <v>1</v>
      </c>
      <c r="H1353" s="19">
        <v>0.89</v>
      </c>
      <c r="I1353" s="19">
        <v>1</v>
      </c>
      <c r="J1353" s="1" t="s">
        <v>14</v>
      </c>
    </row>
    <row r="1354" spans="1:10" x14ac:dyDescent="0.2">
      <c r="A1354" s="1" t="s">
        <v>120</v>
      </c>
      <c r="B1354" s="11">
        <v>44085</v>
      </c>
      <c r="C1354">
        <v>23</v>
      </c>
      <c r="D1354">
        <v>17</v>
      </c>
      <c r="E1354">
        <v>40</v>
      </c>
      <c r="F1354">
        <v>10</v>
      </c>
      <c r="G1354" t="b">
        <v>1</v>
      </c>
      <c r="H1354" s="19">
        <v>0.9</v>
      </c>
      <c r="I1354" s="19">
        <v>1</v>
      </c>
      <c r="J1354" s="1" t="s">
        <v>14</v>
      </c>
    </row>
    <row r="1355" spans="1:10" x14ac:dyDescent="0.2">
      <c r="A1355" s="1" t="s">
        <v>89</v>
      </c>
      <c r="B1355" s="11">
        <v>44087</v>
      </c>
      <c r="C1355">
        <v>33</v>
      </c>
      <c r="D1355">
        <v>7</v>
      </c>
      <c r="E1355">
        <v>40</v>
      </c>
      <c r="F1355">
        <v>10</v>
      </c>
      <c r="G1355" t="b">
        <v>1</v>
      </c>
      <c r="H1355" s="19">
        <v>0.9</v>
      </c>
      <c r="I1355" s="19">
        <v>1</v>
      </c>
      <c r="J1355" s="1" t="s">
        <v>14</v>
      </c>
    </row>
    <row r="1356" spans="1:10" x14ac:dyDescent="0.2">
      <c r="A1356" s="1" t="s">
        <v>99</v>
      </c>
      <c r="B1356" s="11">
        <v>44089</v>
      </c>
      <c r="C1356">
        <v>29</v>
      </c>
      <c r="D1356">
        <v>17</v>
      </c>
      <c r="E1356">
        <v>40</v>
      </c>
      <c r="F1356">
        <v>5</v>
      </c>
      <c r="G1356" t="b">
        <v>1</v>
      </c>
      <c r="H1356" s="19">
        <v>0.91</v>
      </c>
      <c r="I1356" s="19">
        <v>1</v>
      </c>
      <c r="J1356" s="1" t="s">
        <v>14</v>
      </c>
    </row>
    <row r="1357" spans="1:10" x14ac:dyDescent="0.2">
      <c r="A1357" s="1" t="s">
        <v>126</v>
      </c>
      <c r="B1357" s="11">
        <v>44089</v>
      </c>
      <c r="C1357">
        <v>33</v>
      </c>
      <c r="D1357">
        <v>17</v>
      </c>
      <c r="E1357">
        <v>40</v>
      </c>
      <c r="F1357">
        <v>5</v>
      </c>
      <c r="G1357" t="b">
        <v>1</v>
      </c>
      <c r="H1357" s="19">
        <v>0.95</v>
      </c>
      <c r="I1357" s="19">
        <v>1</v>
      </c>
      <c r="J1357" s="1" t="s">
        <v>14</v>
      </c>
    </row>
    <row r="1358" spans="1:10" x14ac:dyDescent="0.2">
      <c r="A1358" s="1" t="s">
        <v>140</v>
      </c>
      <c r="B1358" s="11">
        <v>44089</v>
      </c>
      <c r="C1358">
        <v>33</v>
      </c>
      <c r="D1358">
        <v>17</v>
      </c>
      <c r="E1358">
        <v>40</v>
      </c>
      <c r="F1358">
        <v>5</v>
      </c>
      <c r="G1358" t="b">
        <v>1</v>
      </c>
      <c r="H1358" s="19">
        <v>0.95</v>
      </c>
      <c r="I1358" s="19">
        <v>1</v>
      </c>
      <c r="J1358" s="1" t="s">
        <v>14</v>
      </c>
    </row>
    <row r="1359" spans="1:10" x14ac:dyDescent="0.2">
      <c r="A1359" s="1" t="s">
        <v>134</v>
      </c>
      <c r="B1359" s="11">
        <v>44090</v>
      </c>
      <c r="C1359">
        <v>33</v>
      </c>
      <c r="D1359">
        <v>17</v>
      </c>
      <c r="E1359">
        <v>40</v>
      </c>
      <c r="F1359">
        <v>10</v>
      </c>
      <c r="G1359" t="b">
        <v>1</v>
      </c>
      <c r="H1359" s="19">
        <v>1</v>
      </c>
      <c r="I1359" s="19">
        <v>1</v>
      </c>
      <c r="J1359" s="1" t="s">
        <v>14</v>
      </c>
    </row>
    <row r="1360" spans="1:10" x14ac:dyDescent="0.2">
      <c r="A1360" s="1" t="s">
        <v>114</v>
      </c>
      <c r="B1360" s="11">
        <v>44090</v>
      </c>
      <c r="C1360">
        <v>33</v>
      </c>
      <c r="D1360">
        <v>12</v>
      </c>
      <c r="E1360">
        <v>40</v>
      </c>
      <c r="F1360">
        <v>0</v>
      </c>
      <c r="G1360" t="b">
        <v>1</v>
      </c>
      <c r="H1360" s="19">
        <v>0.85</v>
      </c>
      <c r="I1360" s="19">
        <v>1</v>
      </c>
      <c r="J1360" s="1" t="s">
        <v>14</v>
      </c>
    </row>
    <row r="1361" spans="1:10" x14ac:dyDescent="0.2">
      <c r="A1361" s="1" t="s">
        <v>111</v>
      </c>
      <c r="B1361" s="11">
        <v>44090</v>
      </c>
      <c r="C1361">
        <v>23</v>
      </c>
      <c r="D1361">
        <v>17</v>
      </c>
      <c r="E1361">
        <v>40</v>
      </c>
      <c r="F1361">
        <v>5</v>
      </c>
      <c r="G1361" t="b">
        <v>1</v>
      </c>
      <c r="H1361" s="19">
        <v>0.85</v>
      </c>
      <c r="I1361" s="19">
        <v>1</v>
      </c>
      <c r="J1361" s="1" t="s">
        <v>14</v>
      </c>
    </row>
    <row r="1362" spans="1:10" x14ac:dyDescent="0.2">
      <c r="A1362" s="1" t="s">
        <v>122</v>
      </c>
      <c r="B1362" s="11">
        <v>44090</v>
      </c>
      <c r="C1362">
        <v>33</v>
      </c>
      <c r="D1362">
        <v>17</v>
      </c>
      <c r="E1362">
        <v>40</v>
      </c>
      <c r="F1362">
        <v>10</v>
      </c>
      <c r="G1362" t="b">
        <v>1</v>
      </c>
      <c r="H1362" s="19">
        <v>1</v>
      </c>
      <c r="I1362" s="19">
        <v>1</v>
      </c>
      <c r="J1362" s="1" t="s">
        <v>14</v>
      </c>
    </row>
    <row r="1363" spans="1:10" x14ac:dyDescent="0.2">
      <c r="A1363" s="1" t="s">
        <v>98</v>
      </c>
      <c r="B1363" s="11">
        <v>44090</v>
      </c>
      <c r="C1363">
        <v>29</v>
      </c>
      <c r="D1363">
        <v>12</v>
      </c>
      <c r="E1363">
        <v>32</v>
      </c>
      <c r="F1363">
        <v>0</v>
      </c>
      <c r="G1363" t="b">
        <v>1</v>
      </c>
      <c r="H1363" s="19">
        <v>0.73</v>
      </c>
      <c r="I1363" s="19">
        <v>1</v>
      </c>
      <c r="J1363" s="1" t="s">
        <v>14</v>
      </c>
    </row>
    <row r="1364" spans="1:10" x14ac:dyDescent="0.2">
      <c r="A1364" s="1" t="s">
        <v>146</v>
      </c>
      <c r="B1364" s="11">
        <v>44090</v>
      </c>
      <c r="C1364">
        <v>33</v>
      </c>
      <c r="D1364">
        <v>17</v>
      </c>
      <c r="E1364">
        <v>40</v>
      </c>
      <c r="F1364">
        <v>10</v>
      </c>
      <c r="G1364" t="b">
        <v>1</v>
      </c>
      <c r="H1364" s="19">
        <v>1</v>
      </c>
      <c r="I1364" s="19">
        <v>1</v>
      </c>
      <c r="J1364" s="1" t="s">
        <v>14</v>
      </c>
    </row>
    <row r="1365" spans="1:10" x14ac:dyDescent="0.2">
      <c r="A1365" s="1" t="s">
        <v>141</v>
      </c>
      <c r="B1365" s="11">
        <v>44090</v>
      </c>
      <c r="C1365">
        <v>33</v>
      </c>
      <c r="D1365">
        <v>17</v>
      </c>
      <c r="E1365">
        <v>40</v>
      </c>
      <c r="F1365">
        <v>10</v>
      </c>
      <c r="G1365" t="b">
        <v>1</v>
      </c>
      <c r="H1365" s="19">
        <v>1</v>
      </c>
      <c r="I1365" s="19">
        <v>1</v>
      </c>
      <c r="J1365" s="1" t="s">
        <v>14</v>
      </c>
    </row>
    <row r="1366" spans="1:10" x14ac:dyDescent="0.2">
      <c r="A1366" s="1" t="s">
        <v>128</v>
      </c>
      <c r="B1366" s="11">
        <v>44090</v>
      </c>
      <c r="C1366">
        <v>23</v>
      </c>
      <c r="D1366">
        <v>17</v>
      </c>
      <c r="E1366">
        <v>40</v>
      </c>
      <c r="F1366">
        <v>10</v>
      </c>
      <c r="G1366" t="b">
        <v>1</v>
      </c>
      <c r="H1366" s="19">
        <v>0.9</v>
      </c>
      <c r="I1366" s="19">
        <v>1</v>
      </c>
      <c r="J1366" s="1" t="s">
        <v>14</v>
      </c>
    </row>
    <row r="1367" spans="1:10" x14ac:dyDescent="0.2">
      <c r="A1367" s="1" t="s">
        <v>129</v>
      </c>
      <c r="B1367" s="11">
        <v>44090</v>
      </c>
      <c r="C1367">
        <v>33</v>
      </c>
      <c r="D1367">
        <v>17</v>
      </c>
      <c r="E1367">
        <v>40</v>
      </c>
      <c r="F1367">
        <v>10</v>
      </c>
      <c r="G1367" t="b">
        <v>1</v>
      </c>
      <c r="H1367" s="19">
        <v>1</v>
      </c>
      <c r="I1367" s="19">
        <v>1</v>
      </c>
      <c r="J1367" s="1" t="s">
        <v>14</v>
      </c>
    </row>
    <row r="1368" spans="1:10" x14ac:dyDescent="0.2">
      <c r="A1368" s="1" t="s">
        <v>121</v>
      </c>
      <c r="B1368" s="11">
        <v>44091</v>
      </c>
      <c r="C1368">
        <v>31</v>
      </c>
      <c r="D1368">
        <v>2</v>
      </c>
      <c r="E1368">
        <v>40</v>
      </c>
      <c r="F1368">
        <v>10</v>
      </c>
      <c r="G1368" t="b">
        <v>1</v>
      </c>
      <c r="H1368" s="19">
        <v>0.83</v>
      </c>
      <c r="I1368" s="19">
        <v>1</v>
      </c>
      <c r="J1368" s="1" t="s">
        <v>14</v>
      </c>
    </row>
    <row r="1369" spans="1:10" x14ac:dyDescent="0.2">
      <c r="A1369" s="1" t="s">
        <v>136</v>
      </c>
      <c r="B1369" s="11">
        <v>44091</v>
      </c>
      <c r="C1369">
        <v>33</v>
      </c>
      <c r="D1369">
        <v>17</v>
      </c>
      <c r="E1369">
        <v>40</v>
      </c>
      <c r="F1369">
        <v>5</v>
      </c>
      <c r="G1369" t="b">
        <v>1</v>
      </c>
      <c r="H1369" s="19">
        <v>0.95</v>
      </c>
      <c r="I1369" s="19">
        <v>1</v>
      </c>
      <c r="J1369" s="1" t="s">
        <v>14</v>
      </c>
    </row>
    <row r="1370" spans="1:10" x14ac:dyDescent="0.2">
      <c r="A1370" s="1" t="s">
        <v>96</v>
      </c>
      <c r="B1370" s="11">
        <v>44091</v>
      </c>
      <c r="C1370">
        <v>31</v>
      </c>
      <c r="D1370">
        <v>17</v>
      </c>
      <c r="E1370">
        <v>40</v>
      </c>
      <c r="F1370">
        <v>0</v>
      </c>
      <c r="G1370" t="b">
        <v>1</v>
      </c>
      <c r="H1370" s="19">
        <v>0.88</v>
      </c>
      <c r="I1370" s="19">
        <v>1</v>
      </c>
      <c r="J1370" s="1" t="s">
        <v>14</v>
      </c>
    </row>
    <row r="1371" spans="1:10" x14ac:dyDescent="0.2">
      <c r="A1371" s="1" t="s">
        <v>143</v>
      </c>
      <c r="B1371" s="11">
        <v>44091</v>
      </c>
      <c r="C1371">
        <v>33</v>
      </c>
      <c r="D1371">
        <v>17</v>
      </c>
      <c r="E1371">
        <v>40</v>
      </c>
      <c r="F1371">
        <v>10</v>
      </c>
      <c r="G1371" t="b">
        <v>1</v>
      </c>
      <c r="H1371" s="19">
        <v>1</v>
      </c>
      <c r="I1371" s="19">
        <v>1</v>
      </c>
      <c r="J1371" s="1" t="s">
        <v>14</v>
      </c>
    </row>
    <row r="1372" spans="1:10" x14ac:dyDescent="0.2">
      <c r="A1372" s="1" t="s">
        <v>133</v>
      </c>
      <c r="B1372" s="11">
        <v>44091</v>
      </c>
      <c r="C1372">
        <v>33</v>
      </c>
      <c r="D1372">
        <v>17</v>
      </c>
      <c r="E1372">
        <v>40</v>
      </c>
      <c r="F1372">
        <v>5</v>
      </c>
      <c r="G1372" t="b">
        <v>1</v>
      </c>
      <c r="H1372" s="19">
        <v>0.95</v>
      </c>
      <c r="I1372" s="19">
        <v>1</v>
      </c>
      <c r="J1372" s="1" t="s">
        <v>14</v>
      </c>
    </row>
    <row r="1373" spans="1:10" x14ac:dyDescent="0.2">
      <c r="A1373" s="1" t="s">
        <v>112</v>
      </c>
      <c r="B1373" s="11">
        <v>44092</v>
      </c>
      <c r="C1373">
        <v>33</v>
      </c>
      <c r="D1373">
        <v>12</v>
      </c>
      <c r="E1373">
        <v>40</v>
      </c>
      <c r="F1373">
        <v>5</v>
      </c>
      <c r="G1373" t="b">
        <v>1</v>
      </c>
      <c r="H1373" s="19">
        <v>0.9</v>
      </c>
      <c r="I1373" s="19">
        <v>1</v>
      </c>
      <c r="J1373" s="1" t="s">
        <v>14</v>
      </c>
    </row>
    <row r="1374" spans="1:10" x14ac:dyDescent="0.2">
      <c r="A1374" s="1" t="s">
        <v>116</v>
      </c>
      <c r="B1374" s="11">
        <v>44092</v>
      </c>
      <c r="C1374">
        <v>23</v>
      </c>
      <c r="D1374">
        <v>2</v>
      </c>
      <c r="E1374">
        <v>40</v>
      </c>
      <c r="F1374">
        <v>5</v>
      </c>
      <c r="G1374" t="b">
        <v>1</v>
      </c>
      <c r="H1374" s="19">
        <v>0.7</v>
      </c>
      <c r="I1374" s="19">
        <v>1</v>
      </c>
      <c r="J1374" s="1" t="s">
        <v>14</v>
      </c>
    </row>
    <row r="1375" spans="1:10" x14ac:dyDescent="0.2">
      <c r="A1375" s="1" t="s">
        <v>97</v>
      </c>
      <c r="B1375" s="11">
        <v>44092</v>
      </c>
      <c r="C1375">
        <v>33</v>
      </c>
      <c r="D1375">
        <v>17</v>
      </c>
      <c r="E1375">
        <v>40</v>
      </c>
      <c r="F1375">
        <v>10</v>
      </c>
      <c r="G1375" t="b">
        <v>1</v>
      </c>
      <c r="H1375" s="19">
        <v>1</v>
      </c>
      <c r="I1375" s="19">
        <v>1</v>
      </c>
      <c r="J1375" s="1" t="s">
        <v>14</v>
      </c>
    </row>
    <row r="1376" spans="1:10" x14ac:dyDescent="0.2">
      <c r="A1376" s="1" t="s">
        <v>135</v>
      </c>
      <c r="B1376" s="11">
        <v>44092</v>
      </c>
      <c r="C1376">
        <v>33</v>
      </c>
      <c r="D1376">
        <v>7</v>
      </c>
      <c r="E1376">
        <v>40</v>
      </c>
      <c r="F1376">
        <v>5</v>
      </c>
      <c r="G1376" t="b">
        <v>1</v>
      </c>
      <c r="H1376" s="19">
        <v>0.85</v>
      </c>
      <c r="I1376" s="19">
        <v>1</v>
      </c>
      <c r="J1376" s="1" t="s">
        <v>14</v>
      </c>
    </row>
    <row r="1377" spans="1:10" x14ac:dyDescent="0.2">
      <c r="A1377" s="1" t="s">
        <v>137</v>
      </c>
      <c r="B1377" s="11">
        <v>44092</v>
      </c>
      <c r="C1377">
        <v>23</v>
      </c>
      <c r="D1377">
        <v>17</v>
      </c>
      <c r="E1377">
        <v>40</v>
      </c>
      <c r="F1377">
        <v>5</v>
      </c>
      <c r="G1377" t="b">
        <v>1</v>
      </c>
      <c r="H1377" s="19">
        <v>0.85</v>
      </c>
      <c r="I1377" s="19">
        <v>1</v>
      </c>
      <c r="J1377" s="1" t="s">
        <v>14</v>
      </c>
    </row>
    <row r="1378" spans="1:10" x14ac:dyDescent="0.2">
      <c r="A1378" s="1" t="s">
        <v>147</v>
      </c>
      <c r="B1378" s="11">
        <v>44092</v>
      </c>
      <c r="C1378">
        <v>33</v>
      </c>
      <c r="D1378">
        <v>17</v>
      </c>
      <c r="E1378">
        <v>40</v>
      </c>
      <c r="F1378">
        <v>5</v>
      </c>
      <c r="G1378" t="b">
        <v>1</v>
      </c>
      <c r="H1378" s="19">
        <v>0.95</v>
      </c>
      <c r="I1378" s="19">
        <v>1</v>
      </c>
      <c r="J1378" s="1" t="s">
        <v>14</v>
      </c>
    </row>
    <row r="1379" spans="1:10" x14ac:dyDescent="0.2">
      <c r="A1379" s="1" t="s">
        <v>117</v>
      </c>
      <c r="B1379" s="11">
        <v>44092</v>
      </c>
      <c r="C1379">
        <v>23</v>
      </c>
      <c r="D1379">
        <v>7</v>
      </c>
      <c r="E1379">
        <v>40</v>
      </c>
      <c r="F1379">
        <v>5</v>
      </c>
      <c r="G1379" t="b">
        <v>1</v>
      </c>
      <c r="H1379" s="19">
        <v>0.75</v>
      </c>
      <c r="I1379" s="19">
        <v>1</v>
      </c>
      <c r="J1379" s="1" t="s">
        <v>14</v>
      </c>
    </row>
    <row r="1380" spans="1:10" x14ac:dyDescent="0.2">
      <c r="A1380" s="1" t="s">
        <v>115</v>
      </c>
      <c r="B1380" s="11">
        <v>44092</v>
      </c>
      <c r="C1380">
        <v>33</v>
      </c>
      <c r="D1380">
        <v>12</v>
      </c>
      <c r="E1380">
        <v>40</v>
      </c>
      <c r="F1380">
        <v>10</v>
      </c>
      <c r="G1380" t="b">
        <v>1</v>
      </c>
      <c r="H1380" s="19">
        <v>0.95</v>
      </c>
      <c r="I1380" s="19">
        <v>1</v>
      </c>
      <c r="J1380" s="1" t="s">
        <v>14</v>
      </c>
    </row>
    <row r="1381" spans="1:10" x14ac:dyDescent="0.2">
      <c r="A1381" s="1" t="s">
        <v>79</v>
      </c>
      <c r="B1381" s="11">
        <v>44092</v>
      </c>
      <c r="C1381">
        <v>23</v>
      </c>
      <c r="D1381">
        <v>17</v>
      </c>
      <c r="E1381">
        <v>40</v>
      </c>
      <c r="F1381">
        <v>0</v>
      </c>
      <c r="G1381" t="b">
        <v>1</v>
      </c>
      <c r="H1381" s="19">
        <v>0.8</v>
      </c>
      <c r="I1381" s="19">
        <v>1</v>
      </c>
      <c r="J1381" s="1" t="s">
        <v>14</v>
      </c>
    </row>
    <row r="1382" spans="1:10" x14ac:dyDescent="0.2">
      <c r="A1382" s="1" t="s">
        <v>85</v>
      </c>
      <c r="B1382" s="11">
        <v>44092</v>
      </c>
      <c r="C1382">
        <v>23</v>
      </c>
      <c r="D1382">
        <v>17</v>
      </c>
      <c r="E1382">
        <v>40</v>
      </c>
      <c r="F1382">
        <v>5</v>
      </c>
      <c r="G1382" t="b">
        <v>1</v>
      </c>
      <c r="H1382" s="19">
        <v>0.85</v>
      </c>
      <c r="I1382" s="19">
        <v>1</v>
      </c>
      <c r="J1382" s="1" t="s">
        <v>14</v>
      </c>
    </row>
    <row r="1383" spans="1:10" x14ac:dyDescent="0.2">
      <c r="A1383" s="1" t="s">
        <v>80</v>
      </c>
      <c r="B1383" s="11">
        <v>44092</v>
      </c>
      <c r="C1383">
        <v>17</v>
      </c>
      <c r="D1383">
        <v>17</v>
      </c>
      <c r="E1383">
        <v>40</v>
      </c>
      <c r="F1383">
        <v>10</v>
      </c>
      <c r="G1383" t="b">
        <v>1</v>
      </c>
      <c r="H1383" s="19">
        <v>0.84</v>
      </c>
      <c r="I1383" s="19">
        <v>1</v>
      </c>
      <c r="J1383" s="1" t="s">
        <v>14</v>
      </c>
    </row>
    <row r="1384" spans="1:10" x14ac:dyDescent="0.2">
      <c r="A1384" s="1" t="s">
        <v>81</v>
      </c>
      <c r="B1384" s="11">
        <v>44093</v>
      </c>
      <c r="C1384">
        <v>29</v>
      </c>
      <c r="D1384">
        <v>17</v>
      </c>
      <c r="E1384">
        <v>40</v>
      </c>
      <c r="F1384">
        <v>0</v>
      </c>
      <c r="G1384" t="b">
        <v>1</v>
      </c>
      <c r="H1384" s="19">
        <v>0.86</v>
      </c>
      <c r="I1384" s="19">
        <v>1</v>
      </c>
      <c r="J1384" s="1" t="s">
        <v>14</v>
      </c>
    </row>
    <row r="1385" spans="1:10" x14ac:dyDescent="0.2">
      <c r="A1385" s="1" t="s">
        <v>88</v>
      </c>
      <c r="B1385" s="11">
        <v>44093</v>
      </c>
      <c r="C1385">
        <v>17</v>
      </c>
      <c r="D1385">
        <v>17</v>
      </c>
      <c r="E1385">
        <v>40</v>
      </c>
      <c r="F1385">
        <v>5</v>
      </c>
      <c r="G1385" t="b">
        <v>1</v>
      </c>
      <c r="H1385" s="19">
        <v>0.79</v>
      </c>
      <c r="I1385" s="19">
        <v>1</v>
      </c>
      <c r="J1385" s="1" t="s">
        <v>14</v>
      </c>
    </row>
    <row r="1386" spans="1:10" x14ac:dyDescent="0.2">
      <c r="A1386" s="1" t="s">
        <v>86</v>
      </c>
      <c r="B1386" s="11">
        <v>44093</v>
      </c>
      <c r="C1386">
        <v>23</v>
      </c>
      <c r="D1386">
        <v>17</v>
      </c>
      <c r="E1386">
        <v>40</v>
      </c>
      <c r="F1386">
        <v>0</v>
      </c>
      <c r="G1386" t="b">
        <v>1</v>
      </c>
      <c r="H1386" s="19">
        <v>0.8</v>
      </c>
      <c r="I1386" s="19">
        <v>1</v>
      </c>
      <c r="J1386" s="1" t="s">
        <v>14</v>
      </c>
    </row>
    <row r="1387" spans="1:10" x14ac:dyDescent="0.2">
      <c r="A1387" s="1" t="s">
        <v>87</v>
      </c>
      <c r="B1387" s="11">
        <v>44093</v>
      </c>
      <c r="C1387">
        <v>29</v>
      </c>
      <c r="D1387">
        <v>17</v>
      </c>
      <c r="E1387">
        <v>40</v>
      </c>
      <c r="F1387">
        <v>5</v>
      </c>
      <c r="G1387" t="b">
        <v>1</v>
      </c>
      <c r="H1387" s="19">
        <v>0.91</v>
      </c>
      <c r="I1387" s="19">
        <v>1</v>
      </c>
      <c r="J1387" s="1" t="s">
        <v>14</v>
      </c>
    </row>
    <row r="1388" spans="1:10" x14ac:dyDescent="0.2">
      <c r="A1388" s="1" t="s">
        <v>78</v>
      </c>
      <c r="B1388" s="11">
        <v>44093</v>
      </c>
      <c r="C1388">
        <v>23</v>
      </c>
      <c r="D1388">
        <v>17</v>
      </c>
      <c r="E1388">
        <v>40</v>
      </c>
      <c r="F1388">
        <v>5</v>
      </c>
      <c r="G1388" t="b">
        <v>1</v>
      </c>
      <c r="H1388" s="19">
        <v>0.85</v>
      </c>
      <c r="I1388" s="19">
        <v>1</v>
      </c>
      <c r="J1388" s="1" t="s">
        <v>14</v>
      </c>
    </row>
    <row r="1389" spans="1:10" x14ac:dyDescent="0.2">
      <c r="A1389" s="1" t="s">
        <v>84</v>
      </c>
      <c r="B1389" s="11">
        <v>44093</v>
      </c>
      <c r="C1389">
        <v>23</v>
      </c>
      <c r="D1389">
        <v>17</v>
      </c>
      <c r="E1389">
        <v>40</v>
      </c>
      <c r="F1389">
        <v>10</v>
      </c>
      <c r="G1389" t="b">
        <v>1</v>
      </c>
      <c r="H1389" s="19">
        <v>0.9</v>
      </c>
      <c r="I1389" s="19">
        <v>1</v>
      </c>
      <c r="J1389" s="1" t="s">
        <v>14</v>
      </c>
    </row>
    <row r="1390" spans="1:10" x14ac:dyDescent="0.2">
      <c r="A1390" s="1" t="s">
        <v>83</v>
      </c>
      <c r="B1390" s="11">
        <v>44093</v>
      </c>
      <c r="C1390">
        <v>19</v>
      </c>
      <c r="D1390">
        <v>7</v>
      </c>
      <c r="E1390">
        <v>40</v>
      </c>
      <c r="F1390">
        <v>5</v>
      </c>
      <c r="G1390" t="b">
        <v>1</v>
      </c>
      <c r="H1390" s="19">
        <v>0.71</v>
      </c>
      <c r="I1390" s="19">
        <v>1</v>
      </c>
      <c r="J1390" s="1" t="s">
        <v>14</v>
      </c>
    </row>
    <row r="1391" spans="1:10" x14ac:dyDescent="0.2">
      <c r="A1391" s="1" t="s">
        <v>82</v>
      </c>
      <c r="B1391" s="11">
        <v>44093</v>
      </c>
      <c r="C1391">
        <v>27</v>
      </c>
      <c r="D1391">
        <v>17</v>
      </c>
      <c r="E1391">
        <v>32</v>
      </c>
      <c r="F1391">
        <v>5</v>
      </c>
      <c r="G1391" t="b">
        <v>1</v>
      </c>
      <c r="H1391" s="19">
        <v>0.81</v>
      </c>
      <c r="I1391" s="19">
        <v>1</v>
      </c>
      <c r="J1391" s="1" t="s">
        <v>14</v>
      </c>
    </row>
    <row r="1392" spans="1:10" x14ac:dyDescent="0.2">
      <c r="A1392" s="1" t="s">
        <v>107</v>
      </c>
      <c r="B1392" s="11">
        <v>44093</v>
      </c>
      <c r="C1392">
        <v>27</v>
      </c>
      <c r="D1392">
        <v>19</v>
      </c>
      <c r="E1392">
        <v>30</v>
      </c>
      <c r="F1392">
        <v>15</v>
      </c>
      <c r="G1392" t="b">
        <v>1</v>
      </c>
      <c r="H1392" s="19">
        <v>0.91</v>
      </c>
      <c r="I1392" s="19">
        <v>1</v>
      </c>
      <c r="J1392" s="1" t="s">
        <v>14</v>
      </c>
    </row>
    <row r="1393" spans="1:10" x14ac:dyDescent="0.2">
      <c r="A1393" s="1" t="s">
        <v>101</v>
      </c>
      <c r="B1393" s="11">
        <v>44093</v>
      </c>
      <c r="C1393">
        <v>19</v>
      </c>
      <c r="D1393">
        <v>19</v>
      </c>
      <c r="E1393">
        <v>30</v>
      </c>
      <c r="F1393">
        <v>0</v>
      </c>
      <c r="G1393" t="b">
        <v>1</v>
      </c>
      <c r="H1393" s="19">
        <v>0.68</v>
      </c>
      <c r="I1393" s="19">
        <v>1</v>
      </c>
      <c r="J1393" s="1" t="s">
        <v>14</v>
      </c>
    </row>
    <row r="1394" spans="1:10" x14ac:dyDescent="0.2">
      <c r="A1394" s="1" t="s">
        <v>108</v>
      </c>
      <c r="B1394" s="11">
        <v>44093</v>
      </c>
      <c r="C1394">
        <v>29</v>
      </c>
      <c r="D1394">
        <v>19</v>
      </c>
      <c r="E1394">
        <v>37</v>
      </c>
      <c r="F1394">
        <v>15</v>
      </c>
      <c r="G1394" t="b">
        <v>1</v>
      </c>
      <c r="H1394" s="19">
        <v>1</v>
      </c>
      <c r="I1394" s="19">
        <v>1</v>
      </c>
      <c r="J1394" s="1" t="s">
        <v>14</v>
      </c>
    </row>
    <row r="1395" spans="1:10" x14ac:dyDescent="0.2">
      <c r="A1395" s="1" t="s">
        <v>104</v>
      </c>
      <c r="B1395" s="11">
        <v>44095</v>
      </c>
      <c r="C1395">
        <v>22</v>
      </c>
      <c r="D1395">
        <v>19</v>
      </c>
      <c r="E1395">
        <v>37</v>
      </c>
      <c r="F1395">
        <v>15</v>
      </c>
      <c r="G1395" t="b">
        <v>1</v>
      </c>
      <c r="H1395" s="19">
        <v>0.93</v>
      </c>
      <c r="I1395" s="19">
        <v>1</v>
      </c>
      <c r="J1395" s="1" t="s">
        <v>14</v>
      </c>
    </row>
    <row r="1396" spans="1:10" x14ac:dyDescent="0.2">
      <c r="A1396" s="1" t="s">
        <v>106</v>
      </c>
      <c r="B1396" s="11">
        <v>44095</v>
      </c>
      <c r="C1396">
        <v>19</v>
      </c>
      <c r="D1396">
        <v>19</v>
      </c>
      <c r="E1396">
        <v>37</v>
      </c>
      <c r="F1396">
        <v>7</v>
      </c>
      <c r="G1396" t="b">
        <v>0</v>
      </c>
      <c r="H1396" s="19">
        <v>0.82</v>
      </c>
      <c r="I1396" s="19">
        <v>0</v>
      </c>
      <c r="J1396" s="1" t="s">
        <v>14</v>
      </c>
    </row>
    <row r="1397" spans="1:10" x14ac:dyDescent="0.2">
      <c r="A1397" s="1" t="s">
        <v>105</v>
      </c>
      <c r="B1397" s="11">
        <v>44095</v>
      </c>
      <c r="C1397">
        <v>19</v>
      </c>
      <c r="D1397">
        <v>19</v>
      </c>
      <c r="E1397">
        <v>30</v>
      </c>
      <c r="F1397">
        <v>7</v>
      </c>
      <c r="G1397" t="b">
        <v>1</v>
      </c>
      <c r="H1397" s="19">
        <v>0.75</v>
      </c>
      <c r="I1397" s="19">
        <v>1</v>
      </c>
      <c r="J1397" s="1" t="s">
        <v>14</v>
      </c>
    </row>
    <row r="1398" spans="1:10" x14ac:dyDescent="0.2">
      <c r="A1398" s="1" t="s">
        <v>103</v>
      </c>
      <c r="B1398" s="11">
        <v>44095</v>
      </c>
      <c r="C1398">
        <v>24</v>
      </c>
      <c r="D1398">
        <v>19</v>
      </c>
      <c r="E1398">
        <v>30</v>
      </c>
      <c r="F1398">
        <v>15</v>
      </c>
      <c r="G1398" t="b">
        <v>1</v>
      </c>
      <c r="H1398" s="19">
        <v>0.88</v>
      </c>
      <c r="I1398" s="19">
        <v>1</v>
      </c>
      <c r="J1398" s="1" t="s">
        <v>14</v>
      </c>
    </row>
    <row r="1399" spans="1:10" x14ac:dyDescent="0.2">
      <c r="A1399" s="1" t="s">
        <v>102</v>
      </c>
      <c r="B1399" s="11">
        <v>44095</v>
      </c>
      <c r="C1399">
        <v>22</v>
      </c>
      <c r="D1399">
        <v>19</v>
      </c>
      <c r="E1399">
        <v>30</v>
      </c>
      <c r="F1399">
        <v>13</v>
      </c>
      <c r="G1399" t="b">
        <v>1</v>
      </c>
      <c r="H1399" s="19">
        <v>0.84</v>
      </c>
      <c r="I1399" s="19">
        <v>1</v>
      </c>
      <c r="J1399" s="1" t="s">
        <v>14</v>
      </c>
    </row>
    <row r="1400" spans="1:10" x14ac:dyDescent="0.2">
      <c r="A1400" s="1" t="s">
        <v>110</v>
      </c>
      <c r="B1400" s="11">
        <v>44095</v>
      </c>
      <c r="C1400">
        <v>19</v>
      </c>
      <c r="D1400">
        <v>19</v>
      </c>
      <c r="E1400">
        <v>37</v>
      </c>
      <c r="F1400">
        <v>15</v>
      </c>
      <c r="G1400" t="b">
        <v>1</v>
      </c>
      <c r="H1400" s="19">
        <v>0.9</v>
      </c>
      <c r="I1400" s="19">
        <v>1</v>
      </c>
      <c r="J1400" s="1" t="s">
        <v>14</v>
      </c>
    </row>
    <row r="1401" spans="1:10" x14ac:dyDescent="0.2">
      <c r="A1401" s="1" t="s">
        <v>100</v>
      </c>
      <c r="B1401" s="11">
        <v>44095</v>
      </c>
      <c r="C1401">
        <v>27</v>
      </c>
      <c r="D1401">
        <v>14</v>
      </c>
      <c r="E1401">
        <v>37</v>
      </c>
      <c r="F1401">
        <v>0</v>
      </c>
      <c r="G1401" t="b">
        <v>1</v>
      </c>
      <c r="H1401" s="19">
        <v>0.78</v>
      </c>
      <c r="I1401" s="19">
        <v>1</v>
      </c>
      <c r="J1401" s="1" t="s">
        <v>14</v>
      </c>
    </row>
    <row r="1402" spans="1:10" x14ac:dyDescent="0.2">
      <c r="A1402" s="1" t="s">
        <v>122</v>
      </c>
      <c r="B1402" s="11">
        <v>44098</v>
      </c>
      <c r="C1402">
        <v>23</v>
      </c>
      <c r="D1402">
        <v>7</v>
      </c>
      <c r="E1402">
        <v>40</v>
      </c>
      <c r="F1402">
        <v>10</v>
      </c>
      <c r="G1402" t="b">
        <v>1</v>
      </c>
      <c r="H1402" s="19">
        <v>0.8</v>
      </c>
      <c r="I1402" s="19">
        <v>1</v>
      </c>
      <c r="J1402" s="1" t="s">
        <v>14</v>
      </c>
    </row>
    <row r="1403" spans="1:10" x14ac:dyDescent="0.2">
      <c r="A1403" s="1" t="s">
        <v>98</v>
      </c>
      <c r="B1403" s="11">
        <v>44098</v>
      </c>
      <c r="C1403">
        <v>33</v>
      </c>
      <c r="D1403">
        <v>12</v>
      </c>
      <c r="E1403">
        <v>32</v>
      </c>
      <c r="F1403">
        <v>0</v>
      </c>
      <c r="G1403" t="b">
        <v>1</v>
      </c>
      <c r="H1403" s="19">
        <v>0.77</v>
      </c>
      <c r="I1403" s="19">
        <v>1</v>
      </c>
      <c r="J1403" s="1" t="s">
        <v>14</v>
      </c>
    </row>
    <row r="1404" spans="1:10" x14ac:dyDescent="0.2">
      <c r="A1404" s="1" t="s">
        <v>99</v>
      </c>
      <c r="B1404" s="11">
        <v>44098</v>
      </c>
      <c r="C1404">
        <v>15</v>
      </c>
      <c r="D1404">
        <v>17</v>
      </c>
      <c r="E1404">
        <v>40</v>
      </c>
      <c r="F1404">
        <v>5</v>
      </c>
      <c r="G1404" t="b">
        <v>0</v>
      </c>
      <c r="H1404" s="19">
        <v>0.77</v>
      </c>
      <c r="I1404" s="19">
        <v>0</v>
      </c>
      <c r="J1404" s="1" t="s">
        <v>14</v>
      </c>
    </row>
    <row r="1405" spans="1:10" x14ac:dyDescent="0.2">
      <c r="A1405" s="1" t="s">
        <v>128</v>
      </c>
      <c r="B1405" s="11">
        <v>44098</v>
      </c>
      <c r="C1405">
        <v>33</v>
      </c>
      <c r="D1405">
        <v>17</v>
      </c>
      <c r="E1405">
        <v>40</v>
      </c>
      <c r="F1405">
        <v>10</v>
      </c>
      <c r="G1405" t="b">
        <v>1</v>
      </c>
      <c r="H1405" s="19">
        <v>1</v>
      </c>
      <c r="I1405" s="19">
        <v>1</v>
      </c>
      <c r="J1405" s="1" t="s">
        <v>14</v>
      </c>
    </row>
    <row r="1406" spans="1:10" x14ac:dyDescent="0.2">
      <c r="A1406" s="1" t="s">
        <v>96</v>
      </c>
      <c r="B1406" s="11">
        <v>44098</v>
      </c>
      <c r="C1406">
        <v>33</v>
      </c>
      <c r="D1406">
        <v>17</v>
      </c>
      <c r="E1406">
        <v>40</v>
      </c>
      <c r="F1406">
        <v>5</v>
      </c>
      <c r="G1406" t="b">
        <v>1</v>
      </c>
      <c r="H1406" s="19">
        <v>0.95</v>
      </c>
      <c r="I1406" s="19">
        <v>1</v>
      </c>
      <c r="J1406" s="1" t="s">
        <v>14</v>
      </c>
    </row>
    <row r="1407" spans="1:10" x14ac:dyDescent="0.2">
      <c r="A1407" s="1" t="s">
        <v>97</v>
      </c>
      <c r="B1407" s="11">
        <v>44098</v>
      </c>
      <c r="C1407">
        <v>33</v>
      </c>
      <c r="D1407">
        <v>17</v>
      </c>
      <c r="E1407">
        <v>40</v>
      </c>
      <c r="F1407">
        <v>10</v>
      </c>
      <c r="G1407" t="b">
        <v>1</v>
      </c>
      <c r="H1407" s="19">
        <v>1</v>
      </c>
      <c r="I1407" s="19">
        <v>1</v>
      </c>
      <c r="J1407" s="1" t="s">
        <v>14</v>
      </c>
    </row>
    <row r="1408" spans="1:10" x14ac:dyDescent="0.2">
      <c r="A1408" s="1" t="s">
        <v>121</v>
      </c>
      <c r="B1408" s="11">
        <v>44098</v>
      </c>
      <c r="C1408">
        <v>19</v>
      </c>
      <c r="D1408">
        <v>7</v>
      </c>
      <c r="E1408">
        <v>40</v>
      </c>
      <c r="F1408">
        <v>5</v>
      </c>
      <c r="G1408" t="b">
        <v>0</v>
      </c>
      <c r="H1408" s="19">
        <v>0.71</v>
      </c>
      <c r="I1408" s="19">
        <v>0</v>
      </c>
      <c r="J1408" s="1" t="s">
        <v>14</v>
      </c>
    </row>
    <row r="1409" spans="1:10" x14ac:dyDescent="0.2">
      <c r="A1409" s="1" t="s">
        <v>111</v>
      </c>
      <c r="B1409" s="11">
        <v>44098</v>
      </c>
      <c r="C1409">
        <v>21</v>
      </c>
      <c r="D1409">
        <v>17</v>
      </c>
      <c r="E1409">
        <v>40</v>
      </c>
      <c r="F1409">
        <v>5</v>
      </c>
      <c r="G1409" t="b">
        <v>0</v>
      </c>
      <c r="H1409" s="19">
        <v>0.83</v>
      </c>
      <c r="I1409" s="19">
        <v>0</v>
      </c>
      <c r="J1409" s="1" t="s">
        <v>14</v>
      </c>
    </row>
    <row r="1410" spans="1:10" x14ac:dyDescent="0.2">
      <c r="A1410" s="1" t="s">
        <v>126</v>
      </c>
      <c r="B1410" s="11">
        <v>44098</v>
      </c>
      <c r="C1410">
        <v>33</v>
      </c>
      <c r="D1410">
        <v>17</v>
      </c>
      <c r="E1410">
        <v>32</v>
      </c>
      <c r="F1410">
        <v>5</v>
      </c>
      <c r="G1410" t="b">
        <v>1</v>
      </c>
      <c r="H1410" s="19">
        <v>0.87</v>
      </c>
      <c r="I1410" s="19">
        <v>1</v>
      </c>
      <c r="J1410" s="1" t="s">
        <v>14</v>
      </c>
    </row>
    <row r="1411" spans="1:10" x14ac:dyDescent="0.2">
      <c r="A1411" s="1" t="s">
        <v>129</v>
      </c>
      <c r="B1411" s="11">
        <v>44098</v>
      </c>
      <c r="C1411">
        <v>33</v>
      </c>
      <c r="D1411">
        <v>17</v>
      </c>
      <c r="E1411">
        <v>40</v>
      </c>
      <c r="F1411">
        <v>5</v>
      </c>
      <c r="G1411" t="b">
        <v>1</v>
      </c>
      <c r="H1411" s="19">
        <v>0.95</v>
      </c>
      <c r="I1411" s="19">
        <v>1</v>
      </c>
      <c r="J1411" s="1" t="s">
        <v>14</v>
      </c>
    </row>
    <row r="1412" spans="1:10" x14ac:dyDescent="0.2">
      <c r="A1412" s="1" t="s">
        <v>114</v>
      </c>
      <c r="B1412" s="11">
        <v>44098</v>
      </c>
      <c r="C1412">
        <v>33</v>
      </c>
      <c r="D1412">
        <v>17</v>
      </c>
      <c r="E1412">
        <v>40</v>
      </c>
      <c r="F1412">
        <v>10</v>
      </c>
      <c r="G1412" t="b">
        <v>1</v>
      </c>
      <c r="H1412" s="19">
        <v>1</v>
      </c>
      <c r="I1412" s="19">
        <v>1</v>
      </c>
      <c r="J1412" s="1" t="s">
        <v>14</v>
      </c>
    </row>
    <row r="1413" spans="1:10" x14ac:dyDescent="0.2">
      <c r="A1413" s="1" t="s">
        <v>143</v>
      </c>
      <c r="B1413" s="11">
        <v>44098</v>
      </c>
      <c r="C1413">
        <v>33</v>
      </c>
      <c r="D1413">
        <v>17</v>
      </c>
      <c r="E1413">
        <v>40</v>
      </c>
      <c r="F1413">
        <v>10</v>
      </c>
      <c r="G1413" t="b">
        <v>1</v>
      </c>
      <c r="H1413" s="19">
        <v>1</v>
      </c>
      <c r="I1413" s="19">
        <v>1</v>
      </c>
      <c r="J1413" s="1" t="s">
        <v>14</v>
      </c>
    </row>
    <row r="1414" spans="1:10" x14ac:dyDescent="0.2">
      <c r="A1414" s="1" t="s">
        <v>146</v>
      </c>
      <c r="B1414" s="11">
        <v>44099</v>
      </c>
      <c r="C1414">
        <v>29</v>
      </c>
      <c r="D1414">
        <v>7</v>
      </c>
      <c r="E1414">
        <v>40</v>
      </c>
      <c r="F1414">
        <v>10</v>
      </c>
      <c r="G1414" t="b">
        <v>1</v>
      </c>
      <c r="H1414" s="19">
        <v>0.86</v>
      </c>
      <c r="I1414" s="19">
        <v>1</v>
      </c>
      <c r="J1414" s="1" t="s">
        <v>14</v>
      </c>
    </row>
    <row r="1415" spans="1:10" x14ac:dyDescent="0.2">
      <c r="A1415" s="1" t="s">
        <v>141</v>
      </c>
      <c r="B1415" s="11">
        <v>44099</v>
      </c>
      <c r="C1415">
        <v>33</v>
      </c>
      <c r="D1415">
        <v>17</v>
      </c>
      <c r="E1415">
        <v>40</v>
      </c>
      <c r="F1415">
        <v>10</v>
      </c>
      <c r="G1415" t="b">
        <v>1</v>
      </c>
      <c r="H1415" s="19">
        <v>1</v>
      </c>
      <c r="I1415" s="19">
        <v>1</v>
      </c>
      <c r="J1415" s="1" t="s">
        <v>14</v>
      </c>
    </row>
    <row r="1416" spans="1:10" x14ac:dyDescent="0.2">
      <c r="A1416" s="1" t="s">
        <v>140</v>
      </c>
      <c r="B1416" s="11">
        <v>44099</v>
      </c>
      <c r="C1416">
        <v>31</v>
      </c>
      <c r="D1416">
        <v>17</v>
      </c>
      <c r="E1416">
        <v>40</v>
      </c>
      <c r="F1416">
        <v>5</v>
      </c>
      <c r="G1416" t="b">
        <v>1</v>
      </c>
      <c r="H1416" s="19">
        <v>0.93</v>
      </c>
      <c r="I1416" s="19">
        <v>1</v>
      </c>
      <c r="J1416" s="1" t="s">
        <v>14</v>
      </c>
    </row>
    <row r="1417" spans="1:10" x14ac:dyDescent="0.2">
      <c r="A1417" s="1" t="s">
        <v>134</v>
      </c>
      <c r="B1417" s="11">
        <v>44099</v>
      </c>
      <c r="C1417">
        <v>33</v>
      </c>
      <c r="D1417">
        <v>17</v>
      </c>
      <c r="E1417">
        <v>40</v>
      </c>
      <c r="F1417">
        <v>10</v>
      </c>
      <c r="G1417" t="b">
        <v>1</v>
      </c>
      <c r="H1417" s="19">
        <v>1</v>
      </c>
      <c r="I1417" s="19">
        <v>1</v>
      </c>
      <c r="J1417" s="1" t="s">
        <v>14</v>
      </c>
    </row>
    <row r="1418" spans="1:10" x14ac:dyDescent="0.2">
      <c r="A1418" s="1" t="s">
        <v>136</v>
      </c>
      <c r="B1418" s="11">
        <v>44099</v>
      </c>
      <c r="C1418">
        <v>33</v>
      </c>
      <c r="D1418">
        <v>17</v>
      </c>
      <c r="E1418">
        <v>40</v>
      </c>
      <c r="F1418">
        <v>10</v>
      </c>
      <c r="G1418" t="b">
        <v>1</v>
      </c>
      <c r="H1418" s="19">
        <v>1</v>
      </c>
      <c r="I1418" s="19">
        <v>1</v>
      </c>
      <c r="J1418" s="1" t="s">
        <v>14</v>
      </c>
    </row>
    <row r="1419" spans="1:10" x14ac:dyDescent="0.2">
      <c r="A1419" s="1" t="s">
        <v>112</v>
      </c>
      <c r="B1419" s="11">
        <v>44099</v>
      </c>
      <c r="C1419">
        <v>33</v>
      </c>
      <c r="D1419">
        <v>17</v>
      </c>
      <c r="E1419">
        <v>40</v>
      </c>
      <c r="F1419">
        <v>5</v>
      </c>
      <c r="G1419" t="b">
        <v>1</v>
      </c>
      <c r="H1419" s="19">
        <v>0.95</v>
      </c>
      <c r="I1419" s="19">
        <v>1</v>
      </c>
      <c r="J1419" s="1" t="s">
        <v>14</v>
      </c>
    </row>
    <row r="1420" spans="1:10" x14ac:dyDescent="0.2">
      <c r="A1420" s="1" t="s">
        <v>116</v>
      </c>
      <c r="B1420" s="11">
        <v>44099</v>
      </c>
      <c r="C1420">
        <v>33</v>
      </c>
      <c r="D1420">
        <v>17</v>
      </c>
      <c r="E1420">
        <v>40</v>
      </c>
      <c r="F1420">
        <v>5</v>
      </c>
      <c r="G1420" t="b">
        <v>1</v>
      </c>
      <c r="H1420" s="19">
        <v>0.95</v>
      </c>
      <c r="I1420" s="19">
        <v>1</v>
      </c>
      <c r="J1420" s="1" t="s">
        <v>14</v>
      </c>
    </row>
    <row r="1421" spans="1:10" x14ac:dyDescent="0.2">
      <c r="A1421" s="1" t="s">
        <v>135</v>
      </c>
      <c r="B1421" s="11">
        <v>44099</v>
      </c>
      <c r="C1421">
        <v>21</v>
      </c>
      <c r="D1421">
        <v>7</v>
      </c>
      <c r="E1421">
        <v>40</v>
      </c>
      <c r="F1421">
        <v>5</v>
      </c>
      <c r="G1421" t="b">
        <v>1</v>
      </c>
      <c r="H1421" s="19">
        <v>0.73</v>
      </c>
      <c r="I1421" s="19">
        <v>1</v>
      </c>
      <c r="J1421" s="1" t="s">
        <v>14</v>
      </c>
    </row>
    <row r="1422" spans="1:10" x14ac:dyDescent="0.2">
      <c r="A1422" s="1" t="s">
        <v>147</v>
      </c>
      <c r="B1422" s="11">
        <v>44099</v>
      </c>
      <c r="C1422">
        <v>23</v>
      </c>
      <c r="D1422">
        <v>17</v>
      </c>
      <c r="E1422">
        <v>40</v>
      </c>
      <c r="F1422">
        <v>10</v>
      </c>
      <c r="G1422" t="b">
        <v>1</v>
      </c>
      <c r="H1422" s="19">
        <v>0.9</v>
      </c>
      <c r="I1422" s="19">
        <v>1</v>
      </c>
      <c r="J1422" s="1" t="s">
        <v>14</v>
      </c>
    </row>
    <row r="1423" spans="1:10" x14ac:dyDescent="0.2">
      <c r="A1423" s="1" t="s">
        <v>117</v>
      </c>
      <c r="B1423" s="11">
        <v>44099</v>
      </c>
      <c r="C1423">
        <v>33</v>
      </c>
      <c r="D1423">
        <v>17</v>
      </c>
      <c r="E1423">
        <v>40</v>
      </c>
      <c r="F1423">
        <v>10</v>
      </c>
      <c r="G1423" t="b">
        <v>1</v>
      </c>
      <c r="H1423" s="19">
        <v>1</v>
      </c>
      <c r="I1423" s="19">
        <v>1</v>
      </c>
      <c r="J1423" s="1" t="s">
        <v>14</v>
      </c>
    </row>
    <row r="1424" spans="1:10" x14ac:dyDescent="0.2">
      <c r="A1424" s="1" t="s">
        <v>115</v>
      </c>
      <c r="B1424" s="11">
        <v>44099</v>
      </c>
      <c r="C1424">
        <v>33</v>
      </c>
      <c r="D1424">
        <v>17</v>
      </c>
      <c r="E1424">
        <v>40</v>
      </c>
      <c r="F1424">
        <v>10</v>
      </c>
      <c r="G1424" t="b">
        <v>1</v>
      </c>
      <c r="H1424" s="19">
        <v>1</v>
      </c>
      <c r="I1424" s="19">
        <v>1</v>
      </c>
      <c r="J1424" s="1" t="s">
        <v>14</v>
      </c>
    </row>
    <row r="1425" spans="1:10" x14ac:dyDescent="0.2">
      <c r="A1425" s="1" t="s">
        <v>133</v>
      </c>
      <c r="B1425" s="11">
        <v>44099</v>
      </c>
      <c r="C1425">
        <v>19</v>
      </c>
      <c r="D1425">
        <v>17</v>
      </c>
      <c r="E1425">
        <v>40</v>
      </c>
      <c r="F1425">
        <v>5</v>
      </c>
      <c r="G1425" t="b">
        <v>1</v>
      </c>
      <c r="H1425" s="19">
        <v>0.81</v>
      </c>
      <c r="I1425" s="19">
        <v>1</v>
      </c>
      <c r="J1425" s="1" t="s">
        <v>14</v>
      </c>
    </row>
    <row r="1426" spans="1:10" x14ac:dyDescent="0.2">
      <c r="A1426" s="1" t="s">
        <v>110</v>
      </c>
      <c r="B1426" s="11">
        <v>44099</v>
      </c>
      <c r="C1426">
        <v>15</v>
      </c>
      <c r="D1426">
        <v>19</v>
      </c>
      <c r="E1426">
        <v>30</v>
      </c>
      <c r="F1426">
        <v>7</v>
      </c>
      <c r="G1426" t="b">
        <v>0</v>
      </c>
      <c r="H1426" s="19">
        <v>0.71</v>
      </c>
      <c r="I1426" s="19">
        <v>0</v>
      </c>
      <c r="J1426" s="1" t="s">
        <v>14</v>
      </c>
    </row>
    <row r="1427" spans="1:10" x14ac:dyDescent="0.2">
      <c r="A1427" s="1" t="s">
        <v>81</v>
      </c>
      <c r="B1427" s="11">
        <v>44100</v>
      </c>
      <c r="C1427">
        <v>33</v>
      </c>
      <c r="D1427">
        <v>17</v>
      </c>
      <c r="E1427">
        <v>40</v>
      </c>
      <c r="F1427">
        <v>5</v>
      </c>
      <c r="G1427" t="b">
        <v>1</v>
      </c>
      <c r="H1427" s="19">
        <v>0.95</v>
      </c>
      <c r="I1427" s="19">
        <v>1</v>
      </c>
      <c r="J1427" s="1" t="s">
        <v>14</v>
      </c>
    </row>
    <row r="1428" spans="1:10" x14ac:dyDescent="0.2">
      <c r="A1428" s="1" t="s">
        <v>88</v>
      </c>
      <c r="B1428" s="11">
        <v>44100</v>
      </c>
      <c r="C1428">
        <v>17</v>
      </c>
      <c r="D1428">
        <v>7</v>
      </c>
      <c r="E1428">
        <v>40</v>
      </c>
      <c r="F1428">
        <v>5</v>
      </c>
      <c r="G1428" t="b">
        <v>0</v>
      </c>
      <c r="H1428" s="19">
        <v>0.69</v>
      </c>
      <c r="I1428" s="19">
        <v>0</v>
      </c>
      <c r="J1428" s="1" t="s">
        <v>14</v>
      </c>
    </row>
    <row r="1429" spans="1:10" x14ac:dyDescent="0.2">
      <c r="A1429" s="1" t="s">
        <v>89</v>
      </c>
      <c r="B1429" s="11">
        <v>44100</v>
      </c>
      <c r="C1429">
        <v>17</v>
      </c>
      <c r="D1429">
        <v>17</v>
      </c>
      <c r="E1429">
        <v>32</v>
      </c>
      <c r="F1429">
        <v>5</v>
      </c>
      <c r="G1429" t="b">
        <v>1</v>
      </c>
      <c r="H1429" s="19">
        <v>0.71</v>
      </c>
      <c r="I1429" s="19">
        <v>1</v>
      </c>
      <c r="J1429" s="1" t="s">
        <v>14</v>
      </c>
    </row>
    <row r="1430" spans="1:10" x14ac:dyDescent="0.2">
      <c r="A1430" s="1" t="s">
        <v>86</v>
      </c>
      <c r="B1430" s="11">
        <v>44100</v>
      </c>
      <c r="C1430">
        <v>33</v>
      </c>
      <c r="D1430">
        <v>17</v>
      </c>
      <c r="E1430">
        <v>40</v>
      </c>
      <c r="F1430">
        <v>0</v>
      </c>
      <c r="G1430" t="b">
        <v>1</v>
      </c>
      <c r="H1430" s="19">
        <v>0.9</v>
      </c>
      <c r="I1430" s="19">
        <v>1</v>
      </c>
      <c r="J1430" s="1" t="s">
        <v>14</v>
      </c>
    </row>
    <row r="1431" spans="1:10" x14ac:dyDescent="0.2">
      <c r="A1431" s="1" t="s">
        <v>80</v>
      </c>
      <c r="B1431" s="11">
        <v>44100</v>
      </c>
      <c r="C1431">
        <v>29</v>
      </c>
      <c r="D1431">
        <v>17</v>
      </c>
      <c r="E1431">
        <v>32</v>
      </c>
      <c r="F1431">
        <v>0</v>
      </c>
      <c r="G1431" t="b">
        <v>1</v>
      </c>
      <c r="H1431" s="19">
        <v>0.78</v>
      </c>
      <c r="I1431" s="19">
        <v>1</v>
      </c>
      <c r="J1431" s="1" t="s">
        <v>14</v>
      </c>
    </row>
    <row r="1432" spans="1:10" x14ac:dyDescent="0.2">
      <c r="A1432" s="1" t="s">
        <v>87</v>
      </c>
      <c r="B1432" s="11">
        <v>44100</v>
      </c>
      <c r="C1432">
        <v>33</v>
      </c>
      <c r="D1432">
        <v>17</v>
      </c>
      <c r="E1432">
        <v>32</v>
      </c>
      <c r="F1432">
        <v>5</v>
      </c>
      <c r="G1432" t="b">
        <v>1</v>
      </c>
      <c r="H1432" s="19">
        <v>0.87</v>
      </c>
      <c r="I1432" s="19">
        <v>1</v>
      </c>
      <c r="J1432" s="1" t="s">
        <v>14</v>
      </c>
    </row>
    <row r="1433" spans="1:10" x14ac:dyDescent="0.2">
      <c r="A1433" s="1" t="s">
        <v>137</v>
      </c>
      <c r="B1433" s="11">
        <v>44100</v>
      </c>
      <c r="C1433">
        <v>13</v>
      </c>
      <c r="D1433">
        <v>17</v>
      </c>
      <c r="E1433">
        <v>40</v>
      </c>
      <c r="F1433">
        <v>5</v>
      </c>
      <c r="G1433" t="b">
        <v>1</v>
      </c>
      <c r="H1433" s="19">
        <v>0.75</v>
      </c>
      <c r="I1433" s="19">
        <v>1</v>
      </c>
      <c r="J1433" s="1" t="s">
        <v>14</v>
      </c>
    </row>
    <row r="1434" spans="1:10" x14ac:dyDescent="0.2">
      <c r="A1434" s="1" t="s">
        <v>85</v>
      </c>
      <c r="B1434" s="11">
        <v>44100</v>
      </c>
      <c r="C1434">
        <v>23</v>
      </c>
      <c r="D1434">
        <v>17</v>
      </c>
      <c r="E1434">
        <v>32</v>
      </c>
      <c r="F1434">
        <v>5</v>
      </c>
      <c r="G1434" t="b">
        <v>1</v>
      </c>
      <c r="H1434" s="19">
        <v>0.77</v>
      </c>
      <c r="I1434" s="19">
        <v>1</v>
      </c>
      <c r="J1434" s="1" t="s">
        <v>14</v>
      </c>
    </row>
    <row r="1435" spans="1:10" x14ac:dyDescent="0.2">
      <c r="A1435" s="1" t="s">
        <v>83</v>
      </c>
      <c r="B1435" s="11">
        <v>44100</v>
      </c>
      <c r="C1435">
        <v>19</v>
      </c>
      <c r="D1435">
        <v>17</v>
      </c>
      <c r="E1435">
        <v>40</v>
      </c>
      <c r="F1435">
        <v>5</v>
      </c>
      <c r="G1435" t="b">
        <v>1</v>
      </c>
      <c r="H1435" s="19">
        <v>0.81</v>
      </c>
      <c r="I1435" s="19">
        <v>1</v>
      </c>
      <c r="J1435" s="1" t="s">
        <v>14</v>
      </c>
    </row>
    <row r="1436" spans="1:10" x14ac:dyDescent="0.2">
      <c r="A1436" s="1" t="s">
        <v>79</v>
      </c>
      <c r="B1436" s="11">
        <v>44100</v>
      </c>
      <c r="C1436">
        <v>23</v>
      </c>
      <c r="D1436">
        <v>17</v>
      </c>
      <c r="E1436">
        <v>32</v>
      </c>
      <c r="F1436">
        <v>5</v>
      </c>
      <c r="G1436" t="b">
        <v>1</v>
      </c>
      <c r="H1436" s="19">
        <v>0.77</v>
      </c>
      <c r="I1436" s="19">
        <v>1</v>
      </c>
      <c r="J1436" s="1" t="s">
        <v>14</v>
      </c>
    </row>
    <row r="1437" spans="1:10" x14ac:dyDescent="0.2">
      <c r="A1437" s="1" t="s">
        <v>82</v>
      </c>
      <c r="B1437" s="11">
        <v>44100</v>
      </c>
      <c r="C1437">
        <v>29</v>
      </c>
      <c r="D1437">
        <v>17</v>
      </c>
      <c r="E1437">
        <v>40</v>
      </c>
      <c r="F1437">
        <v>0</v>
      </c>
      <c r="G1437" t="b">
        <v>1</v>
      </c>
      <c r="H1437" s="19">
        <v>0.86</v>
      </c>
      <c r="I1437" s="19">
        <v>1</v>
      </c>
      <c r="J1437" s="1" t="s">
        <v>14</v>
      </c>
    </row>
    <row r="1438" spans="1:10" x14ac:dyDescent="0.2">
      <c r="A1438" s="1" t="s">
        <v>84</v>
      </c>
      <c r="B1438" s="11">
        <v>44100</v>
      </c>
      <c r="C1438">
        <v>33</v>
      </c>
      <c r="D1438">
        <v>12</v>
      </c>
      <c r="E1438">
        <v>40</v>
      </c>
      <c r="F1438">
        <v>0</v>
      </c>
      <c r="G1438" t="b">
        <v>1</v>
      </c>
      <c r="H1438" s="19">
        <v>0.85</v>
      </c>
      <c r="I1438" s="19">
        <v>1</v>
      </c>
      <c r="J1438" s="1" t="s">
        <v>14</v>
      </c>
    </row>
    <row r="1439" spans="1:10" x14ac:dyDescent="0.2">
      <c r="A1439" s="1" t="s">
        <v>107</v>
      </c>
      <c r="B1439" s="11">
        <v>44100</v>
      </c>
      <c r="C1439">
        <v>27</v>
      </c>
      <c r="D1439">
        <v>12</v>
      </c>
      <c r="E1439">
        <v>30</v>
      </c>
      <c r="F1439">
        <v>15</v>
      </c>
      <c r="G1439" t="b">
        <v>1</v>
      </c>
      <c r="H1439" s="19">
        <v>0.84</v>
      </c>
      <c r="I1439" s="19">
        <v>1</v>
      </c>
      <c r="J1439" s="1" t="s">
        <v>14</v>
      </c>
    </row>
    <row r="1440" spans="1:10" x14ac:dyDescent="0.2">
      <c r="A1440" s="1" t="s">
        <v>101</v>
      </c>
      <c r="B1440" s="11">
        <v>44100</v>
      </c>
      <c r="C1440">
        <v>20</v>
      </c>
      <c r="D1440">
        <v>19</v>
      </c>
      <c r="E1440">
        <v>37</v>
      </c>
      <c r="F1440">
        <v>15</v>
      </c>
      <c r="G1440" t="b">
        <v>0</v>
      </c>
      <c r="H1440" s="19">
        <v>0.91</v>
      </c>
      <c r="I1440" s="19">
        <v>0</v>
      </c>
      <c r="J1440" s="1" t="s">
        <v>14</v>
      </c>
    </row>
    <row r="1441" spans="1:10" x14ac:dyDescent="0.2">
      <c r="A1441" s="1" t="s">
        <v>108</v>
      </c>
      <c r="B1441" s="11">
        <v>44100</v>
      </c>
      <c r="C1441">
        <v>27</v>
      </c>
      <c r="D1441">
        <v>19</v>
      </c>
      <c r="E1441">
        <v>37</v>
      </c>
      <c r="F1441">
        <v>8</v>
      </c>
      <c r="G1441" t="b">
        <v>1</v>
      </c>
      <c r="H1441" s="19">
        <v>0.91</v>
      </c>
      <c r="I1441" s="19">
        <v>1</v>
      </c>
      <c r="J1441" s="1" t="s">
        <v>14</v>
      </c>
    </row>
    <row r="1442" spans="1:10" x14ac:dyDescent="0.2">
      <c r="A1442" s="1" t="s">
        <v>104</v>
      </c>
      <c r="B1442" s="11">
        <v>44100</v>
      </c>
      <c r="C1442">
        <v>19</v>
      </c>
      <c r="D1442">
        <v>19</v>
      </c>
      <c r="E1442">
        <v>37</v>
      </c>
      <c r="F1442">
        <v>15</v>
      </c>
      <c r="G1442" t="b">
        <v>0</v>
      </c>
      <c r="H1442" s="19">
        <v>0.9</v>
      </c>
      <c r="I1442" s="19">
        <v>0</v>
      </c>
      <c r="J1442" s="1" t="s">
        <v>14</v>
      </c>
    </row>
    <row r="1443" spans="1:10" x14ac:dyDescent="0.2">
      <c r="A1443" s="1" t="s">
        <v>106</v>
      </c>
      <c r="B1443" s="11">
        <v>44100</v>
      </c>
      <c r="C1443">
        <v>22</v>
      </c>
      <c r="D1443">
        <v>19</v>
      </c>
      <c r="E1443">
        <v>37</v>
      </c>
      <c r="F1443">
        <v>7</v>
      </c>
      <c r="G1443" t="b">
        <v>1</v>
      </c>
      <c r="H1443" s="19">
        <v>0.85</v>
      </c>
      <c r="I1443" s="19">
        <v>1</v>
      </c>
      <c r="J1443" s="1" t="s">
        <v>14</v>
      </c>
    </row>
    <row r="1444" spans="1:10" x14ac:dyDescent="0.2">
      <c r="A1444" s="1" t="s">
        <v>105</v>
      </c>
      <c r="B1444" s="11">
        <v>44100</v>
      </c>
      <c r="C1444">
        <v>26</v>
      </c>
      <c r="D1444">
        <v>19</v>
      </c>
      <c r="E1444">
        <v>37</v>
      </c>
      <c r="F1444">
        <v>15</v>
      </c>
      <c r="G1444" t="b">
        <v>1</v>
      </c>
      <c r="H1444" s="19">
        <v>0.97</v>
      </c>
      <c r="I1444" s="19">
        <v>1</v>
      </c>
      <c r="J1444" s="1" t="s">
        <v>14</v>
      </c>
    </row>
    <row r="1445" spans="1:10" x14ac:dyDescent="0.2">
      <c r="A1445" s="1" t="s">
        <v>103</v>
      </c>
      <c r="B1445" s="11">
        <v>44100</v>
      </c>
      <c r="C1445">
        <v>29</v>
      </c>
      <c r="D1445">
        <v>19</v>
      </c>
      <c r="E1445">
        <v>30</v>
      </c>
      <c r="F1445">
        <v>15</v>
      </c>
      <c r="G1445" t="b">
        <v>1</v>
      </c>
      <c r="H1445" s="19">
        <v>0.93</v>
      </c>
      <c r="I1445" s="19">
        <v>1</v>
      </c>
      <c r="J1445" s="1" t="s">
        <v>14</v>
      </c>
    </row>
    <row r="1446" spans="1:10" x14ac:dyDescent="0.2">
      <c r="A1446" s="1" t="s">
        <v>102</v>
      </c>
      <c r="B1446" s="11">
        <v>44100</v>
      </c>
      <c r="C1446">
        <v>22</v>
      </c>
      <c r="D1446">
        <v>19</v>
      </c>
      <c r="E1446">
        <v>30</v>
      </c>
      <c r="F1446">
        <v>10</v>
      </c>
      <c r="G1446" t="b">
        <v>1</v>
      </c>
      <c r="H1446" s="19">
        <v>0.81</v>
      </c>
      <c r="I1446" s="19">
        <v>1</v>
      </c>
      <c r="J1446" s="1" t="s">
        <v>14</v>
      </c>
    </row>
    <row r="1447" spans="1:10" x14ac:dyDescent="0.2">
      <c r="A1447" s="1" t="s">
        <v>100</v>
      </c>
      <c r="B1447" s="11">
        <v>44100</v>
      </c>
      <c r="C1447">
        <v>24</v>
      </c>
      <c r="D1447">
        <v>19</v>
      </c>
      <c r="E1447">
        <v>30</v>
      </c>
      <c r="F1447">
        <v>15</v>
      </c>
      <c r="G1447" t="b">
        <v>1</v>
      </c>
      <c r="H1447" s="19">
        <v>0.88</v>
      </c>
      <c r="I1447" s="19">
        <v>1</v>
      </c>
      <c r="J1447" s="1" t="s">
        <v>14</v>
      </c>
    </row>
    <row r="1448" spans="1:10" x14ac:dyDescent="0.2">
      <c r="A1448" s="1" t="s">
        <v>125</v>
      </c>
      <c r="B1448" s="11">
        <v>44103</v>
      </c>
      <c r="C1448">
        <v>13</v>
      </c>
      <c r="D1448">
        <v>7</v>
      </c>
      <c r="E1448">
        <v>40</v>
      </c>
      <c r="F1448">
        <v>10</v>
      </c>
      <c r="G1448" t="b">
        <v>1</v>
      </c>
      <c r="H1448" s="19">
        <v>0.7</v>
      </c>
      <c r="I1448" s="19">
        <v>1</v>
      </c>
      <c r="J1448" s="1" t="s">
        <v>14</v>
      </c>
    </row>
    <row r="1449" spans="1:10" x14ac:dyDescent="0.2">
      <c r="A1449" s="1" t="s">
        <v>123</v>
      </c>
      <c r="B1449" s="11">
        <v>44103</v>
      </c>
      <c r="C1449">
        <v>17</v>
      </c>
      <c r="D1449">
        <v>7</v>
      </c>
      <c r="E1449">
        <v>15</v>
      </c>
      <c r="F1449">
        <v>0</v>
      </c>
      <c r="G1449" t="b">
        <v>1</v>
      </c>
      <c r="H1449" s="19">
        <v>0.39</v>
      </c>
      <c r="I1449" s="19">
        <v>1</v>
      </c>
      <c r="J1449" s="1" t="s">
        <v>14</v>
      </c>
    </row>
    <row r="1450" spans="1:10" x14ac:dyDescent="0.2">
      <c r="A1450" s="1" t="s">
        <v>124</v>
      </c>
      <c r="B1450" s="11">
        <v>44104</v>
      </c>
      <c r="C1450">
        <v>23</v>
      </c>
      <c r="D1450">
        <v>7</v>
      </c>
      <c r="E1450">
        <v>40</v>
      </c>
      <c r="F1450">
        <v>10</v>
      </c>
      <c r="G1450" t="b">
        <v>1</v>
      </c>
      <c r="H1450" s="19">
        <v>0.8</v>
      </c>
      <c r="I1450" s="19">
        <v>1</v>
      </c>
      <c r="J1450" s="1" t="s">
        <v>14</v>
      </c>
    </row>
    <row r="1451" spans="1:10" x14ac:dyDescent="0.2">
      <c r="A1451" s="1" t="s">
        <v>130</v>
      </c>
      <c r="B1451" s="11">
        <v>44104</v>
      </c>
      <c r="C1451">
        <v>19</v>
      </c>
      <c r="D1451">
        <v>17</v>
      </c>
      <c r="E1451">
        <v>40</v>
      </c>
      <c r="F1451">
        <v>10</v>
      </c>
      <c r="G1451" t="b">
        <v>1</v>
      </c>
      <c r="H1451" s="19">
        <v>0.86</v>
      </c>
      <c r="I1451" s="19">
        <v>1</v>
      </c>
      <c r="J1451" s="1" t="s">
        <v>14</v>
      </c>
    </row>
    <row r="1452" spans="1:10" x14ac:dyDescent="0.2">
      <c r="A1452" s="1" t="s">
        <v>118</v>
      </c>
      <c r="B1452" s="11">
        <v>44104</v>
      </c>
      <c r="C1452">
        <v>33</v>
      </c>
      <c r="D1452">
        <v>17</v>
      </c>
      <c r="E1452">
        <v>40</v>
      </c>
      <c r="F1452">
        <v>5</v>
      </c>
      <c r="G1452" t="b">
        <v>1</v>
      </c>
      <c r="H1452" s="19">
        <v>0.95</v>
      </c>
      <c r="I1452" s="19">
        <v>1</v>
      </c>
      <c r="J1452" s="1" t="s">
        <v>14</v>
      </c>
    </row>
    <row r="1453" spans="1:10" x14ac:dyDescent="0.2">
      <c r="A1453" s="1" t="s">
        <v>148</v>
      </c>
      <c r="B1453" s="11">
        <v>44104</v>
      </c>
      <c r="C1453">
        <v>33</v>
      </c>
      <c r="D1453">
        <v>12</v>
      </c>
      <c r="E1453">
        <v>40</v>
      </c>
      <c r="F1453">
        <v>10</v>
      </c>
      <c r="G1453" t="b">
        <v>1</v>
      </c>
      <c r="H1453" s="19">
        <v>0.95</v>
      </c>
      <c r="I1453" s="19">
        <v>1</v>
      </c>
      <c r="J1453" s="1" t="s">
        <v>14</v>
      </c>
    </row>
    <row r="1454" spans="1:10" x14ac:dyDescent="0.2">
      <c r="A1454" s="1" t="s">
        <v>119</v>
      </c>
      <c r="B1454" s="11">
        <v>44104</v>
      </c>
      <c r="C1454">
        <v>33</v>
      </c>
      <c r="D1454">
        <v>2</v>
      </c>
      <c r="E1454">
        <v>32</v>
      </c>
      <c r="F1454">
        <v>5</v>
      </c>
      <c r="G1454" t="b">
        <v>1</v>
      </c>
      <c r="H1454" s="19">
        <v>0.72</v>
      </c>
      <c r="I1454" s="19">
        <v>1</v>
      </c>
      <c r="J1454" s="1" t="s">
        <v>14</v>
      </c>
    </row>
    <row r="1455" spans="1:10" x14ac:dyDescent="0.2">
      <c r="A1455" s="1" t="s">
        <v>89</v>
      </c>
      <c r="B1455" s="11">
        <v>44110</v>
      </c>
      <c r="C1455">
        <v>33</v>
      </c>
      <c r="D1455">
        <v>17</v>
      </c>
      <c r="E1455">
        <v>40</v>
      </c>
      <c r="F1455">
        <v>10</v>
      </c>
      <c r="G1455" t="b">
        <v>1</v>
      </c>
      <c r="H1455" s="19">
        <v>1</v>
      </c>
      <c r="I1455" s="19">
        <v>1</v>
      </c>
      <c r="J1455" s="1" t="s">
        <v>14</v>
      </c>
    </row>
    <row r="1456" spans="1:10" x14ac:dyDescent="0.2">
      <c r="A1456" s="1" t="s">
        <v>83</v>
      </c>
      <c r="B1456" s="11">
        <v>44110</v>
      </c>
      <c r="C1456">
        <v>33</v>
      </c>
      <c r="D1456">
        <v>17</v>
      </c>
      <c r="E1456">
        <v>32</v>
      </c>
      <c r="F1456">
        <v>5</v>
      </c>
      <c r="G1456" t="b">
        <v>1</v>
      </c>
      <c r="H1456" s="19">
        <v>0.87</v>
      </c>
      <c r="I1456" s="19">
        <v>1</v>
      </c>
      <c r="J1456" s="1" t="s">
        <v>14</v>
      </c>
    </row>
    <row r="1457" spans="1:10" x14ac:dyDescent="0.2">
      <c r="A1457" s="1" t="s">
        <v>81</v>
      </c>
      <c r="B1457" s="11">
        <v>44110</v>
      </c>
      <c r="C1457">
        <v>33</v>
      </c>
      <c r="D1457">
        <v>17</v>
      </c>
      <c r="E1457">
        <v>40</v>
      </c>
      <c r="F1457">
        <v>10</v>
      </c>
      <c r="G1457" t="b">
        <v>1</v>
      </c>
      <c r="H1457" s="19">
        <v>1</v>
      </c>
      <c r="I1457" s="19">
        <v>1</v>
      </c>
      <c r="J1457" s="1" t="s">
        <v>14</v>
      </c>
    </row>
    <row r="1458" spans="1:10" x14ac:dyDescent="0.2">
      <c r="A1458" s="1" t="s">
        <v>87</v>
      </c>
      <c r="B1458" s="11">
        <v>44110</v>
      </c>
      <c r="C1458">
        <v>19</v>
      </c>
      <c r="D1458">
        <v>7</v>
      </c>
      <c r="E1458">
        <v>40</v>
      </c>
      <c r="F1458">
        <v>10</v>
      </c>
      <c r="G1458" t="b">
        <v>1</v>
      </c>
      <c r="H1458" s="19">
        <v>0.76</v>
      </c>
      <c r="I1458" s="19">
        <v>1</v>
      </c>
      <c r="J1458" s="1" t="s">
        <v>14</v>
      </c>
    </row>
    <row r="1459" spans="1:10" x14ac:dyDescent="0.2">
      <c r="A1459" s="1" t="s">
        <v>104</v>
      </c>
      <c r="B1459" s="11">
        <v>44110</v>
      </c>
      <c r="C1459">
        <v>24</v>
      </c>
      <c r="D1459">
        <v>19</v>
      </c>
      <c r="E1459">
        <v>37</v>
      </c>
      <c r="F1459">
        <v>15</v>
      </c>
      <c r="G1459" t="b">
        <v>1</v>
      </c>
      <c r="H1459" s="19">
        <v>0.95</v>
      </c>
      <c r="I1459" s="19">
        <v>1</v>
      </c>
      <c r="J1459" s="1" t="s">
        <v>14</v>
      </c>
    </row>
    <row r="1460" spans="1:10" x14ac:dyDescent="0.2">
      <c r="A1460" s="1" t="s">
        <v>84</v>
      </c>
      <c r="B1460" s="11">
        <v>44111</v>
      </c>
      <c r="C1460">
        <v>33</v>
      </c>
      <c r="D1460">
        <v>12</v>
      </c>
      <c r="E1460">
        <v>40</v>
      </c>
      <c r="F1460">
        <v>5</v>
      </c>
      <c r="G1460" t="b">
        <v>1</v>
      </c>
      <c r="H1460" s="19">
        <v>0.9</v>
      </c>
      <c r="I1460" s="19">
        <v>1</v>
      </c>
      <c r="J1460" s="1" t="s">
        <v>14</v>
      </c>
    </row>
    <row r="1461" spans="1:10" x14ac:dyDescent="0.2">
      <c r="A1461" s="1" t="s">
        <v>88</v>
      </c>
      <c r="B1461" s="11">
        <v>44111</v>
      </c>
      <c r="C1461">
        <v>21</v>
      </c>
      <c r="D1461">
        <v>7</v>
      </c>
      <c r="E1461">
        <v>40</v>
      </c>
      <c r="F1461">
        <v>10</v>
      </c>
      <c r="G1461" t="b">
        <v>0</v>
      </c>
      <c r="H1461" s="19">
        <v>0.78</v>
      </c>
      <c r="I1461" s="19">
        <v>0</v>
      </c>
      <c r="J1461" s="1" t="s">
        <v>14</v>
      </c>
    </row>
    <row r="1462" spans="1:10" x14ac:dyDescent="0.2">
      <c r="A1462" s="1" t="s">
        <v>86</v>
      </c>
      <c r="B1462" s="11">
        <v>44111</v>
      </c>
      <c r="C1462">
        <v>23</v>
      </c>
      <c r="D1462">
        <v>17</v>
      </c>
      <c r="E1462">
        <v>40</v>
      </c>
      <c r="F1462">
        <v>5</v>
      </c>
      <c r="G1462" t="b">
        <v>1</v>
      </c>
      <c r="H1462" s="19">
        <v>0.85</v>
      </c>
      <c r="I1462" s="19">
        <v>1</v>
      </c>
      <c r="J1462" s="1" t="s">
        <v>14</v>
      </c>
    </row>
    <row r="1463" spans="1:10" x14ac:dyDescent="0.2">
      <c r="A1463" s="1" t="s">
        <v>80</v>
      </c>
      <c r="B1463" s="11">
        <v>44111</v>
      </c>
      <c r="C1463">
        <v>23</v>
      </c>
      <c r="D1463">
        <v>17</v>
      </c>
      <c r="E1463">
        <v>40</v>
      </c>
      <c r="F1463">
        <v>10</v>
      </c>
      <c r="G1463" t="b">
        <v>1</v>
      </c>
      <c r="H1463" s="19">
        <v>0.9</v>
      </c>
      <c r="I1463" s="19">
        <v>1</v>
      </c>
      <c r="J1463" s="1" t="s">
        <v>14</v>
      </c>
    </row>
    <row r="1464" spans="1:10" x14ac:dyDescent="0.2">
      <c r="A1464" s="1" t="s">
        <v>78</v>
      </c>
      <c r="B1464" s="11">
        <v>44111</v>
      </c>
      <c r="C1464">
        <v>23</v>
      </c>
      <c r="D1464">
        <v>17</v>
      </c>
      <c r="E1464">
        <v>32</v>
      </c>
      <c r="F1464">
        <v>5</v>
      </c>
      <c r="G1464" t="b">
        <v>1</v>
      </c>
      <c r="H1464" s="19">
        <v>0.77</v>
      </c>
      <c r="I1464" s="19">
        <v>1</v>
      </c>
      <c r="J1464" s="1" t="s">
        <v>14</v>
      </c>
    </row>
    <row r="1465" spans="1:10" x14ac:dyDescent="0.2">
      <c r="A1465" s="1" t="s">
        <v>82</v>
      </c>
      <c r="B1465" s="11">
        <v>44111</v>
      </c>
      <c r="C1465">
        <v>19</v>
      </c>
      <c r="D1465">
        <v>17</v>
      </c>
      <c r="E1465">
        <v>40</v>
      </c>
      <c r="F1465">
        <v>0</v>
      </c>
      <c r="G1465" t="b">
        <v>1</v>
      </c>
      <c r="H1465" s="19">
        <v>0.76</v>
      </c>
      <c r="I1465" s="19">
        <v>1</v>
      </c>
      <c r="J1465" s="1" t="s">
        <v>14</v>
      </c>
    </row>
    <row r="1466" spans="1:10" x14ac:dyDescent="0.2">
      <c r="A1466" s="1" t="s">
        <v>79</v>
      </c>
      <c r="B1466" s="11">
        <v>44111</v>
      </c>
      <c r="C1466">
        <v>33</v>
      </c>
      <c r="D1466">
        <v>17</v>
      </c>
      <c r="E1466">
        <v>40</v>
      </c>
      <c r="F1466">
        <v>10</v>
      </c>
      <c r="G1466" t="b">
        <v>1</v>
      </c>
      <c r="H1466" s="19">
        <v>1</v>
      </c>
      <c r="I1466" s="19">
        <v>1</v>
      </c>
      <c r="J1466" s="1" t="s">
        <v>14</v>
      </c>
    </row>
    <row r="1467" spans="1:10" x14ac:dyDescent="0.2">
      <c r="A1467" s="1" t="s">
        <v>85</v>
      </c>
      <c r="B1467" s="11">
        <v>44111</v>
      </c>
      <c r="C1467">
        <v>23</v>
      </c>
      <c r="D1467">
        <v>17</v>
      </c>
      <c r="E1467">
        <v>32</v>
      </c>
      <c r="F1467">
        <v>10</v>
      </c>
      <c r="G1467" t="b">
        <v>1</v>
      </c>
      <c r="H1467" s="19">
        <v>0.82</v>
      </c>
      <c r="I1467" s="19">
        <v>1</v>
      </c>
      <c r="J1467" s="1" t="s">
        <v>14</v>
      </c>
    </row>
    <row r="1468" spans="1:10" x14ac:dyDescent="0.2">
      <c r="A1468" s="1" t="s">
        <v>107</v>
      </c>
      <c r="B1468" s="11">
        <v>44111</v>
      </c>
      <c r="C1468">
        <v>17</v>
      </c>
      <c r="D1468">
        <v>19</v>
      </c>
      <c r="E1468">
        <v>37</v>
      </c>
      <c r="F1468">
        <v>15</v>
      </c>
      <c r="G1468" t="b">
        <v>1</v>
      </c>
      <c r="H1468" s="19">
        <v>0.88</v>
      </c>
      <c r="I1468" s="19">
        <v>1</v>
      </c>
      <c r="J1468" s="1" t="s">
        <v>14</v>
      </c>
    </row>
    <row r="1469" spans="1:10" x14ac:dyDescent="0.2">
      <c r="A1469" s="1" t="s">
        <v>101</v>
      </c>
      <c r="B1469" s="11">
        <v>44112</v>
      </c>
      <c r="C1469">
        <v>20</v>
      </c>
      <c r="D1469">
        <v>19</v>
      </c>
      <c r="E1469">
        <v>30</v>
      </c>
      <c r="F1469">
        <v>15</v>
      </c>
      <c r="G1469" t="b">
        <v>1</v>
      </c>
      <c r="H1469" s="19">
        <v>0.84</v>
      </c>
      <c r="I1469" s="19">
        <v>1</v>
      </c>
      <c r="J1469" s="1" t="s">
        <v>14</v>
      </c>
    </row>
    <row r="1470" spans="1:10" x14ac:dyDescent="0.2">
      <c r="A1470" s="1" t="s">
        <v>108</v>
      </c>
      <c r="B1470" s="11">
        <v>44112</v>
      </c>
      <c r="C1470">
        <v>17</v>
      </c>
      <c r="D1470">
        <v>19</v>
      </c>
      <c r="E1470">
        <v>30</v>
      </c>
      <c r="F1470">
        <v>15</v>
      </c>
      <c r="G1470" t="b">
        <v>1</v>
      </c>
      <c r="H1470" s="19">
        <v>0.81</v>
      </c>
      <c r="I1470" s="19">
        <v>1</v>
      </c>
      <c r="J1470" s="1" t="s">
        <v>14</v>
      </c>
    </row>
    <row r="1471" spans="1:10" x14ac:dyDescent="0.2">
      <c r="A1471" s="1" t="s">
        <v>106</v>
      </c>
      <c r="B1471" s="11">
        <v>44112</v>
      </c>
      <c r="C1471">
        <v>29</v>
      </c>
      <c r="D1471">
        <v>19</v>
      </c>
      <c r="E1471">
        <v>37</v>
      </c>
      <c r="F1471">
        <v>15</v>
      </c>
      <c r="G1471" t="b">
        <v>1</v>
      </c>
      <c r="H1471" s="19">
        <v>1</v>
      </c>
      <c r="I1471" s="19">
        <v>1</v>
      </c>
      <c r="J1471" s="1" t="s">
        <v>14</v>
      </c>
    </row>
    <row r="1472" spans="1:10" x14ac:dyDescent="0.2">
      <c r="A1472" s="1" t="s">
        <v>105</v>
      </c>
      <c r="B1472" s="11">
        <v>44112</v>
      </c>
      <c r="C1472">
        <v>26</v>
      </c>
      <c r="D1472">
        <v>14</v>
      </c>
      <c r="E1472">
        <v>37</v>
      </c>
      <c r="F1472">
        <v>15</v>
      </c>
      <c r="G1472" t="b">
        <v>1</v>
      </c>
      <c r="H1472" s="19">
        <v>0.92</v>
      </c>
      <c r="I1472" s="19">
        <v>1</v>
      </c>
      <c r="J1472" s="1" t="s">
        <v>14</v>
      </c>
    </row>
    <row r="1473" spans="1:10" x14ac:dyDescent="0.2">
      <c r="A1473" s="1" t="s">
        <v>103</v>
      </c>
      <c r="B1473" s="11">
        <v>44112</v>
      </c>
      <c r="C1473">
        <v>27</v>
      </c>
      <c r="D1473">
        <v>12</v>
      </c>
      <c r="E1473">
        <v>30</v>
      </c>
      <c r="F1473">
        <v>15</v>
      </c>
      <c r="G1473" t="b">
        <v>1</v>
      </c>
      <c r="H1473" s="19">
        <v>0.84</v>
      </c>
      <c r="I1473" s="19">
        <v>1</v>
      </c>
      <c r="J1473" s="1" t="s">
        <v>14</v>
      </c>
    </row>
    <row r="1474" spans="1:10" x14ac:dyDescent="0.2">
      <c r="A1474" s="1" t="s">
        <v>102</v>
      </c>
      <c r="B1474" s="11">
        <v>44112</v>
      </c>
      <c r="C1474">
        <v>29</v>
      </c>
      <c r="D1474">
        <v>19</v>
      </c>
      <c r="E1474">
        <v>37</v>
      </c>
      <c r="F1474">
        <v>0</v>
      </c>
      <c r="G1474" t="b">
        <v>1</v>
      </c>
      <c r="H1474" s="19">
        <v>0.85</v>
      </c>
      <c r="I1474" s="19">
        <v>1</v>
      </c>
      <c r="J1474" s="1" t="s">
        <v>14</v>
      </c>
    </row>
    <row r="1475" spans="1:10" x14ac:dyDescent="0.2">
      <c r="A1475" s="1" t="s">
        <v>110</v>
      </c>
      <c r="B1475" s="11">
        <v>44112</v>
      </c>
      <c r="C1475">
        <v>29</v>
      </c>
      <c r="D1475">
        <v>7</v>
      </c>
      <c r="E1475">
        <v>30</v>
      </c>
      <c r="F1475">
        <v>7</v>
      </c>
      <c r="G1475" t="b">
        <v>1</v>
      </c>
      <c r="H1475" s="19">
        <v>0.73</v>
      </c>
      <c r="I1475" s="19">
        <v>1</v>
      </c>
      <c r="J1475" s="1" t="s">
        <v>14</v>
      </c>
    </row>
    <row r="1476" spans="1:10" x14ac:dyDescent="0.2">
      <c r="A1476" s="1" t="s">
        <v>100</v>
      </c>
      <c r="B1476" s="11">
        <v>44112</v>
      </c>
      <c r="C1476">
        <v>29</v>
      </c>
      <c r="D1476">
        <v>12</v>
      </c>
      <c r="E1476">
        <v>30</v>
      </c>
      <c r="F1476">
        <v>15</v>
      </c>
      <c r="G1476" t="b">
        <v>1</v>
      </c>
      <c r="H1476" s="19">
        <v>0.86</v>
      </c>
      <c r="I1476" s="19">
        <v>1</v>
      </c>
      <c r="J1476" s="1" t="s">
        <v>14</v>
      </c>
    </row>
    <row r="1477" spans="1:10" x14ac:dyDescent="0.2">
      <c r="A1477" s="1" t="s">
        <v>122</v>
      </c>
      <c r="B1477" s="11">
        <v>44113</v>
      </c>
      <c r="C1477">
        <v>33</v>
      </c>
      <c r="D1477">
        <v>17</v>
      </c>
      <c r="E1477">
        <v>40</v>
      </c>
      <c r="F1477">
        <v>10</v>
      </c>
      <c r="G1477" t="b">
        <v>1</v>
      </c>
      <c r="H1477" s="19">
        <v>1</v>
      </c>
      <c r="I1477" s="19">
        <v>1</v>
      </c>
      <c r="J1477" s="1" t="s">
        <v>14</v>
      </c>
    </row>
    <row r="1478" spans="1:10" x14ac:dyDescent="0.2">
      <c r="A1478" s="1" t="s">
        <v>98</v>
      </c>
      <c r="B1478" s="11">
        <v>44113</v>
      </c>
      <c r="C1478">
        <v>33</v>
      </c>
      <c r="D1478">
        <v>17</v>
      </c>
      <c r="E1478">
        <v>40</v>
      </c>
      <c r="F1478">
        <v>5</v>
      </c>
      <c r="G1478" t="b">
        <v>1</v>
      </c>
      <c r="H1478" s="19">
        <v>0.95</v>
      </c>
      <c r="I1478" s="19">
        <v>1</v>
      </c>
      <c r="J1478" s="1" t="s">
        <v>14</v>
      </c>
    </row>
    <row r="1479" spans="1:10" x14ac:dyDescent="0.2">
      <c r="A1479" s="1" t="s">
        <v>146</v>
      </c>
      <c r="B1479" s="11">
        <v>44113</v>
      </c>
      <c r="C1479">
        <v>33</v>
      </c>
      <c r="D1479">
        <v>17</v>
      </c>
      <c r="E1479">
        <v>40</v>
      </c>
      <c r="F1479">
        <v>10</v>
      </c>
      <c r="G1479" t="b">
        <v>1</v>
      </c>
      <c r="H1479" s="19">
        <v>1</v>
      </c>
      <c r="I1479" s="19">
        <v>1</v>
      </c>
      <c r="J1479" s="1" t="s">
        <v>14</v>
      </c>
    </row>
    <row r="1480" spans="1:10" x14ac:dyDescent="0.2">
      <c r="A1480" s="1" t="s">
        <v>141</v>
      </c>
      <c r="B1480" s="11">
        <v>44113</v>
      </c>
      <c r="C1480">
        <v>33</v>
      </c>
      <c r="D1480">
        <v>17</v>
      </c>
      <c r="E1480">
        <v>40</v>
      </c>
      <c r="F1480">
        <v>10</v>
      </c>
      <c r="G1480" t="b">
        <v>1</v>
      </c>
      <c r="H1480" s="19">
        <v>1</v>
      </c>
      <c r="I1480" s="19">
        <v>1</v>
      </c>
      <c r="J1480" s="1" t="s">
        <v>14</v>
      </c>
    </row>
    <row r="1481" spans="1:10" x14ac:dyDescent="0.2">
      <c r="A1481" s="1" t="s">
        <v>121</v>
      </c>
      <c r="B1481" s="11">
        <v>44113</v>
      </c>
      <c r="C1481">
        <v>33</v>
      </c>
      <c r="D1481">
        <v>17</v>
      </c>
      <c r="E1481">
        <v>32</v>
      </c>
      <c r="F1481">
        <v>5</v>
      </c>
      <c r="G1481" t="b">
        <v>1</v>
      </c>
      <c r="H1481" s="19">
        <v>0.87</v>
      </c>
      <c r="I1481" s="19">
        <v>1</v>
      </c>
      <c r="J1481" s="1" t="s">
        <v>14</v>
      </c>
    </row>
    <row r="1482" spans="1:10" x14ac:dyDescent="0.2">
      <c r="A1482" s="1" t="s">
        <v>111</v>
      </c>
      <c r="B1482" s="11">
        <v>44113</v>
      </c>
      <c r="C1482">
        <v>23</v>
      </c>
      <c r="D1482">
        <v>17</v>
      </c>
      <c r="E1482">
        <v>40</v>
      </c>
      <c r="F1482">
        <v>5</v>
      </c>
      <c r="G1482" t="b">
        <v>1</v>
      </c>
      <c r="H1482" s="19">
        <v>0.85</v>
      </c>
      <c r="I1482" s="19">
        <v>1</v>
      </c>
      <c r="J1482" s="1" t="s">
        <v>14</v>
      </c>
    </row>
    <row r="1483" spans="1:10" x14ac:dyDescent="0.2">
      <c r="A1483" s="1" t="s">
        <v>129</v>
      </c>
      <c r="B1483" s="11">
        <v>44113</v>
      </c>
      <c r="C1483">
        <v>33</v>
      </c>
      <c r="D1483">
        <v>17</v>
      </c>
      <c r="E1483">
        <v>40</v>
      </c>
      <c r="F1483">
        <v>10</v>
      </c>
      <c r="G1483" t="b">
        <v>1</v>
      </c>
      <c r="H1483" s="19">
        <v>1</v>
      </c>
      <c r="I1483" s="19">
        <v>1</v>
      </c>
      <c r="J1483" s="1" t="s">
        <v>14</v>
      </c>
    </row>
    <row r="1484" spans="1:10" x14ac:dyDescent="0.2">
      <c r="A1484" s="1" t="s">
        <v>114</v>
      </c>
      <c r="B1484" s="11">
        <v>44113</v>
      </c>
      <c r="C1484">
        <v>33</v>
      </c>
      <c r="D1484">
        <v>17</v>
      </c>
      <c r="E1484">
        <v>40</v>
      </c>
      <c r="F1484">
        <v>10</v>
      </c>
      <c r="G1484" t="b">
        <v>1</v>
      </c>
      <c r="H1484" s="19">
        <v>1</v>
      </c>
      <c r="I1484" s="19">
        <v>1</v>
      </c>
      <c r="J1484" s="1" t="s">
        <v>14</v>
      </c>
    </row>
    <row r="1485" spans="1:10" x14ac:dyDescent="0.2">
      <c r="A1485" s="1" t="s">
        <v>140</v>
      </c>
      <c r="B1485" s="11">
        <v>44113</v>
      </c>
      <c r="C1485">
        <v>31</v>
      </c>
      <c r="D1485">
        <v>7</v>
      </c>
      <c r="E1485">
        <v>40</v>
      </c>
      <c r="F1485">
        <v>5</v>
      </c>
      <c r="G1485" t="b">
        <v>1</v>
      </c>
      <c r="H1485" s="19">
        <v>0.83</v>
      </c>
      <c r="I1485" s="19">
        <v>1</v>
      </c>
      <c r="J1485" s="1" t="s">
        <v>14</v>
      </c>
    </row>
    <row r="1486" spans="1:10" x14ac:dyDescent="0.2">
      <c r="A1486" s="1" t="s">
        <v>126</v>
      </c>
      <c r="B1486" s="11">
        <v>44114</v>
      </c>
      <c r="C1486">
        <v>33</v>
      </c>
      <c r="D1486">
        <v>17</v>
      </c>
      <c r="E1486">
        <v>40</v>
      </c>
      <c r="F1486">
        <v>10</v>
      </c>
      <c r="G1486" t="b">
        <v>1</v>
      </c>
      <c r="H1486" s="19">
        <v>1</v>
      </c>
      <c r="I1486" s="19">
        <v>1</v>
      </c>
      <c r="J1486" s="1" t="s">
        <v>14</v>
      </c>
    </row>
    <row r="1487" spans="1:10" x14ac:dyDescent="0.2">
      <c r="A1487" s="1" t="s">
        <v>134</v>
      </c>
      <c r="B1487" s="11">
        <v>44114</v>
      </c>
      <c r="C1487">
        <v>23</v>
      </c>
      <c r="D1487">
        <v>17</v>
      </c>
      <c r="E1487">
        <v>40</v>
      </c>
      <c r="F1487">
        <v>10</v>
      </c>
      <c r="G1487" t="b">
        <v>1</v>
      </c>
      <c r="H1487" s="19">
        <v>0.9</v>
      </c>
      <c r="I1487" s="19">
        <v>1</v>
      </c>
      <c r="J1487" s="1" t="s">
        <v>14</v>
      </c>
    </row>
    <row r="1488" spans="1:10" x14ac:dyDescent="0.2">
      <c r="A1488" s="1" t="s">
        <v>124</v>
      </c>
      <c r="B1488" s="11">
        <v>44114</v>
      </c>
      <c r="C1488">
        <v>33</v>
      </c>
      <c r="D1488">
        <v>17</v>
      </c>
      <c r="E1488">
        <v>40</v>
      </c>
      <c r="F1488">
        <v>10</v>
      </c>
      <c r="G1488" t="b">
        <v>1</v>
      </c>
      <c r="H1488" s="19">
        <v>1</v>
      </c>
      <c r="I1488" s="19">
        <v>1</v>
      </c>
      <c r="J1488" s="1" t="s">
        <v>14</v>
      </c>
    </row>
    <row r="1489" spans="1:10" x14ac:dyDescent="0.2">
      <c r="A1489" s="1" t="s">
        <v>136</v>
      </c>
      <c r="B1489" s="11">
        <v>44114</v>
      </c>
      <c r="C1489">
        <v>33</v>
      </c>
      <c r="D1489">
        <v>17</v>
      </c>
      <c r="E1489">
        <v>40</v>
      </c>
      <c r="F1489">
        <v>5</v>
      </c>
      <c r="G1489" t="b">
        <v>1</v>
      </c>
      <c r="H1489" s="19">
        <v>0.95</v>
      </c>
      <c r="I1489" s="19">
        <v>1</v>
      </c>
      <c r="J1489" s="1" t="s">
        <v>14</v>
      </c>
    </row>
    <row r="1490" spans="1:10" x14ac:dyDescent="0.2">
      <c r="A1490" s="1" t="s">
        <v>128</v>
      </c>
      <c r="B1490" s="11">
        <v>44114</v>
      </c>
      <c r="C1490">
        <v>33</v>
      </c>
      <c r="D1490">
        <v>17</v>
      </c>
      <c r="E1490">
        <v>40</v>
      </c>
      <c r="F1490">
        <v>10</v>
      </c>
      <c r="G1490" t="b">
        <v>1</v>
      </c>
      <c r="H1490" s="19">
        <v>1</v>
      </c>
      <c r="I1490" s="19">
        <v>1</v>
      </c>
      <c r="J1490" s="1" t="s">
        <v>14</v>
      </c>
    </row>
    <row r="1491" spans="1:10" x14ac:dyDescent="0.2">
      <c r="A1491" s="1" t="s">
        <v>96</v>
      </c>
      <c r="B1491" s="11">
        <v>44115</v>
      </c>
      <c r="C1491">
        <v>31</v>
      </c>
      <c r="D1491">
        <v>17</v>
      </c>
      <c r="E1491">
        <v>40</v>
      </c>
      <c r="F1491">
        <v>10</v>
      </c>
      <c r="G1491" t="b">
        <v>0</v>
      </c>
      <c r="H1491" s="19">
        <v>0.98</v>
      </c>
      <c r="I1491" s="19">
        <v>0</v>
      </c>
      <c r="J1491" s="1" t="s">
        <v>14</v>
      </c>
    </row>
    <row r="1492" spans="1:10" x14ac:dyDescent="0.2">
      <c r="A1492" s="1" t="s">
        <v>143</v>
      </c>
      <c r="B1492" s="11">
        <v>44115</v>
      </c>
      <c r="C1492">
        <v>33</v>
      </c>
      <c r="D1492">
        <v>17</v>
      </c>
      <c r="E1492">
        <v>40</v>
      </c>
      <c r="F1492">
        <v>10</v>
      </c>
      <c r="G1492" t="b">
        <v>1</v>
      </c>
      <c r="H1492" s="19">
        <v>1</v>
      </c>
      <c r="I1492" s="19">
        <v>1</v>
      </c>
      <c r="J1492" s="1" t="s">
        <v>14</v>
      </c>
    </row>
    <row r="1493" spans="1:10" x14ac:dyDescent="0.2">
      <c r="A1493" s="1" t="s">
        <v>147</v>
      </c>
      <c r="B1493" s="11">
        <v>44115</v>
      </c>
      <c r="C1493">
        <v>33</v>
      </c>
      <c r="D1493">
        <v>17</v>
      </c>
      <c r="E1493">
        <v>40</v>
      </c>
      <c r="F1493">
        <v>10</v>
      </c>
      <c r="G1493" t="b">
        <v>1</v>
      </c>
      <c r="H1493" s="19">
        <v>1</v>
      </c>
      <c r="I1493" s="19">
        <v>1</v>
      </c>
      <c r="J1493" s="1" t="s">
        <v>14</v>
      </c>
    </row>
    <row r="1494" spans="1:10" x14ac:dyDescent="0.2">
      <c r="A1494" s="1" t="s">
        <v>112</v>
      </c>
      <c r="B1494" s="11">
        <v>44115</v>
      </c>
      <c r="C1494">
        <v>29</v>
      </c>
      <c r="D1494">
        <v>7</v>
      </c>
      <c r="E1494">
        <v>7</v>
      </c>
      <c r="F1494">
        <v>5</v>
      </c>
      <c r="G1494" t="b">
        <v>1</v>
      </c>
      <c r="H1494" s="19">
        <v>0.48</v>
      </c>
      <c r="I1494" s="19">
        <v>1</v>
      </c>
      <c r="J1494" s="1" t="s">
        <v>14</v>
      </c>
    </row>
    <row r="1495" spans="1:10" x14ac:dyDescent="0.2">
      <c r="A1495" s="1" t="s">
        <v>116</v>
      </c>
      <c r="B1495" s="11">
        <v>44115</v>
      </c>
      <c r="C1495">
        <v>13</v>
      </c>
      <c r="D1495">
        <v>17</v>
      </c>
      <c r="E1495">
        <v>40</v>
      </c>
      <c r="F1495">
        <v>10</v>
      </c>
      <c r="G1495" t="b">
        <v>1</v>
      </c>
      <c r="H1495" s="19">
        <v>0.8</v>
      </c>
      <c r="I1495" s="19">
        <v>1</v>
      </c>
      <c r="J1495" s="1" t="s">
        <v>14</v>
      </c>
    </row>
    <row r="1496" spans="1:10" x14ac:dyDescent="0.2">
      <c r="A1496" s="1" t="s">
        <v>97</v>
      </c>
      <c r="B1496" s="11">
        <v>44115</v>
      </c>
      <c r="C1496">
        <v>33</v>
      </c>
      <c r="D1496">
        <v>7</v>
      </c>
      <c r="E1496">
        <v>40</v>
      </c>
      <c r="F1496">
        <v>10</v>
      </c>
      <c r="G1496" t="b">
        <v>1</v>
      </c>
      <c r="H1496" s="19">
        <v>0.9</v>
      </c>
      <c r="I1496" s="19">
        <v>1</v>
      </c>
      <c r="J1496" s="1" t="s">
        <v>14</v>
      </c>
    </row>
    <row r="1497" spans="1:10" x14ac:dyDescent="0.2">
      <c r="A1497" s="1" t="s">
        <v>135</v>
      </c>
      <c r="B1497" s="11">
        <v>44115</v>
      </c>
      <c r="C1497">
        <v>33</v>
      </c>
      <c r="D1497">
        <v>17</v>
      </c>
      <c r="E1497">
        <v>40</v>
      </c>
      <c r="F1497">
        <v>10</v>
      </c>
      <c r="G1497" t="b">
        <v>1</v>
      </c>
      <c r="H1497" s="19">
        <v>1</v>
      </c>
      <c r="I1497" s="19">
        <v>1</v>
      </c>
      <c r="J1497" s="1" t="s">
        <v>14</v>
      </c>
    </row>
    <row r="1498" spans="1:10" x14ac:dyDescent="0.2">
      <c r="A1498" s="1" t="s">
        <v>133</v>
      </c>
      <c r="B1498" s="11">
        <v>44115</v>
      </c>
      <c r="C1498">
        <v>33</v>
      </c>
      <c r="D1498">
        <v>17</v>
      </c>
      <c r="E1498">
        <v>40</v>
      </c>
      <c r="F1498">
        <v>10</v>
      </c>
      <c r="G1498" t="b">
        <v>1</v>
      </c>
      <c r="H1498" s="19">
        <v>1</v>
      </c>
      <c r="I1498" s="19">
        <v>1</v>
      </c>
      <c r="J1498" s="1" t="s">
        <v>14</v>
      </c>
    </row>
    <row r="1499" spans="1:10" x14ac:dyDescent="0.2">
      <c r="A1499" s="1" t="s">
        <v>137</v>
      </c>
      <c r="B1499" s="11">
        <v>44115</v>
      </c>
      <c r="C1499">
        <v>31</v>
      </c>
      <c r="D1499">
        <v>17</v>
      </c>
      <c r="E1499">
        <v>40</v>
      </c>
      <c r="F1499">
        <v>5</v>
      </c>
      <c r="G1499" t="b">
        <v>1</v>
      </c>
      <c r="H1499" s="19">
        <v>0.93</v>
      </c>
      <c r="I1499" s="19">
        <v>1</v>
      </c>
      <c r="J1499" s="1" t="s">
        <v>14</v>
      </c>
    </row>
    <row r="1500" spans="1:10" x14ac:dyDescent="0.2">
      <c r="A1500" s="1" t="s">
        <v>115</v>
      </c>
      <c r="B1500" s="11">
        <v>44115</v>
      </c>
      <c r="C1500">
        <v>33</v>
      </c>
      <c r="D1500">
        <v>17</v>
      </c>
      <c r="E1500">
        <v>40</v>
      </c>
      <c r="F1500">
        <v>10</v>
      </c>
      <c r="G1500" t="b">
        <v>1</v>
      </c>
      <c r="H1500" s="19">
        <v>1</v>
      </c>
      <c r="I1500" s="19">
        <v>1</v>
      </c>
      <c r="J1500" s="1" t="s">
        <v>14</v>
      </c>
    </row>
    <row r="1501" spans="1:10" x14ac:dyDescent="0.2">
      <c r="A1501" s="1" t="s">
        <v>117</v>
      </c>
      <c r="B1501" s="11">
        <v>44115</v>
      </c>
      <c r="C1501">
        <v>23</v>
      </c>
      <c r="D1501">
        <v>17</v>
      </c>
      <c r="E1501">
        <v>35</v>
      </c>
      <c r="F1501">
        <v>5</v>
      </c>
      <c r="G1501" t="b">
        <v>1</v>
      </c>
      <c r="H1501" s="19">
        <v>0.8</v>
      </c>
      <c r="I1501" s="19">
        <v>1</v>
      </c>
      <c r="J1501" s="1" t="s">
        <v>14</v>
      </c>
    </row>
    <row r="1502" spans="1:10" x14ac:dyDescent="0.2">
      <c r="A1502" s="1" t="s">
        <v>81</v>
      </c>
      <c r="B1502" s="11">
        <v>44121</v>
      </c>
      <c r="C1502">
        <v>33</v>
      </c>
      <c r="D1502">
        <v>17</v>
      </c>
      <c r="E1502">
        <v>40</v>
      </c>
      <c r="F1502">
        <v>5</v>
      </c>
      <c r="G1502" t="b">
        <v>1</v>
      </c>
      <c r="H1502" s="19">
        <v>0.95</v>
      </c>
      <c r="I1502" s="19">
        <v>1</v>
      </c>
      <c r="J1502" s="1" t="s">
        <v>14</v>
      </c>
    </row>
    <row r="1503" spans="1:10" x14ac:dyDescent="0.2">
      <c r="A1503" s="1" t="s">
        <v>88</v>
      </c>
      <c r="B1503" s="11">
        <v>44121</v>
      </c>
      <c r="C1503">
        <v>21</v>
      </c>
      <c r="D1503">
        <v>17</v>
      </c>
      <c r="E1503">
        <v>40</v>
      </c>
      <c r="F1503">
        <v>0</v>
      </c>
      <c r="G1503" t="b">
        <v>1</v>
      </c>
      <c r="H1503" s="19">
        <v>0.78</v>
      </c>
      <c r="I1503" s="19">
        <v>1</v>
      </c>
      <c r="J1503" s="1" t="s">
        <v>14</v>
      </c>
    </row>
    <row r="1504" spans="1:10" x14ac:dyDescent="0.2">
      <c r="A1504" s="1" t="s">
        <v>86</v>
      </c>
      <c r="B1504" s="11">
        <v>44121</v>
      </c>
      <c r="C1504">
        <v>18</v>
      </c>
      <c r="D1504">
        <v>17</v>
      </c>
      <c r="E1504">
        <v>32</v>
      </c>
      <c r="F1504">
        <v>5</v>
      </c>
      <c r="G1504" t="b">
        <v>1</v>
      </c>
      <c r="H1504" s="19">
        <v>0.72</v>
      </c>
      <c r="I1504" s="19">
        <v>1</v>
      </c>
      <c r="J1504" s="1" t="s">
        <v>14</v>
      </c>
    </row>
    <row r="1505" spans="1:10" x14ac:dyDescent="0.2">
      <c r="A1505" s="1" t="s">
        <v>80</v>
      </c>
      <c r="B1505" s="11">
        <v>44121</v>
      </c>
      <c r="C1505">
        <v>19</v>
      </c>
      <c r="D1505">
        <v>17</v>
      </c>
      <c r="E1505">
        <v>40</v>
      </c>
      <c r="F1505">
        <v>5</v>
      </c>
      <c r="G1505" t="b">
        <v>1</v>
      </c>
      <c r="H1505" s="19">
        <v>0.81</v>
      </c>
      <c r="I1505" s="19">
        <v>1</v>
      </c>
      <c r="J1505" s="1" t="s">
        <v>14</v>
      </c>
    </row>
    <row r="1506" spans="1:10" x14ac:dyDescent="0.2">
      <c r="A1506" s="1" t="s">
        <v>87</v>
      </c>
      <c r="B1506" s="11">
        <v>44121</v>
      </c>
      <c r="C1506">
        <v>33</v>
      </c>
      <c r="D1506">
        <v>17</v>
      </c>
      <c r="E1506">
        <v>32</v>
      </c>
      <c r="F1506">
        <v>10</v>
      </c>
      <c r="G1506" t="b">
        <v>1</v>
      </c>
      <c r="H1506" s="19">
        <v>0.92</v>
      </c>
      <c r="I1506" s="19">
        <v>1</v>
      </c>
      <c r="J1506" s="1" t="s">
        <v>14</v>
      </c>
    </row>
    <row r="1507" spans="1:10" x14ac:dyDescent="0.2">
      <c r="A1507" s="1" t="s">
        <v>78</v>
      </c>
      <c r="B1507" s="11">
        <v>44121</v>
      </c>
      <c r="C1507">
        <v>33</v>
      </c>
      <c r="D1507">
        <v>17</v>
      </c>
      <c r="E1507">
        <v>32</v>
      </c>
      <c r="F1507">
        <v>5</v>
      </c>
      <c r="G1507" t="b">
        <v>1</v>
      </c>
      <c r="H1507" s="19">
        <v>0.87</v>
      </c>
      <c r="I1507" s="19">
        <v>1</v>
      </c>
      <c r="J1507" s="1" t="s">
        <v>14</v>
      </c>
    </row>
    <row r="1508" spans="1:10" x14ac:dyDescent="0.2">
      <c r="A1508" s="1" t="s">
        <v>84</v>
      </c>
      <c r="B1508" s="11">
        <v>44121</v>
      </c>
      <c r="C1508">
        <v>23</v>
      </c>
      <c r="D1508">
        <v>17</v>
      </c>
      <c r="E1508">
        <v>32</v>
      </c>
      <c r="F1508">
        <v>10</v>
      </c>
      <c r="G1508" t="b">
        <v>1</v>
      </c>
      <c r="H1508" s="19">
        <v>0.82</v>
      </c>
      <c r="I1508" s="19">
        <v>1</v>
      </c>
      <c r="J1508" s="1" t="s">
        <v>14</v>
      </c>
    </row>
    <row r="1509" spans="1:10" x14ac:dyDescent="0.2">
      <c r="A1509" s="1" t="s">
        <v>83</v>
      </c>
      <c r="B1509" s="11">
        <v>44121</v>
      </c>
      <c r="C1509">
        <v>23</v>
      </c>
      <c r="D1509">
        <v>17</v>
      </c>
      <c r="E1509">
        <v>40</v>
      </c>
      <c r="F1509">
        <v>10</v>
      </c>
      <c r="G1509" t="b">
        <v>1</v>
      </c>
      <c r="H1509" s="19">
        <v>0.9</v>
      </c>
      <c r="I1509" s="19">
        <v>1</v>
      </c>
      <c r="J1509" s="1" t="s">
        <v>14</v>
      </c>
    </row>
    <row r="1510" spans="1:10" x14ac:dyDescent="0.2">
      <c r="A1510" s="1" t="s">
        <v>79</v>
      </c>
      <c r="B1510" s="11">
        <v>44121</v>
      </c>
      <c r="C1510">
        <v>33</v>
      </c>
      <c r="D1510">
        <v>17</v>
      </c>
      <c r="E1510">
        <v>40</v>
      </c>
      <c r="F1510">
        <v>10</v>
      </c>
      <c r="G1510" t="b">
        <v>1</v>
      </c>
      <c r="H1510" s="19">
        <v>1</v>
      </c>
      <c r="I1510" s="19">
        <v>1</v>
      </c>
      <c r="J1510" s="1" t="s">
        <v>14</v>
      </c>
    </row>
    <row r="1511" spans="1:10" x14ac:dyDescent="0.2">
      <c r="A1511" s="1" t="s">
        <v>85</v>
      </c>
      <c r="B1511" s="11">
        <v>44121</v>
      </c>
      <c r="C1511">
        <v>23</v>
      </c>
      <c r="D1511">
        <v>7</v>
      </c>
      <c r="E1511">
        <v>32</v>
      </c>
      <c r="F1511">
        <v>10</v>
      </c>
      <c r="G1511" t="b">
        <v>1</v>
      </c>
      <c r="H1511" s="19">
        <v>0.72</v>
      </c>
      <c r="I1511" s="19">
        <v>1</v>
      </c>
      <c r="J1511" s="1" t="s">
        <v>14</v>
      </c>
    </row>
    <row r="1512" spans="1:10" x14ac:dyDescent="0.2">
      <c r="A1512" s="1" t="s">
        <v>82</v>
      </c>
      <c r="B1512" s="11">
        <v>44121</v>
      </c>
      <c r="C1512">
        <v>19</v>
      </c>
      <c r="D1512">
        <v>17</v>
      </c>
      <c r="E1512">
        <v>40</v>
      </c>
      <c r="F1512">
        <v>0</v>
      </c>
      <c r="G1512" t="b">
        <v>1</v>
      </c>
      <c r="H1512" s="19">
        <v>0.76</v>
      </c>
      <c r="I1512" s="19">
        <v>1</v>
      </c>
      <c r="J1512" s="1" t="s">
        <v>14</v>
      </c>
    </row>
    <row r="1513" spans="1:10" x14ac:dyDescent="0.2">
      <c r="A1513" s="1" t="s">
        <v>89</v>
      </c>
      <c r="B1513" s="11">
        <v>44121</v>
      </c>
      <c r="C1513">
        <v>33</v>
      </c>
      <c r="D1513">
        <v>17</v>
      </c>
      <c r="E1513">
        <v>40</v>
      </c>
      <c r="F1513">
        <v>10</v>
      </c>
      <c r="G1513" t="b">
        <v>1</v>
      </c>
      <c r="H1513" s="19">
        <v>1</v>
      </c>
      <c r="I1513" s="19">
        <v>1</v>
      </c>
      <c r="J1513" s="1" t="s">
        <v>14</v>
      </c>
    </row>
    <row r="1514" spans="1:10" x14ac:dyDescent="0.2">
      <c r="A1514" s="1" t="s">
        <v>100</v>
      </c>
      <c r="B1514" s="11">
        <v>44123</v>
      </c>
      <c r="C1514">
        <v>29</v>
      </c>
      <c r="D1514">
        <v>19</v>
      </c>
      <c r="E1514">
        <v>37</v>
      </c>
      <c r="F1514">
        <v>15</v>
      </c>
      <c r="G1514" t="b">
        <v>1</v>
      </c>
      <c r="H1514" s="19">
        <v>1</v>
      </c>
      <c r="I1514" s="19">
        <v>1</v>
      </c>
      <c r="J1514" s="1" t="s">
        <v>14</v>
      </c>
    </row>
    <row r="1515" spans="1:10" x14ac:dyDescent="0.2">
      <c r="A1515" s="1" t="s">
        <v>101</v>
      </c>
      <c r="B1515" s="11">
        <v>44123</v>
      </c>
      <c r="C1515">
        <v>15</v>
      </c>
      <c r="D1515">
        <v>19</v>
      </c>
      <c r="E1515">
        <v>30</v>
      </c>
      <c r="F1515">
        <v>15</v>
      </c>
      <c r="G1515" t="b">
        <v>0</v>
      </c>
      <c r="H1515" s="19">
        <v>0.79</v>
      </c>
      <c r="I1515" s="19">
        <v>0</v>
      </c>
      <c r="J1515" s="1" t="s">
        <v>14</v>
      </c>
    </row>
    <row r="1516" spans="1:10" x14ac:dyDescent="0.2">
      <c r="A1516" s="1" t="s">
        <v>102</v>
      </c>
      <c r="B1516" s="11">
        <v>44123</v>
      </c>
      <c r="C1516">
        <v>29</v>
      </c>
      <c r="D1516">
        <v>19</v>
      </c>
      <c r="E1516">
        <v>30</v>
      </c>
      <c r="F1516">
        <v>2</v>
      </c>
      <c r="G1516" t="b">
        <v>1</v>
      </c>
      <c r="H1516" s="19">
        <v>0.8</v>
      </c>
      <c r="I1516" s="19">
        <v>1</v>
      </c>
      <c r="J1516" s="1" t="s">
        <v>14</v>
      </c>
    </row>
    <row r="1517" spans="1:10" x14ac:dyDescent="0.2">
      <c r="A1517" s="1" t="s">
        <v>103</v>
      </c>
      <c r="B1517" s="11">
        <v>44123</v>
      </c>
      <c r="C1517">
        <v>24</v>
      </c>
      <c r="D1517">
        <v>19</v>
      </c>
      <c r="E1517">
        <v>30</v>
      </c>
      <c r="F1517">
        <v>15</v>
      </c>
      <c r="G1517" t="b">
        <v>1</v>
      </c>
      <c r="H1517" s="19">
        <v>0.88</v>
      </c>
      <c r="I1517" s="19">
        <v>1</v>
      </c>
      <c r="J1517" s="1" t="s">
        <v>14</v>
      </c>
    </row>
    <row r="1518" spans="1:10" x14ac:dyDescent="0.2">
      <c r="A1518" s="1" t="s">
        <v>104</v>
      </c>
      <c r="B1518" s="11">
        <v>44123</v>
      </c>
      <c r="C1518">
        <v>29</v>
      </c>
      <c r="D1518">
        <v>19</v>
      </c>
      <c r="E1518">
        <v>37</v>
      </c>
      <c r="F1518">
        <v>15</v>
      </c>
      <c r="G1518" t="b">
        <v>1</v>
      </c>
      <c r="H1518" s="19">
        <v>1</v>
      </c>
      <c r="I1518" s="19">
        <v>1</v>
      </c>
      <c r="J1518" s="1" t="s">
        <v>14</v>
      </c>
    </row>
    <row r="1519" spans="1:10" x14ac:dyDescent="0.2">
      <c r="A1519" s="1" t="s">
        <v>106</v>
      </c>
      <c r="B1519" s="11">
        <v>44123</v>
      </c>
      <c r="C1519">
        <v>29</v>
      </c>
      <c r="D1519">
        <v>19</v>
      </c>
      <c r="E1519">
        <v>30</v>
      </c>
      <c r="F1519">
        <v>7</v>
      </c>
      <c r="G1519" t="b">
        <v>1</v>
      </c>
      <c r="H1519" s="19">
        <v>0.85</v>
      </c>
      <c r="I1519" s="19">
        <v>1</v>
      </c>
      <c r="J1519" s="1" t="s">
        <v>14</v>
      </c>
    </row>
    <row r="1520" spans="1:10" x14ac:dyDescent="0.2">
      <c r="A1520" s="1" t="s">
        <v>107</v>
      </c>
      <c r="B1520" s="11">
        <v>44123</v>
      </c>
      <c r="C1520">
        <v>27</v>
      </c>
      <c r="D1520">
        <v>19</v>
      </c>
      <c r="E1520">
        <v>30</v>
      </c>
      <c r="F1520">
        <v>15</v>
      </c>
      <c r="G1520" t="b">
        <v>1</v>
      </c>
      <c r="H1520" s="19">
        <v>0.91</v>
      </c>
      <c r="I1520" s="19">
        <v>1</v>
      </c>
      <c r="J1520" s="1" t="s">
        <v>14</v>
      </c>
    </row>
    <row r="1521" spans="1:10" x14ac:dyDescent="0.2">
      <c r="A1521" s="1" t="s">
        <v>110</v>
      </c>
      <c r="B1521" s="11">
        <v>44123</v>
      </c>
      <c r="C1521">
        <v>24</v>
      </c>
      <c r="D1521">
        <v>12</v>
      </c>
      <c r="E1521">
        <v>30</v>
      </c>
      <c r="F1521">
        <v>7</v>
      </c>
      <c r="G1521" t="b">
        <v>1</v>
      </c>
      <c r="H1521" s="19">
        <v>0.73</v>
      </c>
      <c r="I1521" s="19">
        <v>1</v>
      </c>
      <c r="J1521" s="1" t="s">
        <v>14</v>
      </c>
    </row>
    <row r="1522" spans="1:10" x14ac:dyDescent="0.2">
      <c r="A1522" s="1" t="s">
        <v>108</v>
      </c>
      <c r="B1522" s="11">
        <v>44123</v>
      </c>
      <c r="C1522">
        <v>29</v>
      </c>
      <c r="D1522">
        <v>19</v>
      </c>
      <c r="E1522">
        <v>37</v>
      </c>
      <c r="F1522">
        <v>15</v>
      </c>
      <c r="G1522" t="b">
        <v>1</v>
      </c>
      <c r="H1522" s="19">
        <v>1</v>
      </c>
      <c r="I1522" s="19">
        <v>1</v>
      </c>
      <c r="J1522" s="1" t="s">
        <v>14</v>
      </c>
    </row>
    <row r="1523" spans="1:10" x14ac:dyDescent="0.2">
      <c r="A1523" s="1" t="s">
        <v>105</v>
      </c>
      <c r="B1523" s="11">
        <v>44123</v>
      </c>
      <c r="C1523">
        <v>22</v>
      </c>
      <c r="D1523">
        <v>12</v>
      </c>
      <c r="E1523">
        <v>37</v>
      </c>
      <c r="F1523">
        <v>15</v>
      </c>
      <c r="G1523" t="b">
        <v>0</v>
      </c>
      <c r="H1523" s="19">
        <v>0.86</v>
      </c>
      <c r="I1523" s="19">
        <v>0</v>
      </c>
      <c r="J1523" s="1" t="s">
        <v>14</v>
      </c>
    </row>
    <row r="1524" spans="1:10" x14ac:dyDescent="0.2">
      <c r="A1524" s="1" t="s">
        <v>122</v>
      </c>
      <c r="B1524" s="11">
        <v>44124</v>
      </c>
      <c r="C1524">
        <v>33</v>
      </c>
      <c r="D1524">
        <v>17</v>
      </c>
      <c r="E1524">
        <v>40</v>
      </c>
      <c r="F1524">
        <v>10</v>
      </c>
      <c r="G1524" t="b">
        <v>1</v>
      </c>
      <c r="H1524" s="19">
        <v>1</v>
      </c>
      <c r="I1524" s="19">
        <v>1</v>
      </c>
      <c r="J1524" s="1" t="s">
        <v>14</v>
      </c>
    </row>
    <row r="1525" spans="1:10" x14ac:dyDescent="0.2">
      <c r="A1525" s="1" t="s">
        <v>99</v>
      </c>
      <c r="B1525" s="11">
        <v>44124</v>
      </c>
      <c r="C1525">
        <v>31</v>
      </c>
      <c r="D1525">
        <v>7</v>
      </c>
      <c r="E1525">
        <v>32</v>
      </c>
      <c r="F1525">
        <v>5</v>
      </c>
      <c r="G1525" t="b">
        <v>1</v>
      </c>
      <c r="H1525" s="19">
        <v>0.75</v>
      </c>
      <c r="I1525" s="19">
        <v>1</v>
      </c>
      <c r="J1525" s="1" t="s">
        <v>14</v>
      </c>
    </row>
    <row r="1526" spans="1:10" x14ac:dyDescent="0.2">
      <c r="A1526" s="1" t="s">
        <v>98</v>
      </c>
      <c r="B1526" s="11">
        <v>44124</v>
      </c>
      <c r="C1526">
        <v>33</v>
      </c>
      <c r="D1526">
        <v>17</v>
      </c>
      <c r="E1526">
        <v>40</v>
      </c>
      <c r="F1526">
        <v>10</v>
      </c>
      <c r="G1526" t="b">
        <v>1</v>
      </c>
      <c r="H1526" s="19">
        <v>1</v>
      </c>
      <c r="I1526" s="19">
        <v>1</v>
      </c>
      <c r="J1526" s="1" t="s">
        <v>14</v>
      </c>
    </row>
    <row r="1527" spans="1:10" x14ac:dyDescent="0.2">
      <c r="A1527" s="1" t="s">
        <v>133</v>
      </c>
      <c r="B1527" s="11">
        <v>44124</v>
      </c>
      <c r="C1527">
        <v>23</v>
      </c>
      <c r="D1527">
        <v>17</v>
      </c>
      <c r="E1527">
        <v>40</v>
      </c>
      <c r="F1527">
        <v>10</v>
      </c>
      <c r="G1527" t="b">
        <v>1</v>
      </c>
      <c r="H1527" s="19">
        <v>0.9</v>
      </c>
      <c r="I1527" s="19">
        <v>1</v>
      </c>
      <c r="J1527" s="1" t="s">
        <v>14</v>
      </c>
    </row>
    <row r="1528" spans="1:10" x14ac:dyDescent="0.2">
      <c r="A1528" s="1" t="s">
        <v>115</v>
      </c>
      <c r="B1528" s="11">
        <v>44124</v>
      </c>
      <c r="C1528">
        <v>31</v>
      </c>
      <c r="D1528">
        <v>7</v>
      </c>
      <c r="E1528">
        <v>40</v>
      </c>
      <c r="F1528">
        <v>5</v>
      </c>
      <c r="G1528" t="b">
        <v>1</v>
      </c>
      <c r="H1528" s="19">
        <v>0.83</v>
      </c>
      <c r="I1528" s="19">
        <v>1</v>
      </c>
      <c r="J1528" s="1" t="s">
        <v>14</v>
      </c>
    </row>
    <row r="1529" spans="1:10" x14ac:dyDescent="0.2">
      <c r="A1529" s="1" t="s">
        <v>117</v>
      </c>
      <c r="B1529" s="11">
        <v>44124</v>
      </c>
      <c r="C1529">
        <v>33</v>
      </c>
      <c r="D1529">
        <v>17</v>
      </c>
      <c r="E1529">
        <v>40</v>
      </c>
      <c r="F1529">
        <v>10</v>
      </c>
      <c r="G1529" t="b">
        <v>1</v>
      </c>
      <c r="H1529" s="19">
        <v>1</v>
      </c>
      <c r="I1529" s="19">
        <v>1</v>
      </c>
      <c r="J1529" s="1" t="s">
        <v>14</v>
      </c>
    </row>
    <row r="1530" spans="1:10" x14ac:dyDescent="0.2">
      <c r="A1530" s="1" t="s">
        <v>137</v>
      </c>
      <c r="B1530" s="11">
        <v>44124</v>
      </c>
      <c r="C1530">
        <v>11</v>
      </c>
      <c r="D1530">
        <v>17</v>
      </c>
      <c r="E1530">
        <v>40</v>
      </c>
      <c r="F1530">
        <v>5</v>
      </c>
      <c r="G1530" t="b">
        <v>1</v>
      </c>
      <c r="H1530" s="19">
        <v>0.73</v>
      </c>
      <c r="I1530" s="19">
        <v>1</v>
      </c>
      <c r="J1530" s="1" t="s">
        <v>14</v>
      </c>
    </row>
    <row r="1531" spans="1:10" x14ac:dyDescent="0.2">
      <c r="A1531" s="1" t="s">
        <v>147</v>
      </c>
      <c r="B1531" s="11">
        <v>44124</v>
      </c>
      <c r="C1531">
        <v>33</v>
      </c>
      <c r="D1531">
        <v>17</v>
      </c>
      <c r="E1531">
        <v>40</v>
      </c>
      <c r="F1531">
        <v>5</v>
      </c>
      <c r="G1531" t="b">
        <v>1</v>
      </c>
      <c r="H1531" s="19">
        <v>0.95</v>
      </c>
      <c r="I1531" s="19">
        <v>1</v>
      </c>
      <c r="J1531" s="1" t="s">
        <v>14</v>
      </c>
    </row>
    <row r="1532" spans="1:10" x14ac:dyDescent="0.2">
      <c r="A1532" s="1" t="s">
        <v>135</v>
      </c>
      <c r="B1532" s="11">
        <v>44124</v>
      </c>
      <c r="C1532">
        <v>23</v>
      </c>
      <c r="D1532">
        <v>7</v>
      </c>
      <c r="E1532">
        <v>40</v>
      </c>
      <c r="F1532">
        <v>10</v>
      </c>
      <c r="G1532" t="b">
        <v>1</v>
      </c>
      <c r="H1532" s="19">
        <v>0.8</v>
      </c>
      <c r="I1532" s="19">
        <v>1</v>
      </c>
      <c r="J1532" s="1" t="s">
        <v>14</v>
      </c>
    </row>
    <row r="1533" spans="1:10" x14ac:dyDescent="0.2">
      <c r="A1533" s="1" t="s">
        <v>116</v>
      </c>
      <c r="B1533" s="11">
        <v>44124</v>
      </c>
      <c r="C1533">
        <v>23</v>
      </c>
      <c r="D1533">
        <v>17</v>
      </c>
      <c r="E1533">
        <v>40</v>
      </c>
      <c r="F1533">
        <v>10</v>
      </c>
      <c r="G1533" t="b">
        <v>1</v>
      </c>
      <c r="H1533" s="19">
        <v>0.9</v>
      </c>
      <c r="I1533" s="19">
        <v>1</v>
      </c>
      <c r="J1533" s="1" t="s">
        <v>14</v>
      </c>
    </row>
    <row r="1534" spans="1:10" x14ac:dyDescent="0.2">
      <c r="A1534" s="1" t="s">
        <v>112</v>
      </c>
      <c r="B1534" s="11">
        <v>44124</v>
      </c>
      <c r="C1534">
        <v>33</v>
      </c>
      <c r="D1534">
        <v>17</v>
      </c>
      <c r="E1534">
        <v>40</v>
      </c>
      <c r="F1534">
        <v>10</v>
      </c>
      <c r="G1534" t="b">
        <v>1</v>
      </c>
      <c r="H1534" s="19">
        <v>1</v>
      </c>
      <c r="I1534" s="19">
        <v>1</v>
      </c>
      <c r="J1534" s="1" t="s">
        <v>14</v>
      </c>
    </row>
    <row r="1535" spans="1:10" x14ac:dyDescent="0.2">
      <c r="A1535" s="1" t="s">
        <v>143</v>
      </c>
      <c r="B1535" s="11">
        <v>44124</v>
      </c>
      <c r="C1535">
        <v>33</v>
      </c>
      <c r="D1535">
        <v>17</v>
      </c>
      <c r="E1535">
        <v>40</v>
      </c>
      <c r="F1535">
        <v>5</v>
      </c>
      <c r="G1535" t="b">
        <v>1</v>
      </c>
      <c r="H1535" s="19">
        <v>0.95</v>
      </c>
      <c r="I1535" s="19">
        <v>1</v>
      </c>
      <c r="J1535" s="1" t="s">
        <v>14</v>
      </c>
    </row>
    <row r="1536" spans="1:10" x14ac:dyDescent="0.2">
      <c r="A1536" s="1" t="s">
        <v>128</v>
      </c>
      <c r="B1536" s="11">
        <v>44124</v>
      </c>
      <c r="C1536">
        <v>33</v>
      </c>
      <c r="D1536">
        <v>17</v>
      </c>
      <c r="E1536">
        <v>40</v>
      </c>
      <c r="F1536">
        <v>5</v>
      </c>
      <c r="G1536" t="b">
        <v>1</v>
      </c>
      <c r="H1536" s="19">
        <v>0.95</v>
      </c>
      <c r="I1536" s="19">
        <v>1</v>
      </c>
      <c r="J1536" s="1" t="s">
        <v>14</v>
      </c>
    </row>
    <row r="1537" spans="1:10" x14ac:dyDescent="0.2">
      <c r="A1537" s="1" t="s">
        <v>136</v>
      </c>
      <c r="B1537" s="11">
        <v>44124</v>
      </c>
      <c r="C1537">
        <v>33</v>
      </c>
      <c r="D1537">
        <v>17</v>
      </c>
      <c r="E1537">
        <v>40</v>
      </c>
      <c r="F1537">
        <v>5</v>
      </c>
      <c r="G1537" t="b">
        <v>1</v>
      </c>
      <c r="H1537" s="19">
        <v>0.95</v>
      </c>
      <c r="I1537" s="19">
        <v>1</v>
      </c>
      <c r="J1537" s="1" t="s">
        <v>14</v>
      </c>
    </row>
    <row r="1538" spans="1:10" x14ac:dyDescent="0.2">
      <c r="A1538" s="1" t="s">
        <v>124</v>
      </c>
      <c r="B1538" s="11">
        <v>44125</v>
      </c>
      <c r="C1538">
        <v>33</v>
      </c>
      <c r="D1538">
        <v>17</v>
      </c>
      <c r="E1538">
        <v>40</v>
      </c>
      <c r="F1538">
        <v>10</v>
      </c>
      <c r="G1538" t="b">
        <v>1</v>
      </c>
      <c r="H1538" s="19">
        <v>1</v>
      </c>
      <c r="I1538" s="19">
        <v>1</v>
      </c>
      <c r="J1538" s="1" t="s">
        <v>14</v>
      </c>
    </row>
    <row r="1539" spans="1:10" x14ac:dyDescent="0.2">
      <c r="A1539" s="1" t="s">
        <v>134</v>
      </c>
      <c r="B1539" s="11">
        <v>44125</v>
      </c>
      <c r="C1539">
        <v>23</v>
      </c>
      <c r="D1539">
        <v>17</v>
      </c>
      <c r="E1539">
        <v>40</v>
      </c>
      <c r="F1539">
        <v>10</v>
      </c>
      <c r="G1539" t="b">
        <v>1</v>
      </c>
      <c r="H1539" s="19">
        <v>0.9</v>
      </c>
      <c r="I1539" s="19">
        <v>1</v>
      </c>
      <c r="J1539" s="1" t="s">
        <v>14</v>
      </c>
    </row>
    <row r="1540" spans="1:10" x14ac:dyDescent="0.2">
      <c r="A1540" s="1" t="s">
        <v>126</v>
      </c>
      <c r="B1540" s="11">
        <v>44125</v>
      </c>
      <c r="C1540">
        <v>33</v>
      </c>
      <c r="D1540">
        <v>17</v>
      </c>
      <c r="E1540">
        <v>40</v>
      </c>
      <c r="F1540">
        <v>10</v>
      </c>
      <c r="G1540" t="b">
        <v>1</v>
      </c>
      <c r="H1540" s="19">
        <v>1</v>
      </c>
      <c r="I1540" s="19">
        <v>1</v>
      </c>
      <c r="J1540" s="1" t="s">
        <v>14</v>
      </c>
    </row>
    <row r="1541" spans="1:10" x14ac:dyDescent="0.2">
      <c r="A1541" s="1" t="s">
        <v>140</v>
      </c>
      <c r="B1541" s="11">
        <v>44125</v>
      </c>
      <c r="C1541">
        <v>33</v>
      </c>
      <c r="D1541">
        <v>7</v>
      </c>
      <c r="E1541">
        <v>40</v>
      </c>
      <c r="F1541">
        <v>5</v>
      </c>
      <c r="G1541" t="b">
        <v>1</v>
      </c>
      <c r="H1541" s="19">
        <v>0.85</v>
      </c>
      <c r="I1541" s="19">
        <v>1</v>
      </c>
      <c r="J1541" s="1" t="s">
        <v>14</v>
      </c>
    </row>
    <row r="1542" spans="1:10" x14ac:dyDescent="0.2">
      <c r="A1542" s="1" t="s">
        <v>114</v>
      </c>
      <c r="B1542" s="11">
        <v>44125</v>
      </c>
      <c r="C1542">
        <v>23</v>
      </c>
      <c r="D1542">
        <v>17</v>
      </c>
      <c r="E1542">
        <v>40</v>
      </c>
      <c r="F1542">
        <v>10</v>
      </c>
      <c r="G1542" t="b">
        <v>1</v>
      </c>
      <c r="H1542" s="19">
        <v>0.9</v>
      </c>
      <c r="I1542" s="19">
        <v>1</v>
      </c>
      <c r="J1542" s="1" t="s">
        <v>14</v>
      </c>
    </row>
    <row r="1543" spans="1:10" x14ac:dyDescent="0.2">
      <c r="A1543" s="1" t="s">
        <v>129</v>
      </c>
      <c r="B1543" s="11">
        <v>44125</v>
      </c>
      <c r="C1543">
        <v>33</v>
      </c>
      <c r="D1543">
        <v>17</v>
      </c>
      <c r="E1543">
        <v>40</v>
      </c>
      <c r="F1543">
        <v>10</v>
      </c>
      <c r="G1543" t="b">
        <v>1</v>
      </c>
      <c r="H1543" s="19">
        <v>1</v>
      </c>
      <c r="I1543" s="19">
        <v>1</v>
      </c>
      <c r="J1543" s="1" t="s">
        <v>14</v>
      </c>
    </row>
    <row r="1544" spans="1:10" x14ac:dyDescent="0.2">
      <c r="A1544" s="1" t="s">
        <v>111</v>
      </c>
      <c r="B1544" s="11">
        <v>44125</v>
      </c>
      <c r="C1544">
        <v>19</v>
      </c>
      <c r="D1544">
        <v>17</v>
      </c>
      <c r="E1544">
        <v>40</v>
      </c>
      <c r="F1544">
        <v>10</v>
      </c>
      <c r="G1544" t="b">
        <v>1</v>
      </c>
      <c r="H1544" s="19">
        <v>0.86</v>
      </c>
      <c r="I1544" s="19">
        <v>1</v>
      </c>
      <c r="J1544" s="1" t="s">
        <v>14</v>
      </c>
    </row>
    <row r="1545" spans="1:10" x14ac:dyDescent="0.2">
      <c r="A1545" s="1" t="s">
        <v>121</v>
      </c>
      <c r="B1545" s="11">
        <v>44125</v>
      </c>
      <c r="C1545">
        <v>31</v>
      </c>
      <c r="D1545">
        <v>7</v>
      </c>
      <c r="E1545">
        <v>32</v>
      </c>
      <c r="F1545">
        <v>0</v>
      </c>
      <c r="G1545" t="b">
        <v>1</v>
      </c>
      <c r="H1545" s="19">
        <v>0.7</v>
      </c>
      <c r="I1545" s="19">
        <v>1</v>
      </c>
      <c r="J1545" s="1" t="s">
        <v>14</v>
      </c>
    </row>
    <row r="1546" spans="1:10" x14ac:dyDescent="0.2">
      <c r="A1546" s="1" t="s">
        <v>141</v>
      </c>
      <c r="B1546" s="11">
        <v>44125</v>
      </c>
      <c r="C1546">
        <v>33</v>
      </c>
      <c r="D1546">
        <v>17</v>
      </c>
      <c r="E1546">
        <v>40</v>
      </c>
      <c r="F1546">
        <v>10</v>
      </c>
      <c r="G1546" t="b">
        <v>1</v>
      </c>
      <c r="H1546" s="19">
        <v>1</v>
      </c>
      <c r="I1546" s="19">
        <v>1</v>
      </c>
      <c r="J1546" s="1" t="s">
        <v>14</v>
      </c>
    </row>
    <row r="1547" spans="1:10" x14ac:dyDescent="0.2">
      <c r="A1547" s="1" t="s">
        <v>146</v>
      </c>
      <c r="B1547" s="11">
        <v>44125</v>
      </c>
      <c r="C1547">
        <v>33</v>
      </c>
      <c r="D1547">
        <v>17</v>
      </c>
      <c r="E1547">
        <v>40</v>
      </c>
      <c r="F1547">
        <v>10</v>
      </c>
      <c r="G1547" t="b">
        <v>1</v>
      </c>
      <c r="H1547" s="19">
        <v>1</v>
      </c>
      <c r="I1547" s="19">
        <v>1</v>
      </c>
      <c r="J1547" s="1" t="s">
        <v>14</v>
      </c>
    </row>
    <row r="1548" spans="1:10" x14ac:dyDescent="0.2">
      <c r="A1548" s="1" t="s">
        <v>123</v>
      </c>
      <c r="B1548" s="11">
        <v>44125</v>
      </c>
      <c r="C1548">
        <v>33</v>
      </c>
      <c r="D1548">
        <v>17</v>
      </c>
      <c r="E1548">
        <v>40</v>
      </c>
      <c r="F1548">
        <v>10</v>
      </c>
      <c r="G1548" t="b">
        <v>1</v>
      </c>
      <c r="H1548" s="19">
        <v>1</v>
      </c>
      <c r="I1548" s="19">
        <v>1</v>
      </c>
      <c r="J1548" s="1" t="s">
        <v>14</v>
      </c>
    </row>
    <row r="1549" spans="1:10" x14ac:dyDescent="0.2">
      <c r="A1549" s="1" t="s">
        <v>118</v>
      </c>
      <c r="B1549" s="11">
        <v>44128</v>
      </c>
      <c r="C1549">
        <v>31</v>
      </c>
      <c r="D1549">
        <v>17</v>
      </c>
      <c r="E1549">
        <v>40</v>
      </c>
      <c r="F1549">
        <v>10</v>
      </c>
      <c r="G1549" t="b">
        <v>1</v>
      </c>
      <c r="H1549" s="19">
        <v>0.98</v>
      </c>
      <c r="I1549" s="19">
        <v>1</v>
      </c>
      <c r="J1549" s="1" t="s">
        <v>14</v>
      </c>
    </row>
    <row r="1550" spans="1:10" x14ac:dyDescent="0.2">
      <c r="A1550" s="1" t="s">
        <v>119</v>
      </c>
      <c r="B1550" s="11">
        <v>44128</v>
      </c>
      <c r="C1550">
        <v>33</v>
      </c>
      <c r="D1550">
        <v>17</v>
      </c>
      <c r="E1550">
        <v>40</v>
      </c>
      <c r="F1550">
        <v>5</v>
      </c>
      <c r="G1550" t="b">
        <v>1</v>
      </c>
      <c r="H1550" s="19">
        <v>0.95</v>
      </c>
      <c r="I1550" s="19">
        <v>1</v>
      </c>
      <c r="J1550" s="1" t="s">
        <v>14</v>
      </c>
    </row>
    <row r="1551" spans="1:10" x14ac:dyDescent="0.2">
      <c r="A1551" s="1" t="s">
        <v>130</v>
      </c>
      <c r="B1551" s="11">
        <v>44129</v>
      </c>
      <c r="C1551">
        <v>31</v>
      </c>
      <c r="D1551">
        <v>17</v>
      </c>
      <c r="E1551">
        <v>40</v>
      </c>
      <c r="F1551">
        <v>5</v>
      </c>
      <c r="G1551" t="b">
        <v>0</v>
      </c>
      <c r="H1551" s="19">
        <v>0.93</v>
      </c>
      <c r="I1551" s="19">
        <v>0</v>
      </c>
      <c r="J1551" s="1" t="s">
        <v>14</v>
      </c>
    </row>
    <row r="1552" spans="1:10" x14ac:dyDescent="0.2">
      <c r="A1552" s="1" t="s">
        <v>125</v>
      </c>
      <c r="B1552" s="11">
        <v>44129</v>
      </c>
      <c r="C1552">
        <v>17</v>
      </c>
      <c r="D1552">
        <v>7</v>
      </c>
      <c r="E1552">
        <v>40</v>
      </c>
      <c r="F1552">
        <v>10</v>
      </c>
      <c r="G1552" t="b">
        <v>1</v>
      </c>
      <c r="H1552" s="19">
        <v>0.74</v>
      </c>
      <c r="I1552" s="19">
        <v>1</v>
      </c>
      <c r="J1552" s="1" t="s">
        <v>14</v>
      </c>
    </row>
    <row r="1553" spans="1:10" x14ac:dyDescent="0.2">
      <c r="A1553" s="1" t="s">
        <v>101</v>
      </c>
      <c r="B1553" s="11">
        <v>44130</v>
      </c>
      <c r="C1553">
        <v>12</v>
      </c>
      <c r="D1553">
        <v>19</v>
      </c>
      <c r="E1553">
        <v>30</v>
      </c>
      <c r="F1553">
        <v>15</v>
      </c>
      <c r="G1553" t="b">
        <v>0</v>
      </c>
      <c r="H1553" s="19">
        <v>0.76</v>
      </c>
      <c r="I1553" s="19">
        <v>0</v>
      </c>
      <c r="J1553" s="1" t="s">
        <v>14</v>
      </c>
    </row>
    <row r="1554" spans="1:10" x14ac:dyDescent="0.2">
      <c r="A1554" s="1" t="s">
        <v>85</v>
      </c>
      <c r="B1554" s="11">
        <v>44131</v>
      </c>
      <c r="C1554">
        <v>33</v>
      </c>
      <c r="D1554">
        <v>17</v>
      </c>
      <c r="E1554">
        <v>32</v>
      </c>
      <c r="F1554">
        <v>5</v>
      </c>
      <c r="G1554" t="b">
        <v>1</v>
      </c>
      <c r="H1554" s="19">
        <v>0.87</v>
      </c>
      <c r="I1554" s="19">
        <v>1</v>
      </c>
      <c r="J1554" s="1" t="s">
        <v>14</v>
      </c>
    </row>
    <row r="1555" spans="1:10" x14ac:dyDescent="0.2">
      <c r="A1555" s="1" t="s">
        <v>88</v>
      </c>
      <c r="B1555" s="11">
        <v>44131</v>
      </c>
      <c r="C1555">
        <v>21</v>
      </c>
      <c r="D1555">
        <v>7</v>
      </c>
      <c r="E1555">
        <v>40</v>
      </c>
      <c r="F1555">
        <v>5</v>
      </c>
      <c r="G1555" t="b">
        <v>1</v>
      </c>
      <c r="H1555" s="19">
        <v>0.73</v>
      </c>
      <c r="I1555" s="19">
        <v>1</v>
      </c>
      <c r="J1555" s="1" t="s">
        <v>14</v>
      </c>
    </row>
    <row r="1556" spans="1:10" x14ac:dyDescent="0.2">
      <c r="A1556" s="1" t="s">
        <v>79</v>
      </c>
      <c r="B1556" s="11">
        <v>44131</v>
      </c>
      <c r="C1556">
        <v>33</v>
      </c>
      <c r="D1556">
        <v>17</v>
      </c>
      <c r="E1556">
        <v>32</v>
      </c>
      <c r="F1556">
        <v>0</v>
      </c>
      <c r="G1556" t="b">
        <v>1</v>
      </c>
      <c r="H1556" s="19">
        <v>0.82</v>
      </c>
      <c r="I1556" s="19">
        <v>1</v>
      </c>
      <c r="J1556" s="1" t="s">
        <v>14</v>
      </c>
    </row>
    <row r="1557" spans="1:10" x14ac:dyDescent="0.2">
      <c r="A1557" s="1" t="s">
        <v>83</v>
      </c>
      <c r="B1557" s="11">
        <v>44131</v>
      </c>
      <c r="C1557">
        <v>21</v>
      </c>
      <c r="D1557">
        <v>17</v>
      </c>
      <c r="E1557">
        <v>40</v>
      </c>
      <c r="F1557">
        <v>10</v>
      </c>
      <c r="G1557" t="b">
        <v>0</v>
      </c>
      <c r="H1557" s="19">
        <v>0.88</v>
      </c>
      <c r="I1557" s="19">
        <v>0</v>
      </c>
      <c r="J1557" s="1" t="s">
        <v>14</v>
      </c>
    </row>
    <row r="1558" spans="1:10" x14ac:dyDescent="0.2">
      <c r="A1558" s="1" t="s">
        <v>89</v>
      </c>
      <c r="B1558" s="11">
        <v>44131</v>
      </c>
      <c r="C1558">
        <v>23</v>
      </c>
      <c r="D1558">
        <v>17</v>
      </c>
      <c r="E1558">
        <v>40</v>
      </c>
      <c r="F1558">
        <v>10</v>
      </c>
      <c r="G1558" t="b">
        <v>1</v>
      </c>
      <c r="H1558" s="19">
        <v>0.9</v>
      </c>
      <c r="I1558" s="19">
        <v>1</v>
      </c>
      <c r="J1558" s="1" t="s">
        <v>14</v>
      </c>
    </row>
    <row r="1559" spans="1:10" x14ac:dyDescent="0.2">
      <c r="A1559" s="1" t="s">
        <v>84</v>
      </c>
      <c r="B1559" s="11">
        <v>44131</v>
      </c>
      <c r="C1559">
        <v>33</v>
      </c>
      <c r="D1559">
        <v>17</v>
      </c>
      <c r="E1559">
        <v>32</v>
      </c>
      <c r="F1559">
        <v>10</v>
      </c>
      <c r="G1559" t="b">
        <v>1</v>
      </c>
      <c r="H1559" s="19">
        <v>0.92</v>
      </c>
      <c r="I1559" s="19">
        <v>1</v>
      </c>
      <c r="J1559" s="1" t="s">
        <v>14</v>
      </c>
    </row>
    <row r="1560" spans="1:10" x14ac:dyDescent="0.2">
      <c r="A1560" s="1" t="s">
        <v>81</v>
      </c>
      <c r="B1560" s="11">
        <v>44131</v>
      </c>
      <c r="C1560">
        <v>31</v>
      </c>
      <c r="D1560">
        <v>7</v>
      </c>
      <c r="E1560">
        <v>32</v>
      </c>
      <c r="F1560">
        <v>5</v>
      </c>
      <c r="G1560" t="b">
        <v>1</v>
      </c>
      <c r="H1560" s="19">
        <v>0.75</v>
      </c>
      <c r="I1560" s="19">
        <v>1</v>
      </c>
      <c r="J1560" s="1" t="s">
        <v>14</v>
      </c>
    </row>
    <row r="1561" spans="1:10" x14ac:dyDescent="0.2">
      <c r="A1561" s="1" t="s">
        <v>86</v>
      </c>
      <c r="B1561" s="11">
        <v>44131</v>
      </c>
      <c r="C1561">
        <v>31</v>
      </c>
      <c r="D1561">
        <v>7</v>
      </c>
      <c r="E1561">
        <v>40</v>
      </c>
      <c r="F1561">
        <v>0</v>
      </c>
      <c r="G1561" t="b">
        <v>0</v>
      </c>
      <c r="H1561" s="19">
        <v>0.78</v>
      </c>
      <c r="I1561" s="19">
        <v>0</v>
      </c>
      <c r="J1561" s="1" t="s">
        <v>14</v>
      </c>
    </row>
    <row r="1562" spans="1:10" x14ac:dyDescent="0.2">
      <c r="A1562" s="1" t="s">
        <v>78</v>
      </c>
      <c r="B1562" s="11">
        <v>44131</v>
      </c>
      <c r="C1562">
        <v>23</v>
      </c>
      <c r="D1562">
        <v>17</v>
      </c>
      <c r="E1562">
        <v>32</v>
      </c>
      <c r="F1562">
        <v>10</v>
      </c>
      <c r="G1562" t="b">
        <v>1</v>
      </c>
      <c r="H1562" s="19">
        <v>0.82</v>
      </c>
      <c r="I1562" s="19">
        <v>1</v>
      </c>
      <c r="J1562" s="1" t="s">
        <v>14</v>
      </c>
    </row>
    <row r="1563" spans="1:10" x14ac:dyDescent="0.2">
      <c r="A1563" s="1" t="s">
        <v>102</v>
      </c>
      <c r="B1563" s="11">
        <v>44131</v>
      </c>
      <c r="C1563">
        <v>29</v>
      </c>
      <c r="D1563">
        <v>19</v>
      </c>
      <c r="E1563">
        <v>30</v>
      </c>
      <c r="F1563">
        <v>8</v>
      </c>
      <c r="G1563" t="b">
        <v>1</v>
      </c>
      <c r="H1563" s="19">
        <v>0.86</v>
      </c>
      <c r="I1563" s="19">
        <v>1</v>
      </c>
      <c r="J1563" s="1" t="s">
        <v>14</v>
      </c>
    </row>
    <row r="1564" spans="1:10" x14ac:dyDescent="0.2">
      <c r="A1564" s="1" t="s">
        <v>107</v>
      </c>
      <c r="B1564" s="11">
        <v>44131</v>
      </c>
      <c r="C1564">
        <v>27</v>
      </c>
      <c r="D1564">
        <v>12</v>
      </c>
      <c r="E1564">
        <v>30</v>
      </c>
      <c r="F1564">
        <v>15</v>
      </c>
      <c r="G1564" t="b">
        <v>1</v>
      </c>
      <c r="H1564" s="19">
        <v>0.84</v>
      </c>
      <c r="I1564" s="19">
        <v>1</v>
      </c>
      <c r="J1564" s="1" t="s">
        <v>14</v>
      </c>
    </row>
    <row r="1565" spans="1:10" x14ac:dyDescent="0.2">
      <c r="A1565" s="1" t="s">
        <v>148</v>
      </c>
      <c r="B1565" s="11">
        <v>44132</v>
      </c>
      <c r="C1565">
        <v>23</v>
      </c>
      <c r="D1565">
        <v>17</v>
      </c>
      <c r="E1565">
        <v>40</v>
      </c>
      <c r="F1565">
        <v>0</v>
      </c>
      <c r="G1565" t="b">
        <v>1</v>
      </c>
      <c r="H1565" s="19">
        <v>0.8</v>
      </c>
      <c r="I1565" s="19">
        <v>1</v>
      </c>
      <c r="J1565" s="1" t="s">
        <v>14</v>
      </c>
    </row>
    <row r="1566" spans="1:10" x14ac:dyDescent="0.2">
      <c r="A1566" s="1" t="s">
        <v>120</v>
      </c>
      <c r="B1566" s="11">
        <v>44132</v>
      </c>
      <c r="C1566">
        <v>31</v>
      </c>
      <c r="D1566">
        <v>17</v>
      </c>
      <c r="E1566">
        <v>40</v>
      </c>
      <c r="F1566">
        <v>10</v>
      </c>
      <c r="G1566" t="b">
        <v>1</v>
      </c>
      <c r="H1566" s="19">
        <v>0.98</v>
      </c>
      <c r="I1566" s="19">
        <v>1</v>
      </c>
      <c r="J1566" s="1" t="s">
        <v>14</v>
      </c>
    </row>
    <row r="1567" spans="1:10" x14ac:dyDescent="0.2">
      <c r="A1567" s="1" t="s">
        <v>87</v>
      </c>
      <c r="B1567" s="11">
        <v>44133</v>
      </c>
      <c r="C1567">
        <v>23</v>
      </c>
      <c r="D1567">
        <v>7</v>
      </c>
      <c r="E1567">
        <v>32</v>
      </c>
      <c r="F1567">
        <v>10</v>
      </c>
      <c r="G1567" t="b">
        <v>1</v>
      </c>
      <c r="H1567" s="19">
        <v>0.72</v>
      </c>
      <c r="I1567" s="19">
        <v>1</v>
      </c>
      <c r="J1567" s="1" t="s">
        <v>14</v>
      </c>
    </row>
    <row r="1568" spans="1:10" x14ac:dyDescent="0.2">
      <c r="A1568" s="1" t="s">
        <v>80</v>
      </c>
      <c r="B1568" s="11">
        <v>44133</v>
      </c>
      <c r="C1568">
        <v>23</v>
      </c>
      <c r="D1568">
        <v>17</v>
      </c>
      <c r="E1568">
        <v>40</v>
      </c>
      <c r="F1568">
        <v>10</v>
      </c>
      <c r="G1568" t="b">
        <v>1</v>
      </c>
      <c r="H1568" s="19">
        <v>0.9</v>
      </c>
      <c r="I1568" s="19">
        <v>1</v>
      </c>
      <c r="J1568" s="1" t="s">
        <v>14</v>
      </c>
    </row>
    <row r="1569" spans="1:10" x14ac:dyDescent="0.2">
      <c r="A1569" s="1" t="s">
        <v>82</v>
      </c>
      <c r="B1569" s="11">
        <v>44133</v>
      </c>
      <c r="C1569">
        <v>19</v>
      </c>
      <c r="D1569">
        <v>7</v>
      </c>
      <c r="E1569">
        <v>40</v>
      </c>
      <c r="F1569">
        <v>0</v>
      </c>
      <c r="G1569" t="b">
        <v>1</v>
      </c>
      <c r="H1569" s="19">
        <v>0.66</v>
      </c>
      <c r="I1569" s="19">
        <v>1</v>
      </c>
      <c r="J1569" s="1" t="s">
        <v>14</v>
      </c>
    </row>
    <row r="1570" spans="1:10" x14ac:dyDescent="0.2">
      <c r="A1570" s="1" t="s">
        <v>105</v>
      </c>
      <c r="B1570" s="11">
        <v>44133</v>
      </c>
      <c r="C1570">
        <v>22</v>
      </c>
      <c r="D1570">
        <v>19</v>
      </c>
      <c r="E1570">
        <v>37</v>
      </c>
      <c r="F1570">
        <v>15</v>
      </c>
      <c r="G1570" t="b">
        <v>0</v>
      </c>
      <c r="H1570" s="19">
        <v>0.93</v>
      </c>
      <c r="I1570" s="19">
        <v>0</v>
      </c>
      <c r="J1570" s="1" t="s">
        <v>14</v>
      </c>
    </row>
    <row r="1571" spans="1:10" x14ac:dyDescent="0.2">
      <c r="A1571" s="1" t="s">
        <v>110</v>
      </c>
      <c r="B1571" s="11">
        <v>44133</v>
      </c>
      <c r="C1571">
        <v>19</v>
      </c>
      <c r="D1571">
        <v>14</v>
      </c>
      <c r="E1571">
        <v>37</v>
      </c>
      <c r="F1571">
        <v>7</v>
      </c>
      <c r="G1571" t="b">
        <v>1</v>
      </c>
      <c r="H1571" s="19">
        <v>0.77</v>
      </c>
      <c r="I1571" s="19">
        <v>1</v>
      </c>
      <c r="J1571" s="1" t="s">
        <v>14</v>
      </c>
    </row>
    <row r="1572" spans="1:10" x14ac:dyDescent="0.2">
      <c r="A1572" s="1" t="s">
        <v>106</v>
      </c>
      <c r="B1572" s="11">
        <v>44133</v>
      </c>
      <c r="C1572">
        <v>19</v>
      </c>
      <c r="D1572">
        <v>19</v>
      </c>
      <c r="E1572">
        <v>30</v>
      </c>
      <c r="F1572">
        <v>7</v>
      </c>
      <c r="G1572" t="b">
        <v>0</v>
      </c>
      <c r="H1572" s="19">
        <v>0.75</v>
      </c>
      <c r="I1572" s="19">
        <v>0</v>
      </c>
      <c r="J1572" s="1" t="s">
        <v>14</v>
      </c>
    </row>
    <row r="1573" spans="1:10" x14ac:dyDescent="0.2">
      <c r="A1573" s="1" t="s">
        <v>108</v>
      </c>
      <c r="B1573" s="11">
        <v>44133</v>
      </c>
      <c r="C1573">
        <v>29</v>
      </c>
      <c r="D1573">
        <v>19</v>
      </c>
      <c r="E1573">
        <v>30</v>
      </c>
      <c r="F1573">
        <v>15</v>
      </c>
      <c r="G1573" t="b">
        <v>1</v>
      </c>
      <c r="H1573" s="19">
        <v>0.93</v>
      </c>
      <c r="I1573" s="19">
        <v>1</v>
      </c>
      <c r="J1573" s="1" t="s">
        <v>14</v>
      </c>
    </row>
    <row r="1574" spans="1:10" x14ac:dyDescent="0.2">
      <c r="A1574" s="1" t="s">
        <v>104</v>
      </c>
      <c r="B1574" s="11">
        <v>44133</v>
      </c>
      <c r="C1574">
        <v>29</v>
      </c>
      <c r="D1574">
        <v>19</v>
      </c>
      <c r="E1574">
        <v>37</v>
      </c>
      <c r="F1574">
        <v>15</v>
      </c>
      <c r="G1574" t="b">
        <v>1</v>
      </c>
      <c r="H1574" s="19">
        <v>1</v>
      </c>
      <c r="I1574" s="19">
        <v>1</v>
      </c>
      <c r="J1574" s="1" t="s">
        <v>14</v>
      </c>
    </row>
    <row r="1575" spans="1:10" x14ac:dyDescent="0.2">
      <c r="A1575" s="1" t="s">
        <v>103</v>
      </c>
      <c r="B1575" s="11">
        <v>44133</v>
      </c>
      <c r="C1575">
        <v>19</v>
      </c>
      <c r="D1575">
        <v>19</v>
      </c>
      <c r="E1575">
        <v>30</v>
      </c>
      <c r="F1575">
        <v>15</v>
      </c>
      <c r="G1575" t="b">
        <v>1</v>
      </c>
      <c r="H1575" s="19">
        <v>0.83</v>
      </c>
      <c r="I1575" s="19">
        <v>1</v>
      </c>
      <c r="J1575" s="1" t="s">
        <v>14</v>
      </c>
    </row>
    <row r="1576" spans="1:10" x14ac:dyDescent="0.2">
      <c r="A1576" s="1" t="s">
        <v>100</v>
      </c>
      <c r="B1576" s="11">
        <v>44133</v>
      </c>
      <c r="C1576">
        <v>22</v>
      </c>
      <c r="D1576">
        <v>19</v>
      </c>
      <c r="E1576">
        <v>37</v>
      </c>
      <c r="F1576">
        <v>7</v>
      </c>
      <c r="G1576" t="b">
        <v>0</v>
      </c>
      <c r="H1576" s="19">
        <v>0.85</v>
      </c>
      <c r="I1576" s="19">
        <v>0</v>
      </c>
      <c r="J1576" s="1" t="s">
        <v>14</v>
      </c>
    </row>
    <row r="1577" spans="1:10" x14ac:dyDescent="0.2">
      <c r="A1577" s="1" t="s">
        <v>123</v>
      </c>
      <c r="B1577" s="11">
        <v>44133</v>
      </c>
      <c r="C1577">
        <v>23</v>
      </c>
      <c r="D1577">
        <v>17</v>
      </c>
      <c r="E1577">
        <v>40</v>
      </c>
      <c r="F1577">
        <v>10</v>
      </c>
      <c r="G1577" t="b">
        <v>1</v>
      </c>
      <c r="H1577" s="19">
        <v>0.9</v>
      </c>
      <c r="I1577" s="19">
        <v>1</v>
      </c>
      <c r="J1577" s="1" t="s">
        <v>14</v>
      </c>
    </row>
    <row r="1578" spans="1:10" x14ac:dyDescent="0.2">
      <c r="A1578" s="1" t="s">
        <v>124</v>
      </c>
      <c r="B1578" s="11">
        <v>44134</v>
      </c>
      <c r="C1578">
        <v>33</v>
      </c>
      <c r="D1578">
        <v>17</v>
      </c>
      <c r="E1578">
        <v>40</v>
      </c>
      <c r="F1578">
        <v>10</v>
      </c>
      <c r="G1578" t="b">
        <v>1</v>
      </c>
      <c r="H1578" s="19">
        <v>1</v>
      </c>
      <c r="I1578" s="19">
        <v>1</v>
      </c>
      <c r="J1578" s="1" t="s">
        <v>14</v>
      </c>
    </row>
    <row r="1579" spans="1:10" x14ac:dyDescent="0.2">
      <c r="A1579" s="1" t="s">
        <v>136</v>
      </c>
      <c r="B1579" s="11">
        <v>44134</v>
      </c>
      <c r="C1579">
        <v>23</v>
      </c>
      <c r="D1579">
        <v>17</v>
      </c>
      <c r="E1579">
        <v>40</v>
      </c>
      <c r="F1579">
        <v>10</v>
      </c>
      <c r="G1579" t="b">
        <v>1</v>
      </c>
      <c r="H1579" s="19">
        <v>0.9</v>
      </c>
      <c r="I1579" s="19">
        <v>1</v>
      </c>
      <c r="J1579" s="1" t="s">
        <v>14</v>
      </c>
    </row>
    <row r="1580" spans="1:10" x14ac:dyDescent="0.2">
      <c r="A1580" s="1" t="s">
        <v>128</v>
      </c>
      <c r="B1580" s="11">
        <v>44134</v>
      </c>
      <c r="C1580">
        <v>33</v>
      </c>
      <c r="D1580">
        <v>17</v>
      </c>
      <c r="E1580">
        <v>40</v>
      </c>
      <c r="F1580">
        <v>5</v>
      </c>
      <c r="G1580" t="b">
        <v>1</v>
      </c>
      <c r="H1580" s="19">
        <v>0.95</v>
      </c>
      <c r="I1580" s="19">
        <v>1</v>
      </c>
      <c r="J1580" s="1" t="s">
        <v>14</v>
      </c>
    </row>
    <row r="1581" spans="1:10" x14ac:dyDescent="0.2">
      <c r="A1581" s="1" t="s">
        <v>116</v>
      </c>
      <c r="B1581" s="11">
        <v>44134</v>
      </c>
      <c r="C1581">
        <v>23</v>
      </c>
      <c r="D1581">
        <v>17</v>
      </c>
      <c r="E1581">
        <v>40</v>
      </c>
      <c r="F1581">
        <v>5</v>
      </c>
      <c r="G1581" t="b">
        <v>1</v>
      </c>
      <c r="H1581" s="19">
        <v>0.85</v>
      </c>
      <c r="I1581" s="19">
        <v>1</v>
      </c>
      <c r="J1581" s="1" t="s">
        <v>14</v>
      </c>
    </row>
    <row r="1582" spans="1:10" x14ac:dyDescent="0.2">
      <c r="A1582" s="1" t="s">
        <v>148</v>
      </c>
      <c r="B1582" s="11">
        <v>44134</v>
      </c>
      <c r="C1582">
        <v>33</v>
      </c>
      <c r="D1582">
        <v>17</v>
      </c>
      <c r="E1582">
        <v>40</v>
      </c>
      <c r="F1582">
        <v>10</v>
      </c>
      <c r="G1582" t="b">
        <v>1</v>
      </c>
      <c r="H1582" s="19">
        <v>1</v>
      </c>
      <c r="I1582" s="19">
        <v>1</v>
      </c>
      <c r="J1582" s="1" t="s">
        <v>14</v>
      </c>
    </row>
    <row r="1583" spans="1:10" x14ac:dyDescent="0.2">
      <c r="A1583" s="1" t="s">
        <v>118</v>
      </c>
      <c r="B1583" s="11">
        <v>44134</v>
      </c>
      <c r="C1583">
        <v>23</v>
      </c>
      <c r="D1583">
        <v>7</v>
      </c>
      <c r="E1583">
        <v>40</v>
      </c>
      <c r="F1583">
        <v>10</v>
      </c>
      <c r="G1583" t="b">
        <v>1</v>
      </c>
      <c r="H1583" s="19">
        <v>0.8</v>
      </c>
      <c r="I1583" s="19">
        <v>1</v>
      </c>
      <c r="J1583" s="1" t="s">
        <v>14</v>
      </c>
    </row>
    <row r="1584" spans="1:10" x14ac:dyDescent="0.2">
      <c r="A1584" s="1" t="s">
        <v>119</v>
      </c>
      <c r="B1584" s="11">
        <v>44134</v>
      </c>
      <c r="C1584">
        <v>17</v>
      </c>
      <c r="D1584">
        <v>7</v>
      </c>
      <c r="E1584">
        <v>40</v>
      </c>
      <c r="F1584">
        <v>10</v>
      </c>
      <c r="G1584" t="b">
        <v>1</v>
      </c>
      <c r="H1584" s="19">
        <v>0.74</v>
      </c>
      <c r="I1584" s="19">
        <v>1</v>
      </c>
      <c r="J1584" s="1" t="s">
        <v>14</v>
      </c>
    </row>
    <row r="1585" spans="1:10" x14ac:dyDescent="0.2">
      <c r="A1585" s="1" t="s">
        <v>97</v>
      </c>
      <c r="B1585" s="11">
        <v>44135</v>
      </c>
      <c r="C1585">
        <v>33</v>
      </c>
      <c r="D1585">
        <v>17</v>
      </c>
      <c r="E1585">
        <v>40</v>
      </c>
      <c r="F1585">
        <v>10</v>
      </c>
      <c r="G1585" t="b">
        <v>1</v>
      </c>
      <c r="H1585" s="19">
        <v>1</v>
      </c>
      <c r="I1585" s="19">
        <v>1</v>
      </c>
      <c r="J1585" s="1" t="s">
        <v>14</v>
      </c>
    </row>
    <row r="1586" spans="1:10" x14ac:dyDescent="0.2">
      <c r="A1586" s="1" t="s">
        <v>135</v>
      </c>
      <c r="B1586" s="11">
        <v>44135</v>
      </c>
      <c r="C1586">
        <v>19</v>
      </c>
      <c r="D1586">
        <v>7</v>
      </c>
      <c r="E1586">
        <v>40</v>
      </c>
      <c r="F1586">
        <v>10</v>
      </c>
      <c r="G1586" t="b">
        <v>1</v>
      </c>
      <c r="H1586" s="19">
        <v>0.76</v>
      </c>
      <c r="I1586" s="19">
        <v>1</v>
      </c>
      <c r="J1586" s="1" t="s">
        <v>14</v>
      </c>
    </row>
    <row r="1587" spans="1:10" x14ac:dyDescent="0.2">
      <c r="A1587" s="1" t="s">
        <v>137</v>
      </c>
      <c r="B1587" s="11">
        <v>44135</v>
      </c>
      <c r="C1587">
        <v>33</v>
      </c>
      <c r="D1587">
        <v>17</v>
      </c>
      <c r="E1587">
        <v>40</v>
      </c>
      <c r="F1587">
        <v>5</v>
      </c>
      <c r="G1587" t="b">
        <v>1</v>
      </c>
      <c r="H1587" s="19">
        <v>0.95</v>
      </c>
      <c r="I1587" s="19">
        <v>1</v>
      </c>
      <c r="J1587" s="1" t="s">
        <v>14</v>
      </c>
    </row>
    <row r="1588" spans="1:10" x14ac:dyDescent="0.2">
      <c r="A1588" s="1" t="s">
        <v>117</v>
      </c>
      <c r="B1588" s="11">
        <v>44135</v>
      </c>
      <c r="C1588">
        <v>23</v>
      </c>
      <c r="D1588">
        <v>17</v>
      </c>
      <c r="E1588">
        <v>40</v>
      </c>
      <c r="F1588">
        <v>5</v>
      </c>
      <c r="G1588" t="b">
        <v>1</v>
      </c>
      <c r="H1588" s="19">
        <v>0.85</v>
      </c>
      <c r="I1588" s="19">
        <v>1</v>
      </c>
      <c r="J1588" s="1" t="s">
        <v>14</v>
      </c>
    </row>
    <row r="1589" spans="1:10" x14ac:dyDescent="0.2">
      <c r="A1589" s="1" t="s">
        <v>115</v>
      </c>
      <c r="B1589" s="11">
        <v>44135</v>
      </c>
      <c r="C1589">
        <v>29</v>
      </c>
      <c r="D1589">
        <v>17</v>
      </c>
      <c r="E1589">
        <v>40</v>
      </c>
      <c r="F1589">
        <v>10</v>
      </c>
      <c r="G1589" t="b">
        <v>1</v>
      </c>
      <c r="H1589" s="19">
        <v>0.96</v>
      </c>
      <c r="I1589" s="19">
        <v>1</v>
      </c>
      <c r="J1589" s="1" t="s">
        <v>14</v>
      </c>
    </row>
    <row r="1590" spans="1:10" x14ac:dyDescent="0.2">
      <c r="A1590" s="1" t="s">
        <v>133</v>
      </c>
      <c r="B1590" s="11">
        <v>44135</v>
      </c>
      <c r="C1590">
        <v>27</v>
      </c>
      <c r="D1590">
        <v>7</v>
      </c>
      <c r="E1590">
        <v>32</v>
      </c>
      <c r="F1590">
        <v>5</v>
      </c>
      <c r="G1590" t="b">
        <v>1</v>
      </c>
      <c r="H1590" s="19">
        <v>0.71</v>
      </c>
      <c r="I1590" s="19">
        <v>1</v>
      </c>
      <c r="J1590" s="1" t="s">
        <v>14</v>
      </c>
    </row>
    <row r="1591" spans="1:10" x14ac:dyDescent="0.2">
      <c r="A1591" s="1" t="s">
        <v>112</v>
      </c>
      <c r="B1591" s="11">
        <v>44135</v>
      </c>
      <c r="C1591">
        <v>33</v>
      </c>
      <c r="D1591">
        <v>17</v>
      </c>
      <c r="E1591">
        <v>40</v>
      </c>
      <c r="F1591">
        <v>10</v>
      </c>
      <c r="G1591" t="b">
        <v>1</v>
      </c>
      <c r="H1591" s="19">
        <v>1</v>
      </c>
      <c r="I1591" s="19">
        <v>1</v>
      </c>
      <c r="J1591" s="1" t="s">
        <v>14</v>
      </c>
    </row>
    <row r="1592" spans="1:10" x14ac:dyDescent="0.2">
      <c r="A1592" s="1" t="s">
        <v>143</v>
      </c>
      <c r="B1592" s="11">
        <v>44135</v>
      </c>
      <c r="C1592">
        <v>29</v>
      </c>
      <c r="D1592">
        <v>17</v>
      </c>
      <c r="E1592">
        <v>40</v>
      </c>
      <c r="F1592">
        <v>10</v>
      </c>
      <c r="G1592" t="b">
        <v>1</v>
      </c>
      <c r="H1592" s="19">
        <v>0.96</v>
      </c>
      <c r="I1592" s="19">
        <v>1</v>
      </c>
      <c r="J1592" s="1" t="s">
        <v>14</v>
      </c>
    </row>
    <row r="1593" spans="1:10" x14ac:dyDescent="0.2">
      <c r="A1593" s="1" t="s">
        <v>96</v>
      </c>
      <c r="B1593" s="11">
        <v>44135</v>
      </c>
      <c r="C1593">
        <v>33</v>
      </c>
      <c r="D1593">
        <v>17</v>
      </c>
      <c r="E1593">
        <v>32</v>
      </c>
      <c r="F1593">
        <v>0</v>
      </c>
      <c r="G1593" t="b">
        <v>1</v>
      </c>
      <c r="H1593" s="19">
        <v>0.82</v>
      </c>
      <c r="I1593" s="19">
        <v>1</v>
      </c>
      <c r="J1593" s="1" t="s">
        <v>14</v>
      </c>
    </row>
    <row r="1594" spans="1:10" x14ac:dyDescent="0.2">
      <c r="A1594" s="1" t="s">
        <v>134</v>
      </c>
      <c r="B1594" s="11">
        <v>44135</v>
      </c>
      <c r="C1594">
        <v>33</v>
      </c>
      <c r="D1594">
        <v>17</v>
      </c>
      <c r="E1594">
        <v>40</v>
      </c>
      <c r="F1594">
        <v>10</v>
      </c>
      <c r="G1594" t="b">
        <v>1</v>
      </c>
      <c r="H1594" s="19">
        <v>1</v>
      </c>
      <c r="I1594" s="19">
        <v>1</v>
      </c>
      <c r="J1594" s="1" t="s">
        <v>14</v>
      </c>
    </row>
    <row r="1595" spans="1:10" x14ac:dyDescent="0.2">
      <c r="A1595" s="1" t="s">
        <v>114</v>
      </c>
      <c r="B1595" s="11">
        <v>44135</v>
      </c>
      <c r="C1595">
        <v>33</v>
      </c>
      <c r="D1595">
        <v>17</v>
      </c>
      <c r="E1595">
        <v>40</v>
      </c>
      <c r="F1595">
        <v>10</v>
      </c>
      <c r="G1595" t="b">
        <v>1</v>
      </c>
      <c r="H1595" s="19">
        <v>1</v>
      </c>
      <c r="I1595" s="19">
        <v>1</v>
      </c>
      <c r="J1595" s="1" t="s">
        <v>14</v>
      </c>
    </row>
    <row r="1596" spans="1:10" x14ac:dyDescent="0.2">
      <c r="A1596" s="1" t="s">
        <v>129</v>
      </c>
      <c r="B1596" s="11">
        <v>44135</v>
      </c>
      <c r="C1596">
        <v>29</v>
      </c>
      <c r="D1596">
        <v>12</v>
      </c>
      <c r="E1596">
        <v>15</v>
      </c>
      <c r="F1596">
        <v>10</v>
      </c>
      <c r="G1596" t="b">
        <v>1</v>
      </c>
      <c r="H1596" s="19">
        <v>0.66</v>
      </c>
      <c r="I1596" s="19">
        <v>1</v>
      </c>
      <c r="J1596" s="1" t="s">
        <v>14</v>
      </c>
    </row>
    <row r="1597" spans="1:10" x14ac:dyDescent="0.2">
      <c r="A1597" s="1" t="s">
        <v>122</v>
      </c>
      <c r="B1597" s="11">
        <v>44135</v>
      </c>
      <c r="C1597">
        <v>31</v>
      </c>
      <c r="D1597">
        <v>12</v>
      </c>
      <c r="E1597">
        <v>32</v>
      </c>
      <c r="F1597">
        <v>10</v>
      </c>
      <c r="G1597" t="b">
        <v>1</v>
      </c>
      <c r="H1597" s="19">
        <v>0.85</v>
      </c>
      <c r="I1597" s="19">
        <v>1</v>
      </c>
      <c r="J1597" s="1" t="s">
        <v>14</v>
      </c>
    </row>
    <row r="1598" spans="1:10" x14ac:dyDescent="0.2">
      <c r="A1598" s="1" t="s">
        <v>99</v>
      </c>
      <c r="B1598" s="11">
        <v>44135</v>
      </c>
      <c r="C1598">
        <v>31</v>
      </c>
      <c r="D1598">
        <v>17</v>
      </c>
      <c r="E1598">
        <v>32</v>
      </c>
      <c r="F1598">
        <v>0</v>
      </c>
      <c r="G1598" t="b">
        <v>1</v>
      </c>
      <c r="H1598" s="19">
        <v>0.8</v>
      </c>
      <c r="I1598" s="19">
        <v>1</v>
      </c>
      <c r="J1598" s="1" t="s">
        <v>14</v>
      </c>
    </row>
    <row r="1599" spans="1:10" x14ac:dyDescent="0.2">
      <c r="A1599" s="1" t="s">
        <v>98</v>
      </c>
      <c r="B1599" s="11">
        <v>44135</v>
      </c>
      <c r="C1599">
        <v>31</v>
      </c>
      <c r="D1599">
        <v>17</v>
      </c>
      <c r="E1599">
        <v>40</v>
      </c>
      <c r="F1599">
        <v>10</v>
      </c>
      <c r="G1599" t="b">
        <v>1</v>
      </c>
      <c r="H1599" s="19">
        <v>0.98</v>
      </c>
      <c r="I1599" s="19">
        <v>1</v>
      </c>
      <c r="J1599" s="1" t="s">
        <v>14</v>
      </c>
    </row>
    <row r="1600" spans="1:10" x14ac:dyDescent="0.2">
      <c r="A1600" s="1" t="s">
        <v>140</v>
      </c>
      <c r="B1600" s="11">
        <v>44135</v>
      </c>
      <c r="C1600">
        <v>31</v>
      </c>
      <c r="D1600">
        <v>17</v>
      </c>
      <c r="E1600">
        <v>40</v>
      </c>
      <c r="F1600">
        <v>0</v>
      </c>
      <c r="G1600" t="b">
        <v>1</v>
      </c>
      <c r="H1600" s="19">
        <v>0.88</v>
      </c>
      <c r="I1600" s="19">
        <v>1</v>
      </c>
      <c r="J1600" s="1" t="s">
        <v>14</v>
      </c>
    </row>
    <row r="1601" spans="1:10" x14ac:dyDescent="0.2">
      <c r="A1601" s="1" t="s">
        <v>146</v>
      </c>
      <c r="B1601" s="11">
        <v>44135</v>
      </c>
      <c r="C1601">
        <v>29</v>
      </c>
      <c r="D1601">
        <v>17</v>
      </c>
      <c r="E1601">
        <v>40</v>
      </c>
      <c r="F1601">
        <v>5</v>
      </c>
      <c r="G1601" t="b">
        <v>1</v>
      </c>
      <c r="H1601" s="19">
        <v>0.91</v>
      </c>
      <c r="I1601" s="19">
        <v>1</v>
      </c>
      <c r="J1601" s="1" t="s">
        <v>14</v>
      </c>
    </row>
    <row r="1602" spans="1:10" x14ac:dyDescent="0.2">
      <c r="A1602" s="1" t="s">
        <v>141</v>
      </c>
      <c r="B1602" s="11">
        <v>44135</v>
      </c>
      <c r="C1602">
        <v>33</v>
      </c>
      <c r="D1602">
        <v>17</v>
      </c>
      <c r="E1602">
        <v>40</v>
      </c>
      <c r="F1602">
        <v>10</v>
      </c>
      <c r="G1602" t="b">
        <v>1</v>
      </c>
      <c r="H1602" s="19">
        <v>1</v>
      </c>
      <c r="I1602" s="19">
        <v>1</v>
      </c>
      <c r="J1602" s="1" t="s">
        <v>14</v>
      </c>
    </row>
    <row r="1603" spans="1:10" x14ac:dyDescent="0.2">
      <c r="A1603" s="1" t="s">
        <v>126</v>
      </c>
      <c r="B1603" s="11">
        <v>44135</v>
      </c>
      <c r="C1603">
        <v>33</v>
      </c>
      <c r="D1603">
        <v>17</v>
      </c>
      <c r="E1603">
        <v>40</v>
      </c>
      <c r="F1603">
        <v>5</v>
      </c>
      <c r="G1603" t="b">
        <v>1</v>
      </c>
      <c r="H1603" s="19">
        <v>0.95</v>
      </c>
      <c r="I1603" s="19">
        <v>1</v>
      </c>
      <c r="J1603" s="1" t="s">
        <v>14</v>
      </c>
    </row>
    <row r="1604" spans="1:10" x14ac:dyDescent="0.2">
      <c r="A1604" s="1" t="s">
        <v>111</v>
      </c>
      <c r="B1604" s="11">
        <v>44135</v>
      </c>
      <c r="C1604">
        <v>19</v>
      </c>
      <c r="D1604">
        <v>17</v>
      </c>
      <c r="E1604">
        <v>40</v>
      </c>
      <c r="F1604">
        <v>10</v>
      </c>
      <c r="G1604" t="b">
        <v>1</v>
      </c>
      <c r="H1604" s="19">
        <v>0.86</v>
      </c>
      <c r="I1604" s="19">
        <v>1</v>
      </c>
      <c r="J1604" s="1" t="s">
        <v>14</v>
      </c>
    </row>
    <row r="1605" spans="1:10" x14ac:dyDescent="0.2">
      <c r="A1605" s="1" t="s">
        <v>121</v>
      </c>
      <c r="B1605" s="11">
        <v>44135</v>
      </c>
      <c r="C1605">
        <v>33</v>
      </c>
      <c r="D1605">
        <v>17</v>
      </c>
      <c r="E1605">
        <v>40</v>
      </c>
      <c r="F1605">
        <v>10</v>
      </c>
      <c r="G1605" t="b">
        <v>1</v>
      </c>
      <c r="H1605" s="19">
        <v>1</v>
      </c>
      <c r="I1605" s="19">
        <v>1</v>
      </c>
      <c r="J1605" s="1" t="s">
        <v>14</v>
      </c>
    </row>
    <row r="1606" spans="1:10" x14ac:dyDescent="0.2">
      <c r="A1606" s="1" t="s">
        <v>123</v>
      </c>
      <c r="B1606" s="11">
        <v>44137</v>
      </c>
      <c r="C1606">
        <v>31</v>
      </c>
      <c r="D1606">
        <v>17</v>
      </c>
      <c r="E1606">
        <v>40</v>
      </c>
      <c r="F1606">
        <v>10</v>
      </c>
      <c r="G1606" t="b">
        <v>1</v>
      </c>
      <c r="H1606" s="19">
        <v>0.98</v>
      </c>
      <c r="I1606" s="19">
        <v>1</v>
      </c>
      <c r="J1606" s="1" t="s">
        <v>14</v>
      </c>
    </row>
    <row r="1607" spans="1:10" x14ac:dyDescent="0.2">
      <c r="A1607" s="1" t="s">
        <v>148</v>
      </c>
      <c r="B1607" s="11">
        <v>44138</v>
      </c>
      <c r="C1607">
        <v>33</v>
      </c>
      <c r="D1607">
        <v>12</v>
      </c>
      <c r="E1607">
        <v>40</v>
      </c>
      <c r="F1607">
        <v>10</v>
      </c>
      <c r="G1607" t="b">
        <v>1</v>
      </c>
      <c r="H1607" s="19">
        <v>0.95</v>
      </c>
      <c r="I1607" s="19">
        <v>1</v>
      </c>
      <c r="J1607" s="1" t="s">
        <v>14</v>
      </c>
    </row>
    <row r="1608" spans="1:10" x14ac:dyDescent="0.2">
      <c r="A1608" s="1" t="s">
        <v>81</v>
      </c>
      <c r="B1608" s="11">
        <v>44139</v>
      </c>
      <c r="C1608">
        <v>33</v>
      </c>
      <c r="D1608">
        <v>17</v>
      </c>
      <c r="E1608">
        <v>40</v>
      </c>
      <c r="F1608">
        <v>5</v>
      </c>
      <c r="G1608" t="b">
        <v>1</v>
      </c>
      <c r="H1608" s="19">
        <v>0.95</v>
      </c>
      <c r="I1608" s="19">
        <v>1</v>
      </c>
      <c r="J1608" s="1" t="s">
        <v>14</v>
      </c>
    </row>
    <row r="1609" spans="1:10" x14ac:dyDescent="0.2">
      <c r="A1609" s="1" t="s">
        <v>82</v>
      </c>
      <c r="B1609" s="11">
        <v>44139</v>
      </c>
      <c r="C1609">
        <v>29</v>
      </c>
      <c r="D1609">
        <v>17</v>
      </c>
      <c r="E1609">
        <v>40</v>
      </c>
      <c r="F1609">
        <v>0</v>
      </c>
      <c r="G1609" t="b">
        <v>1</v>
      </c>
      <c r="H1609" s="19">
        <v>0.86</v>
      </c>
      <c r="I1609" s="19">
        <v>1</v>
      </c>
      <c r="J1609" s="1" t="s">
        <v>14</v>
      </c>
    </row>
    <row r="1610" spans="1:10" x14ac:dyDescent="0.2">
      <c r="A1610" s="1" t="s">
        <v>84</v>
      </c>
      <c r="B1610" s="11">
        <v>44139</v>
      </c>
      <c r="C1610">
        <v>19</v>
      </c>
      <c r="D1610">
        <v>17</v>
      </c>
      <c r="E1610">
        <v>40</v>
      </c>
      <c r="F1610">
        <v>10</v>
      </c>
      <c r="G1610" t="b">
        <v>1</v>
      </c>
      <c r="H1610" s="19">
        <v>0.86</v>
      </c>
      <c r="I1610" s="19">
        <v>1</v>
      </c>
      <c r="J1610" s="1" t="s">
        <v>14</v>
      </c>
    </row>
    <row r="1611" spans="1:10" x14ac:dyDescent="0.2">
      <c r="A1611" s="1" t="s">
        <v>79</v>
      </c>
      <c r="B1611" s="11">
        <v>44139</v>
      </c>
      <c r="C1611">
        <v>33</v>
      </c>
      <c r="D1611">
        <v>17</v>
      </c>
      <c r="E1611">
        <v>40</v>
      </c>
      <c r="F1611">
        <v>10</v>
      </c>
      <c r="G1611" t="b">
        <v>1</v>
      </c>
      <c r="H1611" s="19">
        <v>1</v>
      </c>
      <c r="I1611" s="19">
        <v>1</v>
      </c>
      <c r="J1611" s="1" t="s">
        <v>14</v>
      </c>
    </row>
    <row r="1612" spans="1:10" x14ac:dyDescent="0.2">
      <c r="A1612" s="1" t="s">
        <v>87</v>
      </c>
      <c r="B1612" s="11">
        <v>44139</v>
      </c>
      <c r="C1612">
        <v>33</v>
      </c>
      <c r="D1612">
        <v>17</v>
      </c>
      <c r="E1612">
        <v>40</v>
      </c>
      <c r="F1612">
        <v>10</v>
      </c>
      <c r="G1612" t="b">
        <v>1</v>
      </c>
      <c r="H1612" s="19">
        <v>1</v>
      </c>
      <c r="I1612" s="19">
        <v>1</v>
      </c>
      <c r="J1612" s="1" t="s">
        <v>14</v>
      </c>
    </row>
    <row r="1613" spans="1:10" x14ac:dyDescent="0.2">
      <c r="A1613" s="1" t="s">
        <v>80</v>
      </c>
      <c r="B1613" s="11">
        <v>44139</v>
      </c>
      <c r="C1613">
        <v>19</v>
      </c>
      <c r="D1613">
        <v>17</v>
      </c>
      <c r="E1613">
        <v>40</v>
      </c>
      <c r="F1613">
        <v>10</v>
      </c>
      <c r="G1613" t="b">
        <v>1</v>
      </c>
      <c r="H1613" s="19">
        <v>0.86</v>
      </c>
      <c r="I1613" s="19">
        <v>1</v>
      </c>
      <c r="J1613" s="1" t="s">
        <v>14</v>
      </c>
    </row>
    <row r="1614" spans="1:10" x14ac:dyDescent="0.2">
      <c r="A1614" s="1" t="s">
        <v>88</v>
      </c>
      <c r="B1614" s="11">
        <v>44139</v>
      </c>
      <c r="C1614">
        <v>23</v>
      </c>
      <c r="D1614">
        <v>17</v>
      </c>
      <c r="E1614">
        <v>40</v>
      </c>
      <c r="F1614">
        <v>5</v>
      </c>
      <c r="G1614" t="b">
        <v>1</v>
      </c>
      <c r="H1614" s="19">
        <v>0.85</v>
      </c>
      <c r="I1614" s="19">
        <v>1</v>
      </c>
      <c r="J1614" s="1" t="s">
        <v>14</v>
      </c>
    </row>
    <row r="1615" spans="1:10" x14ac:dyDescent="0.2">
      <c r="A1615" s="1" t="s">
        <v>89</v>
      </c>
      <c r="B1615" s="11">
        <v>44139</v>
      </c>
      <c r="C1615">
        <v>33</v>
      </c>
      <c r="D1615">
        <v>17</v>
      </c>
      <c r="E1615">
        <v>32</v>
      </c>
      <c r="F1615">
        <v>10</v>
      </c>
      <c r="G1615" t="b">
        <v>1</v>
      </c>
      <c r="H1615" s="19">
        <v>0.92</v>
      </c>
      <c r="I1615" s="19">
        <v>1</v>
      </c>
      <c r="J1615" s="1" t="s">
        <v>14</v>
      </c>
    </row>
    <row r="1616" spans="1:10" x14ac:dyDescent="0.2">
      <c r="A1616" s="1" t="s">
        <v>86</v>
      </c>
      <c r="B1616" s="11">
        <v>44139</v>
      </c>
      <c r="C1616">
        <v>33</v>
      </c>
      <c r="D1616">
        <v>17</v>
      </c>
      <c r="E1616">
        <v>32</v>
      </c>
      <c r="F1616">
        <v>5</v>
      </c>
      <c r="G1616" t="b">
        <v>1</v>
      </c>
      <c r="H1616" s="19">
        <v>0.87</v>
      </c>
      <c r="I1616" s="19">
        <v>1</v>
      </c>
      <c r="J1616" s="1" t="s">
        <v>14</v>
      </c>
    </row>
    <row r="1617" spans="1:10" x14ac:dyDescent="0.2">
      <c r="A1617" s="1" t="s">
        <v>78</v>
      </c>
      <c r="B1617" s="11">
        <v>44139</v>
      </c>
      <c r="C1617">
        <v>33</v>
      </c>
      <c r="D1617">
        <v>17</v>
      </c>
      <c r="E1617">
        <v>40</v>
      </c>
      <c r="F1617">
        <v>10</v>
      </c>
      <c r="G1617" t="b">
        <v>1</v>
      </c>
      <c r="H1617" s="19">
        <v>1</v>
      </c>
      <c r="I1617" s="19">
        <v>1</v>
      </c>
      <c r="J1617" s="1" t="s">
        <v>14</v>
      </c>
    </row>
    <row r="1618" spans="1:10" x14ac:dyDescent="0.2">
      <c r="A1618" s="1" t="s">
        <v>105</v>
      </c>
      <c r="B1618" s="11">
        <v>44139</v>
      </c>
      <c r="C1618">
        <v>26</v>
      </c>
      <c r="D1618">
        <v>12</v>
      </c>
      <c r="E1618">
        <v>37</v>
      </c>
      <c r="F1618">
        <v>15</v>
      </c>
      <c r="G1618" t="b">
        <v>1</v>
      </c>
      <c r="H1618" s="19">
        <v>0.9</v>
      </c>
      <c r="I1618" s="19">
        <v>1</v>
      </c>
      <c r="J1618" s="1" t="s">
        <v>14</v>
      </c>
    </row>
    <row r="1619" spans="1:10" x14ac:dyDescent="0.2">
      <c r="A1619" s="1" t="s">
        <v>83</v>
      </c>
      <c r="B1619" s="11">
        <v>44140</v>
      </c>
      <c r="C1619">
        <v>19</v>
      </c>
      <c r="D1619">
        <v>17</v>
      </c>
      <c r="E1619">
        <v>40</v>
      </c>
      <c r="F1619">
        <v>10</v>
      </c>
      <c r="G1619" t="b">
        <v>1</v>
      </c>
      <c r="H1619" s="19">
        <v>0.86</v>
      </c>
      <c r="I1619" s="19">
        <v>1</v>
      </c>
      <c r="J1619" s="1" t="s">
        <v>14</v>
      </c>
    </row>
    <row r="1620" spans="1:10" x14ac:dyDescent="0.2">
      <c r="A1620" s="1" t="s">
        <v>85</v>
      </c>
      <c r="B1620" s="11">
        <v>44140</v>
      </c>
      <c r="C1620">
        <v>29</v>
      </c>
      <c r="D1620">
        <v>17</v>
      </c>
      <c r="E1620">
        <v>40</v>
      </c>
      <c r="F1620">
        <v>10</v>
      </c>
      <c r="G1620" t="b">
        <v>1</v>
      </c>
      <c r="H1620" s="19">
        <v>0.96</v>
      </c>
      <c r="I1620" s="19">
        <v>1</v>
      </c>
      <c r="J1620" s="1" t="s">
        <v>14</v>
      </c>
    </row>
    <row r="1621" spans="1:10" x14ac:dyDescent="0.2">
      <c r="A1621" s="1" t="s">
        <v>101</v>
      </c>
      <c r="B1621" s="11">
        <v>44140</v>
      </c>
      <c r="C1621">
        <v>22</v>
      </c>
      <c r="D1621">
        <v>19</v>
      </c>
      <c r="E1621">
        <v>30</v>
      </c>
      <c r="F1621">
        <v>15</v>
      </c>
      <c r="G1621" t="b">
        <v>0</v>
      </c>
      <c r="H1621" s="19">
        <v>0.86</v>
      </c>
      <c r="I1621" s="19">
        <v>0</v>
      </c>
      <c r="J1621" s="1" t="s">
        <v>14</v>
      </c>
    </row>
    <row r="1622" spans="1:10" x14ac:dyDescent="0.2">
      <c r="A1622" s="1" t="s">
        <v>108</v>
      </c>
      <c r="B1622" s="11">
        <v>44140</v>
      </c>
      <c r="C1622">
        <v>22</v>
      </c>
      <c r="D1622">
        <v>19</v>
      </c>
      <c r="E1622">
        <v>37</v>
      </c>
      <c r="F1622">
        <v>15</v>
      </c>
      <c r="G1622" t="b">
        <v>0</v>
      </c>
      <c r="H1622" s="19">
        <v>0.93</v>
      </c>
      <c r="I1622" s="19">
        <v>0</v>
      </c>
      <c r="J1622" s="1" t="s">
        <v>14</v>
      </c>
    </row>
    <row r="1623" spans="1:10" x14ac:dyDescent="0.2">
      <c r="A1623" s="1" t="s">
        <v>104</v>
      </c>
      <c r="B1623" s="11">
        <v>44140</v>
      </c>
      <c r="C1623">
        <v>29</v>
      </c>
      <c r="D1623">
        <v>19</v>
      </c>
      <c r="E1623">
        <v>37</v>
      </c>
      <c r="F1623">
        <v>15</v>
      </c>
      <c r="G1623" t="b">
        <v>1</v>
      </c>
      <c r="H1623" s="19">
        <v>1</v>
      </c>
      <c r="I1623" s="19">
        <v>1</v>
      </c>
      <c r="J1623" s="1" t="s">
        <v>14</v>
      </c>
    </row>
    <row r="1624" spans="1:10" x14ac:dyDescent="0.2">
      <c r="A1624" s="1" t="s">
        <v>106</v>
      </c>
      <c r="B1624" s="11">
        <v>44140</v>
      </c>
      <c r="C1624">
        <v>29</v>
      </c>
      <c r="D1624">
        <v>12</v>
      </c>
      <c r="E1624">
        <v>37</v>
      </c>
      <c r="F1624">
        <v>15</v>
      </c>
      <c r="G1624" t="b">
        <v>1</v>
      </c>
      <c r="H1624" s="19">
        <v>0.93</v>
      </c>
      <c r="I1624" s="19">
        <v>1</v>
      </c>
      <c r="J1624" s="1" t="s">
        <v>14</v>
      </c>
    </row>
    <row r="1625" spans="1:10" x14ac:dyDescent="0.2">
      <c r="A1625" s="1" t="s">
        <v>102</v>
      </c>
      <c r="B1625" s="11">
        <v>44140</v>
      </c>
      <c r="C1625">
        <v>27</v>
      </c>
      <c r="D1625">
        <v>19</v>
      </c>
      <c r="E1625">
        <v>30</v>
      </c>
      <c r="F1625">
        <v>10</v>
      </c>
      <c r="G1625" t="b">
        <v>1</v>
      </c>
      <c r="H1625" s="19">
        <v>0.86</v>
      </c>
      <c r="I1625" s="19">
        <v>1</v>
      </c>
      <c r="J1625" s="1" t="s">
        <v>14</v>
      </c>
    </row>
    <row r="1626" spans="1:10" x14ac:dyDescent="0.2">
      <c r="A1626" s="1" t="s">
        <v>110</v>
      </c>
      <c r="B1626" s="11">
        <v>44140</v>
      </c>
      <c r="C1626">
        <v>27</v>
      </c>
      <c r="D1626">
        <v>12</v>
      </c>
      <c r="E1626">
        <v>30</v>
      </c>
      <c r="F1626">
        <v>7</v>
      </c>
      <c r="G1626" t="b">
        <v>1</v>
      </c>
      <c r="H1626" s="19">
        <v>0.76</v>
      </c>
      <c r="I1626" s="19">
        <v>1</v>
      </c>
      <c r="J1626" s="1" t="s">
        <v>14</v>
      </c>
    </row>
    <row r="1627" spans="1:10" x14ac:dyDescent="0.2">
      <c r="A1627" s="1" t="s">
        <v>100</v>
      </c>
      <c r="B1627" s="11">
        <v>44141</v>
      </c>
      <c r="C1627">
        <v>29</v>
      </c>
      <c r="D1627">
        <v>19</v>
      </c>
      <c r="E1627">
        <v>30</v>
      </c>
      <c r="F1627">
        <v>7</v>
      </c>
      <c r="G1627" t="b">
        <v>1</v>
      </c>
      <c r="H1627" s="19">
        <v>0.85</v>
      </c>
      <c r="I1627" s="19">
        <v>1</v>
      </c>
      <c r="J1627" s="1" t="s">
        <v>14</v>
      </c>
    </row>
    <row r="1628" spans="1:10" x14ac:dyDescent="0.2">
      <c r="A1628" s="1" t="s">
        <v>129</v>
      </c>
      <c r="B1628" s="11">
        <v>44141</v>
      </c>
      <c r="C1628">
        <v>33</v>
      </c>
      <c r="D1628">
        <v>17</v>
      </c>
      <c r="E1628">
        <v>40</v>
      </c>
      <c r="F1628">
        <v>10</v>
      </c>
      <c r="G1628" t="b">
        <v>1</v>
      </c>
      <c r="H1628" s="19">
        <v>1</v>
      </c>
      <c r="I1628" s="19">
        <v>1</v>
      </c>
      <c r="J1628" s="1" t="s">
        <v>14</v>
      </c>
    </row>
    <row r="1629" spans="1:10" x14ac:dyDescent="0.2">
      <c r="A1629" s="1" t="s">
        <v>99</v>
      </c>
      <c r="B1629" s="11">
        <v>44141</v>
      </c>
      <c r="C1629">
        <v>31</v>
      </c>
      <c r="D1629">
        <v>7</v>
      </c>
      <c r="E1629">
        <v>40</v>
      </c>
      <c r="F1629">
        <v>5</v>
      </c>
      <c r="G1629" t="b">
        <v>1</v>
      </c>
      <c r="H1629" s="19">
        <v>0.83</v>
      </c>
      <c r="I1629" s="19">
        <v>1</v>
      </c>
      <c r="J1629" s="1" t="s">
        <v>14</v>
      </c>
    </row>
    <row r="1630" spans="1:10" x14ac:dyDescent="0.2">
      <c r="A1630" s="1" t="s">
        <v>140</v>
      </c>
      <c r="B1630" s="11">
        <v>44141</v>
      </c>
      <c r="C1630">
        <v>33</v>
      </c>
      <c r="D1630">
        <v>17</v>
      </c>
      <c r="E1630">
        <v>40</v>
      </c>
      <c r="F1630">
        <v>10</v>
      </c>
      <c r="G1630" t="b">
        <v>1</v>
      </c>
      <c r="H1630" s="19">
        <v>1</v>
      </c>
      <c r="I1630" s="19">
        <v>1</v>
      </c>
      <c r="J1630" s="1" t="s">
        <v>14</v>
      </c>
    </row>
    <row r="1631" spans="1:10" x14ac:dyDescent="0.2">
      <c r="A1631" s="1" t="s">
        <v>141</v>
      </c>
      <c r="B1631" s="11">
        <v>44141</v>
      </c>
      <c r="C1631">
        <v>33</v>
      </c>
      <c r="D1631">
        <v>17</v>
      </c>
      <c r="E1631">
        <v>40</v>
      </c>
      <c r="F1631">
        <v>10</v>
      </c>
      <c r="G1631" t="b">
        <v>1</v>
      </c>
      <c r="H1631" s="19">
        <v>1</v>
      </c>
      <c r="I1631" s="19">
        <v>1</v>
      </c>
      <c r="J1631" s="1" t="s">
        <v>14</v>
      </c>
    </row>
    <row r="1632" spans="1:10" x14ac:dyDescent="0.2">
      <c r="A1632" s="1" t="s">
        <v>122</v>
      </c>
      <c r="B1632" s="11">
        <v>44141</v>
      </c>
      <c r="C1632">
        <v>13</v>
      </c>
      <c r="D1632">
        <v>7</v>
      </c>
      <c r="E1632">
        <v>40</v>
      </c>
      <c r="F1632">
        <v>10</v>
      </c>
      <c r="G1632" t="b">
        <v>1</v>
      </c>
      <c r="H1632" s="19">
        <v>0.7</v>
      </c>
      <c r="I1632" s="19">
        <v>1</v>
      </c>
      <c r="J1632" s="1" t="s">
        <v>14</v>
      </c>
    </row>
    <row r="1633" spans="1:10" x14ac:dyDescent="0.2">
      <c r="A1633" s="1" t="s">
        <v>124</v>
      </c>
      <c r="B1633" s="11">
        <v>44141</v>
      </c>
      <c r="C1633">
        <v>28</v>
      </c>
      <c r="D1633">
        <v>7</v>
      </c>
      <c r="E1633">
        <v>40</v>
      </c>
      <c r="F1633">
        <v>10</v>
      </c>
      <c r="G1633" t="b">
        <v>1</v>
      </c>
      <c r="H1633" s="19">
        <v>0.85</v>
      </c>
      <c r="I1633" s="19">
        <v>1</v>
      </c>
      <c r="J1633" s="1" t="s">
        <v>14</v>
      </c>
    </row>
    <row r="1634" spans="1:10" x14ac:dyDescent="0.2">
      <c r="A1634" s="1" t="s">
        <v>125</v>
      </c>
      <c r="B1634" s="11">
        <v>44142</v>
      </c>
      <c r="C1634">
        <v>33</v>
      </c>
      <c r="D1634">
        <v>7</v>
      </c>
      <c r="E1634">
        <v>40</v>
      </c>
      <c r="F1634">
        <v>10</v>
      </c>
      <c r="G1634" t="b">
        <v>1</v>
      </c>
      <c r="H1634" s="19">
        <v>0.9</v>
      </c>
      <c r="I1634" s="19">
        <v>1</v>
      </c>
      <c r="J1634" s="1" t="s">
        <v>14</v>
      </c>
    </row>
    <row r="1635" spans="1:10" x14ac:dyDescent="0.2">
      <c r="A1635" s="1" t="s">
        <v>136</v>
      </c>
      <c r="B1635" s="11">
        <v>44142</v>
      </c>
      <c r="C1635">
        <v>19</v>
      </c>
      <c r="D1635">
        <v>17</v>
      </c>
      <c r="E1635">
        <v>40</v>
      </c>
      <c r="F1635">
        <v>10</v>
      </c>
      <c r="G1635" t="b">
        <v>1</v>
      </c>
      <c r="H1635" s="19">
        <v>0.86</v>
      </c>
      <c r="I1635" s="19">
        <v>1</v>
      </c>
      <c r="J1635" s="1" t="s">
        <v>14</v>
      </c>
    </row>
    <row r="1636" spans="1:10" x14ac:dyDescent="0.2">
      <c r="A1636" s="1" t="s">
        <v>96</v>
      </c>
      <c r="B1636" s="11">
        <v>44142</v>
      </c>
      <c r="C1636">
        <v>33</v>
      </c>
      <c r="D1636">
        <v>17</v>
      </c>
      <c r="E1636">
        <v>32</v>
      </c>
      <c r="F1636">
        <v>10</v>
      </c>
      <c r="G1636" t="b">
        <v>1</v>
      </c>
      <c r="H1636" s="19">
        <v>0.92</v>
      </c>
      <c r="I1636" s="19">
        <v>1</v>
      </c>
      <c r="J1636" s="1" t="s">
        <v>14</v>
      </c>
    </row>
    <row r="1637" spans="1:10" x14ac:dyDescent="0.2">
      <c r="A1637" s="1" t="s">
        <v>131</v>
      </c>
      <c r="B1637" s="11">
        <v>44142</v>
      </c>
      <c r="C1637">
        <v>23</v>
      </c>
      <c r="D1637">
        <v>17</v>
      </c>
      <c r="E1637">
        <v>40</v>
      </c>
      <c r="F1637">
        <v>10</v>
      </c>
      <c r="G1637" t="b">
        <v>1</v>
      </c>
      <c r="H1637" s="19">
        <v>0.9</v>
      </c>
      <c r="I1637" s="19">
        <v>1</v>
      </c>
      <c r="J1637" s="1" t="s">
        <v>14</v>
      </c>
    </row>
    <row r="1638" spans="1:10" x14ac:dyDescent="0.2">
      <c r="A1638" s="1" t="s">
        <v>126</v>
      </c>
      <c r="B1638" s="11">
        <v>44142</v>
      </c>
      <c r="C1638">
        <v>33</v>
      </c>
      <c r="D1638">
        <v>17</v>
      </c>
      <c r="E1638">
        <v>40</v>
      </c>
      <c r="F1638">
        <v>10</v>
      </c>
      <c r="G1638" t="b">
        <v>1</v>
      </c>
      <c r="H1638" s="19">
        <v>1</v>
      </c>
      <c r="I1638" s="19">
        <v>1</v>
      </c>
      <c r="J1638" s="1" t="s">
        <v>14</v>
      </c>
    </row>
    <row r="1639" spans="1:10" x14ac:dyDescent="0.2">
      <c r="A1639" s="1" t="s">
        <v>121</v>
      </c>
      <c r="B1639" s="11">
        <v>44142</v>
      </c>
      <c r="C1639">
        <v>31</v>
      </c>
      <c r="D1639">
        <v>7</v>
      </c>
      <c r="E1639">
        <v>40</v>
      </c>
      <c r="F1639">
        <v>5</v>
      </c>
      <c r="G1639" t="b">
        <v>1</v>
      </c>
      <c r="H1639" s="19">
        <v>0.83</v>
      </c>
      <c r="I1639" s="19">
        <v>1</v>
      </c>
      <c r="J1639" s="1" t="s">
        <v>14</v>
      </c>
    </row>
    <row r="1640" spans="1:10" x14ac:dyDescent="0.2">
      <c r="A1640" s="1" t="s">
        <v>134</v>
      </c>
      <c r="B1640" s="11">
        <v>44142</v>
      </c>
      <c r="C1640">
        <v>33</v>
      </c>
      <c r="D1640">
        <v>17</v>
      </c>
      <c r="E1640">
        <v>40</v>
      </c>
      <c r="F1640">
        <v>10</v>
      </c>
      <c r="G1640" t="b">
        <v>1</v>
      </c>
      <c r="H1640" s="19">
        <v>1</v>
      </c>
      <c r="I1640" s="19">
        <v>1</v>
      </c>
      <c r="J1640" s="1" t="s">
        <v>14</v>
      </c>
    </row>
    <row r="1641" spans="1:10" x14ac:dyDescent="0.2">
      <c r="A1641" s="1" t="s">
        <v>98</v>
      </c>
      <c r="B1641" s="11">
        <v>44142</v>
      </c>
      <c r="C1641">
        <v>31</v>
      </c>
      <c r="D1641">
        <v>17</v>
      </c>
      <c r="E1641">
        <v>40</v>
      </c>
      <c r="F1641">
        <v>10</v>
      </c>
      <c r="G1641" t="b">
        <v>1</v>
      </c>
      <c r="H1641" s="19">
        <v>0.98</v>
      </c>
      <c r="I1641" s="19">
        <v>1</v>
      </c>
      <c r="J1641" s="1" t="s">
        <v>14</v>
      </c>
    </row>
    <row r="1642" spans="1:10" x14ac:dyDescent="0.2">
      <c r="A1642" s="1" t="s">
        <v>111</v>
      </c>
      <c r="B1642" s="11">
        <v>44142</v>
      </c>
      <c r="C1642">
        <v>19</v>
      </c>
      <c r="D1642">
        <v>17</v>
      </c>
      <c r="E1642">
        <v>40</v>
      </c>
      <c r="F1642">
        <v>5</v>
      </c>
      <c r="G1642" t="b">
        <v>1</v>
      </c>
      <c r="H1642" s="19">
        <v>0.81</v>
      </c>
      <c r="I1642" s="19">
        <v>1</v>
      </c>
      <c r="J1642" s="1" t="s">
        <v>14</v>
      </c>
    </row>
    <row r="1643" spans="1:10" x14ac:dyDescent="0.2">
      <c r="A1643" s="1" t="s">
        <v>114</v>
      </c>
      <c r="B1643" s="11">
        <v>44142</v>
      </c>
      <c r="C1643">
        <v>33</v>
      </c>
      <c r="D1643">
        <v>17</v>
      </c>
      <c r="E1643">
        <v>40</v>
      </c>
      <c r="F1643">
        <v>10</v>
      </c>
      <c r="G1643" t="b">
        <v>1</v>
      </c>
      <c r="H1643" s="19">
        <v>1</v>
      </c>
      <c r="I1643" s="19">
        <v>1</v>
      </c>
      <c r="J1643" s="1" t="s">
        <v>14</v>
      </c>
    </row>
    <row r="1644" spans="1:10" x14ac:dyDescent="0.2">
      <c r="A1644" s="1" t="s">
        <v>130</v>
      </c>
      <c r="B1644" s="11">
        <v>44142</v>
      </c>
      <c r="C1644">
        <v>33</v>
      </c>
      <c r="D1644">
        <v>17</v>
      </c>
      <c r="E1644">
        <v>40</v>
      </c>
      <c r="F1644">
        <v>10</v>
      </c>
      <c r="G1644" t="b">
        <v>1</v>
      </c>
      <c r="H1644" s="19">
        <v>1</v>
      </c>
      <c r="I1644" s="19">
        <v>1</v>
      </c>
      <c r="J1644" s="1" t="s">
        <v>14</v>
      </c>
    </row>
    <row r="1645" spans="1:10" x14ac:dyDescent="0.2">
      <c r="A1645" s="1" t="s">
        <v>132</v>
      </c>
      <c r="B1645" s="11">
        <v>44142</v>
      </c>
      <c r="C1645">
        <v>23</v>
      </c>
      <c r="D1645">
        <v>12</v>
      </c>
      <c r="E1645">
        <v>32</v>
      </c>
      <c r="F1645">
        <v>5</v>
      </c>
      <c r="G1645" t="b">
        <v>1</v>
      </c>
      <c r="H1645" s="19">
        <v>0.72</v>
      </c>
      <c r="I1645" s="19">
        <v>1</v>
      </c>
      <c r="J1645" s="1" t="s">
        <v>14</v>
      </c>
    </row>
    <row r="1646" spans="1:10" x14ac:dyDescent="0.2">
      <c r="A1646" s="1" t="s">
        <v>128</v>
      </c>
      <c r="B1646" s="11">
        <v>44145</v>
      </c>
      <c r="C1646">
        <v>23</v>
      </c>
      <c r="D1646">
        <v>17</v>
      </c>
      <c r="E1646">
        <v>40</v>
      </c>
      <c r="F1646">
        <v>5</v>
      </c>
      <c r="G1646" t="b">
        <v>1</v>
      </c>
      <c r="H1646" s="19">
        <v>0.85</v>
      </c>
      <c r="I1646" s="19">
        <v>1</v>
      </c>
      <c r="J1646" s="1" t="s">
        <v>14</v>
      </c>
    </row>
    <row r="1647" spans="1:10" x14ac:dyDescent="0.2">
      <c r="A1647" s="1" t="s">
        <v>145</v>
      </c>
      <c r="B1647" s="11">
        <v>44145</v>
      </c>
      <c r="C1647">
        <v>33</v>
      </c>
      <c r="D1647">
        <v>17</v>
      </c>
      <c r="E1647">
        <v>40</v>
      </c>
      <c r="F1647">
        <v>10</v>
      </c>
      <c r="G1647" t="b">
        <v>1</v>
      </c>
      <c r="H1647" s="19">
        <v>1</v>
      </c>
      <c r="I1647" s="19">
        <v>1</v>
      </c>
      <c r="J1647" s="1" t="s">
        <v>14</v>
      </c>
    </row>
    <row r="1648" spans="1:10" x14ac:dyDescent="0.2">
      <c r="A1648" s="1" t="s">
        <v>143</v>
      </c>
      <c r="B1648" s="11">
        <v>44145</v>
      </c>
      <c r="C1648">
        <v>33</v>
      </c>
      <c r="D1648">
        <v>17</v>
      </c>
      <c r="E1648">
        <v>40</v>
      </c>
      <c r="F1648">
        <v>10</v>
      </c>
      <c r="G1648" t="b">
        <v>1</v>
      </c>
      <c r="H1648" s="19">
        <v>1</v>
      </c>
      <c r="I1648" s="19">
        <v>1</v>
      </c>
      <c r="J1648" s="1" t="s">
        <v>14</v>
      </c>
    </row>
    <row r="1649" spans="1:10" x14ac:dyDescent="0.2">
      <c r="A1649" s="1" t="s">
        <v>112</v>
      </c>
      <c r="B1649" s="11">
        <v>44145</v>
      </c>
      <c r="C1649">
        <v>33</v>
      </c>
      <c r="D1649">
        <v>17</v>
      </c>
      <c r="E1649">
        <v>40</v>
      </c>
      <c r="F1649">
        <v>5</v>
      </c>
      <c r="G1649" t="b">
        <v>1</v>
      </c>
      <c r="H1649" s="19">
        <v>0.95</v>
      </c>
      <c r="I1649" s="19">
        <v>1</v>
      </c>
      <c r="J1649" s="1" t="s">
        <v>14</v>
      </c>
    </row>
    <row r="1650" spans="1:10" x14ac:dyDescent="0.2">
      <c r="A1650" s="1" t="s">
        <v>116</v>
      </c>
      <c r="B1650" s="11">
        <v>44145</v>
      </c>
      <c r="C1650">
        <v>33</v>
      </c>
      <c r="D1650">
        <v>17</v>
      </c>
      <c r="E1650">
        <v>40</v>
      </c>
      <c r="F1650">
        <v>10</v>
      </c>
      <c r="G1650" t="b">
        <v>1</v>
      </c>
      <c r="H1650" s="19">
        <v>1</v>
      </c>
      <c r="I1650" s="19">
        <v>1</v>
      </c>
      <c r="J1650" s="1" t="s">
        <v>14</v>
      </c>
    </row>
    <row r="1651" spans="1:10" x14ac:dyDescent="0.2">
      <c r="A1651" s="1" t="s">
        <v>97</v>
      </c>
      <c r="B1651" s="11">
        <v>44145</v>
      </c>
      <c r="C1651">
        <v>33</v>
      </c>
      <c r="D1651">
        <v>17</v>
      </c>
      <c r="E1651">
        <v>40</v>
      </c>
      <c r="F1651">
        <v>10</v>
      </c>
      <c r="G1651" t="b">
        <v>1</v>
      </c>
      <c r="H1651" s="19">
        <v>1</v>
      </c>
      <c r="I1651" s="19">
        <v>1</v>
      </c>
      <c r="J1651" s="1" t="s">
        <v>14</v>
      </c>
    </row>
    <row r="1652" spans="1:10" x14ac:dyDescent="0.2">
      <c r="A1652" s="1" t="s">
        <v>137</v>
      </c>
      <c r="B1652" s="11">
        <v>44145</v>
      </c>
      <c r="C1652">
        <v>23</v>
      </c>
      <c r="D1652">
        <v>17</v>
      </c>
      <c r="E1652">
        <v>40</v>
      </c>
      <c r="F1652">
        <v>10</v>
      </c>
      <c r="G1652" t="b">
        <v>1</v>
      </c>
      <c r="H1652" s="19">
        <v>0.9</v>
      </c>
      <c r="I1652" s="19">
        <v>1</v>
      </c>
      <c r="J1652" s="1" t="s">
        <v>14</v>
      </c>
    </row>
    <row r="1653" spans="1:10" x14ac:dyDescent="0.2">
      <c r="A1653" s="1" t="s">
        <v>135</v>
      </c>
      <c r="B1653" s="11">
        <v>44145</v>
      </c>
      <c r="C1653">
        <v>33</v>
      </c>
      <c r="D1653">
        <v>17</v>
      </c>
      <c r="E1653">
        <v>40</v>
      </c>
      <c r="F1653">
        <v>10</v>
      </c>
      <c r="G1653" t="b">
        <v>1</v>
      </c>
      <c r="H1653" s="19">
        <v>1</v>
      </c>
      <c r="I1653" s="19">
        <v>1</v>
      </c>
      <c r="J1653" s="1" t="s">
        <v>14</v>
      </c>
    </row>
    <row r="1654" spans="1:10" x14ac:dyDescent="0.2">
      <c r="A1654" s="1" t="s">
        <v>147</v>
      </c>
      <c r="B1654" s="11">
        <v>44145</v>
      </c>
      <c r="C1654">
        <v>23</v>
      </c>
      <c r="D1654">
        <v>17</v>
      </c>
      <c r="E1654">
        <v>40</v>
      </c>
      <c r="F1654">
        <v>10</v>
      </c>
      <c r="G1654" t="b">
        <v>1</v>
      </c>
      <c r="H1654" s="19">
        <v>0.9</v>
      </c>
      <c r="I1654" s="19">
        <v>1</v>
      </c>
      <c r="J1654" s="1" t="s">
        <v>14</v>
      </c>
    </row>
    <row r="1655" spans="1:10" x14ac:dyDescent="0.2">
      <c r="A1655" s="1" t="s">
        <v>117</v>
      </c>
      <c r="B1655" s="11">
        <v>44145</v>
      </c>
      <c r="C1655">
        <v>31</v>
      </c>
      <c r="D1655">
        <v>17</v>
      </c>
      <c r="E1655">
        <v>40</v>
      </c>
      <c r="F1655">
        <v>0</v>
      </c>
      <c r="G1655" t="b">
        <v>1</v>
      </c>
      <c r="H1655" s="19">
        <v>0.88</v>
      </c>
      <c r="I1655" s="19">
        <v>1</v>
      </c>
      <c r="J1655" s="1" t="s">
        <v>14</v>
      </c>
    </row>
    <row r="1656" spans="1:10" x14ac:dyDescent="0.2">
      <c r="A1656" s="1" t="s">
        <v>115</v>
      </c>
      <c r="B1656" s="11">
        <v>44145</v>
      </c>
      <c r="C1656">
        <v>33</v>
      </c>
      <c r="D1656">
        <v>17</v>
      </c>
      <c r="E1656">
        <v>15</v>
      </c>
      <c r="F1656">
        <v>10</v>
      </c>
      <c r="G1656" t="b">
        <v>1</v>
      </c>
      <c r="H1656" s="19">
        <v>0.75</v>
      </c>
      <c r="I1656" s="19">
        <v>1</v>
      </c>
      <c r="J1656" s="1" t="s">
        <v>14</v>
      </c>
    </row>
    <row r="1657" spans="1:10" x14ac:dyDescent="0.2">
      <c r="A1657" s="1" t="s">
        <v>133</v>
      </c>
      <c r="B1657" s="11">
        <v>44145</v>
      </c>
      <c r="C1657">
        <v>33</v>
      </c>
      <c r="D1657">
        <v>17</v>
      </c>
      <c r="E1657">
        <v>40</v>
      </c>
      <c r="F1657">
        <v>10</v>
      </c>
      <c r="G1657" t="b">
        <v>1</v>
      </c>
      <c r="H1657" s="19">
        <v>1</v>
      </c>
      <c r="I1657" s="19">
        <v>1</v>
      </c>
      <c r="J1657" s="1" t="s">
        <v>14</v>
      </c>
    </row>
    <row r="1658" spans="1:10" x14ac:dyDescent="0.2">
      <c r="A1658" s="1" t="s">
        <v>142</v>
      </c>
      <c r="B1658" s="11">
        <v>44145</v>
      </c>
      <c r="C1658">
        <v>33</v>
      </c>
      <c r="D1658">
        <v>17</v>
      </c>
      <c r="E1658">
        <v>40</v>
      </c>
      <c r="F1658">
        <v>10</v>
      </c>
      <c r="G1658" t="b">
        <v>1</v>
      </c>
      <c r="H1658" s="19">
        <v>1</v>
      </c>
      <c r="I1658" s="19">
        <v>1</v>
      </c>
      <c r="J1658" s="1" t="s">
        <v>14</v>
      </c>
    </row>
    <row r="1659" spans="1:10" x14ac:dyDescent="0.2">
      <c r="A1659" s="1" t="s">
        <v>127</v>
      </c>
      <c r="B1659" s="11">
        <v>44145</v>
      </c>
      <c r="C1659">
        <v>33</v>
      </c>
      <c r="D1659">
        <v>12</v>
      </c>
      <c r="E1659">
        <v>40</v>
      </c>
      <c r="F1659">
        <v>5</v>
      </c>
      <c r="G1659" t="b">
        <v>1</v>
      </c>
      <c r="H1659" s="19">
        <v>0.9</v>
      </c>
      <c r="I1659" s="19">
        <v>1</v>
      </c>
      <c r="J1659" s="1" t="s">
        <v>14</v>
      </c>
    </row>
    <row r="1660" spans="1:10" x14ac:dyDescent="0.2">
      <c r="A1660" s="1" t="s">
        <v>138</v>
      </c>
      <c r="B1660" s="11">
        <v>44145</v>
      </c>
      <c r="C1660">
        <v>23</v>
      </c>
      <c r="D1660">
        <v>17</v>
      </c>
      <c r="E1660">
        <v>40</v>
      </c>
      <c r="F1660">
        <v>10</v>
      </c>
      <c r="G1660" t="b">
        <v>1</v>
      </c>
      <c r="H1660" s="19">
        <v>0.9</v>
      </c>
      <c r="I1660" s="19">
        <v>1</v>
      </c>
      <c r="J1660" s="1" t="s">
        <v>14</v>
      </c>
    </row>
    <row r="1661" spans="1:10" x14ac:dyDescent="0.2">
      <c r="A1661" s="1" t="s">
        <v>139</v>
      </c>
      <c r="B1661" s="11">
        <v>44145</v>
      </c>
      <c r="C1661">
        <v>33</v>
      </c>
      <c r="D1661">
        <v>17</v>
      </c>
      <c r="E1661">
        <v>32</v>
      </c>
      <c r="F1661">
        <v>10</v>
      </c>
      <c r="G1661" t="b">
        <v>1</v>
      </c>
      <c r="H1661" s="19">
        <v>0.92</v>
      </c>
      <c r="I1661" s="19">
        <v>1</v>
      </c>
      <c r="J1661" s="1" t="s">
        <v>14</v>
      </c>
    </row>
    <row r="1662" spans="1:10" x14ac:dyDescent="0.2">
      <c r="A1662" s="1" t="s">
        <v>144</v>
      </c>
      <c r="B1662" s="11">
        <v>44145</v>
      </c>
      <c r="C1662">
        <v>33</v>
      </c>
      <c r="D1662">
        <v>17</v>
      </c>
      <c r="E1662">
        <v>40</v>
      </c>
      <c r="F1662">
        <v>10</v>
      </c>
      <c r="G1662" t="b">
        <v>1</v>
      </c>
      <c r="H1662" s="19">
        <v>1</v>
      </c>
      <c r="I1662" s="19">
        <v>1</v>
      </c>
      <c r="J1662" s="1" t="s">
        <v>14</v>
      </c>
    </row>
    <row r="1663" spans="1:10" x14ac:dyDescent="0.2">
      <c r="A1663" s="1" t="s">
        <v>109</v>
      </c>
      <c r="B1663" s="11">
        <v>44145</v>
      </c>
      <c r="C1663">
        <v>22</v>
      </c>
      <c r="D1663">
        <v>19</v>
      </c>
      <c r="E1663">
        <v>37</v>
      </c>
      <c r="F1663">
        <v>10</v>
      </c>
      <c r="G1663" t="b">
        <v>1</v>
      </c>
      <c r="H1663" s="19">
        <v>0.88</v>
      </c>
      <c r="I1663" s="19">
        <v>1</v>
      </c>
      <c r="J1663" s="1" t="s">
        <v>14</v>
      </c>
    </row>
    <row r="1664" spans="1:10" x14ac:dyDescent="0.2">
      <c r="A1664" s="1" t="s">
        <v>103</v>
      </c>
      <c r="B1664" s="11">
        <v>44145</v>
      </c>
      <c r="C1664">
        <v>20</v>
      </c>
      <c r="D1664">
        <v>19</v>
      </c>
      <c r="E1664">
        <v>30</v>
      </c>
      <c r="F1664">
        <v>15</v>
      </c>
      <c r="G1664" t="b">
        <v>1</v>
      </c>
      <c r="H1664" s="19">
        <v>0.84</v>
      </c>
      <c r="I1664" s="19">
        <v>1</v>
      </c>
      <c r="J1664" s="1" t="s">
        <v>14</v>
      </c>
    </row>
    <row r="1665" spans="1:10" x14ac:dyDescent="0.2">
      <c r="A1665" s="1" t="s">
        <v>81</v>
      </c>
      <c r="B1665" s="11">
        <v>44149</v>
      </c>
      <c r="C1665">
        <v>33</v>
      </c>
      <c r="D1665">
        <v>17</v>
      </c>
      <c r="E1665">
        <v>40</v>
      </c>
      <c r="F1665">
        <v>0</v>
      </c>
      <c r="G1665" t="b">
        <v>1</v>
      </c>
      <c r="H1665" s="19">
        <v>0.9</v>
      </c>
      <c r="I1665" s="19">
        <v>1</v>
      </c>
      <c r="J1665" s="1" t="s">
        <v>14</v>
      </c>
    </row>
    <row r="1666" spans="1:10" x14ac:dyDescent="0.2">
      <c r="A1666" s="1" t="s">
        <v>83</v>
      </c>
      <c r="B1666" s="11">
        <v>44149</v>
      </c>
      <c r="C1666">
        <v>33</v>
      </c>
      <c r="D1666">
        <v>17</v>
      </c>
      <c r="E1666">
        <v>32</v>
      </c>
      <c r="F1666">
        <v>10</v>
      </c>
      <c r="G1666" t="b">
        <v>1</v>
      </c>
      <c r="H1666" s="19">
        <v>0.92</v>
      </c>
      <c r="I1666" s="19">
        <v>1</v>
      </c>
      <c r="J1666" s="1" t="s">
        <v>14</v>
      </c>
    </row>
    <row r="1667" spans="1:10" x14ac:dyDescent="0.2">
      <c r="A1667" s="1" t="s">
        <v>86</v>
      </c>
      <c r="B1667" s="11">
        <v>44149</v>
      </c>
      <c r="C1667">
        <v>29</v>
      </c>
      <c r="D1667">
        <v>17</v>
      </c>
      <c r="E1667">
        <v>40</v>
      </c>
      <c r="F1667">
        <v>10</v>
      </c>
      <c r="G1667" t="b">
        <v>1</v>
      </c>
      <c r="H1667" s="19">
        <v>0.96</v>
      </c>
      <c r="I1667" s="19">
        <v>1</v>
      </c>
      <c r="J1667" s="1" t="s">
        <v>14</v>
      </c>
    </row>
    <row r="1668" spans="1:10" x14ac:dyDescent="0.2">
      <c r="A1668" s="1" t="s">
        <v>87</v>
      </c>
      <c r="B1668" s="11">
        <v>44152</v>
      </c>
      <c r="C1668">
        <v>33</v>
      </c>
      <c r="D1668">
        <v>17</v>
      </c>
      <c r="E1668">
        <v>40</v>
      </c>
      <c r="F1668">
        <v>10</v>
      </c>
      <c r="G1668" t="b">
        <v>1</v>
      </c>
      <c r="H1668" s="19">
        <v>1</v>
      </c>
      <c r="I1668" s="19">
        <v>1</v>
      </c>
      <c r="J1668" s="1" t="s">
        <v>14</v>
      </c>
    </row>
    <row r="1669" spans="1:10" x14ac:dyDescent="0.2">
      <c r="A1669" s="1" t="s">
        <v>79</v>
      </c>
      <c r="B1669" s="11">
        <v>44152</v>
      </c>
      <c r="C1669">
        <v>33</v>
      </c>
      <c r="D1669">
        <v>17</v>
      </c>
      <c r="E1669">
        <v>40</v>
      </c>
      <c r="F1669">
        <v>10</v>
      </c>
      <c r="G1669" t="b">
        <v>1</v>
      </c>
      <c r="H1669" s="19">
        <v>1</v>
      </c>
      <c r="I1669" s="19">
        <v>1</v>
      </c>
      <c r="J1669" s="1" t="s">
        <v>14</v>
      </c>
    </row>
    <row r="1670" spans="1:10" x14ac:dyDescent="0.2">
      <c r="A1670" s="1" t="s">
        <v>88</v>
      </c>
      <c r="B1670" s="11">
        <v>44152</v>
      </c>
      <c r="C1670">
        <v>33</v>
      </c>
      <c r="D1670">
        <v>17</v>
      </c>
      <c r="E1670">
        <v>32</v>
      </c>
      <c r="F1670">
        <v>10</v>
      </c>
      <c r="G1670" t="b">
        <v>1</v>
      </c>
      <c r="H1670" s="19">
        <v>0.92</v>
      </c>
      <c r="I1670" s="19">
        <v>1</v>
      </c>
      <c r="J1670" s="1" t="s">
        <v>14</v>
      </c>
    </row>
    <row r="1671" spans="1:10" x14ac:dyDescent="0.2">
      <c r="A1671" s="1" t="s">
        <v>89</v>
      </c>
      <c r="B1671" s="11">
        <v>44152</v>
      </c>
      <c r="C1671">
        <v>33</v>
      </c>
      <c r="D1671">
        <v>17</v>
      </c>
      <c r="E1671">
        <v>40</v>
      </c>
      <c r="F1671">
        <v>10</v>
      </c>
      <c r="G1671" t="b">
        <v>1</v>
      </c>
      <c r="H1671" s="19">
        <v>1</v>
      </c>
      <c r="I1671" s="19">
        <v>1</v>
      </c>
      <c r="J1671" s="1" t="s">
        <v>14</v>
      </c>
    </row>
    <row r="1672" spans="1:10" x14ac:dyDescent="0.2">
      <c r="A1672" s="1" t="s">
        <v>84</v>
      </c>
      <c r="B1672" s="11">
        <v>44152</v>
      </c>
      <c r="C1672">
        <v>23</v>
      </c>
      <c r="D1672">
        <v>17</v>
      </c>
      <c r="E1672">
        <v>40</v>
      </c>
      <c r="F1672">
        <v>10</v>
      </c>
      <c r="G1672" t="b">
        <v>1</v>
      </c>
      <c r="H1672" s="19">
        <v>0.9</v>
      </c>
      <c r="I1672" s="19">
        <v>1</v>
      </c>
      <c r="J1672" s="1" t="s">
        <v>14</v>
      </c>
    </row>
    <row r="1673" spans="1:10" x14ac:dyDescent="0.2">
      <c r="A1673" s="1" t="s">
        <v>85</v>
      </c>
      <c r="B1673" s="11">
        <v>44153</v>
      </c>
      <c r="C1673">
        <v>33</v>
      </c>
      <c r="D1673">
        <v>17</v>
      </c>
      <c r="E1673">
        <v>32</v>
      </c>
      <c r="F1673">
        <v>5</v>
      </c>
      <c r="G1673" t="b">
        <v>1</v>
      </c>
      <c r="H1673" s="19">
        <v>0.87</v>
      </c>
      <c r="I1673" s="19">
        <v>1</v>
      </c>
      <c r="J1673" s="1" t="s">
        <v>14</v>
      </c>
    </row>
    <row r="1674" spans="1:10" x14ac:dyDescent="0.2">
      <c r="A1674" s="1" t="s">
        <v>78</v>
      </c>
      <c r="B1674" s="11">
        <v>44153</v>
      </c>
      <c r="C1674">
        <v>29</v>
      </c>
      <c r="D1674">
        <v>17</v>
      </c>
      <c r="E1674">
        <v>40</v>
      </c>
      <c r="F1674">
        <v>10</v>
      </c>
      <c r="G1674" t="b">
        <v>1</v>
      </c>
      <c r="H1674" s="19">
        <v>0.96</v>
      </c>
      <c r="I1674" s="19">
        <v>1</v>
      </c>
      <c r="J1674" s="1" t="s">
        <v>14</v>
      </c>
    </row>
    <row r="1675" spans="1:10" x14ac:dyDescent="0.2">
      <c r="A1675" s="1" t="s">
        <v>82</v>
      </c>
      <c r="B1675" s="11">
        <v>44153</v>
      </c>
      <c r="C1675">
        <v>33</v>
      </c>
      <c r="D1675">
        <v>17</v>
      </c>
      <c r="E1675">
        <v>40</v>
      </c>
      <c r="F1675">
        <v>0</v>
      </c>
      <c r="G1675" t="b">
        <v>1</v>
      </c>
      <c r="H1675" s="19">
        <v>0.9</v>
      </c>
      <c r="I1675" s="19">
        <v>1</v>
      </c>
      <c r="J1675" s="1" t="s">
        <v>14</v>
      </c>
    </row>
    <row r="1676" spans="1:10" x14ac:dyDescent="0.2">
      <c r="A1676" s="1" t="s">
        <v>80</v>
      </c>
      <c r="B1676" s="11">
        <v>44153</v>
      </c>
      <c r="C1676">
        <v>29</v>
      </c>
      <c r="D1676">
        <v>17</v>
      </c>
      <c r="E1676">
        <v>40</v>
      </c>
      <c r="F1676">
        <v>10</v>
      </c>
      <c r="G1676" t="b">
        <v>1</v>
      </c>
      <c r="H1676" s="19">
        <v>0.96</v>
      </c>
      <c r="I1676" s="19">
        <v>1</v>
      </c>
      <c r="J1676" s="1" t="s">
        <v>14</v>
      </c>
    </row>
    <row r="1677" spans="1:10" x14ac:dyDescent="0.2">
      <c r="A1677" s="1" t="s">
        <v>107</v>
      </c>
      <c r="B1677" s="11">
        <v>44153</v>
      </c>
      <c r="C1677">
        <v>29</v>
      </c>
      <c r="D1677">
        <v>12</v>
      </c>
      <c r="E1677">
        <v>37</v>
      </c>
      <c r="F1677">
        <v>15</v>
      </c>
      <c r="G1677" t="b">
        <v>1</v>
      </c>
      <c r="H1677" s="19">
        <v>0.93</v>
      </c>
      <c r="I1677" s="19">
        <v>1</v>
      </c>
      <c r="J1677" s="1" t="s">
        <v>14</v>
      </c>
    </row>
    <row r="1678" spans="1:10" x14ac:dyDescent="0.2">
      <c r="A1678" s="1" t="s">
        <v>109</v>
      </c>
      <c r="B1678" s="11">
        <v>44153</v>
      </c>
      <c r="C1678">
        <v>22</v>
      </c>
      <c r="D1678">
        <v>19</v>
      </c>
      <c r="E1678">
        <v>37</v>
      </c>
      <c r="F1678">
        <v>15</v>
      </c>
      <c r="G1678" t="b">
        <v>1</v>
      </c>
      <c r="H1678" s="19">
        <v>0.93</v>
      </c>
      <c r="I1678" s="19">
        <v>1</v>
      </c>
      <c r="J1678" s="1" t="s">
        <v>14</v>
      </c>
    </row>
    <row r="1679" spans="1:10" x14ac:dyDescent="0.2">
      <c r="A1679" s="1" t="s">
        <v>101</v>
      </c>
      <c r="B1679" s="11">
        <v>44153</v>
      </c>
      <c r="C1679">
        <v>22</v>
      </c>
      <c r="D1679">
        <v>19</v>
      </c>
      <c r="E1679">
        <v>30</v>
      </c>
      <c r="F1679">
        <v>7</v>
      </c>
      <c r="G1679" t="b">
        <v>1</v>
      </c>
      <c r="H1679" s="19">
        <v>0.78</v>
      </c>
      <c r="I1679" s="19">
        <v>1</v>
      </c>
      <c r="J1679" s="1" t="s">
        <v>14</v>
      </c>
    </row>
    <row r="1680" spans="1:10" x14ac:dyDescent="0.2">
      <c r="A1680" s="1" t="s">
        <v>108</v>
      </c>
      <c r="B1680" s="11">
        <v>44153</v>
      </c>
      <c r="C1680">
        <v>29</v>
      </c>
      <c r="D1680">
        <v>19</v>
      </c>
      <c r="E1680">
        <v>37</v>
      </c>
      <c r="F1680">
        <v>15</v>
      </c>
      <c r="G1680" t="b">
        <v>1</v>
      </c>
      <c r="H1680" s="19">
        <v>1</v>
      </c>
      <c r="I1680" s="19">
        <v>1</v>
      </c>
      <c r="J1680" s="1" t="s">
        <v>14</v>
      </c>
    </row>
    <row r="1681" spans="1:10" x14ac:dyDescent="0.2">
      <c r="A1681" s="1" t="s">
        <v>104</v>
      </c>
      <c r="B1681" s="11">
        <v>44153</v>
      </c>
      <c r="C1681">
        <v>22</v>
      </c>
      <c r="D1681">
        <v>19</v>
      </c>
      <c r="E1681">
        <v>37</v>
      </c>
      <c r="F1681">
        <v>15</v>
      </c>
      <c r="G1681" t="b">
        <v>1</v>
      </c>
      <c r="H1681" s="19">
        <v>0.93</v>
      </c>
      <c r="I1681" s="19">
        <v>1</v>
      </c>
      <c r="J1681" s="1" t="s">
        <v>14</v>
      </c>
    </row>
    <row r="1682" spans="1:10" x14ac:dyDescent="0.2">
      <c r="A1682" s="1" t="s">
        <v>106</v>
      </c>
      <c r="B1682" s="11">
        <v>44153</v>
      </c>
      <c r="C1682">
        <v>29</v>
      </c>
      <c r="D1682">
        <v>12</v>
      </c>
      <c r="E1682">
        <v>37</v>
      </c>
      <c r="F1682">
        <v>15</v>
      </c>
      <c r="G1682" t="b">
        <v>1</v>
      </c>
      <c r="H1682" s="19">
        <v>0.93</v>
      </c>
      <c r="I1682" s="19">
        <v>1</v>
      </c>
      <c r="J1682" s="1" t="s">
        <v>14</v>
      </c>
    </row>
    <row r="1683" spans="1:10" x14ac:dyDescent="0.2">
      <c r="A1683" s="1" t="s">
        <v>105</v>
      </c>
      <c r="B1683" s="11">
        <v>44154</v>
      </c>
      <c r="C1683">
        <v>29</v>
      </c>
      <c r="D1683">
        <v>19</v>
      </c>
      <c r="E1683">
        <v>37</v>
      </c>
      <c r="F1683">
        <v>15</v>
      </c>
      <c r="G1683" t="b">
        <v>1</v>
      </c>
      <c r="H1683" s="19">
        <v>1</v>
      </c>
      <c r="I1683" s="19">
        <v>1</v>
      </c>
      <c r="J1683" s="1" t="s">
        <v>14</v>
      </c>
    </row>
    <row r="1684" spans="1:10" x14ac:dyDescent="0.2">
      <c r="A1684" s="1" t="s">
        <v>103</v>
      </c>
      <c r="B1684" s="11">
        <v>44154</v>
      </c>
      <c r="C1684">
        <v>17</v>
      </c>
      <c r="D1684">
        <v>19</v>
      </c>
      <c r="E1684">
        <v>37</v>
      </c>
      <c r="F1684">
        <v>15</v>
      </c>
      <c r="G1684" t="b">
        <v>0</v>
      </c>
      <c r="H1684" s="19">
        <v>0.88</v>
      </c>
      <c r="I1684" s="19">
        <v>0</v>
      </c>
      <c r="J1684" s="1" t="s">
        <v>14</v>
      </c>
    </row>
    <row r="1685" spans="1:10" x14ac:dyDescent="0.2">
      <c r="A1685" s="1" t="s">
        <v>102</v>
      </c>
      <c r="B1685" s="11">
        <v>44154</v>
      </c>
      <c r="C1685">
        <v>22</v>
      </c>
      <c r="D1685">
        <v>19</v>
      </c>
      <c r="E1685">
        <v>30</v>
      </c>
      <c r="F1685">
        <v>8</v>
      </c>
      <c r="G1685" t="b">
        <v>1</v>
      </c>
      <c r="H1685" s="19">
        <v>0.79</v>
      </c>
      <c r="I1685" s="19">
        <v>1</v>
      </c>
      <c r="J1685" s="1" t="s">
        <v>14</v>
      </c>
    </row>
    <row r="1686" spans="1:10" x14ac:dyDescent="0.2">
      <c r="A1686" s="1" t="s">
        <v>110</v>
      </c>
      <c r="B1686" s="11">
        <v>44154</v>
      </c>
      <c r="C1686">
        <v>22</v>
      </c>
      <c r="D1686">
        <v>14</v>
      </c>
      <c r="E1686">
        <v>30</v>
      </c>
      <c r="F1686">
        <v>7</v>
      </c>
      <c r="G1686" t="b">
        <v>1</v>
      </c>
      <c r="H1686" s="19">
        <v>0.73</v>
      </c>
      <c r="I1686" s="19">
        <v>1</v>
      </c>
      <c r="J1686" s="1" t="s">
        <v>14</v>
      </c>
    </row>
    <row r="1687" spans="1:10" x14ac:dyDescent="0.2">
      <c r="A1687" s="1" t="s">
        <v>100</v>
      </c>
      <c r="B1687" s="11">
        <v>44154</v>
      </c>
      <c r="C1687">
        <v>22</v>
      </c>
      <c r="D1687">
        <v>19</v>
      </c>
      <c r="E1687">
        <v>37</v>
      </c>
      <c r="F1687">
        <v>15</v>
      </c>
      <c r="G1687" t="b">
        <v>0</v>
      </c>
      <c r="H1687" s="19">
        <v>0.93</v>
      </c>
      <c r="I1687" s="19">
        <v>0</v>
      </c>
      <c r="J1687" s="1" t="s">
        <v>14</v>
      </c>
    </row>
    <row r="1688" spans="1:10" x14ac:dyDescent="0.2">
      <c r="A1688" s="1" t="s">
        <v>122</v>
      </c>
      <c r="B1688" s="11">
        <v>44154</v>
      </c>
      <c r="C1688">
        <v>33</v>
      </c>
      <c r="D1688">
        <v>17</v>
      </c>
      <c r="E1688">
        <v>40</v>
      </c>
      <c r="F1688">
        <v>10</v>
      </c>
      <c r="G1688" t="b">
        <v>1</v>
      </c>
      <c r="H1688" s="19">
        <v>1</v>
      </c>
      <c r="I1688" s="19">
        <v>1</v>
      </c>
      <c r="J1688" s="1" t="s">
        <v>14</v>
      </c>
    </row>
    <row r="1689" spans="1:10" x14ac:dyDescent="0.2">
      <c r="A1689" s="1" t="s">
        <v>99</v>
      </c>
      <c r="B1689" s="11">
        <v>44154</v>
      </c>
      <c r="C1689">
        <v>17</v>
      </c>
      <c r="D1689">
        <v>7</v>
      </c>
      <c r="E1689">
        <v>7</v>
      </c>
      <c r="F1689">
        <v>0</v>
      </c>
      <c r="G1689" t="b">
        <v>1</v>
      </c>
      <c r="H1689" s="19">
        <v>0.31</v>
      </c>
      <c r="I1689" s="19">
        <v>1</v>
      </c>
      <c r="J1689" s="1" t="s">
        <v>14</v>
      </c>
    </row>
    <row r="1690" spans="1:10" x14ac:dyDescent="0.2">
      <c r="A1690" s="1" t="s">
        <v>98</v>
      </c>
      <c r="B1690" s="11">
        <v>44154</v>
      </c>
      <c r="C1690">
        <v>33</v>
      </c>
      <c r="D1690">
        <v>17</v>
      </c>
      <c r="E1690">
        <v>40</v>
      </c>
      <c r="F1690">
        <v>10</v>
      </c>
      <c r="G1690" t="b">
        <v>1</v>
      </c>
      <c r="H1690" s="19">
        <v>1</v>
      </c>
      <c r="I1690" s="19">
        <v>1</v>
      </c>
      <c r="J1690" s="1" t="s">
        <v>14</v>
      </c>
    </row>
    <row r="1691" spans="1:10" x14ac:dyDescent="0.2">
      <c r="A1691" s="1" t="s">
        <v>146</v>
      </c>
      <c r="B1691" s="11">
        <v>44154</v>
      </c>
      <c r="C1691">
        <v>33</v>
      </c>
      <c r="D1691">
        <v>17</v>
      </c>
      <c r="E1691">
        <v>32</v>
      </c>
      <c r="F1691">
        <v>10</v>
      </c>
      <c r="G1691" t="b">
        <v>1</v>
      </c>
      <c r="H1691" s="19">
        <v>0.92</v>
      </c>
      <c r="I1691" s="19">
        <v>1</v>
      </c>
      <c r="J1691" s="1" t="s">
        <v>14</v>
      </c>
    </row>
    <row r="1692" spans="1:10" x14ac:dyDescent="0.2">
      <c r="A1692" s="1" t="s">
        <v>141</v>
      </c>
      <c r="B1692" s="11">
        <v>44154</v>
      </c>
      <c r="C1692">
        <v>33</v>
      </c>
      <c r="D1692">
        <v>17</v>
      </c>
      <c r="E1692">
        <v>40</v>
      </c>
      <c r="F1692">
        <v>10</v>
      </c>
      <c r="G1692" t="b">
        <v>1</v>
      </c>
      <c r="H1692" s="19">
        <v>1</v>
      </c>
      <c r="I1692" s="19">
        <v>1</v>
      </c>
      <c r="J1692" s="1" t="s">
        <v>14</v>
      </c>
    </row>
    <row r="1693" spans="1:10" x14ac:dyDescent="0.2">
      <c r="A1693" s="1" t="s">
        <v>131</v>
      </c>
      <c r="B1693" s="11">
        <v>44154</v>
      </c>
      <c r="C1693">
        <v>21</v>
      </c>
      <c r="D1693">
        <v>17</v>
      </c>
      <c r="E1693">
        <v>40</v>
      </c>
      <c r="F1693">
        <v>10</v>
      </c>
      <c r="G1693" t="b">
        <v>1</v>
      </c>
      <c r="H1693" s="19">
        <v>0.88</v>
      </c>
      <c r="I1693" s="19">
        <v>1</v>
      </c>
      <c r="J1693" s="1" t="s">
        <v>14</v>
      </c>
    </row>
    <row r="1694" spans="1:10" x14ac:dyDescent="0.2">
      <c r="A1694" s="1" t="s">
        <v>111</v>
      </c>
      <c r="B1694" s="11">
        <v>44155</v>
      </c>
      <c r="C1694">
        <v>29</v>
      </c>
      <c r="D1694">
        <v>17</v>
      </c>
      <c r="E1694">
        <v>40</v>
      </c>
      <c r="F1694">
        <v>5</v>
      </c>
      <c r="G1694" t="b">
        <v>1</v>
      </c>
      <c r="H1694" s="19">
        <v>0.91</v>
      </c>
      <c r="I1694" s="19">
        <v>1</v>
      </c>
      <c r="J1694" s="1" t="s">
        <v>14</v>
      </c>
    </row>
    <row r="1695" spans="1:10" x14ac:dyDescent="0.2">
      <c r="A1695" s="1" t="s">
        <v>129</v>
      </c>
      <c r="B1695" s="11">
        <v>44155</v>
      </c>
      <c r="C1695">
        <v>33</v>
      </c>
      <c r="D1695">
        <v>17</v>
      </c>
      <c r="E1695">
        <v>40</v>
      </c>
      <c r="F1695">
        <v>5</v>
      </c>
      <c r="G1695" t="b">
        <v>1</v>
      </c>
      <c r="H1695" s="19">
        <v>0.95</v>
      </c>
      <c r="I1695" s="19">
        <v>1</v>
      </c>
      <c r="J1695" s="1" t="s">
        <v>14</v>
      </c>
    </row>
    <row r="1696" spans="1:10" x14ac:dyDescent="0.2">
      <c r="A1696" s="1" t="s">
        <v>114</v>
      </c>
      <c r="B1696" s="11">
        <v>44155</v>
      </c>
      <c r="C1696">
        <v>33</v>
      </c>
      <c r="D1696">
        <v>17</v>
      </c>
      <c r="E1696">
        <v>40</v>
      </c>
      <c r="F1696">
        <v>10</v>
      </c>
      <c r="G1696" t="b">
        <v>1</v>
      </c>
      <c r="H1696" s="19">
        <v>1</v>
      </c>
      <c r="I1696" s="19">
        <v>1</v>
      </c>
      <c r="J1696" s="1" t="s">
        <v>14</v>
      </c>
    </row>
    <row r="1697" spans="1:10" x14ac:dyDescent="0.2">
      <c r="A1697" s="1" t="s">
        <v>140</v>
      </c>
      <c r="B1697" s="11">
        <v>44155</v>
      </c>
      <c r="C1697">
        <v>23</v>
      </c>
      <c r="D1697">
        <v>7</v>
      </c>
      <c r="E1697">
        <v>40</v>
      </c>
      <c r="F1697">
        <v>5</v>
      </c>
      <c r="G1697" t="b">
        <v>1</v>
      </c>
      <c r="H1697" s="19">
        <v>0.75</v>
      </c>
      <c r="I1697" s="19">
        <v>1</v>
      </c>
      <c r="J1697" s="1" t="s">
        <v>14</v>
      </c>
    </row>
    <row r="1698" spans="1:10" x14ac:dyDescent="0.2">
      <c r="A1698" s="1" t="s">
        <v>126</v>
      </c>
      <c r="B1698" s="11">
        <v>44155</v>
      </c>
      <c r="C1698">
        <v>33</v>
      </c>
      <c r="D1698">
        <v>17</v>
      </c>
      <c r="E1698">
        <v>40</v>
      </c>
      <c r="F1698">
        <v>10</v>
      </c>
      <c r="G1698" t="b">
        <v>1</v>
      </c>
      <c r="H1698" s="19">
        <v>1</v>
      </c>
      <c r="I1698" s="19">
        <v>1</v>
      </c>
      <c r="J1698" s="1" t="s">
        <v>14</v>
      </c>
    </row>
    <row r="1699" spans="1:10" x14ac:dyDescent="0.2">
      <c r="A1699" s="1" t="s">
        <v>134</v>
      </c>
      <c r="B1699" s="11">
        <v>44155</v>
      </c>
      <c r="C1699">
        <v>33</v>
      </c>
      <c r="D1699">
        <v>17</v>
      </c>
      <c r="E1699">
        <v>40</v>
      </c>
      <c r="F1699">
        <v>10</v>
      </c>
      <c r="G1699" t="b">
        <v>1</v>
      </c>
      <c r="H1699" s="19">
        <v>1</v>
      </c>
      <c r="I1699" s="19">
        <v>1</v>
      </c>
      <c r="J1699" s="1" t="s">
        <v>14</v>
      </c>
    </row>
    <row r="1700" spans="1:10" x14ac:dyDescent="0.2">
      <c r="A1700" s="1" t="s">
        <v>124</v>
      </c>
      <c r="B1700" s="11">
        <v>44155</v>
      </c>
      <c r="C1700">
        <v>33</v>
      </c>
      <c r="D1700">
        <v>17</v>
      </c>
      <c r="E1700">
        <v>40</v>
      </c>
      <c r="F1700">
        <v>10</v>
      </c>
      <c r="G1700" t="b">
        <v>1</v>
      </c>
      <c r="H1700" s="19">
        <v>1</v>
      </c>
      <c r="I1700" s="19">
        <v>1</v>
      </c>
      <c r="J1700" s="1" t="s">
        <v>14</v>
      </c>
    </row>
    <row r="1701" spans="1:10" x14ac:dyDescent="0.2">
      <c r="A1701" s="1" t="s">
        <v>145</v>
      </c>
      <c r="B1701" s="11">
        <v>44155</v>
      </c>
      <c r="C1701">
        <v>33</v>
      </c>
      <c r="D1701">
        <v>7</v>
      </c>
      <c r="E1701">
        <v>40</v>
      </c>
      <c r="F1701">
        <v>5</v>
      </c>
      <c r="G1701" t="b">
        <v>1</v>
      </c>
      <c r="H1701" s="19">
        <v>0.85</v>
      </c>
      <c r="I1701" s="19">
        <v>1</v>
      </c>
      <c r="J1701" s="1" t="s">
        <v>14</v>
      </c>
    </row>
    <row r="1702" spans="1:10" x14ac:dyDescent="0.2">
      <c r="A1702" s="1" t="s">
        <v>96</v>
      </c>
      <c r="B1702" s="11">
        <v>44155</v>
      </c>
      <c r="C1702">
        <v>33</v>
      </c>
      <c r="D1702">
        <v>17</v>
      </c>
      <c r="E1702">
        <v>32</v>
      </c>
      <c r="F1702">
        <v>10</v>
      </c>
      <c r="G1702" t="b">
        <v>1</v>
      </c>
      <c r="H1702" s="19">
        <v>0.92</v>
      </c>
      <c r="I1702" s="19">
        <v>1</v>
      </c>
      <c r="J1702" s="1" t="s">
        <v>14</v>
      </c>
    </row>
    <row r="1703" spans="1:10" x14ac:dyDescent="0.2">
      <c r="A1703" s="1" t="s">
        <v>136</v>
      </c>
      <c r="B1703" s="11">
        <v>44156</v>
      </c>
      <c r="C1703">
        <v>33</v>
      </c>
      <c r="D1703">
        <v>17</v>
      </c>
      <c r="E1703">
        <v>40</v>
      </c>
      <c r="F1703">
        <v>10</v>
      </c>
      <c r="G1703" t="b">
        <v>1</v>
      </c>
      <c r="H1703" s="19">
        <v>1</v>
      </c>
      <c r="I1703" s="19">
        <v>1</v>
      </c>
      <c r="J1703" s="1" t="s">
        <v>14</v>
      </c>
    </row>
    <row r="1704" spans="1:10" x14ac:dyDescent="0.2">
      <c r="A1704" s="1" t="s">
        <v>128</v>
      </c>
      <c r="B1704" s="11">
        <v>44156</v>
      </c>
      <c r="C1704">
        <v>33</v>
      </c>
      <c r="D1704">
        <v>17</v>
      </c>
      <c r="E1704">
        <v>32</v>
      </c>
      <c r="F1704">
        <v>5</v>
      </c>
      <c r="G1704" t="b">
        <v>1</v>
      </c>
      <c r="H1704" s="19">
        <v>0.87</v>
      </c>
      <c r="I1704" s="19">
        <v>1</v>
      </c>
      <c r="J1704" s="1" t="s">
        <v>14</v>
      </c>
    </row>
    <row r="1705" spans="1:10" x14ac:dyDescent="0.2">
      <c r="A1705" s="1" t="s">
        <v>143</v>
      </c>
      <c r="B1705" s="11">
        <v>44156</v>
      </c>
      <c r="C1705">
        <v>33</v>
      </c>
      <c r="D1705">
        <v>17</v>
      </c>
      <c r="E1705">
        <v>40</v>
      </c>
      <c r="F1705">
        <v>5</v>
      </c>
      <c r="G1705" t="b">
        <v>1</v>
      </c>
      <c r="H1705" s="19">
        <v>0.95</v>
      </c>
      <c r="I1705" s="19">
        <v>1</v>
      </c>
      <c r="J1705" s="1" t="s">
        <v>14</v>
      </c>
    </row>
    <row r="1706" spans="1:10" x14ac:dyDescent="0.2">
      <c r="A1706" s="1" t="s">
        <v>112</v>
      </c>
      <c r="B1706" s="11">
        <v>44156</v>
      </c>
      <c r="C1706">
        <v>33</v>
      </c>
      <c r="D1706">
        <v>17</v>
      </c>
      <c r="E1706">
        <v>40</v>
      </c>
      <c r="F1706">
        <v>10</v>
      </c>
      <c r="G1706" t="b">
        <v>1</v>
      </c>
      <c r="H1706" s="19">
        <v>1</v>
      </c>
      <c r="I1706" s="19">
        <v>1</v>
      </c>
      <c r="J1706" s="1" t="s">
        <v>14</v>
      </c>
    </row>
    <row r="1707" spans="1:10" x14ac:dyDescent="0.2">
      <c r="A1707" s="1" t="s">
        <v>116</v>
      </c>
      <c r="B1707" s="11">
        <v>44156</v>
      </c>
      <c r="C1707">
        <v>33</v>
      </c>
      <c r="D1707">
        <v>12</v>
      </c>
      <c r="E1707">
        <v>40</v>
      </c>
      <c r="F1707">
        <v>5</v>
      </c>
      <c r="G1707" t="b">
        <v>1</v>
      </c>
      <c r="H1707" s="19">
        <v>0.9</v>
      </c>
      <c r="I1707" s="19">
        <v>1</v>
      </c>
      <c r="J1707" s="1" t="s">
        <v>14</v>
      </c>
    </row>
    <row r="1708" spans="1:10" x14ac:dyDescent="0.2">
      <c r="A1708" s="1" t="s">
        <v>97</v>
      </c>
      <c r="B1708" s="11">
        <v>44156</v>
      </c>
      <c r="C1708">
        <v>33</v>
      </c>
      <c r="D1708">
        <v>17</v>
      </c>
      <c r="E1708">
        <v>40</v>
      </c>
      <c r="F1708">
        <v>10</v>
      </c>
      <c r="G1708" t="b">
        <v>1</v>
      </c>
      <c r="H1708" s="19">
        <v>1</v>
      </c>
      <c r="I1708" s="19">
        <v>1</v>
      </c>
      <c r="J1708" s="1" t="s">
        <v>14</v>
      </c>
    </row>
    <row r="1709" spans="1:10" x14ac:dyDescent="0.2">
      <c r="A1709" s="1" t="s">
        <v>135</v>
      </c>
      <c r="B1709" s="11">
        <v>44156</v>
      </c>
      <c r="C1709">
        <v>33</v>
      </c>
      <c r="D1709">
        <v>17</v>
      </c>
      <c r="E1709">
        <v>40</v>
      </c>
      <c r="F1709">
        <v>10</v>
      </c>
      <c r="G1709" t="b">
        <v>1</v>
      </c>
      <c r="H1709" s="19">
        <v>1</v>
      </c>
      <c r="I1709" s="19">
        <v>1</v>
      </c>
      <c r="J1709" s="1" t="s">
        <v>14</v>
      </c>
    </row>
    <row r="1710" spans="1:10" x14ac:dyDescent="0.2">
      <c r="A1710" s="1" t="s">
        <v>137</v>
      </c>
      <c r="B1710" s="11">
        <v>44156</v>
      </c>
      <c r="C1710">
        <v>33</v>
      </c>
      <c r="D1710">
        <v>17</v>
      </c>
      <c r="E1710">
        <v>40</v>
      </c>
      <c r="F1710">
        <v>5</v>
      </c>
      <c r="G1710" t="b">
        <v>1</v>
      </c>
      <c r="H1710" s="19">
        <v>0.95</v>
      </c>
      <c r="I1710" s="19">
        <v>1</v>
      </c>
      <c r="J1710" s="1" t="s">
        <v>14</v>
      </c>
    </row>
    <row r="1711" spans="1:10" x14ac:dyDescent="0.2">
      <c r="A1711" s="1" t="s">
        <v>147</v>
      </c>
      <c r="B1711" s="11">
        <v>44156</v>
      </c>
      <c r="C1711">
        <v>31</v>
      </c>
      <c r="D1711">
        <v>7</v>
      </c>
      <c r="E1711">
        <v>32</v>
      </c>
      <c r="F1711">
        <v>10</v>
      </c>
      <c r="G1711" t="b">
        <v>0</v>
      </c>
      <c r="H1711" s="19">
        <v>0.8</v>
      </c>
      <c r="I1711" s="19">
        <v>0</v>
      </c>
      <c r="J1711" s="1" t="s">
        <v>14</v>
      </c>
    </row>
    <row r="1712" spans="1:10" x14ac:dyDescent="0.2">
      <c r="A1712" s="1" t="s">
        <v>117</v>
      </c>
      <c r="B1712" s="11">
        <v>44156</v>
      </c>
      <c r="C1712">
        <v>29</v>
      </c>
      <c r="D1712">
        <v>7</v>
      </c>
      <c r="E1712">
        <v>40</v>
      </c>
      <c r="F1712">
        <v>5</v>
      </c>
      <c r="G1712" t="b">
        <v>1</v>
      </c>
      <c r="H1712" s="19">
        <v>0.81</v>
      </c>
      <c r="I1712" s="19">
        <v>1</v>
      </c>
      <c r="J1712" s="1" t="s">
        <v>14</v>
      </c>
    </row>
    <row r="1713" spans="1:10" x14ac:dyDescent="0.2">
      <c r="A1713" s="1" t="s">
        <v>115</v>
      </c>
      <c r="B1713" s="11">
        <v>44156</v>
      </c>
      <c r="C1713">
        <v>29</v>
      </c>
      <c r="D1713">
        <v>17</v>
      </c>
      <c r="E1713">
        <v>40</v>
      </c>
      <c r="F1713">
        <v>10</v>
      </c>
      <c r="G1713" t="b">
        <v>1</v>
      </c>
      <c r="H1713" s="19">
        <v>0.96</v>
      </c>
      <c r="I1713" s="19">
        <v>1</v>
      </c>
      <c r="J1713" s="1" t="s">
        <v>14</v>
      </c>
    </row>
    <row r="1714" spans="1:10" x14ac:dyDescent="0.2">
      <c r="A1714" s="1" t="s">
        <v>133</v>
      </c>
      <c r="B1714" s="11">
        <v>44156</v>
      </c>
      <c r="C1714">
        <v>17</v>
      </c>
      <c r="D1714">
        <v>17</v>
      </c>
      <c r="E1714">
        <v>40</v>
      </c>
      <c r="F1714">
        <v>10</v>
      </c>
      <c r="G1714" t="b">
        <v>1</v>
      </c>
      <c r="H1714" s="19">
        <v>0.84</v>
      </c>
      <c r="I1714" s="19">
        <v>1</v>
      </c>
      <c r="J1714" s="1" t="s">
        <v>14</v>
      </c>
    </row>
    <row r="1715" spans="1:10" x14ac:dyDescent="0.2">
      <c r="A1715" s="1" t="s">
        <v>132</v>
      </c>
      <c r="B1715" s="11">
        <v>44156</v>
      </c>
      <c r="C1715">
        <v>33</v>
      </c>
      <c r="D1715">
        <v>17</v>
      </c>
      <c r="E1715">
        <v>40</v>
      </c>
      <c r="F1715">
        <v>5</v>
      </c>
      <c r="G1715" t="b">
        <v>1</v>
      </c>
      <c r="H1715" s="19">
        <v>0.95</v>
      </c>
      <c r="I1715" s="19">
        <v>1</v>
      </c>
      <c r="J1715" s="1" t="s">
        <v>14</v>
      </c>
    </row>
    <row r="1716" spans="1:10" x14ac:dyDescent="0.2">
      <c r="A1716" s="1" t="s">
        <v>142</v>
      </c>
      <c r="B1716" s="11">
        <v>44156</v>
      </c>
      <c r="C1716">
        <v>33</v>
      </c>
      <c r="D1716">
        <v>17</v>
      </c>
      <c r="E1716">
        <v>40</v>
      </c>
      <c r="F1716">
        <v>5</v>
      </c>
      <c r="G1716" t="b">
        <v>1</v>
      </c>
      <c r="H1716" s="19">
        <v>0.95</v>
      </c>
      <c r="I1716" s="19">
        <v>1</v>
      </c>
      <c r="J1716" s="1" t="s">
        <v>14</v>
      </c>
    </row>
    <row r="1717" spans="1:10" x14ac:dyDescent="0.2">
      <c r="A1717" s="1" t="s">
        <v>127</v>
      </c>
      <c r="B1717" s="11">
        <v>44156</v>
      </c>
      <c r="C1717">
        <v>33</v>
      </c>
      <c r="D1717">
        <v>17</v>
      </c>
      <c r="E1717">
        <v>40</v>
      </c>
      <c r="F1717">
        <v>10</v>
      </c>
      <c r="G1717" t="b">
        <v>1</v>
      </c>
      <c r="H1717" s="19">
        <v>1</v>
      </c>
      <c r="I1717" s="19">
        <v>1</v>
      </c>
      <c r="J1717" s="1" t="s">
        <v>14</v>
      </c>
    </row>
    <row r="1718" spans="1:10" x14ac:dyDescent="0.2">
      <c r="A1718" s="1" t="s">
        <v>138</v>
      </c>
      <c r="B1718" s="11">
        <v>44156</v>
      </c>
      <c r="C1718">
        <v>33</v>
      </c>
      <c r="D1718">
        <v>17</v>
      </c>
      <c r="E1718">
        <v>40</v>
      </c>
      <c r="F1718">
        <v>10</v>
      </c>
      <c r="G1718" t="b">
        <v>1</v>
      </c>
      <c r="H1718" s="19">
        <v>1</v>
      </c>
      <c r="I1718" s="19">
        <v>1</v>
      </c>
      <c r="J1718" s="1" t="s">
        <v>14</v>
      </c>
    </row>
    <row r="1719" spans="1:10" x14ac:dyDescent="0.2">
      <c r="A1719" s="1" t="s">
        <v>139</v>
      </c>
      <c r="B1719" s="11">
        <v>44156</v>
      </c>
      <c r="C1719">
        <v>33</v>
      </c>
      <c r="D1719">
        <v>7</v>
      </c>
      <c r="E1719">
        <v>40</v>
      </c>
      <c r="F1719">
        <v>10</v>
      </c>
      <c r="G1719" t="b">
        <v>1</v>
      </c>
      <c r="H1719" s="19">
        <v>0.9</v>
      </c>
      <c r="I1719" s="19">
        <v>1</v>
      </c>
      <c r="J1719" s="1" t="s">
        <v>14</v>
      </c>
    </row>
    <row r="1720" spans="1:10" x14ac:dyDescent="0.2">
      <c r="A1720" s="1" t="s">
        <v>144</v>
      </c>
      <c r="B1720" s="11">
        <v>44156</v>
      </c>
      <c r="C1720">
        <v>23</v>
      </c>
      <c r="D1720">
        <v>17</v>
      </c>
      <c r="E1720">
        <v>40</v>
      </c>
      <c r="F1720">
        <v>10</v>
      </c>
      <c r="G1720" t="b">
        <v>1</v>
      </c>
      <c r="H1720" s="19">
        <v>0.9</v>
      </c>
      <c r="I1720" s="19">
        <v>1</v>
      </c>
      <c r="J1720" s="1" t="s">
        <v>14</v>
      </c>
    </row>
    <row r="1721" spans="1:10" x14ac:dyDescent="0.2">
      <c r="A1721" s="1" t="s">
        <v>81</v>
      </c>
      <c r="B1721" s="11">
        <v>44159</v>
      </c>
      <c r="C1721">
        <v>33</v>
      </c>
      <c r="D1721">
        <v>17</v>
      </c>
      <c r="E1721">
        <v>40</v>
      </c>
      <c r="F1721">
        <v>10</v>
      </c>
      <c r="G1721" t="b">
        <v>1</v>
      </c>
      <c r="H1721" s="19">
        <v>1</v>
      </c>
      <c r="I1721" s="19">
        <v>1</v>
      </c>
      <c r="J1721" s="1" t="s">
        <v>14</v>
      </c>
    </row>
    <row r="1722" spans="1:10" x14ac:dyDescent="0.2">
      <c r="A1722" s="1" t="s">
        <v>88</v>
      </c>
      <c r="B1722" s="11">
        <v>44159</v>
      </c>
      <c r="C1722">
        <v>31</v>
      </c>
      <c r="D1722">
        <v>17</v>
      </c>
      <c r="E1722">
        <v>32</v>
      </c>
      <c r="F1722">
        <v>10</v>
      </c>
      <c r="G1722" t="b">
        <v>1</v>
      </c>
      <c r="H1722" s="19">
        <v>0.9</v>
      </c>
      <c r="I1722" s="19">
        <v>1</v>
      </c>
      <c r="J1722" s="1" t="s">
        <v>14</v>
      </c>
    </row>
    <row r="1723" spans="1:10" x14ac:dyDescent="0.2">
      <c r="A1723" s="1" t="s">
        <v>89</v>
      </c>
      <c r="B1723" s="11">
        <v>44159</v>
      </c>
      <c r="C1723">
        <v>33</v>
      </c>
      <c r="D1723">
        <v>17</v>
      </c>
      <c r="E1723">
        <v>32</v>
      </c>
      <c r="F1723">
        <v>10</v>
      </c>
      <c r="G1723" t="b">
        <v>1</v>
      </c>
      <c r="H1723" s="19">
        <v>0.92</v>
      </c>
      <c r="I1723" s="19">
        <v>1</v>
      </c>
      <c r="J1723" s="1" t="s">
        <v>14</v>
      </c>
    </row>
    <row r="1724" spans="1:10" x14ac:dyDescent="0.2">
      <c r="A1724" s="1" t="s">
        <v>86</v>
      </c>
      <c r="B1724" s="11">
        <v>44159</v>
      </c>
      <c r="C1724">
        <v>33</v>
      </c>
      <c r="D1724">
        <v>17</v>
      </c>
      <c r="E1724">
        <v>32</v>
      </c>
      <c r="F1724">
        <v>0</v>
      </c>
      <c r="G1724" t="b">
        <v>1</v>
      </c>
      <c r="H1724" s="19">
        <v>0.82</v>
      </c>
      <c r="I1724" s="19">
        <v>1</v>
      </c>
      <c r="J1724" s="1" t="s">
        <v>14</v>
      </c>
    </row>
    <row r="1725" spans="1:10" x14ac:dyDescent="0.2">
      <c r="A1725" s="1" t="s">
        <v>84</v>
      </c>
      <c r="B1725" s="11">
        <v>44159</v>
      </c>
      <c r="C1725">
        <v>33</v>
      </c>
      <c r="D1725">
        <v>17</v>
      </c>
      <c r="E1725">
        <v>40</v>
      </c>
      <c r="F1725">
        <v>10</v>
      </c>
      <c r="G1725" t="b">
        <v>1</v>
      </c>
      <c r="H1725" s="19">
        <v>1</v>
      </c>
      <c r="I1725" s="19">
        <v>1</v>
      </c>
      <c r="J1725" s="1" t="s">
        <v>14</v>
      </c>
    </row>
    <row r="1726" spans="1:10" x14ac:dyDescent="0.2">
      <c r="A1726" s="1" t="s">
        <v>107</v>
      </c>
      <c r="B1726" s="11">
        <v>44159</v>
      </c>
      <c r="C1726">
        <v>29</v>
      </c>
      <c r="D1726">
        <v>19</v>
      </c>
      <c r="E1726">
        <v>30</v>
      </c>
      <c r="F1726">
        <v>8</v>
      </c>
      <c r="G1726" t="b">
        <v>1</v>
      </c>
      <c r="H1726" s="19">
        <v>0.86</v>
      </c>
      <c r="I1726" s="19">
        <v>1</v>
      </c>
      <c r="J1726" s="1" t="s">
        <v>14</v>
      </c>
    </row>
    <row r="1727" spans="1:10" x14ac:dyDescent="0.2">
      <c r="A1727" s="1" t="s">
        <v>108</v>
      </c>
      <c r="B1727" s="11">
        <v>44159</v>
      </c>
      <c r="C1727">
        <v>29</v>
      </c>
      <c r="D1727">
        <v>19</v>
      </c>
      <c r="E1727">
        <v>37</v>
      </c>
      <c r="F1727">
        <v>15</v>
      </c>
      <c r="G1727" t="b">
        <v>1</v>
      </c>
      <c r="H1727" s="19">
        <v>1</v>
      </c>
      <c r="I1727" s="19">
        <v>1</v>
      </c>
      <c r="J1727" s="1" t="s">
        <v>14</v>
      </c>
    </row>
    <row r="1728" spans="1:10" x14ac:dyDescent="0.2">
      <c r="A1728" s="1" t="s">
        <v>104</v>
      </c>
      <c r="B1728" s="11">
        <v>44159</v>
      </c>
      <c r="C1728">
        <v>20</v>
      </c>
      <c r="D1728">
        <v>19</v>
      </c>
      <c r="E1728">
        <v>30</v>
      </c>
      <c r="F1728">
        <v>15</v>
      </c>
      <c r="G1728" t="b">
        <v>1</v>
      </c>
      <c r="H1728" s="19">
        <v>0.84</v>
      </c>
      <c r="I1728" s="19">
        <v>1</v>
      </c>
      <c r="J1728" s="1" t="s">
        <v>14</v>
      </c>
    </row>
    <row r="1729" spans="1:10" x14ac:dyDescent="0.2">
      <c r="A1729" s="1" t="s">
        <v>80</v>
      </c>
      <c r="B1729" s="11">
        <v>44160</v>
      </c>
      <c r="C1729">
        <v>17</v>
      </c>
      <c r="D1729">
        <v>17</v>
      </c>
      <c r="E1729">
        <v>40</v>
      </c>
      <c r="F1729">
        <v>5</v>
      </c>
      <c r="G1729" t="b">
        <v>1</v>
      </c>
      <c r="H1729" s="19">
        <v>0.79</v>
      </c>
      <c r="I1729" s="19">
        <v>1</v>
      </c>
      <c r="J1729" s="1" t="s">
        <v>14</v>
      </c>
    </row>
    <row r="1730" spans="1:10" x14ac:dyDescent="0.2">
      <c r="A1730" s="1" t="s">
        <v>87</v>
      </c>
      <c r="B1730" s="11">
        <v>44160</v>
      </c>
      <c r="C1730">
        <v>13</v>
      </c>
      <c r="D1730">
        <v>17</v>
      </c>
      <c r="E1730">
        <v>40</v>
      </c>
      <c r="F1730">
        <v>10</v>
      </c>
      <c r="G1730" t="b">
        <v>1</v>
      </c>
      <c r="H1730" s="19">
        <v>0.8</v>
      </c>
      <c r="I1730" s="19">
        <v>1</v>
      </c>
      <c r="J1730" s="1" t="s">
        <v>14</v>
      </c>
    </row>
    <row r="1731" spans="1:10" x14ac:dyDescent="0.2">
      <c r="A1731" s="1" t="s">
        <v>78</v>
      </c>
      <c r="B1731" s="11">
        <v>44160</v>
      </c>
      <c r="C1731">
        <v>23</v>
      </c>
      <c r="D1731">
        <v>17</v>
      </c>
      <c r="E1731">
        <v>40</v>
      </c>
      <c r="F1731">
        <v>5</v>
      </c>
      <c r="G1731" t="b">
        <v>1</v>
      </c>
      <c r="H1731" s="19">
        <v>0.85</v>
      </c>
      <c r="I1731" s="19">
        <v>1</v>
      </c>
      <c r="J1731" s="1" t="s">
        <v>14</v>
      </c>
    </row>
    <row r="1732" spans="1:10" x14ac:dyDescent="0.2">
      <c r="A1732" s="1" t="s">
        <v>83</v>
      </c>
      <c r="B1732" s="11">
        <v>44160</v>
      </c>
      <c r="C1732">
        <v>23</v>
      </c>
      <c r="D1732">
        <v>17</v>
      </c>
      <c r="E1732">
        <v>40</v>
      </c>
      <c r="F1732">
        <v>10</v>
      </c>
      <c r="G1732" t="b">
        <v>1</v>
      </c>
      <c r="H1732" s="19">
        <v>0.9</v>
      </c>
      <c r="I1732" s="19">
        <v>1</v>
      </c>
      <c r="J1732" s="1" t="s">
        <v>14</v>
      </c>
    </row>
    <row r="1733" spans="1:10" x14ac:dyDescent="0.2">
      <c r="A1733" s="1" t="s">
        <v>85</v>
      </c>
      <c r="B1733" s="11">
        <v>44160</v>
      </c>
      <c r="C1733">
        <v>23</v>
      </c>
      <c r="D1733">
        <v>17</v>
      </c>
      <c r="E1733">
        <v>15</v>
      </c>
      <c r="F1733">
        <v>10</v>
      </c>
      <c r="G1733" t="b">
        <v>1</v>
      </c>
      <c r="H1733" s="19">
        <v>0.65</v>
      </c>
      <c r="I1733" s="19">
        <v>1</v>
      </c>
      <c r="J1733" s="1" t="s">
        <v>14</v>
      </c>
    </row>
    <row r="1734" spans="1:10" x14ac:dyDescent="0.2">
      <c r="A1734" s="1" t="s">
        <v>82</v>
      </c>
      <c r="B1734" s="11">
        <v>44160</v>
      </c>
      <c r="C1734">
        <v>29</v>
      </c>
      <c r="D1734">
        <v>17</v>
      </c>
      <c r="E1734">
        <v>40</v>
      </c>
      <c r="F1734">
        <v>5</v>
      </c>
      <c r="G1734" t="b">
        <v>1</v>
      </c>
      <c r="H1734" s="19">
        <v>0.91</v>
      </c>
      <c r="I1734" s="19">
        <v>1</v>
      </c>
      <c r="J1734" s="1" t="s">
        <v>14</v>
      </c>
    </row>
    <row r="1735" spans="1:10" x14ac:dyDescent="0.2">
      <c r="A1735" s="1" t="s">
        <v>123</v>
      </c>
      <c r="B1735" s="11">
        <v>44160</v>
      </c>
      <c r="C1735">
        <v>33</v>
      </c>
      <c r="D1735">
        <v>17</v>
      </c>
      <c r="E1735">
        <v>40</v>
      </c>
      <c r="F1735">
        <v>10</v>
      </c>
      <c r="G1735" t="b">
        <v>1</v>
      </c>
      <c r="H1735" s="19">
        <v>1</v>
      </c>
      <c r="I1735" s="19">
        <v>1</v>
      </c>
      <c r="J1735" s="1" t="s">
        <v>14</v>
      </c>
    </row>
    <row r="1736" spans="1:10" x14ac:dyDescent="0.2">
      <c r="A1736" s="1" t="s">
        <v>106</v>
      </c>
      <c r="B1736" s="11">
        <v>44160</v>
      </c>
      <c r="C1736">
        <v>29</v>
      </c>
      <c r="D1736">
        <v>12</v>
      </c>
      <c r="E1736">
        <v>37</v>
      </c>
      <c r="F1736">
        <v>5</v>
      </c>
      <c r="G1736" t="b">
        <v>1</v>
      </c>
      <c r="H1736" s="19">
        <v>0.83</v>
      </c>
      <c r="I1736" s="19">
        <v>1</v>
      </c>
      <c r="J1736" s="1" t="s">
        <v>14</v>
      </c>
    </row>
    <row r="1737" spans="1:10" x14ac:dyDescent="0.2">
      <c r="A1737" s="1" t="s">
        <v>105</v>
      </c>
      <c r="B1737" s="11">
        <v>44160</v>
      </c>
      <c r="C1737">
        <v>29</v>
      </c>
      <c r="D1737">
        <v>19</v>
      </c>
      <c r="E1737">
        <v>37</v>
      </c>
      <c r="F1737">
        <v>15</v>
      </c>
      <c r="G1737" t="b">
        <v>1</v>
      </c>
      <c r="H1737" s="19">
        <v>1</v>
      </c>
      <c r="I1737" s="19">
        <v>1</v>
      </c>
      <c r="J1737" s="1" t="s">
        <v>14</v>
      </c>
    </row>
    <row r="1738" spans="1:10" x14ac:dyDescent="0.2">
      <c r="A1738" s="1" t="s">
        <v>103</v>
      </c>
      <c r="B1738" s="11">
        <v>44160</v>
      </c>
      <c r="C1738">
        <v>26</v>
      </c>
      <c r="D1738">
        <v>12</v>
      </c>
      <c r="E1738">
        <v>30</v>
      </c>
      <c r="F1738">
        <v>15</v>
      </c>
      <c r="G1738" t="b">
        <v>1</v>
      </c>
      <c r="H1738" s="19">
        <v>0.83</v>
      </c>
      <c r="I1738" s="19">
        <v>1</v>
      </c>
      <c r="J1738" s="1" t="s">
        <v>14</v>
      </c>
    </row>
    <row r="1739" spans="1:10" x14ac:dyDescent="0.2">
      <c r="A1739" s="1" t="s">
        <v>102</v>
      </c>
      <c r="B1739" s="11">
        <v>44160</v>
      </c>
      <c r="C1739">
        <v>15</v>
      </c>
      <c r="D1739">
        <v>19</v>
      </c>
      <c r="E1739">
        <v>37</v>
      </c>
      <c r="F1739">
        <v>2</v>
      </c>
      <c r="G1739" t="b">
        <v>0</v>
      </c>
      <c r="H1739" s="19">
        <v>0.73</v>
      </c>
      <c r="I1739" s="19">
        <v>0</v>
      </c>
      <c r="J1739" s="1" t="s">
        <v>14</v>
      </c>
    </row>
    <row r="1740" spans="1:10" x14ac:dyDescent="0.2">
      <c r="A1740" s="1" t="s">
        <v>110</v>
      </c>
      <c r="B1740" s="11">
        <v>44161</v>
      </c>
      <c r="C1740">
        <v>17</v>
      </c>
      <c r="D1740">
        <v>19</v>
      </c>
      <c r="E1740">
        <v>37</v>
      </c>
      <c r="F1740">
        <v>7</v>
      </c>
      <c r="G1740" t="b">
        <v>1</v>
      </c>
      <c r="H1740" s="19">
        <v>0.8</v>
      </c>
      <c r="I1740" s="19">
        <v>1</v>
      </c>
      <c r="J1740" s="1" t="s">
        <v>14</v>
      </c>
    </row>
    <row r="1741" spans="1:10" x14ac:dyDescent="0.2">
      <c r="A1741" s="1" t="s">
        <v>100</v>
      </c>
      <c r="B1741" s="11">
        <v>44161</v>
      </c>
      <c r="C1741">
        <v>29</v>
      </c>
      <c r="D1741">
        <v>14</v>
      </c>
      <c r="E1741">
        <v>37</v>
      </c>
      <c r="F1741">
        <v>15</v>
      </c>
      <c r="G1741" t="b">
        <v>1</v>
      </c>
      <c r="H1741" s="19">
        <v>0.95</v>
      </c>
      <c r="I1741" s="19">
        <v>1</v>
      </c>
      <c r="J1741" s="1" t="s">
        <v>14</v>
      </c>
    </row>
    <row r="1742" spans="1:10" x14ac:dyDescent="0.2">
      <c r="A1742" s="1" t="s">
        <v>122</v>
      </c>
      <c r="B1742" s="11">
        <v>44161</v>
      </c>
      <c r="C1742">
        <v>29</v>
      </c>
      <c r="D1742">
        <v>12</v>
      </c>
      <c r="E1742">
        <v>40</v>
      </c>
      <c r="F1742">
        <v>10</v>
      </c>
      <c r="G1742" t="b">
        <v>1</v>
      </c>
      <c r="H1742" s="19">
        <v>0.91</v>
      </c>
      <c r="I1742" s="19">
        <v>1</v>
      </c>
      <c r="J1742" s="1" t="s">
        <v>14</v>
      </c>
    </row>
    <row r="1743" spans="1:10" x14ac:dyDescent="0.2">
      <c r="A1743" s="1" t="s">
        <v>99</v>
      </c>
      <c r="B1743" s="11">
        <v>44161</v>
      </c>
      <c r="C1743">
        <v>31</v>
      </c>
      <c r="D1743">
        <v>17</v>
      </c>
      <c r="E1743">
        <v>40</v>
      </c>
      <c r="F1743">
        <v>10</v>
      </c>
      <c r="G1743" t="b">
        <v>1</v>
      </c>
      <c r="H1743" s="19">
        <v>0.98</v>
      </c>
      <c r="I1743" s="19">
        <v>1</v>
      </c>
      <c r="J1743" s="1" t="s">
        <v>14</v>
      </c>
    </row>
    <row r="1744" spans="1:10" x14ac:dyDescent="0.2">
      <c r="A1744" s="1" t="s">
        <v>98</v>
      </c>
      <c r="B1744" s="11">
        <v>44161</v>
      </c>
      <c r="C1744">
        <v>33</v>
      </c>
      <c r="D1744">
        <v>17</v>
      </c>
      <c r="E1744">
        <v>40</v>
      </c>
      <c r="F1744">
        <v>10</v>
      </c>
      <c r="G1744" t="b">
        <v>1</v>
      </c>
      <c r="H1744" s="19">
        <v>1</v>
      </c>
      <c r="I1744" s="19">
        <v>1</v>
      </c>
      <c r="J1744" s="1" t="s">
        <v>14</v>
      </c>
    </row>
    <row r="1745" spans="1:10" x14ac:dyDescent="0.2">
      <c r="A1745" s="1" t="s">
        <v>146</v>
      </c>
      <c r="B1745" s="11">
        <v>44161</v>
      </c>
      <c r="C1745">
        <v>33</v>
      </c>
      <c r="D1745">
        <v>17</v>
      </c>
      <c r="E1745">
        <v>40</v>
      </c>
      <c r="F1745">
        <v>5</v>
      </c>
      <c r="G1745" t="b">
        <v>1</v>
      </c>
      <c r="H1745" s="19">
        <v>0.95</v>
      </c>
      <c r="I1745" s="19">
        <v>1</v>
      </c>
      <c r="J1745" s="1" t="s">
        <v>14</v>
      </c>
    </row>
    <row r="1746" spans="1:10" x14ac:dyDescent="0.2">
      <c r="A1746" s="1" t="s">
        <v>141</v>
      </c>
      <c r="B1746" s="11">
        <v>44161</v>
      </c>
      <c r="C1746">
        <v>33</v>
      </c>
      <c r="D1746">
        <v>17</v>
      </c>
      <c r="E1746">
        <v>40</v>
      </c>
      <c r="F1746">
        <v>10</v>
      </c>
      <c r="G1746" t="b">
        <v>1</v>
      </c>
      <c r="H1746" s="19">
        <v>1</v>
      </c>
      <c r="I1746" s="19">
        <v>1</v>
      </c>
      <c r="J1746" s="1" t="s">
        <v>14</v>
      </c>
    </row>
    <row r="1747" spans="1:10" x14ac:dyDescent="0.2">
      <c r="A1747" s="1" t="s">
        <v>118</v>
      </c>
      <c r="B1747" s="11">
        <v>44161</v>
      </c>
      <c r="C1747">
        <v>33</v>
      </c>
      <c r="D1747">
        <v>12</v>
      </c>
      <c r="E1747">
        <v>40</v>
      </c>
      <c r="F1747">
        <v>10</v>
      </c>
      <c r="G1747" t="b">
        <v>1</v>
      </c>
      <c r="H1747" s="19">
        <v>0.95</v>
      </c>
      <c r="I1747" s="19">
        <v>1</v>
      </c>
      <c r="J1747" s="1" t="s">
        <v>14</v>
      </c>
    </row>
    <row r="1748" spans="1:10" x14ac:dyDescent="0.2">
      <c r="A1748" s="1" t="s">
        <v>119</v>
      </c>
      <c r="B1748" s="11">
        <v>44161</v>
      </c>
      <c r="C1748">
        <v>33</v>
      </c>
      <c r="D1748">
        <v>7</v>
      </c>
      <c r="E1748">
        <v>32</v>
      </c>
      <c r="F1748">
        <v>10</v>
      </c>
      <c r="G1748" t="b">
        <v>1</v>
      </c>
      <c r="H1748" s="19">
        <v>0.82</v>
      </c>
      <c r="I1748" s="19">
        <v>1</v>
      </c>
      <c r="J1748" s="1" t="s">
        <v>14</v>
      </c>
    </row>
    <row r="1749" spans="1:10" x14ac:dyDescent="0.2">
      <c r="A1749" s="1" t="s">
        <v>131</v>
      </c>
      <c r="B1749" s="11">
        <v>44162</v>
      </c>
      <c r="C1749">
        <v>31</v>
      </c>
      <c r="D1749">
        <v>7</v>
      </c>
      <c r="E1749">
        <v>40</v>
      </c>
      <c r="F1749">
        <v>5</v>
      </c>
      <c r="G1749" t="b">
        <v>1</v>
      </c>
      <c r="H1749" s="19">
        <v>0.83</v>
      </c>
      <c r="I1749" s="19">
        <v>1</v>
      </c>
      <c r="J1749" s="1" t="s">
        <v>14</v>
      </c>
    </row>
    <row r="1750" spans="1:10" x14ac:dyDescent="0.2">
      <c r="A1750" s="1" t="s">
        <v>111</v>
      </c>
      <c r="B1750" s="11">
        <v>44162</v>
      </c>
      <c r="C1750">
        <v>19</v>
      </c>
      <c r="D1750">
        <v>17</v>
      </c>
      <c r="E1750">
        <v>40</v>
      </c>
      <c r="F1750">
        <v>5</v>
      </c>
      <c r="G1750" t="b">
        <v>1</v>
      </c>
      <c r="H1750" s="19">
        <v>0.81</v>
      </c>
      <c r="I1750" s="19">
        <v>1</v>
      </c>
      <c r="J1750" s="1" t="s">
        <v>14</v>
      </c>
    </row>
    <row r="1751" spans="1:10" x14ac:dyDescent="0.2">
      <c r="A1751" s="1" t="s">
        <v>129</v>
      </c>
      <c r="B1751" s="11">
        <v>44162</v>
      </c>
      <c r="C1751">
        <v>33</v>
      </c>
      <c r="D1751">
        <v>17</v>
      </c>
      <c r="E1751">
        <v>32</v>
      </c>
      <c r="F1751">
        <v>10</v>
      </c>
      <c r="G1751" t="b">
        <v>1</v>
      </c>
      <c r="H1751" s="19">
        <v>0.92</v>
      </c>
      <c r="I1751" s="19">
        <v>1</v>
      </c>
      <c r="J1751" s="1" t="s">
        <v>14</v>
      </c>
    </row>
    <row r="1752" spans="1:10" x14ac:dyDescent="0.2">
      <c r="A1752" s="1" t="s">
        <v>132</v>
      </c>
      <c r="B1752" s="11">
        <v>44162</v>
      </c>
      <c r="C1752">
        <v>33</v>
      </c>
      <c r="D1752">
        <v>17</v>
      </c>
      <c r="E1752">
        <v>40</v>
      </c>
      <c r="F1752">
        <v>10</v>
      </c>
      <c r="G1752" t="b">
        <v>1</v>
      </c>
      <c r="H1752" s="19">
        <v>1</v>
      </c>
      <c r="I1752" s="19">
        <v>1</v>
      </c>
      <c r="J1752" s="1" t="s">
        <v>14</v>
      </c>
    </row>
    <row r="1753" spans="1:10" x14ac:dyDescent="0.2">
      <c r="A1753" s="1" t="s">
        <v>142</v>
      </c>
      <c r="B1753" s="11">
        <v>44162</v>
      </c>
      <c r="C1753">
        <v>29</v>
      </c>
      <c r="D1753">
        <v>7</v>
      </c>
      <c r="E1753">
        <v>40</v>
      </c>
      <c r="F1753">
        <v>10</v>
      </c>
      <c r="G1753" t="b">
        <v>1</v>
      </c>
      <c r="H1753" s="19">
        <v>0.86</v>
      </c>
      <c r="I1753" s="19">
        <v>1</v>
      </c>
      <c r="J1753" s="1" t="s">
        <v>14</v>
      </c>
    </row>
    <row r="1754" spans="1:10" x14ac:dyDescent="0.2">
      <c r="A1754" s="1" t="s">
        <v>127</v>
      </c>
      <c r="B1754" s="11">
        <v>44162</v>
      </c>
      <c r="C1754">
        <v>33</v>
      </c>
      <c r="D1754">
        <v>17</v>
      </c>
      <c r="E1754">
        <v>40</v>
      </c>
      <c r="F1754">
        <v>10</v>
      </c>
      <c r="G1754" t="b">
        <v>1</v>
      </c>
      <c r="H1754" s="19">
        <v>1</v>
      </c>
      <c r="I1754" s="19">
        <v>1</v>
      </c>
      <c r="J1754" s="1" t="s">
        <v>14</v>
      </c>
    </row>
    <row r="1755" spans="1:10" x14ac:dyDescent="0.2">
      <c r="A1755" s="1" t="s">
        <v>138</v>
      </c>
      <c r="B1755" s="11">
        <v>44162</v>
      </c>
      <c r="C1755">
        <v>31</v>
      </c>
      <c r="D1755">
        <v>17</v>
      </c>
      <c r="E1755">
        <v>40</v>
      </c>
      <c r="F1755">
        <v>5</v>
      </c>
      <c r="G1755" t="b">
        <v>1</v>
      </c>
      <c r="H1755" s="19">
        <v>0.93</v>
      </c>
      <c r="I1755" s="19">
        <v>1</v>
      </c>
      <c r="J1755" s="1" t="s">
        <v>14</v>
      </c>
    </row>
    <row r="1756" spans="1:10" x14ac:dyDescent="0.2">
      <c r="A1756" s="1" t="s">
        <v>139</v>
      </c>
      <c r="B1756" s="11">
        <v>44162</v>
      </c>
      <c r="C1756">
        <v>33</v>
      </c>
      <c r="D1756">
        <v>2</v>
      </c>
      <c r="E1756">
        <v>40</v>
      </c>
      <c r="F1756">
        <v>5</v>
      </c>
      <c r="G1756" t="b">
        <v>1</v>
      </c>
      <c r="H1756" s="19">
        <v>0.8</v>
      </c>
      <c r="I1756" s="19">
        <v>1</v>
      </c>
      <c r="J1756" s="1" t="s">
        <v>14</v>
      </c>
    </row>
    <row r="1757" spans="1:10" x14ac:dyDescent="0.2">
      <c r="A1757" s="1" t="s">
        <v>114</v>
      </c>
      <c r="B1757" s="11">
        <v>44162</v>
      </c>
      <c r="C1757">
        <v>23</v>
      </c>
      <c r="D1757">
        <v>17</v>
      </c>
      <c r="E1757">
        <v>40</v>
      </c>
      <c r="F1757">
        <v>10</v>
      </c>
      <c r="G1757" t="b">
        <v>1</v>
      </c>
      <c r="H1757" s="19">
        <v>0.9</v>
      </c>
      <c r="I1757" s="19">
        <v>1</v>
      </c>
      <c r="J1757" s="1" t="s">
        <v>14</v>
      </c>
    </row>
    <row r="1758" spans="1:10" x14ac:dyDescent="0.2">
      <c r="A1758" s="1" t="s">
        <v>140</v>
      </c>
      <c r="B1758" s="11">
        <v>44162</v>
      </c>
      <c r="C1758">
        <v>33</v>
      </c>
      <c r="D1758">
        <v>17</v>
      </c>
      <c r="E1758">
        <v>40</v>
      </c>
      <c r="F1758">
        <v>10</v>
      </c>
      <c r="G1758" t="b">
        <v>1</v>
      </c>
      <c r="H1758" s="19">
        <v>1</v>
      </c>
      <c r="I1758" s="19">
        <v>1</v>
      </c>
      <c r="J1758" s="1" t="s">
        <v>14</v>
      </c>
    </row>
    <row r="1759" spans="1:10" x14ac:dyDescent="0.2">
      <c r="A1759" s="1" t="s">
        <v>126</v>
      </c>
      <c r="B1759" s="11">
        <v>44162</v>
      </c>
      <c r="C1759">
        <v>33</v>
      </c>
      <c r="D1759">
        <v>17</v>
      </c>
      <c r="E1759">
        <v>40</v>
      </c>
      <c r="F1759">
        <v>10</v>
      </c>
      <c r="G1759" t="b">
        <v>1</v>
      </c>
      <c r="H1759" s="19">
        <v>1</v>
      </c>
      <c r="I1759" s="19">
        <v>1</v>
      </c>
      <c r="J1759" s="1" t="s">
        <v>14</v>
      </c>
    </row>
    <row r="1760" spans="1:10" x14ac:dyDescent="0.2">
      <c r="A1760" s="1" t="s">
        <v>144</v>
      </c>
      <c r="B1760" s="11">
        <v>44162</v>
      </c>
      <c r="C1760">
        <v>23</v>
      </c>
      <c r="D1760">
        <v>17</v>
      </c>
      <c r="E1760">
        <v>40</v>
      </c>
      <c r="F1760">
        <v>10</v>
      </c>
      <c r="G1760" t="b">
        <v>1</v>
      </c>
      <c r="H1760" s="19">
        <v>0.9</v>
      </c>
      <c r="I1760" s="19">
        <v>1</v>
      </c>
      <c r="J1760" s="1" t="s">
        <v>14</v>
      </c>
    </row>
    <row r="1761" spans="1:10" x14ac:dyDescent="0.2">
      <c r="A1761" s="1" t="s">
        <v>134</v>
      </c>
      <c r="B1761" s="11">
        <v>44162</v>
      </c>
      <c r="C1761">
        <v>33</v>
      </c>
      <c r="D1761">
        <v>17</v>
      </c>
      <c r="E1761">
        <v>40</v>
      </c>
      <c r="F1761">
        <v>10</v>
      </c>
      <c r="G1761" t="b">
        <v>1</v>
      </c>
      <c r="H1761" s="19">
        <v>1</v>
      </c>
      <c r="I1761" s="19">
        <v>1</v>
      </c>
      <c r="J1761" s="1" t="s">
        <v>14</v>
      </c>
    </row>
    <row r="1762" spans="1:10" x14ac:dyDescent="0.2">
      <c r="A1762" s="1" t="s">
        <v>128</v>
      </c>
      <c r="B1762" s="11">
        <v>44162</v>
      </c>
      <c r="C1762">
        <v>33</v>
      </c>
      <c r="D1762">
        <v>17</v>
      </c>
      <c r="E1762">
        <v>32</v>
      </c>
      <c r="F1762">
        <v>5</v>
      </c>
      <c r="G1762" t="b">
        <v>1</v>
      </c>
      <c r="H1762" s="19">
        <v>0.87</v>
      </c>
      <c r="I1762" s="19">
        <v>1</v>
      </c>
      <c r="J1762" s="1" t="s">
        <v>14</v>
      </c>
    </row>
    <row r="1763" spans="1:10" x14ac:dyDescent="0.2">
      <c r="A1763" s="1" t="s">
        <v>124</v>
      </c>
      <c r="B1763" s="11">
        <v>44163</v>
      </c>
      <c r="C1763">
        <v>33</v>
      </c>
      <c r="D1763">
        <v>17</v>
      </c>
      <c r="E1763">
        <v>40</v>
      </c>
      <c r="F1763">
        <v>10</v>
      </c>
      <c r="G1763" t="b">
        <v>1</v>
      </c>
      <c r="H1763" s="19">
        <v>1</v>
      </c>
      <c r="I1763" s="19">
        <v>1</v>
      </c>
      <c r="J1763" s="1" t="s">
        <v>14</v>
      </c>
    </row>
    <row r="1764" spans="1:10" x14ac:dyDescent="0.2">
      <c r="A1764" s="1" t="s">
        <v>136</v>
      </c>
      <c r="B1764" s="11">
        <v>44163</v>
      </c>
      <c r="C1764">
        <v>33</v>
      </c>
      <c r="D1764">
        <v>17</v>
      </c>
      <c r="E1764">
        <v>40</v>
      </c>
      <c r="F1764">
        <v>5</v>
      </c>
      <c r="G1764" t="b">
        <v>1</v>
      </c>
      <c r="H1764" s="19">
        <v>0.95</v>
      </c>
      <c r="I1764" s="19">
        <v>1</v>
      </c>
      <c r="J1764" s="1" t="s">
        <v>14</v>
      </c>
    </row>
    <row r="1765" spans="1:10" x14ac:dyDescent="0.2">
      <c r="A1765" s="1" t="s">
        <v>145</v>
      </c>
      <c r="B1765" s="11">
        <v>44163</v>
      </c>
      <c r="C1765">
        <v>33</v>
      </c>
      <c r="D1765">
        <v>17</v>
      </c>
      <c r="E1765">
        <v>40</v>
      </c>
      <c r="F1765">
        <v>10</v>
      </c>
      <c r="G1765" t="b">
        <v>1</v>
      </c>
      <c r="H1765" s="19">
        <v>1</v>
      </c>
      <c r="I1765" s="19">
        <v>1</v>
      </c>
      <c r="J1765" s="1" t="s">
        <v>14</v>
      </c>
    </row>
    <row r="1766" spans="1:10" x14ac:dyDescent="0.2">
      <c r="A1766" s="1" t="s">
        <v>96</v>
      </c>
      <c r="B1766" s="11">
        <v>44163</v>
      </c>
      <c r="C1766">
        <v>29</v>
      </c>
      <c r="D1766">
        <v>17</v>
      </c>
      <c r="E1766">
        <v>40</v>
      </c>
      <c r="F1766">
        <v>10</v>
      </c>
      <c r="G1766" t="b">
        <v>1</v>
      </c>
      <c r="H1766" s="19">
        <v>0.96</v>
      </c>
      <c r="I1766" s="19">
        <v>1</v>
      </c>
      <c r="J1766" s="1" t="s">
        <v>14</v>
      </c>
    </row>
    <row r="1767" spans="1:10" x14ac:dyDescent="0.2">
      <c r="A1767" s="1" t="s">
        <v>143</v>
      </c>
      <c r="B1767" s="11">
        <v>44163</v>
      </c>
      <c r="C1767">
        <v>33</v>
      </c>
      <c r="D1767">
        <v>17</v>
      </c>
      <c r="E1767">
        <v>40</v>
      </c>
      <c r="F1767">
        <v>10</v>
      </c>
      <c r="G1767" t="b">
        <v>1</v>
      </c>
      <c r="H1767" s="19">
        <v>1</v>
      </c>
      <c r="I1767" s="19">
        <v>1</v>
      </c>
      <c r="J1767" s="1" t="s">
        <v>14</v>
      </c>
    </row>
    <row r="1768" spans="1:10" x14ac:dyDescent="0.2">
      <c r="A1768" s="1" t="s">
        <v>112</v>
      </c>
      <c r="B1768" s="11">
        <v>44163</v>
      </c>
      <c r="C1768">
        <v>33</v>
      </c>
      <c r="D1768">
        <v>17</v>
      </c>
      <c r="E1768">
        <v>40</v>
      </c>
      <c r="F1768">
        <v>5</v>
      </c>
      <c r="G1768" t="b">
        <v>1</v>
      </c>
      <c r="H1768" s="19">
        <v>0.95</v>
      </c>
      <c r="I1768" s="19">
        <v>1</v>
      </c>
      <c r="J1768" s="1" t="s">
        <v>14</v>
      </c>
    </row>
    <row r="1769" spans="1:10" x14ac:dyDescent="0.2">
      <c r="A1769" s="1" t="s">
        <v>116</v>
      </c>
      <c r="B1769" s="11">
        <v>44163</v>
      </c>
      <c r="C1769">
        <v>33</v>
      </c>
      <c r="D1769">
        <v>7</v>
      </c>
      <c r="E1769">
        <v>40</v>
      </c>
      <c r="F1769">
        <v>5</v>
      </c>
      <c r="G1769" t="b">
        <v>1</v>
      </c>
      <c r="H1769" s="19">
        <v>0.85</v>
      </c>
      <c r="I1769" s="19">
        <v>1</v>
      </c>
      <c r="J1769" s="1" t="s">
        <v>14</v>
      </c>
    </row>
    <row r="1770" spans="1:10" x14ac:dyDescent="0.2">
      <c r="A1770" s="1" t="s">
        <v>135</v>
      </c>
      <c r="B1770" s="11">
        <v>44163</v>
      </c>
      <c r="C1770">
        <v>33</v>
      </c>
      <c r="D1770">
        <v>17</v>
      </c>
      <c r="E1770">
        <v>40</v>
      </c>
      <c r="F1770">
        <v>10</v>
      </c>
      <c r="G1770" t="b">
        <v>1</v>
      </c>
      <c r="H1770" s="19">
        <v>1</v>
      </c>
      <c r="I1770" s="19">
        <v>1</v>
      </c>
      <c r="J1770" s="1" t="s">
        <v>14</v>
      </c>
    </row>
    <row r="1771" spans="1:10" x14ac:dyDescent="0.2">
      <c r="A1771" s="1" t="s">
        <v>147</v>
      </c>
      <c r="B1771" s="11">
        <v>44163</v>
      </c>
      <c r="C1771">
        <v>33</v>
      </c>
      <c r="D1771">
        <v>17</v>
      </c>
      <c r="E1771">
        <v>40</v>
      </c>
      <c r="F1771">
        <v>10</v>
      </c>
      <c r="G1771" t="b">
        <v>1</v>
      </c>
      <c r="H1771" s="19">
        <v>1</v>
      </c>
      <c r="I1771" s="19">
        <v>1</v>
      </c>
      <c r="J1771" s="1" t="s">
        <v>14</v>
      </c>
    </row>
    <row r="1772" spans="1:10" x14ac:dyDescent="0.2">
      <c r="A1772" s="1" t="s">
        <v>117</v>
      </c>
      <c r="B1772" s="11">
        <v>44163</v>
      </c>
      <c r="C1772">
        <v>23</v>
      </c>
      <c r="D1772">
        <v>17</v>
      </c>
      <c r="E1772">
        <v>40</v>
      </c>
      <c r="F1772">
        <v>10</v>
      </c>
      <c r="G1772" t="b">
        <v>1</v>
      </c>
      <c r="H1772" s="19">
        <v>0.9</v>
      </c>
      <c r="I1772" s="19">
        <v>1</v>
      </c>
      <c r="J1772" s="1" t="s">
        <v>14</v>
      </c>
    </row>
    <row r="1773" spans="1:10" x14ac:dyDescent="0.2">
      <c r="A1773" s="1" t="s">
        <v>133</v>
      </c>
      <c r="B1773" s="11">
        <v>44163</v>
      </c>
      <c r="C1773">
        <v>29</v>
      </c>
      <c r="D1773">
        <v>17</v>
      </c>
      <c r="E1773">
        <v>40</v>
      </c>
      <c r="F1773">
        <v>10</v>
      </c>
      <c r="G1773" t="b">
        <v>1</v>
      </c>
      <c r="H1773" s="19">
        <v>0.96</v>
      </c>
      <c r="I1773" s="19">
        <v>1</v>
      </c>
      <c r="J1773" s="1" t="s">
        <v>14</v>
      </c>
    </row>
    <row r="1774" spans="1:10" x14ac:dyDescent="0.2">
      <c r="A1774" s="1" t="s">
        <v>79</v>
      </c>
      <c r="B1774" s="11">
        <v>44163</v>
      </c>
      <c r="C1774">
        <v>33</v>
      </c>
      <c r="D1774">
        <v>17</v>
      </c>
      <c r="E1774">
        <v>32</v>
      </c>
      <c r="F1774">
        <v>10</v>
      </c>
      <c r="G1774" t="b">
        <v>1</v>
      </c>
      <c r="H1774" s="19">
        <v>0.92</v>
      </c>
      <c r="I1774" s="19">
        <v>1</v>
      </c>
      <c r="J1774" s="1" t="s">
        <v>14</v>
      </c>
    </row>
    <row r="1775" spans="1:10" x14ac:dyDescent="0.2">
      <c r="A1775" s="1" t="s">
        <v>148</v>
      </c>
      <c r="B1775" s="11">
        <v>44164</v>
      </c>
      <c r="C1775">
        <v>33</v>
      </c>
      <c r="D1775">
        <v>12</v>
      </c>
      <c r="E1775">
        <v>40</v>
      </c>
      <c r="F1775">
        <v>10</v>
      </c>
      <c r="G1775" t="b">
        <v>1</v>
      </c>
      <c r="H1775" s="19">
        <v>0.95</v>
      </c>
      <c r="I1775" s="19">
        <v>1</v>
      </c>
      <c r="J1775" s="1" t="s">
        <v>14</v>
      </c>
    </row>
    <row r="1776" spans="1:10" x14ac:dyDescent="0.2">
      <c r="A1776" s="1" t="s">
        <v>130</v>
      </c>
      <c r="B1776" s="11">
        <v>44164</v>
      </c>
      <c r="C1776">
        <v>33</v>
      </c>
      <c r="D1776">
        <v>17</v>
      </c>
      <c r="E1776">
        <v>40</v>
      </c>
      <c r="F1776">
        <v>10</v>
      </c>
      <c r="G1776" t="b">
        <v>1</v>
      </c>
      <c r="H1776" s="19">
        <v>1</v>
      </c>
      <c r="I1776" s="19">
        <v>1</v>
      </c>
      <c r="J1776" s="1" t="s">
        <v>14</v>
      </c>
    </row>
    <row r="1777" spans="1:10" x14ac:dyDescent="0.2">
      <c r="A1777" s="1" t="s">
        <v>120</v>
      </c>
      <c r="B1777" s="11">
        <v>44164</v>
      </c>
      <c r="C1777">
        <v>18</v>
      </c>
      <c r="D1777">
        <v>17</v>
      </c>
      <c r="E1777">
        <v>32</v>
      </c>
      <c r="F1777">
        <v>10</v>
      </c>
      <c r="G1777" t="b">
        <v>1</v>
      </c>
      <c r="H1777" s="19">
        <v>0.77</v>
      </c>
      <c r="I1777" s="19">
        <v>1</v>
      </c>
      <c r="J1777" s="1" t="s">
        <v>14</v>
      </c>
    </row>
    <row r="1778" spans="1:10" x14ac:dyDescent="0.2">
      <c r="A1778" s="1" t="s">
        <v>125</v>
      </c>
      <c r="B1778" s="11">
        <v>44165</v>
      </c>
      <c r="C1778">
        <v>33</v>
      </c>
      <c r="D1778">
        <v>7</v>
      </c>
      <c r="E1778">
        <v>40</v>
      </c>
      <c r="F1778">
        <v>10</v>
      </c>
      <c r="G1778" t="b">
        <v>1</v>
      </c>
      <c r="H1778" s="19">
        <v>0.9</v>
      </c>
      <c r="I1778" s="19">
        <v>1</v>
      </c>
      <c r="J1778" s="1" t="s">
        <v>14</v>
      </c>
    </row>
    <row r="1779" spans="1:10" x14ac:dyDescent="0.2">
      <c r="A1779" s="1" t="s">
        <v>101</v>
      </c>
      <c r="B1779" s="11">
        <v>44165</v>
      </c>
      <c r="C1779">
        <v>29</v>
      </c>
      <c r="D1779">
        <v>14</v>
      </c>
      <c r="E1779">
        <v>30</v>
      </c>
      <c r="F1779">
        <v>13</v>
      </c>
      <c r="G1779" t="b">
        <v>1</v>
      </c>
      <c r="H1779" s="19">
        <v>0.86</v>
      </c>
      <c r="I1779" s="19">
        <v>1</v>
      </c>
      <c r="J1779" s="1" t="s">
        <v>14</v>
      </c>
    </row>
    <row r="1780" spans="1:10" x14ac:dyDescent="0.2">
      <c r="A1780" s="1" t="s">
        <v>109</v>
      </c>
      <c r="B1780" s="11">
        <v>44165</v>
      </c>
      <c r="C1780">
        <v>29</v>
      </c>
      <c r="D1780">
        <v>19</v>
      </c>
      <c r="E1780">
        <v>37</v>
      </c>
      <c r="F1780">
        <v>10</v>
      </c>
      <c r="G1780" t="b">
        <v>1</v>
      </c>
      <c r="H1780" s="19">
        <v>0.95</v>
      </c>
      <c r="I1780" s="19">
        <v>1</v>
      </c>
      <c r="J1780" s="1" t="s">
        <v>14</v>
      </c>
    </row>
    <row r="1781" spans="1:10" x14ac:dyDescent="0.2">
      <c r="A1781" s="1" t="s">
        <v>124</v>
      </c>
      <c r="B1781" s="11">
        <v>44170</v>
      </c>
      <c r="C1781">
        <v>33</v>
      </c>
      <c r="D1781">
        <v>17</v>
      </c>
      <c r="E1781">
        <v>40</v>
      </c>
      <c r="F1781">
        <v>10</v>
      </c>
      <c r="G1781" t="b">
        <v>1</v>
      </c>
      <c r="H1781" s="19">
        <v>1</v>
      </c>
      <c r="I1781" s="19">
        <v>1</v>
      </c>
      <c r="J1781" s="1" t="s">
        <v>14</v>
      </c>
    </row>
    <row r="1782" spans="1:10" x14ac:dyDescent="0.2">
      <c r="A1782" s="1" t="s">
        <v>136</v>
      </c>
      <c r="B1782" s="11">
        <v>44170</v>
      </c>
      <c r="C1782">
        <v>33</v>
      </c>
      <c r="D1782">
        <v>17</v>
      </c>
      <c r="E1782">
        <v>40</v>
      </c>
      <c r="F1782">
        <v>10</v>
      </c>
      <c r="G1782" t="b">
        <v>1</v>
      </c>
      <c r="H1782" s="19">
        <v>1</v>
      </c>
      <c r="I1782" s="19">
        <v>1</v>
      </c>
      <c r="J1782" s="1" t="s">
        <v>14</v>
      </c>
    </row>
    <row r="1783" spans="1:10" x14ac:dyDescent="0.2">
      <c r="A1783" s="1" t="s">
        <v>122</v>
      </c>
      <c r="B1783" s="11">
        <v>44170</v>
      </c>
      <c r="C1783">
        <v>31</v>
      </c>
      <c r="D1783">
        <v>12</v>
      </c>
      <c r="E1783">
        <v>40</v>
      </c>
      <c r="F1783">
        <v>10</v>
      </c>
      <c r="G1783" t="b">
        <v>1</v>
      </c>
      <c r="H1783" s="19">
        <v>0.93</v>
      </c>
      <c r="I1783" s="19">
        <v>1</v>
      </c>
      <c r="J1783" s="1" t="s">
        <v>14</v>
      </c>
    </row>
    <row r="1784" spans="1:10" x14ac:dyDescent="0.2">
      <c r="A1784" s="1" t="s">
        <v>98</v>
      </c>
      <c r="B1784" s="11">
        <v>44170</v>
      </c>
      <c r="C1784">
        <v>33</v>
      </c>
      <c r="D1784">
        <v>17</v>
      </c>
      <c r="E1784">
        <v>40</v>
      </c>
      <c r="F1784">
        <v>10</v>
      </c>
      <c r="G1784" t="b">
        <v>1</v>
      </c>
      <c r="H1784" s="19">
        <v>1</v>
      </c>
      <c r="I1784" s="19">
        <v>1</v>
      </c>
      <c r="J1784" s="1" t="s">
        <v>14</v>
      </c>
    </row>
    <row r="1785" spans="1:10" x14ac:dyDescent="0.2">
      <c r="A1785" s="1" t="s">
        <v>99</v>
      </c>
      <c r="B1785" s="11">
        <v>44170</v>
      </c>
      <c r="C1785">
        <v>31</v>
      </c>
      <c r="D1785">
        <v>7</v>
      </c>
      <c r="E1785">
        <v>40</v>
      </c>
      <c r="F1785">
        <v>5</v>
      </c>
      <c r="G1785" t="b">
        <v>1</v>
      </c>
      <c r="H1785" s="19">
        <v>0.83</v>
      </c>
      <c r="I1785" s="19">
        <v>1</v>
      </c>
      <c r="J1785" s="1" t="s">
        <v>14</v>
      </c>
    </row>
    <row r="1786" spans="1:10" x14ac:dyDescent="0.2">
      <c r="A1786" s="1" t="s">
        <v>146</v>
      </c>
      <c r="B1786" s="11">
        <v>44170</v>
      </c>
      <c r="C1786">
        <v>33</v>
      </c>
      <c r="D1786">
        <v>17</v>
      </c>
      <c r="E1786">
        <v>40</v>
      </c>
      <c r="F1786">
        <v>5</v>
      </c>
      <c r="G1786" t="b">
        <v>1</v>
      </c>
      <c r="H1786" s="19">
        <v>0.95</v>
      </c>
      <c r="I1786" s="19">
        <v>1</v>
      </c>
      <c r="J1786" s="1" t="s">
        <v>14</v>
      </c>
    </row>
    <row r="1787" spans="1:10" x14ac:dyDescent="0.2">
      <c r="A1787" s="1" t="s">
        <v>141</v>
      </c>
      <c r="B1787" s="11">
        <v>44170</v>
      </c>
      <c r="C1787">
        <v>33</v>
      </c>
      <c r="D1787">
        <v>17</v>
      </c>
      <c r="E1787">
        <v>40</v>
      </c>
      <c r="F1787">
        <v>10</v>
      </c>
      <c r="G1787" t="b">
        <v>1</v>
      </c>
      <c r="H1787" s="19">
        <v>1</v>
      </c>
      <c r="I1787" s="19">
        <v>1</v>
      </c>
      <c r="J1787" s="1" t="s">
        <v>14</v>
      </c>
    </row>
    <row r="1788" spans="1:10" x14ac:dyDescent="0.2">
      <c r="A1788" s="1" t="s">
        <v>131</v>
      </c>
      <c r="B1788" s="11">
        <v>44170</v>
      </c>
      <c r="C1788">
        <v>27</v>
      </c>
      <c r="D1788">
        <v>17</v>
      </c>
      <c r="E1788">
        <v>40</v>
      </c>
      <c r="F1788">
        <v>10</v>
      </c>
      <c r="G1788" t="b">
        <v>1</v>
      </c>
      <c r="H1788" s="19">
        <v>0.94</v>
      </c>
      <c r="I1788" s="19">
        <v>1</v>
      </c>
      <c r="J1788" s="1" t="s">
        <v>14</v>
      </c>
    </row>
    <row r="1789" spans="1:10" x14ac:dyDescent="0.2">
      <c r="A1789" s="1" t="s">
        <v>111</v>
      </c>
      <c r="B1789" s="11">
        <v>44173</v>
      </c>
      <c r="C1789">
        <v>19</v>
      </c>
      <c r="D1789">
        <v>17</v>
      </c>
      <c r="E1789">
        <v>40</v>
      </c>
      <c r="F1789">
        <v>5</v>
      </c>
      <c r="G1789" t="b">
        <v>1</v>
      </c>
      <c r="H1789" s="19">
        <v>0.81</v>
      </c>
      <c r="I1789" s="19">
        <v>1</v>
      </c>
      <c r="J1789" s="1" t="s">
        <v>14</v>
      </c>
    </row>
    <row r="1790" spans="1:10" x14ac:dyDescent="0.2">
      <c r="A1790" s="1" t="s">
        <v>129</v>
      </c>
      <c r="B1790" s="11">
        <v>44173</v>
      </c>
      <c r="C1790">
        <v>33</v>
      </c>
      <c r="D1790">
        <v>17</v>
      </c>
      <c r="E1790">
        <v>40</v>
      </c>
      <c r="F1790">
        <v>5</v>
      </c>
      <c r="G1790" t="b">
        <v>1</v>
      </c>
      <c r="H1790" s="19">
        <v>0.95</v>
      </c>
      <c r="I1790" s="19">
        <v>1</v>
      </c>
      <c r="J1790" s="1" t="s">
        <v>14</v>
      </c>
    </row>
    <row r="1791" spans="1:10" x14ac:dyDescent="0.2">
      <c r="A1791" s="1" t="s">
        <v>114</v>
      </c>
      <c r="B1791" s="11">
        <v>44173</v>
      </c>
      <c r="C1791">
        <v>23</v>
      </c>
      <c r="D1791">
        <v>17</v>
      </c>
      <c r="E1791">
        <v>40</v>
      </c>
      <c r="F1791">
        <v>10</v>
      </c>
      <c r="G1791" t="b">
        <v>1</v>
      </c>
      <c r="H1791" s="19">
        <v>0.9</v>
      </c>
      <c r="I1791" s="19">
        <v>1</v>
      </c>
      <c r="J1791" s="1" t="s">
        <v>14</v>
      </c>
    </row>
    <row r="1792" spans="1:10" x14ac:dyDescent="0.2">
      <c r="A1792" s="1" t="s">
        <v>140</v>
      </c>
      <c r="B1792" s="11">
        <v>44173</v>
      </c>
      <c r="C1792">
        <v>31</v>
      </c>
      <c r="D1792">
        <v>17</v>
      </c>
      <c r="E1792">
        <v>40</v>
      </c>
      <c r="F1792">
        <v>10</v>
      </c>
      <c r="G1792" t="b">
        <v>0</v>
      </c>
      <c r="H1792" s="19">
        <v>0.98</v>
      </c>
      <c r="I1792" s="19">
        <v>0</v>
      </c>
      <c r="J1792" s="1" t="s">
        <v>14</v>
      </c>
    </row>
    <row r="1793" spans="1:10" x14ac:dyDescent="0.2">
      <c r="A1793" s="1" t="s">
        <v>126</v>
      </c>
      <c r="B1793" s="11">
        <v>44173</v>
      </c>
      <c r="C1793">
        <v>33</v>
      </c>
      <c r="D1793">
        <v>17</v>
      </c>
      <c r="E1793">
        <v>40</v>
      </c>
      <c r="F1793">
        <v>10</v>
      </c>
      <c r="G1793" t="b">
        <v>1</v>
      </c>
      <c r="H1793" s="19">
        <v>1</v>
      </c>
      <c r="I1793" s="19">
        <v>1</v>
      </c>
      <c r="J1793" s="1" t="s">
        <v>14</v>
      </c>
    </row>
    <row r="1794" spans="1:10" x14ac:dyDescent="0.2">
      <c r="A1794" s="1" t="s">
        <v>144</v>
      </c>
      <c r="B1794" s="11">
        <v>44173</v>
      </c>
      <c r="C1794">
        <v>29</v>
      </c>
      <c r="D1794">
        <v>7</v>
      </c>
      <c r="E1794">
        <v>40</v>
      </c>
      <c r="F1794">
        <v>5</v>
      </c>
      <c r="G1794" t="b">
        <v>1</v>
      </c>
      <c r="H1794" s="19">
        <v>0.81</v>
      </c>
      <c r="I1794" s="19">
        <v>1</v>
      </c>
      <c r="J1794" s="1" t="s">
        <v>14</v>
      </c>
    </row>
    <row r="1795" spans="1:10" x14ac:dyDescent="0.2">
      <c r="A1795" s="1" t="s">
        <v>134</v>
      </c>
      <c r="B1795" s="11">
        <v>44173</v>
      </c>
      <c r="C1795">
        <v>33</v>
      </c>
      <c r="D1795">
        <v>17</v>
      </c>
      <c r="E1795">
        <v>40</v>
      </c>
      <c r="F1795">
        <v>10</v>
      </c>
      <c r="G1795" t="b">
        <v>1</v>
      </c>
      <c r="H1795" s="19">
        <v>1</v>
      </c>
      <c r="I1795" s="19">
        <v>1</v>
      </c>
      <c r="J1795" s="1" t="s">
        <v>14</v>
      </c>
    </row>
    <row r="1796" spans="1:10" x14ac:dyDescent="0.2">
      <c r="A1796" s="1" t="s">
        <v>128</v>
      </c>
      <c r="B1796" s="11">
        <v>44173</v>
      </c>
      <c r="C1796">
        <v>31</v>
      </c>
      <c r="D1796">
        <v>17</v>
      </c>
      <c r="E1796">
        <v>40</v>
      </c>
      <c r="F1796">
        <v>0</v>
      </c>
      <c r="G1796" t="b">
        <v>1</v>
      </c>
      <c r="H1796" s="19">
        <v>0.88</v>
      </c>
      <c r="I1796" s="19">
        <v>1</v>
      </c>
      <c r="J1796" s="1" t="s">
        <v>14</v>
      </c>
    </row>
    <row r="1797" spans="1:10" x14ac:dyDescent="0.2">
      <c r="A1797" s="1" t="s">
        <v>145</v>
      </c>
      <c r="B1797" s="11">
        <v>44173</v>
      </c>
      <c r="C1797">
        <v>33</v>
      </c>
      <c r="D1797">
        <v>17</v>
      </c>
      <c r="E1797">
        <v>40</v>
      </c>
      <c r="F1797">
        <v>5</v>
      </c>
      <c r="G1797" t="b">
        <v>1</v>
      </c>
      <c r="H1797" s="19">
        <v>0.95</v>
      </c>
      <c r="I1797" s="19">
        <v>1</v>
      </c>
      <c r="J1797" s="1" t="s">
        <v>14</v>
      </c>
    </row>
    <row r="1798" spans="1:10" x14ac:dyDescent="0.2">
      <c r="A1798" s="1" t="s">
        <v>123</v>
      </c>
      <c r="B1798" s="11">
        <v>44174</v>
      </c>
      <c r="C1798">
        <v>31</v>
      </c>
      <c r="D1798">
        <v>17</v>
      </c>
      <c r="E1798">
        <v>40</v>
      </c>
      <c r="F1798">
        <v>5</v>
      </c>
      <c r="G1798" t="b">
        <v>1</v>
      </c>
      <c r="H1798" s="19">
        <v>0.93</v>
      </c>
      <c r="I1798" s="19">
        <v>1</v>
      </c>
      <c r="J1798" s="1" t="s">
        <v>14</v>
      </c>
    </row>
    <row r="1799" spans="1:10" x14ac:dyDescent="0.2">
      <c r="A1799" s="1" t="s">
        <v>139</v>
      </c>
      <c r="B1799" s="11">
        <v>44174</v>
      </c>
      <c r="C1799">
        <v>33</v>
      </c>
      <c r="D1799">
        <v>17</v>
      </c>
      <c r="E1799">
        <v>32</v>
      </c>
      <c r="F1799">
        <v>10</v>
      </c>
      <c r="G1799" t="b">
        <v>1</v>
      </c>
      <c r="H1799" s="19">
        <v>0.92</v>
      </c>
      <c r="I1799" s="19">
        <v>1</v>
      </c>
      <c r="J1799" s="1" t="s">
        <v>14</v>
      </c>
    </row>
    <row r="1800" spans="1:10" x14ac:dyDescent="0.2">
      <c r="A1800" s="1" t="s">
        <v>138</v>
      </c>
      <c r="B1800" s="11">
        <v>44174</v>
      </c>
      <c r="C1800">
        <v>23</v>
      </c>
      <c r="D1800">
        <v>7</v>
      </c>
      <c r="E1800">
        <v>40</v>
      </c>
      <c r="F1800">
        <v>10</v>
      </c>
      <c r="G1800" t="b">
        <v>1</v>
      </c>
      <c r="H1800" s="19">
        <v>0.8</v>
      </c>
      <c r="I1800" s="19">
        <v>1</v>
      </c>
      <c r="J1800" s="1" t="s">
        <v>14</v>
      </c>
    </row>
    <row r="1801" spans="1:10" x14ac:dyDescent="0.2">
      <c r="A1801" s="1" t="s">
        <v>127</v>
      </c>
      <c r="B1801" s="11">
        <v>44174</v>
      </c>
      <c r="C1801">
        <v>31</v>
      </c>
      <c r="D1801">
        <v>17</v>
      </c>
      <c r="E1801">
        <v>40</v>
      </c>
      <c r="F1801">
        <v>10</v>
      </c>
      <c r="G1801" t="b">
        <v>1</v>
      </c>
      <c r="H1801" s="19">
        <v>0.98</v>
      </c>
      <c r="I1801" s="19">
        <v>1</v>
      </c>
      <c r="J1801" s="1" t="s">
        <v>14</v>
      </c>
    </row>
    <row r="1802" spans="1:10" x14ac:dyDescent="0.2">
      <c r="A1802" s="1" t="s">
        <v>142</v>
      </c>
      <c r="B1802" s="11">
        <v>44174</v>
      </c>
      <c r="C1802">
        <v>33</v>
      </c>
      <c r="D1802">
        <v>17</v>
      </c>
      <c r="E1802">
        <v>40</v>
      </c>
      <c r="F1802">
        <v>10</v>
      </c>
      <c r="G1802" t="b">
        <v>1</v>
      </c>
      <c r="H1802" s="19">
        <v>1</v>
      </c>
      <c r="I1802" s="19">
        <v>1</v>
      </c>
      <c r="J1802" s="1" t="s">
        <v>14</v>
      </c>
    </row>
    <row r="1803" spans="1:10" x14ac:dyDescent="0.2">
      <c r="A1803" s="1" t="s">
        <v>132</v>
      </c>
      <c r="B1803" s="11">
        <v>44174</v>
      </c>
      <c r="C1803">
        <v>23</v>
      </c>
      <c r="D1803">
        <v>17</v>
      </c>
      <c r="E1803">
        <v>40</v>
      </c>
      <c r="F1803">
        <v>0</v>
      </c>
      <c r="G1803" t="b">
        <v>1</v>
      </c>
      <c r="H1803" s="19">
        <v>0.8</v>
      </c>
      <c r="I1803" s="19">
        <v>1</v>
      </c>
      <c r="J1803" s="1" t="s">
        <v>14</v>
      </c>
    </row>
    <row r="1804" spans="1:10" x14ac:dyDescent="0.2">
      <c r="A1804" s="1" t="s">
        <v>143</v>
      </c>
      <c r="B1804" s="11">
        <v>44174</v>
      </c>
      <c r="C1804">
        <v>33</v>
      </c>
      <c r="D1804">
        <v>17</v>
      </c>
      <c r="E1804">
        <v>40</v>
      </c>
      <c r="F1804">
        <v>10</v>
      </c>
      <c r="G1804" t="b">
        <v>1</v>
      </c>
      <c r="H1804" s="19">
        <v>1</v>
      </c>
      <c r="I1804" s="19">
        <v>1</v>
      </c>
      <c r="J1804" s="1" t="s">
        <v>14</v>
      </c>
    </row>
    <row r="1805" spans="1:10" x14ac:dyDescent="0.2">
      <c r="A1805" s="1" t="s">
        <v>112</v>
      </c>
      <c r="B1805" s="11">
        <v>44174</v>
      </c>
      <c r="C1805">
        <v>33</v>
      </c>
      <c r="D1805">
        <v>17</v>
      </c>
      <c r="E1805">
        <v>32</v>
      </c>
      <c r="F1805">
        <v>10</v>
      </c>
      <c r="G1805" t="b">
        <v>1</v>
      </c>
      <c r="H1805" s="19">
        <v>0.92</v>
      </c>
      <c r="I1805" s="19">
        <v>1</v>
      </c>
      <c r="J1805" s="1" t="s">
        <v>14</v>
      </c>
    </row>
    <row r="1806" spans="1:10" x14ac:dyDescent="0.2">
      <c r="A1806" s="1" t="s">
        <v>116</v>
      </c>
      <c r="B1806" s="11">
        <v>44174</v>
      </c>
      <c r="C1806">
        <v>33</v>
      </c>
      <c r="D1806">
        <v>12</v>
      </c>
      <c r="E1806">
        <v>40</v>
      </c>
      <c r="F1806">
        <v>10</v>
      </c>
      <c r="G1806" t="b">
        <v>1</v>
      </c>
      <c r="H1806" s="19">
        <v>0.95</v>
      </c>
      <c r="I1806" s="19">
        <v>1</v>
      </c>
      <c r="J1806" s="1" t="s">
        <v>14</v>
      </c>
    </row>
    <row r="1807" spans="1:10" x14ac:dyDescent="0.2">
      <c r="A1807" s="1" t="s">
        <v>135</v>
      </c>
      <c r="B1807" s="11">
        <v>44174</v>
      </c>
      <c r="C1807">
        <v>33</v>
      </c>
      <c r="D1807">
        <v>2</v>
      </c>
      <c r="E1807">
        <v>40</v>
      </c>
      <c r="F1807">
        <v>5</v>
      </c>
      <c r="G1807" t="b">
        <v>1</v>
      </c>
      <c r="H1807" s="19">
        <v>0.8</v>
      </c>
      <c r="I1807" s="19">
        <v>1</v>
      </c>
      <c r="J1807" s="1" t="s">
        <v>14</v>
      </c>
    </row>
    <row r="1808" spans="1:10" x14ac:dyDescent="0.2">
      <c r="A1808" s="1" t="s">
        <v>96</v>
      </c>
      <c r="B1808" s="11">
        <v>44175</v>
      </c>
      <c r="C1808">
        <v>33</v>
      </c>
      <c r="D1808">
        <v>17</v>
      </c>
      <c r="E1808">
        <v>40</v>
      </c>
      <c r="F1808">
        <v>10</v>
      </c>
      <c r="G1808" t="b">
        <v>1</v>
      </c>
      <c r="H1808" s="19">
        <v>1</v>
      </c>
      <c r="I1808" s="19">
        <v>1</v>
      </c>
      <c r="J1808" s="1" t="s">
        <v>14</v>
      </c>
    </row>
    <row r="1809" spans="1:10" x14ac:dyDescent="0.2">
      <c r="A1809" s="1" t="s">
        <v>137</v>
      </c>
      <c r="B1809" s="11">
        <v>44175</v>
      </c>
      <c r="C1809">
        <v>23</v>
      </c>
      <c r="D1809">
        <v>17</v>
      </c>
      <c r="E1809">
        <v>32</v>
      </c>
      <c r="F1809">
        <v>5</v>
      </c>
      <c r="G1809" t="b">
        <v>1</v>
      </c>
      <c r="H1809" s="19">
        <v>0.77</v>
      </c>
      <c r="I1809" s="19">
        <v>1</v>
      </c>
      <c r="J1809" s="1" t="s">
        <v>14</v>
      </c>
    </row>
    <row r="1810" spans="1:10" x14ac:dyDescent="0.2">
      <c r="A1810" s="1" t="s">
        <v>147</v>
      </c>
      <c r="B1810" s="11">
        <v>44175</v>
      </c>
      <c r="C1810">
        <v>33</v>
      </c>
      <c r="D1810">
        <v>17</v>
      </c>
      <c r="E1810">
        <v>40</v>
      </c>
      <c r="F1810">
        <v>10</v>
      </c>
      <c r="G1810" t="b">
        <v>1</v>
      </c>
      <c r="H1810" s="19">
        <v>1</v>
      </c>
      <c r="I1810" s="19">
        <v>1</v>
      </c>
      <c r="J1810" s="1" t="s">
        <v>14</v>
      </c>
    </row>
    <row r="1811" spans="1:10" x14ac:dyDescent="0.2">
      <c r="A1811" s="1" t="s">
        <v>117</v>
      </c>
      <c r="B1811" s="11">
        <v>44175</v>
      </c>
      <c r="C1811">
        <v>33</v>
      </c>
      <c r="D1811">
        <v>17</v>
      </c>
      <c r="E1811">
        <v>32</v>
      </c>
      <c r="F1811">
        <v>10</v>
      </c>
      <c r="G1811" t="b">
        <v>1</v>
      </c>
      <c r="H1811" s="19">
        <v>0.92</v>
      </c>
      <c r="I1811" s="19">
        <v>1</v>
      </c>
      <c r="J1811" s="1" t="s">
        <v>14</v>
      </c>
    </row>
    <row r="1812" spans="1:10" x14ac:dyDescent="0.2">
      <c r="A1812" s="1" t="s">
        <v>115</v>
      </c>
      <c r="B1812" s="11">
        <v>44175</v>
      </c>
      <c r="C1812">
        <v>33</v>
      </c>
      <c r="D1812">
        <v>12</v>
      </c>
      <c r="E1812">
        <v>40</v>
      </c>
      <c r="F1812">
        <v>10</v>
      </c>
      <c r="G1812" t="b">
        <v>1</v>
      </c>
      <c r="H1812" s="19">
        <v>0.95</v>
      </c>
      <c r="I1812" s="19">
        <v>1</v>
      </c>
      <c r="J1812" s="1" t="s">
        <v>14</v>
      </c>
    </row>
    <row r="1813" spans="1:10" x14ac:dyDescent="0.2">
      <c r="A1813" s="1" t="s">
        <v>133</v>
      </c>
      <c r="B1813" s="11">
        <v>44175</v>
      </c>
      <c r="C1813">
        <v>33</v>
      </c>
      <c r="D1813">
        <v>17</v>
      </c>
      <c r="E1813">
        <v>40</v>
      </c>
      <c r="F1813">
        <v>5</v>
      </c>
      <c r="G1813" t="b">
        <v>1</v>
      </c>
      <c r="H1813" s="19">
        <v>0.95</v>
      </c>
      <c r="I1813" s="19">
        <v>1</v>
      </c>
      <c r="J1813" s="1" t="s">
        <v>14</v>
      </c>
    </row>
    <row r="1814" spans="1:10" x14ac:dyDescent="0.2">
      <c r="A1814" s="1" t="s">
        <v>81</v>
      </c>
      <c r="B1814" s="11">
        <v>44175</v>
      </c>
      <c r="C1814">
        <v>33</v>
      </c>
      <c r="D1814">
        <v>17</v>
      </c>
      <c r="E1814">
        <v>40</v>
      </c>
      <c r="F1814">
        <v>10</v>
      </c>
      <c r="G1814" t="b">
        <v>1</v>
      </c>
      <c r="H1814" s="19">
        <v>1</v>
      </c>
      <c r="I1814" s="19">
        <v>1</v>
      </c>
      <c r="J1814" s="1" t="s">
        <v>14</v>
      </c>
    </row>
    <row r="1815" spans="1:10" x14ac:dyDescent="0.2">
      <c r="A1815" s="1" t="s">
        <v>88</v>
      </c>
      <c r="B1815" s="11">
        <v>44175</v>
      </c>
      <c r="C1815">
        <v>31</v>
      </c>
      <c r="D1815">
        <v>17</v>
      </c>
      <c r="E1815">
        <v>40</v>
      </c>
      <c r="F1815">
        <v>5</v>
      </c>
      <c r="G1815" t="b">
        <v>1</v>
      </c>
      <c r="H1815" s="19">
        <v>0.93</v>
      </c>
      <c r="I1815" s="19">
        <v>1</v>
      </c>
      <c r="J1815" s="1" t="s">
        <v>14</v>
      </c>
    </row>
    <row r="1816" spans="1:10" x14ac:dyDescent="0.2">
      <c r="A1816" s="1" t="s">
        <v>89</v>
      </c>
      <c r="B1816" s="11">
        <v>44175</v>
      </c>
      <c r="C1816">
        <v>33</v>
      </c>
      <c r="D1816">
        <v>17</v>
      </c>
      <c r="E1816">
        <v>40</v>
      </c>
      <c r="F1816">
        <v>10</v>
      </c>
      <c r="G1816" t="b">
        <v>1</v>
      </c>
      <c r="H1816" s="19">
        <v>1</v>
      </c>
      <c r="I1816" s="19">
        <v>1</v>
      </c>
      <c r="J1816" s="1" t="s">
        <v>14</v>
      </c>
    </row>
    <row r="1817" spans="1:10" x14ac:dyDescent="0.2">
      <c r="A1817" s="1" t="s">
        <v>86</v>
      </c>
      <c r="B1817" s="11">
        <v>44175</v>
      </c>
      <c r="C1817">
        <v>29</v>
      </c>
      <c r="D1817">
        <v>17</v>
      </c>
      <c r="E1817">
        <v>40</v>
      </c>
      <c r="F1817">
        <v>5</v>
      </c>
      <c r="G1817" t="b">
        <v>1</v>
      </c>
      <c r="H1817" s="19">
        <v>0.91</v>
      </c>
      <c r="I1817" s="19">
        <v>1</v>
      </c>
      <c r="J1817" s="1" t="s">
        <v>14</v>
      </c>
    </row>
    <row r="1818" spans="1:10" x14ac:dyDescent="0.2">
      <c r="A1818" s="1" t="s">
        <v>80</v>
      </c>
      <c r="B1818" s="11">
        <v>44175</v>
      </c>
      <c r="C1818">
        <v>33</v>
      </c>
      <c r="D1818">
        <v>17</v>
      </c>
      <c r="E1818">
        <v>40</v>
      </c>
      <c r="F1818">
        <v>5</v>
      </c>
      <c r="G1818" t="b">
        <v>1</v>
      </c>
      <c r="H1818" s="19">
        <v>0.95</v>
      </c>
      <c r="I1818" s="19">
        <v>1</v>
      </c>
      <c r="J1818" s="1" t="s">
        <v>14</v>
      </c>
    </row>
    <row r="1819" spans="1:10" x14ac:dyDescent="0.2">
      <c r="A1819" s="1" t="s">
        <v>87</v>
      </c>
      <c r="B1819" s="11">
        <v>44175</v>
      </c>
      <c r="C1819">
        <v>23</v>
      </c>
      <c r="D1819">
        <v>12</v>
      </c>
      <c r="E1819">
        <v>40</v>
      </c>
      <c r="F1819">
        <v>5</v>
      </c>
      <c r="G1819" t="b">
        <v>1</v>
      </c>
      <c r="H1819" s="19">
        <v>0.8</v>
      </c>
      <c r="I1819" s="19">
        <v>1</v>
      </c>
      <c r="J1819" s="1" t="s">
        <v>14</v>
      </c>
    </row>
    <row r="1820" spans="1:10" x14ac:dyDescent="0.2">
      <c r="A1820" s="1" t="s">
        <v>78</v>
      </c>
      <c r="B1820" s="11">
        <v>44175</v>
      </c>
      <c r="C1820">
        <v>19</v>
      </c>
      <c r="D1820">
        <v>17</v>
      </c>
      <c r="E1820">
        <v>40</v>
      </c>
      <c r="F1820">
        <v>10</v>
      </c>
      <c r="G1820" t="b">
        <v>1</v>
      </c>
      <c r="H1820" s="19">
        <v>0.86</v>
      </c>
      <c r="I1820" s="19">
        <v>1</v>
      </c>
      <c r="J1820" s="1" t="s">
        <v>14</v>
      </c>
    </row>
    <row r="1821" spans="1:10" x14ac:dyDescent="0.2">
      <c r="A1821" s="1" t="s">
        <v>84</v>
      </c>
      <c r="B1821" s="11">
        <v>44175</v>
      </c>
      <c r="C1821">
        <v>23</v>
      </c>
      <c r="D1821">
        <v>17</v>
      </c>
      <c r="E1821">
        <v>40</v>
      </c>
      <c r="F1821">
        <v>10</v>
      </c>
      <c r="G1821" t="b">
        <v>1</v>
      </c>
      <c r="H1821" s="19">
        <v>0.9</v>
      </c>
      <c r="I1821" s="19">
        <v>1</v>
      </c>
      <c r="J1821" s="1" t="s">
        <v>14</v>
      </c>
    </row>
    <row r="1822" spans="1:10" x14ac:dyDescent="0.2">
      <c r="A1822" s="1" t="s">
        <v>83</v>
      </c>
      <c r="B1822" s="11">
        <v>44175</v>
      </c>
      <c r="C1822">
        <v>29</v>
      </c>
      <c r="D1822">
        <v>17</v>
      </c>
      <c r="E1822">
        <v>40</v>
      </c>
      <c r="F1822">
        <v>5</v>
      </c>
      <c r="G1822" t="b">
        <v>1</v>
      </c>
      <c r="H1822" s="19">
        <v>0.91</v>
      </c>
      <c r="I1822" s="19">
        <v>1</v>
      </c>
      <c r="J1822" s="1" t="s">
        <v>14</v>
      </c>
    </row>
    <row r="1823" spans="1:10" x14ac:dyDescent="0.2">
      <c r="A1823" s="1" t="s">
        <v>79</v>
      </c>
      <c r="B1823" s="11">
        <v>44175</v>
      </c>
      <c r="C1823">
        <v>33</v>
      </c>
      <c r="D1823">
        <v>17</v>
      </c>
      <c r="E1823">
        <v>40</v>
      </c>
      <c r="F1823">
        <v>10</v>
      </c>
      <c r="G1823" t="b">
        <v>1</v>
      </c>
      <c r="H1823" s="19">
        <v>1</v>
      </c>
      <c r="I1823" s="19">
        <v>1</v>
      </c>
      <c r="J1823" s="1" t="s">
        <v>14</v>
      </c>
    </row>
    <row r="1824" spans="1:10" x14ac:dyDescent="0.2">
      <c r="A1824" s="1" t="s">
        <v>82</v>
      </c>
      <c r="B1824" s="11">
        <v>44175</v>
      </c>
      <c r="C1824">
        <v>29</v>
      </c>
      <c r="D1824">
        <v>17</v>
      </c>
      <c r="E1824">
        <v>40</v>
      </c>
      <c r="F1824">
        <v>5</v>
      </c>
      <c r="G1824" t="b">
        <v>1</v>
      </c>
      <c r="H1824" s="19">
        <v>0.91</v>
      </c>
      <c r="I1824" s="19">
        <v>1</v>
      </c>
      <c r="J1824" s="1" t="s">
        <v>14</v>
      </c>
    </row>
    <row r="1825" spans="1:10" x14ac:dyDescent="0.2">
      <c r="A1825" s="1" t="s">
        <v>85</v>
      </c>
      <c r="B1825" s="11">
        <v>44175</v>
      </c>
      <c r="C1825">
        <v>33</v>
      </c>
      <c r="D1825">
        <v>17</v>
      </c>
      <c r="E1825">
        <v>32</v>
      </c>
      <c r="F1825">
        <v>10</v>
      </c>
      <c r="G1825" t="b">
        <v>1</v>
      </c>
      <c r="H1825" s="19">
        <v>0.92</v>
      </c>
      <c r="I1825" s="19">
        <v>1</v>
      </c>
      <c r="J1825" s="1" t="s">
        <v>14</v>
      </c>
    </row>
    <row r="1826" spans="1:10" x14ac:dyDescent="0.2">
      <c r="A1826" s="1" t="s">
        <v>100</v>
      </c>
      <c r="B1826" s="11">
        <v>44176</v>
      </c>
      <c r="C1826">
        <v>22</v>
      </c>
      <c r="D1826">
        <v>14</v>
      </c>
      <c r="E1826">
        <v>37</v>
      </c>
      <c r="F1826">
        <v>15</v>
      </c>
      <c r="G1826" t="b">
        <v>0</v>
      </c>
      <c r="H1826" s="19">
        <v>0.88</v>
      </c>
      <c r="I1826" s="19">
        <v>0</v>
      </c>
      <c r="J1826" s="1" t="s">
        <v>14</v>
      </c>
    </row>
    <row r="1827" spans="1:10" x14ac:dyDescent="0.2">
      <c r="A1827" s="1" t="s">
        <v>107</v>
      </c>
      <c r="B1827" s="11">
        <v>44176</v>
      </c>
      <c r="C1827">
        <v>27</v>
      </c>
      <c r="D1827">
        <v>19</v>
      </c>
      <c r="E1827">
        <v>30</v>
      </c>
      <c r="F1827">
        <v>15</v>
      </c>
      <c r="G1827" t="b">
        <v>1</v>
      </c>
      <c r="H1827" s="19">
        <v>0.91</v>
      </c>
      <c r="I1827" s="19">
        <v>1</v>
      </c>
      <c r="J1827" s="1" t="s">
        <v>14</v>
      </c>
    </row>
    <row r="1828" spans="1:10" x14ac:dyDescent="0.2">
      <c r="A1828" s="1" t="s">
        <v>109</v>
      </c>
      <c r="B1828" s="11">
        <v>44176</v>
      </c>
      <c r="C1828">
        <v>26</v>
      </c>
      <c r="D1828">
        <v>19</v>
      </c>
      <c r="E1828">
        <v>37</v>
      </c>
      <c r="F1828">
        <v>10</v>
      </c>
      <c r="G1828" t="b">
        <v>1</v>
      </c>
      <c r="H1828" s="19">
        <v>0.92</v>
      </c>
      <c r="I1828" s="19">
        <v>1</v>
      </c>
      <c r="J1828" s="1" t="s">
        <v>14</v>
      </c>
    </row>
    <row r="1829" spans="1:10" x14ac:dyDescent="0.2">
      <c r="A1829" s="1" t="s">
        <v>101</v>
      </c>
      <c r="B1829" s="11">
        <v>44176</v>
      </c>
      <c r="C1829">
        <v>22</v>
      </c>
      <c r="D1829">
        <v>19</v>
      </c>
      <c r="E1829">
        <v>30</v>
      </c>
      <c r="F1829">
        <v>7</v>
      </c>
      <c r="G1829" t="b">
        <v>1</v>
      </c>
      <c r="H1829" s="19">
        <v>0.78</v>
      </c>
      <c r="I1829" s="19">
        <v>1</v>
      </c>
      <c r="J1829" s="1" t="s">
        <v>14</v>
      </c>
    </row>
    <row r="1830" spans="1:10" x14ac:dyDescent="0.2">
      <c r="A1830" s="1" t="s">
        <v>108</v>
      </c>
      <c r="B1830" s="11">
        <v>44176</v>
      </c>
      <c r="C1830">
        <v>22</v>
      </c>
      <c r="D1830">
        <v>19</v>
      </c>
      <c r="E1830">
        <v>30</v>
      </c>
      <c r="F1830">
        <v>15</v>
      </c>
      <c r="G1830" t="b">
        <v>1</v>
      </c>
      <c r="H1830" s="19">
        <v>0.86</v>
      </c>
      <c r="I1830" s="19">
        <v>1</v>
      </c>
      <c r="J1830" s="1" t="s">
        <v>14</v>
      </c>
    </row>
    <row r="1831" spans="1:10" x14ac:dyDescent="0.2">
      <c r="A1831" s="1" t="s">
        <v>104</v>
      </c>
      <c r="B1831" s="11">
        <v>44176</v>
      </c>
      <c r="C1831">
        <v>22</v>
      </c>
      <c r="D1831">
        <v>19</v>
      </c>
      <c r="E1831">
        <v>37</v>
      </c>
      <c r="F1831">
        <v>15</v>
      </c>
      <c r="G1831" t="b">
        <v>0</v>
      </c>
      <c r="H1831" s="19">
        <v>0.93</v>
      </c>
      <c r="I1831" s="19">
        <v>0</v>
      </c>
      <c r="J1831" s="1" t="s">
        <v>14</v>
      </c>
    </row>
    <row r="1832" spans="1:10" x14ac:dyDescent="0.2">
      <c r="A1832" s="1" t="s">
        <v>106</v>
      </c>
      <c r="B1832" s="11">
        <v>44176</v>
      </c>
      <c r="C1832">
        <v>22</v>
      </c>
      <c r="D1832">
        <v>19</v>
      </c>
      <c r="E1832">
        <v>37</v>
      </c>
      <c r="F1832">
        <v>7</v>
      </c>
      <c r="G1832" t="b">
        <v>0</v>
      </c>
      <c r="H1832" s="19">
        <v>0.85</v>
      </c>
      <c r="I1832" s="19">
        <v>0</v>
      </c>
      <c r="J1832" s="1" t="s">
        <v>14</v>
      </c>
    </row>
    <row r="1833" spans="1:10" x14ac:dyDescent="0.2">
      <c r="A1833" s="1" t="s">
        <v>105</v>
      </c>
      <c r="B1833" s="11">
        <v>44176</v>
      </c>
      <c r="C1833">
        <v>29</v>
      </c>
      <c r="D1833">
        <v>19</v>
      </c>
      <c r="E1833">
        <v>37</v>
      </c>
      <c r="F1833">
        <v>15</v>
      </c>
      <c r="G1833" t="b">
        <v>1</v>
      </c>
      <c r="H1833" s="19">
        <v>1</v>
      </c>
      <c r="I1833" s="19">
        <v>1</v>
      </c>
      <c r="J1833" s="1" t="s">
        <v>14</v>
      </c>
    </row>
    <row r="1834" spans="1:10" x14ac:dyDescent="0.2">
      <c r="A1834" s="1" t="s">
        <v>103</v>
      </c>
      <c r="B1834" s="11">
        <v>44176</v>
      </c>
      <c r="C1834">
        <v>29</v>
      </c>
      <c r="D1834">
        <v>19</v>
      </c>
      <c r="E1834">
        <v>30</v>
      </c>
      <c r="F1834">
        <v>15</v>
      </c>
      <c r="G1834" t="b">
        <v>1</v>
      </c>
      <c r="H1834" s="19">
        <v>0.93</v>
      </c>
      <c r="I1834" s="19">
        <v>1</v>
      </c>
      <c r="J1834" s="1" t="s">
        <v>14</v>
      </c>
    </row>
    <row r="1835" spans="1:10" x14ac:dyDescent="0.2">
      <c r="A1835" s="1" t="s">
        <v>110</v>
      </c>
      <c r="B1835" s="11">
        <v>44176</v>
      </c>
      <c r="C1835">
        <v>22</v>
      </c>
      <c r="D1835">
        <v>19</v>
      </c>
      <c r="E1835">
        <v>30</v>
      </c>
      <c r="F1835">
        <v>7</v>
      </c>
      <c r="G1835" t="b">
        <v>1</v>
      </c>
      <c r="H1835" s="19">
        <v>0.78</v>
      </c>
      <c r="I1835" s="19">
        <v>1</v>
      </c>
      <c r="J1835" s="1" t="s">
        <v>14</v>
      </c>
    </row>
    <row r="1836" spans="1:10" x14ac:dyDescent="0.2">
      <c r="A1836" s="1" t="s">
        <v>102</v>
      </c>
      <c r="B1836" s="11">
        <v>44176</v>
      </c>
      <c r="C1836">
        <v>20</v>
      </c>
      <c r="D1836">
        <v>19</v>
      </c>
      <c r="E1836">
        <v>30</v>
      </c>
      <c r="F1836">
        <v>8</v>
      </c>
      <c r="G1836" t="b">
        <v>1</v>
      </c>
      <c r="H1836" s="19">
        <v>0.77</v>
      </c>
      <c r="I1836" s="19">
        <v>1</v>
      </c>
      <c r="J1836" s="1" t="s">
        <v>14</v>
      </c>
    </row>
    <row r="1837" spans="1:10" x14ac:dyDescent="0.2">
      <c r="A1837" s="1" t="s">
        <v>148</v>
      </c>
      <c r="B1837" s="11">
        <v>44179</v>
      </c>
      <c r="C1837">
        <v>19</v>
      </c>
      <c r="D1837">
        <v>17</v>
      </c>
      <c r="E1837">
        <v>40</v>
      </c>
      <c r="F1837">
        <v>5</v>
      </c>
      <c r="G1837" t="b">
        <v>1</v>
      </c>
      <c r="H1837" s="19">
        <v>0.81</v>
      </c>
      <c r="I1837" s="19">
        <v>1</v>
      </c>
      <c r="J1837" s="1" t="s">
        <v>14</v>
      </c>
    </row>
    <row r="1838" spans="1:10" x14ac:dyDescent="0.2">
      <c r="A1838" s="1" t="s">
        <v>122</v>
      </c>
      <c r="B1838" s="11">
        <v>44180</v>
      </c>
      <c r="C1838">
        <v>23</v>
      </c>
      <c r="D1838">
        <v>17</v>
      </c>
      <c r="E1838">
        <v>40</v>
      </c>
      <c r="F1838">
        <v>5</v>
      </c>
      <c r="G1838" t="b">
        <v>1</v>
      </c>
      <c r="H1838" s="19">
        <v>0.85</v>
      </c>
      <c r="I1838" s="19">
        <v>1</v>
      </c>
      <c r="J1838" s="1" t="s">
        <v>14</v>
      </c>
    </row>
    <row r="1839" spans="1:10" x14ac:dyDescent="0.2">
      <c r="A1839" s="1" t="s">
        <v>99</v>
      </c>
      <c r="B1839" s="11">
        <v>44180</v>
      </c>
      <c r="C1839">
        <v>31</v>
      </c>
      <c r="D1839">
        <v>17</v>
      </c>
      <c r="E1839">
        <v>40</v>
      </c>
      <c r="F1839">
        <v>5</v>
      </c>
      <c r="G1839" t="b">
        <v>1</v>
      </c>
      <c r="H1839" s="19">
        <v>0.93</v>
      </c>
      <c r="I1839" s="19">
        <v>1</v>
      </c>
      <c r="J1839" s="1" t="s">
        <v>14</v>
      </c>
    </row>
    <row r="1840" spans="1:10" x14ac:dyDescent="0.2">
      <c r="A1840" s="1" t="s">
        <v>113</v>
      </c>
      <c r="B1840" s="11">
        <v>44180</v>
      </c>
      <c r="C1840">
        <v>23</v>
      </c>
      <c r="D1840">
        <v>17</v>
      </c>
      <c r="E1840">
        <v>40</v>
      </c>
      <c r="F1840">
        <v>5</v>
      </c>
      <c r="G1840" t="b">
        <v>1</v>
      </c>
      <c r="H1840" s="19">
        <v>0.85</v>
      </c>
      <c r="I1840" s="19">
        <v>1</v>
      </c>
      <c r="J1840" s="1" t="s">
        <v>14</v>
      </c>
    </row>
    <row r="1841" spans="1:10" x14ac:dyDescent="0.2">
      <c r="A1841" s="1" t="s">
        <v>98</v>
      </c>
      <c r="B1841" s="11">
        <v>44180</v>
      </c>
      <c r="C1841">
        <v>33</v>
      </c>
      <c r="D1841">
        <v>17</v>
      </c>
      <c r="E1841">
        <v>40</v>
      </c>
      <c r="F1841">
        <v>10</v>
      </c>
      <c r="G1841" t="b">
        <v>1</v>
      </c>
      <c r="H1841" s="19">
        <v>1</v>
      </c>
      <c r="I1841" s="19">
        <v>1</v>
      </c>
      <c r="J1841" s="1" t="s">
        <v>14</v>
      </c>
    </row>
    <row r="1842" spans="1:10" x14ac:dyDescent="0.2">
      <c r="A1842" s="1" t="s">
        <v>146</v>
      </c>
      <c r="B1842" s="11">
        <v>44180</v>
      </c>
      <c r="C1842">
        <v>23</v>
      </c>
      <c r="D1842">
        <v>17</v>
      </c>
      <c r="E1842">
        <v>40</v>
      </c>
      <c r="F1842">
        <v>10</v>
      </c>
      <c r="G1842" t="b">
        <v>1</v>
      </c>
      <c r="H1842" s="19">
        <v>0.9</v>
      </c>
      <c r="I1842" s="19">
        <v>1</v>
      </c>
      <c r="J1842" s="1" t="s">
        <v>14</v>
      </c>
    </row>
    <row r="1843" spans="1:10" x14ac:dyDescent="0.2">
      <c r="A1843" s="1" t="s">
        <v>141</v>
      </c>
      <c r="B1843" s="11">
        <v>44180</v>
      </c>
      <c r="C1843">
        <v>33</v>
      </c>
      <c r="D1843">
        <v>17</v>
      </c>
      <c r="E1843">
        <v>40</v>
      </c>
      <c r="F1843">
        <v>10</v>
      </c>
      <c r="G1843" t="b">
        <v>1</v>
      </c>
      <c r="H1843" s="19">
        <v>1</v>
      </c>
      <c r="I1843" s="19">
        <v>1</v>
      </c>
      <c r="J1843" s="1" t="s">
        <v>14</v>
      </c>
    </row>
    <row r="1844" spans="1:10" x14ac:dyDescent="0.2">
      <c r="A1844" s="1" t="s">
        <v>131</v>
      </c>
      <c r="B1844" s="11">
        <v>44180</v>
      </c>
      <c r="C1844">
        <v>31</v>
      </c>
      <c r="D1844">
        <v>17</v>
      </c>
      <c r="E1844">
        <v>40</v>
      </c>
      <c r="F1844">
        <v>5</v>
      </c>
      <c r="G1844" t="b">
        <v>1</v>
      </c>
      <c r="H1844" s="19">
        <v>0.93</v>
      </c>
      <c r="I1844" s="19">
        <v>1</v>
      </c>
      <c r="J1844" s="1" t="s">
        <v>14</v>
      </c>
    </row>
    <row r="1845" spans="1:10" x14ac:dyDescent="0.2">
      <c r="A1845" s="1" t="s">
        <v>111</v>
      </c>
      <c r="B1845" s="11">
        <v>44181</v>
      </c>
      <c r="C1845">
        <v>19</v>
      </c>
      <c r="D1845">
        <v>12</v>
      </c>
      <c r="E1845">
        <v>40</v>
      </c>
      <c r="F1845">
        <v>10</v>
      </c>
      <c r="G1845" t="b">
        <v>1</v>
      </c>
      <c r="H1845" s="19">
        <v>0.81</v>
      </c>
      <c r="I1845" s="19">
        <v>1</v>
      </c>
      <c r="J1845" s="1" t="s">
        <v>14</v>
      </c>
    </row>
    <row r="1846" spans="1:10" x14ac:dyDescent="0.2">
      <c r="A1846" s="1" t="s">
        <v>114</v>
      </c>
      <c r="B1846" s="11">
        <v>44181</v>
      </c>
      <c r="C1846">
        <v>23</v>
      </c>
      <c r="D1846">
        <v>17</v>
      </c>
      <c r="E1846">
        <v>40</v>
      </c>
      <c r="F1846">
        <v>10</v>
      </c>
      <c r="G1846" t="b">
        <v>1</v>
      </c>
      <c r="H1846" s="19">
        <v>0.9</v>
      </c>
      <c r="I1846" s="19">
        <v>1</v>
      </c>
      <c r="J1846" s="1" t="s">
        <v>14</v>
      </c>
    </row>
    <row r="1847" spans="1:10" x14ac:dyDescent="0.2">
      <c r="A1847" s="1" t="s">
        <v>129</v>
      </c>
      <c r="B1847" s="11">
        <v>44181</v>
      </c>
      <c r="C1847">
        <v>33</v>
      </c>
      <c r="D1847">
        <v>17</v>
      </c>
      <c r="E1847">
        <v>40</v>
      </c>
      <c r="F1847">
        <v>10</v>
      </c>
      <c r="G1847" t="b">
        <v>1</v>
      </c>
      <c r="H1847" s="19">
        <v>1</v>
      </c>
      <c r="I1847" s="19">
        <v>1</v>
      </c>
      <c r="J1847" s="1" t="s">
        <v>14</v>
      </c>
    </row>
    <row r="1848" spans="1:10" x14ac:dyDescent="0.2">
      <c r="A1848" s="1" t="s">
        <v>126</v>
      </c>
      <c r="B1848" s="11">
        <v>44181</v>
      </c>
      <c r="C1848">
        <v>31</v>
      </c>
      <c r="D1848">
        <v>17</v>
      </c>
      <c r="E1848">
        <v>40</v>
      </c>
      <c r="F1848">
        <v>10</v>
      </c>
      <c r="G1848" t="b">
        <v>0</v>
      </c>
      <c r="H1848" s="19">
        <v>0.98</v>
      </c>
      <c r="I1848" s="19">
        <v>0</v>
      </c>
      <c r="J1848" s="1" t="s">
        <v>14</v>
      </c>
    </row>
    <row r="1849" spans="1:10" x14ac:dyDescent="0.2">
      <c r="A1849" s="1" t="s">
        <v>144</v>
      </c>
      <c r="B1849" s="11">
        <v>44181</v>
      </c>
      <c r="C1849">
        <v>31</v>
      </c>
      <c r="D1849">
        <v>17</v>
      </c>
      <c r="E1849">
        <v>40</v>
      </c>
      <c r="F1849">
        <v>10</v>
      </c>
      <c r="G1849" t="b">
        <v>0</v>
      </c>
      <c r="H1849" s="19">
        <v>0.98</v>
      </c>
      <c r="I1849" s="19">
        <v>0</v>
      </c>
      <c r="J1849" s="1" t="s">
        <v>14</v>
      </c>
    </row>
    <row r="1850" spans="1:10" x14ac:dyDescent="0.2">
      <c r="A1850" s="1" t="s">
        <v>108</v>
      </c>
      <c r="B1850" s="11">
        <v>44181</v>
      </c>
      <c r="C1850">
        <v>22</v>
      </c>
      <c r="D1850">
        <v>19</v>
      </c>
      <c r="E1850">
        <v>37</v>
      </c>
      <c r="F1850">
        <v>15</v>
      </c>
      <c r="G1850" t="b">
        <v>1</v>
      </c>
      <c r="H1850" s="19">
        <v>0.93</v>
      </c>
      <c r="I1850" s="19">
        <v>1</v>
      </c>
      <c r="J1850" s="1" t="s">
        <v>14</v>
      </c>
    </row>
    <row r="1851" spans="1:10" x14ac:dyDescent="0.2">
      <c r="A1851" s="1" t="s">
        <v>120</v>
      </c>
      <c r="B1851" s="11">
        <v>44182</v>
      </c>
      <c r="C1851">
        <v>33</v>
      </c>
      <c r="D1851">
        <v>17</v>
      </c>
      <c r="E1851">
        <v>15</v>
      </c>
      <c r="F1851">
        <v>0</v>
      </c>
      <c r="G1851" t="b">
        <v>1</v>
      </c>
      <c r="H1851" s="19">
        <v>0.65</v>
      </c>
      <c r="I1851" s="19">
        <v>1</v>
      </c>
      <c r="J1851" s="1" t="s">
        <v>14</v>
      </c>
    </row>
    <row r="1852" spans="1:10" x14ac:dyDescent="0.2">
      <c r="A1852" s="1" t="s">
        <v>100</v>
      </c>
      <c r="B1852" s="11">
        <v>44182</v>
      </c>
      <c r="C1852">
        <v>15</v>
      </c>
      <c r="D1852">
        <v>19</v>
      </c>
      <c r="E1852">
        <v>37</v>
      </c>
      <c r="F1852">
        <v>15</v>
      </c>
      <c r="G1852" t="b">
        <v>0</v>
      </c>
      <c r="H1852" s="19">
        <v>0.86</v>
      </c>
      <c r="I1852" s="19">
        <v>0</v>
      </c>
      <c r="J1852" s="1" t="s">
        <v>14</v>
      </c>
    </row>
    <row r="1853" spans="1:10" x14ac:dyDescent="0.2">
      <c r="A1853" s="1" t="s">
        <v>107</v>
      </c>
      <c r="B1853" s="11">
        <v>44182</v>
      </c>
      <c r="C1853">
        <v>27</v>
      </c>
      <c r="D1853">
        <v>19</v>
      </c>
      <c r="E1853">
        <v>30</v>
      </c>
      <c r="F1853">
        <v>15</v>
      </c>
      <c r="G1853" t="b">
        <v>1</v>
      </c>
      <c r="H1853" s="19">
        <v>0.91</v>
      </c>
      <c r="I1853" s="19">
        <v>1</v>
      </c>
      <c r="J1853" s="1" t="s">
        <v>14</v>
      </c>
    </row>
    <row r="1854" spans="1:10" x14ac:dyDescent="0.2">
      <c r="A1854" s="1" t="s">
        <v>130</v>
      </c>
      <c r="B1854" s="11">
        <v>44182</v>
      </c>
      <c r="C1854">
        <v>19</v>
      </c>
      <c r="D1854">
        <v>17</v>
      </c>
      <c r="E1854">
        <v>40</v>
      </c>
      <c r="F1854">
        <v>0</v>
      </c>
      <c r="G1854" t="b">
        <v>1</v>
      </c>
      <c r="H1854" s="19">
        <v>0.76</v>
      </c>
      <c r="I1854" s="19">
        <v>1</v>
      </c>
      <c r="J1854" s="1" t="s">
        <v>14</v>
      </c>
    </row>
    <row r="1855" spans="1:10" x14ac:dyDescent="0.2">
      <c r="A1855" s="1" t="s">
        <v>81</v>
      </c>
      <c r="B1855" s="11">
        <v>44182</v>
      </c>
      <c r="C1855">
        <v>27</v>
      </c>
      <c r="D1855">
        <v>17</v>
      </c>
      <c r="E1855">
        <v>40</v>
      </c>
      <c r="F1855">
        <v>5</v>
      </c>
      <c r="G1855" t="b">
        <v>1</v>
      </c>
      <c r="H1855" s="19">
        <v>0.89</v>
      </c>
      <c r="I1855" s="19">
        <v>1</v>
      </c>
      <c r="J1855" s="1" t="s">
        <v>14</v>
      </c>
    </row>
    <row r="1856" spans="1:10" x14ac:dyDescent="0.2">
      <c r="A1856" s="1" t="s">
        <v>125</v>
      </c>
      <c r="B1856" s="11">
        <v>44182</v>
      </c>
      <c r="C1856">
        <v>27</v>
      </c>
      <c r="D1856">
        <v>7</v>
      </c>
      <c r="E1856">
        <v>40</v>
      </c>
      <c r="F1856">
        <v>10</v>
      </c>
      <c r="G1856" t="b">
        <v>1</v>
      </c>
      <c r="H1856" s="19">
        <v>0.84</v>
      </c>
      <c r="I1856" s="19">
        <v>1</v>
      </c>
      <c r="J1856" s="1" t="s">
        <v>14</v>
      </c>
    </row>
    <row r="1857" spans="1:10" x14ac:dyDescent="0.2">
      <c r="A1857" s="1" t="s">
        <v>88</v>
      </c>
      <c r="B1857" s="11">
        <v>44182</v>
      </c>
      <c r="C1857">
        <v>33</v>
      </c>
      <c r="D1857">
        <v>17</v>
      </c>
      <c r="E1857">
        <v>40</v>
      </c>
      <c r="F1857">
        <v>10</v>
      </c>
      <c r="G1857" t="b">
        <v>1</v>
      </c>
      <c r="H1857" s="19">
        <v>1</v>
      </c>
      <c r="I1857" s="19">
        <v>1</v>
      </c>
      <c r="J1857" s="1" t="s">
        <v>14</v>
      </c>
    </row>
    <row r="1858" spans="1:10" x14ac:dyDescent="0.2">
      <c r="A1858" s="1" t="s">
        <v>109</v>
      </c>
      <c r="B1858" s="11">
        <v>44182</v>
      </c>
      <c r="C1858">
        <v>26</v>
      </c>
      <c r="D1858">
        <v>19</v>
      </c>
      <c r="E1858">
        <v>30</v>
      </c>
      <c r="F1858">
        <v>10</v>
      </c>
      <c r="G1858" t="b">
        <v>1</v>
      </c>
      <c r="H1858" s="19">
        <v>0.85</v>
      </c>
      <c r="I1858" s="19">
        <v>1</v>
      </c>
      <c r="J1858" s="1" t="s">
        <v>14</v>
      </c>
    </row>
    <row r="1859" spans="1:10" x14ac:dyDescent="0.2">
      <c r="A1859" s="1" t="s">
        <v>134</v>
      </c>
      <c r="B1859" s="11">
        <v>44182</v>
      </c>
      <c r="C1859">
        <v>33</v>
      </c>
      <c r="D1859">
        <v>17</v>
      </c>
      <c r="E1859">
        <v>40</v>
      </c>
      <c r="F1859">
        <v>10</v>
      </c>
      <c r="G1859" t="b">
        <v>1</v>
      </c>
      <c r="H1859" s="19">
        <v>1</v>
      </c>
      <c r="I1859" s="19">
        <v>1</v>
      </c>
      <c r="J1859" s="1" t="s">
        <v>14</v>
      </c>
    </row>
    <row r="1860" spans="1:10" x14ac:dyDescent="0.2">
      <c r="A1860" s="1" t="s">
        <v>101</v>
      </c>
      <c r="B1860" s="11">
        <v>44183</v>
      </c>
      <c r="C1860">
        <v>15</v>
      </c>
      <c r="D1860">
        <v>19</v>
      </c>
      <c r="E1860">
        <v>30</v>
      </c>
      <c r="F1860">
        <v>15</v>
      </c>
      <c r="G1860" t="b">
        <v>0</v>
      </c>
      <c r="H1860" s="19">
        <v>0.79</v>
      </c>
      <c r="I1860" s="19">
        <v>0</v>
      </c>
      <c r="J1860" s="1" t="s">
        <v>14</v>
      </c>
    </row>
    <row r="1861" spans="1:10" x14ac:dyDescent="0.2">
      <c r="A1861" s="1" t="s">
        <v>89</v>
      </c>
      <c r="B1861" s="11">
        <v>44183</v>
      </c>
      <c r="C1861">
        <v>33</v>
      </c>
      <c r="D1861">
        <v>17</v>
      </c>
      <c r="E1861">
        <v>40</v>
      </c>
      <c r="F1861">
        <v>10</v>
      </c>
      <c r="G1861" t="b">
        <v>1</v>
      </c>
      <c r="H1861" s="19">
        <v>1</v>
      </c>
      <c r="I1861" s="19">
        <v>1</v>
      </c>
      <c r="J1861" s="1" t="s">
        <v>14</v>
      </c>
    </row>
    <row r="1862" spans="1:10" x14ac:dyDescent="0.2">
      <c r="A1862" s="1" t="s">
        <v>124</v>
      </c>
      <c r="B1862" s="11">
        <v>44183</v>
      </c>
      <c r="C1862">
        <v>33</v>
      </c>
      <c r="D1862">
        <v>17</v>
      </c>
      <c r="E1862">
        <v>40</v>
      </c>
      <c r="F1862">
        <v>10</v>
      </c>
      <c r="G1862" t="b">
        <v>1</v>
      </c>
      <c r="H1862" s="19">
        <v>1</v>
      </c>
      <c r="I1862" s="19">
        <v>1</v>
      </c>
      <c r="J1862" s="1" t="s">
        <v>14</v>
      </c>
    </row>
    <row r="1863" spans="1:10" x14ac:dyDescent="0.2">
      <c r="A1863" s="1" t="s">
        <v>106</v>
      </c>
      <c r="B1863" s="11">
        <v>44183</v>
      </c>
      <c r="C1863">
        <v>29</v>
      </c>
      <c r="D1863">
        <v>19</v>
      </c>
      <c r="E1863">
        <v>30</v>
      </c>
      <c r="F1863">
        <v>15</v>
      </c>
      <c r="G1863" t="b">
        <v>1</v>
      </c>
      <c r="H1863" s="19">
        <v>0.93</v>
      </c>
      <c r="I1863" s="19">
        <v>1</v>
      </c>
      <c r="J1863" s="1" t="s">
        <v>14</v>
      </c>
    </row>
    <row r="1864" spans="1:10" x14ac:dyDescent="0.2">
      <c r="A1864" s="1" t="s">
        <v>132</v>
      </c>
      <c r="B1864" s="11">
        <v>44183</v>
      </c>
      <c r="C1864">
        <v>33</v>
      </c>
      <c r="D1864">
        <v>17</v>
      </c>
      <c r="E1864">
        <v>40</v>
      </c>
      <c r="F1864">
        <v>5</v>
      </c>
      <c r="G1864" t="b">
        <v>1</v>
      </c>
      <c r="H1864" s="19">
        <v>0.95</v>
      </c>
      <c r="I1864" s="19">
        <v>1</v>
      </c>
      <c r="J1864" s="1" t="s">
        <v>14</v>
      </c>
    </row>
    <row r="1865" spans="1:10" x14ac:dyDescent="0.2">
      <c r="A1865" s="1" t="s">
        <v>136</v>
      </c>
      <c r="B1865" s="11">
        <v>44184</v>
      </c>
      <c r="C1865">
        <v>33</v>
      </c>
      <c r="D1865">
        <v>7</v>
      </c>
      <c r="E1865">
        <v>40</v>
      </c>
      <c r="F1865">
        <v>0</v>
      </c>
      <c r="G1865" t="b">
        <v>1</v>
      </c>
      <c r="H1865" s="19">
        <v>0.8</v>
      </c>
      <c r="I1865" s="19">
        <v>1</v>
      </c>
      <c r="J1865" s="1" t="s">
        <v>14</v>
      </c>
    </row>
    <row r="1866" spans="1:10" x14ac:dyDescent="0.2">
      <c r="A1866" s="1" t="s">
        <v>128</v>
      </c>
      <c r="B1866" s="11">
        <v>44184</v>
      </c>
      <c r="C1866">
        <v>33</v>
      </c>
      <c r="D1866">
        <v>17</v>
      </c>
      <c r="E1866">
        <v>32</v>
      </c>
      <c r="F1866">
        <v>5</v>
      </c>
      <c r="G1866" t="b">
        <v>1</v>
      </c>
      <c r="H1866" s="19">
        <v>0.87</v>
      </c>
      <c r="I1866" s="19">
        <v>1</v>
      </c>
      <c r="J1866" s="1" t="s">
        <v>14</v>
      </c>
    </row>
    <row r="1867" spans="1:10" x14ac:dyDescent="0.2">
      <c r="A1867" s="1" t="s">
        <v>145</v>
      </c>
      <c r="B1867" s="11">
        <v>44184</v>
      </c>
      <c r="C1867">
        <v>33</v>
      </c>
      <c r="D1867">
        <v>17</v>
      </c>
      <c r="E1867">
        <v>40</v>
      </c>
      <c r="F1867">
        <v>0</v>
      </c>
      <c r="G1867" t="b">
        <v>1</v>
      </c>
      <c r="H1867" s="19">
        <v>0.9</v>
      </c>
      <c r="I1867" s="19">
        <v>1</v>
      </c>
      <c r="J1867" s="1" t="s">
        <v>14</v>
      </c>
    </row>
    <row r="1868" spans="1:10" x14ac:dyDescent="0.2">
      <c r="A1868" s="1" t="s">
        <v>143</v>
      </c>
      <c r="B1868" s="11">
        <v>44184</v>
      </c>
      <c r="C1868">
        <v>33</v>
      </c>
      <c r="D1868">
        <v>12</v>
      </c>
      <c r="E1868">
        <v>40</v>
      </c>
      <c r="F1868">
        <v>5</v>
      </c>
      <c r="G1868" t="b">
        <v>1</v>
      </c>
      <c r="H1868" s="19">
        <v>0.9</v>
      </c>
      <c r="I1868" s="19">
        <v>1</v>
      </c>
      <c r="J1868" s="1" t="s">
        <v>14</v>
      </c>
    </row>
    <row r="1869" spans="1:10" x14ac:dyDescent="0.2">
      <c r="A1869" s="1" t="s">
        <v>112</v>
      </c>
      <c r="B1869" s="11">
        <v>44184</v>
      </c>
      <c r="C1869">
        <v>33</v>
      </c>
      <c r="D1869">
        <v>17</v>
      </c>
      <c r="E1869">
        <v>40</v>
      </c>
      <c r="F1869">
        <v>5</v>
      </c>
      <c r="G1869" t="b">
        <v>1</v>
      </c>
      <c r="H1869" s="19">
        <v>0.95</v>
      </c>
      <c r="I1869" s="19">
        <v>1</v>
      </c>
      <c r="J1869" s="1" t="s">
        <v>14</v>
      </c>
    </row>
    <row r="1870" spans="1:10" x14ac:dyDescent="0.2">
      <c r="A1870" s="1" t="s">
        <v>116</v>
      </c>
      <c r="B1870" s="11">
        <v>44184</v>
      </c>
      <c r="C1870">
        <v>31</v>
      </c>
      <c r="D1870">
        <v>7</v>
      </c>
      <c r="E1870">
        <v>40</v>
      </c>
      <c r="F1870">
        <v>10</v>
      </c>
      <c r="G1870" t="b">
        <v>0</v>
      </c>
      <c r="H1870" s="19">
        <v>0.88</v>
      </c>
      <c r="I1870" s="19">
        <v>0</v>
      </c>
      <c r="J1870" s="1" t="s">
        <v>14</v>
      </c>
    </row>
    <row r="1871" spans="1:10" x14ac:dyDescent="0.2">
      <c r="A1871" s="1" t="s">
        <v>135</v>
      </c>
      <c r="B1871" s="11">
        <v>44184</v>
      </c>
      <c r="C1871">
        <v>31</v>
      </c>
      <c r="D1871">
        <v>17</v>
      </c>
      <c r="E1871">
        <v>40</v>
      </c>
      <c r="F1871">
        <v>10</v>
      </c>
      <c r="G1871" t="b">
        <v>0</v>
      </c>
      <c r="H1871" s="19">
        <v>0.98</v>
      </c>
      <c r="I1871" s="19">
        <v>0</v>
      </c>
      <c r="J1871" s="1" t="s">
        <v>14</v>
      </c>
    </row>
    <row r="1872" spans="1:10" x14ac:dyDescent="0.2">
      <c r="A1872" s="1" t="s">
        <v>137</v>
      </c>
      <c r="B1872" s="11">
        <v>44184</v>
      </c>
      <c r="C1872">
        <v>33</v>
      </c>
      <c r="D1872">
        <v>17</v>
      </c>
      <c r="E1872">
        <v>40</v>
      </c>
      <c r="F1872">
        <v>5</v>
      </c>
      <c r="G1872" t="b">
        <v>1</v>
      </c>
      <c r="H1872" s="19">
        <v>0.95</v>
      </c>
      <c r="I1872" s="19">
        <v>1</v>
      </c>
      <c r="J1872" s="1" t="s">
        <v>14</v>
      </c>
    </row>
    <row r="1873" spans="1:10" x14ac:dyDescent="0.2">
      <c r="A1873" s="1" t="s">
        <v>104</v>
      </c>
      <c r="B1873" s="11">
        <v>44184</v>
      </c>
      <c r="C1873">
        <v>20</v>
      </c>
      <c r="D1873">
        <v>19</v>
      </c>
      <c r="E1873">
        <v>37</v>
      </c>
      <c r="F1873">
        <v>15</v>
      </c>
      <c r="G1873" t="b">
        <v>0</v>
      </c>
      <c r="H1873" s="19">
        <v>0.91</v>
      </c>
      <c r="I1873" s="19">
        <v>0</v>
      </c>
      <c r="J1873" s="1" t="s">
        <v>14</v>
      </c>
    </row>
    <row r="1874" spans="1:10" x14ac:dyDescent="0.2">
      <c r="A1874" s="1" t="s">
        <v>105</v>
      </c>
      <c r="B1874" s="11">
        <v>44184</v>
      </c>
      <c r="C1874">
        <v>24</v>
      </c>
      <c r="D1874">
        <v>19</v>
      </c>
      <c r="E1874">
        <v>37</v>
      </c>
      <c r="F1874">
        <v>13</v>
      </c>
      <c r="G1874" t="b">
        <v>1</v>
      </c>
      <c r="H1874" s="19">
        <v>0.93</v>
      </c>
      <c r="I1874" s="19">
        <v>1</v>
      </c>
      <c r="J1874" s="1" t="s">
        <v>14</v>
      </c>
    </row>
    <row r="1875" spans="1:10" x14ac:dyDescent="0.2">
      <c r="A1875" s="1" t="s">
        <v>147</v>
      </c>
      <c r="B1875" s="11">
        <v>44184</v>
      </c>
      <c r="C1875">
        <v>33</v>
      </c>
      <c r="D1875">
        <v>12</v>
      </c>
      <c r="E1875">
        <v>40</v>
      </c>
      <c r="F1875">
        <v>10</v>
      </c>
      <c r="G1875" t="b">
        <v>1</v>
      </c>
      <c r="H1875" s="19">
        <v>0.95</v>
      </c>
      <c r="I1875" s="19">
        <v>1</v>
      </c>
      <c r="J1875" s="1" t="s">
        <v>14</v>
      </c>
    </row>
    <row r="1876" spans="1:10" x14ac:dyDescent="0.2">
      <c r="A1876" s="1" t="s">
        <v>117</v>
      </c>
      <c r="B1876" s="11">
        <v>44184</v>
      </c>
      <c r="C1876">
        <v>33</v>
      </c>
      <c r="D1876">
        <v>17</v>
      </c>
      <c r="E1876">
        <v>32</v>
      </c>
      <c r="F1876">
        <v>5</v>
      </c>
      <c r="G1876" t="b">
        <v>1</v>
      </c>
      <c r="H1876" s="19">
        <v>0.87</v>
      </c>
      <c r="I1876" s="19">
        <v>1</v>
      </c>
      <c r="J1876" s="1" t="s">
        <v>14</v>
      </c>
    </row>
    <row r="1877" spans="1:10" x14ac:dyDescent="0.2">
      <c r="A1877" s="1" t="s">
        <v>83</v>
      </c>
      <c r="B1877" s="11">
        <v>44184</v>
      </c>
      <c r="C1877">
        <v>19</v>
      </c>
      <c r="D1877">
        <v>17</v>
      </c>
      <c r="E1877">
        <v>40</v>
      </c>
      <c r="F1877">
        <v>5</v>
      </c>
      <c r="G1877" t="b">
        <v>1</v>
      </c>
      <c r="H1877" s="19">
        <v>0.81</v>
      </c>
      <c r="I1877" s="19">
        <v>1</v>
      </c>
      <c r="J1877" s="1" t="s">
        <v>14</v>
      </c>
    </row>
    <row r="1878" spans="1:10" x14ac:dyDescent="0.2">
      <c r="A1878" s="1" t="s">
        <v>85</v>
      </c>
      <c r="B1878" s="11">
        <v>44184</v>
      </c>
      <c r="C1878">
        <v>29</v>
      </c>
      <c r="D1878">
        <v>17</v>
      </c>
      <c r="E1878">
        <v>40</v>
      </c>
      <c r="F1878">
        <v>10</v>
      </c>
      <c r="G1878" t="b">
        <v>0</v>
      </c>
      <c r="H1878" s="19">
        <v>0.96</v>
      </c>
      <c r="I1878" s="19">
        <v>0</v>
      </c>
      <c r="J1878" s="1" t="s">
        <v>14</v>
      </c>
    </row>
    <row r="1879" spans="1:10" x14ac:dyDescent="0.2">
      <c r="A1879" s="1" t="s">
        <v>119</v>
      </c>
      <c r="B1879" s="11">
        <v>44186</v>
      </c>
      <c r="C1879">
        <v>21</v>
      </c>
      <c r="D1879">
        <v>17</v>
      </c>
      <c r="E1879">
        <v>32</v>
      </c>
      <c r="F1879">
        <v>5</v>
      </c>
      <c r="G1879" t="b">
        <v>1</v>
      </c>
      <c r="H1879" s="19">
        <v>0.75</v>
      </c>
      <c r="I1879" s="19">
        <v>1</v>
      </c>
      <c r="J1879" s="1" t="s">
        <v>14</v>
      </c>
    </row>
    <row r="1880" spans="1:10" x14ac:dyDescent="0.2">
      <c r="A1880" s="1" t="s">
        <v>86</v>
      </c>
      <c r="B1880" s="11">
        <v>44187</v>
      </c>
      <c r="C1880">
        <v>31</v>
      </c>
      <c r="D1880">
        <v>17</v>
      </c>
      <c r="E1880">
        <v>40</v>
      </c>
      <c r="F1880">
        <v>5</v>
      </c>
      <c r="G1880" t="b">
        <v>0</v>
      </c>
      <c r="H1880" s="19">
        <v>0.93</v>
      </c>
      <c r="I1880" s="19">
        <v>0</v>
      </c>
      <c r="J1880" s="1" t="s">
        <v>14</v>
      </c>
    </row>
    <row r="1881" spans="1:10" x14ac:dyDescent="0.2">
      <c r="A1881" s="1" t="s">
        <v>80</v>
      </c>
      <c r="B1881" s="11">
        <v>44187</v>
      </c>
      <c r="C1881">
        <v>11</v>
      </c>
      <c r="D1881">
        <v>17</v>
      </c>
      <c r="E1881">
        <v>40</v>
      </c>
      <c r="F1881">
        <v>10</v>
      </c>
      <c r="G1881" t="b">
        <v>0</v>
      </c>
      <c r="H1881" s="19">
        <v>0.78</v>
      </c>
      <c r="I1881" s="19">
        <v>0</v>
      </c>
      <c r="J1881" s="1" t="s">
        <v>14</v>
      </c>
    </row>
    <row r="1882" spans="1:10" x14ac:dyDescent="0.2">
      <c r="A1882" s="1" t="s">
        <v>115</v>
      </c>
      <c r="B1882" s="11">
        <v>44187</v>
      </c>
      <c r="C1882">
        <v>17</v>
      </c>
      <c r="D1882">
        <v>12</v>
      </c>
      <c r="E1882">
        <v>40</v>
      </c>
      <c r="F1882">
        <v>5</v>
      </c>
      <c r="G1882" t="b">
        <v>1</v>
      </c>
      <c r="H1882" s="19">
        <v>0.74</v>
      </c>
      <c r="I1882" s="19">
        <v>1</v>
      </c>
      <c r="J1882" s="1" t="s">
        <v>14</v>
      </c>
    </row>
    <row r="1883" spans="1:10" x14ac:dyDescent="0.2">
      <c r="A1883" s="1" t="s">
        <v>133</v>
      </c>
      <c r="B1883" s="11">
        <v>44187</v>
      </c>
      <c r="C1883">
        <v>33</v>
      </c>
      <c r="D1883">
        <v>17</v>
      </c>
      <c r="E1883">
        <v>40</v>
      </c>
      <c r="F1883">
        <v>10</v>
      </c>
      <c r="G1883" t="b">
        <v>1</v>
      </c>
      <c r="H1883" s="19">
        <v>1</v>
      </c>
      <c r="I1883" s="19">
        <v>1</v>
      </c>
      <c r="J1883" s="1" t="s">
        <v>14</v>
      </c>
    </row>
    <row r="1884" spans="1:10" x14ac:dyDescent="0.2">
      <c r="A1884" s="1" t="s">
        <v>78</v>
      </c>
      <c r="B1884" s="11">
        <v>44187</v>
      </c>
      <c r="C1884">
        <v>9</v>
      </c>
      <c r="D1884">
        <v>17</v>
      </c>
      <c r="E1884">
        <v>40</v>
      </c>
      <c r="F1884">
        <v>5</v>
      </c>
      <c r="G1884" t="b">
        <v>1</v>
      </c>
      <c r="H1884" s="19">
        <v>0.71</v>
      </c>
      <c r="I1884" s="19">
        <v>1</v>
      </c>
      <c r="J1884" s="1" t="s">
        <v>14</v>
      </c>
    </row>
    <row r="1885" spans="1:10" x14ac:dyDescent="0.2">
      <c r="A1885" s="1" t="s">
        <v>79</v>
      </c>
      <c r="B1885" s="11">
        <v>44187</v>
      </c>
      <c r="C1885">
        <v>33</v>
      </c>
      <c r="D1885">
        <v>17</v>
      </c>
      <c r="E1885">
        <v>40</v>
      </c>
      <c r="F1885">
        <v>5</v>
      </c>
      <c r="G1885" t="b">
        <v>1</v>
      </c>
      <c r="H1885" s="19">
        <v>0.95</v>
      </c>
      <c r="I1885" s="19">
        <v>1</v>
      </c>
      <c r="J1885" s="1" t="s">
        <v>14</v>
      </c>
    </row>
    <row r="1886" spans="1:10" x14ac:dyDescent="0.2">
      <c r="A1886" s="1" t="s">
        <v>103</v>
      </c>
      <c r="B1886" s="11">
        <v>44187</v>
      </c>
      <c r="C1886">
        <v>7</v>
      </c>
      <c r="D1886">
        <v>19</v>
      </c>
      <c r="E1886">
        <v>37</v>
      </c>
      <c r="F1886">
        <v>15</v>
      </c>
      <c r="G1886" t="b">
        <v>0</v>
      </c>
      <c r="H1886" s="19">
        <v>0.78</v>
      </c>
      <c r="I1886" s="19">
        <v>0</v>
      </c>
      <c r="J1886" s="1" t="s">
        <v>14</v>
      </c>
    </row>
    <row r="1887" spans="1:10" x14ac:dyDescent="0.2">
      <c r="A1887" s="1" t="s">
        <v>102</v>
      </c>
      <c r="B1887" s="11">
        <v>44187</v>
      </c>
      <c r="C1887">
        <v>22</v>
      </c>
      <c r="D1887">
        <v>19</v>
      </c>
      <c r="E1887">
        <v>30</v>
      </c>
      <c r="F1887">
        <v>10</v>
      </c>
      <c r="G1887" t="b">
        <v>1</v>
      </c>
      <c r="H1887" s="19">
        <v>0.81</v>
      </c>
      <c r="I1887" s="19">
        <v>1</v>
      </c>
      <c r="J1887" s="1" t="s">
        <v>14</v>
      </c>
    </row>
    <row r="1888" spans="1:10" x14ac:dyDescent="0.2">
      <c r="A1888" s="1" t="s">
        <v>110</v>
      </c>
      <c r="B1888" s="11">
        <v>44187</v>
      </c>
      <c r="C1888">
        <v>19</v>
      </c>
      <c r="D1888">
        <v>12</v>
      </c>
      <c r="E1888">
        <v>30</v>
      </c>
      <c r="F1888">
        <v>15</v>
      </c>
      <c r="G1888" t="b">
        <v>0</v>
      </c>
      <c r="H1888" s="19">
        <v>0.76</v>
      </c>
      <c r="I1888" s="19">
        <v>0</v>
      </c>
      <c r="J1888" s="1" t="s">
        <v>14</v>
      </c>
    </row>
    <row r="1889" spans="1:10" x14ac:dyDescent="0.2">
      <c r="A1889" s="1" t="s">
        <v>84</v>
      </c>
      <c r="B1889" s="11">
        <v>44187</v>
      </c>
      <c r="C1889">
        <v>33</v>
      </c>
      <c r="D1889">
        <v>17</v>
      </c>
      <c r="E1889">
        <v>40</v>
      </c>
      <c r="F1889">
        <v>10</v>
      </c>
      <c r="G1889" t="b">
        <v>1</v>
      </c>
      <c r="H1889" s="19">
        <v>1</v>
      </c>
      <c r="I1889" s="19">
        <v>1</v>
      </c>
      <c r="J1889" s="1" t="s">
        <v>14</v>
      </c>
    </row>
    <row r="1890" spans="1:10" x14ac:dyDescent="0.2">
      <c r="A1890" s="1" t="s">
        <v>142</v>
      </c>
      <c r="B1890" s="11">
        <v>44187</v>
      </c>
      <c r="C1890">
        <v>33</v>
      </c>
      <c r="D1890">
        <v>17</v>
      </c>
      <c r="E1890">
        <v>32</v>
      </c>
      <c r="F1890">
        <v>10</v>
      </c>
      <c r="G1890" t="b">
        <v>1</v>
      </c>
      <c r="H1890" s="19">
        <v>0.92</v>
      </c>
      <c r="I1890" s="19">
        <v>1</v>
      </c>
      <c r="J1890" s="1" t="s">
        <v>14</v>
      </c>
    </row>
    <row r="1891" spans="1:10" x14ac:dyDescent="0.2">
      <c r="A1891" s="1" t="s">
        <v>87</v>
      </c>
      <c r="B1891" s="11">
        <v>44188</v>
      </c>
      <c r="C1891">
        <v>23</v>
      </c>
      <c r="D1891">
        <v>17</v>
      </c>
      <c r="E1891">
        <v>40</v>
      </c>
      <c r="F1891">
        <v>0</v>
      </c>
      <c r="G1891" t="b">
        <v>1</v>
      </c>
      <c r="H1891" s="19">
        <v>0.8</v>
      </c>
      <c r="I1891" s="19">
        <v>1</v>
      </c>
      <c r="J1891" s="1" t="s">
        <v>14</v>
      </c>
    </row>
    <row r="1892" spans="1:10" x14ac:dyDescent="0.2">
      <c r="A1892" s="1" t="s">
        <v>118</v>
      </c>
      <c r="B1892" s="11">
        <v>44188</v>
      </c>
      <c r="C1892">
        <v>19</v>
      </c>
      <c r="D1892">
        <v>7</v>
      </c>
      <c r="E1892">
        <v>15</v>
      </c>
      <c r="F1892">
        <v>0</v>
      </c>
      <c r="G1892" t="b">
        <v>1</v>
      </c>
      <c r="H1892" s="19">
        <v>0.41</v>
      </c>
      <c r="I1892" s="19">
        <v>1</v>
      </c>
      <c r="J1892" s="1" t="s">
        <v>14</v>
      </c>
    </row>
    <row r="1893" spans="1:10" x14ac:dyDescent="0.2">
      <c r="A1893" s="1" t="s">
        <v>82</v>
      </c>
      <c r="B1893" s="11">
        <v>44188</v>
      </c>
      <c r="C1893">
        <v>27</v>
      </c>
      <c r="D1893">
        <v>17</v>
      </c>
      <c r="E1893">
        <v>40</v>
      </c>
      <c r="F1893">
        <v>5</v>
      </c>
      <c r="G1893" t="b">
        <v>0</v>
      </c>
      <c r="H1893" s="19">
        <v>0.89</v>
      </c>
      <c r="I1893" s="19">
        <v>0</v>
      </c>
      <c r="J1893" s="1" t="s">
        <v>14</v>
      </c>
    </row>
    <row r="1894" spans="1:10" x14ac:dyDescent="0.2">
      <c r="A1894" s="1" t="s">
        <v>127</v>
      </c>
      <c r="B1894" s="11">
        <v>44188</v>
      </c>
      <c r="C1894">
        <v>31</v>
      </c>
      <c r="D1894">
        <v>17</v>
      </c>
      <c r="E1894">
        <v>40</v>
      </c>
      <c r="F1894">
        <v>10</v>
      </c>
      <c r="G1894" t="b">
        <v>1</v>
      </c>
      <c r="H1894" s="19">
        <v>0.98</v>
      </c>
      <c r="I1894" s="19">
        <v>1</v>
      </c>
      <c r="J1894" s="1" t="s">
        <v>14</v>
      </c>
    </row>
    <row r="1895" spans="1:10" x14ac:dyDescent="0.2">
      <c r="A1895" s="1" t="s">
        <v>138</v>
      </c>
      <c r="B1895" s="11">
        <v>44188</v>
      </c>
      <c r="C1895">
        <v>33</v>
      </c>
      <c r="D1895">
        <v>17</v>
      </c>
      <c r="E1895">
        <v>40</v>
      </c>
      <c r="F1895">
        <v>10</v>
      </c>
      <c r="G1895" t="b">
        <v>1</v>
      </c>
      <c r="H1895" s="19">
        <v>1</v>
      </c>
      <c r="I1895" s="19">
        <v>1</v>
      </c>
      <c r="J1895" s="1" t="s">
        <v>14</v>
      </c>
    </row>
    <row r="1896" spans="1:10" x14ac:dyDescent="0.2">
      <c r="A1896" s="1" t="s">
        <v>139</v>
      </c>
      <c r="B1896" s="11">
        <v>44188</v>
      </c>
      <c r="C1896">
        <v>19</v>
      </c>
      <c r="D1896">
        <v>17</v>
      </c>
      <c r="E1896">
        <v>40</v>
      </c>
      <c r="F1896">
        <v>5</v>
      </c>
      <c r="G1896" t="b">
        <v>1</v>
      </c>
      <c r="H1896" s="19">
        <v>0.81</v>
      </c>
      <c r="I1896" s="19">
        <v>1</v>
      </c>
      <c r="J1896" s="1" t="s">
        <v>14</v>
      </c>
    </row>
    <row r="1897" spans="1:10" x14ac:dyDescent="0.2">
      <c r="A1897" s="1" t="s">
        <v>96</v>
      </c>
      <c r="B1897" s="11">
        <v>44188</v>
      </c>
      <c r="C1897">
        <v>33</v>
      </c>
      <c r="D1897">
        <v>17</v>
      </c>
      <c r="E1897">
        <v>40</v>
      </c>
      <c r="F1897">
        <v>10</v>
      </c>
      <c r="G1897" t="b">
        <v>1</v>
      </c>
      <c r="H1897" s="19">
        <v>1</v>
      </c>
      <c r="I1897" s="19">
        <v>1</v>
      </c>
      <c r="J1897" s="1" t="s">
        <v>14</v>
      </c>
    </row>
    <row r="1898" spans="1:10" x14ac:dyDescent="0.2">
      <c r="A1898" s="1" t="s">
        <v>123</v>
      </c>
      <c r="B1898" s="11">
        <v>44188</v>
      </c>
      <c r="C1898">
        <v>31</v>
      </c>
      <c r="D1898">
        <v>17</v>
      </c>
      <c r="E1898">
        <v>40</v>
      </c>
      <c r="F1898">
        <v>5</v>
      </c>
      <c r="G1898" t="b">
        <v>1</v>
      </c>
      <c r="H1898" s="19">
        <v>0.93</v>
      </c>
      <c r="I1898" s="19">
        <v>1</v>
      </c>
      <c r="J1898" s="1" t="s">
        <v>14</v>
      </c>
    </row>
    <row r="1899" spans="1:10" x14ac:dyDescent="0.2">
      <c r="A1899" s="1" t="s">
        <v>148</v>
      </c>
      <c r="B1899" s="11">
        <v>44194</v>
      </c>
      <c r="C1899">
        <v>31</v>
      </c>
      <c r="D1899">
        <v>17</v>
      </c>
      <c r="E1899">
        <v>40</v>
      </c>
      <c r="F1899">
        <v>5</v>
      </c>
      <c r="G1899" t="b">
        <v>1</v>
      </c>
      <c r="H1899" s="19">
        <v>0.93</v>
      </c>
      <c r="I1899" s="19">
        <v>1</v>
      </c>
      <c r="J1899" s="1" t="s">
        <v>14</v>
      </c>
    </row>
    <row r="1900" spans="1:10" x14ac:dyDescent="0.2">
      <c r="A1900" s="1" t="s">
        <v>119</v>
      </c>
      <c r="B1900" s="11">
        <v>44195</v>
      </c>
      <c r="C1900">
        <v>31</v>
      </c>
      <c r="D1900">
        <v>12</v>
      </c>
      <c r="E1900">
        <v>32</v>
      </c>
      <c r="F1900">
        <v>5</v>
      </c>
      <c r="G1900" t="b">
        <v>1</v>
      </c>
      <c r="H1900" s="19">
        <v>0.8</v>
      </c>
      <c r="I1900" s="19">
        <v>1</v>
      </c>
      <c r="J1900" s="1" t="s">
        <v>14</v>
      </c>
    </row>
    <row r="1901" spans="1:10" x14ac:dyDescent="0.2">
      <c r="A1901" s="1" t="s">
        <v>130</v>
      </c>
      <c r="B1901" s="11">
        <v>44195</v>
      </c>
      <c r="C1901">
        <v>17</v>
      </c>
      <c r="D1901">
        <v>17</v>
      </c>
      <c r="E1901">
        <v>40</v>
      </c>
      <c r="F1901">
        <v>5</v>
      </c>
      <c r="G1901" t="b">
        <v>1</v>
      </c>
      <c r="H1901" s="19">
        <v>0.79</v>
      </c>
      <c r="I1901" s="19">
        <v>1</v>
      </c>
      <c r="J1901" s="1" t="s">
        <v>14</v>
      </c>
    </row>
    <row r="1902" spans="1:10" x14ac:dyDescent="0.2">
      <c r="A1902" s="1" t="s">
        <v>125</v>
      </c>
      <c r="B1902" s="11">
        <v>44195</v>
      </c>
      <c r="C1902">
        <v>23</v>
      </c>
      <c r="D1902">
        <v>7</v>
      </c>
      <c r="E1902">
        <v>40</v>
      </c>
      <c r="F1902">
        <v>5</v>
      </c>
      <c r="G1902" t="b">
        <v>1</v>
      </c>
      <c r="H1902" s="19">
        <v>0.75</v>
      </c>
      <c r="I1902" s="19">
        <v>1</v>
      </c>
      <c r="J1902" s="1" t="s">
        <v>14</v>
      </c>
    </row>
    <row r="1903" spans="1:10" x14ac:dyDescent="0.2">
      <c r="A1903" s="1" t="s">
        <v>118</v>
      </c>
      <c r="B1903" s="11">
        <v>44196</v>
      </c>
      <c r="C1903">
        <v>21</v>
      </c>
      <c r="D1903">
        <v>17</v>
      </c>
      <c r="E1903">
        <v>40</v>
      </c>
      <c r="F1903">
        <v>5</v>
      </c>
      <c r="G1903" t="b">
        <v>1</v>
      </c>
      <c r="H1903" s="19">
        <v>0.83</v>
      </c>
      <c r="I1903" s="19">
        <v>1</v>
      </c>
      <c r="J1903" s="1" t="s">
        <v>14</v>
      </c>
    </row>
    <row r="1904" spans="1:10" x14ac:dyDescent="0.2">
      <c r="A1904" s="1" t="s">
        <v>120</v>
      </c>
      <c r="B1904" s="11">
        <v>44196</v>
      </c>
      <c r="C1904">
        <v>17</v>
      </c>
      <c r="D1904">
        <v>17</v>
      </c>
      <c r="E1904">
        <v>40</v>
      </c>
      <c r="F1904">
        <v>5</v>
      </c>
      <c r="G1904" t="b">
        <v>1</v>
      </c>
      <c r="H1904" s="19">
        <v>0.79</v>
      </c>
      <c r="I1904" s="19">
        <v>1</v>
      </c>
      <c r="J1904" s="1" t="s">
        <v>14</v>
      </c>
    </row>
    <row r="1905" spans="1:10" x14ac:dyDescent="0.2">
      <c r="A1905" s="1" t="s">
        <v>80</v>
      </c>
      <c r="B1905" s="11">
        <v>44203</v>
      </c>
      <c r="C1905">
        <v>17</v>
      </c>
      <c r="D1905">
        <v>17</v>
      </c>
      <c r="E1905">
        <v>40</v>
      </c>
      <c r="F1905">
        <v>10</v>
      </c>
      <c r="G1905" t="b">
        <v>1</v>
      </c>
      <c r="H1905" s="19">
        <v>0.84</v>
      </c>
      <c r="I1905" s="19">
        <v>1</v>
      </c>
      <c r="J1905" s="1" t="s">
        <v>14</v>
      </c>
    </row>
    <row r="1906" spans="1:10" x14ac:dyDescent="0.2">
      <c r="A1906" s="1" t="s">
        <v>102</v>
      </c>
      <c r="B1906" s="11">
        <v>44203</v>
      </c>
      <c r="C1906">
        <v>29</v>
      </c>
      <c r="D1906">
        <v>19</v>
      </c>
      <c r="E1906">
        <v>30</v>
      </c>
      <c r="F1906">
        <v>10</v>
      </c>
      <c r="G1906" t="b">
        <v>1</v>
      </c>
      <c r="H1906" s="19">
        <v>0.88</v>
      </c>
      <c r="I1906" s="19">
        <v>1</v>
      </c>
      <c r="J1906" s="1" t="s">
        <v>14</v>
      </c>
    </row>
    <row r="1907" spans="1:10" x14ac:dyDescent="0.2">
      <c r="A1907" s="1" t="s">
        <v>99</v>
      </c>
      <c r="B1907" s="11">
        <v>44203</v>
      </c>
      <c r="C1907">
        <v>31</v>
      </c>
      <c r="D1907">
        <v>17</v>
      </c>
      <c r="E1907">
        <v>40</v>
      </c>
      <c r="F1907">
        <v>10</v>
      </c>
      <c r="G1907" t="b">
        <v>1</v>
      </c>
      <c r="H1907" s="19">
        <v>0.98</v>
      </c>
      <c r="I1907" s="19">
        <v>1</v>
      </c>
      <c r="J1907" s="1" t="s">
        <v>14</v>
      </c>
    </row>
    <row r="1908" spans="1:10" x14ac:dyDescent="0.2">
      <c r="A1908" s="1" t="s">
        <v>81</v>
      </c>
      <c r="B1908" s="11">
        <v>44204</v>
      </c>
      <c r="C1908">
        <v>33</v>
      </c>
      <c r="D1908">
        <v>17</v>
      </c>
      <c r="E1908">
        <v>40</v>
      </c>
      <c r="F1908">
        <v>0</v>
      </c>
      <c r="G1908" t="b">
        <v>1</v>
      </c>
      <c r="H1908" s="19">
        <v>0.9</v>
      </c>
      <c r="I1908" s="19">
        <v>1</v>
      </c>
      <c r="J1908" s="1" t="s">
        <v>14</v>
      </c>
    </row>
    <row r="1909" spans="1:10" x14ac:dyDescent="0.2">
      <c r="A1909" s="1" t="s">
        <v>88</v>
      </c>
      <c r="B1909" s="11">
        <v>44204</v>
      </c>
      <c r="C1909">
        <v>27</v>
      </c>
      <c r="D1909">
        <v>17</v>
      </c>
      <c r="E1909">
        <v>40</v>
      </c>
      <c r="F1909">
        <v>5</v>
      </c>
      <c r="G1909" t="b">
        <v>0</v>
      </c>
      <c r="H1909" s="19">
        <v>0.89</v>
      </c>
      <c r="I1909" s="19">
        <v>0</v>
      </c>
      <c r="J1909" s="1" t="s">
        <v>14</v>
      </c>
    </row>
    <row r="1910" spans="1:10" x14ac:dyDescent="0.2">
      <c r="A1910" s="1" t="s">
        <v>113</v>
      </c>
      <c r="B1910" s="11">
        <v>44204</v>
      </c>
      <c r="C1910">
        <v>33</v>
      </c>
      <c r="D1910">
        <v>17</v>
      </c>
      <c r="E1910">
        <v>40</v>
      </c>
      <c r="F1910">
        <v>5</v>
      </c>
      <c r="G1910" t="b">
        <v>1</v>
      </c>
      <c r="H1910" s="19">
        <v>0.95</v>
      </c>
      <c r="I1910" s="19">
        <v>1</v>
      </c>
      <c r="J1910" s="1" t="s">
        <v>14</v>
      </c>
    </row>
    <row r="1911" spans="1:10" x14ac:dyDescent="0.2">
      <c r="A1911" s="1" t="s">
        <v>100</v>
      </c>
      <c r="B1911" s="11">
        <v>44204</v>
      </c>
      <c r="C1911">
        <v>29</v>
      </c>
      <c r="D1911">
        <v>19</v>
      </c>
      <c r="E1911">
        <v>30</v>
      </c>
      <c r="F1911">
        <v>7</v>
      </c>
      <c r="G1911" t="b">
        <v>1</v>
      </c>
      <c r="H1911" s="19">
        <v>0.85</v>
      </c>
      <c r="I1911" s="19">
        <v>1</v>
      </c>
      <c r="J1911" s="1" t="s">
        <v>14</v>
      </c>
    </row>
    <row r="1912" spans="1:10" x14ac:dyDescent="0.2">
      <c r="A1912" s="1" t="s">
        <v>107</v>
      </c>
      <c r="B1912" s="11">
        <v>44204</v>
      </c>
      <c r="C1912">
        <v>27</v>
      </c>
      <c r="D1912">
        <v>19</v>
      </c>
      <c r="E1912">
        <v>30</v>
      </c>
      <c r="F1912">
        <v>15</v>
      </c>
      <c r="G1912" t="b">
        <v>1</v>
      </c>
      <c r="H1912" s="19">
        <v>0.91</v>
      </c>
      <c r="I1912" s="19">
        <v>1</v>
      </c>
      <c r="J1912" s="1" t="s">
        <v>14</v>
      </c>
    </row>
    <row r="1913" spans="1:10" x14ac:dyDescent="0.2">
      <c r="A1913" s="1" t="s">
        <v>89</v>
      </c>
      <c r="B1913" s="11">
        <v>44204</v>
      </c>
      <c r="C1913">
        <v>33</v>
      </c>
      <c r="D1913">
        <v>17</v>
      </c>
      <c r="E1913">
        <v>40</v>
      </c>
      <c r="F1913">
        <v>10</v>
      </c>
      <c r="G1913" t="b">
        <v>1</v>
      </c>
      <c r="H1913" s="19">
        <v>1</v>
      </c>
      <c r="I1913" s="19">
        <v>1</v>
      </c>
      <c r="J1913" s="1" t="s">
        <v>14</v>
      </c>
    </row>
    <row r="1914" spans="1:10" x14ac:dyDescent="0.2">
      <c r="A1914" s="1" t="s">
        <v>101</v>
      </c>
      <c r="B1914" s="11">
        <v>44204</v>
      </c>
      <c r="C1914">
        <v>22</v>
      </c>
      <c r="D1914">
        <v>19</v>
      </c>
      <c r="E1914">
        <v>30</v>
      </c>
      <c r="F1914">
        <v>5</v>
      </c>
      <c r="G1914" t="b">
        <v>1</v>
      </c>
      <c r="H1914" s="19">
        <v>0.76</v>
      </c>
      <c r="I1914" s="19">
        <v>1</v>
      </c>
      <c r="J1914" s="1" t="s">
        <v>14</v>
      </c>
    </row>
    <row r="1915" spans="1:10" x14ac:dyDescent="0.2">
      <c r="A1915" s="1" t="s">
        <v>122</v>
      </c>
      <c r="B1915" s="11">
        <v>44204</v>
      </c>
      <c r="C1915">
        <v>33</v>
      </c>
      <c r="D1915">
        <v>17</v>
      </c>
      <c r="E1915">
        <v>32</v>
      </c>
      <c r="F1915">
        <v>5</v>
      </c>
      <c r="G1915" t="b">
        <v>1</v>
      </c>
      <c r="H1915" s="19">
        <v>0.87</v>
      </c>
      <c r="I1915" s="19">
        <v>1</v>
      </c>
      <c r="J1915" s="1" t="s">
        <v>14</v>
      </c>
    </row>
    <row r="1916" spans="1:10" x14ac:dyDescent="0.2">
      <c r="A1916" s="1" t="s">
        <v>144</v>
      </c>
      <c r="B1916" s="11">
        <v>44204</v>
      </c>
      <c r="C1916">
        <v>33</v>
      </c>
      <c r="D1916">
        <v>17</v>
      </c>
      <c r="E1916">
        <v>40</v>
      </c>
      <c r="F1916">
        <v>10</v>
      </c>
      <c r="G1916" t="b">
        <v>1</v>
      </c>
      <c r="H1916" s="19">
        <v>1</v>
      </c>
      <c r="I1916" s="19">
        <v>1</v>
      </c>
      <c r="J1916" s="1" t="s">
        <v>14</v>
      </c>
    </row>
    <row r="1917" spans="1:10" x14ac:dyDescent="0.2">
      <c r="A1917" s="1" t="s">
        <v>135</v>
      </c>
      <c r="B1917" s="11">
        <v>44204</v>
      </c>
      <c r="C1917">
        <v>23</v>
      </c>
      <c r="D1917">
        <v>17</v>
      </c>
      <c r="E1917">
        <v>40</v>
      </c>
      <c r="F1917">
        <v>10</v>
      </c>
      <c r="G1917" t="b">
        <v>1</v>
      </c>
      <c r="H1917" s="19">
        <v>0.9</v>
      </c>
      <c r="I1917" s="19">
        <v>1</v>
      </c>
      <c r="J1917" s="1" t="s">
        <v>14</v>
      </c>
    </row>
    <row r="1918" spans="1:10" x14ac:dyDescent="0.2">
      <c r="A1918" s="1" t="s">
        <v>146</v>
      </c>
      <c r="B1918" s="11">
        <v>44204</v>
      </c>
      <c r="C1918">
        <v>33</v>
      </c>
      <c r="D1918">
        <v>17</v>
      </c>
      <c r="E1918">
        <v>40</v>
      </c>
      <c r="F1918">
        <v>10</v>
      </c>
      <c r="G1918" t="b">
        <v>1</v>
      </c>
      <c r="H1918" s="19">
        <v>1</v>
      </c>
      <c r="I1918" s="19">
        <v>1</v>
      </c>
      <c r="J1918" s="1" t="s">
        <v>14</v>
      </c>
    </row>
    <row r="1919" spans="1:10" x14ac:dyDescent="0.2">
      <c r="A1919" s="1" t="s">
        <v>98</v>
      </c>
      <c r="B1919" s="11">
        <v>44205</v>
      </c>
      <c r="C1919">
        <v>21</v>
      </c>
      <c r="D1919">
        <v>17</v>
      </c>
      <c r="E1919">
        <v>40</v>
      </c>
      <c r="F1919">
        <v>5</v>
      </c>
      <c r="G1919" t="b">
        <v>0</v>
      </c>
      <c r="H1919" s="19">
        <v>0.83</v>
      </c>
      <c r="I1919" s="19">
        <v>0</v>
      </c>
      <c r="J1919" s="1" t="s">
        <v>14</v>
      </c>
    </row>
    <row r="1920" spans="1:10" x14ac:dyDescent="0.2">
      <c r="A1920" s="1" t="s">
        <v>131</v>
      </c>
      <c r="B1920" s="11">
        <v>44205</v>
      </c>
      <c r="C1920">
        <v>33</v>
      </c>
      <c r="D1920">
        <v>17</v>
      </c>
      <c r="E1920">
        <v>40</v>
      </c>
      <c r="F1920">
        <v>0</v>
      </c>
      <c r="G1920" t="b">
        <v>1</v>
      </c>
      <c r="H1920" s="19">
        <v>0.9</v>
      </c>
      <c r="I1920" s="19">
        <v>1</v>
      </c>
      <c r="J1920" s="1" t="s">
        <v>14</v>
      </c>
    </row>
    <row r="1921" spans="1:10" x14ac:dyDescent="0.2">
      <c r="A1921" s="1" t="s">
        <v>78</v>
      </c>
      <c r="B1921" s="11">
        <v>44205</v>
      </c>
      <c r="C1921">
        <v>9</v>
      </c>
      <c r="D1921">
        <v>17</v>
      </c>
      <c r="E1921">
        <v>15</v>
      </c>
      <c r="F1921">
        <v>10</v>
      </c>
      <c r="G1921" t="b">
        <v>1</v>
      </c>
      <c r="H1921" s="19">
        <v>0.51</v>
      </c>
      <c r="I1921" s="19">
        <v>1</v>
      </c>
      <c r="J1921" s="1" t="s">
        <v>14</v>
      </c>
    </row>
    <row r="1922" spans="1:10" x14ac:dyDescent="0.2">
      <c r="A1922" s="1" t="s">
        <v>103</v>
      </c>
      <c r="B1922" s="11">
        <v>44205</v>
      </c>
      <c r="C1922">
        <v>19</v>
      </c>
      <c r="D1922">
        <v>19</v>
      </c>
      <c r="E1922">
        <v>30</v>
      </c>
      <c r="F1922">
        <v>10</v>
      </c>
      <c r="G1922" t="b">
        <v>0</v>
      </c>
      <c r="H1922" s="19">
        <v>0.78</v>
      </c>
      <c r="I1922" s="19">
        <v>0</v>
      </c>
      <c r="J1922" s="1" t="s">
        <v>14</v>
      </c>
    </row>
    <row r="1923" spans="1:10" x14ac:dyDescent="0.2">
      <c r="A1923" s="1" t="s">
        <v>106</v>
      </c>
      <c r="B1923" s="11">
        <v>44205</v>
      </c>
      <c r="C1923">
        <v>29</v>
      </c>
      <c r="D1923">
        <v>19</v>
      </c>
      <c r="E1923">
        <v>37</v>
      </c>
      <c r="F1923">
        <v>15</v>
      </c>
      <c r="G1923" t="b">
        <v>1</v>
      </c>
      <c r="H1923" s="19">
        <v>1</v>
      </c>
      <c r="I1923" s="19">
        <v>1</v>
      </c>
      <c r="J1923" s="1" t="s">
        <v>14</v>
      </c>
    </row>
    <row r="1924" spans="1:10" x14ac:dyDescent="0.2">
      <c r="A1924" s="1" t="s">
        <v>104</v>
      </c>
      <c r="B1924" s="11">
        <v>44205</v>
      </c>
      <c r="C1924">
        <v>22</v>
      </c>
      <c r="D1924">
        <v>19</v>
      </c>
      <c r="E1924">
        <v>37</v>
      </c>
      <c r="F1924">
        <v>15</v>
      </c>
      <c r="G1924" t="b">
        <v>0</v>
      </c>
      <c r="H1924" s="19">
        <v>0.93</v>
      </c>
      <c r="I1924" s="19">
        <v>0</v>
      </c>
      <c r="J1924" s="1" t="s">
        <v>14</v>
      </c>
    </row>
    <row r="1925" spans="1:10" x14ac:dyDescent="0.2">
      <c r="A1925" s="1" t="s">
        <v>108</v>
      </c>
      <c r="B1925" s="11">
        <v>44205</v>
      </c>
      <c r="C1925">
        <v>26</v>
      </c>
      <c r="D1925">
        <v>19</v>
      </c>
      <c r="E1925">
        <v>37</v>
      </c>
      <c r="F1925">
        <v>15</v>
      </c>
      <c r="G1925" t="b">
        <v>1</v>
      </c>
      <c r="H1925" s="19">
        <v>0.97</v>
      </c>
      <c r="I1925" s="19">
        <v>1</v>
      </c>
      <c r="J1925" s="1" t="s">
        <v>14</v>
      </c>
    </row>
    <row r="1926" spans="1:10" x14ac:dyDescent="0.2">
      <c r="A1926" s="1" t="s">
        <v>110</v>
      </c>
      <c r="B1926" s="11">
        <v>44205</v>
      </c>
      <c r="C1926">
        <v>20</v>
      </c>
      <c r="D1926">
        <v>7</v>
      </c>
      <c r="E1926">
        <v>30</v>
      </c>
      <c r="F1926">
        <v>2</v>
      </c>
      <c r="G1926" t="b">
        <v>1</v>
      </c>
      <c r="H1926" s="19">
        <v>0.59</v>
      </c>
      <c r="I1926" s="19">
        <v>1</v>
      </c>
      <c r="J1926" s="1" t="s">
        <v>14</v>
      </c>
    </row>
    <row r="1927" spans="1:10" x14ac:dyDescent="0.2">
      <c r="A1927" s="1" t="s">
        <v>86</v>
      </c>
      <c r="B1927" s="11">
        <v>44205</v>
      </c>
      <c r="C1927">
        <v>33</v>
      </c>
      <c r="D1927">
        <v>17</v>
      </c>
      <c r="E1927">
        <v>32</v>
      </c>
      <c r="F1927">
        <v>5</v>
      </c>
      <c r="G1927" t="b">
        <v>1</v>
      </c>
      <c r="H1927" s="19">
        <v>0.87</v>
      </c>
      <c r="I1927" s="19">
        <v>1</v>
      </c>
      <c r="J1927" s="1" t="s">
        <v>14</v>
      </c>
    </row>
    <row r="1928" spans="1:10" x14ac:dyDescent="0.2">
      <c r="A1928" s="1" t="s">
        <v>87</v>
      </c>
      <c r="B1928" s="11">
        <v>44205</v>
      </c>
      <c r="C1928">
        <v>21</v>
      </c>
      <c r="D1928">
        <v>7</v>
      </c>
      <c r="E1928">
        <v>40</v>
      </c>
      <c r="F1928">
        <v>5</v>
      </c>
      <c r="G1928" t="b">
        <v>1</v>
      </c>
      <c r="H1928" s="19">
        <v>0.73</v>
      </c>
      <c r="I1928" s="19">
        <v>1</v>
      </c>
      <c r="J1928" s="1" t="s">
        <v>14</v>
      </c>
    </row>
    <row r="1929" spans="1:10" x14ac:dyDescent="0.2">
      <c r="A1929" s="1" t="s">
        <v>123</v>
      </c>
      <c r="B1929" s="11">
        <v>44207</v>
      </c>
      <c r="C1929">
        <v>31</v>
      </c>
      <c r="D1929">
        <v>17</v>
      </c>
      <c r="E1929">
        <v>40</v>
      </c>
      <c r="F1929">
        <v>10</v>
      </c>
      <c r="G1929" t="b">
        <v>1</v>
      </c>
      <c r="H1929" s="19">
        <v>0.98</v>
      </c>
      <c r="I1929" s="19">
        <v>1</v>
      </c>
      <c r="J1929" s="1" t="s">
        <v>14</v>
      </c>
    </row>
    <row r="1930" spans="1:10" x14ac:dyDescent="0.2">
      <c r="A1930" s="1" t="s">
        <v>128</v>
      </c>
      <c r="B1930" s="11">
        <v>44208</v>
      </c>
      <c r="C1930">
        <v>21</v>
      </c>
      <c r="D1930">
        <v>17</v>
      </c>
      <c r="E1930">
        <v>32</v>
      </c>
      <c r="F1930">
        <v>5</v>
      </c>
      <c r="G1930" t="b">
        <v>1</v>
      </c>
      <c r="H1930" s="19">
        <v>0.75</v>
      </c>
      <c r="I1930" s="19">
        <v>1</v>
      </c>
      <c r="J1930" s="1" t="s">
        <v>14</v>
      </c>
    </row>
    <row r="1931" spans="1:10" x14ac:dyDescent="0.2">
      <c r="A1931" s="1" t="s">
        <v>134</v>
      </c>
      <c r="B1931" s="11">
        <v>44208</v>
      </c>
      <c r="C1931">
        <v>33</v>
      </c>
      <c r="D1931">
        <v>17</v>
      </c>
      <c r="E1931">
        <v>40</v>
      </c>
      <c r="F1931">
        <v>5</v>
      </c>
      <c r="G1931" t="b">
        <v>1</v>
      </c>
      <c r="H1931" s="19">
        <v>0.95</v>
      </c>
      <c r="I1931" s="19">
        <v>1</v>
      </c>
      <c r="J1931" s="1" t="s">
        <v>14</v>
      </c>
    </row>
    <row r="1932" spans="1:10" x14ac:dyDescent="0.2">
      <c r="A1932" s="1" t="s">
        <v>119</v>
      </c>
      <c r="B1932" s="11">
        <v>44208</v>
      </c>
      <c r="C1932">
        <v>27</v>
      </c>
      <c r="D1932">
        <v>7</v>
      </c>
      <c r="E1932">
        <v>32</v>
      </c>
      <c r="F1932">
        <v>5</v>
      </c>
      <c r="G1932" t="b">
        <v>1</v>
      </c>
      <c r="H1932" s="19">
        <v>0.71</v>
      </c>
      <c r="I1932" s="19">
        <v>1</v>
      </c>
      <c r="J1932" s="1" t="s">
        <v>14</v>
      </c>
    </row>
    <row r="1933" spans="1:10" x14ac:dyDescent="0.2">
      <c r="A1933" s="1" t="s">
        <v>129</v>
      </c>
      <c r="B1933" s="11">
        <v>44208</v>
      </c>
      <c r="C1933">
        <v>23</v>
      </c>
      <c r="D1933">
        <v>17</v>
      </c>
      <c r="E1933">
        <v>40</v>
      </c>
      <c r="F1933">
        <v>10</v>
      </c>
      <c r="G1933" t="b">
        <v>1</v>
      </c>
      <c r="H1933" s="19">
        <v>0.9</v>
      </c>
      <c r="I1933" s="19">
        <v>1</v>
      </c>
      <c r="J1933" s="1" t="s">
        <v>14</v>
      </c>
    </row>
    <row r="1934" spans="1:10" x14ac:dyDescent="0.2">
      <c r="A1934" s="1" t="s">
        <v>111</v>
      </c>
      <c r="B1934" s="11">
        <v>44208</v>
      </c>
      <c r="C1934">
        <v>33</v>
      </c>
      <c r="D1934">
        <v>17</v>
      </c>
      <c r="E1934">
        <v>32</v>
      </c>
      <c r="F1934">
        <v>10</v>
      </c>
      <c r="G1934" t="b">
        <v>1</v>
      </c>
      <c r="H1934" s="19">
        <v>0.92</v>
      </c>
      <c r="I1934" s="19">
        <v>1</v>
      </c>
      <c r="J1934" s="1" t="s">
        <v>14</v>
      </c>
    </row>
    <row r="1935" spans="1:10" x14ac:dyDescent="0.2">
      <c r="A1935" s="1" t="s">
        <v>84</v>
      </c>
      <c r="B1935" s="11">
        <v>44208</v>
      </c>
      <c r="C1935">
        <v>23</v>
      </c>
      <c r="D1935">
        <v>17</v>
      </c>
      <c r="E1935">
        <v>40</v>
      </c>
      <c r="F1935">
        <v>10</v>
      </c>
      <c r="G1935" t="b">
        <v>1</v>
      </c>
      <c r="H1935" s="19">
        <v>0.9</v>
      </c>
      <c r="I1935" s="19">
        <v>1</v>
      </c>
      <c r="J1935" s="1" t="s">
        <v>14</v>
      </c>
    </row>
    <row r="1936" spans="1:10" x14ac:dyDescent="0.2">
      <c r="A1936" s="1" t="s">
        <v>83</v>
      </c>
      <c r="B1936" s="11">
        <v>44208</v>
      </c>
      <c r="C1936">
        <v>27</v>
      </c>
      <c r="D1936">
        <v>17</v>
      </c>
      <c r="E1936">
        <v>32</v>
      </c>
      <c r="F1936">
        <v>5</v>
      </c>
      <c r="G1936" t="b">
        <v>0</v>
      </c>
      <c r="H1936" s="19">
        <v>0.81</v>
      </c>
      <c r="I1936" s="19">
        <v>0</v>
      </c>
      <c r="J1936" s="1" t="s">
        <v>14</v>
      </c>
    </row>
    <row r="1937" spans="1:10" x14ac:dyDescent="0.2">
      <c r="A1937" s="1" t="s">
        <v>79</v>
      </c>
      <c r="B1937" s="11">
        <v>44208</v>
      </c>
      <c r="C1937">
        <v>33</v>
      </c>
      <c r="D1937">
        <v>17</v>
      </c>
      <c r="E1937">
        <v>40</v>
      </c>
      <c r="F1937">
        <v>5</v>
      </c>
      <c r="G1937" t="b">
        <v>1</v>
      </c>
      <c r="H1937" s="19">
        <v>0.95</v>
      </c>
      <c r="I1937" s="19">
        <v>1</v>
      </c>
      <c r="J1937" s="1" t="s">
        <v>14</v>
      </c>
    </row>
    <row r="1938" spans="1:10" x14ac:dyDescent="0.2">
      <c r="A1938" s="1" t="s">
        <v>85</v>
      </c>
      <c r="B1938" s="11">
        <v>44208</v>
      </c>
      <c r="C1938">
        <v>27</v>
      </c>
      <c r="D1938">
        <v>17</v>
      </c>
      <c r="E1938">
        <v>40</v>
      </c>
      <c r="F1938">
        <v>10</v>
      </c>
      <c r="G1938" t="b">
        <v>1</v>
      </c>
      <c r="H1938" s="19">
        <v>0.94</v>
      </c>
      <c r="I1938" s="19">
        <v>1</v>
      </c>
      <c r="J1938" s="1" t="s">
        <v>14</v>
      </c>
    </row>
    <row r="1939" spans="1:10" x14ac:dyDescent="0.2">
      <c r="A1939" s="1" t="s">
        <v>82</v>
      </c>
      <c r="B1939" s="11">
        <v>44208</v>
      </c>
      <c r="C1939">
        <v>29</v>
      </c>
      <c r="D1939">
        <v>17</v>
      </c>
      <c r="E1939">
        <v>40</v>
      </c>
      <c r="F1939">
        <v>5</v>
      </c>
      <c r="G1939" t="b">
        <v>1</v>
      </c>
      <c r="H1939" s="19">
        <v>0.91</v>
      </c>
      <c r="I1939" s="19">
        <v>1</v>
      </c>
      <c r="J1939" s="1" t="s">
        <v>14</v>
      </c>
    </row>
    <row r="1940" spans="1:10" x14ac:dyDescent="0.2">
      <c r="A1940" s="1" t="s">
        <v>114</v>
      </c>
      <c r="B1940" s="11">
        <v>44208</v>
      </c>
      <c r="C1940">
        <v>23</v>
      </c>
      <c r="D1940">
        <v>17</v>
      </c>
      <c r="E1940">
        <v>40</v>
      </c>
      <c r="F1940">
        <v>5</v>
      </c>
      <c r="G1940" t="b">
        <v>1</v>
      </c>
      <c r="H1940" s="19">
        <v>0.85</v>
      </c>
      <c r="I1940" s="19">
        <v>1</v>
      </c>
      <c r="J1940" s="1" t="s">
        <v>14</v>
      </c>
    </row>
    <row r="1941" spans="1:10" x14ac:dyDescent="0.2">
      <c r="A1941" s="1" t="s">
        <v>140</v>
      </c>
      <c r="B1941" s="11">
        <v>44208</v>
      </c>
      <c r="C1941">
        <v>33</v>
      </c>
      <c r="D1941">
        <v>17</v>
      </c>
      <c r="E1941">
        <v>40</v>
      </c>
      <c r="F1941">
        <v>5</v>
      </c>
      <c r="G1941" t="b">
        <v>1</v>
      </c>
      <c r="H1941" s="19">
        <v>0.95</v>
      </c>
      <c r="I1941" s="19">
        <v>1</v>
      </c>
      <c r="J1941" s="1" t="s">
        <v>14</v>
      </c>
    </row>
    <row r="1942" spans="1:10" x14ac:dyDescent="0.2">
      <c r="A1942" s="1" t="s">
        <v>126</v>
      </c>
      <c r="B1942" s="11">
        <v>44208</v>
      </c>
      <c r="C1942">
        <v>33</v>
      </c>
      <c r="D1942">
        <v>17</v>
      </c>
      <c r="E1942">
        <v>40</v>
      </c>
      <c r="F1942">
        <v>10</v>
      </c>
      <c r="G1942" t="b">
        <v>1</v>
      </c>
      <c r="H1942" s="19">
        <v>1</v>
      </c>
      <c r="I1942" s="19">
        <v>1</v>
      </c>
      <c r="J1942" s="1" t="s">
        <v>14</v>
      </c>
    </row>
    <row r="1943" spans="1:10" x14ac:dyDescent="0.2">
      <c r="A1943" s="1" t="s">
        <v>124</v>
      </c>
      <c r="B1943" s="11">
        <v>44208</v>
      </c>
      <c r="C1943">
        <v>33</v>
      </c>
      <c r="D1943">
        <v>7</v>
      </c>
      <c r="E1943">
        <v>40</v>
      </c>
      <c r="F1943">
        <v>10</v>
      </c>
      <c r="G1943" t="b">
        <v>1</v>
      </c>
      <c r="H1943" s="19">
        <v>0.9</v>
      </c>
      <c r="I1943" s="19">
        <v>1</v>
      </c>
      <c r="J1943" s="1" t="s">
        <v>14</v>
      </c>
    </row>
    <row r="1944" spans="1:10" x14ac:dyDescent="0.2">
      <c r="A1944" s="1" t="s">
        <v>136</v>
      </c>
      <c r="B1944" s="11">
        <v>44208</v>
      </c>
      <c r="C1944">
        <v>33</v>
      </c>
      <c r="D1944">
        <v>17</v>
      </c>
      <c r="E1944">
        <v>40</v>
      </c>
      <c r="F1944">
        <v>10</v>
      </c>
      <c r="G1944" t="b">
        <v>1</v>
      </c>
      <c r="H1944" s="19">
        <v>1</v>
      </c>
      <c r="I1944" s="19">
        <v>1</v>
      </c>
      <c r="J1944" s="1" t="s">
        <v>14</v>
      </c>
    </row>
    <row r="1945" spans="1:10" x14ac:dyDescent="0.2">
      <c r="A1945" s="1" t="s">
        <v>145</v>
      </c>
      <c r="B1945" s="11">
        <v>44208</v>
      </c>
      <c r="C1945">
        <v>31</v>
      </c>
      <c r="D1945">
        <v>17</v>
      </c>
      <c r="E1945">
        <v>40</v>
      </c>
      <c r="F1945">
        <v>5</v>
      </c>
      <c r="G1945" t="b">
        <v>0</v>
      </c>
      <c r="H1945" s="19">
        <v>0.93</v>
      </c>
      <c r="I1945" s="19">
        <v>0</v>
      </c>
      <c r="J1945" s="1" t="s">
        <v>14</v>
      </c>
    </row>
    <row r="1946" spans="1:10" x14ac:dyDescent="0.2">
      <c r="A1946" s="1" t="s">
        <v>96</v>
      </c>
      <c r="B1946" s="11">
        <v>44208</v>
      </c>
      <c r="C1946">
        <v>33</v>
      </c>
      <c r="D1946">
        <v>17</v>
      </c>
      <c r="E1946">
        <v>40</v>
      </c>
      <c r="F1946">
        <v>10</v>
      </c>
      <c r="G1946" t="b">
        <v>1</v>
      </c>
      <c r="H1946" s="19">
        <v>1</v>
      </c>
      <c r="I1946" s="19">
        <v>1</v>
      </c>
      <c r="J1946" s="1" t="s">
        <v>14</v>
      </c>
    </row>
    <row r="1947" spans="1:10" x14ac:dyDescent="0.2">
      <c r="A1947" s="1" t="s">
        <v>112</v>
      </c>
      <c r="B1947" s="11">
        <v>44208</v>
      </c>
      <c r="C1947">
        <v>33</v>
      </c>
      <c r="D1947">
        <v>17</v>
      </c>
      <c r="E1947">
        <v>15</v>
      </c>
      <c r="F1947">
        <v>10</v>
      </c>
      <c r="G1947" t="b">
        <v>1</v>
      </c>
      <c r="H1947" s="19">
        <v>0.75</v>
      </c>
      <c r="I1947" s="19">
        <v>1</v>
      </c>
      <c r="J1947" s="1" t="s">
        <v>14</v>
      </c>
    </row>
    <row r="1948" spans="1:10" x14ac:dyDescent="0.2">
      <c r="A1948" s="1" t="s">
        <v>116</v>
      </c>
      <c r="B1948" s="11">
        <v>44209</v>
      </c>
      <c r="C1948">
        <v>33</v>
      </c>
      <c r="D1948">
        <v>17</v>
      </c>
      <c r="E1948">
        <v>32</v>
      </c>
      <c r="F1948">
        <v>5</v>
      </c>
      <c r="G1948" t="b">
        <v>1</v>
      </c>
      <c r="H1948" s="19">
        <v>0.87</v>
      </c>
      <c r="I1948" s="19">
        <v>1</v>
      </c>
      <c r="J1948" s="1" t="s">
        <v>14</v>
      </c>
    </row>
    <row r="1949" spans="1:10" x14ac:dyDescent="0.2">
      <c r="A1949" s="1" t="s">
        <v>137</v>
      </c>
      <c r="B1949" s="11">
        <v>44209</v>
      </c>
      <c r="C1949">
        <v>33</v>
      </c>
      <c r="D1949">
        <v>12</v>
      </c>
      <c r="E1949">
        <v>32</v>
      </c>
      <c r="F1949">
        <v>5</v>
      </c>
      <c r="G1949" t="b">
        <v>1</v>
      </c>
      <c r="H1949" s="19">
        <v>0.82</v>
      </c>
      <c r="I1949" s="19">
        <v>1</v>
      </c>
      <c r="J1949" s="1" t="s">
        <v>14</v>
      </c>
    </row>
    <row r="1950" spans="1:10" x14ac:dyDescent="0.2">
      <c r="A1950" s="1" t="s">
        <v>147</v>
      </c>
      <c r="B1950" s="11">
        <v>44209</v>
      </c>
      <c r="C1950">
        <v>33</v>
      </c>
      <c r="D1950">
        <v>17</v>
      </c>
      <c r="E1950">
        <v>40</v>
      </c>
      <c r="F1950">
        <v>10</v>
      </c>
      <c r="G1950" t="b">
        <v>1</v>
      </c>
      <c r="H1950" s="19">
        <v>1</v>
      </c>
      <c r="I1950" s="19">
        <v>1</v>
      </c>
      <c r="J1950" s="1" t="s">
        <v>14</v>
      </c>
    </row>
    <row r="1951" spans="1:10" x14ac:dyDescent="0.2">
      <c r="A1951" s="1" t="s">
        <v>117</v>
      </c>
      <c r="B1951" s="11">
        <v>44209</v>
      </c>
      <c r="C1951">
        <v>21</v>
      </c>
      <c r="D1951">
        <v>17</v>
      </c>
      <c r="E1951">
        <v>40</v>
      </c>
      <c r="F1951">
        <v>10</v>
      </c>
      <c r="G1951" t="b">
        <v>1</v>
      </c>
      <c r="H1951" s="19">
        <v>0.88</v>
      </c>
      <c r="I1951" s="19">
        <v>1</v>
      </c>
      <c r="J1951" s="1" t="s">
        <v>14</v>
      </c>
    </row>
    <row r="1952" spans="1:10" x14ac:dyDescent="0.2">
      <c r="A1952" s="1" t="s">
        <v>115</v>
      </c>
      <c r="B1952" s="11">
        <v>44209</v>
      </c>
      <c r="C1952">
        <v>27</v>
      </c>
      <c r="D1952">
        <v>12</v>
      </c>
      <c r="E1952">
        <v>40</v>
      </c>
      <c r="F1952">
        <v>5</v>
      </c>
      <c r="G1952" t="b">
        <v>1</v>
      </c>
      <c r="H1952" s="19">
        <v>0.84</v>
      </c>
      <c r="I1952" s="19">
        <v>1</v>
      </c>
      <c r="J1952" s="1" t="s">
        <v>14</v>
      </c>
    </row>
    <row r="1953" spans="1:10" x14ac:dyDescent="0.2">
      <c r="A1953" s="1" t="s">
        <v>133</v>
      </c>
      <c r="B1953" s="11">
        <v>44209</v>
      </c>
      <c r="C1953">
        <v>21</v>
      </c>
      <c r="D1953">
        <v>7</v>
      </c>
      <c r="E1953">
        <v>32</v>
      </c>
      <c r="F1953">
        <v>10</v>
      </c>
      <c r="G1953" t="b">
        <v>1</v>
      </c>
      <c r="H1953" s="19">
        <v>0.7</v>
      </c>
      <c r="I1953" s="19">
        <v>1</v>
      </c>
      <c r="J1953" s="1" t="s">
        <v>14</v>
      </c>
    </row>
    <row r="1954" spans="1:10" x14ac:dyDescent="0.2">
      <c r="A1954" s="1" t="s">
        <v>132</v>
      </c>
      <c r="B1954" s="11">
        <v>44209</v>
      </c>
      <c r="C1954">
        <v>33</v>
      </c>
      <c r="D1954">
        <v>17</v>
      </c>
      <c r="E1954">
        <v>40</v>
      </c>
      <c r="F1954">
        <v>5</v>
      </c>
      <c r="G1954" t="b">
        <v>1</v>
      </c>
      <c r="H1954" s="19">
        <v>0.95</v>
      </c>
      <c r="I1954" s="19">
        <v>1</v>
      </c>
      <c r="J1954" s="1" t="s">
        <v>14</v>
      </c>
    </row>
    <row r="1955" spans="1:10" x14ac:dyDescent="0.2">
      <c r="A1955" s="1" t="s">
        <v>138</v>
      </c>
      <c r="B1955" s="11">
        <v>44209</v>
      </c>
      <c r="C1955">
        <v>23</v>
      </c>
      <c r="D1955">
        <v>17</v>
      </c>
      <c r="E1955">
        <v>40</v>
      </c>
      <c r="F1955">
        <v>10</v>
      </c>
      <c r="G1955" t="b">
        <v>1</v>
      </c>
      <c r="H1955" s="19">
        <v>0.9</v>
      </c>
      <c r="I1955" s="19">
        <v>1</v>
      </c>
      <c r="J1955" s="1" t="s">
        <v>14</v>
      </c>
    </row>
    <row r="1956" spans="1:10" x14ac:dyDescent="0.2">
      <c r="A1956" s="1" t="s">
        <v>139</v>
      </c>
      <c r="B1956" s="11">
        <v>44209</v>
      </c>
      <c r="C1956">
        <v>33</v>
      </c>
      <c r="D1956">
        <v>17</v>
      </c>
      <c r="E1956">
        <v>40</v>
      </c>
      <c r="F1956">
        <v>10</v>
      </c>
      <c r="G1956" t="b">
        <v>1</v>
      </c>
      <c r="H1956" s="19">
        <v>1</v>
      </c>
      <c r="I1956" s="19">
        <v>1</v>
      </c>
      <c r="J1956" s="1" t="s">
        <v>14</v>
      </c>
    </row>
    <row r="1957" spans="1:10" x14ac:dyDescent="0.2">
      <c r="A1957" s="1" t="s">
        <v>127</v>
      </c>
      <c r="B1957" s="11">
        <v>44209</v>
      </c>
      <c r="C1957">
        <v>33</v>
      </c>
      <c r="D1957">
        <v>17</v>
      </c>
      <c r="E1957">
        <v>40</v>
      </c>
      <c r="F1957">
        <v>10</v>
      </c>
      <c r="G1957" t="b">
        <v>1</v>
      </c>
      <c r="H1957" s="19">
        <v>1</v>
      </c>
      <c r="I1957" s="19">
        <v>1</v>
      </c>
      <c r="J1957" s="1" t="s">
        <v>14</v>
      </c>
    </row>
    <row r="1958" spans="1:10" x14ac:dyDescent="0.2">
      <c r="A1958" s="1" t="s">
        <v>105</v>
      </c>
      <c r="B1958" s="11">
        <v>44209</v>
      </c>
      <c r="C1958">
        <v>29</v>
      </c>
      <c r="D1958">
        <v>19</v>
      </c>
      <c r="E1958">
        <v>37</v>
      </c>
      <c r="F1958">
        <v>7</v>
      </c>
      <c r="G1958" t="b">
        <v>1</v>
      </c>
      <c r="H1958" s="19">
        <v>0.92</v>
      </c>
      <c r="I1958" s="19">
        <v>1</v>
      </c>
      <c r="J1958" s="1" t="s">
        <v>14</v>
      </c>
    </row>
    <row r="1959" spans="1:10" x14ac:dyDescent="0.2">
      <c r="A1959" s="1" t="s">
        <v>143</v>
      </c>
      <c r="B1959" s="11">
        <v>44209</v>
      </c>
      <c r="C1959">
        <v>33</v>
      </c>
      <c r="D1959">
        <v>17</v>
      </c>
      <c r="E1959">
        <v>40</v>
      </c>
      <c r="F1959">
        <v>10</v>
      </c>
      <c r="G1959" t="b">
        <v>1</v>
      </c>
      <c r="H1959" s="19">
        <v>1</v>
      </c>
      <c r="I1959" s="19">
        <v>1</v>
      </c>
      <c r="J1959" s="1" t="s">
        <v>14</v>
      </c>
    </row>
    <row r="1960" spans="1:10" x14ac:dyDescent="0.2">
      <c r="A1960" s="1" t="s">
        <v>107</v>
      </c>
      <c r="B1960" s="11">
        <v>44210</v>
      </c>
      <c r="C1960">
        <v>27</v>
      </c>
      <c r="D1960">
        <v>19</v>
      </c>
      <c r="E1960">
        <v>37</v>
      </c>
      <c r="F1960">
        <v>15</v>
      </c>
      <c r="G1960" t="b">
        <v>1</v>
      </c>
      <c r="H1960" s="19">
        <v>0.98</v>
      </c>
      <c r="I1960" s="19">
        <v>1</v>
      </c>
      <c r="J1960" s="1" t="s">
        <v>14</v>
      </c>
    </row>
    <row r="1961" spans="1:10" x14ac:dyDescent="0.2">
      <c r="A1961" s="1" t="s">
        <v>98</v>
      </c>
      <c r="B1961" s="11">
        <v>44211</v>
      </c>
      <c r="C1961">
        <v>33</v>
      </c>
      <c r="D1961">
        <v>17</v>
      </c>
      <c r="E1961">
        <v>40</v>
      </c>
      <c r="F1961">
        <v>10</v>
      </c>
      <c r="G1961" t="b">
        <v>1</v>
      </c>
      <c r="H1961" s="19">
        <v>1</v>
      </c>
      <c r="I1961" s="19">
        <v>1</v>
      </c>
      <c r="J1961" s="1" t="s">
        <v>14</v>
      </c>
    </row>
    <row r="1962" spans="1:10" x14ac:dyDescent="0.2">
      <c r="A1962" s="1" t="s">
        <v>113</v>
      </c>
      <c r="B1962" s="11">
        <v>44211</v>
      </c>
      <c r="C1962">
        <v>19</v>
      </c>
      <c r="D1962">
        <v>2</v>
      </c>
      <c r="E1962">
        <v>40</v>
      </c>
      <c r="F1962">
        <v>5</v>
      </c>
      <c r="G1962" t="b">
        <v>1</v>
      </c>
      <c r="H1962" s="19">
        <v>0.66</v>
      </c>
      <c r="I1962" s="19">
        <v>1</v>
      </c>
      <c r="J1962" s="1" t="s">
        <v>14</v>
      </c>
    </row>
    <row r="1963" spans="1:10" x14ac:dyDescent="0.2">
      <c r="A1963" s="1" t="s">
        <v>101</v>
      </c>
      <c r="B1963" s="11">
        <v>44211</v>
      </c>
      <c r="C1963">
        <v>17</v>
      </c>
      <c r="D1963">
        <v>19</v>
      </c>
      <c r="E1963">
        <v>37</v>
      </c>
      <c r="F1963">
        <v>8</v>
      </c>
      <c r="G1963" t="b">
        <v>1</v>
      </c>
      <c r="H1963" s="19">
        <v>0.81</v>
      </c>
      <c r="I1963" s="19">
        <v>1</v>
      </c>
      <c r="J1963" s="1" t="s">
        <v>14</v>
      </c>
    </row>
    <row r="1964" spans="1:10" x14ac:dyDescent="0.2">
      <c r="A1964" s="1" t="s">
        <v>99</v>
      </c>
      <c r="B1964" s="11">
        <v>44211</v>
      </c>
      <c r="C1964">
        <v>31</v>
      </c>
      <c r="D1964">
        <v>17</v>
      </c>
      <c r="E1964">
        <v>32</v>
      </c>
      <c r="F1964">
        <v>0</v>
      </c>
      <c r="G1964" t="b">
        <v>1</v>
      </c>
      <c r="H1964" s="19">
        <v>0.8</v>
      </c>
      <c r="I1964" s="19">
        <v>1</v>
      </c>
      <c r="J1964" s="1" t="s">
        <v>14</v>
      </c>
    </row>
    <row r="1965" spans="1:10" x14ac:dyDescent="0.2">
      <c r="A1965" s="1" t="s">
        <v>109</v>
      </c>
      <c r="B1965" s="11">
        <v>44212</v>
      </c>
      <c r="C1965">
        <v>17</v>
      </c>
      <c r="D1965">
        <v>19</v>
      </c>
      <c r="E1965">
        <v>37</v>
      </c>
      <c r="F1965">
        <v>10</v>
      </c>
      <c r="G1965" t="b">
        <v>0</v>
      </c>
      <c r="H1965" s="19">
        <v>0.83</v>
      </c>
      <c r="I1965" s="19">
        <v>0</v>
      </c>
      <c r="J1965" s="1" t="s">
        <v>14</v>
      </c>
    </row>
    <row r="1966" spans="1:10" x14ac:dyDescent="0.2">
      <c r="A1966" s="1" t="s">
        <v>144</v>
      </c>
      <c r="B1966" s="11">
        <v>44212</v>
      </c>
      <c r="C1966">
        <v>33</v>
      </c>
      <c r="D1966">
        <v>17</v>
      </c>
      <c r="E1966">
        <v>40</v>
      </c>
      <c r="F1966">
        <v>5</v>
      </c>
      <c r="G1966" t="b">
        <v>1</v>
      </c>
      <c r="H1966" s="19">
        <v>0.95</v>
      </c>
      <c r="I1966" s="19">
        <v>1</v>
      </c>
      <c r="J1966" s="1" t="s">
        <v>14</v>
      </c>
    </row>
    <row r="1967" spans="1:10" x14ac:dyDescent="0.2">
      <c r="A1967" s="1" t="s">
        <v>134</v>
      </c>
      <c r="B1967" s="11">
        <v>44212</v>
      </c>
      <c r="C1967">
        <v>33</v>
      </c>
      <c r="D1967">
        <v>17</v>
      </c>
      <c r="E1967">
        <v>40</v>
      </c>
      <c r="F1967">
        <v>10</v>
      </c>
      <c r="G1967" t="b">
        <v>1</v>
      </c>
      <c r="H1967" s="19">
        <v>1</v>
      </c>
      <c r="I1967" s="19">
        <v>1</v>
      </c>
      <c r="J1967" s="1" t="s">
        <v>14</v>
      </c>
    </row>
    <row r="1968" spans="1:10" x14ac:dyDescent="0.2">
      <c r="A1968" s="1" t="s">
        <v>108</v>
      </c>
      <c r="B1968" s="11">
        <v>44212</v>
      </c>
      <c r="C1968">
        <v>20</v>
      </c>
      <c r="D1968">
        <v>19</v>
      </c>
      <c r="E1968">
        <v>37</v>
      </c>
      <c r="F1968">
        <v>15</v>
      </c>
      <c r="G1968" t="b">
        <v>0</v>
      </c>
      <c r="H1968" s="19">
        <v>0.91</v>
      </c>
      <c r="I1968" s="19">
        <v>0</v>
      </c>
      <c r="J1968" s="1" t="s">
        <v>14</v>
      </c>
    </row>
    <row r="1969" spans="1:10" x14ac:dyDescent="0.2">
      <c r="A1969" s="1" t="s">
        <v>104</v>
      </c>
      <c r="B1969" s="11">
        <v>44212</v>
      </c>
      <c r="C1969">
        <v>15</v>
      </c>
      <c r="D1969">
        <v>19</v>
      </c>
      <c r="E1969">
        <v>37</v>
      </c>
      <c r="F1969">
        <v>15</v>
      </c>
      <c r="G1969" t="b">
        <v>0</v>
      </c>
      <c r="H1969" s="19">
        <v>0.86</v>
      </c>
      <c r="I1969" s="19">
        <v>0</v>
      </c>
      <c r="J1969" s="1" t="s">
        <v>14</v>
      </c>
    </row>
    <row r="1970" spans="1:10" x14ac:dyDescent="0.2">
      <c r="A1970" s="1" t="s">
        <v>102</v>
      </c>
      <c r="B1970" s="11">
        <v>44212</v>
      </c>
      <c r="C1970">
        <v>27</v>
      </c>
      <c r="D1970">
        <v>12</v>
      </c>
      <c r="E1970">
        <v>37</v>
      </c>
      <c r="F1970">
        <v>15</v>
      </c>
      <c r="G1970" t="b">
        <v>1</v>
      </c>
      <c r="H1970" s="19">
        <v>0.91</v>
      </c>
      <c r="I1970" s="19">
        <v>1</v>
      </c>
      <c r="J1970" s="1" t="s">
        <v>14</v>
      </c>
    </row>
    <row r="1971" spans="1:10" x14ac:dyDescent="0.2">
      <c r="A1971" s="1" t="s">
        <v>106</v>
      </c>
      <c r="B1971" s="11">
        <v>44212</v>
      </c>
      <c r="C1971">
        <v>29</v>
      </c>
      <c r="D1971">
        <v>12</v>
      </c>
      <c r="E1971">
        <v>37</v>
      </c>
      <c r="F1971">
        <v>15</v>
      </c>
      <c r="G1971" t="b">
        <v>1</v>
      </c>
      <c r="H1971" s="19">
        <v>0.93</v>
      </c>
      <c r="I1971" s="19">
        <v>1</v>
      </c>
      <c r="J1971" s="1" t="s">
        <v>14</v>
      </c>
    </row>
    <row r="1972" spans="1:10" x14ac:dyDescent="0.2">
      <c r="A1972" s="1" t="s">
        <v>87</v>
      </c>
      <c r="B1972" s="11">
        <v>44214</v>
      </c>
      <c r="C1972">
        <v>33</v>
      </c>
      <c r="D1972">
        <v>17</v>
      </c>
      <c r="E1972">
        <v>40</v>
      </c>
      <c r="F1972">
        <v>10</v>
      </c>
      <c r="G1972" t="b">
        <v>1</v>
      </c>
      <c r="H1972" s="19">
        <v>1</v>
      </c>
      <c r="I1972" s="19">
        <v>1</v>
      </c>
      <c r="J1972" s="1" t="s">
        <v>14</v>
      </c>
    </row>
    <row r="1973" spans="1:10" x14ac:dyDescent="0.2">
      <c r="A1973" s="1" t="s">
        <v>105</v>
      </c>
      <c r="B1973" s="11">
        <v>44215</v>
      </c>
      <c r="C1973">
        <v>29</v>
      </c>
      <c r="D1973">
        <v>19</v>
      </c>
      <c r="E1973">
        <v>37</v>
      </c>
      <c r="F1973">
        <v>15</v>
      </c>
      <c r="G1973" t="b">
        <v>1</v>
      </c>
      <c r="H1973" s="19">
        <v>1</v>
      </c>
      <c r="I1973" s="19">
        <v>1</v>
      </c>
      <c r="J1973" s="1" t="s">
        <v>14</v>
      </c>
    </row>
    <row r="1974" spans="1:10" x14ac:dyDescent="0.2">
      <c r="A1974" s="1" t="s">
        <v>103</v>
      </c>
      <c r="B1974" s="11">
        <v>44215</v>
      </c>
      <c r="C1974">
        <v>13</v>
      </c>
      <c r="D1974">
        <v>19</v>
      </c>
      <c r="E1974">
        <v>30</v>
      </c>
      <c r="F1974">
        <v>7</v>
      </c>
      <c r="G1974" t="b">
        <v>0</v>
      </c>
      <c r="H1974" s="19">
        <v>0.69</v>
      </c>
      <c r="I1974" s="19">
        <v>0</v>
      </c>
      <c r="J1974" s="1" t="s">
        <v>14</v>
      </c>
    </row>
    <row r="1975" spans="1:10" x14ac:dyDescent="0.2">
      <c r="A1975" s="1" t="s">
        <v>110</v>
      </c>
      <c r="B1975" s="11">
        <v>44215</v>
      </c>
      <c r="C1975">
        <v>29</v>
      </c>
      <c r="D1975">
        <v>19</v>
      </c>
      <c r="E1975">
        <v>30</v>
      </c>
      <c r="F1975">
        <v>15</v>
      </c>
      <c r="G1975" t="b">
        <v>1</v>
      </c>
      <c r="H1975" s="19">
        <v>0.93</v>
      </c>
      <c r="I1975" s="19">
        <v>1</v>
      </c>
      <c r="J1975" s="1" t="s">
        <v>14</v>
      </c>
    </row>
    <row r="1976" spans="1:10" x14ac:dyDescent="0.2">
      <c r="A1976" s="1" t="s">
        <v>100</v>
      </c>
      <c r="B1976" s="11">
        <v>44215</v>
      </c>
      <c r="C1976">
        <v>22</v>
      </c>
      <c r="D1976">
        <v>19</v>
      </c>
      <c r="E1976">
        <v>30</v>
      </c>
      <c r="F1976">
        <v>15</v>
      </c>
      <c r="G1976" t="b">
        <v>0</v>
      </c>
      <c r="H1976" s="19">
        <v>0.86</v>
      </c>
      <c r="I1976" s="19">
        <v>0</v>
      </c>
      <c r="J1976" s="1" t="s">
        <v>14</v>
      </c>
    </row>
    <row r="1977" spans="1:10" x14ac:dyDescent="0.2">
      <c r="A1977" s="1" t="s">
        <v>81</v>
      </c>
      <c r="B1977" s="11">
        <v>44215</v>
      </c>
      <c r="C1977">
        <v>33</v>
      </c>
      <c r="D1977">
        <v>17</v>
      </c>
      <c r="E1977">
        <v>40</v>
      </c>
      <c r="F1977">
        <v>10</v>
      </c>
      <c r="G1977" t="b">
        <v>1</v>
      </c>
      <c r="H1977" s="19">
        <v>1</v>
      </c>
      <c r="I1977" s="19">
        <v>1</v>
      </c>
      <c r="J1977" s="1" t="s">
        <v>14</v>
      </c>
    </row>
    <row r="1978" spans="1:10" x14ac:dyDescent="0.2">
      <c r="A1978" s="1" t="s">
        <v>130</v>
      </c>
      <c r="B1978" s="11">
        <v>44215</v>
      </c>
      <c r="C1978">
        <v>23</v>
      </c>
      <c r="D1978">
        <v>17</v>
      </c>
      <c r="E1978">
        <v>40</v>
      </c>
      <c r="F1978">
        <v>5</v>
      </c>
      <c r="G1978" t="b">
        <v>1</v>
      </c>
      <c r="H1978" s="19">
        <v>0.85</v>
      </c>
      <c r="I1978" s="19">
        <v>1</v>
      </c>
      <c r="J1978" s="1" t="s">
        <v>14</v>
      </c>
    </row>
    <row r="1979" spans="1:10" x14ac:dyDescent="0.2">
      <c r="A1979" s="1" t="s">
        <v>88</v>
      </c>
      <c r="B1979" s="11">
        <v>44215</v>
      </c>
      <c r="C1979">
        <v>33</v>
      </c>
      <c r="D1979">
        <v>17</v>
      </c>
      <c r="E1979">
        <v>40</v>
      </c>
      <c r="F1979">
        <v>10</v>
      </c>
      <c r="G1979" t="b">
        <v>1</v>
      </c>
      <c r="H1979" s="19">
        <v>1</v>
      </c>
      <c r="I1979" s="19">
        <v>1</v>
      </c>
      <c r="J1979" s="1" t="s">
        <v>14</v>
      </c>
    </row>
    <row r="1980" spans="1:10" x14ac:dyDescent="0.2">
      <c r="A1980" s="1" t="s">
        <v>122</v>
      </c>
      <c r="B1980" s="11">
        <v>44215</v>
      </c>
      <c r="C1980">
        <v>29</v>
      </c>
      <c r="D1980">
        <v>17</v>
      </c>
      <c r="E1980">
        <v>40</v>
      </c>
      <c r="F1980">
        <v>10</v>
      </c>
      <c r="G1980" t="b">
        <v>0</v>
      </c>
      <c r="H1980" s="19">
        <v>0.96</v>
      </c>
      <c r="I1980" s="19">
        <v>0</v>
      </c>
      <c r="J1980" s="1" t="s">
        <v>14</v>
      </c>
    </row>
    <row r="1981" spans="1:10" x14ac:dyDescent="0.2">
      <c r="A1981" s="1" t="s">
        <v>86</v>
      </c>
      <c r="B1981" s="11">
        <v>44215</v>
      </c>
      <c r="C1981">
        <v>23</v>
      </c>
      <c r="D1981">
        <v>17</v>
      </c>
      <c r="E1981">
        <v>40</v>
      </c>
      <c r="F1981">
        <v>5</v>
      </c>
      <c r="G1981" t="b">
        <v>1</v>
      </c>
      <c r="H1981" s="19">
        <v>0.85</v>
      </c>
      <c r="I1981" s="19">
        <v>1</v>
      </c>
      <c r="J1981" s="1" t="s">
        <v>14</v>
      </c>
    </row>
    <row r="1982" spans="1:10" x14ac:dyDescent="0.2">
      <c r="A1982" s="1" t="s">
        <v>131</v>
      </c>
      <c r="B1982" s="11">
        <v>44215</v>
      </c>
      <c r="C1982">
        <v>33</v>
      </c>
      <c r="D1982">
        <v>17</v>
      </c>
      <c r="E1982">
        <v>32</v>
      </c>
      <c r="F1982">
        <v>0</v>
      </c>
      <c r="G1982" t="b">
        <v>1</v>
      </c>
      <c r="H1982" s="19">
        <v>0.82</v>
      </c>
      <c r="I1982" s="19">
        <v>1</v>
      </c>
      <c r="J1982" s="1" t="s">
        <v>14</v>
      </c>
    </row>
    <row r="1983" spans="1:10" x14ac:dyDescent="0.2">
      <c r="A1983" s="1" t="s">
        <v>118</v>
      </c>
      <c r="B1983" s="11">
        <v>44215</v>
      </c>
      <c r="C1983">
        <v>33</v>
      </c>
      <c r="D1983">
        <v>12</v>
      </c>
      <c r="E1983">
        <v>40</v>
      </c>
      <c r="F1983">
        <v>5</v>
      </c>
      <c r="G1983" t="b">
        <v>1</v>
      </c>
      <c r="H1983" s="19">
        <v>0.9</v>
      </c>
      <c r="I1983" s="19">
        <v>1</v>
      </c>
      <c r="J1983" s="1" t="s">
        <v>14</v>
      </c>
    </row>
    <row r="1984" spans="1:10" x14ac:dyDescent="0.2">
      <c r="A1984" s="1" t="s">
        <v>84</v>
      </c>
      <c r="B1984" s="11">
        <v>44215</v>
      </c>
      <c r="C1984">
        <v>33</v>
      </c>
      <c r="D1984">
        <v>12</v>
      </c>
      <c r="E1984">
        <v>40</v>
      </c>
      <c r="F1984">
        <v>5</v>
      </c>
      <c r="G1984" t="b">
        <v>1</v>
      </c>
      <c r="H1984" s="19">
        <v>0.9</v>
      </c>
      <c r="I1984" s="19">
        <v>1</v>
      </c>
      <c r="J1984" s="1" t="s">
        <v>14</v>
      </c>
    </row>
    <row r="1985" spans="1:10" x14ac:dyDescent="0.2">
      <c r="A1985" s="1" t="s">
        <v>146</v>
      </c>
      <c r="B1985" s="11">
        <v>44215</v>
      </c>
      <c r="C1985">
        <v>33</v>
      </c>
      <c r="D1985">
        <v>17</v>
      </c>
      <c r="E1985">
        <v>40</v>
      </c>
      <c r="F1985">
        <v>10</v>
      </c>
      <c r="G1985" t="b">
        <v>1</v>
      </c>
      <c r="H1985" s="19">
        <v>1</v>
      </c>
      <c r="I1985" s="19">
        <v>1</v>
      </c>
      <c r="J1985" s="1" t="s">
        <v>14</v>
      </c>
    </row>
    <row r="1986" spans="1:10" x14ac:dyDescent="0.2">
      <c r="A1986" s="1" t="s">
        <v>111</v>
      </c>
      <c r="B1986" s="11">
        <v>44215</v>
      </c>
      <c r="C1986">
        <v>33</v>
      </c>
      <c r="D1986">
        <v>17</v>
      </c>
      <c r="E1986">
        <v>40</v>
      </c>
      <c r="F1986">
        <v>10</v>
      </c>
      <c r="G1986" t="b">
        <v>1</v>
      </c>
      <c r="H1986" s="19">
        <v>1</v>
      </c>
      <c r="I1986" s="19">
        <v>1</v>
      </c>
      <c r="J1986" s="1" t="s">
        <v>14</v>
      </c>
    </row>
    <row r="1987" spans="1:10" x14ac:dyDescent="0.2">
      <c r="A1987" s="1" t="s">
        <v>80</v>
      </c>
      <c r="B1987" s="11">
        <v>44215</v>
      </c>
      <c r="C1987">
        <v>33</v>
      </c>
      <c r="D1987">
        <v>17</v>
      </c>
      <c r="E1987">
        <v>32</v>
      </c>
      <c r="F1987">
        <v>5</v>
      </c>
      <c r="G1987" t="b">
        <v>1</v>
      </c>
      <c r="H1987" s="19">
        <v>0.87</v>
      </c>
      <c r="I1987" s="19">
        <v>1</v>
      </c>
      <c r="J1987" s="1" t="s">
        <v>14</v>
      </c>
    </row>
    <row r="1988" spans="1:10" x14ac:dyDescent="0.2">
      <c r="A1988" s="1" t="s">
        <v>83</v>
      </c>
      <c r="B1988" s="11">
        <v>44215</v>
      </c>
      <c r="C1988">
        <v>31</v>
      </c>
      <c r="D1988">
        <v>17</v>
      </c>
      <c r="E1988">
        <v>40</v>
      </c>
      <c r="F1988">
        <v>5</v>
      </c>
      <c r="G1988" t="b">
        <v>0</v>
      </c>
      <c r="H1988" s="19">
        <v>0.93</v>
      </c>
      <c r="I1988" s="19">
        <v>0</v>
      </c>
      <c r="J1988" s="1" t="s">
        <v>14</v>
      </c>
    </row>
    <row r="1989" spans="1:10" x14ac:dyDescent="0.2">
      <c r="A1989" s="1" t="s">
        <v>79</v>
      </c>
      <c r="B1989" s="11">
        <v>44215</v>
      </c>
      <c r="C1989">
        <v>31</v>
      </c>
      <c r="D1989">
        <v>17</v>
      </c>
      <c r="E1989">
        <v>40</v>
      </c>
      <c r="F1989">
        <v>5</v>
      </c>
      <c r="G1989" t="b">
        <v>0</v>
      </c>
      <c r="H1989" s="19">
        <v>0.93</v>
      </c>
      <c r="I1989" s="19">
        <v>0</v>
      </c>
      <c r="J1989" s="1" t="s">
        <v>14</v>
      </c>
    </row>
    <row r="1990" spans="1:10" x14ac:dyDescent="0.2">
      <c r="A1990" s="1" t="s">
        <v>114</v>
      </c>
      <c r="B1990" s="11">
        <v>44215</v>
      </c>
      <c r="C1990">
        <v>33</v>
      </c>
      <c r="D1990">
        <v>17</v>
      </c>
      <c r="E1990">
        <v>40</v>
      </c>
      <c r="F1990">
        <v>10</v>
      </c>
      <c r="G1990" t="b">
        <v>1</v>
      </c>
      <c r="H1990" s="19">
        <v>1</v>
      </c>
      <c r="I1990" s="19">
        <v>1</v>
      </c>
      <c r="J1990" s="1" t="s">
        <v>14</v>
      </c>
    </row>
    <row r="1991" spans="1:10" x14ac:dyDescent="0.2">
      <c r="A1991" s="1" t="s">
        <v>89</v>
      </c>
      <c r="B1991" s="11">
        <v>44216</v>
      </c>
      <c r="C1991">
        <v>33</v>
      </c>
      <c r="D1991">
        <v>17</v>
      </c>
      <c r="E1991">
        <v>32</v>
      </c>
      <c r="F1991">
        <v>10</v>
      </c>
      <c r="G1991" t="b">
        <v>1</v>
      </c>
      <c r="H1991" s="19">
        <v>0.92</v>
      </c>
      <c r="I1991" s="19">
        <v>1</v>
      </c>
      <c r="J1991" s="1" t="s">
        <v>14</v>
      </c>
    </row>
    <row r="1992" spans="1:10" x14ac:dyDescent="0.2">
      <c r="A1992" s="1" t="s">
        <v>129</v>
      </c>
      <c r="B1992" s="11">
        <v>44216</v>
      </c>
      <c r="C1992">
        <v>33</v>
      </c>
      <c r="D1992">
        <v>17</v>
      </c>
      <c r="E1992">
        <v>40</v>
      </c>
      <c r="F1992">
        <v>10</v>
      </c>
      <c r="G1992" t="b">
        <v>1</v>
      </c>
      <c r="H1992" s="19">
        <v>1</v>
      </c>
      <c r="I1992" s="19">
        <v>1</v>
      </c>
      <c r="J1992" s="1" t="s">
        <v>14</v>
      </c>
    </row>
    <row r="1993" spans="1:10" x14ac:dyDescent="0.2">
      <c r="A1993" s="1" t="s">
        <v>140</v>
      </c>
      <c r="B1993" s="11">
        <v>44216</v>
      </c>
      <c r="C1993">
        <v>33</v>
      </c>
      <c r="D1993">
        <v>17</v>
      </c>
      <c r="E1993">
        <v>40</v>
      </c>
      <c r="F1993">
        <v>0</v>
      </c>
      <c r="G1993" t="b">
        <v>1</v>
      </c>
      <c r="H1993" s="19">
        <v>0.9</v>
      </c>
      <c r="I1993" s="19">
        <v>1</v>
      </c>
      <c r="J1993" s="1" t="s">
        <v>14</v>
      </c>
    </row>
    <row r="1994" spans="1:10" x14ac:dyDescent="0.2">
      <c r="A1994" s="1" t="s">
        <v>126</v>
      </c>
      <c r="B1994" s="11">
        <v>44216</v>
      </c>
      <c r="C1994">
        <v>33</v>
      </c>
      <c r="D1994">
        <v>17</v>
      </c>
      <c r="E1994">
        <v>40</v>
      </c>
      <c r="F1994">
        <v>10</v>
      </c>
      <c r="G1994" t="b">
        <v>1</v>
      </c>
      <c r="H1994" s="19">
        <v>1</v>
      </c>
      <c r="I1994" s="19">
        <v>1</v>
      </c>
      <c r="J1994" s="1" t="s">
        <v>14</v>
      </c>
    </row>
    <row r="1995" spans="1:10" x14ac:dyDescent="0.2">
      <c r="A1995" s="1" t="s">
        <v>85</v>
      </c>
      <c r="B1995" s="11">
        <v>44216</v>
      </c>
      <c r="C1995">
        <v>23</v>
      </c>
      <c r="D1995">
        <v>17</v>
      </c>
      <c r="E1995">
        <v>40</v>
      </c>
      <c r="F1995">
        <v>10</v>
      </c>
      <c r="G1995" t="b">
        <v>1</v>
      </c>
      <c r="H1995" s="19">
        <v>0.9</v>
      </c>
      <c r="I1995" s="19">
        <v>1</v>
      </c>
      <c r="J1995" s="1" t="s">
        <v>14</v>
      </c>
    </row>
    <row r="1996" spans="1:10" x14ac:dyDescent="0.2">
      <c r="A1996" s="1" t="s">
        <v>78</v>
      </c>
      <c r="B1996" s="11">
        <v>44216</v>
      </c>
      <c r="C1996">
        <v>29</v>
      </c>
      <c r="D1996">
        <v>17</v>
      </c>
      <c r="E1996">
        <v>40</v>
      </c>
      <c r="F1996">
        <v>5</v>
      </c>
      <c r="G1996" t="b">
        <v>1</v>
      </c>
      <c r="H1996" s="19">
        <v>0.91</v>
      </c>
      <c r="I1996" s="19">
        <v>1</v>
      </c>
      <c r="J1996" s="1" t="s">
        <v>14</v>
      </c>
    </row>
    <row r="1997" spans="1:10" x14ac:dyDescent="0.2">
      <c r="A1997" s="1" t="s">
        <v>82</v>
      </c>
      <c r="B1997" s="11">
        <v>44216</v>
      </c>
      <c r="C1997">
        <v>19</v>
      </c>
      <c r="D1997">
        <v>17</v>
      </c>
      <c r="E1997">
        <v>40</v>
      </c>
      <c r="F1997">
        <v>5</v>
      </c>
      <c r="G1997" t="b">
        <v>1</v>
      </c>
      <c r="H1997" s="19">
        <v>0.81</v>
      </c>
      <c r="I1997" s="19">
        <v>1</v>
      </c>
      <c r="J1997" s="1" t="s">
        <v>14</v>
      </c>
    </row>
    <row r="1998" spans="1:10" x14ac:dyDescent="0.2">
      <c r="A1998" s="1" t="s">
        <v>124</v>
      </c>
      <c r="B1998" s="11">
        <v>44216</v>
      </c>
      <c r="C1998">
        <v>33</v>
      </c>
      <c r="D1998">
        <v>7</v>
      </c>
      <c r="E1998">
        <v>40</v>
      </c>
      <c r="F1998">
        <v>10</v>
      </c>
      <c r="G1998" t="b">
        <v>1</v>
      </c>
      <c r="H1998" s="19">
        <v>0.9</v>
      </c>
      <c r="I1998" s="19">
        <v>1</v>
      </c>
      <c r="J1998" s="1" t="s">
        <v>14</v>
      </c>
    </row>
    <row r="1999" spans="1:10" x14ac:dyDescent="0.2">
      <c r="A1999" s="1" t="s">
        <v>136</v>
      </c>
      <c r="B1999" s="11">
        <v>44216</v>
      </c>
      <c r="C1999">
        <v>33</v>
      </c>
      <c r="D1999">
        <v>17</v>
      </c>
      <c r="E1999">
        <v>40</v>
      </c>
      <c r="F1999">
        <v>10</v>
      </c>
      <c r="G1999" t="b">
        <v>1</v>
      </c>
      <c r="H1999" s="19">
        <v>1</v>
      </c>
      <c r="I1999" s="19">
        <v>1</v>
      </c>
      <c r="J1999" s="1" t="s">
        <v>14</v>
      </c>
    </row>
    <row r="2000" spans="1:10" x14ac:dyDescent="0.2">
      <c r="A2000" s="1" t="s">
        <v>145</v>
      </c>
      <c r="B2000" s="11">
        <v>44216</v>
      </c>
      <c r="C2000">
        <v>23</v>
      </c>
      <c r="D2000">
        <v>7</v>
      </c>
      <c r="E2000">
        <v>40</v>
      </c>
      <c r="F2000">
        <v>10</v>
      </c>
      <c r="G2000" t="b">
        <v>1</v>
      </c>
      <c r="H2000" s="19">
        <v>0.8</v>
      </c>
      <c r="I2000" s="19">
        <v>1</v>
      </c>
      <c r="J2000" s="1" t="s">
        <v>14</v>
      </c>
    </row>
    <row r="2001" spans="1:10" x14ac:dyDescent="0.2">
      <c r="A2001" s="1" t="s">
        <v>142</v>
      </c>
      <c r="B2001" s="11">
        <v>44216</v>
      </c>
      <c r="C2001">
        <v>29</v>
      </c>
      <c r="D2001">
        <v>17</v>
      </c>
      <c r="E2001">
        <v>40</v>
      </c>
      <c r="F2001">
        <v>10</v>
      </c>
      <c r="G2001" t="b">
        <v>1</v>
      </c>
      <c r="H2001" s="19">
        <v>0.96</v>
      </c>
      <c r="I2001" s="19">
        <v>1</v>
      </c>
      <c r="J2001" s="1" t="s">
        <v>14</v>
      </c>
    </row>
    <row r="2002" spans="1:10" x14ac:dyDescent="0.2">
      <c r="A2002" s="1" t="s">
        <v>96</v>
      </c>
      <c r="B2002" s="11">
        <v>44217</v>
      </c>
      <c r="C2002">
        <v>33</v>
      </c>
      <c r="D2002">
        <v>17</v>
      </c>
      <c r="E2002">
        <v>40</v>
      </c>
      <c r="F2002">
        <v>10</v>
      </c>
      <c r="G2002" t="b">
        <v>1</v>
      </c>
      <c r="H2002" s="19">
        <v>1</v>
      </c>
      <c r="I2002" s="19">
        <v>1</v>
      </c>
      <c r="J2002" s="1" t="s">
        <v>14</v>
      </c>
    </row>
    <row r="2003" spans="1:10" x14ac:dyDescent="0.2">
      <c r="A2003" s="1" t="s">
        <v>143</v>
      </c>
      <c r="B2003" s="11">
        <v>44217</v>
      </c>
      <c r="C2003">
        <v>33</v>
      </c>
      <c r="D2003">
        <v>17</v>
      </c>
      <c r="E2003">
        <v>40</v>
      </c>
      <c r="F2003">
        <v>10</v>
      </c>
      <c r="G2003" t="b">
        <v>1</v>
      </c>
      <c r="H2003" s="19">
        <v>1</v>
      </c>
      <c r="I2003" s="19">
        <v>1</v>
      </c>
      <c r="J2003" s="1" t="s">
        <v>14</v>
      </c>
    </row>
    <row r="2004" spans="1:10" x14ac:dyDescent="0.2">
      <c r="A2004" s="1" t="s">
        <v>112</v>
      </c>
      <c r="B2004" s="11">
        <v>44217</v>
      </c>
      <c r="C2004">
        <v>33</v>
      </c>
      <c r="D2004">
        <v>17</v>
      </c>
      <c r="E2004">
        <v>32</v>
      </c>
      <c r="F2004">
        <v>10</v>
      </c>
      <c r="G2004" t="b">
        <v>1</v>
      </c>
      <c r="H2004" s="19">
        <v>0.92</v>
      </c>
      <c r="I2004" s="19">
        <v>1</v>
      </c>
      <c r="J2004" s="1" t="s">
        <v>14</v>
      </c>
    </row>
    <row r="2005" spans="1:10" x14ac:dyDescent="0.2">
      <c r="A2005" s="1" t="s">
        <v>116</v>
      </c>
      <c r="B2005" s="11">
        <v>44217</v>
      </c>
      <c r="C2005">
        <v>33</v>
      </c>
      <c r="D2005">
        <v>12</v>
      </c>
      <c r="E2005">
        <v>40</v>
      </c>
      <c r="F2005">
        <v>10</v>
      </c>
      <c r="G2005" t="b">
        <v>1</v>
      </c>
      <c r="H2005" s="19">
        <v>0.95</v>
      </c>
      <c r="I2005" s="19">
        <v>1</v>
      </c>
      <c r="J2005" s="1" t="s">
        <v>14</v>
      </c>
    </row>
    <row r="2006" spans="1:10" x14ac:dyDescent="0.2">
      <c r="A2006" s="1" t="s">
        <v>137</v>
      </c>
      <c r="B2006" s="11">
        <v>44217</v>
      </c>
      <c r="C2006">
        <v>33</v>
      </c>
      <c r="D2006">
        <v>17</v>
      </c>
      <c r="E2006">
        <v>40</v>
      </c>
      <c r="F2006">
        <v>5</v>
      </c>
      <c r="G2006" t="b">
        <v>1</v>
      </c>
      <c r="H2006" s="19">
        <v>0.95</v>
      </c>
      <c r="I2006" s="19">
        <v>1</v>
      </c>
      <c r="J2006" s="1" t="s">
        <v>14</v>
      </c>
    </row>
    <row r="2007" spans="1:10" x14ac:dyDescent="0.2">
      <c r="A2007" s="1" t="s">
        <v>147</v>
      </c>
      <c r="B2007" s="11">
        <v>44217</v>
      </c>
      <c r="C2007">
        <v>31</v>
      </c>
      <c r="D2007">
        <v>17</v>
      </c>
      <c r="E2007">
        <v>40</v>
      </c>
      <c r="F2007">
        <v>10</v>
      </c>
      <c r="G2007" t="b">
        <v>0</v>
      </c>
      <c r="H2007" s="19">
        <v>0.98</v>
      </c>
      <c r="I2007" s="19">
        <v>0</v>
      </c>
      <c r="J2007" s="1" t="s">
        <v>14</v>
      </c>
    </row>
    <row r="2008" spans="1:10" x14ac:dyDescent="0.2">
      <c r="A2008" s="1" t="s">
        <v>117</v>
      </c>
      <c r="B2008" s="11">
        <v>44217</v>
      </c>
      <c r="C2008">
        <v>23</v>
      </c>
      <c r="D2008">
        <v>17</v>
      </c>
      <c r="E2008">
        <v>40</v>
      </c>
      <c r="F2008">
        <v>10</v>
      </c>
      <c r="G2008" t="b">
        <v>1</v>
      </c>
      <c r="H2008" s="19">
        <v>0.9</v>
      </c>
      <c r="I2008" s="19">
        <v>1</v>
      </c>
      <c r="J2008" s="1" t="s">
        <v>14</v>
      </c>
    </row>
    <row r="2009" spans="1:10" x14ac:dyDescent="0.2">
      <c r="A2009" s="1" t="s">
        <v>132</v>
      </c>
      <c r="B2009" s="11">
        <v>44217</v>
      </c>
      <c r="C2009">
        <v>33</v>
      </c>
      <c r="D2009">
        <v>17</v>
      </c>
      <c r="E2009">
        <v>40</v>
      </c>
      <c r="F2009">
        <v>5</v>
      </c>
      <c r="G2009" t="b">
        <v>1</v>
      </c>
      <c r="H2009" s="19">
        <v>0.95</v>
      </c>
      <c r="I2009" s="19">
        <v>1</v>
      </c>
      <c r="J2009" s="1" t="s">
        <v>14</v>
      </c>
    </row>
    <row r="2010" spans="1:10" x14ac:dyDescent="0.2">
      <c r="A2010" s="1" t="s">
        <v>133</v>
      </c>
      <c r="B2010" s="11">
        <v>44218</v>
      </c>
      <c r="C2010">
        <v>33</v>
      </c>
      <c r="D2010">
        <v>17</v>
      </c>
      <c r="E2010">
        <v>40</v>
      </c>
      <c r="F2010">
        <v>10</v>
      </c>
      <c r="G2010" t="b">
        <v>1</v>
      </c>
      <c r="H2010" s="19">
        <v>1</v>
      </c>
      <c r="I2010" s="19">
        <v>1</v>
      </c>
      <c r="J2010" s="1" t="s">
        <v>14</v>
      </c>
    </row>
    <row r="2011" spans="1:10" x14ac:dyDescent="0.2">
      <c r="A2011" s="1" t="s">
        <v>115</v>
      </c>
      <c r="B2011" s="11">
        <v>44218</v>
      </c>
      <c r="C2011">
        <v>33</v>
      </c>
      <c r="D2011">
        <v>17</v>
      </c>
      <c r="E2011">
        <v>40</v>
      </c>
      <c r="F2011">
        <v>10</v>
      </c>
      <c r="G2011" t="b">
        <v>1</v>
      </c>
      <c r="H2011" s="19">
        <v>1</v>
      </c>
      <c r="I2011" s="19">
        <v>1</v>
      </c>
      <c r="J2011" s="1" t="s">
        <v>14</v>
      </c>
    </row>
    <row r="2012" spans="1:10" x14ac:dyDescent="0.2">
      <c r="A2012" s="1" t="s">
        <v>127</v>
      </c>
      <c r="B2012" s="11">
        <v>44218</v>
      </c>
      <c r="C2012">
        <v>27</v>
      </c>
      <c r="D2012">
        <v>17</v>
      </c>
      <c r="E2012">
        <v>40</v>
      </c>
      <c r="F2012">
        <v>5</v>
      </c>
      <c r="G2012" t="b">
        <v>1</v>
      </c>
      <c r="H2012" s="19">
        <v>0.89</v>
      </c>
      <c r="I2012" s="19">
        <v>1</v>
      </c>
      <c r="J2012" s="1" t="s">
        <v>14</v>
      </c>
    </row>
    <row r="2013" spans="1:10" x14ac:dyDescent="0.2">
      <c r="A2013" s="1" t="s">
        <v>138</v>
      </c>
      <c r="B2013" s="11">
        <v>44218</v>
      </c>
      <c r="C2013">
        <v>33</v>
      </c>
      <c r="D2013">
        <v>7</v>
      </c>
      <c r="E2013">
        <v>32</v>
      </c>
      <c r="F2013">
        <v>10</v>
      </c>
      <c r="G2013" t="b">
        <v>1</v>
      </c>
      <c r="H2013" s="19">
        <v>0.82</v>
      </c>
      <c r="I2013" s="19">
        <v>1</v>
      </c>
      <c r="J2013" s="1" t="s">
        <v>14</v>
      </c>
    </row>
    <row r="2014" spans="1:10" x14ac:dyDescent="0.2">
      <c r="A2014" s="1" t="s">
        <v>139</v>
      </c>
      <c r="B2014" s="11">
        <v>44218</v>
      </c>
      <c r="C2014">
        <v>33</v>
      </c>
      <c r="D2014">
        <v>17</v>
      </c>
      <c r="E2014">
        <v>40</v>
      </c>
      <c r="F2014">
        <v>10</v>
      </c>
      <c r="G2014" t="b">
        <v>1</v>
      </c>
      <c r="H2014" s="19">
        <v>1</v>
      </c>
      <c r="I2014" s="19">
        <v>1</v>
      </c>
      <c r="J2014" s="1" t="s">
        <v>14</v>
      </c>
    </row>
    <row r="2015" spans="1:10" x14ac:dyDescent="0.2">
      <c r="A2015" s="1" t="s">
        <v>141</v>
      </c>
      <c r="B2015" s="11">
        <v>44218</v>
      </c>
      <c r="C2015">
        <v>33</v>
      </c>
      <c r="D2015">
        <v>17</v>
      </c>
      <c r="E2015">
        <v>40</v>
      </c>
      <c r="F2015">
        <v>5</v>
      </c>
      <c r="G2015" t="b">
        <v>1</v>
      </c>
      <c r="H2015" s="19">
        <v>0.95</v>
      </c>
      <c r="I2015" s="19">
        <v>1</v>
      </c>
      <c r="J2015" s="1" t="s">
        <v>14</v>
      </c>
    </row>
    <row r="2016" spans="1:10" x14ac:dyDescent="0.2">
      <c r="A2016" s="1" t="s">
        <v>128</v>
      </c>
      <c r="B2016" s="11">
        <v>44218</v>
      </c>
      <c r="C2016">
        <v>33</v>
      </c>
      <c r="D2016">
        <v>17</v>
      </c>
      <c r="E2016">
        <v>40</v>
      </c>
      <c r="F2016">
        <v>10</v>
      </c>
      <c r="G2016" t="b">
        <v>1</v>
      </c>
      <c r="H2016" s="19">
        <v>1</v>
      </c>
      <c r="I2016" s="19">
        <v>1</v>
      </c>
      <c r="J2016" s="1" t="s">
        <v>14</v>
      </c>
    </row>
    <row r="2017" spans="1:10" x14ac:dyDescent="0.2">
      <c r="A2017" s="1" t="s">
        <v>125</v>
      </c>
      <c r="B2017" s="11">
        <v>44220</v>
      </c>
      <c r="C2017">
        <v>33</v>
      </c>
      <c r="D2017">
        <v>7</v>
      </c>
      <c r="E2017">
        <v>40</v>
      </c>
      <c r="F2017">
        <v>10</v>
      </c>
      <c r="G2017" t="b">
        <v>1</v>
      </c>
      <c r="H2017" s="19">
        <v>0.9</v>
      </c>
      <c r="I2017" s="19">
        <v>1</v>
      </c>
      <c r="J2017" s="1" t="s">
        <v>14</v>
      </c>
    </row>
    <row r="2018" spans="1:10" x14ac:dyDescent="0.2">
      <c r="A2018" s="1" t="s">
        <v>120</v>
      </c>
      <c r="B2018" s="11">
        <v>44220</v>
      </c>
      <c r="C2018">
        <v>33</v>
      </c>
      <c r="D2018">
        <v>17</v>
      </c>
      <c r="E2018">
        <v>40</v>
      </c>
      <c r="F2018">
        <v>0</v>
      </c>
      <c r="G2018" t="b">
        <v>1</v>
      </c>
      <c r="H2018" s="19">
        <v>0.9</v>
      </c>
      <c r="I2018" s="19">
        <v>1</v>
      </c>
      <c r="J2018" s="1" t="s">
        <v>14</v>
      </c>
    </row>
    <row r="2019" spans="1:10" x14ac:dyDescent="0.2">
      <c r="A2019" s="1" t="s">
        <v>123</v>
      </c>
      <c r="B2019" s="11">
        <v>44221</v>
      </c>
      <c r="C2019">
        <v>21</v>
      </c>
      <c r="D2019">
        <v>17</v>
      </c>
      <c r="E2019">
        <v>40</v>
      </c>
      <c r="F2019">
        <v>10</v>
      </c>
      <c r="G2019" t="b">
        <v>1</v>
      </c>
      <c r="H2019" s="19">
        <v>0.88</v>
      </c>
      <c r="I2019" s="19">
        <v>1</v>
      </c>
      <c r="J2019" s="1" t="s">
        <v>14</v>
      </c>
    </row>
    <row r="2020" spans="1:10" x14ac:dyDescent="0.2">
      <c r="A2020" s="1" t="s">
        <v>129</v>
      </c>
      <c r="B2020" s="11">
        <v>44221</v>
      </c>
      <c r="C2020">
        <v>33</v>
      </c>
      <c r="D2020">
        <v>17</v>
      </c>
      <c r="E2020">
        <v>40</v>
      </c>
      <c r="F2020">
        <v>5</v>
      </c>
      <c r="G2020" t="b">
        <v>1</v>
      </c>
      <c r="H2020" s="19">
        <v>0.95</v>
      </c>
      <c r="I2020" s="19">
        <v>1</v>
      </c>
      <c r="J2020" s="1" t="s">
        <v>14</v>
      </c>
    </row>
    <row r="2021" spans="1:10" x14ac:dyDescent="0.2">
      <c r="A2021" s="1" t="s">
        <v>122</v>
      </c>
      <c r="B2021" s="11">
        <v>44222</v>
      </c>
      <c r="C2021">
        <v>29</v>
      </c>
      <c r="D2021">
        <v>17</v>
      </c>
      <c r="E2021">
        <v>40</v>
      </c>
      <c r="F2021">
        <v>10</v>
      </c>
      <c r="G2021" t="b">
        <v>1</v>
      </c>
      <c r="H2021" s="19">
        <v>0.96</v>
      </c>
      <c r="I2021" s="19">
        <v>1</v>
      </c>
      <c r="J2021" s="1" t="s">
        <v>14</v>
      </c>
    </row>
    <row r="2022" spans="1:10" x14ac:dyDescent="0.2">
      <c r="A2022" s="1" t="s">
        <v>113</v>
      </c>
      <c r="B2022" s="11">
        <v>44222</v>
      </c>
      <c r="C2022">
        <v>31</v>
      </c>
      <c r="D2022">
        <v>17</v>
      </c>
      <c r="E2022">
        <v>40</v>
      </c>
      <c r="F2022">
        <v>10</v>
      </c>
      <c r="G2022" t="b">
        <v>1</v>
      </c>
      <c r="H2022" s="19">
        <v>0.98</v>
      </c>
      <c r="I2022" s="19">
        <v>1</v>
      </c>
      <c r="J2022" s="1" t="s">
        <v>14</v>
      </c>
    </row>
    <row r="2023" spans="1:10" x14ac:dyDescent="0.2">
      <c r="A2023" s="1" t="s">
        <v>146</v>
      </c>
      <c r="B2023" s="11">
        <v>44222</v>
      </c>
      <c r="C2023">
        <v>31</v>
      </c>
      <c r="D2023">
        <v>17</v>
      </c>
      <c r="E2023">
        <v>40</v>
      </c>
      <c r="F2023">
        <v>10</v>
      </c>
      <c r="G2023" t="b">
        <v>0</v>
      </c>
      <c r="H2023" s="19">
        <v>0.98</v>
      </c>
      <c r="I2023" s="19">
        <v>0</v>
      </c>
      <c r="J2023" s="1" t="s">
        <v>14</v>
      </c>
    </row>
    <row r="2024" spans="1:10" x14ac:dyDescent="0.2">
      <c r="A2024" s="1" t="s">
        <v>133</v>
      </c>
      <c r="B2024" s="11">
        <v>44222</v>
      </c>
      <c r="C2024">
        <v>23</v>
      </c>
      <c r="D2024">
        <v>17</v>
      </c>
      <c r="E2024">
        <v>40</v>
      </c>
      <c r="F2024">
        <v>10</v>
      </c>
      <c r="G2024" t="b">
        <v>1</v>
      </c>
      <c r="H2024" s="19">
        <v>0.9</v>
      </c>
      <c r="I2024" s="19">
        <v>1</v>
      </c>
      <c r="J2024" s="1" t="s">
        <v>14</v>
      </c>
    </row>
    <row r="2025" spans="1:10" x14ac:dyDescent="0.2">
      <c r="A2025" s="1" t="s">
        <v>141</v>
      </c>
      <c r="B2025" s="11">
        <v>44223</v>
      </c>
      <c r="C2025">
        <v>33</v>
      </c>
      <c r="D2025">
        <v>17</v>
      </c>
      <c r="E2025">
        <v>40</v>
      </c>
      <c r="F2025">
        <v>10</v>
      </c>
      <c r="G2025" t="b">
        <v>1</v>
      </c>
      <c r="H2025" s="19">
        <v>1</v>
      </c>
      <c r="I2025" s="19">
        <v>1</v>
      </c>
      <c r="J2025" s="1" t="s">
        <v>14</v>
      </c>
    </row>
    <row r="2026" spans="1:10" x14ac:dyDescent="0.2">
      <c r="A2026" s="1" t="s">
        <v>111</v>
      </c>
      <c r="B2026" s="11">
        <v>44223</v>
      </c>
      <c r="C2026">
        <v>33</v>
      </c>
      <c r="D2026">
        <v>17</v>
      </c>
      <c r="E2026">
        <v>40</v>
      </c>
      <c r="F2026">
        <v>10</v>
      </c>
      <c r="G2026" t="b">
        <v>1</v>
      </c>
      <c r="H2026" s="19">
        <v>1</v>
      </c>
      <c r="I2026" s="19">
        <v>1</v>
      </c>
      <c r="J2026" s="1" t="s">
        <v>14</v>
      </c>
    </row>
    <row r="2027" spans="1:10" x14ac:dyDescent="0.2">
      <c r="A2027" s="1" t="s">
        <v>119</v>
      </c>
      <c r="B2027" s="11">
        <v>44223</v>
      </c>
      <c r="C2027">
        <v>33</v>
      </c>
      <c r="D2027">
        <v>12</v>
      </c>
      <c r="E2027">
        <v>15</v>
      </c>
      <c r="F2027">
        <v>5</v>
      </c>
      <c r="G2027" t="b">
        <v>1</v>
      </c>
      <c r="H2027" s="19">
        <v>0.65</v>
      </c>
      <c r="I2027" s="19">
        <v>1</v>
      </c>
      <c r="J2027" s="1" t="s">
        <v>14</v>
      </c>
    </row>
    <row r="2028" spans="1:10" x14ac:dyDescent="0.2">
      <c r="A2028" s="1" t="s">
        <v>140</v>
      </c>
      <c r="B2028" s="11">
        <v>44223</v>
      </c>
      <c r="C2028">
        <v>19</v>
      </c>
      <c r="D2028">
        <v>7</v>
      </c>
      <c r="E2028">
        <v>40</v>
      </c>
      <c r="F2028">
        <v>5</v>
      </c>
      <c r="G2028" t="b">
        <v>1</v>
      </c>
      <c r="H2028" s="19">
        <v>0.71</v>
      </c>
      <c r="I2028" s="19">
        <v>1</v>
      </c>
      <c r="J2028" s="1" t="s">
        <v>14</v>
      </c>
    </row>
    <row r="2029" spans="1:10" x14ac:dyDescent="0.2">
      <c r="A2029" s="1" t="s">
        <v>126</v>
      </c>
      <c r="B2029" s="11">
        <v>44223</v>
      </c>
      <c r="C2029">
        <v>33</v>
      </c>
      <c r="D2029">
        <v>17</v>
      </c>
      <c r="E2029">
        <v>40</v>
      </c>
      <c r="F2029">
        <v>10</v>
      </c>
      <c r="G2029" t="b">
        <v>1</v>
      </c>
      <c r="H2029" s="19">
        <v>1</v>
      </c>
      <c r="I2029" s="19">
        <v>1</v>
      </c>
      <c r="J2029" s="1" t="s">
        <v>14</v>
      </c>
    </row>
    <row r="2030" spans="1:10" x14ac:dyDescent="0.2">
      <c r="A2030" s="1" t="s">
        <v>116</v>
      </c>
      <c r="B2030" s="11">
        <v>44223</v>
      </c>
      <c r="C2030">
        <v>33</v>
      </c>
      <c r="D2030">
        <v>17</v>
      </c>
      <c r="E2030">
        <v>32</v>
      </c>
      <c r="F2030">
        <v>10</v>
      </c>
      <c r="G2030" t="b">
        <v>1</v>
      </c>
      <c r="H2030" s="19">
        <v>0.92</v>
      </c>
      <c r="I2030" s="19">
        <v>1</v>
      </c>
      <c r="J2030" s="1" t="s">
        <v>14</v>
      </c>
    </row>
    <row r="2031" spans="1:10" x14ac:dyDescent="0.2">
      <c r="A2031" s="1" t="s">
        <v>144</v>
      </c>
      <c r="B2031" s="11">
        <v>44223</v>
      </c>
      <c r="C2031">
        <v>33</v>
      </c>
      <c r="D2031">
        <v>17</v>
      </c>
      <c r="E2031">
        <v>32</v>
      </c>
      <c r="F2031">
        <v>5</v>
      </c>
      <c r="G2031" t="b">
        <v>1</v>
      </c>
      <c r="H2031" s="19">
        <v>0.87</v>
      </c>
      <c r="I2031" s="19">
        <v>1</v>
      </c>
      <c r="J2031" s="1" t="s">
        <v>14</v>
      </c>
    </row>
    <row r="2032" spans="1:10" x14ac:dyDescent="0.2">
      <c r="A2032" s="1" t="s">
        <v>134</v>
      </c>
      <c r="B2032" s="11">
        <v>44223</v>
      </c>
      <c r="C2032">
        <v>33</v>
      </c>
      <c r="D2032">
        <v>17</v>
      </c>
      <c r="E2032">
        <v>40</v>
      </c>
      <c r="F2032">
        <v>10</v>
      </c>
      <c r="G2032" t="b">
        <v>1</v>
      </c>
      <c r="H2032" s="19">
        <v>1</v>
      </c>
      <c r="I2032" s="19">
        <v>1</v>
      </c>
      <c r="J2032" s="1" t="s">
        <v>14</v>
      </c>
    </row>
    <row r="2033" spans="1:10" x14ac:dyDescent="0.2">
      <c r="A2033" s="1" t="s">
        <v>80</v>
      </c>
      <c r="B2033" s="11">
        <v>44223</v>
      </c>
      <c r="C2033">
        <v>21</v>
      </c>
      <c r="D2033">
        <v>17</v>
      </c>
      <c r="E2033">
        <v>40</v>
      </c>
      <c r="F2033">
        <v>10</v>
      </c>
      <c r="G2033" t="b">
        <v>0</v>
      </c>
      <c r="H2033" s="19">
        <v>0.88</v>
      </c>
      <c r="I2033" s="19">
        <v>0</v>
      </c>
      <c r="J2033" s="1" t="s">
        <v>14</v>
      </c>
    </row>
    <row r="2034" spans="1:10" x14ac:dyDescent="0.2">
      <c r="A2034" s="1" t="s">
        <v>85</v>
      </c>
      <c r="B2034" s="11">
        <v>44223</v>
      </c>
      <c r="C2034">
        <v>23</v>
      </c>
      <c r="D2034">
        <v>17</v>
      </c>
      <c r="E2034">
        <v>32</v>
      </c>
      <c r="F2034">
        <v>5</v>
      </c>
      <c r="G2034" t="b">
        <v>1</v>
      </c>
      <c r="H2034" s="19">
        <v>0.77</v>
      </c>
      <c r="I2034" s="19">
        <v>1</v>
      </c>
      <c r="J2034" s="1" t="s">
        <v>14</v>
      </c>
    </row>
    <row r="2035" spans="1:10" x14ac:dyDescent="0.2">
      <c r="A2035" s="1" t="s">
        <v>79</v>
      </c>
      <c r="B2035" s="11">
        <v>44223</v>
      </c>
      <c r="C2035">
        <v>23</v>
      </c>
      <c r="D2035">
        <v>17</v>
      </c>
      <c r="E2035">
        <v>40</v>
      </c>
      <c r="F2035">
        <v>5</v>
      </c>
      <c r="G2035" t="b">
        <v>1</v>
      </c>
      <c r="H2035" s="19">
        <v>0.85</v>
      </c>
      <c r="I2035" s="19">
        <v>1</v>
      </c>
      <c r="J2035" s="1" t="s">
        <v>14</v>
      </c>
    </row>
    <row r="2036" spans="1:10" x14ac:dyDescent="0.2">
      <c r="A2036" s="1" t="s">
        <v>86</v>
      </c>
      <c r="B2036" s="11">
        <v>44223</v>
      </c>
      <c r="C2036">
        <v>29</v>
      </c>
      <c r="D2036">
        <v>17</v>
      </c>
      <c r="E2036">
        <v>40</v>
      </c>
      <c r="F2036">
        <v>0</v>
      </c>
      <c r="G2036" t="b">
        <v>1</v>
      </c>
      <c r="H2036" s="19">
        <v>0.86</v>
      </c>
      <c r="I2036" s="19">
        <v>1</v>
      </c>
      <c r="J2036" s="1" t="s">
        <v>14</v>
      </c>
    </row>
    <row r="2037" spans="1:10" x14ac:dyDescent="0.2">
      <c r="A2037" s="1" t="s">
        <v>109</v>
      </c>
      <c r="B2037" s="11">
        <v>44224</v>
      </c>
      <c r="C2037">
        <v>24</v>
      </c>
      <c r="D2037">
        <v>19</v>
      </c>
      <c r="E2037">
        <v>30</v>
      </c>
      <c r="F2037">
        <v>10</v>
      </c>
      <c r="G2037" t="b">
        <v>1</v>
      </c>
      <c r="H2037" s="19">
        <v>0.83</v>
      </c>
      <c r="I2037" s="19">
        <v>1</v>
      </c>
      <c r="J2037" s="1" t="s">
        <v>14</v>
      </c>
    </row>
    <row r="2038" spans="1:10" x14ac:dyDescent="0.2">
      <c r="A2038" s="1" t="s">
        <v>107</v>
      </c>
      <c r="B2038" s="11">
        <v>44224</v>
      </c>
      <c r="C2038">
        <v>26</v>
      </c>
      <c r="D2038">
        <v>12</v>
      </c>
      <c r="E2038">
        <v>30</v>
      </c>
      <c r="F2038">
        <v>15</v>
      </c>
      <c r="G2038" t="b">
        <v>1</v>
      </c>
      <c r="H2038" s="19">
        <v>0.83</v>
      </c>
      <c r="I2038" s="19">
        <v>1</v>
      </c>
      <c r="J2038" s="1" t="s">
        <v>14</v>
      </c>
    </row>
    <row r="2039" spans="1:10" x14ac:dyDescent="0.2">
      <c r="A2039" s="1" t="s">
        <v>124</v>
      </c>
      <c r="B2039" s="11">
        <v>44224</v>
      </c>
      <c r="C2039">
        <v>33</v>
      </c>
      <c r="D2039">
        <v>17</v>
      </c>
      <c r="E2039">
        <v>40</v>
      </c>
      <c r="F2039">
        <v>10</v>
      </c>
      <c r="G2039" t="b">
        <v>1</v>
      </c>
      <c r="H2039" s="19">
        <v>1</v>
      </c>
      <c r="I2039" s="19">
        <v>1</v>
      </c>
      <c r="J2039" s="1" t="s">
        <v>14</v>
      </c>
    </row>
    <row r="2040" spans="1:10" x14ac:dyDescent="0.2">
      <c r="A2040" s="1" t="s">
        <v>136</v>
      </c>
      <c r="B2040" s="11">
        <v>44224</v>
      </c>
      <c r="C2040">
        <v>33</v>
      </c>
      <c r="D2040">
        <v>17</v>
      </c>
      <c r="E2040">
        <v>40</v>
      </c>
      <c r="F2040">
        <v>10</v>
      </c>
      <c r="G2040" t="b">
        <v>1</v>
      </c>
      <c r="H2040" s="19">
        <v>1</v>
      </c>
      <c r="I2040" s="19">
        <v>1</v>
      </c>
      <c r="J2040" s="1" t="s">
        <v>14</v>
      </c>
    </row>
    <row r="2041" spans="1:10" x14ac:dyDescent="0.2">
      <c r="A2041" s="1" t="s">
        <v>81</v>
      </c>
      <c r="B2041" s="11">
        <v>44224</v>
      </c>
      <c r="C2041">
        <v>33</v>
      </c>
      <c r="D2041">
        <v>17</v>
      </c>
      <c r="E2041">
        <v>40</v>
      </c>
      <c r="F2041">
        <v>5</v>
      </c>
      <c r="G2041" t="b">
        <v>1</v>
      </c>
      <c r="H2041" s="19">
        <v>0.95</v>
      </c>
      <c r="I2041" s="19">
        <v>1</v>
      </c>
      <c r="J2041" s="1" t="s">
        <v>14</v>
      </c>
    </row>
    <row r="2042" spans="1:10" x14ac:dyDescent="0.2">
      <c r="A2042" s="1" t="s">
        <v>148</v>
      </c>
      <c r="B2042" s="11">
        <v>44224</v>
      </c>
      <c r="C2042">
        <v>23</v>
      </c>
      <c r="D2042">
        <v>17</v>
      </c>
      <c r="E2042">
        <v>40</v>
      </c>
      <c r="F2042">
        <v>5</v>
      </c>
      <c r="G2042" t="b">
        <v>1</v>
      </c>
      <c r="H2042" s="19">
        <v>0.85</v>
      </c>
      <c r="I2042" s="19">
        <v>1</v>
      </c>
      <c r="J2042" s="1" t="s">
        <v>14</v>
      </c>
    </row>
    <row r="2043" spans="1:10" x14ac:dyDescent="0.2">
      <c r="A2043" s="1" t="s">
        <v>88</v>
      </c>
      <c r="B2043" s="11">
        <v>44224</v>
      </c>
      <c r="C2043">
        <v>33</v>
      </c>
      <c r="D2043">
        <v>17</v>
      </c>
      <c r="E2043">
        <v>32</v>
      </c>
      <c r="F2043">
        <v>10</v>
      </c>
      <c r="G2043" t="b">
        <v>1</v>
      </c>
      <c r="H2043" s="19">
        <v>0.92</v>
      </c>
      <c r="I2043" s="19">
        <v>1</v>
      </c>
      <c r="J2043" s="1" t="s">
        <v>14</v>
      </c>
    </row>
    <row r="2044" spans="1:10" x14ac:dyDescent="0.2">
      <c r="A2044" s="1" t="s">
        <v>89</v>
      </c>
      <c r="B2044" s="11">
        <v>44224</v>
      </c>
      <c r="C2044">
        <v>33</v>
      </c>
      <c r="D2044">
        <v>17</v>
      </c>
      <c r="E2044">
        <v>40</v>
      </c>
      <c r="F2044">
        <v>5</v>
      </c>
      <c r="G2044" t="b">
        <v>1</v>
      </c>
      <c r="H2044" s="19">
        <v>0.95</v>
      </c>
      <c r="I2044" s="19">
        <v>1</v>
      </c>
      <c r="J2044" s="1" t="s">
        <v>14</v>
      </c>
    </row>
    <row r="2045" spans="1:10" x14ac:dyDescent="0.2">
      <c r="A2045" s="1" t="s">
        <v>101</v>
      </c>
      <c r="B2045" s="11">
        <v>44224</v>
      </c>
      <c r="C2045">
        <v>19</v>
      </c>
      <c r="D2045">
        <v>19</v>
      </c>
      <c r="E2045">
        <v>37</v>
      </c>
      <c r="F2045">
        <v>7</v>
      </c>
      <c r="G2045" t="b">
        <v>0</v>
      </c>
      <c r="H2045" s="19">
        <v>0.82</v>
      </c>
      <c r="I2045" s="19">
        <v>0</v>
      </c>
      <c r="J2045" s="1" t="s">
        <v>14</v>
      </c>
    </row>
    <row r="2046" spans="1:10" x14ac:dyDescent="0.2">
      <c r="A2046" s="1" t="s">
        <v>108</v>
      </c>
      <c r="B2046" s="11">
        <v>44224</v>
      </c>
      <c r="C2046">
        <v>19</v>
      </c>
      <c r="D2046">
        <v>12</v>
      </c>
      <c r="E2046">
        <v>37</v>
      </c>
      <c r="F2046">
        <v>7</v>
      </c>
      <c r="G2046" t="b">
        <v>0</v>
      </c>
      <c r="H2046" s="19">
        <v>0.75</v>
      </c>
      <c r="I2046" s="19">
        <v>0</v>
      </c>
      <c r="J2046" s="1" t="s">
        <v>14</v>
      </c>
    </row>
    <row r="2047" spans="1:10" x14ac:dyDescent="0.2">
      <c r="A2047" s="1" t="s">
        <v>104</v>
      </c>
      <c r="B2047" s="11">
        <v>44224</v>
      </c>
      <c r="C2047">
        <v>22</v>
      </c>
      <c r="D2047">
        <v>14</v>
      </c>
      <c r="E2047">
        <v>37</v>
      </c>
      <c r="F2047">
        <v>15</v>
      </c>
      <c r="G2047" t="b">
        <v>0</v>
      </c>
      <c r="H2047" s="19">
        <v>0.88</v>
      </c>
      <c r="I2047" s="19">
        <v>0</v>
      </c>
      <c r="J2047" s="1" t="s">
        <v>14</v>
      </c>
    </row>
    <row r="2048" spans="1:10" x14ac:dyDescent="0.2">
      <c r="A2048" s="1" t="s">
        <v>118</v>
      </c>
      <c r="B2048" s="11">
        <v>44224</v>
      </c>
      <c r="C2048">
        <v>23</v>
      </c>
      <c r="D2048">
        <v>17</v>
      </c>
      <c r="E2048">
        <v>15</v>
      </c>
      <c r="F2048">
        <v>5</v>
      </c>
      <c r="G2048" t="b">
        <v>1</v>
      </c>
      <c r="H2048" s="19">
        <v>0.6</v>
      </c>
      <c r="I2048" s="19">
        <v>1</v>
      </c>
      <c r="J2048" s="1" t="s">
        <v>14</v>
      </c>
    </row>
    <row r="2049" spans="1:10" x14ac:dyDescent="0.2">
      <c r="A2049" s="1" t="s">
        <v>87</v>
      </c>
      <c r="B2049" s="11">
        <v>44224</v>
      </c>
      <c r="C2049">
        <v>23</v>
      </c>
      <c r="D2049">
        <v>7</v>
      </c>
      <c r="E2049">
        <v>40</v>
      </c>
      <c r="F2049">
        <v>5</v>
      </c>
      <c r="G2049" t="b">
        <v>1</v>
      </c>
      <c r="H2049" s="19">
        <v>0.75</v>
      </c>
      <c r="I2049" s="19">
        <v>1</v>
      </c>
      <c r="J2049" s="1" t="s">
        <v>14</v>
      </c>
    </row>
    <row r="2050" spans="1:10" x14ac:dyDescent="0.2">
      <c r="A2050" s="1" t="s">
        <v>78</v>
      </c>
      <c r="B2050" s="11">
        <v>44224</v>
      </c>
      <c r="C2050">
        <v>23</v>
      </c>
      <c r="D2050">
        <v>17</v>
      </c>
      <c r="E2050">
        <v>40</v>
      </c>
      <c r="F2050">
        <v>10</v>
      </c>
      <c r="G2050" t="b">
        <v>1</v>
      </c>
      <c r="H2050" s="19">
        <v>0.9</v>
      </c>
      <c r="I2050" s="19">
        <v>1</v>
      </c>
      <c r="J2050" s="1" t="s">
        <v>14</v>
      </c>
    </row>
    <row r="2051" spans="1:10" x14ac:dyDescent="0.2">
      <c r="A2051" s="1" t="s">
        <v>145</v>
      </c>
      <c r="B2051" s="11">
        <v>44224</v>
      </c>
      <c r="C2051">
        <v>23</v>
      </c>
      <c r="D2051">
        <v>2</v>
      </c>
      <c r="E2051">
        <v>40</v>
      </c>
      <c r="F2051">
        <v>5</v>
      </c>
      <c r="G2051" t="b">
        <v>1</v>
      </c>
      <c r="H2051" s="19">
        <v>0.7</v>
      </c>
      <c r="I2051" s="19">
        <v>1</v>
      </c>
      <c r="J2051" s="1" t="s">
        <v>14</v>
      </c>
    </row>
    <row r="2052" spans="1:10" x14ac:dyDescent="0.2">
      <c r="A2052" s="1" t="s">
        <v>147</v>
      </c>
      <c r="B2052" s="11">
        <v>44224</v>
      </c>
      <c r="C2052">
        <v>23</v>
      </c>
      <c r="D2052">
        <v>17</v>
      </c>
      <c r="E2052">
        <v>32</v>
      </c>
      <c r="F2052">
        <v>5</v>
      </c>
      <c r="G2052" t="b">
        <v>1</v>
      </c>
      <c r="H2052" s="19">
        <v>0.77</v>
      </c>
      <c r="I2052" s="19">
        <v>1</v>
      </c>
      <c r="J2052" s="1" t="s">
        <v>14</v>
      </c>
    </row>
    <row r="2053" spans="1:10" x14ac:dyDescent="0.2">
      <c r="A2053" s="1" t="s">
        <v>84</v>
      </c>
      <c r="B2053" s="11">
        <v>44225</v>
      </c>
      <c r="C2053">
        <v>23</v>
      </c>
      <c r="D2053">
        <v>17</v>
      </c>
      <c r="E2053">
        <v>40</v>
      </c>
      <c r="F2053">
        <v>5</v>
      </c>
      <c r="G2053" t="b">
        <v>1</v>
      </c>
      <c r="H2053" s="19">
        <v>0.85</v>
      </c>
      <c r="I2053" s="19">
        <v>1</v>
      </c>
      <c r="J2053" s="1" t="s">
        <v>14</v>
      </c>
    </row>
    <row r="2054" spans="1:10" x14ac:dyDescent="0.2">
      <c r="A2054" s="1" t="s">
        <v>83</v>
      </c>
      <c r="B2054" s="11">
        <v>44225</v>
      </c>
      <c r="C2054">
        <v>33</v>
      </c>
      <c r="D2054">
        <v>17</v>
      </c>
      <c r="E2054">
        <v>32</v>
      </c>
      <c r="F2054">
        <v>5</v>
      </c>
      <c r="G2054" t="b">
        <v>1</v>
      </c>
      <c r="H2054" s="19">
        <v>0.87</v>
      </c>
      <c r="I2054" s="19">
        <v>1</v>
      </c>
      <c r="J2054" s="1" t="s">
        <v>14</v>
      </c>
    </row>
    <row r="2055" spans="1:10" x14ac:dyDescent="0.2">
      <c r="A2055" s="1" t="s">
        <v>82</v>
      </c>
      <c r="B2055" s="11">
        <v>44225</v>
      </c>
      <c r="C2055">
        <v>29</v>
      </c>
      <c r="D2055">
        <v>17</v>
      </c>
      <c r="E2055">
        <v>40</v>
      </c>
      <c r="F2055">
        <v>5</v>
      </c>
      <c r="G2055" t="b">
        <v>1</v>
      </c>
      <c r="H2055" s="19">
        <v>0.91</v>
      </c>
      <c r="I2055" s="19">
        <v>1</v>
      </c>
      <c r="J2055" s="1" t="s">
        <v>14</v>
      </c>
    </row>
    <row r="2056" spans="1:10" x14ac:dyDescent="0.2">
      <c r="A2056" s="1" t="s">
        <v>128</v>
      </c>
      <c r="B2056" s="11">
        <v>44225</v>
      </c>
      <c r="C2056">
        <v>23</v>
      </c>
      <c r="D2056">
        <v>12</v>
      </c>
      <c r="E2056">
        <v>40</v>
      </c>
      <c r="F2056">
        <v>0</v>
      </c>
      <c r="G2056" t="b">
        <v>1</v>
      </c>
      <c r="H2056" s="19">
        <v>0.75</v>
      </c>
      <c r="I2056" s="19">
        <v>1</v>
      </c>
      <c r="J2056" s="1" t="s">
        <v>14</v>
      </c>
    </row>
    <row r="2057" spans="1:10" x14ac:dyDescent="0.2">
      <c r="A2057" s="1" t="s">
        <v>120</v>
      </c>
      <c r="B2057" s="11">
        <v>44225</v>
      </c>
      <c r="C2057">
        <v>31</v>
      </c>
      <c r="D2057">
        <v>17</v>
      </c>
      <c r="E2057">
        <v>40</v>
      </c>
      <c r="F2057">
        <v>5</v>
      </c>
      <c r="G2057" t="b">
        <v>1</v>
      </c>
      <c r="H2057" s="19">
        <v>0.93</v>
      </c>
      <c r="I2057" s="19">
        <v>1</v>
      </c>
      <c r="J2057" s="1" t="s">
        <v>14</v>
      </c>
    </row>
    <row r="2058" spans="1:10" x14ac:dyDescent="0.2">
      <c r="A2058" s="1" t="s">
        <v>106</v>
      </c>
      <c r="B2058" s="11">
        <v>44225</v>
      </c>
      <c r="C2058">
        <v>29</v>
      </c>
      <c r="D2058">
        <v>19</v>
      </c>
      <c r="E2058">
        <v>37</v>
      </c>
      <c r="F2058">
        <v>15</v>
      </c>
      <c r="G2058" t="b">
        <v>1</v>
      </c>
      <c r="H2058" s="19">
        <v>1</v>
      </c>
      <c r="I2058" s="19">
        <v>1</v>
      </c>
      <c r="J2058" s="1" t="s">
        <v>14</v>
      </c>
    </row>
    <row r="2059" spans="1:10" x14ac:dyDescent="0.2">
      <c r="A2059" s="1" t="s">
        <v>130</v>
      </c>
      <c r="B2059" s="11">
        <v>44225</v>
      </c>
      <c r="C2059">
        <v>21</v>
      </c>
      <c r="D2059">
        <v>17</v>
      </c>
      <c r="E2059">
        <v>40</v>
      </c>
      <c r="F2059">
        <v>5</v>
      </c>
      <c r="G2059" t="b">
        <v>1</v>
      </c>
      <c r="H2059" s="19">
        <v>0.83</v>
      </c>
      <c r="I2059" s="19">
        <v>1</v>
      </c>
      <c r="J2059" s="1" t="s">
        <v>14</v>
      </c>
    </row>
    <row r="2060" spans="1:10" x14ac:dyDescent="0.2">
      <c r="A2060" s="1" t="s">
        <v>105</v>
      </c>
      <c r="B2060" s="11">
        <v>44225</v>
      </c>
      <c r="C2060">
        <v>29</v>
      </c>
      <c r="D2060">
        <v>19</v>
      </c>
      <c r="E2060">
        <v>37</v>
      </c>
      <c r="F2060">
        <v>10</v>
      </c>
      <c r="G2060" t="b">
        <v>1</v>
      </c>
      <c r="H2060" s="19">
        <v>0.95</v>
      </c>
      <c r="I2060" s="19">
        <v>1</v>
      </c>
      <c r="J2060" s="1" t="s">
        <v>14</v>
      </c>
    </row>
    <row r="2061" spans="1:10" x14ac:dyDescent="0.2">
      <c r="A2061" s="1" t="s">
        <v>103</v>
      </c>
      <c r="B2061" s="11">
        <v>44225</v>
      </c>
      <c r="C2061">
        <v>20</v>
      </c>
      <c r="D2061">
        <v>19</v>
      </c>
      <c r="E2061">
        <v>37</v>
      </c>
      <c r="F2061">
        <v>15</v>
      </c>
      <c r="G2061" t="b">
        <v>0</v>
      </c>
      <c r="H2061" s="19">
        <v>0.91</v>
      </c>
      <c r="I2061" s="19">
        <v>0</v>
      </c>
      <c r="J2061" s="1" t="s">
        <v>14</v>
      </c>
    </row>
    <row r="2062" spans="1:10" x14ac:dyDescent="0.2">
      <c r="A2062" s="1" t="s">
        <v>102</v>
      </c>
      <c r="B2062" s="11">
        <v>44225</v>
      </c>
      <c r="C2062">
        <v>22</v>
      </c>
      <c r="D2062">
        <v>19</v>
      </c>
      <c r="E2062">
        <v>34</v>
      </c>
      <c r="F2062">
        <v>8</v>
      </c>
      <c r="G2062" t="b">
        <v>1</v>
      </c>
      <c r="H2062" s="19">
        <v>0.83</v>
      </c>
      <c r="I2062" s="19">
        <v>1</v>
      </c>
      <c r="J2062" s="1" t="s">
        <v>14</v>
      </c>
    </row>
    <row r="2063" spans="1:10" x14ac:dyDescent="0.2">
      <c r="A2063" s="1" t="s">
        <v>110</v>
      </c>
      <c r="B2063" s="11">
        <v>44225</v>
      </c>
      <c r="C2063">
        <v>22</v>
      </c>
      <c r="D2063">
        <v>14</v>
      </c>
      <c r="E2063">
        <v>37</v>
      </c>
      <c r="F2063">
        <v>8</v>
      </c>
      <c r="G2063" t="b">
        <v>0</v>
      </c>
      <c r="H2063" s="19">
        <v>0.81</v>
      </c>
      <c r="I2063" s="19">
        <v>0</v>
      </c>
      <c r="J2063" s="1" t="s">
        <v>14</v>
      </c>
    </row>
    <row r="2064" spans="1:10" x14ac:dyDescent="0.2">
      <c r="A2064" s="1" t="s">
        <v>100</v>
      </c>
      <c r="B2064" s="11">
        <v>44225</v>
      </c>
      <c r="C2064">
        <v>27</v>
      </c>
      <c r="D2064">
        <v>19</v>
      </c>
      <c r="E2064">
        <v>37</v>
      </c>
      <c r="F2064">
        <v>15</v>
      </c>
      <c r="G2064" t="b">
        <v>1</v>
      </c>
      <c r="H2064" s="19">
        <v>0.98</v>
      </c>
      <c r="I2064" s="19">
        <v>1</v>
      </c>
      <c r="J2064" s="1" t="s">
        <v>14</v>
      </c>
    </row>
    <row r="2065" spans="1:10" x14ac:dyDescent="0.2">
      <c r="A2065" s="1" t="s">
        <v>96</v>
      </c>
      <c r="B2065" s="11">
        <v>44225</v>
      </c>
      <c r="C2065">
        <v>23</v>
      </c>
      <c r="D2065">
        <v>7</v>
      </c>
      <c r="E2065">
        <v>32</v>
      </c>
      <c r="F2065">
        <v>10</v>
      </c>
      <c r="G2065" t="b">
        <v>1</v>
      </c>
      <c r="H2065" s="19">
        <v>0.72</v>
      </c>
      <c r="I2065" s="19">
        <v>1</v>
      </c>
      <c r="J2065" s="1" t="s">
        <v>14</v>
      </c>
    </row>
    <row r="2066" spans="1:10" x14ac:dyDescent="0.2">
      <c r="A2066" s="1" t="s">
        <v>143</v>
      </c>
      <c r="B2066" s="11">
        <v>44225</v>
      </c>
      <c r="C2066">
        <v>33</v>
      </c>
      <c r="D2066">
        <v>17</v>
      </c>
      <c r="E2066">
        <v>40</v>
      </c>
      <c r="F2066">
        <v>10</v>
      </c>
      <c r="G2066" t="b">
        <v>1</v>
      </c>
      <c r="H2066" s="19">
        <v>1</v>
      </c>
      <c r="I2066" s="19">
        <v>1</v>
      </c>
      <c r="J2066" s="1" t="s">
        <v>14</v>
      </c>
    </row>
    <row r="2067" spans="1:10" x14ac:dyDescent="0.2">
      <c r="A2067" s="1" t="s">
        <v>112</v>
      </c>
      <c r="B2067" s="11">
        <v>44226</v>
      </c>
      <c r="C2067">
        <v>33</v>
      </c>
      <c r="D2067">
        <v>17</v>
      </c>
      <c r="E2067">
        <v>40</v>
      </c>
      <c r="F2067">
        <v>10</v>
      </c>
      <c r="G2067" t="b">
        <v>1</v>
      </c>
      <c r="H2067" s="19">
        <v>1</v>
      </c>
      <c r="I2067" s="19">
        <v>1</v>
      </c>
      <c r="J2067" s="1" t="s">
        <v>14</v>
      </c>
    </row>
    <row r="2068" spans="1:10" x14ac:dyDescent="0.2">
      <c r="A2068" s="1" t="s">
        <v>137</v>
      </c>
      <c r="B2068" s="11">
        <v>44226</v>
      </c>
      <c r="C2068">
        <v>33</v>
      </c>
      <c r="D2068">
        <v>17</v>
      </c>
      <c r="E2068">
        <v>40</v>
      </c>
      <c r="F2068">
        <v>10</v>
      </c>
      <c r="G2068" t="b">
        <v>1</v>
      </c>
      <c r="H2068" s="19">
        <v>1</v>
      </c>
      <c r="I2068" s="19">
        <v>1</v>
      </c>
      <c r="J2068" s="1" t="s">
        <v>14</v>
      </c>
    </row>
    <row r="2069" spans="1:10" x14ac:dyDescent="0.2">
      <c r="A2069" s="1" t="s">
        <v>117</v>
      </c>
      <c r="B2069" s="11">
        <v>44226</v>
      </c>
      <c r="C2069">
        <v>29</v>
      </c>
      <c r="D2069">
        <v>17</v>
      </c>
      <c r="E2069">
        <v>40</v>
      </c>
      <c r="F2069">
        <v>5</v>
      </c>
      <c r="G2069" t="b">
        <v>1</v>
      </c>
      <c r="H2069" s="19">
        <v>0.91</v>
      </c>
      <c r="I2069" s="19">
        <v>1</v>
      </c>
      <c r="J2069" s="1" t="s">
        <v>14</v>
      </c>
    </row>
    <row r="2070" spans="1:10" x14ac:dyDescent="0.2">
      <c r="A2070" s="1" t="s">
        <v>115</v>
      </c>
      <c r="B2070" s="11">
        <v>44226</v>
      </c>
      <c r="C2070">
        <v>27</v>
      </c>
      <c r="D2070">
        <v>17</v>
      </c>
      <c r="E2070">
        <v>40</v>
      </c>
      <c r="F2070">
        <v>10</v>
      </c>
      <c r="G2070" t="b">
        <v>1</v>
      </c>
      <c r="H2070" s="19">
        <v>0.94</v>
      </c>
      <c r="I2070" s="19">
        <v>1</v>
      </c>
      <c r="J2070" s="1" t="s">
        <v>14</v>
      </c>
    </row>
    <row r="2071" spans="1:10" x14ac:dyDescent="0.2">
      <c r="A2071" s="1" t="s">
        <v>114</v>
      </c>
      <c r="B2071" s="11">
        <v>44226</v>
      </c>
      <c r="C2071">
        <v>33</v>
      </c>
      <c r="D2071">
        <v>17</v>
      </c>
      <c r="E2071">
        <v>40</v>
      </c>
      <c r="F2071">
        <v>10</v>
      </c>
      <c r="G2071" t="b">
        <v>1</v>
      </c>
      <c r="H2071" s="19">
        <v>1</v>
      </c>
      <c r="I2071" s="19">
        <v>1</v>
      </c>
      <c r="J2071" s="1" t="s">
        <v>14</v>
      </c>
    </row>
    <row r="2072" spans="1:10" x14ac:dyDescent="0.2">
      <c r="A2072" s="1" t="s">
        <v>142</v>
      </c>
      <c r="B2072" s="11">
        <v>44226</v>
      </c>
      <c r="C2072">
        <v>33</v>
      </c>
      <c r="D2072">
        <v>17</v>
      </c>
      <c r="E2072">
        <v>40</v>
      </c>
      <c r="F2072">
        <v>5</v>
      </c>
      <c r="G2072" t="b">
        <v>1</v>
      </c>
      <c r="H2072" s="19">
        <v>0.95</v>
      </c>
      <c r="I2072" s="19">
        <v>1</v>
      </c>
      <c r="J2072" s="1" t="s">
        <v>14</v>
      </c>
    </row>
    <row r="2073" spans="1:10" x14ac:dyDescent="0.2">
      <c r="A2073" s="1" t="s">
        <v>131</v>
      </c>
      <c r="B2073" s="11">
        <v>44226</v>
      </c>
      <c r="C2073">
        <v>31</v>
      </c>
      <c r="D2073">
        <v>17</v>
      </c>
      <c r="E2073">
        <v>40</v>
      </c>
      <c r="F2073">
        <v>10</v>
      </c>
      <c r="G2073" t="b">
        <v>1</v>
      </c>
      <c r="H2073" s="19">
        <v>0.98</v>
      </c>
      <c r="I2073" s="19">
        <v>1</v>
      </c>
      <c r="J2073" s="1" t="s">
        <v>14</v>
      </c>
    </row>
    <row r="2074" spans="1:10" x14ac:dyDescent="0.2">
      <c r="A2074" s="1" t="s">
        <v>127</v>
      </c>
      <c r="B2074" s="11">
        <v>44226</v>
      </c>
      <c r="C2074">
        <v>33</v>
      </c>
      <c r="D2074">
        <v>17</v>
      </c>
      <c r="E2074">
        <v>40</v>
      </c>
      <c r="F2074">
        <v>10</v>
      </c>
      <c r="G2074" t="b">
        <v>1</v>
      </c>
      <c r="H2074" s="19">
        <v>1</v>
      </c>
      <c r="I2074" s="19">
        <v>1</v>
      </c>
      <c r="J2074" s="1" t="s">
        <v>14</v>
      </c>
    </row>
    <row r="2075" spans="1:10" x14ac:dyDescent="0.2">
      <c r="A2075" s="1" t="s">
        <v>138</v>
      </c>
      <c r="B2075" s="11">
        <v>44226</v>
      </c>
      <c r="C2075">
        <v>33</v>
      </c>
      <c r="D2075">
        <v>17</v>
      </c>
      <c r="E2075">
        <v>40</v>
      </c>
      <c r="F2075">
        <v>10</v>
      </c>
      <c r="G2075" t="b">
        <v>1</v>
      </c>
      <c r="H2075" s="19">
        <v>1</v>
      </c>
      <c r="I2075" s="19">
        <v>1</v>
      </c>
      <c r="J2075" s="1" t="s">
        <v>14</v>
      </c>
    </row>
    <row r="2076" spans="1:10" x14ac:dyDescent="0.2">
      <c r="A2076" s="1" t="s">
        <v>139</v>
      </c>
      <c r="B2076" s="11">
        <v>44226</v>
      </c>
      <c r="C2076">
        <v>33</v>
      </c>
      <c r="D2076">
        <v>17</v>
      </c>
      <c r="E2076">
        <v>40</v>
      </c>
      <c r="F2076">
        <v>5</v>
      </c>
      <c r="G2076" t="b">
        <v>1</v>
      </c>
      <c r="H2076" s="19">
        <v>0.95</v>
      </c>
      <c r="I2076" s="19">
        <v>1</v>
      </c>
      <c r="J2076" s="1" t="s">
        <v>14</v>
      </c>
    </row>
    <row r="2077" spans="1:10" x14ac:dyDescent="0.2">
      <c r="A2077" s="1" t="s">
        <v>125</v>
      </c>
      <c r="B2077" s="11">
        <v>44227</v>
      </c>
      <c r="C2077">
        <v>23</v>
      </c>
      <c r="D2077">
        <v>7</v>
      </c>
      <c r="E2077">
        <v>15</v>
      </c>
      <c r="F2077">
        <v>10</v>
      </c>
      <c r="G2077" t="b">
        <v>1</v>
      </c>
      <c r="H2077" s="19">
        <v>0.55000000000000004</v>
      </c>
      <c r="I2077" s="19">
        <v>1</v>
      </c>
      <c r="J2077" s="1" t="s">
        <v>14</v>
      </c>
    </row>
    <row r="2078" spans="1:10" x14ac:dyDescent="0.2">
      <c r="A2078" s="1" t="s">
        <v>123</v>
      </c>
      <c r="B2078" s="11">
        <v>44231</v>
      </c>
      <c r="C2078">
        <v>31</v>
      </c>
      <c r="D2078">
        <v>17</v>
      </c>
      <c r="E2078">
        <v>40</v>
      </c>
      <c r="F2078">
        <v>0</v>
      </c>
      <c r="G2078" t="b">
        <v>1</v>
      </c>
      <c r="H2078" s="19">
        <v>0.88</v>
      </c>
      <c r="I2078" s="19">
        <v>1</v>
      </c>
      <c r="J2078" s="1" t="s">
        <v>14</v>
      </c>
    </row>
    <row r="2079" spans="1:10" x14ac:dyDescent="0.2">
      <c r="A2079" s="1" t="s">
        <v>88</v>
      </c>
      <c r="B2079" s="11">
        <v>44231</v>
      </c>
      <c r="C2079">
        <v>33</v>
      </c>
      <c r="D2079">
        <v>17</v>
      </c>
      <c r="E2079">
        <v>32</v>
      </c>
      <c r="F2079">
        <v>10</v>
      </c>
      <c r="G2079" t="b">
        <v>1</v>
      </c>
      <c r="H2079" s="19">
        <v>0.92</v>
      </c>
      <c r="I2079" s="19">
        <v>1</v>
      </c>
      <c r="J2079" s="1" t="s">
        <v>14</v>
      </c>
    </row>
    <row r="2080" spans="1:10" x14ac:dyDescent="0.2">
      <c r="A2080" s="1" t="s">
        <v>102</v>
      </c>
      <c r="B2080" s="11">
        <v>44231</v>
      </c>
      <c r="C2080">
        <v>29</v>
      </c>
      <c r="D2080">
        <v>19</v>
      </c>
      <c r="E2080">
        <v>37</v>
      </c>
      <c r="F2080">
        <v>7</v>
      </c>
      <c r="G2080" t="b">
        <v>1</v>
      </c>
      <c r="H2080" s="19">
        <v>0.92</v>
      </c>
      <c r="I2080" s="19">
        <v>1</v>
      </c>
      <c r="J2080" s="1" t="s">
        <v>14</v>
      </c>
    </row>
    <row r="2081" spans="1:10" x14ac:dyDescent="0.2">
      <c r="A2081" s="1" t="s">
        <v>138</v>
      </c>
      <c r="B2081" s="11">
        <v>44231</v>
      </c>
      <c r="C2081">
        <v>23</v>
      </c>
      <c r="D2081">
        <v>12</v>
      </c>
      <c r="E2081">
        <v>40</v>
      </c>
      <c r="F2081">
        <v>10</v>
      </c>
      <c r="G2081" t="b">
        <v>1</v>
      </c>
      <c r="H2081" s="19">
        <v>0.85</v>
      </c>
      <c r="I2081" s="19">
        <v>1</v>
      </c>
      <c r="J2081" s="1" t="s">
        <v>14</v>
      </c>
    </row>
    <row r="2082" spans="1:10" x14ac:dyDescent="0.2">
      <c r="A2082" s="1" t="s">
        <v>115</v>
      </c>
      <c r="B2082" s="11">
        <v>44231</v>
      </c>
      <c r="C2082">
        <v>31</v>
      </c>
      <c r="D2082">
        <v>12</v>
      </c>
      <c r="E2082">
        <v>40</v>
      </c>
      <c r="F2082">
        <v>10</v>
      </c>
      <c r="G2082" t="b">
        <v>1</v>
      </c>
      <c r="H2082" s="19">
        <v>0.93</v>
      </c>
      <c r="I2082" s="19">
        <v>1</v>
      </c>
      <c r="J2082" s="1" t="s">
        <v>14</v>
      </c>
    </row>
    <row r="2083" spans="1:10" x14ac:dyDescent="0.2">
      <c r="A2083" s="1" t="s">
        <v>142</v>
      </c>
      <c r="B2083" s="11">
        <v>44231</v>
      </c>
      <c r="C2083">
        <v>29</v>
      </c>
      <c r="D2083">
        <v>17</v>
      </c>
      <c r="E2083">
        <v>40</v>
      </c>
      <c r="F2083">
        <v>10</v>
      </c>
      <c r="G2083" t="b">
        <v>1</v>
      </c>
      <c r="H2083" s="19">
        <v>0.96</v>
      </c>
      <c r="I2083" s="19">
        <v>1</v>
      </c>
      <c r="J2083" s="1" t="s">
        <v>14</v>
      </c>
    </row>
    <row r="2084" spans="1:10" x14ac:dyDescent="0.2">
      <c r="A2084" s="1" t="s">
        <v>147</v>
      </c>
      <c r="B2084" s="11">
        <v>44231</v>
      </c>
      <c r="C2084">
        <v>33</v>
      </c>
      <c r="D2084">
        <v>17</v>
      </c>
      <c r="E2084">
        <v>40</v>
      </c>
      <c r="F2084">
        <v>10</v>
      </c>
      <c r="G2084" t="b">
        <v>1</v>
      </c>
      <c r="H2084" s="19">
        <v>1</v>
      </c>
      <c r="I2084" s="19">
        <v>1</v>
      </c>
      <c r="J2084" s="1" t="s">
        <v>14</v>
      </c>
    </row>
    <row r="2085" spans="1:10" x14ac:dyDescent="0.2">
      <c r="A2085" s="1" t="s">
        <v>116</v>
      </c>
      <c r="B2085" s="11">
        <v>44231</v>
      </c>
      <c r="C2085">
        <v>23</v>
      </c>
      <c r="D2085">
        <v>17</v>
      </c>
      <c r="E2085">
        <v>40</v>
      </c>
      <c r="F2085">
        <v>5</v>
      </c>
      <c r="G2085" t="b">
        <v>1</v>
      </c>
      <c r="H2085" s="19">
        <v>0.85</v>
      </c>
      <c r="I2085" s="19">
        <v>1</v>
      </c>
      <c r="J2085" s="1" t="s">
        <v>14</v>
      </c>
    </row>
    <row r="2086" spans="1:10" x14ac:dyDescent="0.2">
      <c r="A2086" s="1" t="s">
        <v>124</v>
      </c>
      <c r="B2086" s="11">
        <v>44231</v>
      </c>
      <c r="C2086">
        <v>33</v>
      </c>
      <c r="D2086">
        <v>17</v>
      </c>
      <c r="E2086">
        <v>40</v>
      </c>
      <c r="F2086">
        <v>10</v>
      </c>
      <c r="G2086" t="b">
        <v>1</v>
      </c>
      <c r="H2086" s="19">
        <v>1</v>
      </c>
      <c r="I2086" s="19">
        <v>1</v>
      </c>
      <c r="J2086" s="1" t="s">
        <v>14</v>
      </c>
    </row>
    <row r="2087" spans="1:10" x14ac:dyDescent="0.2">
      <c r="A2087" s="1" t="s">
        <v>144</v>
      </c>
      <c r="B2087" s="11">
        <v>44232</v>
      </c>
      <c r="C2087">
        <v>33</v>
      </c>
      <c r="D2087">
        <v>17</v>
      </c>
      <c r="E2087">
        <v>40</v>
      </c>
      <c r="F2087">
        <v>10</v>
      </c>
      <c r="G2087" t="b">
        <v>1</v>
      </c>
      <c r="H2087" s="19">
        <v>1</v>
      </c>
      <c r="I2087" s="19">
        <v>1</v>
      </c>
      <c r="J2087" s="1" t="s">
        <v>14</v>
      </c>
    </row>
    <row r="2088" spans="1:10" x14ac:dyDescent="0.2">
      <c r="A2088" s="1" t="s">
        <v>100</v>
      </c>
      <c r="B2088" s="11">
        <v>44232</v>
      </c>
      <c r="C2088">
        <v>15</v>
      </c>
      <c r="D2088">
        <v>19</v>
      </c>
      <c r="E2088">
        <v>37</v>
      </c>
      <c r="F2088">
        <v>15</v>
      </c>
      <c r="G2088" t="b">
        <v>0</v>
      </c>
      <c r="H2088" s="19">
        <v>0.86</v>
      </c>
      <c r="I2088" s="19">
        <v>0</v>
      </c>
      <c r="J2088" s="1" t="s">
        <v>14</v>
      </c>
    </row>
    <row r="2089" spans="1:10" x14ac:dyDescent="0.2">
      <c r="A2089" s="1" t="s">
        <v>84</v>
      </c>
      <c r="B2089" s="11">
        <v>44232</v>
      </c>
      <c r="C2089">
        <v>23</v>
      </c>
      <c r="D2089">
        <v>17</v>
      </c>
      <c r="E2089">
        <v>32</v>
      </c>
      <c r="F2089">
        <v>5</v>
      </c>
      <c r="G2089" t="b">
        <v>1</v>
      </c>
      <c r="H2089" s="19">
        <v>0.77</v>
      </c>
      <c r="I2089" s="19">
        <v>1</v>
      </c>
      <c r="J2089" s="1" t="s">
        <v>14</v>
      </c>
    </row>
    <row r="2090" spans="1:10" x14ac:dyDescent="0.2">
      <c r="A2090" s="1" t="s">
        <v>79</v>
      </c>
      <c r="B2090" s="11">
        <v>44232</v>
      </c>
      <c r="C2090">
        <v>19</v>
      </c>
      <c r="D2090">
        <v>17</v>
      </c>
      <c r="E2090">
        <v>40</v>
      </c>
      <c r="F2090">
        <v>10</v>
      </c>
      <c r="G2090" t="b">
        <v>1</v>
      </c>
      <c r="H2090" s="19">
        <v>0.86</v>
      </c>
      <c r="I2090" s="19">
        <v>1</v>
      </c>
      <c r="J2090" s="1" t="s">
        <v>14</v>
      </c>
    </row>
    <row r="2091" spans="1:10" x14ac:dyDescent="0.2">
      <c r="A2091" s="1" t="s">
        <v>143</v>
      </c>
      <c r="B2091" s="11">
        <v>44232</v>
      </c>
      <c r="C2091">
        <v>33</v>
      </c>
      <c r="D2091">
        <v>17</v>
      </c>
      <c r="E2091">
        <v>40</v>
      </c>
      <c r="F2091">
        <v>10</v>
      </c>
      <c r="G2091" t="b">
        <v>1</v>
      </c>
      <c r="H2091" s="19">
        <v>1</v>
      </c>
      <c r="I2091" s="19">
        <v>1</v>
      </c>
      <c r="J2091" s="1" t="s">
        <v>14</v>
      </c>
    </row>
    <row r="2092" spans="1:10" x14ac:dyDescent="0.2">
      <c r="A2092" s="1" t="s">
        <v>128</v>
      </c>
      <c r="B2092" s="11">
        <v>44232</v>
      </c>
      <c r="C2092">
        <v>33</v>
      </c>
      <c r="D2092">
        <v>17</v>
      </c>
      <c r="E2092">
        <v>32</v>
      </c>
      <c r="F2092">
        <v>5</v>
      </c>
      <c r="G2092" t="b">
        <v>1</v>
      </c>
      <c r="H2092" s="19">
        <v>0.87</v>
      </c>
      <c r="I2092" s="19">
        <v>1</v>
      </c>
      <c r="J2092" s="1" t="s">
        <v>14</v>
      </c>
    </row>
    <row r="2093" spans="1:10" x14ac:dyDescent="0.2">
      <c r="A2093" s="1" t="s">
        <v>80</v>
      </c>
      <c r="B2093" s="11">
        <v>44232</v>
      </c>
      <c r="C2093">
        <v>13</v>
      </c>
      <c r="D2093">
        <v>17</v>
      </c>
      <c r="E2093">
        <v>40</v>
      </c>
      <c r="F2093">
        <v>5</v>
      </c>
      <c r="G2093" t="b">
        <v>1</v>
      </c>
      <c r="H2093" s="19">
        <v>0.75</v>
      </c>
      <c r="I2093" s="19">
        <v>1</v>
      </c>
      <c r="J2093" s="1" t="s">
        <v>14</v>
      </c>
    </row>
    <row r="2094" spans="1:10" x14ac:dyDescent="0.2">
      <c r="A2094" s="1" t="s">
        <v>106</v>
      </c>
      <c r="B2094" s="11">
        <v>44232</v>
      </c>
      <c r="C2094">
        <v>22</v>
      </c>
      <c r="D2094">
        <v>12</v>
      </c>
      <c r="E2094">
        <v>30</v>
      </c>
      <c r="F2094">
        <v>15</v>
      </c>
      <c r="G2094" t="b">
        <v>1</v>
      </c>
      <c r="H2094" s="19">
        <v>0.79</v>
      </c>
      <c r="I2094" s="19">
        <v>1</v>
      </c>
      <c r="J2094" s="1" t="s">
        <v>14</v>
      </c>
    </row>
    <row r="2095" spans="1:10" x14ac:dyDescent="0.2">
      <c r="A2095" s="1" t="s">
        <v>101</v>
      </c>
      <c r="B2095" s="11">
        <v>44232</v>
      </c>
      <c r="C2095">
        <v>22</v>
      </c>
      <c r="D2095">
        <v>19</v>
      </c>
      <c r="E2095">
        <v>37</v>
      </c>
      <c r="F2095">
        <v>10</v>
      </c>
      <c r="G2095" t="b">
        <v>1</v>
      </c>
      <c r="H2095" s="19">
        <v>0.88</v>
      </c>
      <c r="I2095" s="19">
        <v>1</v>
      </c>
      <c r="J2095" s="1" t="s">
        <v>14</v>
      </c>
    </row>
    <row r="2096" spans="1:10" x14ac:dyDescent="0.2">
      <c r="A2096" s="1" t="s">
        <v>107</v>
      </c>
      <c r="B2096" s="11">
        <v>44232</v>
      </c>
      <c r="C2096">
        <v>29</v>
      </c>
      <c r="D2096">
        <v>19</v>
      </c>
      <c r="E2096">
        <v>37</v>
      </c>
      <c r="F2096">
        <v>15</v>
      </c>
      <c r="G2096" t="b">
        <v>1</v>
      </c>
      <c r="H2096" s="19">
        <v>1</v>
      </c>
      <c r="I2096" s="19">
        <v>1</v>
      </c>
      <c r="J2096" s="1" t="s">
        <v>14</v>
      </c>
    </row>
    <row r="2097" spans="1:10" x14ac:dyDescent="0.2">
      <c r="A2097" s="1" t="s">
        <v>81</v>
      </c>
      <c r="B2097" s="11">
        <v>44233</v>
      </c>
      <c r="C2097">
        <v>33</v>
      </c>
      <c r="D2097">
        <v>17</v>
      </c>
      <c r="E2097">
        <v>40</v>
      </c>
      <c r="F2097">
        <v>10</v>
      </c>
      <c r="G2097" t="b">
        <v>1</v>
      </c>
      <c r="H2097" s="19">
        <v>1</v>
      </c>
      <c r="I2097" s="19">
        <v>1</v>
      </c>
      <c r="J2097" s="1" t="s">
        <v>14</v>
      </c>
    </row>
    <row r="2098" spans="1:10" x14ac:dyDescent="0.2">
      <c r="A2098" s="1" t="s">
        <v>89</v>
      </c>
      <c r="B2098" s="11">
        <v>44233</v>
      </c>
      <c r="C2098">
        <v>33</v>
      </c>
      <c r="D2098">
        <v>17</v>
      </c>
      <c r="E2098">
        <v>40</v>
      </c>
      <c r="F2098">
        <v>5</v>
      </c>
      <c r="G2098" t="b">
        <v>1</v>
      </c>
      <c r="H2098" s="19">
        <v>0.95</v>
      </c>
      <c r="I2098" s="19">
        <v>1</v>
      </c>
      <c r="J2098" s="1" t="s">
        <v>14</v>
      </c>
    </row>
    <row r="2099" spans="1:10" x14ac:dyDescent="0.2">
      <c r="A2099" s="1" t="s">
        <v>86</v>
      </c>
      <c r="B2099" s="11">
        <v>44233</v>
      </c>
      <c r="C2099">
        <v>19</v>
      </c>
      <c r="D2099">
        <v>17</v>
      </c>
      <c r="E2099">
        <v>32</v>
      </c>
      <c r="F2099">
        <v>0</v>
      </c>
      <c r="G2099" t="b">
        <v>1</v>
      </c>
      <c r="H2099" s="19">
        <v>0.68</v>
      </c>
      <c r="I2099" s="19">
        <v>1</v>
      </c>
      <c r="J2099" s="1" t="s">
        <v>14</v>
      </c>
    </row>
    <row r="2100" spans="1:10" x14ac:dyDescent="0.2">
      <c r="A2100" s="1" t="s">
        <v>78</v>
      </c>
      <c r="B2100" s="11">
        <v>44233</v>
      </c>
      <c r="C2100">
        <v>33</v>
      </c>
      <c r="D2100">
        <v>17</v>
      </c>
      <c r="E2100">
        <v>40</v>
      </c>
      <c r="F2100">
        <v>10</v>
      </c>
      <c r="G2100" t="b">
        <v>1</v>
      </c>
      <c r="H2100" s="19">
        <v>1</v>
      </c>
      <c r="I2100" s="19">
        <v>1</v>
      </c>
      <c r="J2100" s="1" t="s">
        <v>14</v>
      </c>
    </row>
    <row r="2101" spans="1:10" x14ac:dyDescent="0.2">
      <c r="A2101" s="1" t="s">
        <v>83</v>
      </c>
      <c r="B2101" s="11">
        <v>44233</v>
      </c>
      <c r="C2101">
        <v>33</v>
      </c>
      <c r="D2101">
        <v>17</v>
      </c>
      <c r="E2101">
        <v>32</v>
      </c>
      <c r="F2101">
        <v>5</v>
      </c>
      <c r="G2101" t="b">
        <v>1</v>
      </c>
      <c r="H2101" s="19">
        <v>0.87</v>
      </c>
      <c r="I2101" s="19">
        <v>1</v>
      </c>
      <c r="J2101" s="1" t="s">
        <v>14</v>
      </c>
    </row>
    <row r="2102" spans="1:10" x14ac:dyDescent="0.2">
      <c r="A2102" s="1" t="s">
        <v>82</v>
      </c>
      <c r="B2102" s="11">
        <v>44233</v>
      </c>
      <c r="C2102">
        <v>27</v>
      </c>
      <c r="D2102">
        <v>17</v>
      </c>
      <c r="E2102">
        <v>40</v>
      </c>
      <c r="F2102">
        <v>5</v>
      </c>
      <c r="G2102" t="b">
        <v>1</v>
      </c>
      <c r="H2102" s="19">
        <v>0.89</v>
      </c>
      <c r="I2102" s="19">
        <v>1</v>
      </c>
      <c r="J2102" s="1" t="s">
        <v>14</v>
      </c>
    </row>
    <row r="2103" spans="1:10" x14ac:dyDescent="0.2">
      <c r="A2103" s="1" t="s">
        <v>109</v>
      </c>
      <c r="B2103" s="11">
        <v>44233</v>
      </c>
      <c r="C2103">
        <v>29</v>
      </c>
      <c r="D2103">
        <v>19</v>
      </c>
      <c r="E2103">
        <v>30</v>
      </c>
      <c r="F2103">
        <v>10</v>
      </c>
      <c r="G2103" t="b">
        <v>1</v>
      </c>
      <c r="H2103" s="19">
        <v>0.88</v>
      </c>
      <c r="I2103" s="19">
        <v>1</v>
      </c>
      <c r="J2103" s="1" t="s">
        <v>14</v>
      </c>
    </row>
    <row r="2104" spans="1:10" x14ac:dyDescent="0.2">
      <c r="A2104" s="1" t="s">
        <v>108</v>
      </c>
      <c r="B2104" s="11">
        <v>44233</v>
      </c>
      <c r="C2104">
        <v>19</v>
      </c>
      <c r="D2104">
        <v>12</v>
      </c>
      <c r="E2104">
        <v>30</v>
      </c>
      <c r="F2104">
        <v>8</v>
      </c>
      <c r="G2104" t="b">
        <v>1</v>
      </c>
      <c r="H2104" s="19">
        <v>0.69</v>
      </c>
      <c r="I2104" s="19">
        <v>1</v>
      </c>
      <c r="J2104" s="1" t="s">
        <v>14</v>
      </c>
    </row>
    <row r="2105" spans="1:10" x14ac:dyDescent="0.2">
      <c r="A2105" s="1" t="s">
        <v>104</v>
      </c>
      <c r="B2105" s="11">
        <v>44233</v>
      </c>
      <c r="C2105">
        <v>29</v>
      </c>
      <c r="D2105">
        <v>19</v>
      </c>
      <c r="E2105">
        <v>37</v>
      </c>
      <c r="F2105">
        <v>15</v>
      </c>
      <c r="G2105" t="b">
        <v>1</v>
      </c>
      <c r="H2105" s="19">
        <v>1</v>
      </c>
      <c r="I2105" s="19">
        <v>1</v>
      </c>
      <c r="J2105" s="1" t="s">
        <v>14</v>
      </c>
    </row>
    <row r="2106" spans="1:10" x14ac:dyDescent="0.2">
      <c r="A2106" s="1" t="s">
        <v>105</v>
      </c>
      <c r="B2106" s="11">
        <v>44233</v>
      </c>
      <c r="C2106">
        <v>29</v>
      </c>
      <c r="D2106">
        <v>12</v>
      </c>
      <c r="E2106">
        <v>37</v>
      </c>
      <c r="F2106">
        <v>15</v>
      </c>
      <c r="G2106" t="b">
        <v>1</v>
      </c>
      <c r="H2106" s="19">
        <v>0.93</v>
      </c>
      <c r="I2106" s="19">
        <v>1</v>
      </c>
      <c r="J2106" s="1" t="s">
        <v>14</v>
      </c>
    </row>
    <row r="2107" spans="1:10" x14ac:dyDescent="0.2">
      <c r="A2107" s="1" t="s">
        <v>103</v>
      </c>
      <c r="B2107" s="11">
        <v>44233</v>
      </c>
      <c r="C2107">
        <v>29</v>
      </c>
      <c r="D2107">
        <v>19</v>
      </c>
      <c r="E2107">
        <v>30</v>
      </c>
      <c r="F2107">
        <v>15</v>
      </c>
      <c r="G2107" t="b">
        <v>1</v>
      </c>
      <c r="H2107" s="19">
        <v>0.93</v>
      </c>
      <c r="I2107" s="19">
        <v>1</v>
      </c>
      <c r="J2107" s="1" t="s">
        <v>14</v>
      </c>
    </row>
    <row r="2108" spans="1:10" x14ac:dyDescent="0.2">
      <c r="A2108" s="1" t="s">
        <v>110</v>
      </c>
      <c r="B2108" s="11">
        <v>44233</v>
      </c>
      <c r="C2108">
        <v>14</v>
      </c>
      <c r="D2108">
        <v>19</v>
      </c>
      <c r="E2108">
        <v>30</v>
      </c>
      <c r="F2108">
        <v>7</v>
      </c>
      <c r="G2108" t="b">
        <v>1</v>
      </c>
      <c r="H2108" s="19">
        <v>0.7</v>
      </c>
      <c r="I2108" s="19">
        <v>1</v>
      </c>
      <c r="J2108" s="1" t="s">
        <v>14</v>
      </c>
    </row>
    <row r="2109" spans="1:10" x14ac:dyDescent="0.2">
      <c r="A2109" s="1" t="s">
        <v>145</v>
      </c>
      <c r="B2109" s="11">
        <v>44236</v>
      </c>
      <c r="C2109">
        <v>29</v>
      </c>
      <c r="D2109">
        <v>7</v>
      </c>
      <c r="E2109">
        <v>40</v>
      </c>
      <c r="F2109">
        <v>5</v>
      </c>
      <c r="G2109" t="b">
        <v>1</v>
      </c>
      <c r="H2109" s="19">
        <v>0.81</v>
      </c>
      <c r="I2109" s="19">
        <v>1</v>
      </c>
      <c r="J2109" s="1" t="s">
        <v>14</v>
      </c>
    </row>
    <row r="2110" spans="1:10" x14ac:dyDescent="0.2">
      <c r="A2110" s="1" t="s">
        <v>119</v>
      </c>
      <c r="B2110" s="11">
        <v>44236</v>
      </c>
      <c r="C2110">
        <v>33</v>
      </c>
      <c r="D2110">
        <v>12</v>
      </c>
      <c r="E2110">
        <v>40</v>
      </c>
      <c r="F2110">
        <v>5</v>
      </c>
      <c r="G2110" t="b">
        <v>1</v>
      </c>
      <c r="H2110" s="19">
        <v>0.9</v>
      </c>
      <c r="I2110" s="19">
        <v>1</v>
      </c>
      <c r="J2110" s="1" t="s">
        <v>14</v>
      </c>
    </row>
    <row r="2111" spans="1:10" x14ac:dyDescent="0.2">
      <c r="A2111" s="1" t="s">
        <v>126</v>
      </c>
      <c r="B2111" s="11">
        <v>44236</v>
      </c>
      <c r="C2111">
        <v>33</v>
      </c>
      <c r="D2111">
        <v>17</v>
      </c>
      <c r="E2111">
        <v>40</v>
      </c>
      <c r="F2111">
        <v>5</v>
      </c>
      <c r="G2111" t="b">
        <v>1</v>
      </c>
      <c r="H2111" s="19">
        <v>0.95</v>
      </c>
      <c r="I2111" s="19">
        <v>1</v>
      </c>
      <c r="J2111" s="1" t="s">
        <v>14</v>
      </c>
    </row>
    <row r="2112" spans="1:10" x14ac:dyDescent="0.2">
      <c r="A2112" s="1" t="s">
        <v>140</v>
      </c>
      <c r="B2112" s="11">
        <v>44236</v>
      </c>
      <c r="C2112">
        <v>33</v>
      </c>
      <c r="D2112">
        <v>17</v>
      </c>
      <c r="E2112">
        <v>40</v>
      </c>
      <c r="F2112">
        <v>5</v>
      </c>
      <c r="G2112" t="b">
        <v>1</v>
      </c>
      <c r="H2112" s="19">
        <v>0.95</v>
      </c>
      <c r="I2112" s="19">
        <v>1</v>
      </c>
      <c r="J2112" s="1" t="s">
        <v>14</v>
      </c>
    </row>
    <row r="2113" spans="1:10" x14ac:dyDescent="0.2">
      <c r="A2113" s="1" t="s">
        <v>129</v>
      </c>
      <c r="B2113" s="11">
        <v>44236</v>
      </c>
      <c r="C2113">
        <v>33</v>
      </c>
      <c r="D2113">
        <v>17</v>
      </c>
      <c r="E2113">
        <v>40</v>
      </c>
      <c r="F2113">
        <v>10</v>
      </c>
      <c r="G2113" t="b">
        <v>1</v>
      </c>
      <c r="H2113" s="19">
        <v>1</v>
      </c>
      <c r="I2113" s="19">
        <v>1</v>
      </c>
      <c r="J2113" s="1" t="s">
        <v>14</v>
      </c>
    </row>
    <row r="2114" spans="1:10" x14ac:dyDescent="0.2">
      <c r="A2114" s="1" t="s">
        <v>141</v>
      </c>
      <c r="B2114" s="11">
        <v>44236</v>
      </c>
      <c r="C2114">
        <v>33</v>
      </c>
      <c r="D2114">
        <v>17</v>
      </c>
      <c r="E2114">
        <v>40</v>
      </c>
      <c r="F2114">
        <v>10</v>
      </c>
      <c r="G2114" t="b">
        <v>1</v>
      </c>
      <c r="H2114" s="19">
        <v>1</v>
      </c>
      <c r="I2114" s="19">
        <v>1</v>
      </c>
      <c r="J2114" s="1" t="s">
        <v>14</v>
      </c>
    </row>
    <row r="2115" spans="1:10" x14ac:dyDescent="0.2">
      <c r="A2115" s="1" t="s">
        <v>99</v>
      </c>
      <c r="B2115" s="11">
        <v>44236</v>
      </c>
      <c r="C2115">
        <v>19</v>
      </c>
      <c r="D2115">
        <v>7</v>
      </c>
      <c r="E2115">
        <v>40</v>
      </c>
      <c r="F2115">
        <v>0</v>
      </c>
      <c r="G2115" t="b">
        <v>0</v>
      </c>
      <c r="H2115" s="19">
        <v>0.66</v>
      </c>
      <c r="I2115" s="19">
        <v>0</v>
      </c>
      <c r="J2115" s="1" t="s">
        <v>14</v>
      </c>
    </row>
    <row r="2116" spans="1:10" x14ac:dyDescent="0.2">
      <c r="A2116" s="1" t="s">
        <v>122</v>
      </c>
      <c r="B2116" s="11">
        <v>44236</v>
      </c>
      <c r="C2116">
        <v>23</v>
      </c>
      <c r="D2116">
        <v>17</v>
      </c>
      <c r="E2116">
        <v>40</v>
      </c>
      <c r="F2116">
        <v>10</v>
      </c>
      <c r="G2116" t="b">
        <v>1</v>
      </c>
      <c r="H2116" s="19">
        <v>0.9</v>
      </c>
      <c r="I2116" s="19">
        <v>1</v>
      </c>
      <c r="J2116" s="1" t="s">
        <v>14</v>
      </c>
    </row>
    <row r="2117" spans="1:10" x14ac:dyDescent="0.2">
      <c r="A2117" s="1" t="s">
        <v>113</v>
      </c>
      <c r="B2117" s="11">
        <v>44236</v>
      </c>
      <c r="C2117">
        <v>33</v>
      </c>
      <c r="D2117">
        <v>17</v>
      </c>
      <c r="E2117">
        <v>32</v>
      </c>
      <c r="F2117">
        <v>10</v>
      </c>
      <c r="G2117" t="b">
        <v>1</v>
      </c>
      <c r="H2117" s="19">
        <v>0.92</v>
      </c>
      <c r="I2117" s="19">
        <v>1</v>
      </c>
      <c r="J2117" s="1" t="s">
        <v>14</v>
      </c>
    </row>
    <row r="2118" spans="1:10" x14ac:dyDescent="0.2">
      <c r="A2118" s="1" t="s">
        <v>146</v>
      </c>
      <c r="B2118" s="11">
        <v>44236</v>
      </c>
      <c r="C2118">
        <v>33</v>
      </c>
      <c r="D2118">
        <v>17</v>
      </c>
      <c r="E2118">
        <v>40</v>
      </c>
      <c r="F2118">
        <v>10</v>
      </c>
      <c r="G2118" t="b">
        <v>1</v>
      </c>
      <c r="H2118" s="19">
        <v>1</v>
      </c>
      <c r="I2118" s="19">
        <v>1</v>
      </c>
      <c r="J2118" s="1" t="s">
        <v>14</v>
      </c>
    </row>
    <row r="2119" spans="1:10" x14ac:dyDescent="0.2">
      <c r="A2119" s="1" t="s">
        <v>131</v>
      </c>
      <c r="B2119" s="11">
        <v>44236</v>
      </c>
      <c r="C2119">
        <v>31</v>
      </c>
      <c r="D2119">
        <v>17</v>
      </c>
      <c r="E2119">
        <v>40</v>
      </c>
      <c r="F2119">
        <v>5</v>
      </c>
      <c r="G2119" t="b">
        <v>1</v>
      </c>
      <c r="H2119" s="19">
        <v>0.93</v>
      </c>
      <c r="I2119" s="19">
        <v>1</v>
      </c>
      <c r="J2119" s="1" t="s">
        <v>14</v>
      </c>
    </row>
    <row r="2120" spans="1:10" x14ac:dyDescent="0.2">
      <c r="A2120" s="1" t="s">
        <v>111</v>
      </c>
      <c r="B2120" s="11">
        <v>44236</v>
      </c>
      <c r="C2120">
        <v>33</v>
      </c>
      <c r="D2120">
        <v>17</v>
      </c>
      <c r="E2120">
        <v>32</v>
      </c>
      <c r="F2120">
        <v>5</v>
      </c>
      <c r="G2120" t="b">
        <v>1</v>
      </c>
      <c r="H2120" s="19">
        <v>0.87</v>
      </c>
      <c r="I2120" s="19">
        <v>1</v>
      </c>
      <c r="J2120" s="1" t="s">
        <v>14</v>
      </c>
    </row>
    <row r="2121" spans="1:10" x14ac:dyDescent="0.2">
      <c r="A2121" s="1" t="s">
        <v>114</v>
      </c>
      <c r="B2121" s="11">
        <v>44236</v>
      </c>
      <c r="C2121">
        <v>19</v>
      </c>
      <c r="D2121">
        <v>17</v>
      </c>
      <c r="E2121">
        <v>32</v>
      </c>
      <c r="F2121">
        <v>5</v>
      </c>
      <c r="G2121" t="b">
        <v>1</v>
      </c>
      <c r="H2121" s="19">
        <v>0.73</v>
      </c>
      <c r="I2121" s="19">
        <v>1</v>
      </c>
      <c r="J2121" s="1" t="s">
        <v>14</v>
      </c>
    </row>
    <row r="2122" spans="1:10" x14ac:dyDescent="0.2">
      <c r="A2122" s="1" t="s">
        <v>121</v>
      </c>
      <c r="B2122" s="11">
        <v>44237</v>
      </c>
      <c r="C2122">
        <v>23</v>
      </c>
      <c r="D2122">
        <v>17</v>
      </c>
      <c r="E2122">
        <v>40</v>
      </c>
      <c r="F2122">
        <v>0</v>
      </c>
      <c r="G2122" t="b">
        <v>1</v>
      </c>
      <c r="H2122" s="19">
        <v>0.8</v>
      </c>
      <c r="I2122" s="19">
        <v>1</v>
      </c>
      <c r="J2122" s="1" t="s">
        <v>14</v>
      </c>
    </row>
    <row r="2123" spans="1:10" x14ac:dyDescent="0.2">
      <c r="A2123" s="1" t="s">
        <v>134</v>
      </c>
      <c r="B2123" s="11">
        <v>44237</v>
      </c>
      <c r="C2123">
        <v>33</v>
      </c>
      <c r="D2123">
        <v>17</v>
      </c>
      <c r="E2123">
        <v>32</v>
      </c>
      <c r="F2123">
        <v>10</v>
      </c>
      <c r="G2123" t="b">
        <v>1</v>
      </c>
      <c r="H2123" s="19">
        <v>0.92</v>
      </c>
      <c r="I2123" s="19">
        <v>1</v>
      </c>
      <c r="J2123" s="1" t="s">
        <v>14</v>
      </c>
    </row>
    <row r="2124" spans="1:10" x14ac:dyDescent="0.2">
      <c r="A2124" s="1" t="s">
        <v>136</v>
      </c>
      <c r="B2124" s="11">
        <v>44237</v>
      </c>
      <c r="C2124">
        <v>31</v>
      </c>
      <c r="D2124">
        <v>17</v>
      </c>
      <c r="E2124">
        <v>40</v>
      </c>
      <c r="F2124">
        <v>10</v>
      </c>
      <c r="G2124" t="b">
        <v>0</v>
      </c>
      <c r="H2124" s="19">
        <v>0.98</v>
      </c>
      <c r="I2124" s="19">
        <v>0</v>
      </c>
      <c r="J2124" s="1" t="s">
        <v>14</v>
      </c>
    </row>
    <row r="2125" spans="1:10" x14ac:dyDescent="0.2">
      <c r="A2125" s="1" t="s">
        <v>96</v>
      </c>
      <c r="B2125" s="11">
        <v>44237</v>
      </c>
      <c r="C2125">
        <v>29</v>
      </c>
      <c r="D2125">
        <v>17</v>
      </c>
      <c r="E2125">
        <v>32</v>
      </c>
      <c r="F2125">
        <v>10</v>
      </c>
      <c r="G2125" t="b">
        <v>1</v>
      </c>
      <c r="H2125" s="19">
        <v>0.88</v>
      </c>
      <c r="I2125" s="19">
        <v>1</v>
      </c>
      <c r="J2125" s="1" t="s">
        <v>14</v>
      </c>
    </row>
    <row r="2126" spans="1:10" x14ac:dyDescent="0.2">
      <c r="A2126" s="1" t="s">
        <v>112</v>
      </c>
      <c r="B2126" s="11">
        <v>44237</v>
      </c>
      <c r="C2126">
        <v>33</v>
      </c>
      <c r="D2126">
        <v>12</v>
      </c>
      <c r="E2126">
        <v>40</v>
      </c>
      <c r="F2126">
        <v>10</v>
      </c>
      <c r="G2126" t="b">
        <v>1</v>
      </c>
      <c r="H2126" s="19">
        <v>0.95</v>
      </c>
      <c r="I2126" s="19">
        <v>1</v>
      </c>
      <c r="J2126" s="1" t="s">
        <v>14</v>
      </c>
    </row>
    <row r="2127" spans="1:10" x14ac:dyDescent="0.2">
      <c r="A2127" s="1" t="s">
        <v>137</v>
      </c>
      <c r="B2127" s="11">
        <v>44237</v>
      </c>
      <c r="C2127">
        <v>29</v>
      </c>
      <c r="D2127">
        <v>7</v>
      </c>
      <c r="E2127">
        <v>32</v>
      </c>
      <c r="F2127">
        <v>5</v>
      </c>
      <c r="G2127" t="b">
        <v>1</v>
      </c>
      <c r="H2127" s="19">
        <v>0.73</v>
      </c>
      <c r="I2127" s="19">
        <v>1</v>
      </c>
      <c r="J2127" s="1" t="s">
        <v>14</v>
      </c>
    </row>
    <row r="2128" spans="1:10" x14ac:dyDescent="0.2">
      <c r="A2128" s="1" t="s">
        <v>117</v>
      </c>
      <c r="B2128" s="11">
        <v>44237</v>
      </c>
      <c r="C2128">
        <v>31</v>
      </c>
      <c r="D2128">
        <v>7</v>
      </c>
      <c r="E2128">
        <v>40</v>
      </c>
      <c r="F2128">
        <v>0</v>
      </c>
      <c r="G2128" t="b">
        <v>1</v>
      </c>
      <c r="H2128" s="19">
        <v>0.78</v>
      </c>
      <c r="I2128" s="19">
        <v>1</v>
      </c>
      <c r="J2128" s="1" t="s">
        <v>14</v>
      </c>
    </row>
    <row r="2129" spans="1:10" x14ac:dyDescent="0.2">
      <c r="A2129" s="1" t="s">
        <v>133</v>
      </c>
      <c r="B2129" s="11">
        <v>44237</v>
      </c>
      <c r="C2129">
        <v>33</v>
      </c>
      <c r="D2129">
        <v>17</v>
      </c>
      <c r="E2129">
        <v>15</v>
      </c>
      <c r="F2129">
        <v>10</v>
      </c>
      <c r="G2129" t="b">
        <v>1</v>
      </c>
      <c r="H2129" s="19">
        <v>0.75</v>
      </c>
      <c r="I2129" s="19">
        <v>1</v>
      </c>
      <c r="J2129" s="1" t="s">
        <v>14</v>
      </c>
    </row>
    <row r="2130" spans="1:10" x14ac:dyDescent="0.2">
      <c r="A2130" s="1" t="s">
        <v>132</v>
      </c>
      <c r="B2130" s="11">
        <v>44237</v>
      </c>
      <c r="C2130">
        <v>33</v>
      </c>
      <c r="D2130">
        <v>17</v>
      </c>
      <c r="E2130">
        <v>40</v>
      </c>
      <c r="F2130">
        <v>10</v>
      </c>
      <c r="G2130" t="b">
        <v>1</v>
      </c>
      <c r="H2130" s="19">
        <v>1</v>
      </c>
      <c r="I2130" s="19">
        <v>1</v>
      </c>
      <c r="J2130" s="1" t="s">
        <v>14</v>
      </c>
    </row>
    <row r="2131" spans="1:10" x14ac:dyDescent="0.2">
      <c r="A2131" s="1" t="s">
        <v>127</v>
      </c>
      <c r="B2131" s="11">
        <v>44237</v>
      </c>
      <c r="C2131">
        <v>23</v>
      </c>
      <c r="D2131">
        <v>17</v>
      </c>
      <c r="E2131">
        <v>40</v>
      </c>
      <c r="F2131">
        <v>10</v>
      </c>
      <c r="G2131" t="b">
        <v>1</v>
      </c>
      <c r="H2131" s="19">
        <v>0.9</v>
      </c>
      <c r="I2131" s="19">
        <v>1</v>
      </c>
      <c r="J2131" s="1" t="s">
        <v>14</v>
      </c>
    </row>
    <row r="2132" spans="1:10" x14ac:dyDescent="0.2">
      <c r="A2132" s="1" t="s">
        <v>139</v>
      </c>
      <c r="B2132" s="11">
        <v>44237</v>
      </c>
      <c r="C2132">
        <v>33</v>
      </c>
      <c r="D2132">
        <v>17</v>
      </c>
      <c r="E2132">
        <v>32</v>
      </c>
      <c r="F2132">
        <v>5</v>
      </c>
      <c r="G2132" t="b">
        <v>1</v>
      </c>
      <c r="H2132" s="19">
        <v>0.87</v>
      </c>
      <c r="I2132" s="19">
        <v>1</v>
      </c>
      <c r="J2132" s="1" t="s">
        <v>14</v>
      </c>
    </row>
    <row r="2133" spans="1:10" x14ac:dyDescent="0.2">
      <c r="A2133" s="1" t="s">
        <v>118</v>
      </c>
      <c r="B2133" s="11">
        <v>44238</v>
      </c>
      <c r="C2133">
        <v>23</v>
      </c>
      <c r="D2133">
        <v>17</v>
      </c>
      <c r="E2133">
        <v>40</v>
      </c>
      <c r="F2133">
        <v>10</v>
      </c>
      <c r="G2133" t="b">
        <v>1</v>
      </c>
      <c r="H2133" s="19">
        <v>0.9</v>
      </c>
      <c r="I2133" s="19">
        <v>1</v>
      </c>
      <c r="J2133" s="1" t="s">
        <v>14</v>
      </c>
    </row>
    <row r="2134" spans="1:10" x14ac:dyDescent="0.2">
      <c r="A2134" s="1" t="s">
        <v>125</v>
      </c>
      <c r="B2134" s="11">
        <v>44238</v>
      </c>
      <c r="C2134">
        <v>19</v>
      </c>
      <c r="D2134">
        <v>7</v>
      </c>
      <c r="E2134">
        <v>15</v>
      </c>
      <c r="F2134">
        <v>0</v>
      </c>
      <c r="G2134" t="b">
        <v>1</v>
      </c>
      <c r="H2134" s="19">
        <v>0.41</v>
      </c>
      <c r="I2134" s="19">
        <v>1</v>
      </c>
      <c r="J2134" s="1" t="s">
        <v>14</v>
      </c>
    </row>
    <row r="2135" spans="1:10" x14ac:dyDescent="0.2">
      <c r="A2135" s="1" t="s">
        <v>138</v>
      </c>
      <c r="B2135" s="11">
        <v>44239</v>
      </c>
      <c r="C2135">
        <v>33</v>
      </c>
      <c r="D2135">
        <v>12</v>
      </c>
      <c r="E2135">
        <v>40</v>
      </c>
      <c r="F2135">
        <v>10</v>
      </c>
      <c r="G2135" t="b">
        <v>1</v>
      </c>
      <c r="H2135" s="19">
        <v>0.95</v>
      </c>
      <c r="I2135" s="19">
        <v>1</v>
      </c>
      <c r="J2135" s="1" t="s">
        <v>14</v>
      </c>
    </row>
    <row r="2136" spans="1:10" x14ac:dyDescent="0.2">
      <c r="A2136" s="1" t="s">
        <v>128</v>
      </c>
      <c r="B2136" s="11">
        <v>44239</v>
      </c>
      <c r="C2136">
        <v>33</v>
      </c>
      <c r="D2136">
        <v>17</v>
      </c>
      <c r="E2136">
        <v>40</v>
      </c>
      <c r="F2136">
        <v>10</v>
      </c>
      <c r="G2136" t="b">
        <v>1</v>
      </c>
      <c r="H2136" s="19">
        <v>1</v>
      </c>
      <c r="I2136" s="19">
        <v>1</v>
      </c>
      <c r="J2136" s="1" t="s">
        <v>14</v>
      </c>
    </row>
    <row r="2137" spans="1:10" x14ac:dyDescent="0.2">
      <c r="A2137" s="1" t="s">
        <v>115</v>
      </c>
      <c r="B2137" s="11">
        <v>44239</v>
      </c>
      <c r="C2137">
        <v>31</v>
      </c>
      <c r="D2137">
        <v>12</v>
      </c>
      <c r="E2137">
        <v>40</v>
      </c>
      <c r="F2137">
        <v>10</v>
      </c>
      <c r="G2137" t="b">
        <v>1</v>
      </c>
      <c r="H2137" s="19">
        <v>0.93</v>
      </c>
      <c r="I2137" s="19">
        <v>1</v>
      </c>
      <c r="J2137" s="1" t="s">
        <v>14</v>
      </c>
    </row>
    <row r="2138" spans="1:10" x14ac:dyDescent="0.2">
      <c r="A2138" s="1" t="s">
        <v>142</v>
      </c>
      <c r="B2138" s="11">
        <v>44239</v>
      </c>
      <c r="C2138">
        <v>33</v>
      </c>
      <c r="D2138">
        <v>17</v>
      </c>
      <c r="E2138">
        <v>40</v>
      </c>
      <c r="F2138">
        <v>10</v>
      </c>
      <c r="G2138" t="b">
        <v>1</v>
      </c>
      <c r="H2138" s="19">
        <v>1</v>
      </c>
      <c r="I2138" s="19">
        <v>1</v>
      </c>
      <c r="J2138" s="1" t="s">
        <v>14</v>
      </c>
    </row>
    <row r="2139" spans="1:10" x14ac:dyDescent="0.2">
      <c r="A2139" s="1" t="s">
        <v>147</v>
      </c>
      <c r="B2139" s="11">
        <v>44239</v>
      </c>
      <c r="C2139">
        <v>23</v>
      </c>
      <c r="D2139">
        <v>17</v>
      </c>
      <c r="E2139">
        <v>40</v>
      </c>
      <c r="F2139">
        <v>10</v>
      </c>
      <c r="G2139" t="b">
        <v>1</v>
      </c>
      <c r="H2139" s="19">
        <v>0.9</v>
      </c>
      <c r="I2139" s="19">
        <v>1</v>
      </c>
      <c r="J2139" s="1" t="s">
        <v>14</v>
      </c>
    </row>
    <row r="2140" spans="1:10" x14ac:dyDescent="0.2">
      <c r="A2140" s="1" t="s">
        <v>124</v>
      </c>
      <c r="B2140" s="11">
        <v>44239</v>
      </c>
      <c r="C2140">
        <v>33</v>
      </c>
      <c r="D2140">
        <v>7</v>
      </c>
      <c r="E2140">
        <v>40</v>
      </c>
      <c r="F2140">
        <v>10</v>
      </c>
      <c r="G2140" t="b">
        <v>1</v>
      </c>
      <c r="H2140" s="19">
        <v>0.9</v>
      </c>
      <c r="I2140" s="19">
        <v>1</v>
      </c>
      <c r="J2140" s="1" t="s">
        <v>14</v>
      </c>
    </row>
    <row r="2141" spans="1:10" x14ac:dyDescent="0.2">
      <c r="A2141" s="1" t="s">
        <v>102</v>
      </c>
      <c r="B2141" s="11">
        <v>44239</v>
      </c>
      <c r="C2141">
        <v>22</v>
      </c>
      <c r="D2141">
        <v>12</v>
      </c>
      <c r="E2141">
        <v>37</v>
      </c>
      <c r="F2141">
        <v>8</v>
      </c>
      <c r="G2141" t="b">
        <v>0</v>
      </c>
      <c r="H2141" s="19">
        <v>0.79</v>
      </c>
      <c r="I2141" s="19">
        <v>0</v>
      </c>
      <c r="J2141" s="1" t="s">
        <v>14</v>
      </c>
    </row>
    <row r="2142" spans="1:10" x14ac:dyDescent="0.2">
      <c r="A2142" s="1" t="s">
        <v>100</v>
      </c>
      <c r="B2142" s="11">
        <v>44239</v>
      </c>
      <c r="C2142">
        <v>27</v>
      </c>
      <c r="D2142">
        <v>19</v>
      </c>
      <c r="E2142">
        <v>30</v>
      </c>
      <c r="F2142">
        <v>7</v>
      </c>
      <c r="G2142" t="b">
        <v>1</v>
      </c>
      <c r="H2142" s="19">
        <v>0.83</v>
      </c>
      <c r="I2142" s="19">
        <v>1</v>
      </c>
      <c r="J2142" s="1" t="s">
        <v>14</v>
      </c>
    </row>
    <row r="2143" spans="1:10" x14ac:dyDescent="0.2">
      <c r="A2143" s="1" t="s">
        <v>88</v>
      </c>
      <c r="B2143" s="11">
        <v>44239</v>
      </c>
      <c r="C2143">
        <v>33</v>
      </c>
      <c r="D2143">
        <v>17</v>
      </c>
      <c r="E2143">
        <v>32</v>
      </c>
      <c r="F2143">
        <v>10</v>
      </c>
      <c r="G2143" t="b">
        <v>1</v>
      </c>
      <c r="H2143" s="19">
        <v>0.92</v>
      </c>
      <c r="I2143" s="19">
        <v>1</v>
      </c>
      <c r="J2143" s="1" t="s">
        <v>14</v>
      </c>
    </row>
    <row r="2144" spans="1:10" x14ac:dyDescent="0.2">
      <c r="A2144" s="1" t="s">
        <v>116</v>
      </c>
      <c r="B2144" s="11">
        <v>44239</v>
      </c>
      <c r="C2144">
        <v>19</v>
      </c>
      <c r="D2144">
        <v>17</v>
      </c>
      <c r="E2144">
        <v>40</v>
      </c>
      <c r="F2144">
        <v>10</v>
      </c>
      <c r="G2144" t="b">
        <v>1</v>
      </c>
      <c r="H2144" s="19">
        <v>0.86</v>
      </c>
      <c r="I2144" s="19">
        <v>1</v>
      </c>
      <c r="J2144" s="1" t="s">
        <v>14</v>
      </c>
    </row>
    <row r="2145" spans="1:10" x14ac:dyDescent="0.2">
      <c r="A2145" s="1" t="s">
        <v>135</v>
      </c>
      <c r="B2145" s="11">
        <v>44239</v>
      </c>
      <c r="C2145">
        <v>33</v>
      </c>
      <c r="D2145">
        <v>17</v>
      </c>
      <c r="E2145">
        <v>40</v>
      </c>
      <c r="F2145">
        <v>10</v>
      </c>
      <c r="G2145" t="b">
        <v>1</v>
      </c>
      <c r="H2145" s="19">
        <v>1</v>
      </c>
      <c r="I2145" s="19">
        <v>1</v>
      </c>
      <c r="J2145" s="1" t="s">
        <v>14</v>
      </c>
    </row>
    <row r="2146" spans="1:10" x14ac:dyDescent="0.2">
      <c r="A2146" s="1" t="s">
        <v>120</v>
      </c>
      <c r="B2146" s="11">
        <v>44239</v>
      </c>
      <c r="C2146">
        <v>33</v>
      </c>
      <c r="D2146">
        <v>17</v>
      </c>
      <c r="E2146">
        <v>15</v>
      </c>
      <c r="F2146">
        <v>5</v>
      </c>
      <c r="G2146" t="b">
        <v>1</v>
      </c>
      <c r="H2146" s="19">
        <v>0.7</v>
      </c>
      <c r="I2146" s="19">
        <v>1</v>
      </c>
      <c r="J2146" s="1" t="s">
        <v>14</v>
      </c>
    </row>
    <row r="2147" spans="1:10" x14ac:dyDescent="0.2">
      <c r="A2147" s="1" t="s">
        <v>101</v>
      </c>
      <c r="B2147" s="11">
        <v>44239</v>
      </c>
      <c r="C2147">
        <v>19</v>
      </c>
      <c r="D2147">
        <v>19</v>
      </c>
      <c r="E2147">
        <v>37</v>
      </c>
      <c r="F2147">
        <v>15</v>
      </c>
      <c r="G2147" t="b">
        <v>1</v>
      </c>
      <c r="H2147" s="19">
        <v>0.9</v>
      </c>
      <c r="I2147" s="19">
        <v>1</v>
      </c>
      <c r="J2147" s="1" t="s">
        <v>14</v>
      </c>
    </row>
    <row r="2148" spans="1:10" x14ac:dyDescent="0.2">
      <c r="A2148" s="1" t="s">
        <v>89</v>
      </c>
      <c r="B2148" s="11">
        <v>44239</v>
      </c>
      <c r="C2148">
        <v>33</v>
      </c>
      <c r="D2148">
        <v>17</v>
      </c>
      <c r="E2148">
        <v>40</v>
      </c>
      <c r="F2148">
        <v>10</v>
      </c>
      <c r="G2148" t="b">
        <v>1</v>
      </c>
      <c r="H2148" s="19">
        <v>1</v>
      </c>
      <c r="I2148" s="19">
        <v>1</v>
      </c>
      <c r="J2148" s="1" t="s">
        <v>14</v>
      </c>
    </row>
    <row r="2149" spans="1:10" x14ac:dyDescent="0.2">
      <c r="A2149" s="1" t="s">
        <v>81</v>
      </c>
      <c r="B2149" s="11">
        <v>44239</v>
      </c>
      <c r="C2149">
        <v>33</v>
      </c>
      <c r="D2149">
        <v>17</v>
      </c>
      <c r="E2149">
        <v>40</v>
      </c>
      <c r="F2149">
        <v>0</v>
      </c>
      <c r="G2149" t="b">
        <v>1</v>
      </c>
      <c r="H2149" s="19">
        <v>0.9</v>
      </c>
      <c r="I2149" s="19">
        <v>1</v>
      </c>
      <c r="J2149" s="1" t="s">
        <v>14</v>
      </c>
    </row>
    <row r="2150" spans="1:10" x14ac:dyDescent="0.2">
      <c r="A2150" s="1" t="s">
        <v>143</v>
      </c>
      <c r="B2150" s="11">
        <v>44239</v>
      </c>
      <c r="C2150">
        <v>33</v>
      </c>
      <c r="D2150">
        <v>17</v>
      </c>
      <c r="E2150">
        <v>40</v>
      </c>
      <c r="F2150">
        <v>10</v>
      </c>
      <c r="G2150" t="b">
        <v>1</v>
      </c>
      <c r="H2150" s="19">
        <v>1</v>
      </c>
      <c r="I2150" s="19">
        <v>1</v>
      </c>
      <c r="J2150" s="1" t="s">
        <v>14</v>
      </c>
    </row>
    <row r="2151" spans="1:10" x14ac:dyDescent="0.2">
      <c r="A2151" s="1" t="s">
        <v>87</v>
      </c>
      <c r="B2151" s="11">
        <v>44239</v>
      </c>
      <c r="C2151">
        <v>23</v>
      </c>
      <c r="D2151">
        <v>12</v>
      </c>
      <c r="E2151">
        <v>40</v>
      </c>
      <c r="F2151">
        <v>5</v>
      </c>
      <c r="G2151" t="b">
        <v>1</v>
      </c>
      <c r="H2151" s="19">
        <v>0.8</v>
      </c>
      <c r="I2151" s="19">
        <v>1</v>
      </c>
      <c r="J2151" s="1" t="s">
        <v>14</v>
      </c>
    </row>
    <row r="2152" spans="1:10" x14ac:dyDescent="0.2">
      <c r="A2152" s="1" t="s">
        <v>80</v>
      </c>
      <c r="B2152" s="11">
        <v>44240</v>
      </c>
      <c r="C2152">
        <v>21</v>
      </c>
      <c r="D2152">
        <v>17</v>
      </c>
      <c r="E2152">
        <v>40</v>
      </c>
      <c r="F2152">
        <v>5</v>
      </c>
      <c r="G2152" t="b">
        <v>1</v>
      </c>
      <c r="H2152" s="19">
        <v>0.83</v>
      </c>
      <c r="I2152" s="19">
        <v>1</v>
      </c>
      <c r="J2152" s="1" t="s">
        <v>14</v>
      </c>
    </row>
    <row r="2153" spans="1:10" x14ac:dyDescent="0.2">
      <c r="A2153" s="1" t="s">
        <v>78</v>
      </c>
      <c r="B2153" s="11">
        <v>44240</v>
      </c>
      <c r="C2153">
        <v>19</v>
      </c>
      <c r="D2153">
        <v>17</v>
      </c>
      <c r="E2153">
        <v>40</v>
      </c>
      <c r="F2153">
        <v>5</v>
      </c>
      <c r="G2153" t="b">
        <v>1</v>
      </c>
      <c r="H2153" s="19">
        <v>0.81</v>
      </c>
      <c r="I2153" s="19">
        <v>1</v>
      </c>
      <c r="J2153" s="1" t="s">
        <v>14</v>
      </c>
    </row>
    <row r="2154" spans="1:10" x14ac:dyDescent="0.2">
      <c r="A2154" s="1" t="s">
        <v>84</v>
      </c>
      <c r="B2154" s="11">
        <v>44240</v>
      </c>
      <c r="C2154">
        <v>31</v>
      </c>
      <c r="D2154">
        <v>17</v>
      </c>
      <c r="E2154">
        <v>40</v>
      </c>
      <c r="F2154">
        <v>5</v>
      </c>
      <c r="G2154" t="b">
        <v>1</v>
      </c>
      <c r="H2154" s="19">
        <v>0.93</v>
      </c>
      <c r="I2154" s="19">
        <v>1</v>
      </c>
      <c r="J2154" s="1" t="s">
        <v>14</v>
      </c>
    </row>
    <row r="2155" spans="1:10" x14ac:dyDescent="0.2">
      <c r="A2155" s="1" t="s">
        <v>83</v>
      </c>
      <c r="B2155" s="11">
        <v>44240</v>
      </c>
      <c r="C2155">
        <v>33</v>
      </c>
      <c r="D2155">
        <v>17</v>
      </c>
      <c r="E2155">
        <v>32</v>
      </c>
      <c r="F2155">
        <v>5</v>
      </c>
      <c r="G2155" t="b">
        <v>1</v>
      </c>
      <c r="H2155" s="19">
        <v>0.87</v>
      </c>
      <c r="I2155" s="19">
        <v>1</v>
      </c>
      <c r="J2155" s="1" t="s">
        <v>14</v>
      </c>
    </row>
    <row r="2156" spans="1:10" x14ac:dyDescent="0.2">
      <c r="A2156" s="1" t="s">
        <v>82</v>
      </c>
      <c r="B2156" s="11">
        <v>44240</v>
      </c>
      <c r="C2156">
        <v>27</v>
      </c>
      <c r="D2156">
        <v>7</v>
      </c>
      <c r="E2156">
        <v>40</v>
      </c>
      <c r="F2156">
        <v>0</v>
      </c>
      <c r="G2156" t="b">
        <v>1</v>
      </c>
      <c r="H2156" s="19">
        <v>0.74</v>
      </c>
      <c r="I2156" s="19">
        <v>1</v>
      </c>
      <c r="J2156" s="1" t="s">
        <v>14</v>
      </c>
    </row>
    <row r="2157" spans="1:10" x14ac:dyDescent="0.2">
      <c r="A2157" s="1" t="s">
        <v>107</v>
      </c>
      <c r="B2157" s="11">
        <v>44240</v>
      </c>
      <c r="C2157">
        <v>27</v>
      </c>
      <c r="D2157">
        <v>19</v>
      </c>
      <c r="E2157">
        <v>30</v>
      </c>
      <c r="F2157">
        <v>15</v>
      </c>
      <c r="G2157" t="b">
        <v>1</v>
      </c>
      <c r="H2157" s="19">
        <v>0.91</v>
      </c>
      <c r="I2157" s="19">
        <v>1</v>
      </c>
      <c r="J2157" s="1" t="s">
        <v>14</v>
      </c>
    </row>
    <row r="2158" spans="1:10" x14ac:dyDescent="0.2">
      <c r="A2158" s="1" t="s">
        <v>109</v>
      </c>
      <c r="B2158" s="11">
        <v>44240</v>
      </c>
      <c r="C2158">
        <v>24</v>
      </c>
      <c r="D2158">
        <v>12</v>
      </c>
      <c r="E2158">
        <v>37</v>
      </c>
      <c r="F2158">
        <v>10</v>
      </c>
      <c r="G2158" t="b">
        <v>1</v>
      </c>
      <c r="H2158" s="19">
        <v>0.83</v>
      </c>
      <c r="I2158" s="19">
        <v>1</v>
      </c>
      <c r="J2158" s="1" t="s">
        <v>14</v>
      </c>
    </row>
    <row r="2159" spans="1:10" x14ac:dyDescent="0.2">
      <c r="A2159" s="1" t="s">
        <v>108</v>
      </c>
      <c r="B2159" s="11">
        <v>44240</v>
      </c>
      <c r="C2159">
        <v>22</v>
      </c>
      <c r="D2159">
        <v>19</v>
      </c>
      <c r="E2159">
        <v>37</v>
      </c>
      <c r="F2159">
        <v>7</v>
      </c>
      <c r="G2159" t="b">
        <v>0</v>
      </c>
      <c r="H2159" s="19">
        <v>0.85</v>
      </c>
      <c r="I2159" s="19">
        <v>0</v>
      </c>
      <c r="J2159" s="1" t="s">
        <v>14</v>
      </c>
    </row>
    <row r="2160" spans="1:10" x14ac:dyDescent="0.2">
      <c r="A2160" s="1" t="s">
        <v>104</v>
      </c>
      <c r="B2160" s="11">
        <v>44240</v>
      </c>
      <c r="C2160">
        <v>22</v>
      </c>
      <c r="D2160">
        <v>19</v>
      </c>
      <c r="E2160">
        <v>37</v>
      </c>
      <c r="F2160">
        <v>15</v>
      </c>
      <c r="G2160" t="b">
        <v>1</v>
      </c>
      <c r="H2160" s="19">
        <v>0.93</v>
      </c>
      <c r="I2160" s="19">
        <v>1</v>
      </c>
      <c r="J2160" s="1" t="s">
        <v>14</v>
      </c>
    </row>
    <row r="2161" spans="1:10" x14ac:dyDescent="0.2">
      <c r="A2161" s="1" t="s">
        <v>105</v>
      </c>
      <c r="B2161" s="11">
        <v>44240</v>
      </c>
      <c r="C2161">
        <v>29</v>
      </c>
      <c r="D2161">
        <v>19</v>
      </c>
      <c r="E2161">
        <v>37</v>
      </c>
      <c r="F2161">
        <v>15</v>
      </c>
      <c r="G2161" t="b">
        <v>1</v>
      </c>
      <c r="H2161" s="19">
        <v>1</v>
      </c>
      <c r="I2161" s="19">
        <v>1</v>
      </c>
      <c r="J2161" s="1" t="s">
        <v>14</v>
      </c>
    </row>
    <row r="2162" spans="1:10" x14ac:dyDescent="0.2">
      <c r="A2162" s="1" t="s">
        <v>103</v>
      </c>
      <c r="B2162" s="11">
        <v>44240</v>
      </c>
      <c r="C2162">
        <v>17</v>
      </c>
      <c r="D2162">
        <v>19</v>
      </c>
      <c r="E2162">
        <v>37</v>
      </c>
      <c r="F2162">
        <v>15</v>
      </c>
      <c r="G2162" t="b">
        <v>0</v>
      </c>
      <c r="H2162" s="19">
        <v>0.88</v>
      </c>
      <c r="I2162" s="19">
        <v>0</v>
      </c>
      <c r="J2162" s="1" t="s">
        <v>14</v>
      </c>
    </row>
    <row r="2163" spans="1:10" x14ac:dyDescent="0.2">
      <c r="A2163" s="1" t="s">
        <v>110</v>
      </c>
      <c r="B2163" s="11">
        <v>44240</v>
      </c>
      <c r="C2163">
        <v>24</v>
      </c>
      <c r="D2163">
        <v>12</v>
      </c>
      <c r="E2163">
        <v>30</v>
      </c>
      <c r="F2163">
        <v>15</v>
      </c>
      <c r="G2163" t="b">
        <v>1</v>
      </c>
      <c r="H2163" s="19">
        <v>0.81</v>
      </c>
      <c r="I2163" s="19">
        <v>1</v>
      </c>
      <c r="J2163" s="1" t="s">
        <v>14</v>
      </c>
    </row>
    <row r="2164" spans="1:10" x14ac:dyDescent="0.2">
      <c r="A2164" s="1" t="s">
        <v>79</v>
      </c>
      <c r="B2164" s="11">
        <v>44242</v>
      </c>
      <c r="C2164">
        <v>33</v>
      </c>
      <c r="D2164">
        <v>17</v>
      </c>
      <c r="E2164">
        <v>32</v>
      </c>
      <c r="F2164">
        <v>5</v>
      </c>
      <c r="G2164" t="b">
        <v>1</v>
      </c>
      <c r="H2164" s="19">
        <v>0.87</v>
      </c>
      <c r="I2164" s="19">
        <v>1</v>
      </c>
      <c r="J2164" s="1" t="s">
        <v>14</v>
      </c>
    </row>
    <row r="2165" spans="1:10" x14ac:dyDescent="0.2">
      <c r="A2165" s="1" t="s">
        <v>144</v>
      </c>
      <c r="B2165" s="11">
        <v>44242</v>
      </c>
      <c r="C2165">
        <v>33</v>
      </c>
      <c r="D2165">
        <v>7</v>
      </c>
      <c r="E2165">
        <v>40</v>
      </c>
      <c r="F2165">
        <v>5</v>
      </c>
      <c r="G2165" t="b">
        <v>1</v>
      </c>
      <c r="H2165" s="19">
        <v>0.85</v>
      </c>
      <c r="I2165" s="19">
        <v>1</v>
      </c>
      <c r="J2165" s="1" t="s">
        <v>14</v>
      </c>
    </row>
    <row r="2166" spans="1:10" x14ac:dyDescent="0.2">
      <c r="A2166" s="1" t="s">
        <v>114</v>
      </c>
      <c r="B2166" s="11">
        <v>44242</v>
      </c>
      <c r="C2166">
        <v>33</v>
      </c>
      <c r="D2166">
        <v>17</v>
      </c>
      <c r="E2166">
        <v>40</v>
      </c>
      <c r="F2166">
        <v>10</v>
      </c>
      <c r="G2166" t="b">
        <v>1</v>
      </c>
      <c r="H2166" s="19">
        <v>1</v>
      </c>
      <c r="I2166" s="19">
        <v>1</v>
      </c>
      <c r="J2166" s="1" t="s">
        <v>14</v>
      </c>
    </row>
    <row r="2167" spans="1:10" x14ac:dyDescent="0.2">
      <c r="A2167" s="1" t="s">
        <v>140</v>
      </c>
      <c r="B2167" s="11">
        <v>44242</v>
      </c>
      <c r="C2167">
        <v>29</v>
      </c>
      <c r="D2167">
        <v>17</v>
      </c>
      <c r="E2167">
        <v>40</v>
      </c>
      <c r="F2167">
        <v>5</v>
      </c>
      <c r="G2167" t="b">
        <v>1</v>
      </c>
      <c r="H2167" s="19">
        <v>0.91</v>
      </c>
      <c r="I2167" s="19">
        <v>1</v>
      </c>
      <c r="J2167" s="1" t="s">
        <v>14</v>
      </c>
    </row>
    <row r="2168" spans="1:10" x14ac:dyDescent="0.2">
      <c r="A2168" s="1" t="s">
        <v>87</v>
      </c>
      <c r="B2168" s="11">
        <v>44243</v>
      </c>
      <c r="C2168">
        <v>33</v>
      </c>
      <c r="D2168">
        <v>17</v>
      </c>
      <c r="E2168">
        <v>32</v>
      </c>
      <c r="F2168">
        <v>10</v>
      </c>
      <c r="G2168" t="b">
        <v>1</v>
      </c>
      <c r="H2168" s="19">
        <v>0.92</v>
      </c>
      <c r="I2168" s="19">
        <v>1</v>
      </c>
      <c r="J2168" s="1" t="s">
        <v>14</v>
      </c>
    </row>
    <row r="2169" spans="1:10" x14ac:dyDescent="0.2">
      <c r="A2169" s="1" t="s">
        <v>86</v>
      </c>
      <c r="B2169" s="11">
        <v>44243</v>
      </c>
      <c r="C2169">
        <v>33</v>
      </c>
      <c r="D2169">
        <v>17</v>
      </c>
      <c r="E2169">
        <v>32</v>
      </c>
      <c r="F2169">
        <v>5</v>
      </c>
      <c r="G2169" t="b">
        <v>1</v>
      </c>
      <c r="H2169" s="19">
        <v>0.87</v>
      </c>
      <c r="I2169" s="19">
        <v>1</v>
      </c>
      <c r="J2169" s="1" t="s">
        <v>14</v>
      </c>
    </row>
    <row r="2170" spans="1:10" x14ac:dyDescent="0.2">
      <c r="A2170" s="1" t="s">
        <v>106</v>
      </c>
      <c r="B2170" s="11">
        <v>44243</v>
      </c>
      <c r="C2170">
        <v>29</v>
      </c>
      <c r="D2170">
        <v>19</v>
      </c>
      <c r="E2170">
        <v>37</v>
      </c>
      <c r="F2170">
        <v>15</v>
      </c>
      <c r="G2170" t="b">
        <v>1</v>
      </c>
      <c r="H2170" s="19">
        <v>1</v>
      </c>
      <c r="I2170" s="19">
        <v>1</v>
      </c>
      <c r="J2170" s="1" t="s">
        <v>14</v>
      </c>
    </row>
    <row r="2171" spans="1:10" x14ac:dyDescent="0.2">
      <c r="A2171" s="1" t="s">
        <v>145</v>
      </c>
      <c r="B2171" s="11">
        <v>44243</v>
      </c>
      <c r="C2171">
        <v>33</v>
      </c>
      <c r="D2171">
        <v>17</v>
      </c>
      <c r="E2171">
        <v>32</v>
      </c>
      <c r="F2171">
        <v>10</v>
      </c>
      <c r="G2171" t="b">
        <v>1</v>
      </c>
      <c r="H2171" s="19">
        <v>0.92</v>
      </c>
      <c r="I2171" s="19">
        <v>1</v>
      </c>
      <c r="J2171" s="1" t="s">
        <v>14</v>
      </c>
    </row>
    <row r="2172" spans="1:10" x14ac:dyDescent="0.2">
      <c r="A2172" s="1" t="s">
        <v>122</v>
      </c>
      <c r="B2172" s="11">
        <v>44243</v>
      </c>
      <c r="C2172">
        <v>28</v>
      </c>
      <c r="D2172">
        <v>17</v>
      </c>
      <c r="E2172">
        <v>40</v>
      </c>
      <c r="F2172">
        <v>10</v>
      </c>
      <c r="G2172" t="b">
        <v>1</v>
      </c>
      <c r="H2172" s="19">
        <v>0.95</v>
      </c>
      <c r="I2172" s="19">
        <v>1</v>
      </c>
      <c r="J2172" s="1" t="s">
        <v>14</v>
      </c>
    </row>
    <row r="2173" spans="1:10" x14ac:dyDescent="0.2">
      <c r="A2173" s="1" t="s">
        <v>146</v>
      </c>
      <c r="B2173" s="11">
        <v>44243</v>
      </c>
      <c r="C2173">
        <v>23</v>
      </c>
      <c r="D2173">
        <v>17</v>
      </c>
      <c r="E2173">
        <v>40</v>
      </c>
      <c r="F2173">
        <v>10</v>
      </c>
      <c r="G2173" t="b">
        <v>1</v>
      </c>
      <c r="H2173" s="19">
        <v>0.9</v>
      </c>
      <c r="I2173" s="19">
        <v>1</v>
      </c>
      <c r="J2173" s="1" t="s">
        <v>14</v>
      </c>
    </row>
    <row r="2174" spans="1:10" x14ac:dyDescent="0.2">
      <c r="A2174" s="1" t="s">
        <v>99</v>
      </c>
      <c r="B2174" s="11">
        <v>44243</v>
      </c>
      <c r="C2174">
        <v>21</v>
      </c>
      <c r="D2174">
        <v>17</v>
      </c>
      <c r="E2174">
        <v>40</v>
      </c>
      <c r="F2174">
        <v>5</v>
      </c>
      <c r="G2174" t="b">
        <v>1</v>
      </c>
      <c r="H2174" s="19">
        <v>0.83</v>
      </c>
      <c r="I2174" s="19">
        <v>1</v>
      </c>
      <c r="J2174" s="1" t="s">
        <v>14</v>
      </c>
    </row>
    <row r="2175" spans="1:10" x14ac:dyDescent="0.2">
      <c r="A2175" s="1" t="s">
        <v>141</v>
      </c>
      <c r="B2175" s="11">
        <v>44243</v>
      </c>
      <c r="C2175">
        <v>33</v>
      </c>
      <c r="D2175">
        <v>7</v>
      </c>
      <c r="E2175">
        <v>32</v>
      </c>
      <c r="F2175">
        <v>5</v>
      </c>
      <c r="G2175" t="b">
        <v>1</v>
      </c>
      <c r="H2175" s="19">
        <v>0.77</v>
      </c>
      <c r="I2175" s="19">
        <v>1</v>
      </c>
      <c r="J2175" s="1" t="s">
        <v>14</v>
      </c>
    </row>
    <row r="2176" spans="1:10" x14ac:dyDescent="0.2">
      <c r="A2176" s="1" t="s">
        <v>113</v>
      </c>
      <c r="B2176" s="11">
        <v>44243</v>
      </c>
      <c r="C2176">
        <v>33</v>
      </c>
      <c r="D2176">
        <v>12</v>
      </c>
      <c r="E2176">
        <v>32</v>
      </c>
      <c r="F2176">
        <v>10</v>
      </c>
      <c r="G2176" t="b">
        <v>1</v>
      </c>
      <c r="H2176" s="19">
        <v>0.87</v>
      </c>
      <c r="I2176" s="19">
        <v>1</v>
      </c>
      <c r="J2176" s="1" t="s">
        <v>14</v>
      </c>
    </row>
    <row r="2177" spans="1:10" x14ac:dyDescent="0.2">
      <c r="A2177" s="1" t="s">
        <v>129</v>
      </c>
      <c r="B2177" s="11">
        <v>44243</v>
      </c>
      <c r="C2177">
        <v>33</v>
      </c>
      <c r="D2177">
        <v>17</v>
      </c>
      <c r="E2177">
        <v>32</v>
      </c>
      <c r="F2177">
        <v>10</v>
      </c>
      <c r="G2177" t="b">
        <v>1</v>
      </c>
      <c r="H2177" s="19">
        <v>0.92</v>
      </c>
      <c r="I2177" s="19">
        <v>1</v>
      </c>
      <c r="J2177" s="1" t="s">
        <v>14</v>
      </c>
    </row>
    <row r="2178" spans="1:10" x14ac:dyDescent="0.2">
      <c r="A2178" s="1" t="s">
        <v>131</v>
      </c>
      <c r="B2178" s="11">
        <v>44243</v>
      </c>
      <c r="C2178">
        <v>31</v>
      </c>
      <c r="D2178">
        <v>7</v>
      </c>
      <c r="E2178">
        <v>40</v>
      </c>
      <c r="F2178">
        <v>0</v>
      </c>
      <c r="G2178" t="b">
        <v>1</v>
      </c>
      <c r="H2178" s="19">
        <v>0.78</v>
      </c>
      <c r="I2178" s="19">
        <v>1</v>
      </c>
      <c r="J2178" s="1" t="s">
        <v>14</v>
      </c>
    </row>
    <row r="2179" spans="1:10" x14ac:dyDescent="0.2">
      <c r="A2179" s="1" t="s">
        <v>121</v>
      </c>
      <c r="B2179" s="11">
        <v>44243</v>
      </c>
      <c r="C2179">
        <v>33</v>
      </c>
      <c r="D2179">
        <v>17</v>
      </c>
      <c r="E2179">
        <v>40</v>
      </c>
      <c r="F2179">
        <v>5</v>
      </c>
      <c r="G2179" t="b">
        <v>1</v>
      </c>
      <c r="H2179" s="19">
        <v>0.95</v>
      </c>
      <c r="I2179" s="19">
        <v>1</v>
      </c>
      <c r="J2179" s="1" t="s">
        <v>14</v>
      </c>
    </row>
    <row r="2180" spans="1:10" x14ac:dyDescent="0.2">
      <c r="A2180" s="1" t="s">
        <v>111</v>
      </c>
      <c r="B2180" s="11">
        <v>44243</v>
      </c>
      <c r="C2180">
        <v>33</v>
      </c>
      <c r="D2180">
        <v>17</v>
      </c>
      <c r="E2180">
        <v>40</v>
      </c>
      <c r="F2180">
        <v>10</v>
      </c>
      <c r="G2180" t="b">
        <v>1</v>
      </c>
      <c r="H2180" s="19">
        <v>1</v>
      </c>
      <c r="I2180" s="19">
        <v>1</v>
      </c>
      <c r="J2180" s="1" t="s">
        <v>14</v>
      </c>
    </row>
    <row r="2181" spans="1:10" x14ac:dyDescent="0.2">
      <c r="A2181" s="1" t="s">
        <v>126</v>
      </c>
      <c r="B2181" s="11">
        <v>44243</v>
      </c>
      <c r="C2181">
        <v>33</v>
      </c>
      <c r="D2181">
        <v>17</v>
      </c>
      <c r="E2181">
        <v>40</v>
      </c>
      <c r="F2181">
        <v>10</v>
      </c>
      <c r="G2181" t="b">
        <v>1</v>
      </c>
      <c r="H2181" s="19">
        <v>1</v>
      </c>
      <c r="I2181" s="19">
        <v>1</v>
      </c>
      <c r="J2181" s="1" t="s">
        <v>14</v>
      </c>
    </row>
    <row r="2182" spans="1:10" x14ac:dyDescent="0.2">
      <c r="A2182" s="1" t="s">
        <v>133</v>
      </c>
      <c r="B2182" s="11">
        <v>44243</v>
      </c>
      <c r="C2182">
        <v>13</v>
      </c>
      <c r="D2182">
        <v>17</v>
      </c>
      <c r="E2182">
        <v>40</v>
      </c>
      <c r="F2182">
        <v>10</v>
      </c>
      <c r="G2182" t="b">
        <v>1</v>
      </c>
      <c r="H2182" s="19">
        <v>0.8</v>
      </c>
      <c r="I2182" s="19">
        <v>1</v>
      </c>
      <c r="J2182" s="1" t="s">
        <v>14</v>
      </c>
    </row>
    <row r="2183" spans="1:10" x14ac:dyDescent="0.2">
      <c r="A2183" s="1" t="s">
        <v>132</v>
      </c>
      <c r="B2183" s="11">
        <v>44243</v>
      </c>
      <c r="C2183">
        <v>9</v>
      </c>
      <c r="D2183">
        <v>2</v>
      </c>
      <c r="E2183">
        <v>40</v>
      </c>
      <c r="F2183">
        <v>5</v>
      </c>
      <c r="G2183" t="b">
        <v>1</v>
      </c>
      <c r="H2183" s="19">
        <v>0.56000000000000005</v>
      </c>
      <c r="I2183" s="19">
        <v>1</v>
      </c>
      <c r="J2183" s="1" t="s">
        <v>14</v>
      </c>
    </row>
    <row r="2184" spans="1:10" x14ac:dyDescent="0.2">
      <c r="A2184" s="1" t="s">
        <v>127</v>
      </c>
      <c r="B2184" s="11">
        <v>44243</v>
      </c>
      <c r="C2184">
        <v>33</v>
      </c>
      <c r="D2184">
        <v>17</v>
      </c>
      <c r="E2184">
        <v>40</v>
      </c>
      <c r="F2184">
        <v>10</v>
      </c>
      <c r="G2184" t="b">
        <v>1</v>
      </c>
      <c r="H2184" s="19">
        <v>1</v>
      </c>
      <c r="I2184" s="19">
        <v>1</v>
      </c>
      <c r="J2184" s="1" t="s">
        <v>14</v>
      </c>
    </row>
    <row r="2185" spans="1:10" x14ac:dyDescent="0.2">
      <c r="A2185" s="1" t="s">
        <v>139</v>
      </c>
      <c r="B2185" s="11">
        <v>44243</v>
      </c>
      <c r="C2185">
        <v>33</v>
      </c>
      <c r="D2185">
        <v>17</v>
      </c>
      <c r="E2185">
        <v>32</v>
      </c>
      <c r="F2185">
        <v>10</v>
      </c>
      <c r="G2185" t="b">
        <v>1</v>
      </c>
      <c r="H2185" s="19">
        <v>0.92</v>
      </c>
      <c r="I2185" s="19">
        <v>1</v>
      </c>
      <c r="J2185" s="1" t="s">
        <v>14</v>
      </c>
    </row>
    <row r="2186" spans="1:10" x14ac:dyDescent="0.2">
      <c r="A2186" s="1" t="s">
        <v>137</v>
      </c>
      <c r="B2186" s="11">
        <v>44244</v>
      </c>
      <c r="C2186">
        <v>19</v>
      </c>
      <c r="D2186">
        <v>17</v>
      </c>
      <c r="E2186">
        <v>40</v>
      </c>
      <c r="F2186">
        <v>5</v>
      </c>
      <c r="G2186" t="b">
        <v>1</v>
      </c>
      <c r="H2186" s="19">
        <v>0.81</v>
      </c>
      <c r="I2186" s="19">
        <v>1</v>
      </c>
      <c r="J2186" s="1" t="s">
        <v>14</v>
      </c>
    </row>
    <row r="2187" spans="1:10" x14ac:dyDescent="0.2">
      <c r="A2187" s="1" t="s">
        <v>112</v>
      </c>
      <c r="B2187" s="11">
        <v>44244</v>
      </c>
      <c r="C2187">
        <v>33</v>
      </c>
      <c r="D2187">
        <v>17</v>
      </c>
      <c r="E2187">
        <v>15</v>
      </c>
      <c r="F2187">
        <v>10</v>
      </c>
      <c r="G2187" t="b">
        <v>1</v>
      </c>
      <c r="H2187" s="19">
        <v>0.75</v>
      </c>
      <c r="I2187" s="19">
        <v>1</v>
      </c>
      <c r="J2187" s="1" t="s">
        <v>14</v>
      </c>
    </row>
    <row r="2188" spans="1:10" x14ac:dyDescent="0.2">
      <c r="A2188" s="1" t="s">
        <v>96</v>
      </c>
      <c r="B2188" s="11">
        <v>44244</v>
      </c>
      <c r="C2188">
        <v>33</v>
      </c>
      <c r="D2188">
        <v>17</v>
      </c>
      <c r="E2188">
        <v>40</v>
      </c>
      <c r="F2188">
        <v>10</v>
      </c>
      <c r="G2188" t="b">
        <v>1</v>
      </c>
      <c r="H2188" s="19">
        <v>1</v>
      </c>
      <c r="I2188" s="19">
        <v>1</v>
      </c>
      <c r="J2188" s="1" t="s">
        <v>14</v>
      </c>
    </row>
    <row r="2189" spans="1:10" x14ac:dyDescent="0.2">
      <c r="A2189" s="1" t="s">
        <v>130</v>
      </c>
      <c r="B2189" s="11">
        <v>44244</v>
      </c>
      <c r="C2189">
        <v>19</v>
      </c>
      <c r="D2189">
        <v>17</v>
      </c>
      <c r="E2189">
        <v>40</v>
      </c>
      <c r="F2189">
        <v>5</v>
      </c>
      <c r="G2189" t="b">
        <v>1</v>
      </c>
      <c r="H2189" s="19">
        <v>0.81</v>
      </c>
      <c r="I2189" s="19">
        <v>1</v>
      </c>
      <c r="J2189" s="1" t="s">
        <v>14</v>
      </c>
    </row>
    <row r="2190" spans="1:10" x14ac:dyDescent="0.2">
      <c r="A2190" s="1" t="s">
        <v>134</v>
      </c>
      <c r="B2190" s="11">
        <v>44244</v>
      </c>
      <c r="C2190">
        <v>29</v>
      </c>
      <c r="D2190">
        <v>17</v>
      </c>
      <c r="E2190">
        <v>40</v>
      </c>
      <c r="F2190">
        <v>10</v>
      </c>
      <c r="G2190" t="b">
        <v>1</v>
      </c>
      <c r="H2190" s="19">
        <v>0.96</v>
      </c>
      <c r="I2190" s="19">
        <v>1</v>
      </c>
      <c r="J2190" s="1" t="s">
        <v>14</v>
      </c>
    </row>
    <row r="2191" spans="1:10" x14ac:dyDescent="0.2">
      <c r="A2191" s="1" t="s">
        <v>117</v>
      </c>
      <c r="B2191" s="11">
        <v>44244</v>
      </c>
      <c r="C2191">
        <v>33</v>
      </c>
      <c r="D2191">
        <v>12</v>
      </c>
      <c r="E2191">
        <v>40</v>
      </c>
      <c r="F2191">
        <v>5</v>
      </c>
      <c r="G2191" t="b">
        <v>1</v>
      </c>
      <c r="H2191" s="19">
        <v>0.9</v>
      </c>
      <c r="I2191" s="19">
        <v>1</v>
      </c>
      <c r="J2191" s="1" t="s">
        <v>14</v>
      </c>
    </row>
    <row r="2192" spans="1:10" x14ac:dyDescent="0.2">
      <c r="A2192" s="1" t="s">
        <v>136</v>
      </c>
      <c r="B2192" s="11">
        <v>44244</v>
      </c>
      <c r="C2192">
        <v>33</v>
      </c>
      <c r="D2192">
        <v>17</v>
      </c>
      <c r="E2192">
        <v>40</v>
      </c>
      <c r="F2192">
        <v>5</v>
      </c>
      <c r="G2192" t="b">
        <v>1</v>
      </c>
      <c r="H2192" s="19">
        <v>0.95</v>
      </c>
      <c r="I2192" s="19">
        <v>1</v>
      </c>
      <c r="J2192" s="1" t="s">
        <v>14</v>
      </c>
    </row>
    <row r="2193" spans="1:10" x14ac:dyDescent="0.2">
      <c r="A2193" s="1" t="s">
        <v>119</v>
      </c>
      <c r="B2193" s="11">
        <v>44246</v>
      </c>
      <c r="C2193">
        <v>17</v>
      </c>
      <c r="D2193">
        <v>7</v>
      </c>
      <c r="E2193">
        <v>40</v>
      </c>
      <c r="F2193">
        <v>5</v>
      </c>
      <c r="G2193" t="b">
        <v>1</v>
      </c>
      <c r="H2193" s="19">
        <v>0.69</v>
      </c>
      <c r="I2193" s="19">
        <v>1</v>
      </c>
      <c r="J2193" s="1" t="s">
        <v>14</v>
      </c>
    </row>
    <row r="2194" spans="1:10" x14ac:dyDescent="0.2">
      <c r="A2194" s="1" t="s">
        <v>142</v>
      </c>
      <c r="B2194" s="11">
        <v>44247</v>
      </c>
      <c r="C2194">
        <v>23</v>
      </c>
      <c r="D2194">
        <v>17</v>
      </c>
      <c r="E2194">
        <v>40</v>
      </c>
      <c r="F2194">
        <v>10</v>
      </c>
      <c r="G2194" t="b">
        <v>1</v>
      </c>
      <c r="H2194" s="19">
        <v>0.9</v>
      </c>
      <c r="I2194" s="19">
        <v>1</v>
      </c>
      <c r="J2194" s="1" t="s">
        <v>14</v>
      </c>
    </row>
    <row r="2195" spans="1:10" x14ac:dyDescent="0.2">
      <c r="A2195" s="1" t="s">
        <v>81</v>
      </c>
      <c r="B2195" s="11">
        <v>44247</v>
      </c>
      <c r="C2195">
        <v>33</v>
      </c>
      <c r="D2195">
        <v>17</v>
      </c>
      <c r="E2195">
        <v>40</v>
      </c>
      <c r="F2195">
        <v>10</v>
      </c>
      <c r="G2195" t="b">
        <v>1</v>
      </c>
      <c r="H2195" s="19">
        <v>1</v>
      </c>
      <c r="I2195" s="19">
        <v>1</v>
      </c>
      <c r="J2195" s="1" t="s">
        <v>14</v>
      </c>
    </row>
    <row r="2196" spans="1:10" x14ac:dyDescent="0.2">
      <c r="A2196" s="1" t="s">
        <v>135</v>
      </c>
      <c r="B2196" s="11">
        <v>44247</v>
      </c>
      <c r="C2196">
        <v>23</v>
      </c>
      <c r="D2196">
        <v>7</v>
      </c>
      <c r="E2196">
        <v>40</v>
      </c>
      <c r="F2196">
        <v>5</v>
      </c>
      <c r="G2196" t="b">
        <v>1</v>
      </c>
      <c r="H2196" s="19">
        <v>0.75</v>
      </c>
      <c r="I2196" s="19">
        <v>1</v>
      </c>
      <c r="J2196" s="1" t="s">
        <v>14</v>
      </c>
    </row>
    <row r="2197" spans="1:10" x14ac:dyDescent="0.2">
      <c r="A2197" s="1" t="s">
        <v>123</v>
      </c>
      <c r="B2197" s="11">
        <v>44249</v>
      </c>
      <c r="C2197">
        <v>12</v>
      </c>
      <c r="D2197">
        <v>7</v>
      </c>
      <c r="E2197">
        <v>40</v>
      </c>
      <c r="F2197">
        <v>5</v>
      </c>
      <c r="G2197" t="b">
        <v>1</v>
      </c>
      <c r="H2197" s="19">
        <v>0.64</v>
      </c>
      <c r="I2197" s="19">
        <v>1</v>
      </c>
      <c r="J2197" s="1" t="s">
        <v>14</v>
      </c>
    </row>
    <row r="2198" spans="1:10" x14ac:dyDescent="0.2">
      <c r="A2198" s="1" t="s">
        <v>118</v>
      </c>
      <c r="B2198" s="11">
        <v>44249</v>
      </c>
      <c r="C2198">
        <v>33</v>
      </c>
      <c r="D2198">
        <v>17</v>
      </c>
      <c r="E2198">
        <v>40</v>
      </c>
      <c r="F2198">
        <v>10</v>
      </c>
      <c r="G2198" t="b">
        <v>1</v>
      </c>
      <c r="H2198" s="19">
        <v>1</v>
      </c>
      <c r="I2198" s="19">
        <v>1</v>
      </c>
      <c r="J2198" s="1" t="s">
        <v>14</v>
      </c>
    </row>
    <row r="2199" spans="1:10" x14ac:dyDescent="0.2">
      <c r="A2199" s="1" t="s">
        <v>138</v>
      </c>
      <c r="B2199" s="11">
        <v>44252</v>
      </c>
      <c r="C2199">
        <v>23</v>
      </c>
      <c r="D2199">
        <v>17</v>
      </c>
      <c r="E2199">
        <v>40</v>
      </c>
      <c r="F2199">
        <v>10</v>
      </c>
      <c r="G2199" t="b">
        <v>1</v>
      </c>
      <c r="H2199" s="19">
        <v>0.9</v>
      </c>
      <c r="I2199" s="19">
        <v>1</v>
      </c>
      <c r="J2199" s="1" t="s">
        <v>14</v>
      </c>
    </row>
    <row r="2200" spans="1:10" x14ac:dyDescent="0.2">
      <c r="A2200" s="1" t="s">
        <v>124</v>
      </c>
      <c r="B2200" s="11">
        <v>44252</v>
      </c>
      <c r="C2200">
        <v>33</v>
      </c>
      <c r="D2200">
        <v>7</v>
      </c>
      <c r="E2200">
        <v>40</v>
      </c>
      <c r="F2200">
        <v>10</v>
      </c>
      <c r="G2200" t="b">
        <v>1</v>
      </c>
      <c r="H2200" s="19">
        <v>0.9</v>
      </c>
      <c r="I2200" s="19">
        <v>1</v>
      </c>
      <c r="J2200" s="1" t="s">
        <v>14</v>
      </c>
    </row>
    <row r="2201" spans="1:10" x14ac:dyDescent="0.2">
      <c r="A2201" s="1" t="s">
        <v>147</v>
      </c>
      <c r="B2201" s="11">
        <v>44252</v>
      </c>
      <c r="C2201">
        <v>13</v>
      </c>
      <c r="D2201">
        <v>17</v>
      </c>
      <c r="E2201">
        <v>40</v>
      </c>
      <c r="F2201">
        <v>10</v>
      </c>
      <c r="G2201" t="b">
        <v>1</v>
      </c>
      <c r="H2201" s="19">
        <v>0.8</v>
      </c>
      <c r="I2201" s="19">
        <v>1</v>
      </c>
      <c r="J2201" s="1" t="s">
        <v>14</v>
      </c>
    </row>
    <row r="2202" spans="1:10" x14ac:dyDescent="0.2">
      <c r="A2202" s="1" t="s">
        <v>100</v>
      </c>
      <c r="B2202" s="11">
        <v>44252</v>
      </c>
      <c r="C2202">
        <v>22</v>
      </c>
      <c r="D2202">
        <v>14</v>
      </c>
      <c r="E2202">
        <v>30</v>
      </c>
      <c r="F2202">
        <v>15</v>
      </c>
      <c r="G2202" t="b">
        <v>0</v>
      </c>
      <c r="H2202" s="19">
        <v>0.81</v>
      </c>
      <c r="I2202" s="19">
        <v>0</v>
      </c>
      <c r="J2202" s="1" t="s">
        <v>14</v>
      </c>
    </row>
    <row r="2203" spans="1:10" x14ac:dyDescent="0.2">
      <c r="A2203" s="1" t="s">
        <v>143</v>
      </c>
      <c r="B2203" s="11">
        <v>44252</v>
      </c>
      <c r="C2203">
        <v>23</v>
      </c>
      <c r="D2203">
        <v>17</v>
      </c>
      <c r="E2203">
        <v>40</v>
      </c>
      <c r="F2203">
        <v>10</v>
      </c>
      <c r="G2203" t="b">
        <v>1</v>
      </c>
      <c r="H2203" s="19">
        <v>0.9</v>
      </c>
      <c r="I2203" s="19">
        <v>1</v>
      </c>
      <c r="J2203" s="1" t="s">
        <v>14</v>
      </c>
    </row>
    <row r="2204" spans="1:10" x14ac:dyDescent="0.2">
      <c r="A2204" s="1" t="s">
        <v>102</v>
      </c>
      <c r="B2204" s="11">
        <v>44252</v>
      </c>
      <c r="C2204">
        <v>22</v>
      </c>
      <c r="D2204">
        <v>19</v>
      </c>
      <c r="E2204">
        <v>30</v>
      </c>
      <c r="F2204">
        <v>15</v>
      </c>
      <c r="G2204" t="b">
        <v>1</v>
      </c>
      <c r="H2204" s="19">
        <v>0.86</v>
      </c>
      <c r="I2204" s="19">
        <v>1</v>
      </c>
      <c r="J2204" s="1" t="s">
        <v>14</v>
      </c>
    </row>
    <row r="2205" spans="1:10" x14ac:dyDescent="0.2">
      <c r="A2205" s="1" t="s">
        <v>88</v>
      </c>
      <c r="B2205" s="11">
        <v>44252</v>
      </c>
      <c r="C2205">
        <v>11</v>
      </c>
      <c r="D2205">
        <v>17</v>
      </c>
      <c r="E2205">
        <v>40</v>
      </c>
      <c r="F2205">
        <v>10</v>
      </c>
      <c r="G2205" t="b">
        <v>1</v>
      </c>
      <c r="H2205" s="19">
        <v>0.78</v>
      </c>
      <c r="I2205" s="19">
        <v>1</v>
      </c>
      <c r="J2205" s="1" t="s">
        <v>14</v>
      </c>
    </row>
    <row r="2206" spans="1:10" x14ac:dyDescent="0.2">
      <c r="A2206" s="1" t="s">
        <v>89</v>
      </c>
      <c r="B2206" s="11">
        <v>44252</v>
      </c>
      <c r="C2206">
        <v>33</v>
      </c>
      <c r="D2206">
        <v>17</v>
      </c>
      <c r="E2206">
        <v>40</v>
      </c>
      <c r="F2206">
        <v>10</v>
      </c>
      <c r="G2206" t="b">
        <v>1</v>
      </c>
      <c r="H2206" s="19">
        <v>1</v>
      </c>
      <c r="I2206" s="19">
        <v>1</v>
      </c>
      <c r="J2206" s="1" t="s">
        <v>14</v>
      </c>
    </row>
    <row r="2207" spans="1:10" x14ac:dyDescent="0.2">
      <c r="A2207" s="1" t="s">
        <v>107</v>
      </c>
      <c r="B2207" s="11">
        <v>44252</v>
      </c>
      <c r="C2207">
        <v>29</v>
      </c>
      <c r="D2207">
        <v>12</v>
      </c>
      <c r="E2207">
        <v>30</v>
      </c>
      <c r="F2207">
        <v>15</v>
      </c>
      <c r="G2207" t="b">
        <v>1</v>
      </c>
      <c r="H2207" s="19">
        <v>0.86</v>
      </c>
      <c r="I2207" s="19">
        <v>1</v>
      </c>
      <c r="J2207" s="1" t="s">
        <v>14</v>
      </c>
    </row>
    <row r="2208" spans="1:10" x14ac:dyDescent="0.2">
      <c r="A2208" s="1" t="s">
        <v>108</v>
      </c>
      <c r="B2208" s="11">
        <v>44252</v>
      </c>
      <c r="C2208">
        <v>27</v>
      </c>
      <c r="D2208">
        <v>12</v>
      </c>
      <c r="E2208">
        <v>30</v>
      </c>
      <c r="F2208">
        <v>7</v>
      </c>
      <c r="G2208" t="b">
        <v>1</v>
      </c>
      <c r="H2208" s="19">
        <v>0.76</v>
      </c>
      <c r="I2208" s="19">
        <v>1</v>
      </c>
      <c r="J2208" s="1" t="s">
        <v>14</v>
      </c>
    </row>
    <row r="2209" spans="1:10" x14ac:dyDescent="0.2">
      <c r="A2209" s="1" t="s">
        <v>101</v>
      </c>
      <c r="B2209" s="11">
        <v>44252</v>
      </c>
      <c r="C2209">
        <v>29</v>
      </c>
      <c r="D2209">
        <v>19</v>
      </c>
      <c r="E2209">
        <v>37</v>
      </c>
      <c r="F2209">
        <v>15</v>
      </c>
      <c r="G2209" t="b">
        <v>1</v>
      </c>
      <c r="H2209" s="19">
        <v>1</v>
      </c>
      <c r="I2209" s="19">
        <v>1</v>
      </c>
      <c r="J2209" s="1" t="s">
        <v>14</v>
      </c>
    </row>
    <row r="2210" spans="1:10" x14ac:dyDescent="0.2">
      <c r="A2210" s="1" t="s">
        <v>104</v>
      </c>
      <c r="B2210" s="11">
        <v>44252</v>
      </c>
      <c r="C2210">
        <v>29</v>
      </c>
      <c r="D2210">
        <v>19</v>
      </c>
      <c r="E2210">
        <v>37</v>
      </c>
      <c r="F2210">
        <v>7</v>
      </c>
      <c r="G2210" t="b">
        <v>1</v>
      </c>
      <c r="H2210" s="19">
        <v>0.92</v>
      </c>
      <c r="I2210" s="19">
        <v>1</v>
      </c>
      <c r="J2210" s="1" t="s">
        <v>14</v>
      </c>
    </row>
    <row r="2211" spans="1:10" x14ac:dyDescent="0.2">
      <c r="A2211" s="1" t="s">
        <v>106</v>
      </c>
      <c r="B2211" s="11">
        <v>44252</v>
      </c>
      <c r="C2211">
        <v>29</v>
      </c>
      <c r="D2211">
        <v>19</v>
      </c>
      <c r="E2211">
        <v>37</v>
      </c>
      <c r="F2211">
        <v>15</v>
      </c>
      <c r="G2211" t="b">
        <v>1</v>
      </c>
      <c r="H2211" s="19">
        <v>1</v>
      </c>
      <c r="I2211" s="19">
        <v>1</v>
      </c>
      <c r="J2211" s="1" t="s">
        <v>14</v>
      </c>
    </row>
    <row r="2212" spans="1:10" x14ac:dyDescent="0.2">
      <c r="A2212" s="1" t="s">
        <v>105</v>
      </c>
      <c r="B2212" s="11">
        <v>44253</v>
      </c>
      <c r="C2212">
        <v>29</v>
      </c>
      <c r="D2212">
        <v>12</v>
      </c>
      <c r="E2212">
        <v>37</v>
      </c>
      <c r="F2212">
        <v>15</v>
      </c>
      <c r="G2212" t="b">
        <v>1</v>
      </c>
      <c r="H2212" s="19">
        <v>0.93</v>
      </c>
      <c r="I2212" s="19">
        <v>1</v>
      </c>
      <c r="J2212" s="1" t="s">
        <v>14</v>
      </c>
    </row>
    <row r="2213" spans="1:10" x14ac:dyDescent="0.2">
      <c r="A2213" s="1" t="s">
        <v>103</v>
      </c>
      <c r="B2213" s="11">
        <v>44253</v>
      </c>
      <c r="C2213">
        <v>20</v>
      </c>
      <c r="D2213">
        <v>19</v>
      </c>
      <c r="E2213">
        <v>37</v>
      </c>
      <c r="F2213">
        <v>15</v>
      </c>
      <c r="G2213" t="b">
        <v>1</v>
      </c>
      <c r="H2213" s="19">
        <v>0.91</v>
      </c>
      <c r="I2213" s="19">
        <v>1</v>
      </c>
      <c r="J2213" s="1" t="s">
        <v>14</v>
      </c>
    </row>
    <row r="2214" spans="1:10" x14ac:dyDescent="0.2">
      <c r="A2214" s="1" t="s">
        <v>110</v>
      </c>
      <c r="B2214" s="11">
        <v>44253</v>
      </c>
      <c r="C2214">
        <v>29</v>
      </c>
      <c r="D2214">
        <v>12</v>
      </c>
      <c r="E2214">
        <v>37</v>
      </c>
      <c r="F2214">
        <v>7</v>
      </c>
      <c r="G2214" t="b">
        <v>1</v>
      </c>
      <c r="H2214" s="19">
        <v>0.85</v>
      </c>
      <c r="I2214" s="19">
        <v>1</v>
      </c>
      <c r="J2214" s="1" t="s">
        <v>14</v>
      </c>
    </row>
    <row r="2215" spans="1:10" x14ac:dyDescent="0.2">
      <c r="A2215" s="1" t="s">
        <v>84</v>
      </c>
      <c r="B2215" s="11">
        <v>44253</v>
      </c>
      <c r="C2215">
        <v>33</v>
      </c>
      <c r="D2215">
        <v>17</v>
      </c>
      <c r="E2215">
        <v>40</v>
      </c>
      <c r="F2215">
        <v>10</v>
      </c>
      <c r="G2215" t="b">
        <v>1</v>
      </c>
      <c r="H2215" s="19">
        <v>1</v>
      </c>
      <c r="I2215" s="19">
        <v>1</v>
      </c>
      <c r="J2215" s="1" t="s">
        <v>14</v>
      </c>
    </row>
    <row r="2216" spans="1:10" x14ac:dyDescent="0.2">
      <c r="A2216" s="1" t="s">
        <v>79</v>
      </c>
      <c r="B2216" s="11">
        <v>44253</v>
      </c>
      <c r="C2216">
        <v>29</v>
      </c>
      <c r="D2216">
        <v>17</v>
      </c>
      <c r="E2216">
        <v>40</v>
      </c>
      <c r="F2216">
        <v>10</v>
      </c>
      <c r="G2216" t="b">
        <v>1</v>
      </c>
      <c r="H2216" s="19">
        <v>0.96</v>
      </c>
      <c r="I2216" s="19">
        <v>1</v>
      </c>
      <c r="J2216" s="1" t="s">
        <v>14</v>
      </c>
    </row>
    <row r="2217" spans="1:10" x14ac:dyDescent="0.2">
      <c r="A2217" s="1" t="s">
        <v>122</v>
      </c>
      <c r="B2217" s="11">
        <v>44253</v>
      </c>
      <c r="C2217">
        <v>23</v>
      </c>
      <c r="D2217">
        <v>7</v>
      </c>
      <c r="E2217">
        <v>40</v>
      </c>
      <c r="F2217">
        <v>5</v>
      </c>
      <c r="G2217" t="b">
        <v>1</v>
      </c>
      <c r="H2217" s="19">
        <v>0.75</v>
      </c>
      <c r="I2217" s="19">
        <v>1</v>
      </c>
      <c r="J2217" s="1" t="s">
        <v>14</v>
      </c>
    </row>
    <row r="2218" spans="1:10" x14ac:dyDescent="0.2">
      <c r="A2218" s="1" t="s">
        <v>99</v>
      </c>
      <c r="B2218" s="11">
        <v>44253</v>
      </c>
      <c r="C2218">
        <v>17</v>
      </c>
      <c r="D2218">
        <v>7</v>
      </c>
      <c r="E2218">
        <v>32</v>
      </c>
      <c r="F2218">
        <v>0</v>
      </c>
      <c r="G2218" t="b">
        <v>1</v>
      </c>
      <c r="H2218" s="19">
        <v>0.56000000000000005</v>
      </c>
      <c r="I2218" s="19">
        <v>1</v>
      </c>
      <c r="J2218" s="1" t="s">
        <v>14</v>
      </c>
    </row>
    <row r="2219" spans="1:10" x14ac:dyDescent="0.2">
      <c r="A2219" s="1" t="s">
        <v>113</v>
      </c>
      <c r="B2219" s="11">
        <v>44253</v>
      </c>
      <c r="C2219">
        <v>29</v>
      </c>
      <c r="D2219">
        <v>17</v>
      </c>
      <c r="E2219">
        <v>15</v>
      </c>
      <c r="F2219">
        <v>10</v>
      </c>
      <c r="G2219" t="b">
        <v>1</v>
      </c>
      <c r="H2219" s="19">
        <v>0.71</v>
      </c>
      <c r="I2219" s="19">
        <v>1</v>
      </c>
      <c r="J2219" s="1" t="s">
        <v>14</v>
      </c>
    </row>
    <row r="2220" spans="1:10" x14ac:dyDescent="0.2">
      <c r="A2220" s="1" t="s">
        <v>146</v>
      </c>
      <c r="B2220" s="11">
        <v>44253</v>
      </c>
      <c r="C2220">
        <v>19</v>
      </c>
      <c r="D2220">
        <v>17</v>
      </c>
      <c r="E2220">
        <v>32</v>
      </c>
      <c r="F2220">
        <v>10</v>
      </c>
      <c r="G2220" t="b">
        <v>1</v>
      </c>
      <c r="H2220" s="19">
        <v>0.78</v>
      </c>
      <c r="I2220" s="19">
        <v>1</v>
      </c>
      <c r="J2220" s="1" t="s">
        <v>14</v>
      </c>
    </row>
    <row r="2221" spans="1:10" x14ac:dyDescent="0.2">
      <c r="A2221" s="1" t="s">
        <v>139</v>
      </c>
      <c r="B2221" s="11">
        <v>44253</v>
      </c>
      <c r="C2221">
        <v>23</v>
      </c>
      <c r="D2221">
        <v>17</v>
      </c>
      <c r="E2221">
        <v>40</v>
      </c>
      <c r="F2221">
        <v>10</v>
      </c>
      <c r="G2221" t="b">
        <v>1</v>
      </c>
      <c r="H2221" s="19">
        <v>0.9</v>
      </c>
      <c r="I2221" s="19">
        <v>1</v>
      </c>
      <c r="J2221" s="1" t="s">
        <v>14</v>
      </c>
    </row>
    <row r="2222" spans="1:10" x14ac:dyDescent="0.2">
      <c r="A2222" s="1" t="s">
        <v>116</v>
      </c>
      <c r="B2222" s="11">
        <v>44253</v>
      </c>
      <c r="C2222">
        <v>33</v>
      </c>
      <c r="D2222">
        <v>17</v>
      </c>
      <c r="E2222">
        <v>40</v>
      </c>
      <c r="F2222">
        <v>10</v>
      </c>
      <c r="G2222" t="b">
        <v>1</v>
      </c>
      <c r="H2222" s="19">
        <v>1</v>
      </c>
      <c r="I2222" s="19">
        <v>1</v>
      </c>
      <c r="J2222" s="1" t="s">
        <v>14</v>
      </c>
    </row>
    <row r="2223" spans="1:10" x14ac:dyDescent="0.2">
      <c r="A2223" s="1" t="s">
        <v>109</v>
      </c>
      <c r="B2223" s="11">
        <v>44254</v>
      </c>
      <c r="C2223">
        <v>22</v>
      </c>
      <c r="D2223">
        <v>19</v>
      </c>
      <c r="E2223">
        <v>30</v>
      </c>
      <c r="F2223">
        <v>10</v>
      </c>
      <c r="G2223" t="b">
        <v>1</v>
      </c>
      <c r="H2223" s="19">
        <v>0.81</v>
      </c>
      <c r="I2223" s="19">
        <v>1</v>
      </c>
      <c r="J2223" s="1" t="s">
        <v>14</v>
      </c>
    </row>
    <row r="2224" spans="1:10" x14ac:dyDescent="0.2">
      <c r="A2224" s="1" t="s">
        <v>86</v>
      </c>
      <c r="B2224" s="11">
        <v>44254</v>
      </c>
      <c r="C2224">
        <v>29</v>
      </c>
      <c r="D2224">
        <v>17</v>
      </c>
      <c r="E2224">
        <v>40</v>
      </c>
      <c r="F2224">
        <v>10</v>
      </c>
      <c r="G2224" t="b">
        <v>1</v>
      </c>
      <c r="H2224" s="19">
        <v>0.96</v>
      </c>
      <c r="I2224" s="19">
        <v>1</v>
      </c>
      <c r="J2224" s="1" t="s">
        <v>14</v>
      </c>
    </row>
    <row r="2225" spans="1:10" x14ac:dyDescent="0.2">
      <c r="A2225" s="1" t="s">
        <v>80</v>
      </c>
      <c r="B2225" s="11">
        <v>44254</v>
      </c>
      <c r="C2225">
        <v>33</v>
      </c>
      <c r="D2225">
        <v>7</v>
      </c>
      <c r="E2225">
        <v>40</v>
      </c>
      <c r="F2225">
        <v>0</v>
      </c>
      <c r="G2225" t="b">
        <v>1</v>
      </c>
      <c r="H2225" s="19">
        <v>0.8</v>
      </c>
      <c r="I2225" s="19">
        <v>1</v>
      </c>
      <c r="J2225" s="1" t="s">
        <v>14</v>
      </c>
    </row>
    <row r="2226" spans="1:10" x14ac:dyDescent="0.2">
      <c r="A2226" s="1" t="s">
        <v>87</v>
      </c>
      <c r="B2226" s="11">
        <v>44254</v>
      </c>
      <c r="C2226">
        <v>23</v>
      </c>
      <c r="D2226">
        <v>17</v>
      </c>
      <c r="E2226">
        <v>40</v>
      </c>
      <c r="F2226">
        <v>10</v>
      </c>
      <c r="G2226" t="b">
        <v>1</v>
      </c>
      <c r="H2226" s="19">
        <v>0.9</v>
      </c>
      <c r="I2226" s="19">
        <v>1</v>
      </c>
      <c r="J2226" s="1" t="s">
        <v>14</v>
      </c>
    </row>
    <row r="2227" spans="1:10" x14ac:dyDescent="0.2">
      <c r="A2227" s="1" t="s">
        <v>78</v>
      </c>
      <c r="B2227" s="11">
        <v>44254</v>
      </c>
      <c r="C2227">
        <v>29</v>
      </c>
      <c r="D2227">
        <v>17</v>
      </c>
      <c r="E2227">
        <v>40</v>
      </c>
      <c r="F2227">
        <v>10</v>
      </c>
      <c r="G2227" t="b">
        <v>1</v>
      </c>
      <c r="H2227" s="19">
        <v>0.96</v>
      </c>
      <c r="I2227" s="19">
        <v>1</v>
      </c>
      <c r="J2227" s="1" t="s">
        <v>14</v>
      </c>
    </row>
    <row r="2228" spans="1:10" x14ac:dyDescent="0.2">
      <c r="A2228" s="1" t="s">
        <v>83</v>
      </c>
      <c r="B2228" s="11">
        <v>44254</v>
      </c>
      <c r="C2228">
        <v>23</v>
      </c>
      <c r="D2228">
        <v>17</v>
      </c>
      <c r="E2228">
        <v>32</v>
      </c>
      <c r="F2228">
        <v>0</v>
      </c>
      <c r="G2228" t="b">
        <v>1</v>
      </c>
      <c r="H2228" s="19">
        <v>0.72</v>
      </c>
      <c r="I2228" s="19">
        <v>1</v>
      </c>
      <c r="J2228" s="1" t="s">
        <v>14</v>
      </c>
    </row>
    <row r="2229" spans="1:10" x14ac:dyDescent="0.2">
      <c r="A2229" s="1" t="s">
        <v>85</v>
      </c>
      <c r="B2229" s="11">
        <v>44254</v>
      </c>
      <c r="C2229">
        <v>21</v>
      </c>
      <c r="D2229">
        <v>17</v>
      </c>
      <c r="E2229">
        <v>40</v>
      </c>
      <c r="F2229">
        <v>10</v>
      </c>
      <c r="G2229" t="b">
        <v>1</v>
      </c>
      <c r="H2229" s="19">
        <v>0.88</v>
      </c>
      <c r="I2229" s="19">
        <v>1</v>
      </c>
      <c r="J2229" s="1" t="s">
        <v>14</v>
      </c>
    </row>
    <row r="2230" spans="1:10" x14ac:dyDescent="0.2">
      <c r="A2230" s="1" t="s">
        <v>82</v>
      </c>
      <c r="B2230" s="11">
        <v>44254</v>
      </c>
      <c r="C2230">
        <v>19</v>
      </c>
      <c r="D2230">
        <v>17</v>
      </c>
      <c r="E2230">
        <v>40</v>
      </c>
      <c r="F2230">
        <v>0</v>
      </c>
      <c r="G2230" t="b">
        <v>1</v>
      </c>
      <c r="H2230" s="19">
        <v>0.76</v>
      </c>
      <c r="I2230" s="19">
        <v>1</v>
      </c>
      <c r="J2230" s="1" t="s">
        <v>14</v>
      </c>
    </row>
    <row r="2231" spans="1:10" x14ac:dyDescent="0.2">
      <c r="A2231" s="1" t="s">
        <v>141</v>
      </c>
      <c r="B2231" s="11">
        <v>44254</v>
      </c>
      <c r="C2231">
        <v>33</v>
      </c>
      <c r="D2231">
        <v>17</v>
      </c>
      <c r="E2231">
        <v>40</v>
      </c>
      <c r="F2231">
        <v>10</v>
      </c>
      <c r="G2231" t="b">
        <v>1</v>
      </c>
      <c r="H2231" s="19">
        <v>1</v>
      </c>
      <c r="I2231" s="19">
        <v>1</v>
      </c>
      <c r="J2231" s="1" t="s">
        <v>14</v>
      </c>
    </row>
    <row r="2232" spans="1:10" x14ac:dyDescent="0.2">
      <c r="A2232" s="1" t="s">
        <v>131</v>
      </c>
      <c r="B2232" s="11">
        <v>44254</v>
      </c>
      <c r="C2232">
        <v>33</v>
      </c>
      <c r="D2232">
        <v>17</v>
      </c>
      <c r="E2232">
        <v>32</v>
      </c>
      <c r="F2232">
        <v>10</v>
      </c>
      <c r="G2232" t="b">
        <v>1</v>
      </c>
      <c r="H2232" s="19">
        <v>0.92</v>
      </c>
      <c r="I2232" s="19">
        <v>1</v>
      </c>
      <c r="J2232" s="1" t="s">
        <v>14</v>
      </c>
    </row>
    <row r="2233" spans="1:10" x14ac:dyDescent="0.2">
      <c r="A2233" s="1" t="s">
        <v>137</v>
      </c>
      <c r="B2233" s="11">
        <v>44254</v>
      </c>
      <c r="C2233">
        <v>33</v>
      </c>
      <c r="D2233">
        <v>17</v>
      </c>
      <c r="E2233">
        <v>40</v>
      </c>
      <c r="F2233">
        <v>5</v>
      </c>
      <c r="G2233" t="b">
        <v>1</v>
      </c>
      <c r="H2233" s="19">
        <v>0.95</v>
      </c>
      <c r="I2233" s="19">
        <v>1</v>
      </c>
      <c r="J2233" s="1" t="s">
        <v>14</v>
      </c>
    </row>
    <row r="2234" spans="1:10" x14ac:dyDescent="0.2">
      <c r="A2234" s="1" t="s">
        <v>121</v>
      </c>
      <c r="B2234" s="11">
        <v>44254</v>
      </c>
      <c r="C2234">
        <v>29</v>
      </c>
      <c r="D2234">
        <v>17</v>
      </c>
      <c r="E2234">
        <v>40</v>
      </c>
      <c r="F2234">
        <v>10</v>
      </c>
      <c r="G2234" t="b">
        <v>0</v>
      </c>
      <c r="H2234" s="19">
        <v>0.96</v>
      </c>
      <c r="I2234" s="19">
        <v>0</v>
      </c>
      <c r="J2234" s="1" t="s">
        <v>14</v>
      </c>
    </row>
    <row r="2235" spans="1:10" x14ac:dyDescent="0.2">
      <c r="A2235" s="1" t="s">
        <v>111</v>
      </c>
      <c r="B2235" s="11">
        <v>44254</v>
      </c>
      <c r="C2235">
        <v>33</v>
      </c>
      <c r="D2235">
        <v>17</v>
      </c>
      <c r="E2235">
        <v>40</v>
      </c>
      <c r="F2235">
        <v>10</v>
      </c>
      <c r="G2235" t="b">
        <v>1</v>
      </c>
      <c r="H2235" s="19">
        <v>1</v>
      </c>
      <c r="I2235" s="19">
        <v>1</v>
      </c>
      <c r="J2235" s="1" t="s">
        <v>14</v>
      </c>
    </row>
    <row r="2236" spans="1:10" x14ac:dyDescent="0.2">
      <c r="A2236" s="1" t="s">
        <v>114</v>
      </c>
      <c r="B2236" s="11">
        <v>44254</v>
      </c>
      <c r="C2236">
        <v>23</v>
      </c>
      <c r="D2236">
        <v>17</v>
      </c>
      <c r="E2236">
        <v>40</v>
      </c>
      <c r="F2236">
        <v>10</v>
      </c>
      <c r="G2236" t="b">
        <v>1</v>
      </c>
      <c r="H2236" s="19">
        <v>0.9</v>
      </c>
      <c r="I2236" s="19">
        <v>1</v>
      </c>
      <c r="J2236" s="1" t="s">
        <v>14</v>
      </c>
    </row>
    <row r="2237" spans="1:10" x14ac:dyDescent="0.2">
      <c r="A2237" s="1" t="s">
        <v>140</v>
      </c>
      <c r="B2237" s="11">
        <v>44254</v>
      </c>
      <c r="C2237">
        <v>28</v>
      </c>
      <c r="D2237">
        <v>17</v>
      </c>
      <c r="E2237">
        <v>40</v>
      </c>
      <c r="F2237">
        <v>10</v>
      </c>
      <c r="G2237" t="b">
        <v>1</v>
      </c>
      <c r="H2237" s="19">
        <v>0.95</v>
      </c>
      <c r="I2237" s="19">
        <v>1</v>
      </c>
      <c r="J2237" s="1" t="s">
        <v>14</v>
      </c>
    </row>
    <row r="2238" spans="1:10" x14ac:dyDescent="0.2">
      <c r="A2238" s="1" t="s">
        <v>129</v>
      </c>
      <c r="B2238" s="11">
        <v>44254</v>
      </c>
      <c r="C2238">
        <v>23</v>
      </c>
      <c r="D2238">
        <v>17</v>
      </c>
      <c r="E2238">
        <v>40</v>
      </c>
      <c r="F2238">
        <v>10</v>
      </c>
      <c r="G2238" t="b">
        <v>1</v>
      </c>
      <c r="H2238" s="19">
        <v>0.9</v>
      </c>
      <c r="I2238" s="19">
        <v>1</v>
      </c>
      <c r="J2238" s="1" t="s">
        <v>14</v>
      </c>
    </row>
    <row r="2239" spans="1:10" x14ac:dyDescent="0.2">
      <c r="A2239" s="1" t="s">
        <v>136</v>
      </c>
      <c r="B2239" s="11">
        <v>44254</v>
      </c>
      <c r="C2239">
        <v>33</v>
      </c>
      <c r="D2239">
        <v>17</v>
      </c>
      <c r="E2239">
        <v>40</v>
      </c>
      <c r="F2239">
        <v>10</v>
      </c>
      <c r="G2239" t="b">
        <v>1</v>
      </c>
      <c r="H2239" s="19">
        <v>1</v>
      </c>
      <c r="I2239" s="19">
        <v>1</v>
      </c>
      <c r="J2239" s="1" t="s">
        <v>14</v>
      </c>
    </row>
    <row r="2240" spans="1:10" x14ac:dyDescent="0.2">
      <c r="A2240" s="1" t="s">
        <v>134</v>
      </c>
      <c r="B2240" s="11">
        <v>44254</v>
      </c>
      <c r="C2240">
        <v>33</v>
      </c>
      <c r="D2240">
        <v>17</v>
      </c>
      <c r="E2240">
        <v>40</v>
      </c>
      <c r="F2240">
        <v>10</v>
      </c>
      <c r="G2240" t="b">
        <v>1</v>
      </c>
      <c r="H2240" s="19">
        <v>1</v>
      </c>
      <c r="I2240" s="19">
        <v>1</v>
      </c>
      <c r="J2240" s="1" t="s">
        <v>14</v>
      </c>
    </row>
    <row r="2241" spans="1:10" x14ac:dyDescent="0.2">
      <c r="A2241" s="1" t="s">
        <v>144</v>
      </c>
      <c r="B2241" s="11">
        <v>44254</v>
      </c>
      <c r="C2241">
        <v>33</v>
      </c>
      <c r="D2241">
        <v>7</v>
      </c>
      <c r="E2241">
        <v>40</v>
      </c>
      <c r="F2241">
        <v>10</v>
      </c>
      <c r="G2241" t="b">
        <v>1</v>
      </c>
      <c r="H2241" s="19">
        <v>0.9</v>
      </c>
      <c r="I2241" s="19">
        <v>1</v>
      </c>
      <c r="J2241" s="1" t="s">
        <v>14</v>
      </c>
    </row>
    <row r="2242" spans="1:10" x14ac:dyDescent="0.2">
      <c r="A2242" s="1" t="s">
        <v>145</v>
      </c>
      <c r="B2242" s="11">
        <v>44254</v>
      </c>
      <c r="C2242">
        <v>33</v>
      </c>
      <c r="D2242">
        <v>17</v>
      </c>
      <c r="E2242">
        <v>40</v>
      </c>
      <c r="F2242">
        <v>5</v>
      </c>
      <c r="G2242" t="b">
        <v>1</v>
      </c>
      <c r="H2242" s="19">
        <v>0.95</v>
      </c>
      <c r="I2242" s="19">
        <v>1</v>
      </c>
      <c r="J2242" s="1" t="s">
        <v>14</v>
      </c>
    </row>
    <row r="2243" spans="1:10" x14ac:dyDescent="0.2">
      <c r="A2243" s="1" t="s">
        <v>148</v>
      </c>
      <c r="B2243" s="11">
        <v>44254</v>
      </c>
      <c r="C2243">
        <v>29</v>
      </c>
      <c r="D2243">
        <v>17</v>
      </c>
      <c r="E2243">
        <v>40</v>
      </c>
      <c r="F2243">
        <v>0</v>
      </c>
      <c r="G2243" t="b">
        <v>1</v>
      </c>
      <c r="H2243" s="19">
        <v>0.86</v>
      </c>
      <c r="I2243" s="19">
        <v>1</v>
      </c>
      <c r="J2243" s="1" t="s">
        <v>14</v>
      </c>
    </row>
    <row r="2244" spans="1:10" x14ac:dyDescent="0.2">
      <c r="A2244" s="1" t="s">
        <v>125</v>
      </c>
      <c r="B2244" s="11">
        <v>44254</v>
      </c>
      <c r="C2244">
        <v>21</v>
      </c>
      <c r="D2244">
        <v>7</v>
      </c>
      <c r="E2244">
        <v>15</v>
      </c>
      <c r="F2244">
        <v>10</v>
      </c>
      <c r="G2244" t="b">
        <v>1</v>
      </c>
      <c r="H2244" s="19">
        <v>0.53</v>
      </c>
      <c r="I2244" s="19">
        <v>1</v>
      </c>
      <c r="J2244" s="1" t="s">
        <v>14</v>
      </c>
    </row>
    <row r="2245" spans="1:10" x14ac:dyDescent="0.2">
      <c r="A2245" s="1" t="s">
        <v>130</v>
      </c>
      <c r="B2245" s="11">
        <v>44254</v>
      </c>
      <c r="C2245">
        <v>19</v>
      </c>
      <c r="D2245">
        <v>12</v>
      </c>
      <c r="E2245">
        <v>40</v>
      </c>
      <c r="F2245">
        <v>5</v>
      </c>
      <c r="G2245" t="b">
        <v>1</v>
      </c>
      <c r="H2245" s="19">
        <v>0.76</v>
      </c>
      <c r="I2245" s="19">
        <v>1</v>
      </c>
      <c r="J2245" s="1" t="s">
        <v>14</v>
      </c>
    </row>
    <row r="2246" spans="1:10" x14ac:dyDescent="0.2">
      <c r="A2246" s="1" t="s">
        <v>120</v>
      </c>
      <c r="B2246" s="11">
        <v>44254</v>
      </c>
      <c r="C2246">
        <v>31</v>
      </c>
      <c r="D2246">
        <v>17</v>
      </c>
      <c r="E2246">
        <v>40</v>
      </c>
      <c r="F2246">
        <v>5</v>
      </c>
      <c r="G2246" t="b">
        <v>1</v>
      </c>
      <c r="H2246" s="19">
        <v>0.93</v>
      </c>
      <c r="I2246" s="19">
        <v>1</v>
      </c>
      <c r="J2246" s="1" t="s">
        <v>14</v>
      </c>
    </row>
    <row r="2247" spans="1:10" x14ac:dyDescent="0.2">
      <c r="A2247" s="1" t="s">
        <v>96</v>
      </c>
      <c r="B2247" s="11">
        <v>44255</v>
      </c>
      <c r="C2247">
        <v>33</v>
      </c>
      <c r="D2247">
        <v>17</v>
      </c>
      <c r="E2247">
        <v>40</v>
      </c>
      <c r="F2247">
        <v>10</v>
      </c>
      <c r="G2247" t="b">
        <v>1</v>
      </c>
      <c r="H2247" s="19">
        <v>1</v>
      </c>
      <c r="I2247" s="19">
        <v>1</v>
      </c>
      <c r="J2247" s="1" t="s">
        <v>14</v>
      </c>
    </row>
    <row r="2248" spans="1:10" x14ac:dyDescent="0.2">
      <c r="A2248" s="1" t="s">
        <v>112</v>
      </c>
      <c r="B2248" s="11">
        <v>44255</v>
      </c>
      <c r="C2248">
        <v>23</v>
      </c>
      <c r="D2248">
        <v>17</v>
      </c>
      <c r="E2248">
        <v>32</v>
      </c>
      <c r="F2248">
        <v>10</v>
      </c>
      <c r="G2248" t="b">
        <v>1</v>
      </c>
      <c r="H2248" s="19">
        <v>0.82</v>
      </c>
      <c r="I2248" s="19">
        <v>1</v>
      </c>
      <c r="J2248" s="1" t="s">
        <v>14</v>
      </c>
    </row>
    <row r="2249" spans="1:10" x14ac:dyDescent="0.2">
      <c r="A2249" s="1" t="s">
        <v>117</v>
      </c>
      <c r="B2249" s="11">
        <v>44255</v>
      </c>
      <c r="C2249">
        <v>21</v>
      </c>
      <c r="D2249">
        <v>17</v>
      </c>
      <c r="E2249">
        <v>40</v>
      </c>
      <c r="F2249">
        <v>10</v>
      </c>
      <c r="G2249" t="b">
        <v>1</v>
      </c>
      <c r="H2249" s="19">
        <v>0.88</v>
      </c>
      <c r="I2249" s="19">
        <v>1</v>
      </c>
      <c r="J2249" s="1" t="s">
        <v>14</v>
      </c>
    </row>
    <row r="2250" spans="1:10" x14ac:dyDescent="0.2">
      <c r="A2250" s="1" t="s">
        <v>133</v>
      </c>
      <c r="B2250" s="11">
        <v>44255</v>
      </c>
      <c r="C2250">
        <v>23</v>
      </c>
      <c r="D2250">
        <v>17</v>
      </c>
      <c r="E2250">
        <v>40</v>
      </c>
      <c r="F2250">
        <v>5</v>
      </c>
      <c r="G2250" t="b">
        <v>1</v>
      </c>
      <c r="H2250" s="19">
        <v>0.85</v>
      </c>
      <c r="I2250" s="19">
        <v>1</v>
      </c>
      <c r="J2250" s="1" t="s">
        <v>14</v>
      </c>
    </row>
    <row r="2251" spans="1:10" x14ac:dyDescent="0.2">
      <c r="A2251" s="1" t="s">
        <v>132</v>
      </c>
      <c r="B2251" s="11">
        <v>44255</v>
      </c>
      <c r="C2251">
        <v>23</v>
      </c>
      <c r="D2251">
        <v>17</v>
      </c>
      <c r="E2251">
        <v>40</v>
      </c>
      <c r="F2251">
        <v>0</v>
      </c>
      <c r="G2251" t="b">
        <v>1</v>
      </c>
      <c r="H2251" s="19">
        <v>0.8</v>
      </c>
      <c r="I2251" s="19">
        <v>1</v>
      </c>
      <c r="J2251" s="1" t="s">
        <v>14</v>
      </c>
    </row>
    <row r="2252" spans="1:10" x14ac:dyDescent="0.2">
      <c r="A2252" s="1" t="s">
        <v>127</v>
      </c>
      <c r="B2252" s="11">
        <v>44255</v>
      </c>
      <c r="C2252">
        <v>29</v>
      </c>
      <c r="D2252">
        <v>17</v>
      </c>
      <c r="E2252">
        <v>40</v>
      </c>
      <c r="F2252">
        <v>5</v>
      </c>
      <c r="G2252" t="b">
        <v>1</v>
      </c>
      <c r="H2252" s="19">
        <v>0.91</v>
      </c>
      <c r="I2252" s="19">
        <v>1</v>
      </c>
      <c r="J2252" s="1" t="s">
        <v>14</v>
      </c>
    </row>
    <row r="2253" spans="1:10" x14ac:dyDescent="0.2">
      <c r="A2253" s="1" t="s">
        <v>123</v>
      </c>
      <c r="B2253" s="11">
        <v>44257</v>
      </c>
      <c r="C2253">
        <v>22</v>
      </c>
      <c r="D2253">
        <v>7</v>
      </c>
      <c r="E2253">
        <v>40</v>
      </c>
      <c r="F2253">
        <v>10</v>
      </c>
      <c r="G2253" t="b">
        <v>1</v>
      </c>
      <c r="H2253" s="19">
        <v>0.79</v>
      </c>
      <c r="I2253" s="19">
        <v>1</v>
      </c>
      <c r="J2253" s="1" t="s">
        <v>14</v>
      </c>
    </row>
    <row r="2254" spans="1:10" x14ac:dyDescent="0.2">
      <c r="A2254" s="1" t="s">
        <v>119</v>
      </c>
      <c r="B2254" s="11">
        <v>44258</v>
      </c>
      <c r="C2254">
        <v>33</v>
      </c>
      <c r="D2254">
        <v>12</v>
      </c>
      <c r="E2254">
        <v>40</v>
      </c>
      <c r="F2254">
        <v>5</v>
      </c>
      <c r="G2254" t="b">
        <v>1</v>
      </c>
      <c r="H2254" s="19">
        <v>0.9</v>
      </c>
      <c r="I2254" s="19">
        <v>1</v>
      </c>
      <c r="J2254" s="1" t="s">
        <v>14</v>
      </c>
    </row>
    <row r="2255" spans="1:10" x14ac:dyDescent="0.2">
      <c r="A2255" s="1" t="s">
        <v>107</v>
      </c>
      <c r="B2255" s="11">
        <v>44258</v>
      </c>
      <c r="C2255">
        <v>27</v>
      </c>
      <c r="D2255">
        <v>19</v>
      </c>
      <c r="E2255">
        <v>30</v>
      </c>
      <c r="F2255">
        <v>7</v>
      </c>
      <c r="G2255" t="b">
        <v>1</v>
      </c>
      <c r="H2255" s="19">
        <v>0.83</v>
      </c>
      <c r="I2255" s="19">
        <v>1</v>
      </c>
      <c r="J2255" s="1" t="s">
        <v>14</v>
      </c>
    </row>
    <row r="2256" spans="1:10" x14ac:dyDescent="0.2">
      <c r="A2256" s="1" t="s">
        <v>104</v>
      </c>
      <c r="B2256" s="11">
        <v>44258</v>
      </c>
      <c r="C2256">
        <v>24</v>
      </c>
      <c r="D2256">
        <v>19</v>
      </c>
      <c r="E2256">
        <v>37</v>
      </c>
      <c r="F2256">
        <v>7</v>
      </c>
      <c r="G2256" t="b">
        <v>1</v>
      </c>
      <c r="H2256" s="19">
        <v>0.87</v>
      </c>
      <c r="I2256" s="19">
        <v>1</v>
      </c>
      <c r="J2256" s="1" t="s">
        <v>14</v>
      </c>
    </row>
    <row r="2257" spans="1:10" x14ac:dyDescent="0.2">
      <c r="A2257" s="1" t="s">
        <v>108</v>
      </c>
      <c r="B2257" s="11">
        <v>44258</v>
      </c>
      <c r="C2257">
        <v>29</v>
      </c>
      <c r="D2257">
        <v>19</v>
      </c>
      <c r="E2257">
        <v>30</v>
      </c>
      <c r="F2257">
        <v>15</v>
      </c>
      <c r="G2257" t="b">
        <v>1</v>
      </c>
      <c r="H2257" s="19">
        <v>0.93</v>
      </c>
      <c r="I2257" s="19">
        <v>1</v>
      </c>
      <c r="J2257" s="1" t="s">
        <v>14</v>
      </c>
    </row>
    <row r="2258" spans="1:10" x14ac:dyDescent="0.2">
      <c r="A2258" s="1" t="s">
        <v>106</v>
      </c>
      <c r="B2258" s="11">
        <v>44258</v>
      </c>
      <c r="C2258">
        <v>29</v>
      </c>
      <c r="D2258">
        <v>19</v>
      </c>
      <c r="E2258">
        <v>37</v>
      </c>
      <c r="F2258">
        <v>7</v>
      </c>
      <c r="G2258" t="b">
        <v>1</v>
      </c>
      <c r="H2258" s="19">
        <v>0.92</v>
      </c>
      <c r="I2258" s="19">
        <v>1</v>
      </c>
      <c r="J2258" s="1" t="s">
        <v>14</v>
      </c>
    </row>
    <row r="2259" spans="1:10" x14ac:dyDescent="0.2">
      <c r="A2259" s="1" t="s">
        <v>105</v>
      </c>
      <c r="B2259" s="11">
        <v>44258</v>
      </c>
      <c r="C2259">
        <v>29</v>
      </c>
      <c r="D2259">
        <v>12</v>
      </c>
      <c r="E2259">
        <v>30</v>
      </c>
      <c r="F2259">
        <v>15</v>
      </c>
      <c r="G2259" t="b">
        <v>1</v>
      </c>
      <c r="H2259" s="19">
        <v>0.86</v>
      </c>
      <c r="I2259" s="19">
        <v>1</v>
      </c>
      <c r="J2259" s="1" t="s">
        <v>14</v>
      </c>
    </row>
    <row r="2260" spans="1:10" x14ac:dyDescent="0.2">
      <c r="A2260" s="1" t="s">
        <v>100</v>
      </c>
      <c r="B2260" s="11">
        <v>44259</v>
      </c>
      <c r="C2260">
        <v>15</v>
      </c>
      <c r="D2260">
        <v>7</v>
      </c>
      <c r="E2260">
        <v>37</v>
      </c>
      <c r="F2260">
        <v>7</v>
      </c>
      <c r="G2260" t="b">
        <v>0</v>
      </c>
      <c r="H2260" s="19">
        <v>0.66</v>
      </c>
      <c r="I2260" s="19">
        <v>0</v>
      </c>
      <c r="J2260" s="1" t="s">
        <v>14</v>
      </c>
    </row>
    <row r="2261" spans="1:10" x14ac:dyDescent="0.2">
      <c r="A2261" s="1" t="s">
        <v>147</v>
      </c>
      <c r="B2261" s="11">
        <v>44259</v>
      </c>
      <c r="C2261">
        <v>23</v>
      </c>
      <c r="D2261">
        <v>17</v>
      </c>
      <c r="E2261">
        <v>40</v>
      </c>
      <c r="F2261">
        <v>5</v>
      </c>
      <c r="G2261" t="b">
        <v>1</v>
      </c>
      <c r="H2261" s="19">
        <v>0.85</v>
      </c>
      <c r="I2261" s="19">
        <v>1</v>
      </c>
      <c r="J2261" s="1" t="s">
        <v>14</v>
      </c>
    </row>
    <row r="2262" spans="1:10" x14ac:dyDescent="0.2">
      <c r="A2262" s="1" t="s">
        <v>103</v>
      </c>
      <c r="B2262" s="11">
        <v>44259</v>
      </c>
      <c r="C2262">
        <v>13</v>
      </c>
      <c r="D2262">
        <v>19</v>
      </c>
      <c r="E2262">
        <v>30</v>
      </c>
      <c r="F2262">
        <v>15</v>
      </c>
      <c r="G2262" t="b">
        <v>0</v>
      </c>
      <c r="H2262" s="19">
        <v>0.77</v>
      </c>
      <c r="I2262" s="19">
        <v>0</v>
      </c>
      <c r="J2262" s="1" t="s">
        <v>14</v>
      </c>
    </row>
    <row r="2263" spans="1:10" x14ac:dyDescent="0.2">
      <c r="A2263" s="1" t="s">
        <v>102</v>
      </c>
      <c r="B2263" s="11">
        <v>44259</v>
      </c>
      <c r="C2263">
        <v>29</v>
      </c>
      <c r="D2263">
        <v>19</v>
      </c>
      <c r="E2263">
        <v>30</v>
      </c>
      <c r="F2263">
        <v>8</v>
      </c>
      <c r="G2263" t="b">
        <v>1</v>
      </c>
      <c r="H2263" s="19">
        <v>0.86</v>
      </c>
      <c r="I2263" s="19">
        <v>1</v>
      </c>
      <c r="J2263" s="1" t="s">
        <v>14</v>
      </c>
    </row>
    <row r="2264" spans="1:10" x14ac:dyDescent="0.2">
      <c r="A2264" s="1" t="s">
        <v>118</v>
      </c>
      <c r="B2264" s="11">
        <v>44259</v>
      </c>
      <c r="C2264">
        <v>29</v>
      </c>
      <c r="D2264">
        <v>17</v>
      </c>
      <c r="E2264">
        <v>40</v>
      </c>
      <c r="F2264">
        <v>10</v>
      </c>
      <c r="G2264" t="b">
        <v>1</v>
      </c>
      <c r="H2264" s="19">
        <v>0.96</v>
      </c>
      <c r="I2264" s="19">
        <v>1</v>
      </c>
      <c r="J2264" s="1" t="s">
        <v>14</v>
      </c>
    </row>
    <row r="2265" spans="1:10" x14ac:dyDescent="0.2">
      <c r="A2265" s="1" t="s">
        <v>120</v>
      </c>
      <c r="B2265" s="11">
        <v>44259</v>
      </c>
      <c r="C2265">
        <v>31</v>
      </c>
      <c r="D2265">
        <v>12</v>
      </c>
      <c r="E2265">
        <v>40</v>
      </c>
      <c r="F2265">
        <v>10</v>
      </c>
      <c r="G2265" t="b">
        <v>1</v>
      </c>
      <c r="H2265" s="19">
        <v>0.93</v>
      </c>
      <c r="I2265" s="19">
        <v>1</v>
      </c>
      <c r="J2265" s="1" t="s">
        <v>14</v>
      </c>
    </row>
    <row r="2266" spans="1:10" x14ac:dyDescent="0.2">
      <c r="A2266" s="1" t="s">
        <v>138</v>
      </c>
      <c r="B2266" s="11">
        <v>44260</v>
      </c>
      <c r="C2266">
        <v>33</v>
      </c>
      <c r="D2266">
        <v>7</v>
      </c>
      <c r="E2266">
        <v>40</v>
      </c>
      <c r="F2266">
        <v>10</v>
      </c>
      <c r="G2266" t="b">
        <v>1</v>
      </c>
      <c r="H2266" s="19">
        <v>0.9</v>
      </c>
      <c r="I2266" s="19">
        <v>1</v>
      </c>
      <c r="J2266" s="1" t="s">
        <v>14</v>
      </c>
    </row>
    <row r="2267" spans="1:10" x14ac:dyDescent="0.2">
      <c r="A2267" s="1" t="s">
        <v>110</v>
      </c>
      <c r="B2267" s="11">
        <v>44260</v>
      </c>
      <c r="C2267">
        <v>10</v>
      </c>
      <c r="D2267">
        <v>19</v>
      </c>
      <c r="E2267">
        <v>30</v>
      </c>
      <c r="F2267">
        <v>7</v>
      </c>
      <c r="G2267" t="b">
        <v>0</v>
      </c>
      <c r="H2267" s="19">
        <v>0.66</v>
      </c>
      <c r="I2267" s="19">
        <v>0</v>
      </c>
      <c r="J2267" s="1" t="s">
        <v>14</v>
      </c>
    </row>
    <row r="2268" spans="1:10" x14ac:dyDescent="0.2">
      <c r="A2268" s="1" t="s">
        <v>130</v>
      </c>
      <c r="B2268" s="11">
        <v>44260</v>
      </c>
      <c r="C2268">
        <v>19</v>
      </c>
      <c r="D2268">
        <v>12</v>
      </c>
      <c r="E2268">
        <v>40</v>
      </c>
      <c r="F2268">
        <v>0</v>
      </c>
      <c r="G2268" t="b">
        <v>1</v>
      </c>
      <c r="H2268" s="19">
        <v>0.71</v>
      </c>
      <c r="I2268" s="19">
        <v>1</v>
      </c>
      <c r="J2268" s="1" t="s">
        <v>14</v>
      </c>
    </row>
    <row r="2269" spans="1:10" x14ac:dyDescent="0.2">
      <c r="A2269" s="1" t="s">
        <v>109</v>
      </c>
      <c r="B2269" s="11">
        <v>44260</v>
      </c>
      <c r="C2269">
        <v>29</v>
      </c>
      <c r="D2269">
        <v>14</v>
      </c>
      <c r="E2269">
        <v>30</v>
      </c>
      <c r="F2269">
        <v>8</v>
      </c>
      <c r="G2269" t="b">
        <v>1</v>
      </c>
      <c r="H2269" s="19">
        <v>0.81</v>
      </c>
      <c r="I2269" s="19">
        <v>1</v>
      </c>
      <c r="J2269" s="1" t="s">
        <v>14</v>
      </c>
    </row>
    <row r="2270" spans="1:10" x14ac:dyDescent="0.2">
      <c r="A2270" s="1" t="s">
        <v>101</v>
      </c>
      <c r="B2270" s="11">
        <v>44260</v>
      </c>
      <c r="C2270">
        <v>19</v>
      </c>
      <c r="D2270">
        <v>19</v>
      </c>
      <c r="E2270">
        <v>30</v>
      </c>
      <c r="F2270">
        <v>15</v>
      </c>
      <c r="G2270" t="b">
        <v>0</v>
      </c>
      <c r="H2270" s="19">
        <v>0.83</v>
      </c>
      <c r="I2270" s="19">
        <v>0</v>
      </c>
      <c r="J2270" s="1" t="s">
        <v>14</v>
      </c>
    </row>
    <row r="2271" spans="1:10" x14ac:dyDescent="0.2">
      <c r="A2271" s="1" t="s">
        <v>143</v>
      </c>
      <c r="B2271" s="11">
        <v>44260</v>
      </c>
      <c r="C2271">
        <v>33</v>
      </c>
      <c r="D2271">
        <v>17</v>
      </c>
      <c r="E2271">
        <v>40</v>
      </c>
      <c r="F2271">
        <v>10</v>
      </c>
      <c r="G2271" t="b">
        <v>1</v>
      </c>
      <c r="H2271" s="19">
        <v>1</v>
      </c>
      <c r="I2271" s="19">
        <v>1</v>
      </c>
      <c r="J2271" s="1" t="s">
        <v>14</v>
      </c>
    </row>
    <row r="2272" spans="1:10" x14ac:dyDescent="0.2">
      <c r="A2272" s="1" t="s">
        <v>125</v>
      </c>
      <c r="B2272" s="11">
        <v>44260</v>
      </c>
      <c r="C2272">
        <v>27</v>
      </c>
      <c r="D2272">
        <v>7</v>
      </c>
      <c r="E2272">
        <v>40</v>
      </c>
      <c r="F2272">
        <v>10</v>
      </c>
      <c r="G2272" t="b">
        <v>1</v>
      </c>
      <c r="H2272" s="19">
        <v>0.84</v>
      </c>
      <c r="I2272" s="19">
        <v>1</v>
      </c>
      <c r="J2272" s="1" t="s">
        <v>14</v>
      </c>
    </row>
    <row r="2273" spans="1:10" x14ac:dyDescent="0.2">
      <c r="A2273" s="1" t="s">
        <v>130</v>
      </c>
      <c r="B2273" s="11">
        <v>44260</v>
      </c>
      <c r="C2273">
        <v>33</v>
      </c>
      <c r="D2273">
        <v>17</v>
      </c>
      <c r="E2273">
        <v>40</v>
      </c>
      <c r="F2273">
        <v>10</v>
      </c>
      <c r="G2273" t="b">
        <v>1</v>
      </c>
      <c r="H2273" s="19">
        <v>1</v>
      </c>
      <c r="I2273" s="19">
        <v>1</v>
      </c>
      <c r="J2273" s="1" t="s">
        <v>14</v>
      </c>
    </row>
    <row r="2274" spans="1:10" x14ac:dyDescent="0.2">
      <c r="A2274" s="1" t="s">
        <v>81</v>
      </c>
      <c r="B2274" s="11">
        <v>44260</v>
      </c>
      <c r="C2274">
        <v>33</v>
      </c>
      <c r="D2274">
        <v>17</v>
      </c>
      <c r="E2274">
        <v>40</v>
      </c>
      <c r="F2274">
        <v>10</v>
      </c>
      <c r="G2274" t="b">
        <v>1</v>
      </c>
      <c r="H2274" s="19">
        <v>1</v>
      </c>
      <c r="I2274" s="19">
        <v>1</v>
      </c>
      <c r="J2274" s="1" t="s">
        <v>14</v>
      </c>
    </row>
    <row r="2275" spans="1:10" x14ac:dyDescent="0.2">
      <c r="A2275" s="1" t="s">
        <v>135</v>
      </c>
      <c r="B2275" s="11">
        <v>44260</v>
      </c>
      <c r="C2275">
        <v>21</v>
      </c>
      <c r="D2275">
        <v>17</v>
      </c>
      <c r="E2275">
        <v>40</v>
      </c>
      <c r="F2275">
        <v>10</v>
      </c>
      <c r="G2275" t="b">
        <v>1</v>
      </c>
      <c r="H2275" s="19">
        <v>0.88</v>
      </c>
      <c r="I2275" s="19">
        <v>1</v>
      </c>
      <c r="J2275" s="1" t="s">
        <v>14</v>
      </c>
    </row>
    <row r="2276" spans="1:10" x14ac:dyDescent="0.2">
      <c r="A2276" s="1" t="s">
        <v>82</v>
      </c>
      <c r="B2276" s="11">
        <v>44260</v>
      </c>
      <c r="C2276">
        <v>33</v>
      </c>
      <c r="D2276">
        <v>7</v>
      </c>
      <c r="E2276">
        <v>40</v>
      </c>
      <c r="F2276">
        <v>5</v>
      </c>
      <c r="G2276" t="b">
        <v>1</v>
      </c>
      <c r="H2276" s="19">
        <v>0.85</v>
      </c>
      <c r="I2276" s="19">
        <v>1</v>
      </c>
      <c r="J2276" s="1" t="s">
        <v>14</v>
      </c>
    </row>
    <row r="2277" spans="1:10" x14ac:dyDescent="0.2">
      <c r="A2277" s="1" t="s">
        <v>79</v>
      </c>
      <c r="B2277" s="11">
        <v>44260</v>
      </c>
      <c r="C2277">
        <v>23</v>
      </c>
      <c r="D2277">
        <v>17</v>
      </c>
      <c r="E2277">
        <v>32</v>
      </c>
      <c r="F2277">
        <v>5</v>
      </c>
      <c r="G2277" t="b">
        <v>1</v>
      </c>
      <c r="H2277" s="19">
        <v>0.77</v>
      </c>
      <c r="I2277" s="19">
        <v>1</v>
      </c>
      <c r="J2277" s="1" t="s">
        <v>14</v>
      </c>
    </row>
    <row r="2278" spans="1:10" x14ac:dyDescent="0.2">
      <c r="A2278" s="1" t="s">
        <v>123</v>
      </c>
      <c r="B2278" s="11">
        <v>44260</v>
      </c>
      <c r="C2278">
        <v>33</v>
      </c>
      <c r="D2278">
        <v>17</v>
      </c>
      <c r="E2278">
        <v>40</v>
      </c>
      <c r="F2278">
        <v>5</v>
      </c>
      <c r="G2278" t="b">
        <v>0</v>
      </c>
      <c r="H2278" s="19">
        <v>0.95</v>
      </c>
      <c r="I2278" s="19">
        <v>0</v>
      </c>
      <c r="J2278" s="1" t="s">
        <v>14</v>
      </c>
    </row>
    <row r="2279" spans="1:10" x14ac:dyDescent="0.2">
      <c r="A2279" s="1" t="s">
        <v>84</v>
      </c>
      <c r="B2279" s="11">
        <v>44260</v>
      </c>
      <c r="C2279">
        <v>23</v>
      </c>
      <c r="D2279">
        <v>17</v>
      </c>
      <c r="E2279">
        <v>40</v>
      </c>
      <c r="F2279">
        <v>10</v>
      </c>
      <c r="G2279" t="b">
        <v>1</v>
      </c>
      <c r="H2279" s="19">
        <v>0.9</v>
      </c>
      <c r="I2279" s="19">
        <v>1</v>
      </c>
      <c r="J2279" s="1" t="s">
        <v>14</v>
      </c>
    </row>
    <row r="2280" spans="1:10" x14ac:dyDescent="0.2">
      <c r="A2280" s="1" t="s">
        <v>122</v>
      </c>
      <c r="B2280" s="11">
        <v>44260</v>
      </c>
      <c r="C2280">
        <v>29</v>
      </c>
      <c r="D2280">
        <v>17</v>
      </c>
      <c r="E2280">
        <v>40</v>
      </c>
      <c r="F2280">
        <v>10</v>
      </c>
      <c r="G2280" t="b">
        <v>1</v>
      </c>
      <c r="H2280" s="19">
        <v>0.96</v>
      </c>
      <c r="I2280" s="19">
        <v>1</v>
      </c>
      <c r="J2280" s="1" t="s">
        <v>14</v>
      </c>
    </row>
    <row r="2281" spans="1:10" x14ac:dyDescent="0.2">
      <c r="A2281" s="1" t="s">
        <v>99</v>
      </c>
      <c r="B2281" s="11">
        <v>44261</v>
      </c>
      <c r="C2281">
        <v>33</v>
      </c>
      <c r="D2281">
        <v>17</v>
      </c>
      <c r="E2281">
        <v>40</v>
      </c>
      <c r="F2281">
        <v>10</v>
      </c>
      <c r="G2281" t="b">
        <v>1</v>
      </c>
      <c r="H2281" s="19">
        <v>1</v>
      </c>
      <c r="I2281" s="19">
        <v>1</v>
      </c>
      <c r="J2281" s="1" t="s">
        <v>14</v>
      </c>
    </row>
    <row r="2282" spans="1:10" x14ac:dyDescent="0.2">
      <c r="A2282" s="1" t="s">
        <v>113</v>
      </c>
      <c r="B2282" s="11">
        <v>44261</v>
      </c>
      <c r="C2282">
        <v>23</v>
      </c>
      <c r="D2282">
        <v>17</v>
      </c>
      <c r="E2282">
        <v>40</v>
      </c>
      <c r="F2282">
        <v>10</v>
      </c>
      <c r="G2282" t="b">
        <v>1</v>
      </c>
      <c r="H2282" s="19">
        <v>0.9</v>
      </c>
      <c r="I2282" s="19">
        <v>1</v>
      </c>
      <c r="J2282" s="1" t="s">
        <v>14</v>
      </c>
    </row>
    <row r="2283" spans="1:10" x14ac:dyDescent="0.2">
      <c r="A2283" s="1" t="s">
        <v>146</v>
      </c>
      <c r="B2283" s="11">
        <v>44261</v>
      </c>
      <c r="C2283">
        <v>33</v>
      </c>
      <c r="D2283">
        <v>17</v>
      </c>
      <c r="E2283">
        <v>40</v>
      </c>
      <c r="F2283">
        <v>5</v>
      </c>
      <c r="G2283" t="b">
        <v>1</v>
      </c>
      <c r="H2283" s="19">
        <v>0.95</v>
      </c>
      <c r="I2283" s="19">
        <v>1</v>
      </c>
      <c r="J2283" s="1" t="s">
        <v>14</v>
      </c>
    </row>
    <row r="2284" spans="1:10" x14ac:dyDescent="0.2">
      <c r="A2284" s="1" t="s">
        <v>141</v>
      </c>
      <c r="B2284" s="11">
        <v>44261</v>
      </c>
      <c r="C2284">
        <v>33</v>
      </c>
      <c r="D2284">
        <v>17</v>
      </c>
      <c r="E2284">
        <v>40</v>
      </c>
      <c r="F2284">
        <v>10</v>
      </c>
      <c r="G2284" t="b">
        <v>1</v>
      </c>
      <c r="H2284" s="19">
        <v>1</v>
      </c>
      <c r="I2284" s="19">
        <v>1</v>
      </c>
      <c r="J2284" s="1" t="s">
        <v>14</v>
      </c>
    </row>
    <row r="2285" spans="1:10" x14ac:dyDescent="0.2">
      <c r="A2285" s="1" t="s">
        <v>86</v>
      </c>
      <c r="B2285" s="11">
        <v>44261</v>
      </c>
      <c r="C2285">
        <v>29</v>
      </c>
      <c r="D2285">
        <v>17</v>
      </c>
      <c r="E2285">
        <v>32</v>
      </c>
      <c r="F2285">
        <v>10</v>
      </c>
      <c r="G2285" t="b">
        <v>1</v>
      </c>
      <c r="H2285" s="19">
        <v>0.88</v>
      </c>
      <c r="I2285" s="19">
        <v>1</v>
      </c>
      <c r="J2285" s="1" t="s">
        <v>14</v>
      </c>
    </row>
    <row r="2286" spans="1:10" x14ac:dyDescent="0.2">
      <c r="A2286" s="1" t="s">
        <v>119</v>
      </c>
      <c r="B2286" s="11">
        <v>44263</v>
      </c>
      <c r="C2286">
        <v>31</v>
      </c>
      <c r="D2286">
        <v>7</v>
      </c>
      <c r="E2286">
        <v>40</v>
      </c>
      <c r="F2286">
        <v>0</v>
      </c>
      <c r="G2286" t="b">
        <v>1</v>
      </c>
      <c r="H2286" s="19">
        <v>0.78</v>
      </c>
      <c r="I2286" s="19">
        <v>1</v>
      </c>
      <c r="J2286" s="1" t="s">
        <v>14</v>
      </c>
    </row>
    <row r="2287" spans="1:10" x14ac:dyDescent="0.2">
      <c r="A2287" s="1" t="s">
        <v>131</v>
      </c>
      <c r="B2287" s="11">
        <v>44266</v>
      </c>
      <c r="C2287">
        <v>31</v>
      </c>
      <c r="D2287">
        <v>17</v>
      </c>
      <c r="E2287">
        <v>40</v>
      </c>
      <c r="F2287">
        <v>10</v>
      </c>
      <c r="G2287" t="b">
        <v>1</v>
      </c>
      <c r="H2287" s="19">
        <v>0.98</v>
      </c>
      <c r="I2287" s="19">
        <v>1</v>
      </c>
      <c r="J2287" s="1" t="s">
        <v>14</v>
      </c>
    </row>
    <row r="2288" spans="1:10" x14ac:dyDescent="0.2">
      <c r="A2288" s="1" t="s">
        <v>148</v>
      </c>
      <c r="B2288" s="11">
        <v>44266</v>
      </c>
      <c r="C2288">
        <v>33</v>
      </c>
      <c r="D2288">
        <v>7</v>
      </c>
      <c r="E2288">
        <v>40</v>
      </c>
      <c r="F2288">
        <v>5</v>
      </c>
      <c r="G2288" t="b">
        <v>1</v>
      </c>
      <c r="H2288" s="19">
        <v>0.85</v>
      </c>
      <c r="I2288" s="19">
        <v>1</v>
      </c>
      <c r="J2288" s="1" t="s">
        <v>14</v>
      </c>
    </row>
    <row r="2289" spans="1:10" x14ac:dyDescent="0.2">
      <c r="A2289" s="1" t="s">
        <v>121</v>
      </c>
      <c r="B2289" s="11">
        <v>44266</v>
      </c>
      <c r="C2289">
        <v>23</v>
      </c>
      <c r="D2289">
        <v>7</v>
      </c>
      <c r="E2289">
        <v>40</v>
      </c>
      <c r="F2289">
        <v>5</v>
      </c>
      <c r="G2289" t="b">
        <v>1</v>
      </c>
      <c r="H2289" s="19">
        <v>0.75</v>
      </c>
      <c r="I2289" s="19">
        <v>1</v>
      </c>
      <c r="J2289" s="1" t="s">
        <v>14</v>
      </c>
    </row>
    <row r="2290" spans="1:10" x14ac:dyDescent="0.2">
      <c r="A2290" s="1" t="s">
        <v>111</v>
      </c>
      <c r="B2290" s="11">
        <v>44266</v>
      </c>
      <c r="C2290">
        <v>33</v>
      </c>
      <c r="D2290">
        <v>17</v>
      </c>
      <c r="E2290">
        <v>40</v>
      </c>
      <c r="F2290">
        <v>5</v>
      </c>
      <c r="G2290" t="b">
        <v>1</v>
      </c>
      <c r="H2290" s="19">
        <v>0.95</v>
      </c>
      <c r="I2290" s="19">
        <v>1</v>
      </c>
      <c r="J2290" s="1" t="s">
        <v>14</v>
      </c>
    </row>
    <row r="2291" spans="1:10" x14ac:dyDescent="0.2">
      <c r="A2291" s="1" t="s">
        <v>88</v>
      </c>
      <c r="B2291" s="11">
        <v>44266</v>
      </c>
      <c r="C2291">
        <v>23</v>
      </c>
      <c r="D2291">
        <v>17</v>
      </c>
      <c r="E2291">
        <v>40</v>
      </c>
      <c r="F2291">
        <v>10</v>
      </c>
      <c r="G2291" t="b">
        <v>1</v>
      </c>
      <c r="H2291" s="19">
        <v>0.9</v>
      </c>
      <c r="I2291" s="19">
        <v>1</v>
      </c>
      <c r="J2291" s="1" t="s">
        <v>14</v>
      </c>
    </row>
    <row r="2292" spans="1:10" x14ac:dyDescent="0.2">
      <c r="A2292" s="1" t="s">
        <v>120</v>
      </c>
      <c r="B2292" s="11">
        <v>44267</v>
      </c>
      <c r="C2292">
        <v>21</v>
      </c>
      <c r="D2292">
        <v>17</v>
      </c>
      <c r="E2292">
        <v>40</v>
      </c>
      <c r="F2292">
        <v>5</v>
      </c>
      <c r="G2292" t="b">
        <v>1</v>
      </c>
      <c r="H2292" s="19">
        <v>0.83</v>
      </c>
      <c r="I2292" s="19">
        <v>1</v>
      </c>
      <c r="J2292" s="1" t="s">
        <v>14</v>
      </c>
    </row>
    <row r="2293" spans="1:10" x14ac:dyDescent="0.2">
      <c r="A2293" s="1" t="s">
        <v>145</v>
      </c>
      <c r="B2293" s="11">
        <v>44267</v>
      </c>
      <c r="C2293">
        <v>29</v>
      </c>
      <c r="D2293">
        <v>17</v>
      </c>
      <c r="E2293">
        <v>40</v>
      </c>
      <c r="F2293">
        <v>5</v>
      </c>
      <c r="G2293" t="b">
        <v>1</v>
      </c>
      <c r="H2293" s="19">
        <v>0.91</v>
      </c>
      <c r="I2293" s="19">
        <v>1</v>
      </c>
      <c r="J2293" s="1" t="s">
        <v>14</v>
      </c>
    </row>
    <row r="2294" spans="1:10" x14ac:dyDescent="0.2">
      <c r="A2294" s="1" t="s">
        <v>128</v>
      </c>
      <c r="B2294" s="11">
        <v>44267</v>
      </c>
      <c r="C2294">
        <v>29</v>
      </c>
      <c r="D2294">
        <v>17</v>
      </c>
      <c r="E2294">
        <v>40</v>
      </c>
      <c r="F2294">
        <v>5</v>
      </c>
      <c r="G2294" t="b">
        <v>1</v>
      </c>
      <c r="H2294" s="19">
        <v>0.91</v>
      </c>
      <c r="I2294" s="19">
        <v>1</v>
      </c>
      <c r="J2294" s="1" t="s">
        <v>14</v>
      </c>
    </row>
    <row r="2295" spans="1:10" x14ac:dyDescent="0.2">
      <c r="A2295" s="1" t="s">
        <v>140</v>
      </c>
      <c r="B2295" s="11">
        <v>44267</v>
      </c>
      <c r="C2295">
        <v>33</v>
      </c>
      <c r="D2295">
        <v>7</v>
      </c>
      <c r="E2295">
        <v>40</v>
      </c>
      <c r="F2295">
        <v>5</v>
      </c>
      <c r="G2295" t="b">
        <v>1</v>
      </c>
      <c r="H2295" s="19">
        <v>0.85</v>
      </c>
      <c r="I2295" s="19">
        <v>1</v>
      </c>
      <c r="J2295" s="1" t="s">
        <v>14</v>
      </c>
    </row>
    <row r="2296" spans="1:10" x14ac:dyDescent="0.2">
      <c r="A2296" s="1" t="s">
        <v>114</v>
      </c>
      <c r="B2296" s="11">
        <v>44267</v>
      </c>
      <c r="C2296">
        <v>33</v>
      </c>
      <c r="D2296">
        <v>17</v>
      </c>
      <c r="E2296">
        <v>40</v>
      </c>
      <c r="F2296">
        <v>10</v>
      </c>
      <c r="G2296" t="b">
        <v>1</v>
      </c>
      <c r="H2296" s="19">
        <v>1</v>
      </c>
      <c r="I2296" s="19">
        <v>1</v>
      </c>
      <c r="J2296" s="1" t="s">
        <v>14</v>
      </c>
    </row>
    <row r="2297" spans="1:10" x14ac:dyDescent="0.2">
      <c r="A2297" s="1" t="s">
        <v>129</v>
      </c>
      <c r="B2297" s="11">
        <v>44267</v>
      </c>
      <c r="C2297">
        <v>33</v>
      </c>
      <c r="D2297">
        <v>17</v>
      </c>
      <c r="E2297">
        <v>40</v>
      </c>
      <c r="F2297">
        <v>10</v>
      </c>
      <c r="G2297" t="b">
        <v>1</v>
      </c>
      <c r="H2297" s="19">
        <v>1</v>
      </c>
      <c r="I2297" s="19">
        <v>1</v>
      </c>
      <c r="J2297" s="1" t="s">
        <v>14</v>
      </c>
    </row>
    <row r="2298" spans="1:10" x14ac:dyDescent="0.2">
      <c r="A2298" s="1" t="s">
        <v>112</v>
      </c>
      <c r="B2298" s="11">
        <v>44267</v>
      </c>
      <c r="C2298">
        <v>23</v>
      </c>
      <c r="D2298">
        <v>17</v>
      </c>
      <c r="E2298">
        <v>40</v>
      </c>
      <c r="F2298">
        <v>5</v>
      </c>
      <c r="G2298" t="b">
        <v>1</v>
      </c>
      <c r="H2298" s="19">
        <v>0.85</v>
      </c>
      <c r="I2298" s="19">
        <v>1</v>
      </c>
      <c r="J2298" s="1" t="s">
        <v>14</v>
      </c>
    </row>
    <row r="2299" spans="1:10" x14ac:dyDescent="0.2">
      <c r="A2299" s="1" t="s">
        <v>134</v>
      </c>
      <c r="B2299" s="11">
        <v>44267</v>
      </c>
      <c r="C2299">
        <v>33</v>
      </c>
      <c r="D2299">
        <v>17</v>
      </c>
      <c r="E2299">
        <v>40</v>
      </c>
      <c r="F2299">
        <v>10</v>
      </c>
      <c r="G2299" t="b">
        <v>1</v>
      </c>
      <c r="H2299" s="19">
        <v>1</v>
      </c>
      <c r="I2299" s="19">
        <v>1</v>
      </c>
      <c r="J2299" s="1" t="s">
        <v>14</v>
      </c>
    </row>
    <row r="2300" spans="1:10" x14ac:dyDescent="0.2">
      <c r="A2300" s="1" t="s">
        <v>136</v>
      </c>
      <c r="B2300" s="11">
        <v>44267</v>
      </c>
      <c r="C2300">
        <v>33</v>
      </c>
      <c r="D2300">
        <v>17</v>
      </c>
      <c r="E2300">
        <v>40</v>
      </c>
      <c r="F2300">
        <v>5</v>
      </c>
      <c r="G2300" t="b">
        <v>1</v>
      </c>
      <c r="H2300" s="19">
        <v>0.95</v>
      </c>
      <c r="I2300" s="19">
        <v>1</v>
      </c>
      <c r="J2300" s="1" t="s">
        <v>14</v>
      </c>
    </row>
    <row r="2301" spans="1:10" x14ac:dyDescent="0.2">
      <c r="A2301" s="1" t="s">
        <v>124</v>
      </c>
      <c r="B2301" s="11">
        <v>44267</v>
      </c>
      <c r="C2301">
        <v>33</v>
      </c>
      <c r="D2301">
        <v>17</v>
      </c>
      <c r="E2301">
        <v>40</v>
      </c>
      <c r="F2301">
        <v>10</v>
      </c>
      <c r="G2301" t="b">
        <v>1</v>
      </c>
      <c r="H2301" s="19">
        <v>1</v>
      </c>
      <c r="I2301" s="19">
        <v>1</v>
      </c>
      <c r="J2301" s="1" t="s">
        <v>14</v>
      </c>
    </row>
    <row r="2302" spans="1:10" x14ac:dyDescent="0.2">
      <c r="A2302" s="1" t="s">
        <v>126</v>
      </c>
      <c r="B2302" s="11">
        <v>44267</v>
      </c>
      <c r="C2302">
        <v>33</v>
      </c>
      <c r="D2302">
        <v>17</v>
      </c>
      <c r="E2302">
        <v>40</v>
      </c>
      <c r="F2302">
        <v>10</v>
      </c>
      <c r="G2302" t="b">
        <v>1</v>
      </c>
      <c r="H2302" s="19">
        <v>1</v>
      </c>
      <c r="I2302" s="19">
        <v>1</v>
      </c>
      <c r="J2302" s="1" t="s">
        <v>14</v>
      </c>
    </row>
    <row r="2303" spans="1:10" x14ac:dyDescent="0.2">
      <c r="A2303" s="1" t="s">
        <v>89</v>
      </c>
      <c r="B2303" s="11">
        <v>44267</v>
      </c>
      <c r="C2303">
        <v>19</v>
      </c>
      <c r="D2303">
        <v>17</v>
      </c>
      <c r="E2303">
        <v>40</v>
      </c>
      <c r="F2303">
        <v>10</v>
      </c>
      <c r="G2303" t="b">
        <v>1</v>
      </c>
      <c r="H2303" s="19">
        <v>0.86</v>
      </c>
      <c r="I2303" s="19">
        <v>1</v>
      </c>
      <c r="J2303" s="1" t="s">
        <v>14</v>
      </c>
    </row>
    <row r="2304" spans="1:10" x14ac:dyDescent="0.2">
      <c r="A2304" s="1" t="s">
        <v>80</v>
      </c>
      <c r="B2304" s="11">
        <v>44267</v>
      </c>
      <c r="C2304">
        <v>13</v>
      </c>
      <c r="D2304">
        <v>17</v>
      </c>
      <c r="E2304">
        <v>40</v>
      </c>
      <c r="F2304">
        <v>10</v>
      </c>
      <c r="G2304" t="b">
        <v>1</v>
      </c>
      <c r="H2304" s="19">
        <v>0.8</v>
      </c>
      <c r="I2304" s="19">
        <v>1</v>
      </c>
      <c r="J2304" s="1" t="s">
        <v>14</v>
      </c>
    </row>
    <row r="2305" spans="1:10" x14ac:dyDescent="0.2">
      <c r="A2305" s="1" t="s">
        <v>87</v>
      </c>
      <c r="B2305" s="11">
        <v>44267</v>
      </c>
      <c r="C2305">
        <v>33</v>
      </c>
      <c r="D2305">
        <v>17</v>
      </c>
      <c r="E2305">
        <v>40</v>
      </c>
      <c r="F2305">
        <v>10</v>
      </c>
      <c r="G2305" t="b">
        <v>1</v>
      </c>
      <c r="H2305" s="19">
        <v>1</v>
      </c>
      <c r="I2305" s="19">
        <v>1</v>
      </c>
      <c r="J2305" s="1" t="s">
        <v>14</v>
      </c>
    </row>
    <row r="2306" spans="1:10" x14ac:dyDescent="0.2">
      <c r="A2306" s="1" t="s">
        <v>78</v>
      </c>
      <c r="B2306" s="11">
        <v>44267</v>
      </c>
      <c r="C2306">
        <v>29</v>
      </c>
      <c r="D2306">
        <v>17</v>
      </c>
      <c r="E2306">
        <v>40</v>
      </c>
      <c r="F2306">
        <v>5</v>
      </c>
      <c r="G2306" t="b">
        <v>1</v>
      </c>
      <c r="H2306" s="19">
        <v>0.91</v>
      </c>
      <c r="I2306" s="19">
        <v>1</v>
      </c>
      <c r="J2306" s="1" t="s">
        <v>14</v>
      </c>
    </row>
    <row r="2307" spans="1:10" x14ac:dyDescent="0.2">
      <c r="A2307" s="1" t="s">
        <v>83</v>
      </c>
      <c r="B2307" s="11">
        <v>44267</v>
      </c>
      <c r="C2307">
        <v>29</v>
      </c>
      <c r="D2307">
        <v>12</v>
      </c>
      <c r="E2307">
        <v>40</v>
      </c>
      <c r="F2307">
        <v>0</v>
      </c>
      <c r="G2307" t="b">
        <v>1</v>
      </c>
      <c r="H2307" s="19">
        <v>0.81</v>
      </c>
      <c r="I2307" s="19">
        <v>1</v>
      </c>
      <c r="J2307" s="1" t="s">
        <v>14</v>
      </c>
    </row>
    <row r="2308" spans="1:10" x14ac:dyDescent="0.2">
      <c r="A2308" s="1" t="s">
        <v>85</v>
      </c>
      <c r="B2308" s="11">
        <v>44267</v>
      </c>
      <c r="C2308">
        <v>21</v>
      </c>
      <c r="D2308">
        <v>17</v>
      </c>
      <c r="E2308">
        <v>40</v>
      </c>
      <c r="F2308">
        <v>5</v>
      </c>
      <c r="G2308" t="b">
        <v>1</v>
      </c>
      <c r="H2308" s="19">
        <v>0.83</v>
      </c>
      <c r="I2308" s="19">
        <v>1</v>
      </c>
      <c r="J2308" s="1" t="s">
        <v>14</v>
      </c>
    </row>
    <row r="2309" spans="1:10" x14ac:dyDescent="0.2">
      <c r="A2309" s="1" t="s">
        <v>116</v>
      </c>
      <c r="B2309" s="11">
        <v>44267</v>
      </c>
      <c r="C2309">
        <v>33</v>
      </c>
      <c r="D2309">
        <v>17</v>
      </c>
      <c r="E2309">
        <v>40</v>
      </c>
      <c r="F2309">
        <v>10</v>
      </c>
      <c r="G2309" t="b">
        <v>1</v>
      </c>
      <c r="H2309" s="19">
        <v>1</v>
      </c>
      <c r="I2309" s="19">
        <v>1</v>
      </c>
      <c r="J2309" s="1" t="s">
        <v>14</v>
      </c>
    </row>
    <row r="2310" spans="1:10" x14ac:dyDescent="0.2">
      <c r="A2310" s="1" t="s">
        <v>117</v>
      </c>
      <c r="B2310" s="11">
        <v>44267</v>
      </c>
      <c r="C2310">
        <v>33</v>
      </c>
      <c r="D2310">
        <v>12</v>
      </c>
      <c r="E2310">
        <v>40</v>
      </c>
      <c r="F2310">
        <v>10</v>
      </c>
      <c r="G2310" t="b">
        <v>1</v>
      </c>
      <c r="H2310" s="19">
        <v>0.95</v>
      </c>
      <c r="I2310" s="19">
        <v>1</v>
      </c>
      <c r="J2310" s="1" t="s">
        <v>14</v>
      </c>
    </row>
    <row r="2311" spans="1:10" x14ac:dyDescent="0.2">
      <c r="A2311" s="1" t="s">
        <v>137</v>
      </c>
      <c r="B2311" s="11">
        <v>44267</v>
      </c>
      <c r="C2311">
        <v>33</v>
      </c>
      <c r="D2311">
        <v>17</v>
      </c>
      <c r="E2311">
        <v>32</v>
      </c>
      <c r="F2311">
        <v>5</v>
      </c>
      <c r="G2311" t="b">
        <v>1</v>
      </c>
      <c r="H2311" s="19">
        <v>0.87</v>
      </c>
      <c r="I2311" s="19">
        <v>1</v>
      </c>
      <c r="J2311" s="1" t="s">
        <v>14</v>
      </c>
    </row>
    <row r="2312" spans="1:10" x14ac:dyDescent="0.2">
      <c r="A2312" s="1" t="s">
        <v>115</v>
      </c>
      <c r="B2312" s="11">
        <v>44267</v>
      </c>
      <c r="C2312">
        <v>33</v>
      </c>
      <c r="D2312">
        <v>17</v>
      </c>
      <c r="E2312">
        <v>40</v>
      </c>
      <c r="F2312">
        <v>10</v>
      </c>
      <c r="G2312" t="b">
        <v>1</v>
      </c>
      <c r="H2312" s="19">
        <v>1</v>
      </c>
      <c r="I2312" s="19">
        <v>1</v>
      </c>
      <c r="J2312" s="1" t="s">
        <v>14</v>
      </c>
    </row>
    <row r="2313" spans="1:10" x14ac:dyDescent="0.2">
      <c r="A2313" s="1" t="s">
        <v>132</v>
      </c>
      <c r="B2313" s="11">
        <v>44267</v>
      </c>
      <c r="C2313">
        <v>33</v>
      </c>
      <c r="D2313">
        <v>17</v>
      </c>
      <c r="E2313">
        <v>32</v>
      </c>
      <c r="F2313">
        <v>5</v>
      </c>
      <c r="G2313" t="b">
        <v>1</v>
      </c>
      <c r="H2313" s="19">
        <v>0.87</v>
      </c>
      <c r="I2313" s="19">
        <v>1</v>
      </c>
      <c r="J2313" s="1" t="s">
        <v>14</v>
      </c>
    </row>
    <row r="2314" spans="1:10" x14ac:dyDescent="0.2">
      <c r="A2314" s="1" t="s">
        <v>142</v>
      </c>
      <c r="B2314" s="11">
        <v>44267</v>
      </c>
      <c r="C2314">
        <v>33</v>
      </c>
      <c r="D2314">
        <v>17</v>
      </c>
      <c r="E2314">
        <v>40</v>
      </c>
      <c r="F2314">
        <v>10</v>
      </c>
      <c r="G2314" t="b">
        <v>1</v>
      </c>
      <c r="H2314" s="19">
        <v>1</v>
      </c>
      <c r="I2314" s="19">
        <v>1</v>
      </c>
      <c r="J2314" s="1" t="s">
        <v>14</v>
      </c>
    </row>
    <row r="2315" spans="1:10" x14ac:dyDescent="0.2">
      <c r="A2315" s="1" t="s">
        <v>127</v>
      </c>
      <c r="B2315" s="11">
        <v>44267</v>
      </c>
      <c r="C2315">
        <v>33</v>
      </c>
      <c r="D2315">
        <v>17</v>
      </c>
      <c r="E2315">
        <v>40</v>
      </c>
      <c r="F2315">
        <v>10</v>
      </c>
      <c r="G2315" t="b">
        <v>1</v>
      </c>
      <c r="H2315" s="19">
        <v>1</v>
      </c>
      <c r="I2315" s="19">
        <v>1</v>
      </c>
      <c r="J2315" s="1" t="s">
        <v>14</v>
      </c>
    </row>
    <row r="2316" spans="1:10" x14ac:dyDescent="0.2">
      <c r="A2316" s="1" t="s">
        <v>139</v>
      </c>
      <c r="B2316" s="11">
        <v>44267</v>
      </c>
      <c r="C2316">
        <v>33</v>
      </c>
      <c r="D2316">
        <v>17</v>
      </c>
      <c r="E2316">
        <v>40</v>
      </c>
      <c r="F2316">
        <v>10</v>
      </c>
      <c r="G2316" t="b">
        <v>1</v>
      </c>
      <c r="H2316" s="19">
        <v>1</v>
      </c>
      <c r="I2316" s="19">
        <v>1</v>
      </c>
      <c r="J2316" s="1" t="s">
        <v>14</v>
      </c>
    </row>
    <row r="2317" spans="1:10" x14ac:dyDescent="0.2">
      <c r="A2317" s="1" t="s">
        <v>144</v>
      </c>
      <c r="B2317" s="11">
        <v>44267</v>
      </c>
      <c r="C2317">
        <v>33</v>
      </c>
      <c r="D2317">
        <v>17</v>
      </c>
      <c r="E2317">
        <v>40</v>
      </c>
      <c r="F2317">
        <v>10</v>
      </c>
      <c r="G2317" t="b">
        <v>1</v>
      </c>
      <c r="H2317" s="19">
        <v>1</v>
      </c>
      <c r="I2317" s="19">
        <v>1</v>
      </c>
      <c r="J2317" s="1" t="s">
        <v>14</v>
      </c>
    </row>
    <row r="2318" spans="1:10" x14ac:dyDescent="0.2">
      <c r="A2318" s="1" t="s">
        <v>104</v>
      </c>
      <c r="B2318" s="11">
        <v>44271</v>
      </c>
      <c r="C2318">
        <v>20</v>
      </c>
      <c r="D2318">
        <v>19</v>
      </c>
      <c r="E2318">
        <v>37</v>
      </c>
      <c r="F2318">
        <v>15</v>
      </c>
      <c r="G2318" t="b">
        <v>0</v>
      </c>
      <c r="H2318" s="19">
        <v>0.91</v>
      </c>
      <c r="I2318" s="19">
        <v>0</v>
      </c>
      <c r="J2318" s="1" t="s">
        <v>14</v>
      </c>
    </row>
    <row r="2319" spans="1:10" x14ac:dyDescent="0.2">
      <c r="A2319" s="1" t="s">
        <v>109</v>
      </c>
      <c r="B2319" s="11">
        <v>44271</v>
      </c>
      <c r="C2319">
        <v>26</v>
      </c>
      <c r="D2319">
        <v>19</v>
      </c>
      <c r="E2319">
        <v>30</v>
      </c>
      <c r="F2319">
        <v>15</v>
      </c>
      <c r="G2319" t="b">
        <v>1</v>
      </c>
      <c r="H2319" s="19">
        <v>0.9</v>
      </c>
      <c r="I2319" s="19">
        <v>1</v>
      </c>
      <c r="J2319" s="1" t="s">
        <v>14</v>
      </c>
    </row>
    <row r="2320" spans="1:10" x14ac:dyDescent="0.2">
      <c r="A2320" s="1" t="s">
        <v>80</v>
      </c>
      <c r="B2320" s="11">
        <v>44271</v>
      </c>
      <c r="C2320">
        <v>27</v>
      </c>
      <c r="D2320">
        <v>17</v>
      </c>
      <c r="E2320">
        <v>40</v>
      </c>
      <c r="F2320">
        <v>10</v>
      </c>
      <c r="G2320" t="b">
        <v>1</v>
      </c>
      <c r="H2320" s="19">
        <v>0.94</v>
      </c>
      <c r="I2320" s="19">
        <v>1</v>
      </c>
      <c r="J2320" s="1" t="s">
        <v>14</v>
      </c>
    </row>
    <row r="2321" spans="1:10" x14ac:dyDescent="0.2">
      <c r="A2321" s="1" t="s">
        <v>120</v>
      </c>
      <c r="B2321" s="11">
        <v>44272</v>
      </c>
      <c r="C2321">
        <v>9</v>
      </c>
      <c r="D2321">
        <v>12</v>
      </c>
      <c r="E2321">
        <v>40</v>
      </c>
      <c r="F2321">
        <v>5</v>
      </c>
      <c r="G2321" t="b">
        <v>1</v>
      </c>
      <c r="H2321" s="19">
        <v>0.66</v>
      </c>
      <c r="I2321" s="19">
        <v>1</v>
      </c>
      <c r="J2321" s="1" t="s">
        <v>14</v>
      </c>
    </row>
    <row r="2322" spans="1:10" x14ac:dyDescent="0.2">
      <c r="A2322" s="1" t="s">
        <v>118</v>
      </c>
      <c r="B2322" s="11">
        <v>44273</v>
      </c>
      <c r="C2322">
        <v>0</v>
      </c>
      <c r="D2322">
        <v>0</v>
      </c>
      <c r="E2322">
        <v>0</v>
      </c>
      <c r="F2322">
        <v>0</v>
      </c>
      <c r="G2322" t="b">
        <v>0</v>
      </c>
      <c r="H2322" s="19">
        <v>0</v>
      </c>
      <c r="I2322" s="19">
        <v>0</v>
      </c>
      <c r="J2322" s="1" t="s">
        <v>14</v>
      </c>
    </row>
    <row r="2323" spans="1:10" x14ac:dyDescent="0.2">
      <c r="A2323" s="1" t="s">
        <v>103</v>
      </c>
      <c r="B2323" s="11">
        <v>44273</v>
      </c>
      <c r="C2323">
        <v>17</v>
      </c>
      <c r="D2323">
        <v>12</v>
      </c>
      <c r="E2323">
        <v>37</v>
      </c>
      <c r="F2323">
        <v>15</v>
      </c>
      <c r="G2323" t="b">
        <v>0</v>
      </c>
      <c r="H2323" s="19">
        <v>0.81</v>
      </c>
      <c r="I2323" s="19">
        <v>0</v>
      </c>
      <c r="J2323" s="1" t="s">
        <v>14</v>
      </c>
    </row>
    <row r="2324" spans="1:10" x14ac:dyDescent="0.2">
      <c r="A2324" s="1" t="s">
        <v>108</v>
      </c>
      <c r="B2324" s="11">
        <v>44273</v>
      </c>
      <c r="C2324">
        <v>29</v>
      </c>
      <c r="D2324">
        <v>19</v>
      </c>
      <c r="E2324">
        <v>37</v>
      </c>
      <c r="F2324">
        <v>15</v>
      </c>
      <c r="G2324" t="b">
        <v>1</v>
      </c>
      <c r="H2324" s="19">
        <v>1</v>
      </c>
      <c r="I2324" s="19">
        <v>1</v>
      </c>
      <c r="J2324" s="1" t="s">
        <v>14</v>
      </c>
    </row>
    <row r="2325" spans="1:10" x14ac:dyDescent="0.2">
      <c r="A2325" s="1" t="s">
        <v>106</v>
      </c>
      <c r="B2325" s="11">
        <v>44273</v>
      </c>
      <c r="C2325">
        <v>29</v>
      </c>
      <c r="D2325">
        <v>19</v>
      </c>
      <c r="E2325">
        <v>30</v>
      </c>
      <c r="F2325">
        <v>7</v>
      </c>
      <c r="G2325" t="b">
        <v>1</v>
      </c>
      <c r="H2325" s="19">
        <v>0.85</v>
      </c>
      <c r="I2325" s="19">
        <v>1</v>
      </c>
      <c r="J2325" s="1" t="s">
        <v>14</v>
      </c>
    </row>
    <row r="2326" spans="1:10" x14ac:dyDescent="0.2">
      <c r="A2326" s="1" t="s">
        <v>102</v>
      </c>
      <c r="B2326" s="11">
        <v>44273</v>
      </c>
      <c r="C2326">
        <v>29</v>
      </c>
      <c r="D2326">
        <v>19</v>
      </c>
      <c r="E2326">
        <v>30</v>
      </c>
      <c r="F2326">
        <v>8</v>
      </c>
      <c r="G2326" t="b">
        <v>1</v>
      </c>
      <c r="H2326" s="19">
        <v>0.86</v>
      </c>
      <c r="I2326" s="19">
        <v>1</v>
      </c>
      <c r="J2326" s="1" t="s">
        <v>14</v>
      </c>
    </row>
    <row r="2327" spans="1:10" x14ac:dyDescent="0.2">
      <c r="A2327" s="1" t="s">
        <v>147</v>
      </c>
      <c r="B2327" s="11">
        <v>44273</v>
      </c>
      <c r="C2327">
        <v>33</v>
      </c>
      <c r="D2327">
        <v>17</v>
      </c>
      <c r="E2327">
        <v>40</v>
      </c>
      <c r="F2327">
        <v>5</v>
      </c>
      <c r="G2327" t="b">
        <v>1</v>
      </c>
      <c r="H2327" s="19">
        <v>0.95</v>
      </c>
      <c r="I2327" s="19">
        <v>1</v>
      </c>
      <c r="J2327" s="1" t="s">
        <v>14</v>
      </c>
    </row>
    <row r="2328" spans="1:10" x14ac:dyDescent="0.2">
      <c r="A2328" s="1" t="s">
        <v>129</v>
      </c>
      <c r="B2328" s="11">
        <v>44273</v>
      </c>
      <c r="C2328">
        <v>33</v>
      </c>
      <c r="D2328">
        <v>17</v>
      </c>
      <c r="E2328">
        <v>40</v>
      </c>
      <c r="F2328">
        <v>10</v>
      </c>
      <c r="G2328" t="b">
        <v>1</v>
      </c>
      <c r="H2328" s="19">
        <v>1</v>
      </c>
      <c r="I2328" s="19">
        <v>1</v>
      </c>
      <c r="J2328" s="1" t="s">
        <v>14</v>
      </c>
    </row>
    <row r="2329" spans="1:10" x14ac:dyDescent="0.2">
      <c r="A2329" s="1" t="s">
        <v>100</v>
      </c>
      <c r="B2329" s="11">
        <v>44276</v>
      </c>
      <c r="C2329">
        <v>17</v>
      </c>
      <c r="D2329">
        <v>19</v>
      </c>
      <c r="E2329">
        <v>37</v>
      </c>
      <c r="F2329">
        <v>15</v>
      </c>
      <c r="G2329" t="b">
        <v>0</v>
      </c>
      <c r="H2329" s="19">
        <v>0.88</v>
      </c>
      <c r="I2329" s="19">
        <v>0</v>
      </c>
      <c r="J2329" s="1" t="s">
        <v>14</v>
      </c>
    </row>
    <row r="2330" spans="1:10" x14ac:dyDescent="0.2">
      <c r="A2330" s="1" t="s">
        <v>99</v>
      </c>
      <c r="B2330" s="11">
        <v>44276</v>
      </c>
      <c r="C2330">
        <v>23</v>
      </c>
      <c r="D2330">
        <v>17</v>
      </c>
      <c r="E2330">
        <v>40</v>
      </c>
      <c r="F2330">
        <v>10</v>
      </c>
      <c r="G2330" t="b">
        <v>1</v>
      </c>
      <c r="H2330" s="19">
        <v>0.9</v>
      </c>
      <c r="I2330" s="19">
        <v>1</v>
      </c>
      <c r="J2330" s="1" t="s">
        <v>14</v>
      </c>
    </row>
    <row r="2331" spans="1:10" x14ac:dyDescent="0.2">
      <c r="A2331" s="1" t="s">
        <v>101</v>
      </c>
      <c r="B2331" s="11">
        <v>44276</v>
      </c>
      <c r="C2331">
        <v>29</v>
      </c>
      <c r="D2331">
        <v>19</v>
      </c>
      <c r="E2331">
        <v>30</v>
      </c>
      <c r="F2331">
        <v>7</v>
      </c>
      <c r="G2331" t="b">
        <v>1</v>
      </c>
      <c r="H2331" s="19">
        <v>0.85</v>
      </c>
      <c r="I2331" s="19">
        <v>1</v>
      </c>
      <c r="J2331" s="1" t="s">
        <v>14</v>
      </c>
    </row>
    <row r="2332" spans="1:10" x14ac:dyDescent="0.2">
      <c r="A2332" s="1" t="s">
        <v>105</v>
      </c>
      <c r="B2332" s="11">
        <v>44276</v>
      </c>
      <c r="C2332">
        <v>29</v>
      </c>
      <c r="D2332">
        <v>12</v>
      </c>
      <c r="E2332">
        <v>37</v>
      </c>
      <c r="F2332">
        <v>15</v>
      </c>
      <c r="G2332" t="b">
        <v>1</v>
      </c>
      <c r="H2332" s="19">
        <v>0.93</v>
      </c>
      <c r="I2332" s="19">
        <v>1</v>
      </c>
      <c r="J2332" s="1" t="s">
        <v>14</v>
      </c>
    </row>
    <row r="2333" spans="1:10" x14ac:dyDescent="0.2">
      <c r="A2333" s="1" t="s">
        <v>110</v>
      </c>
      <c r="B2333" s="11">
        <v>44276</v>
      </c>
      <c r="C2333">
        <v>26</v>
      </c>
      <c r="D2333">
        <v>19</v>
      </c>
      <c r="E2333">
        <v>30</v>
      </c>
      <c r="F2333">
        <v>15</v>
      </c>
      <c r="G2333" t="b">
        <v>1</v>
      </c>
      <c r="H2333" s="19">
        <v>0.9</v>
      </c>
      <c r="I2333" s="19">
        <v>1</v>
      </c>
      <c r="J2333" s="1" t="s">
        <v>14</v>
      </c>
    </row>
    <row r="2334" spans="1:10" x14ac:dyDescent="0.2">
      <c r="A2334" s="1" t="s">
        <v>81</v>
      </c>
      <c r="B2334" s="11">
        <v>44276</v>
      </c>
      <c r="C2334">
        <v>33</v>
      </c>
      <c r="D2334">
        <v>17</v>
      </c>
      <c r="E2334">
        <v>40</v>
      </c>
      <c r="F2334">
        <v>10</v>
      </c>
      <c r="G2334" t="b">
        <v>1</v>
      </c>
      <c r="H2334" s="19">
        <v>1</v>
      </c>
      <c r="I2334" s="19">
        <v>1</v>
      </c>
      <c r="J2334" s="1" t="s">
        <v>14</v>
      </c>
    </row>
    <row r="2335" spans="1:10" x14ac:dyDescent="0.2">
      <c r="A2335" s="1" t="s">
        <v>88</v>
      </c>
      <c r="B2335" s="11">
        <v>44276</v>
      </c>
      <c r="C2335">
        <v>23</v>
      </c>
      <c r="D2335">
        <v>17</v>
      </c>
      <c r="E2335">
        <v>40</v>
      </c>
      <c r="F2335">
        <v>10</v>
      </c>
      <c r="G2335" t="b">
        <v>1</v>
      </c>
      <c r="H2335" s="19">
        <v>0.9</v>
      </c>
      <c r="I2335" s="19">
        <v>1</v>
      </c>
      <c r="J2335" s="1" t="s">
        <v>14</v>
      </c>
    </row>
    <row r="2336" spans="1:10" x14ac:dyDescent="0.2">
      <c r="A2336" s="1" t="s">
        <v>89</v>
      </c>
      <c r="B2336" s="11">
        <v>44276</v>
      </c>
      <c r="C2336">
        <v>33</v>
      </c>
      <c r="D2336">
        <v>17</v>
      </c>
      <c r="E2336">
        <v>40</v>
      </c>
      <c r="F2336">
        <v>10</v>
      </c>
      <c r="G2336" t="b">
        <v>1</v>
      </c>
      <c r="H2336" s="19">
        <v>1</v>
      </c>
      <c r="I2336" s="19">
        <v>1</v>
      </c>
      <c r="J2336" s="1" t="s">
        <v>14</v>
      </c>
    </row>
    <row r="2337" spans="1:10" x14ac:dyDescent="0.2">
      <c r="A2337" s="1" t="s">
        <v>80</v>
      </c>
      <c r="B2337" s="11">
        <v>44276</v>
      </c>
      <c r="C2337">
        <v>23</v>
      </c>
      <c r="D2337">
        <v>17</v>
      </c>
      <c r="E2337">
        <v>40</v>
      </c>
      <c r="F2337">
        <v>5</v>
      </c>
      <c r="G2337" t="b">
        <v>1</v>
      </c>
      <c r="H2337" s="19">
        <v>0.85</v>
      </c>
      <c r="I2337" s="19">
        <v>1</v>
      </c>
      <c r="J2337" s="1" t="s">
        <v>14</v>
      </c>
    </row>
    <row r="2338" spans="1:10" x14ac:dyDescent="0.2">
      <c r="A2338" s="1" t="s">
        <v>87</v>
      </c>
      <c r="B2338" s="11">
        <v>44276</v>
      </c>
      <c r="C2338">
        <v>19</v>
      </c>
      <c r="D2338">
        <v>17</v>
      </c>
      <c r="E2338">
        <v>40</v>
      </c>
      <c r="F2338">
        <v>5</v>
      </c>
      <c r="G2338" t="b">
        <v>1</v>
      </c>
      <c r="H2338" s="19">
        <v>0.81</v>
      </c>
      <c r="I2338" s="19">
        <v>1</v>
      </c>
      <c r="J2338" s="1" t="s">
        <v>14</v>
      </c>
    </row>
    <row r="2339" spans="1:10" x14ac:dyDescent="0.2">
      <c r="A2339" s="1" t="s">
        <v>78</v>
      </c>
      <c r="B2339" s="11">
        <v>44276</v>
      </c>
      <c r="C2339">
        <v>29</v>
      </c>
      <c r="D2339">
        <v>17</v>
      </c>
      <c r="E2339">
        <v>40</v>
      </c>
      <c r="F2339">
        <v>10</v>
      </c>
      <c r="G2339" t="b">
        <v>1</v>
      </c>
      <c r="H2339" s="19">
        <v>0.96</v>
      </c>
      <c r="I2339" s="19">
        <v>1</v>
      </c>
      <c r="J2339" s="1" t="s">
        <v>14</v>
      </c>
    </row>
    <row r="2340" spans="1:10" x14ac:dyDescent="0.2">
      <c r="A2340" s="1" t="s">
        <v>84</v>
      </c>
      <c r="B2340" s="11">
        <v>44276</v>
      </c>
      <c r="C2340">
        <v>21</v>
      </c>
      <c r="D2340">
        <v>17</v>
      </c>
      <c r="E2340">
        <v>40</v>
      </c>
      <c r="F2340">
        <v>5</v>
      </c>
      <c r="G2340" t="b">
        <v>1</v>
      </c>
      <c r="H2340" s="19">
        <v>0.83</v>
      </c>
      <c r="I2340" s="19">
        <v>1</v>
      </c>
      <c r="J2340" s="1" t="s">
        <v>14</v>
      </c>
    </row>
    <row r="2341" spans="1:10" x14ac:dyDescent="0.2">
      <c r="A2341" s="1" t="s">
        <v>83</v>
      </c>
      <c r="B2341" s="11">
        <v>44276</v>
      </c>
      <c r="C2341">
        <v>13</v>
      </c>
      <c r="D2341">
        <v>17</v>
      </c>
      <c r="E2341">
        <v>40</v>
      </c>
      <c r="F2341">
        <v>5</v>
      </c>
      <c r="G2341" t="b">
        <v>1</v>
      </c>
      <c r="H2341" s="19">
        <v>0.75</v>
      </c>
      <c r="I2341" s="19">
        <v>1</v>
      </c>
      <c r="J2341" s="1" t="s">
        <v>14</v>
      </c>
    </row>
    <row r="2342" spans="1:10" x14ac:dyDescent="0.2">
      <c r="A2342" s="1" t="s">
        <v>79</v>
      </c>
      <c r="B2342" s="11">
        <v>44276</v>
      </c>
      <c r="C2342">
        <v>33</v>
      </c>
      <c r="D2342">
        <v>17</v>
      </c>
      <c r="E2342">
        <v>40</v>
      </c>
      <c r="F2342">
        <v>5</v>
      </c>
      <c r="G2342" t="b">
        <v>1</v>
      </c>
      <c r="H2342" s="19">
        <v>0.95</v>
      </c>
      <c r="I2342" s="19">
        <v>1</v>
      </c>
      <c r="J2342" s="1" t="s">
        <v>14</v>
      </c>
    </row>
    <row r="2343" spans="1:10" x14ac:dyDescent="0.2">
      <c r="A2343" s="1" t="s">
        <v>85</v>
      </c>
      <c r="B2343" s="11">
        <v>44276</v>
      </c>
      <c r="C2343">
        <v>7</v>
      </c>
      <c r="D2343">
        <v>7</v>
      </c>
      <c r="E2343">
        <v>40</v>
      </c>
      <c r="F2343">
        <v>0</v>
      </c>
      <c r="G2343" t="b">
        <v>1</v>
      </c>
      <c r="H2343" s="19">
        <v>0.54</v>
      </c>
      <c r="I2343" s="19">
        <v>1</v>
      </c>
      <c r="J2343" s="1" t="s">
        <v>14</v>
      </c>
    </row>
    <row r="2344" spans="1:10" x14ac:dyDescent="0.2">
      <c r="A2344" s="1" t="s">
        <v>82</v>
      </c>
      <c r="B2344" s="11">
        <v>44276</v>
      </c>
      <c r="C2344">
        <v>21</v>
      </c>
      <c r="D2344">
        <v>17</v>
      </c>
      <c r="E2344">
        <v>32</v>
      </c>
      <c r="F2344">
        <v>0</v>
      </c>
      <c r="G2344" t="b">
        <v>1</v>
      </c>
      <c r="H2344" s="19">
        <v>0.7</v>
      </c>
      <c r="I2344" s="19">
        <v>1</v>
      </c>
      <c r="J2344" s="1" t="s">
        <v>14</v>
      </c>
    </row>
    <row r="2345" spans="1:10" x14ac:dyDescent="0.2">
      <c r="A2345" s="1" t="s">
        <v>122</v>
      </c>
      <c r="B2345" s="11">
        <v>44276</v>
      </c>
      <c r="C2345">
        <v>33</v>
      </c>
      <c r="D2345">
        <v>17</v>
      </c>
      <c r="E2345">
        <v>40</v>
      </c>
      <c r="F2345">
        <v>10</v>
      </c>
      <c r="G2345" t="b">
        <v>1</v>
      </c>
      <c r="H2345" s="19">
        <v>1</v>
      </c>
      <c r="I2345" s="19">
        <v>1</v>
      </c>
      <c r="J2345" s="1" t="s">
        <v>14</v>
      </c>
    </row>
    <row r="2346" spans="1:10" x14ac:dyDescent="0.2">
      <c r="A2346" s="1" t="s">
        <v>113</v>
      </c>
      <c r="B2346" s="11">
        <v>44276</v>
      </c>
      <c r="C2346">
        <v>19</v>
      </c>
      <c r="D2346">
        <v>17</v>
      </c>
      <c r="E2346">
        <v>40</v>
      </c>
      <c r="F2346">
        <v>10</v>
      </c>
      <c r="G2346" t="b">
        <v>1</v>
      </c>
      <c r="H2346" s="19">
        <v>0.86</v>
      </c>
      <c r="I2346" s="19">
        <v>1</v>
      </c>
      <c r="J2346" s="1" t="s">
        <v>14</v>
      </c>
    </row>
    <row r="2347" spans="1:10" x14ac:dyDescent="0.2">
      <c r="A2347" s="1" t="s">
        <v>146</v>
      </c>
      <c r="B2347" s="11">
        <v>44276</v>
      </c>
      <c r="C2347">
        <v>33</v>
      </c>
      <c r="D2347">
        <v>17</v>
      </c>
      <c r="E2347">
        <v>40</v>
      </c>
      <c r="F2347">
        <v>10</v>
      </c>
      <c r="G2347" t="b">
        <v>1</v>
      </c>
      <c r="H2347" s="19">
        <v>1</v>
      </c>
      <c r="I2347" s="19">
        <v>1</v>
      </c>
      <c r="J2347" s="1" t="s">
        <v>14</v>
      </c>
    </row>
    <row r="2348" spans="1:10" x14ac:dyDescent="0.2">
      <c r="A2348" s="1" t="s">
        <v>141</v>
      </c>
      <c r="B2348" s="11">
        <v>44276</v>
      </c>
      <c r="C2348">
        <v>33</v>
      </c>
      <c r="D2348">
        <v>17</v>
      </c>
      <c r="E2348">
        <v>40</v>
      </c>
      <c r="F2348">
        <v>10</v>
      </c>
      <c r="G2348" t="b">
        <v>1</v>
      </c>
      <c r="H2348" s="19">
        <v>1</v>
      </c>
      <c r="I2348" s="19">
        <v>1</v>
      </c>
      <c r="J2348" s="1" t="s">
        <v>14</v>
      </c>
    </row>
    <row r="2349" spans="1:10" x14ac:dyDescent="0.2">
      <c r="A2349" s="1" t="s">
        <v>121</v>
      </c>
      <c r="B2349" s="11">
        <v>44276</v>
      </c>
      <c r="C2349">
        <v>33</v>
      </c>
      <c r="D2349">
        <v>17</v>
      </c>
      <c r="E2349">
        <v>40</v>
      </c>
      <c r="F2349">
        <v>5</v>
      </c>
      <c r="G2349" t="b">
        <v>1</v>
      </c>
      <c r="H2349" s="19">
        <v>0.95</v>
      </c>
      <c r="I2349" s="19">
        <v>1</v>
      </c>
      <c r="J2349" s="1" t="s">
        <v>14</v>
      </c>
    </row>
    <row r="2350" spans="1:10" x14ac:dyDescent="0.2">
      <c r="A2350" s="1" t="s">
        <v>111</v>
      </c>
      <c r="B2350" s="11">
        <v>44276</v>
      </c>
      <c r="C2350">
        <v>33</v>
      </c>
      <c r="D2350">
        <v>12</v>
      </c>
      <c r="E2350">
        <v>40</v>
      </c>
      <c r="F2350">
        <v>5</v>
      </c>
      <c r="G2350" t="b">
        <v>1</v>
      </c>
      <c r="H2350" s="19">
        <v>0.9</v>
      </c>
      <c r="I2350" s="19">
        <v>1</v>
      </c>
      <c r="J2350" s="1" t="s">
        <v>14</v>
      </c>
    </row>
    <row r="2351" spans="1:10" x14ac:dyDescent="0.2">
      <c r="A2351" s="1" t="s">
        <v>144</v>
      </c>
      <c r="B2351" s="11">
        <v>44276</v>
      </c>
      <c r="C2351">
        <v>33</v>
      </c>
      <c r="D2351">
        <v>7</v>
      </c>
      <c r="E2351">
        <v>40</v>
      </c>
      <c r="F2351">
        <v>10</v>
      </c>
      <c r="G2351" t="b">
        <v>1</v>
      </c>
      <c r="H2351" s="19">
        <v>0.9</v>
      </c>
      <c r="I2351" s="19">
        <v>1</v>
      </c>
      <c r="J2351" s="1" t="s">
        <v>14</v>
      </c>
    </row>
    <row r="2352" spans="1:10" x14ac:dyDescent="0.2">
      <c r="A2352" s="1" t="s">
        <v>114</v>
      </c>
      <c r="B2352" s="11">
        <v>44277</v>
      </c>
      <c r="C2352">
        <v>23</v>
      </c>
      <c r="D2352">
        <v>17</v>
      </c>
      <c r="E2352">
        <v>40</v>
      </c>
      <c r="F2352">
        <v>10</v>
      </c>
      <c r="G2352" t="b">
        <v>1</v>
      </c>
      <c r="H2352" s="19">
        <v>0.9</v>
      </c>
      <c r="I2352" s="19">
        <v>1</v>
      </c>
      <c r="J2352" s="1" t="s">
        <v>14</v>
      </c>
    </row>
    <row r="2353" spans="1:10" x14ac:dyDescent="0.2">
      <c r="A2353" s="1" t="s">
        <v>140</v>
      </c>
      <c r="B2353" s="11">
        <v>44277</v>
      </c>
      <c r="C2353">
        <v>33</v>
      </c>
      <c r="D2353">
        <v>17</v>
      </c>
      <c r="E2353">
        <v>40</v>
      </c>
      <c r="F2353">
        <v>10</v>
      </c>
      <c r="G2353" t="b">
        <v>1</v>
      </c>
      <c r="H2353" s="19">
        <v>1</v>
      </c>
      <c r="I2353" s="19">
        <v>1</v>
      </c>
      <c r="J2353" s="1" t="s">
        <v>14</v>
      </c>
    </row>
    <row r="2354" spans="1:10" x14ac:dyDescent="0.2">
      <c r="A2354" s="1" t="s">
        <v>126</v>
      </c>
      <c r="B2354" s="11">
        <v>44277</v>
      </c>
      <c r="C2354">
        <v>33</v>
      </c>
      <c r="D2354">
        <v>17</v>
      </c>
      <c r="E2354">
        <v>40</v>
      </c>
      <c r="F2354">
        <v>10</v>
      </c>
      <c r="G2354" t="b">
        <v>1</v>
      </c>
      <c r="H2354" s="19">
        <v>1</v>
      </c>
      <c r="I2354" s="19">
        <v>1</v>
      </c>
      <c r="J2354" s="1" t="s">
        <v>14</v>
      </c>
    </row>
    <row r="2355" spans="1:10" x14ac:dyDescent="0.2">
      <c r="A2355" s="1" t="s">
        <v>136</v>
      </c>
      <c r="B2355" s="11">
        <v>44277</v>
      </c>
      <c r="C2355">
        <v>33</v>
      </c>
      <c r="D2355">
        <v>12</v>
      </c>
      <c r="E2355">
        <v>32</v>
      </c>
      <c r="F2355">
        <v>5</v>
      </c>
      <c r="G2355" t="b">
        <v>1</v>
      </c>
      <c r="H2355" s="19">
        <v>0.82</v>
      </c>
      <c r="I2355" s="19">
        <v>1</v>
      </c>
      <c r="J2355" s="1" t="s">
        <v>14</v>
      </c>
    </row>
    <row r="2356" spans="1:10" x14ac:dyDescent="0.2">
      <c r="A2356" s="1" t="s">
        <v>124</v>
      </c>
      <c r="B2356" s="11">
        <v>44277</v>
      </c>
      <c r="C2356">
        <v>33</v>
      </c>
      <c r="D2356">
        <v>17</v>
      </c>
      <c r="E2356">
        <v>40</v>
      </c>
      <c r="F2356">
        <v>10</v>
      </c>
      <c r="G2356" t="b">
        <v>1</v>
      </c>
      <c r="H2356" s="19">
        <v>1</v>
      </c>
      <c r="I2356" s="19">
        <v>1</v>
      </c>
      <c r="J2356" s="1" t="s">
        <v>14</v>
      </c>
    </row>
    <row r="2357" spans="1:10" x14ac:dyDescent="0.2">
      <c r="A2357" s="1" t="s">
        <v>145</v>
      </c>
      <c r="B2357" s="11">
        <v>44277</v>
      </c>
      <c r="C2357">
        <v>33</v>
      </c>
      <c r="D2357">
        <v>2</v>
      </c>
      <c r="E2357">
        <v>40</v>
      </c>
      <c r="F2357">
        <v>10</v>
      </c>
      <c r="G2357" t="b">
        <v>1</v>
      </c>
      <c r="H2357" s="19">
        <v>0.85</v>
      </c>
      <c r="I2357" s="19">
        <v>1</v>
      </c>
      <c r="J2357" s="1" t="s">
        <v>14</v>
      </c>
    </row>
    <row r="2358" spans="1:10" x14ac:dyDescent="0.2">
      <c r="A2358" s="1" t="s">
        <v>128</v>
      </c>
      <c r="B2358" s="11">
        <v>44277</v>
      </c>
      <c r="C2358">
        <v>33</v>
      </c>
      <c r="D2358">
        <v>17</v>
      </c>
      <c r="E2358">
        <v>40</v>
      </c>
      <c r="F2358">
        <v>10</v>
      </c>
      <c r="G2358" t="b">
        <v>1</v>
      </c>
      <c r="H2358" s="19">
        <v>1</v>
      </c>
      <c r="I2358" s="19">
        <v>1</v>
      </c>
      <c r="J2358" s="1" t="s">
        <v>14</v>
      </c>
    </row>
    <row r="2359" spans="1:10" x14ac:dyDescent="0.2">
      <c r="A2359" s="1" t="s">
        <v>139</v>
      </c>
      <c r="B2359" s="11">
        <v>44277</v>
      </c>
      <c r="C2359">
        <v>13</v>
      </c>
      <c r="D2359">
        <v>17</v>
      </c>
      <c r="E2359">
        <v>40</v>
      </c>
      <c r="F2359">
        <v>10</v>
      </c>
      <c r="G2359" t="b">
        <v>1</v>
      </c>
      <c r="H2359" s="19">
        <v>0.8</v>
      </c>
      <c r="I2359" s="19">
        <v>1</v>
      </c>
      <c r="J2359" s="1" t="s">
        <v>14</v>
      </c>
    </row>
    <row r="2360" spans="1:10" x14ac:dyDescent="0.2">
      <c r="A2360" s="1" t="s">
        <v>134</v>
      </c>
      <c r="B2360" s="11">
        <v>44277</v>
      </c>
      <c r="C2360">
        <v>33</v>
      </c>
      <c r="D2360">
        <v>17</v>
      </c>
      <c r="E2360">
        <v>40</v>
      </c>
      <c r="F2360">
        <v>10</v>
      </c>
      <c r="G2360" t="b">
        <v>1</v>
      </c>
      <c r="H2360" s="19">
        <v>1</v>
      </c>
      <c r="I2360" s="19">
        <v>1</v>
      </c>
      <c r="J2360" s="1" t="s">
        <v>14</v>
      </c>
    </row>
    <row r="2361" spans="1:10" x14ac:dyDescent="0.2">
      <c r="A2361" s="1" t="s">
        <v>143</v>
      </c>
      <c r="B2361" s="11">
        <v>44277</v>
      </c>
      <c r="C2361">
        <v>33</v>
      </c>
      <c r="D2361">
        <v>17</v>
      </c>
      <c r="E2361">
        <v>40</v>
      </c>
      <c r="F2361">
        <v>10</v>
      </c>
      <c r="G2361" t="b">
        <v>1</v>
      </c>
      <c r="H2361" s="19">
        <v>1</v>
      </c>
      <c r="I2361" s="19">
        <v>1</v>
      </c>
      <c r="J2361" s="1" t="s">
        <v>14</v>
      </c>
    </row>
    <row r="2362" spans="1:10" x14ac:dyDescent="0.2">
      <c r="A2362" s="1" t="s">
        <v>112</v>
      </c>
      <c r="B2362" s="11">
        <v>44277</v>
      </c>
      <c r="C2362">
        <v>33</v>
      </c>
      <c r="D2362">
        <v>17</v>
      </c>
      <c r="E2362">
        <v>40</v>
      </c>
      <c r="F2362">
        <v>10</v>
      </c>
      <c r="G2362" t="b">
        <v>1</v>
      </c>
      <c r="H2362" s="19">
        <v>1</v>
      </c>
      <c r="I2362" s="19">
        <v>1</v>
      </c>
      <c r="J2362" s="1" t="s">
        <v>14</v>
      </c>
    </row>
    <row r="2363" spans="1:10" x14ac:dyDescent="0.2">
      <c r="A2363" s="1" t="s">
        <v>135</v>
      </c>
      <c r="B2363" s="11">
        <v>44277</v>
      </c>
      <c r="C2363">
        <v>23</v>
      </c>
      <c r="D2363">
        <v>17</v>
      </c>
      <c r="E2363">
        <v>40</v>
      </c>
      <c r="F2363">
        <v>10</v>
      </c>
      <c r="G2363" t="b">
        <v>1</v>
      </c>
      <c r="H2363" s="19">
        <v>0.9</v>
      </c>
      <c r="I2363" s="19">
        <v>1</v>
      </c>
      <c r="J2363" s="1" t="s">
        <v>14</v>
      </c>
    </row>
    <row r="2364" spans="1:10" x14ac:dyDescent="0.2">
      <c r="A2364" s="1" t="s">
        <v>137</v>
      </c>
      <c r="B2364" s="11">
        <v>44277</v>
      </c>
      <c r="C2364">
        <v>19</v>
      </c>
      <c r="D2364">
        <v>17</v>
      </c>
      <c r="E2364">
        <v>40</v>
      </c>
      <c r="F2364">
        <v>5</v>
      </c>
      <c r="G2364" t="b">
        <v>1</v>
      </c>
      <c r="H2364" s="19">
        <v>0.81</v>
      </c>
      <c r="I2364" s="19">
        <v>1</v>
      </c>
      <c r="J2364" s="1" t="s">
        <v>14</v>
      </c>
    </row>
    <row r="2365" spans="1:10" x14ac:dyDescent="0.2">
      <c r="A2365" s="1" t="s">
        <v>117</v>
      </c>
      <c r="B2365" s="11">
        <v>44277</v>
      </c>
      <c r="C2365">
        <v>31</v>
      </c>
      <c r="D2365">
        <v>17</v>
      </c>
      <c r="E2365">
        <v>40</v>
      </c>
      <c r="F2365">
        <v>0</v>
      </c>
      <c r="G2365" t="b">
        <v>1</v>
      </c>
      <c r="H2365" s="19">
        <v>0.88</v>
      </c>
      <c r="I2365" s="19">
        <v>1</v>
      </c>
      <c r="J2365" s="1" t="s">
        <v>14</v>
      </c>
    </row>
    <row r="2366" spans="1:10" x14ac:dyDescent="0.2">
      <c r="A2366" s="1" t="s">
        <v>115</v>
      </c>
      <c r="B2366" s="11">
        <v>44277</v>
      </c>
      <c r="C2366">
        <v>21</v>
      </c>
      <c r="D2366">
        <v>17</v>
      </c>
      <c r="E2366">
        <v>40</v>
      </c>
      <c r="F2366">
        <v>10</v>
      </c>
      <c r="G2366" t="b">
        <v>1</v>
      </c>
      <c r="H2366" s="19">
        <v>0.88</v>
      </c>
      <c r="I2366" s="19">
        <v>1</v>
      </c>
      <c r="J2366" s="1" t="s">
        <v>14</v>
      </c>
    </row>
    <row r="2367" spans="1:10" x14ac:dyDescent="0.2">
      <c r="A2367" s="1" t="s">
        <v>133</v>
      </c>
      <c r="B2367" s="11">
        <v>44277</v>
      </c>
      <c r="C2367">
        <v>33</v>
      </c>
      <c r="D2367">
        <v>17</v>
      </c>
      <c r="E2367">
        <v>40</v>
      </c>
      <c r="F2367">
        <v>10</v>
      </c>
      <c r="G2367" t="b">
        <v>1</v>
      </c>
      <c r="H2367" s="19">
        <v>1</v>
      </c>
      <c r="I2367" s="19">
        <v>1</v>
      </c>
      <c r="J2367" s="1" t="s">
        <v>14</v>
      </c>
    </row>
    <row r="2368" spans="1:10" x14ac:dyDescent="0.2">
      <c r="A2368" s="1" t="s">
        <v>132</v>
      </c>
      <c r="B2368" s="11">
        <v>44277</v>
      </c>
      <c r="C2368">
        <v>19</v>
      </c>
      <c r="D2368">
        <v>17</v>
      </c>
      <c r="E2368">
        <v>40</v>
      </c>
      <c r="F2368">
        <v>0</v>
      </c>
      <c r="G2368" t="b">
        <v>1</v>
      </c>
      <c r="H2368" s="19">
        <v>0.76</v>
      </c>
      <c r="I2368" s="19">
        <v>1</v>
      </c>
      <c r="J2368" s="1" t="s">
        <v>14</v>
      </c>
    </row>
    <row r="2369" spans="1:10" x14ac:dyDescent="0.2">
      <c r="A2369" s="1" t="s">
        <v>142</v>
      </c>
      <c r="B2369" s="11">
        <v>44277</v>
      </c>
      <c r="C2369">
        <v>33</v>
      </c>
      <c r="D2369">
        <v>17</v>
      </c>
      <c r="E2369">
        <v>40</v>
      </c>
      <c r="F2369">
        <v>10</v>
      </c>
      <c r="G2369" t="b">
        <v>1</v>
      </c>
      <c r="H2369" s="19">
        <v>1</v>
      </c>
      <c r="I2369" s="19">
        <v>1</v>
      </c>
      <c r="J2369" s="1" t="s">
        <v>14</v>
      </c>
    </row>
    <row r="2370" spans="1:10" x14ac:dyDescent="0.2">
      <c r="A2370" s="1" t="s">
        <v>127</v>
      </c>
      <c r="B2370" s="11">
        <v>44277</v>
      </c>
      <c r="C2370">
        <v>29</v>
      </c>
      <c r="D2370">
        <v>17</v>
      </c>
      <c r="E2370">
        <v>40</v>
      </c>
      <c r="F2370">
        <v>10</v>
      </c>
      <c r="G2370" t="b">
        <v>1</v>
      </c>
      <c r="H2370" s="19">
        <v>0.96</v>
      </c>
      <c r="I2370" s="19">
        <v>1</v>
      </c>
      <c r="J2370" s="1" t="s">
        <v>14</v>
      </c>
    </row>
    <row r="2371" spans="1:10" x14ac:dyDescent="0.2">
      <c r="A2371" s="1" t="s">
        <v>138</v>
      </c>
      <c r="B2371" s="11">
        <v>44277</v>
      </c>
      <c r="C2371">
        <v>19</v>
      </c>
      <c r="D2371">
        <v>17</v>
      </c>
      <c r="E2371">
        <v>40</v>
      </c>
      <c r="F2371">
        <v>10</v>
      </c>
      <c r="G2371" t="b">
        <v>1</v>
      </c>
      <c r="H2371" s="19">
        <v>0.86</v>
      </c>
      <c r="I2371" s="19">
        <v>1</v>
      </c>
      <c r="J2371" s="1" t="s">
        <v>14</v>
      </c>
    </row>
    <row r="2372" spans="1:10" x14ac:dyDescent="0.2">
      <c r="A2372" s="1" t="s">
        <v>119</v>
      </c>
      <c r="B2372" s="11">
        <v>44278</v>
      </c>
      <c r="C2372">
        <v>23</v>
      </c>
      <c r="D2372">
        <v>17</v>
      </c>
      <c r="E2372">
        <v>40</v>
      </c>
      <c r="F2372">
        <v>5</v>
      </c>
      <c r="G2372" t="b">
        <v>1</v>
      </c>
      <c r="H2372" s="19">
        <v>0.85</v>
      </c>
      <c r="I2372" s="19">
        <v>1</v>
      </c>
      <c r="J2372" s="1" t="s">
        <v>14</v>
      </c>
    </row>
    <row r="2373" spans="1:10" x14ac:dyDescent="0.2">
      <c r="A2373" s="1" t="s">
        <v>85</v>
      </c>
      <c r="B2373" s="11">
        <v>44279</v>
      </c>
      <c r="C2373">
        <v>7</v>
      </c>
      <c r="D2373">
        <v>7</v>
      </c>
      <c r="E2373">
        <v>32</v>
      </c>
      <c r="F2373">
        <v>10</v>
      </c>
      <c r="G2373" t="b">
        <v>1</v>
      </c>
      <c r="H2373" s="19">
        <v>0.56000000000000005</v>
      </c>
      <c r="I2373" s="19">
        <v>1</v>
      </c>
      <c r="J2373" s="1" t="s">
        <v>14</v>
      </c>
    </row>
    <row r="2374" spans="1:10" x14ac:dyDescent="0.2">
      <c r="A2374" s="1" t="s">
        <v>125</v>
      </c>
      <c r="B2374" s="11">
        <v>44280</v>
      </c>
      <c r="C2374">
        <v>23</v>
      </c>
      <c r="D2374">
        <v>7</v>
      </c>
      <c r="E2374">
        <v>40</v>
      </c>
      <c r="F2374">
        <v>10</v>
      </c>
      <c r="G2374" t="b">
        <v>1</v>
      </c>
      <c r="H2374" s="19">
        <v>0.8</v>
      </c>
      <c r="I2374" s="19">
        <v>1</v>
      </c>
      <c r="J2374" s="1" t="s">
        <v>14</v>
      </c>
    </row>
    <row r="2375" spans="1:10" x14ac:dyDescent="0.2">
      <c r="A2375" s="1" t="s">
        <v>107</v>
      </c>
      <c r="B2375" s="11">
        <v>44280</v>
      </c>
      <c r="C2375">
        <v>29</v>
      </c>
      <c r="D2375">
        <v>19</v>
      </c>
      <c r="E2375">
        <v>30</v>
      </c>
      <c r="F2375">
        <v>15</v>
      </c>
      <c r="G2375" t="b">
        <v>1</v>
      </c>
      <c r="H2375" s="19">
        <v>0.93</v>
      </c>
      <c r="I2375" s="19">
        <v>1</v>
      </c>
      <c r="J2375" s="1" t="s">
        <v>14</v>
      </c>
    </row>
    <row r="2376" spans="1:10" x14ac:dyDescent="0.2">
      <c r="A2376" s="1" t="s">
        <v>104</v>
      </c>
      <c r="B2376" s="11">
        <v>44280</v>
      </c>
      <c r="C2376">
        <v>22</v>
      </c>
      <c r="D2376">
        <v>19</v>
      </c>
      <c r="E2376">
        <v>37</v>
      </c>
      <c r="F2376">
        <v>15</v>
      </c>
      <c r="G2376" t="b">
        <v>1</v>
      </c>
      <c r="H2376" s="19">
        <v>0.93</v>
      </c>
      <c r="I2376" s="19">
        <v>1</v>
      </c>
      <c r="J2376" s="1" t="s">
        <v>14</v>
      </c>
    </row>
    <row r="2377" spans="1:10" x14ac:dyDescent="0.2">
      <c r="A2377" s="1" t="s">
        <v>109</v>
      </c>
      <c r="B2377" s="11">
        <v>44280</v>
      </c>
      <c r="C2377">
        <v>19</v>
      </c>
      <c r="D2377">
        <v>19</v>
      </c>
      <c r="E2377">
        <v>30</v>
      </c>
      <c r="F2377">
        <v>10</v>
      </c>
      <c r="G2377" t="b">
        <v>1</v>
      </c>
      <c r="H2377" s="19">
        <v>0.78</v>
      </c>
      <c r="I2377" s="19">
        <v>1</v>
      </c>
      <c r="J2377" s="1" t="s">
        <v>14</v>
      </c>
    </row>
    <row r="2378" spans="1:10" x14ac:dyDescent="0.2">
      <c r="A2378" s="1" t="s">
        <v>103</v>
      </c>
      <c r="B2378" s="11">
        <v>44280</v>
      </c>
      <c r="C2378">
        <v>24</v>
      </c>
      <c r="D2378">
        <v>12</v>
      </c>
      <c r="E2378">
        <v>30</v>
      </c>
      <c r="F2378">
        <v>15</v>
      </c>
      <c r="G2378" t="b">
        <v>1</v>
      </c>
      <c r="H2378" s="19">
        <v>0.81</v>
      </c>
      <c r="I2378" s="19">
        <v>1</v>
      </c>
      <c r="J2378" s="1" t="s">
        <v>14</v>
      </c>
    </row>
    <row r="2379" spans="1:10" x14ac:dyDescent="0.2">
      <c r="A2379" s="1" t="s">
        <v>108</v>
      </c>
      <c r="B2379" s="11">
        <v>44280</v>
      </c>
      <c r="C2379">
        <v>29</v>
      </c>
      <c r="D2379">
        <v>19</v>
      </c>
      <c r="E2379">
        <v>30</v>
      </c>
      <c r="F2379">
        <v>15</v>
      </c>
      <c r="G2379" t="b">
        <v>1</v>
      </c>
      <c r="H2379" s="19">
        <v>0.93</v>
      </c>
      <c r="I2379" s="19">
        <v>1</v>
      </c>
      <c r="J2379" s="1" t="s">
        <v>14</v>
      </c>
    </row>
    <row r="2380" spans="1:10" x14ac:dyDescent="0.2">
      <c r="A2380" s="1" t="s">
        <v>118</v>
      </c>
      <c r="B2380" s="11">
        <v>44280</v>
      </c>
      <c r="C2380">
        <v>31</v>
      </c>
      <c r="D2380">
        <v>17</v>
      </c>
      <c r="E2380">
        <v>40</v>
      </c>
      <c r="F2380">
        <v>10</v>
      </c>
      <c r="G2380" t="b">
        <v>1</v>
      </c>
      <c r="H2380" s="19">
        <v>0.98</v>
      </c>
      <c r="I2380" s="19">
        <v>1</v>
      </c>
      <c r="J2380" s="1" t="s">
        <v>14</v>
      </c>
    </row>
    <row r="2381" spans="1:10" x14ac:dyDescent="0.2">
      <c r="A2381" s="1" t="s">
        <v>106</v>
      </c>
      <c r="B2381" s="11">
        <v>44280</v>
      </c>
      <c r="C2381">
        <v>29</v>
      </c>
      <c r="D2381">
        <v>19</v>
      </c>
      <c r="E2381">
        <v>37</v>
      </c>
      <c r="F2381">
        <v>15</v>
      </c>
      <c r="G2381" t="b">
        <v>1</v>
      </c>
      <c r="H2381" s="19">
        <v>1</v>
      </c>
      <c r="I2381" s="19">
        <v>1</v>
      </c>
      <c r="J2381" s="1" t="s">
        <v>14</v>
      </c>
    </row>
    <row r="2382" spans="1:10" x14ac:dyDescent="0.2">
      <c r="A2382" s="1" t="s">
        <v>102</v>
      </c>
      <c r="B2382" s="11">
        <v>44281</v>
      </c>
      <c r="C2382">
        <v>29</v>
      </c>
      <c r="D2382">
        <v>12</v>
      </c>
      <c r="E2382">
        <v>30</v>
      </c>
      <c r="F2382">
        <v>15</v>
      </c>
      <c r="G2382" t="b">
        <v>1</v>
      </c>
      <c r="H2382" s="19">
        <v>0.86</v>
      </c>
      <c r="I2382" s="19">
        <v>1</v>
      </c>
      <c r="J2382" s="1" t="s">
        <v>14</v>
      </c>
    </row>
    <row r="2383" spans="1:10" x14ac:dyDescent="0.2">
      <c r="A2383" s="1" t="s">
        <v>110</v>
      </c>
      <c r="B2383" s="11">
        <v>44281</v>
      </c>
      <c r="C2383">
        <v>15</v>
      </c>
      <c r="D2383">
        <v>12</v>
      </c>
      <c r="E2383">
        <v>30</v>
      </c>
      <c r="F2383">
        <v>15</v>
      </c>
      <c r="G2383" t="b">
        <v>0</v>
      </c>
      <c r="H2383" s="19">
        <v>0.72</v>
      </c>
      <c r="I2383" s="19">
        <v>0</v>
      </c>
      <c r="J2383" s="1" t="s">
        <v>14</v>
      </c>
    </row>
    <row r="2384" spans="1:10" x14ac:dyDescent="0.2">
      <c r="A2384" s="1" t="s">
        <v>105</v>
      </c>
      <c r="B2384" s="11">
        <v>44281</v>
      </c>
      <c r="C2384">
        <v>29</v>
      </c>
      <c r="D2384">
        <v>19</v>
      </c>
      <c r="E2384">
        <v>30</v>
      </c>
      <c r="F2384">
        <v>15</v>
      </c>
      <c r="G2384" t="b">
        <v>1</v>
      </c>
      <c r="H2384" s="19">
        <v>0.93</v>
      </c>
      <c r="I2384" s="19">
        <v>1</v>
      </c>
      <c r="J2384" s="1" t="s">
        <v>14</v>
      </c>
    </row>
    <row r="2385" spans="1:10" x14ac:dyDescent="0.2">
      <c r="A2385" s="1" t="s">
        <v>100</v>
      </c>
      <c r="B2385" s="11">
        <v>44281</v>
      </c>
      <c r="C2385">
        <v>26</v>
      </c>
      <c r="D2385">
        <v>19</v>
      </c>
      <c r="E2385">
        <v>37</v>
      </c>
      <c r="F2385">
        <v>15</v>
      </c>
      <c r="G2385" t="b">
        <v>1</v>
      </c>
      <c r="H2385" s="19">
        <v>0.97</v>
      </c>
      <c r="I2385" s="19">
        <v>1</v>
      </c>
      <c r="J2385" s="1" t="s">
        <v>14</v>
      </c>
    </row>
    <row r="2386" spans="1:10" x14ac:dyDescent="0.2">
      <c r="A2386" s="1" t="s">
        <v>101</v>
      </c>
      <c r="B2386" s="11">
        <v>44281</v>
      </c>
      <c r="C2386">
        <v>29</v>
      </c>
      <c r="D2386">
        <v>19</v>
      </c>
      <c r="E2386">
        <v>30</v>
      </c>
      <c r="F2386">
        <v>15</v>
      </c>
      <c r="G2386" t="b">
        <v>1</v>
      </c>
      <c r="H2386" s="19">
        <v>0.93</v>
      </c>
      <c r="I2386" s="19">
        <v>1</v>
      </c>
      <c r="J2386" s="1" t="s">
        <v>14</v>
      </c>
    </row>
    <row r="2387" spans="1:10" x14ac:dyDescent="0.2">
      <c r="A2387" s="1" t="s">
        <v>82</v>
      </c>
      <c r="B2387" s="11">
        <v>44281</v>
      </c>
      <c r="C2387">
        <v>19</v>
      </c>
      <c r="D2387">
        <v>17</v>
      </c>
      <c r="E2387">
        <v>40</v>
      </c>
      <c r="F2387">
        <v>10</v>
      </c>
      <c r="G2387" t="b">
        <v>1</v>
      </c>
      <c r="H2387" s="19">
        <v>0.86</v>
      </c>
      <c r="I2387" s="19">
        <v>1</v>
      </c>
      <c r="J2387" s="1" t="s">
        <v>14</v>
      </c>
    </row>
    <row r="2388" spans="1:10" x14ac:dyDescent="0.2">
      <c r="A2388" s="1" t="s">
        <v>83</v>
      </c>
      <c r="B2388" s="11">
        <v>44281</v>
      </c>
      <c r="C2388">
        <v>33</v>
      </c>
      <c r="D2388">
        <v>17</v>
      </c>
      <c r="E2388">
        <v>32</v>
      </c>
      <c r="F2388">
        <v>5</v>
      </c>
      <c r="G2388" t="b">
        <v>1</v>
      </c>
      <c r="H2388" s="19">
        <v>0.87</v>
      </c>
      <c r="I2388" s="19">
        <v>1</v>
      </c>
      <c r="J2388" s="1" t="s">
        <v>14</v>
      </c>
    </row>
    <row r="2389" spans="1:10" x14ac:dyDescent="0.2">
      <c r="A2389" s="1" t="s">
        <v>82</v>
      </c>
      <c r="B2389" s="11">
        <v>44281</v>
      </c>
      <c r="C2389">
        <v>31</v>
      </c>
      <c r="D2389">
        <v>17</v>
      </c>
      <c r="E2389">
        <v>40</v>
      </c>
      <c r="F2389">
        <v>10</v>
      </c>
      <c r="G2389" t="b">
        <v>0</v>
      </c>
      <c r="H2389" s="19">
        <v>0.98</v>
      </c>
      <c r="I2389" s="19">
        <v>0</v>
      </c>
      <c r="J2389" s="1" t="s">
        <v>14</v>
      </c>
    </row>
    <row r="2390" spans="1:10" x14ac:dyDescent="0.2">
      <c r="A2390" s="1" t="s">
        <v>147</v>
      </c>
      <c r="B2390" s="11">
        <v>44281</v>
      </c>
      <c r="C2390">
        <v>33</v>
      </c>
      <c r="D2390">
        <v>17</v>
      </c>
      <c r="E2390">
        <v>40</v>
      </c>
      <c r="F2390">
        <v>10</v>
      </c>
      <c r="G2390" t="b">
        <v>1</v>
      </c>
      <c r="H2390" s="19">
        <v>1</v>
      </c>
      <c r="I2390" s="19">
        <v>1</v>
      </c>
      <c r="J2390" s="1" t="s">
        <v>14</v>
      </c>
    </row>
    <row r="2391" spans="1:10" x14ac:dyDescent="0.2">
      <c r="A2391" s="1" t="s">
        <v>99</v>
      </c>
      <c r="B2391" s="11">
        <v>44281</v>
      </c>
      <c r="C2391">
        <v>33</v>
      </c>
      <c r="D2391">
        <v>17</v>
      </c>
      <c r="E2391">
        <v>40</v>
      </c>
      <c r="F2391">
        <v>5</v>
      </c>
      <c r="G2391" t="b">
        <v>1</v>
      </c>
      <c r="H2391" s="19">
        <v>0.95</v>
      </c>
      <c r="I2391" s="19">
        <v>1</v>
      </c>
      <c r="J2391" s="1" t="s">
        <v>14</v>
      </c>
    </row>
    <row r="2392" spans="1:10" x14ac:dyDescent="0.2">
      <c r="A2392" s="1" t="s">
        <v>126</v>
      </c>
      <c r="B2392" s="11">
        <v>44281</v>
      </c>
      <c r="C2392">
        <v>33</v>
      </c>
      <c r="D2392">
        <v>17</v>
      </c>
      <c r="E2392">
        <v>40</v>
      </c>
      <c r="F2392">
        <v>10</v>
      </c>
      <c r="G2392" t="b">
        <v>1</v>
      </c>
      <c r="H2392" s="19">
        <v>1</v>
      </c>
      <c r="I2392" s="19">
        <v>1</v>
      </c>
      <c r="J2392" s="1" t="s">
        <v>14</v>
      </c>
    </row>
    <row r="2393" spans="1:10" x14ac:dyDescent="0.2">
      <c r="A2393" s="1" t="s">
        <v>81</v>
      </c>
      <c r="B2393" s="11">
        <v>44282</v>
      </c>
      <c r="C2393">
        <v>33</v>
      </c>
      <c r="D2393">
        <v>17</v>
      </c>
      <c r="E2393">
        <v>35</v>
      </c>
      <c r="F2393">
        <v>5</v>
      </c>
      <c r="G2393" t="b">
        <v>1</v>
      </c>
      <c r="H2393" s="19">
        <v>0.9</v>
      </c>
      <c r="I2393" s="19">
        <v>1</v>
      </c>
      <c r="J2393" s="1" t="s">
        <v>14</v>
      </c>
    </row>
    <row r="2394" spans="1:10" x14ac:dyDescent="0.2">
      <c r="A2394" s="1" t="s">
        <v>89</v>
      </c>
      <c r="B2394" s="11">
        <v>44282</v>
      </c>
      <c r="C2394">
        <v>33</v>
      </c>
      <c r="D2394">
        <v>17</v>
      </c>
      <c r="E2394">
        <v>40</v>
      </c>
      <c r="F2394">
        <v>5</v>
      </c>
      <c r="G2394" t="b">
        <v>1</v>
      </c>
      <c r="H2394" s="19">
        <v>0.95</v>
      </c>
      <c r="I2394" s="19">
        <v>1</v>
      </c>
      <c r="J2394" s="1" t="s">
        <v>14</v>
      </c>
    </row>
    <row r="2395" spans="1:10" x14ac:dyDescent="0.2">
      <c r="A2395" s="1" t="s">
        <v>78</v>
      </c>
      <c r="B2395" s="11">
        <v>44282</v>
      </c>
      <c r="C2395">
        <v>33</v>
      </c>
      <c r="D2395">
        <v>17</v>
      </c>
      <c r="E2395">
        <v>40</v>
      </c>
      <c r="F2395">
        <v>10</v>
      </c>
      <c r="G2395" t="b">
        <v>1</v>
      </c>
      <c r="H2395" s="19">
        <v>1</v>
      </c>
      <c r="I2395" s="19">
        <v>1</v>
      </c>
      <c r="J2395" s="1" t="s">
        <v>14</v>
      </c>
    </row>
    <row r="2396" spans="1:10" x14ac:dyDescent="0.2">
      <c r="A2396" s="1" t="s">
        <v>83</v>
      </c>
      <c r="B2396" s="11">
        <v>44282</v>
      </c>
      <c r="C2396">
        <v>33</v>
      </c>
      <c r="D2396">
        <v>17</v>
      </c>
      <c r="E2396">
        <v>40</v>
      </c>
      <c r="F2396">
        <v>5</v>
      </c>
      <c r="G2396" t="b">
        <v>1</v>
      </c>
      <c r="H2396" s="19">
        <v>0.95</v>
      </c>
      <c r="I2396" s="19">
        <v>1</v>
      </c>
      <c r="J2396" s="1" t="s">
        <v>14</v>
      </c>
    </row>
    <row r="2397" spans="1:10" x14ac:dyDescent="0.2">
      <c r="A2397" s="1" t="s">
        <v>79</v>
      </c>
      <c r="B2397" s="11">
        <v>44282</v>
      </c>
      <c r="C2397">
        <v>19</v>
      </c>
      <c r="D2397">
        <v>17</v>
      </c>
      <c r="E2397">
        <v>40</v>
      </c>
      <c r="F2397">
        <v>10</v>
      </c>
      <c r="G2397" t="b">
        <v>1</v>
      </c>
      <c r="H2397" s="19">
        <v>0.86</v>
      </c>
      <c r="I2397" s="19">
        <v>1</v>
      </c>
      <c r="J2397" s="1" t="s">
        <v>14</v>
      </c>
    </row>
    <row r="2398" spans="1:10" x14ac:dyDescent="0.2">
      <c r="A2398" s="1" t="s">
        <v>84</v>
      </c>
      <c r="B2398" s="11">
        <v>44282</v>
      </c>
      <c r="C2398">
        <v>23</v>
      </c>
      <c r="D2398">
        <v>17</v>
      </c>
      <c r="E2398">
        <v>32</v>
      </c>
      <c r="F2398">
        <v>10</v>
      </c>
      <c r="G2398" t="b">
        <v>1</v>
      </c>
      <c r="H2398" s="19">
        <v>0.82</v>
      </c>
      <c r="I2398" s="19">
        <v>1</v>
      </c>
      <c r="J2398" s="1" t="s">
        <v>14</v>
      </c>
    </row>
    <row r="2399" spans="1:10" x14ac:dyDescent="0.2">
      <c r="A2399" s="1" t="s">
        <v>122</v>
      </c>
      <c r="B2399" s="11">
        <v>44282</v>
      </c>
      <c r="C2399">
        <v>33</v>
      </c>
      <c r="D2399">
        <v>17</v>
      </c>
      <c r="E2399">
        <v>40</v>
      </c>
      <c r="F2399">
        <v>10</v>
      </c>
      <c r="G2399" t="b">
        <v>1</v>
      </c>
      <c r="H2399" s="19">
        <v>1</v>
      </c>
      <c r="I2399" s="19">
        <v>1</v>
      </c>
      <c r="J2399" s="1" t="s">
        <v>14</v>
      </c>
    </row>
    <row r="2400" spans="1:10" x14ac:dyDescent="0.2">
      <c r="A2400" s="1" t="s">
        <v>113</v>
      </c>
      <c r="B2400" s="11">
        <v>44282</v>
      </c>
      <c r="C2400">
        <v>33</v>
      </c>
      <c r="D2400">
        <v>17</v>
      </c>
      <c r="E2400">
        <v>40</v>
      </c>
      <c r="F2400">
        <v>10</v>
      </c>
      <c r="G2400" t="b">
        <v>1</v>
      </c>
      <c r="H2400" s="19">
        <v>1</v>
      </c>
      <c r="I2400" s="19">
        <v>1</v>
      </c>
      <c r="J2400" s="1" t="s">
        <v>14</v>
      </c>
    </row>
    <row r="2401" spans="1:10" x14ac:dyDescent="0.2">
      <c r="A2401" s="1" t="s">
        <v>111</v>
      </c>
      <c r="B2401" s="11">
        <v>44282</v>
      </c>
      <c r="C2401">
        <v>33</v>
      </c>
      <c r="D2401">
        <v>17</v>
      </c>
      <c r="E2401">
        <v>40</v>
      </c>
      <c r="F2401">
        <v>10</v>
      </c>
      <c r="G2401" t="b">
        <v>1</v>
      </c>
      <c r="H2401" s="19">
        <v>1</v>
      </c>
      <c r="I2401" s="19">
        <v>1</v>
      </c>
      <c r="J2401" s="1" t="s">
        <v>14</v>
      </c>
    </row>
    <row r="2402" spans="1:10" x14ac:dyDescent="0.2">
      <c r="A2402" s="1" t="s">
        <v>140</v>
      </c>
      <c r="B2402" s="11">
        <v>44282</v>
      </c>
      <c r="C2402">
        <v>33</v>
      </c>
      <c r="D2402">
        <v>7</v>
      </c>
      <c r="E2402">
        <v>40</v>
      </c>
      <c r="F2402">
        <v>5</v>
      </c>
      <c r="G2402" t="b">
        <v>1</v>
      </c>
      <c r="H2402" s="19">
        <v>0.85</v>
      </c>
      <c r="I2402" s="19">
        <v>1</v>
      </c>
      <c r="J2402" s="1" t="s">
        <v>14</v>
      </c>
    </row>
    <row r="2403" spans="1:10" x14ac:dyDescent="0.2">
      <c r="A2403" s="1" t="s">
        <v>85</v>
      </c>
      <c r="B2403" s="11">
        <v>44284</v>
      </c>
      <c r="C2403">
        <v>23</v>
      </c>
      <c r="D2403">
        <v>17</v>
      </c>
      <c r="E2403">
        <v>40</v>
      </c>
      <c r="F2403">
        <v>10</v>
      </c>
      <c r="G2403" t="b">
        <v>1</v>
      </c>
      <c r="H2403" s="19">
        <v>0.9</v>
      </c>
      <c r="I2403" s="19">
        <v>1</v>
      </c>
      <c r="J2403" s="1" t="s">
        <v>14</v>
      </c>
    </row>
    <row r="2404" spans="1:10" x14ac:dyDescent="0.2">
      <c r="A2404" s="1" t="s">
        <v>87</v>
      </c>
      <c r="B2404" s="11">
        <v>44284</v>
      </c>
      <c r="C2404">
        <v>23</v>
      </c>
      <c r="D2404">
        <v>12</v>
      </c>
      <c r="E2404">
        <v>40</v>
      </c>
      <c r="F2404">
        <v>10</v>
      </c>
      <c r="G2404" t="b">
        <v>1</v>
      </c>
      <c r="H2404" s="19">
        <v>0.85</v>
      </c>
      <c r="I2404" s="19">
        <v>1</v>
      </c>
      <c r="J2404" s="1" t="s">
        <v>14</v>
      </c>
    </row>
    <row r="2405" spans="1:10" x14ac:dyDescent="0.2">
      <c r="A2405" s="1" t="s">
        <v>146</v>
      </c>
      <c r="B2405" s="11">
        <v>44284</v>
      </c>
      <c r="C2405">
        <v>33</v>
      </c>
      <c r="D2405">
        <v>17</v>
      </c>
      <c r="E2405">
        <v>40</v>
      </c>
      <c r="F2405">
        <v>5</v>
      </c>
      <c r="G2405" t="b">
        <v>1</v>
      </c>
      <c r="H2405" s="19">
        <v>0.95</v>
      </c>
      <c r="I2405" s="19">
        <v>1</v>
      </c>
      <c r="J2405" s="1" t="s">
        <v>14</v>
      </c>
    </row>
    <row r="2406" spans="1:10" x14ac:dyDescent="0.2">
      <c r="A2406" s="1" t="s">
        <v>128</v>
      </c>
      <c r="B2406" s="11">
        <v>44284</v>
      </c>
      <c r="C2406">
        <v>33</v>
      </c>
      <c r="D2406">
        <v>17</v>
      </c>
      <c r="E2406">
        <v>40</v>
      </c>
      <c r="F2406">
        <v>5</v>
      </c>
      <c r="G2406" t="b">
        <v>1</v>
      </c>
      <c r="H2406" s="19">
        <v>0.95</v>
      </c>
      <c r="I2406" s="19">
        <v>1</v>
      </c>
      <c r="J2406" s="1" t="s">
        <v>14</v>
      </c>
    </row>
    <row r="2407" spans="1:10" x14ac:dyDescent="0.2">
      <c r="A2407" s="1" t="s">
        <v>134</v>
      </c>
      <c r="B2407" s="11">
        <v>44284</v>
      </c>
      <c r="C2407">
        <v>33</v>
      </c>
      <c r="D2407">
        <v>17</v>
      </c>
      <c r="E2407">
        <v>40</v>
      </c>
      <c r="F2407">
        <v>10</v>
      </c>
      <c r="G2407" t="b">
        <v>1</v>
      </c>
      <c r="H2407" s="19">
        <v>1</v>
      </c>
      <c r="I2407" s="19">
        <v>1</v>
      </c>
      <c r="J2407" s="1" t="s">
        <v>14</v>
      </c>
    </row>
    <row r="2408" spans="1:10" x14ac:dyDescent="0.2">
      <c r="A2408" s="1" t="s">
        <v>141</v>
      </c>
      <c r="B2408" s="11">
        <v>44284</v>
      </c>
      <c r="C2408">
        <v>33</v>
      </c>
      <c r="D2408">
        <v>17</v>
      </c>
      <c r="E2408">
        <v>40</v>
      </c>
      <c r="F2408">
        <v>10</v>
      </c>
      <c r="G2408" t="b">
        <v>1</v>
      </c>
      <c r="H2408" s="19">
        <v>1</v>
      </c>
      <c r="I2408" s="19">
        <v>1</v>
      </c>
      <c r="J2408" s="1" t="s">
        <v>14</v>
      </c>
    </row>
    <row r="2409" spans="1:10" x14ac:dyDescent="0.2">
      <c r="A2409" s="1" t="s">
        <v>124</v>
      </c>
      <c r="B2409" s="11">
        <v>44284</v>
      </c>
      <c r="C2409">
        <v>33</v>
      </c>
      <c r="D2409">
        <v>17</v>
      </c>
      <c r="E2409">
        <v>40</v>
      </c>
      <c r="F2409">
        <v>10</v>
      </c>
      <c r="G2409" t="b">
        <v>1</v>
      </c>
      <c r="H2409" s="19">
        <v>1</v>
      </c>
      <c r="I2409" s="19">
        <v>1</v>
      </c>
      <c r="J2409" s="1" t="s">
        <v>14</v>
      </c>
    </row>
    <row r="2410" spans="1:10" x14ac:dyDescent="0.2">
      <c r="A2410" s="1" t="s">
        <v>144</v>
      </c>
      <c r="B2410" s="11">
        <v>44284</v>
      </c>
      <c r="C2410">
        <v>33</v>
      </c>
      <c r="D2410">
        <v>7</v>
      </c>
      <c r="E2410">
        <v>40</v>
      </c>
      <c r="F2410">
        <v>5</v>
      </c>
      <c r="G2410" t="b">
        <v>1</v>
      </c>
      <c r="H2410" s="19">
        <v>0.85</v>
      </c>
      <c r="I2410" s="19">
        <v>1</v>
      </c>
      <c r="J2410" s="1" t="s">
        <v>14</v>
      </c>
    </row>
    <row r="2411" spans="1:10" x14ac:dyDescent="0.2">
      <c r="A2411" s="1" t="s">
        <v>139</v>
      </c>
      <c r="B2411" s="11">
        <v>44284</v>
      </c>
      <c r="C2411">
        <v>33</v>
      </c>
      <c r="D2411">
        <v>17</v>
      </c>
      <c r="E2411">
        <v>40</v>
      </c>
      <c r="F2411">
        <v>10</v>
      </c>
      <c r="G2411" t="b">
        <v>1</v>
      </c>
      <c r="H2411" s="19">
        <v>1</v>
      </c>
      <c r="I2411" s="19">
        <v>1</v>
      </c>
      <c r="J2411" s="1" t="s">
        <v>14</v>
      </c>
    </row>
    <row r="2412" spans="1:10" x14ac:dyDescent="0.2">
      <c r="A2412" s="1" t="s">
        <v>127</v>
      </c>
      <c r="B2412" s="11">
        <v>44284</v>
      </c>
      <c r="C2412">
        <v>33</v>
      </c>
      <c r="D2412">
        <v>17</v>
      </c>
      <c r="E2412">
        <v>40</v>
      </c>
      <c r="F2412">
        <v>10</v>
      </c>
      <c r="G2412" t="b">
        <v>1</v>
      </c>
      <c r="H2412" s="19">
        <v>1</v>
      </c>
      <c r="I2412" s="19">
        <v>1</v>
      </c>
      <c r="J2412" s="1" t="s">
        <v>14</v>
      </c>
    </row>
    <row r="2413" spans="1:10" x14ac:dyDescent="0.2">
      <c r="A2413" s="1" t="s">
        <v>117</v>
      </c>
      <c r="B2413" s="11">
        <v>44284</v>
      </c>
      <c r="C2413">
        <v>33</v>
      </c>
      <c r="D2413">
        <v>17</v>
      </c>
      <c r="E2413">
        <v>40</v>
      </c>
      <c r="F2413">
        <v>10</v>
      </c>
      <c r="G2413" t="b">
        <v>1</v>
      </c>
      <c r="H2413" s="19">
        <v>1</v>
      </c>
      <c r="I2413" s="19">
        <v>1</v>
      </c>
      <c r="J2413" s="1" t="s">
        <v>14</v>
      </c>
    </row>
    <row r="2414" spans="1:10" x14ac:dyDescent="0.2">
      <c r="A2414" s="1" t="s">
        <v>112</v>
      </c>
      <c r="B2414" s="11">
        <v>44284</v>
      </c>
      <c r="C2414">
        <v>33</v>
      </c>
      <c r="D2414">
        <v>17</v>
      </c>
      <c r="E2414">
        <v>32</v>
      </c>
      <c r="F2414">
        <v>10</v>
      </c>
      <c r="G2414" t="b">
        <v>1</v>
      </c>
      <c r="H2414" s="19">
        <v>0.92</v>
      </c>
      <c r="I2414" s="19">
        <v>1</v>
      </c>
      <c r="J2414" s="1" t="s">
        <v>14</v>
      </c>
    </row>
    <row r="2415" spans="1:10" x14ac:dyDescent="0.2">
      <c r="A2415" s="1" t="s">
        <v>123</v>
      </c>
      <c r="B2415" s="11">
        <v>44285</v>
      </c>
      <c r="C2415">
        <v>26</v>
      </c>
      <c r="D2415">
        <v>7</v>
      </c>
      <c r="E2415">
        <v>40</v>
      </c>
      <c r="F2415">
        <v>10</v>
      </c>
      <c r="G2415" t="b">
        <v>1</v>
      </c>
      <c r="H2415" s="19">
        <v>0.83</v>
      </c>
      <c r="I2415" s="19">
        <v>1</v>
      </c>
      <c r="J2415" s="1" t="s">
        <v>14</v>
      </c>
    </row>
    <row r="2416" spans="1:10" x14ac:dyDescent="0.2">
      <c r="A2416" s="1" t="s">
        <v>88</v>
      </c>
      <c r="B2416" s="11">
        <v>44285</v>
      </c>
      <c r="C2416">
        <v>17</v>
      </c>
      <c r="D2416">
        <v>7</v>
      </c>
      <c r="E2416">
        <v>40</v>
      </c>
      <c r="F2416">
        <v>5</v>
      </c>
      <c r="G2416" t="b">
        <v>1</v>
      </c>
      <c r="H2416" s="19">
        <v>0.69</v>
      </c>
      <c r="I2416" s="19">
        <v>1</v>
      </c>
      <c r="J2416" s="1" t="s">
        <v>14</v>
      </c>
    </row>
    <row r="2417" spans="1:10" x14ac:dyDescent="0.2">
      <c r="A2417" s="1" t="s">
        <v>142</v>
      </c>
      <c r="B2417" s="11">
        <v>44285</v>
      </c>
      <c r="C2417">
        <v>29</v>
      </c>
      <c r="D2417">
        <v>17</v>
      </c>
      <c r="E2417">
        <v>40</v>
      </c>
      <c r="F2417">
        <v>10</v>
      </c>
      <c r="G2417" t="b">
        <v>1</v>
      </c>
      <c r="H2417" s="19">
        <v>0.96</v>
      </c>
      <c r="I2417" s="19">
        <v>1</v>
      </c>
      <c r="J2417" s="1" t="s">
        <v>14</v>
      </c>
    </row>
    <row r="2418" spans="1:10" x14ac:dyDescent="0.2">
      <c r="A2418" s="1" t="s">
        <v>136</v>
      </c>
      <c r="B2418" s="11">
        <v>44285</v>
      </c>
      <c r="C2418">
        <v>33</v>
      </c>
      <c r="D2418">
        <v>17</v>
      </c>
      <c r="E2418">
        <v>40</v>
      </c>
      <c r="F2418">
        <v>10</v>
      </c>
      <c r="G2418" t="b">
        <v>1</v>
      </c>
      <c r="H2418" s="19">
        <v>1</v>
      </c>
      <c r="I2418" s="19">
        <v>1</v>
      </c>
      <c r="J2418" s="1" t="s">
        <v>14</v>
      </c>
    </row>
    <row r="2419" spans="1:10" x14ac:dyDescent="0.2">
      <c r="A2419" s="1" t="s">
        <v>143</v>
      </c>
      <c r="B2419" s="11">
        <v>44285</v>
      </c>
      <c r="C2419">
        <v>33</v>
      </c>
      <c r="D2419">
        <v>17</v>
      </c>
      <c r="E2419">
        <v>40</v>
      </c>
      <c r="F2419">
        <v>10</v>
      </c>
      <c r="G2419" t="b">
        <v>1</v>
      </c>
      <c r="H2419" s="19">
        <v>1</v>
      </c>
      <c r="I2419" s="19">
        <v>1</v>
      </c>
      <c r="J2419" s="1" t="s">
        <v>14</v>
      </c>
    </row>
    <row r="2420" spans="1:10" x14ac:dyDescent="0.2">
      <c r="A2420" s="1" t="s">
        <v>145</v>
      </c>
      <c r="B2420" s="11">
        <v>44285</v>
      </c>
      <c r="C2420">
        <v>33</v>
      </c>
      <c r="D2420">
        <v>7</v>
      </c>
      <c r="E2420">
        <v>40</v>
      </c>
      <c r="F2420">
        <v>10</v>
      </c>
      <c r="G2420" t="b">
        <v>1</v>
      </c>
      <c r="H2420" s="19">
        <v>0.9</v>
      </c>
      <c r="I2420" s="19">
        <v>1</v>
      </c>
      <c r="J2420" s="1" t="s">
        <v>14</v>
      </c>
    </row>
    <row r="2421" spans="1:10" x14ac:dyDescent="0.2">
      <c r="A2421" s="1" t="s">
        <v>135</v>
      </c>
      <c r="B2421" s="11">
        <v>44285</v>
      </c>
      <c r="C2421">
        <v>33</v>
      </c>
      <c r="D2421">
        <v>7</v>
      </c>
      <c r="E2421">
        <v>40</v>
      </c>
      <c r="F2421">
        <v>10</v>
      </c>
      <c r="G2421" t="b">
        <v>1</v>
      </c>
      <c r="H2421" s="19">
        <v>0.9</v>
      </c>
      <c r="I2421" s="19">
        <v>1</v>
      </c>
      <c r="J2421" s="1" t="s">
        <v>14</v>
      </c>
    </row>
    <row r="2422" spans="1:10" x14ac:dyDescent="0.2">
      <c r="A2422" s="1" t="s">
        <v>133</v>
      </c>
      <c r="B2422" s="11">
        <v>44285</v>
      </c>
      <c r="C2422">
        <v>33</v>
      </c>
      <c r="D2422">
        <v>17</v>
      </c>
      <c r="E2422">
        <v>40</v>
      </c>
      <c r="F2422">
        <v>10</v>
      </c>
      <c r="G2422" t="b">
        <v>1</v>
      </c>
      <c r="H2422" s="19">
        <v>1</v>
      </c>
      <c r="I2422" s="19">
        <v>1</v>
      </c>
      <c r="J2422" s="1" t="s">
        <v>14</v>
      </c>
    </row>
    <row r="2423" spans="1:10" x14ac:dyDescent="0.2">
      <c r="A2423" s="1" t="s">
        <v>137</v>
      </c>
      <c r="B2423" s="11">
        <v>44285</v>
      </c>
      <c r="C2423">
        <v>33</v>
      </c>
      <c r="D2423">
        <v>17</v>
      </c>
      <c r="E2423">
        <v>40</v>
      </c>
      <c r="F2423">
        <v>5</v>
      </c>
      <c r="G2423" t="b">
        <v>1</v>
      </c>
      <c r="H2423" s="19">
        <v>0.95</v>
      </c>
      <c r="I2423" s="19">
        <v>1</v>
      </c>
      <c r="J2423" s="1" t="s">
        <v>14</v>
      </c>
    </row>
    <row r="2424" spans="1:10" x14ac:dyDescent="0.2">
      <c r="A2424" s="1" t="s">
        <v>129</v>
      </c>
      <c r="B2424" s="11">
        <v>44285</v>
      </c>
      <c r="C2424">
        <v>33</v>
      </c>
      <c r="D2424">
        <v>17</v>
      </c>
      <c r="E2424">
        <v>40</v>
      </c>
      <c r="F2424">
        <v>10</v>
      </c>
      <c r="G2424" t="b">
        <v>1</v>
      </c>
      <c r="H2424" s="19">
        <v>1</v>
      </c>
      <c r="I2424" s="19">
        <v>1</v>
      </c>
      <c r="J2424" s="1" t="s">
        <v>14</v>
      </c>
    </row>
    <row r="2425" spans="1:10" x14ac:dyDescent="0.2">
      <c r="A2425" s="1" t="s">
        <v>121</v>
      </c>
      <c r="B2425" s="11">
        <v>44285</v>
      </c>
      <c r="C2425">
        <v>31</v>
      </c>
      <c r="D2425">
        <v>17</v>
      </c>
      <c r="E2425">
        <v>40</v>
      </c>
      <c r="F2425">
        <v>5</v>
      </c>
      <c r="G2425" t="b">
        <v>1</v>
      </c>
      <c r="H2425" s="19">
        <v>0.93</v>
      </c>
      <c r="I2425" s="19">
        <v>1</v>
      </c>
      <c r="J2425" s="1" t="s">
        <v>14</v>
      </c>
    </row>
    <row r="2426" spans="1:10" x14ac:dyDescent="0.2">
      <c r="A2426" s="1" t="s">
        <v>115</v>
      </c>
      <c r="B2426" s="11">
        <v>44285</v>
      </c>
      <c r="C2426">
        <v>27</v>
      </c>
      <c r="D2426">
        <v>17</v>
      </c>
      <c r="E2426">
        <v>40</v>
      </c>
      <c r="F2426">
        <v>10</v>
      </c>
      <c r="G2426" t="b">
        <v>1</v>
      </c>
      <c r="H2426" s="19">
        <v>0.94</v>
      </c>
      <c r="I2426" s="19">
        <v>1</v>
      </c>
      <c r="J2426" s="1" t="s">
        <v>14</v>
      </c>
    </row>
    <row r="2427" spans="1:10" x14ac:dyDescent="0.2">
      <c r="A2427" s="1" t="s">
        <v>130</v>
      </c>
      <c r="B2427" s="11">
        <v>44285</v>
      </c>
      <c r="C2427">
        <v>21</v>
      </c>
      <c r="D2427">
        <v>12</v>
      </c>
      <c r="E2427">
        <v>40</v>
      </c>
      <c r="F2427">
        <v>10</v>
      </c>
      <c r="G2427" t="b">
        <v>1</v>
      </c>
      <c r="H2427" s="19">
        <v>0.83</v>
      </c>
      <c r="I2427" s="19">
        <v>1</v>
      </c>
      <c r="J2427" s="1" t="s">
        <v>14</v>
      </c>
    </row>
    <row r="2428" spans="1:10" x14ac:dyDescent="0.2">
      <c r="A2428" s="1" t="s">
        <v>125</v>
      </c>
      <c r="B2428" s="11">
        <v>44285</v>
      </c>
      <c r="C2428">
        <v>29</v>
      </c>
      <c r="D2428">
        <v>7</v>
      </c>
      <c r="E2428">
        <v>40</v>
      </c>
      <c r="F2428">
        <v>10</v>
      </c>
      <c r="G2428" t="b">
        <v>1</v>
      </c>
      <c r="H2428" s="19">
        <v>0.86</v>
      </c>
      <c r="I2428" s="19">
        <v>1</v>
      </c>
      <c r="J2428" s="1" t="s">
        <v>14</v>
      </c>
    </row>
    <row r="2429" spans="1:10" x14ac:dyDescent="0.2">
      <c r="A2429" s="1" t="s">
        <v>148</v>
      </c>
      <c r="B2429" s="11">
        <v>44287</v>
      </c>
      <c r="C2429">
        <v>33</v>
      </c>
      <c r="D2429">
        <v>17</v>
      </c>
      <c r="E2429">
        <v>40</v>
      </c>
      <c r="F2429">
        <v>5</v>
      </c>
      <c r="G2429" t="b">
        <v>0</v>
      </c>
      <c r="H2429" s="19">
        <v>0.95</v>
      </c>
      <c r="I2429" s="19">
        <v>0</v>
      </c>
      <c r="J2429" s="1" t="s">
        <v>14</v>
      </c>
    </row>
    <row r="2430" spans="1:10" x14ac:dyDescent="0.2">
      <c r="A2430" s="1" t="s">
        <v>81</v>
      </c>
      <c r="B2430" s="11">
        <v>44292</v>
      </c>
      <c r="C2430">
        <v>33</v>
      </c>
      <c r="D2430">
        <v>17</v>
      </c>
      <c r="E2430">
        <v>32</v>
      </c>
      <c r="F2430">
        <v>5</v>
      </c>
      <c r="G2430" t="b">
        <v>1</v>
      </c>
      <c r="H2430" s="19">
        <v>0.87</v>
      </c>
      <c r="I2430" s="19">
        <v>1</v>
      </c>
      <c r="J2430" s="1" t="s">
        <v>14</v>
      </c>
    </row>
    <row r="2431" spans="1:10" x14ac:dyDescent="0.2">
      <c r="A2431" s="1" t="s">
        <v>86</v>
      </c>
      <c r="B2431" s="11">
        <v>44292</v>
      </c>
      <c r="C2431">
        <v>31</v>
      </c>
      <c r="D2431">
        <v>17</v>
      </c>
      <c r="E2431">
        <v>32</v>
      </c>
      <c r="F2431">
        <v>0</v>
      </c>
      <c r="G2431" t="b">
        <v>0</v>
      </c>
      <c r="H2431" s="19">
        <v>0.8</v>
      </c>
      <c r="I2431" s="19">
        <v>0</v>
      </c>
      <c r="J2431" s="1" t="s">
        <v>14</v>
      </c>
    </row>
    <row r="2432" spans="1:10" x14ac:dyDescent="0.2">
      <c r="A2432" s="1" t="s">
        <v>84</v>
      </c>
      <c r="B2432" s="11">
        <v>44292</v>
      </c>
      <c r="C2432">
        <v>33</v>
      </c>
      <c r="D2432">
        <v>17</v>
      </c>
      <c r="E2432">
        <v>32</v>
      </c>
      <c r="F2432">
        <v>10</v>
      </c>
      <c r="G2432" t="b">
        <v>1</v>
      </c>
      <c r="H2432" s="19">
        <v>0.92</v>
      </c>
      <c r="I2432" s="19">
        <v>1</v>
      </c>
      <c r="J2432" s="1" t="s">
        <v>14</v>
      </c>
    </row>
    <row r="2433" spans="1:10" x14ac:dyDescent="0.2">
      <c r="A2433" s="1" t="s">
        <v>83</v>
      </c>
      <c r="B2433" s="11">
        <v>44292</v>
      </c>
      <c r="C2433">
        <v>23</v>
      </c>
      <c r="D2433">
        <v>17</v>
      </c>
      <c r="E2433">
        <v>32</v>
      </c>
      <c r="F2433">
        <v>5</v>
      </c>
      <c r="G2433" t="b">
        <v>1</v>
      </c>
      <c r="H2433" s="19">
        <v>0.77</v>
      </c>
      <c r="I2433" s="19">
        <v>1</v>
      </c>
      <c r="J2433" s="1" t="s">
        <v>14</v>
      </c>
    </row>
    <row r="2434" spans="1:10" x14ac:dyDescent="0.2">
      <c r="A2434" s="1" t="s">
        <v>79</v>
      </c>
      <c r="B2434" s="11">
        <v>44292</v>
      </c>
      <c r="C2434">
        <v>23</v>
      </c>
      <c r="D2434">
        <v>17</v>
      </c>
      <c r="E2434">
        <v>40</v>
      </c>
      <c r="F2434">
        <v>10</v>
      </c>
      <c r="G2434" t="b">
        <v>1</v>
      </c>
      <c r="H2434" s="19">
        <v>0.9</v>
      </c>
      <c r="I2434" s="19">
        <v>1</v>
      </c>
      <c r="J2434" s="1" t="s">
        <v>14</v>
      </c>
    </row>
    <row r="2435" spans="1:10" x14ac:dyDescent="0.2">
      <c r="A2435" s="1" t="s">
        <v>129</v>
      </c>
      <c r="B2435" s="11">
        <v>44292</v>
      </c>
      <c r="C2435">
        <v>23</v>
      </c>
      <c r="D2435">
        <v>7</v>
      </c>
      <c r="E2435">
        <v>40</v>
      </c>
      <c r="F2435">
        <v>5</v>
      </c>
      <c r="G2435" t="b">
        <v>1</v>
      </c>
      <c r="H2435" s="19">
        <v>0.75</v>
      </c>
      <c r="I2435" s="19">
        <v>1</v>
      </c>
      <c r="J2435" s="1" t="s">
        <v>14</v>
      </c>
    </row>
    <row r="2436" spans="1:10" x14ac:dyDescent="0.2">
      <c r="A2436" s="1" t="s">
        <v>134</v>
      </c>
      <c r="B2436" s="11">
        <v>44292</v>
      </c>
      <c r="C2436">
        <v>33</v>
      </c>
      <c r="D2436">
        <v>17</v>
      </c>
      <c r="E2436">
        <v>40</v>
      </c>
      <c r="F2436">
        <v>10</v>
      </c>
      <c r="G2436" t="b">
        <v>1</v>
      </c>
      <c r="H2436" s="19">
        <v>1</v>
      </c>
      <c r="I2436" s="19">
        <v>1</v>
      </c>
      <c r="J2436" s="1" t="s">
        <v>14</v>
      </c>
    </row>
    <row r="2437" spans="1:10" x14ac:dyDescent="0.2">
      <c r="A2437" s="1" t="s">
        <v>143</v>
      </c>
      <c r="B2437" s="11">
        <v>44292</v>
      </c>
      <c r="C2437">
        <v>33</v>
      </c>
      <c r="D2437">
        <v>17</v>
      </c>
      <c r="E2437">
        <v>40</v>
      </c>
      <c r="F2437">
        <v>5</v>
      </c>
      <c r="G2437" t="b">
        <v>1</v>
      </c>
      <c r="H2437" s="19">
        <v>0.95</v>
      </c>
      <c r="I2437" s="19">
        <v>1</v>
      </c>
      <c r="J2437" s="1" t="s">
        <v>14</v>
      </c>
    </row>
    <row r="2438" spans="1:10" x14ac:dyDescent="0.2">
      <c r="A2438" s="1" t="s">
        <v>126</v>
      </c>
      <c r="B2438" s="11">
        <v>44292</v>
      </c>
      <c r="C2438">
        <v>23</v>
      </c>
      <c r="D2438">
        <v>17</v>
      </c>
      <c r="E2438">
        <v>40</v>
      </c>
      <c r="F2438">
        <v>10</v>
      </c>
      <c r="G2438" t="b">
        <v>1</v>
      </c>
      <c r="H2438" s="19">
        <v>0.9</v>
      </c>
      <c r="I2438" s="19">
        <v>1</v>
      </c>
      <c r="J2438" s="1" t="s">
        <v>14</v>
      </c>
    </row>
    <row r="2439" spans="1:10" x14ac:dyDescent="0.2">
      <c r="A2439" s="1" t="s">
        <v>145</v>
      </c>
      <c r="B2439" s="11">
        <v>44293</v>
      </c>
      <c r="C2439">
        <v>29</v>
      </c>
      <c r="D2439">
        <v>17</v>
      </c>
      <c r="E2439">
        <v>32</v>
      </c>
      <c r="F2439">
        <v>10</v>
      </c>
      <c r="G2439" t="b">
        <v>1</v>
      </c>
      <c r="H2439" s="19">
        <v>0.88</v>
      </c>
      <c r="I2439" s="19">
        <v>1</v>
      </c>
      <c r="J2439" s="1" t="s">
        <v>14</v>
      </c>
    </row>
    <row r="2440" spans="1:10" x14ac:dyDescent="0.2">
      <c r="A2440" s="1" t="s">
        <v>122</v>
      </c>
      <c r="B2440" s="11">
        <v>44293</v>
      </c>
      <c r="C2440">
        <v>33</v>
      </c>
      <c r="D2440">
        <v>17</v>
      </c>
      <c r="E2440">
        <v>32</v>
      </c>
      <c r="F2440">
        <v>10</v>
      </c>
      <c r="G2440" t="b">
        <v>1</v>
      </c>
      <c r="H2440" s="19">
        <v>0.92</v>
      </c>
      <c r="I2440" s="19">
        <v>1</v>
      </c>
      <c r="J2440" s="1" t="s">
        <v>14</v>
      </c>
    </row>
    <row r="2441" spans="1:10" x14ac:dyDescent="0.2">
      <c r="A2441" s="1" t="s">
        <v>139</v>
      </c>
      <c r="B2441" s="11">
        <v>44293</v>
      </c>
      <c r="C2441">
        <v>33</v>
      </c>
      <c r="D2441">
        <v>17</v>
      </c>
      <c r="E2441">
        <v>32</v>
      </c>
      <c r="F2441">
        <v>10</v>
      </c>
      <c r="G2441" t="b">
        <v>1</v>
      </c>
      <c r="H2441" s="19">
        <v>0.92</v>
      </c>
      <c r="I2441" s="19">
        <v>1</v>
      </c>
      <c r="J2441" s="1" t="s">
        <v>14</v>
      </c>
    </row>
    <row r="2442" spans="1:10" x14ac:dyDescent="0.2">
      <c r="A2442" s="1" t="s">
        <v>138</v>
      </c>
      <c r="B2442" s="11">
        <v>44293</v>
      </c>
      <c r="C2442">
        <v>33</v>
      </c>
      <c r="D2442">
        <v>17</v>
      </c>
      <c r="E2442">
        <v>40</v>
      </c>
      <c r="F2442">
        <v>5</v>
      </c>
      <c r="G2442" t="b">
        <v>1</v>
      </c>
      <c r="H2442" s="19">
        <v>0.95</v>
      </c>
      <c r="I2442" s="19">
        <v>1</v>
      </c>
      <c r="J2442" s="1" t="s">
        <v>14</v>
      </c>
    </row>
    <row r="2443" spans="1:10" x14ac:dyDescent="0.2">
      <c r="A2443" s="1" t="s">
        <v>123</v>
      </c>
      <c r="B2443" s="11">
        <v>44293</v>
      </c>
      <c r="C2443">
        <v>31</v>
      </c>
      <c r="D2443">
        <v>7</v>
      </c>
      <c r="E2443">
        <v>40</v>
      </c>
      <c r="F2443">
        <v>10</v>
      </c>
      <c r="G2443" t="b">
        <v>1</v>
      </c>
      <c r="H2443" s="19">
        <v>0.88</v>
      </c>
      <c r="I2443" s="19">
        <v>1</v>
      </c>
      <c r="J2443" s="1" t="s">
        <v>14</v>
      </c>
    </row>
    <row r="2444" spans="1:10" x14ac:dyDescent="0.2">
      <c r="A2444" s="1" t="s">
        <v>127</v>
      </c>
      <c r="B2444" s="11">
        <v>44293</v>
      </c>
      <c r="C2444">
        <v>33</v>
      </c>
      <c r="D2444">
        <v>17</v>
      </c>
      <c r="E2444">
        <v>40</v>
      </c>
      <c r="F2444">
        <v>10</v>
      </c>
      <c r="G2444" t="b">
        <v>1</v>
      </c>
      <c r="H2444" s="19">
        <v>1</v>
      </c>
      <c r="I2444" s="19">
        <v>1</v>
      </c>
      <c r="J2444" s="1" t="s">
        <v>14</v>
      </c>
    </row>
    <row r="2445" spans="1:10" x14ac:dyDescent="0.2">
      <c r="A2445" s="1" t="s">
        <v>109</v>
      </c>
      <c r="B2445" s="11">
        <v>44293</v>
      </c>
      <c r="C2445">
        <v>22</v>
      </c>
      <c r="D2445">
        <v>19</v>
      </c>
      <c r="E2445">
        <v>30</v>
      </c>
      <c r="F2445">
        <v>10</v>
      </c>
      <c r="G2445" t="b">
        <v>1</v>
      </c>
      <c r="H2445" s="19">
        <v>0.81</v>
      </c>
      <c r="I2445" s="19">
        <v>1</v>
      </c>
      <c r="J2445" s="1" t="s">
        <v>14</v>
      </c>
    </row>
    <row r="2446" spans="1:10" x14ac:dyDescent="0.2">
      <c r="A2446" s="1" t="s">
        <v>108</v>
      </c>
      <c r="B2446" s="11">
        <v>44293</v>
      </c>
      <c r="C2446">
        <v>22</v>
      </c>
      <c r="D2446">
        <v>19</v>
      </c>
      <c r="E2446">
        <v>30</v>
      </c>
      <c r="F2446">
        <v>15</v>
      </c>
      <c r="G2446" t="b">
        <v>1</v>
      </c>
      <c r="H2446" s="19">
        <v>0.86</v>
      </c>
      <c r="I2446" s="19">
        <v>1</v>
      </c>
      <c r="J2446" s="1" t="s">
        <v>14</v>
      </c>
    </row>
    <row r="2447" spans="1:10" x14ac:dyDescent="0.2">
      <c r="A2447" s="1" t="s">
        <v>104</v>
      </c>
      <c r="B2447" s="11">
        <v>44293</v>
      </c>
      <c r="C2447">
        <v>29</v>
      </c>
      <c r="D2447">
        <v>19</v>
      </c>
      <c r="E2447">
        <v>37</v>
      </c>
      <c r="F2447">
        <v>15</v>
      </c>
      <c r="G2447" t="b">
        <v>1</v>
      </c>
      <c r="H2447" s="19">
        <v>1</v>
      </c>
      <c r="I2447" s="19">
        <v>1</v>
      </c>
      <c r="J2447" s="1" t="s">
        <v>14</v>
      </c>
    </row>
    <row r="2448" spans="1:10" x14ac:dyDescent="0.2">
      <c r="A2448" s="1" t="s">
        <v>130</v>
      </c>
      <c r="B2448" s="11">
        <v>44293</v>
      </c>
      <c r="C2448">
        <v>21</v>
      </c>
      <c r="D2448">
        <v>17</v>
      </c>
      <c r="E2448">
        <v>40</v>
      </c>
      <c r="F2448">
        <v>10</v>
      </c>
      <c r="G2448" t="b">
        <v>1</v>
      </c>
      <c r="H2448" s="19">
        <v>0.88</v>
      </c>
      <c r="I2448" s="19">
        <v>1</v>
      </c>
      <c r="J2448" s="1" t="s">
        <v>14</v>
      </c>
    </row>
    <row r="2449" spans="1:10" x14ac:dyDescent="0.2">
      <c r="A2449" s="1" t="s">
        <v>119</v>
      </c>
      <c r="B2449" s="11">
        <v>44294</v>
      </c>
      <c r="C2449">
        <v>31</v>
      </c>
      <c r="D2449">
        <v>17</v>
      </c>
      <c r="E2449">
        <v>40</v>
      </c>
      <c r="F2449">
        <v>10</v>
      </c>
      <c r="G2449" t="b">
        <v>0</v>
      </c>
      <c r="H2449" s="19">
        <v>0.98</v>
      </c>
      <c r="I2449" s="19">
        <v>0</v>
      </c>
      <c r="J2449" s="1" t="s">
        <v>14</v>
      </c>
    </row>
    <row r="2450" spans="1:10" x14ac:dyDescent="0.2">
      <c r="A2450" s="1" t="s">
        <v>120</v>
      </c>
      <c r="B2450" s="11">
        <v>44294</v>
      </c>
      <c r="C2450">
        <v>33</v>
      </c>
      <c r="D2450">
        <v>17</v>
      </c>
      <c r="E2450">
        <v>40</v>
      </c>
      <c r="F2450">
        <v>10</v>
      </c>
      <c r="G2450" t="b">
        <v>0</v>
      </c>
      <c r="H2450" s="19">
        <v>1</v>
      </c>
      <c r="I2450" s="19">
        <v>0</v>
      </c>
      <c r="J2450" s="1" t="s">
        <v>14</v>
      </c>
    </row>
    <row r="2451" spans="1:10" x14ac:dyDescent="0.2">
      <c r="A2451" s="1" t="s">
        <v>125</v>
      </c>
      <c r="B2451" s="11">
        <v>44295</v>
      </c>
      <c r="C2451">
        <v>27</v>
      </c>
      <c r="D2451">
        <v>17</v>
      </c>
      <c r="E2451">
        <v>40</v>
      </c>
      <c r="F2451">
        <v>5</v>
      </c>
      <c r="G2451" t="b">
        <v>1</v>
      </c>
      <c r="H2451" s="19">
        <v>0.89</v>
      </c>
      <c r="I2451" s="19">
        <v>1</v>
      </c>
      <c r="J2451" s="1" t="s">
        <v>14</v>
      </c>
    </row>
    <row r="2452" spans="1:10" x14ac:dyDescent="0.2">
      <c r="A2452" s="1" t="s">
        <v>124</v>
      </c>
      <c r="B2452" s="11">
        <v>44295</v>
      </c>
      <c r="C2452">
        <v>33</v>
      </c>
      <c r="D2452">
        <v>17</v>
      </c>
      <c r="E2452">
        <v>40</v>
      </c>
      <c r="F2452">
        <v>10</v>
      </c>
      <c r="G2452" t="b">
        <v>1</v>
      </c>
      <c r="H2452" s="19">
        <v>1</v>
      </c>
      <c r="I2452" s="19">
        <v>1</v>
      </c>
      <c r="J2452" s="1" t="s">
        <v>14</v>
      </c>
    </row>
    <row r="2453" spans="1:10" x14ac:dyDescent="0.2">
      <c r="A2453" s="1" t="s">
        <v>136</v>
      </c>
      <c r="B2453" s="11">
        <v>44295</v>
      </c>
      <c r="C2453">
        <v>33</v>
      </c>
      <c r="D2453">
        <v>12</v>
      </c>
      <c r="E2453">
        <v>40</v>
      </c>
      <c r="F2453">
        <v>10</v>
      </c>
      <c r="G2453" t="b">
        <v>1</v>
      </c>
      <c r="H2453" s="19">
        <v>0.95</v>
      </c>
      <c r="I2453" s="19">
        <v>1</v>
      </c>
      <c r="J2453" s="1" t="s">
        <v>14</v>
      </c>
    </row>
    <row r="2454" spans="1:10" x14ac:dyDescent="0.2">
      <c r="A2454" s="1" t="s">
        <v>141</v>
      </c>
      <c r="B2454" s="11">
        <v>44295</v>
      </c>
      <c r="C2454">
        <v>33</v>
      </c>
      <c r="D2454">
        <v>17</v>
      </c>
      <c r="E2454">
        <v>40</v>
      </c>
      <c r="F2454">
        <v>10</v>
      </c>
      <c r="G2454" t="b">
        <v>1</v>
      </c>
      <c r="H2454" s="19">
        <v>1</v>
      </c>
      <c r="I2454" s="19">
        <v>1</v>
      </c>
      <c r="J2454" s="1" t="s">
        <v>14</v>
      </c>
    </row>
    <row r="2455" spans="1:10" x14ac:dyDescent="0.2">
      <c r="A2455" s="1" t="s">
        <v>105</v>
      </c>
      <c r="B2455" s="11">
        <v>44295</v>
      </c>
      <c r="C2455">
        <v>29</v>
      </c>
      <c r="D2455">
        <v>19</v>
      </c>
      <c r="E2455">
        <v>37</v>
      </c>
      <c r="F2455">
        <v>15</v>
      </c>
      <c r="G2455" t="b">
        <v>1</v>
      </c>
      <c r="H2455" s="19">
        <v>1</v>
      </c>
      <c r="I2455" s="19">
        <v>1</v>
      </c>
      <c r="J2455" s="1" t="s">
        <v>14</v>
      </c>
    </row>
    <row r="2456" spans="1:10" x14ac:dyDescent="0.2">
      <c r="A2456" s="1" t="s">
        <v>107</v>
      </c>
      <c r="B2456" s="11">
        <v>44295</v>
      </c>
      <c r="C2456">
        <v>24</v>
      </c>
      <c r="D2456">
        <v>12</v>
      </c>
      <c r="E2456">
        <v>37</v>
      </c>
      <c r="F2456">
        <v>15</v>
      </c>
      <c r="G2456" t="b">
        <v>1</v>
      </c>
      <c r="H2456" s="19">
        <v>0.88</v>
      </c>
      <c r="I2456" s="19">
        <v>1</v>
      </c>
      <c r="J2456" s="1" t="s">
        <v>14</v>
      </c>
    </row>
    <row r="2457" spans="1:10" x14ac:dyDescent="0.2">
      <c r="A2457" s="1" t="s">
        <v>88</v>
      </c>
      <c r="B2457" s="11">
        <v>44295</v>
      </c>
      <c r="C2457">
        <v>33</v>
      </c>
      <c r="D2457">
        <v>17</v>
      </c>
      <c r="E2457">
        <v>32</v>
      </c>
      <c r="F2457">
        <v>10</v>
      </c>
      <c r="G2457" t="b">
        <v>1</v>
      </c>
      <c r="H2457" s="19">
        <v>0.92</v>
      </c>
      <c r="I2457" s="19">
        <v>1</v>
      </c>
      <c r="J2457" s="1" t="s">
        <v>14</v>
      </c>
    </row>
    <row r="2458" spans="1:10" x14ac:dyDescent="0.2">
      <c r="A2458" s="1" t="s">
        <v>112</v>
      </c>
      <c r="B2458" s="11">
        <v>44296</v>
      </c>
      <c r="C2458">
        <v>23</v>
      </c>
      <c r="D2458">
        <v>17</v>
      </c>
      <c r="E2458">
        <v>40</v>
      </c>
      <c r="F2458">
        <v>5</v>
      </c>
      <c r="G2458" t="b">
        <v>1</v>
      </c>
      <c r="H2458" s="19">
        <v>0.85</v>
      </c>
      <c r="I2458" s="19">
        <v>1</v>
      </c>
      <c r="J2458" s="1" t="s">
        <v>14</v>
      </c>
    </row>
    <row r="2459" spans="1:10" x14ac:dyDescent="0.2">
      <c r="A2459" s="1" t="s">
        <v>140</v>
      </c>
      <c r="B2459" s="11">
        <v>44296</v>
      </c>
      <c r="C2459">
        <v>33</v>
      </c>
      <c r="D2459">
        <v>7</v>
      </c>
      <c r="E2459">
        <v>40</v>
      </c>
      <c r="F2459">
        <v>10</v>
      </c>
      <c r="G2459" t="b">
        <v>1</v>
      </c>
      <c r="H2459" s="19">
        <v>0.9</v>
      </c>
      <c r="I2459" s="19">
        <v>1</v>
      </c>
      <c r="J2459" s="1" t="s">
        <v>14</v>
      </c>
    </row>
    <row r="2460" spans="1:10" x14ac:dyDescent="0.2">
      <c r="A2460" s="1" t="s">
        <v>99</v>
      </c>
      <c r="B2460" s="11">
        <v>44296</v>
      </c>
      <c r="C2460">
        <v>33</v>
      </c>
      <c r="D2460">
        <v>17</v>
      </c>
      <c r="E2460">
        <v>40</v>
      </c>
      <c r="F2460">
        <v>10</v>
      </c>
      <c r="G2460" t="b">
        <v>1</v>
      </c>
      <c r="H2460" s="19">
        <v>1</v>
      </c>
      <c r="I2460" s="19">
        <v>1</v>
      </c>
      <c r="J2460" s="1" t="s">
        <v>14</v>
      </c>
    </row>
    <row r="2461" spans="1:10" x14ac:dyDescent="0.2">
      <c r="A2461" s="1" t="s">
        <v>113</v>
      </c>
      <c r="B2461" s="11">
        <v>44296</v>
      </c>
      <c r="C2461">
        <v>33</v>
      </c>
      <c r="D2461">
        <v>17</v>
      </c>
      <c r="E2461">
        <v>40</v>
      </c>
      <c r="F2461">
        <v>10</v>
      </c>
      <c r="G2461" t="b">
        <v>1</v>
      </c>
      <c r="H2461" s="19">
        <v>1</v>
      </c>
      <c r="I2461" s="19">
        <v>1</v>
      </c>
      <c r="J2461" s="1" t="s">
        <v>14</v>
      </c>
    </row>
    <row r="2462" spans="1:10" x14ac:dyDescent="0.2">
      <c r="A2462" s="1" t="s">
        <v>131</v>
      </c>
      <c r="B2462" s="11">
        <v>44296</v>
      </c>
      <c r="C2462">
        <v>27</v>
      </c>
      <c r="D2462">
        <v>17</v>
      </c>
      <c r="E2462">
        <v>40</v>
      </c>
      <c r="F2462">
        <v>0</v>
      </c>
      <c r="G2462" t="b">
        <v>1</v>
      </c>
      <c r="H2462" s="19">
        <v>0.84</v>
      </c>
      <c r="I2462" s="19">
        <v>1</v>
      </c>
      <c r="J2462" s="1" t="s">
        <v>14</v>
      </c>
    </row>
    <row r="2463" spans="1:10" x14ac:dyDescent="0.2">
      <c r="A2463" s="1" t="s">
        <v>89</v>
      </c>
      <c r="B2463" s="11">
        <v>44296</v>
      </c>
      <c r="C2463">
        <v>23</v>
      </c>
      <c r="D2463">
        <v>17</v>
      </c>
      <c r="E2463">
        <v>40</v>
      </c>
      <c r="F2463">
        <v>10</v>
      </c>
      <c r="G2463" t="b">
        <v>1</v>
      </c>
      <c r="H2463" s="19">
        <v>0.9</v>
      </c>
      <c r="I2463" s="19">
        <v>1</v>
      </c>
      <c r="J2463" s="1" t="s">
        <v>14</v>
      </c>
    </row>
    <row r="2464" spans="1:10" x14ac:dyDescent="0.2">
      <c r="A2464" s="1" t="s">
        <v>80</v>
      </c>
      <c r="B2464" s="11">
        <v>44296</v>
      </c>
      <c r="C2464">
        <v>29</v>
      </c>
      <c r="D2464">
        <v>17</v>
      </c>
      <c r="E2464">
        <v>40</v>
      </c>
      <c r="F2464">
        <v>5</v>
      </c>
      <c r="G2464" t="b">
        <v>1</v>
      </c>
      <c r="H2464" s="19">
        <v>0.91</v>
      </c>
      <c r="I2464" s="19">
        <v>1</v>
      </c>
      <c r="J2464" s="1" t="s">
        <v>14</v>
      </c>
    </row>
    <row r="2465" spans="1:10" x14ac:dyDescent="0.2">
      <c r="A2465" s="1" t="s">
        <v>87</v>
      </c>
      <c r="B2465" s="11">
        <v>44296</v>
      </c>
      <c r="C2465">
        <v>23</v>
      </c>
      <c r="D2465">
        <v>17</v>
      </c>
      <c r="E2465">
        <v>40</v>
      </c>
      <c r="F2465">
        <v>10</v>
      </c>
      <c r="G2465" t="b">
        <v>1</v>
      </c>
      <c r="H2465" s="19">
        <v>0.9</v>
      </c>
      <c r="I2465" s="19">
        <v>1</v>
      </c>
      <c r="J2465" s="1" t="s">
        <v>14</v>
      </c>
    </row>
    <row r="2466" spans="1:10" x14ac:dyDescent="0.2">
      <c r="A2466" s="1" t="s">
        <v>78</v>
      </c>
      <c r="B2466" s="11">
        <v>44296</v>
      </c>
      <c r="C2466">
        <v>33</v>
      </c>
      <c r="D2466">
        <v>7</v>
      </c>
      <c r="E2466">
        <v>40</v>
      </c>
      <c r="F2466">
        <v>10</v>
      </c>
      <c r="G2466" t="b">
        <v>1</v>
      </c>
      <c r="H2466" s="19">
        <v>0.9</v>
      </c>
      <c r="I2466" s="19">
        <v>1</v>
      </c>
      <c r="J2466" s="1" t="s">
        <v>14</v>
      </c>
    </row>
    <row r="2467" spans="1:10" x14ac:dyDescent="0.2">
      <c r="A2467" s="1" t="s">
        <v>85</v>
      </c>
      <c r="B2467" s="11">
        <v>44296</v>
      </c>
      <c r="C2467">
        <v>23</v>
      </c>
      <c r="D2467">
        <v>17</v>
      </c>
      <c r="E2467">
        <v>40</v>
      </c>
      <c r="F2467">
        <v>5</v>
      </c>
      <c r="G2467" t="b">
        <v>1</v>
      </c>
      <c r="H2467" s="19">
        <v>0.85</v>
      </c>
      <c r="I2467" s="19">
        <v>1</v>
      </c>
      <c r="J2467" s="1" t="s">
        <v>14</v>
      </c>
    </row>
    <row r="2468" spans="1:10" x14ac:dyDescent="0.2">
      <c r="A2468" s="1" t="s">
        <v>82</v>
      </c>
      <c r="B2468" s="11">
        <v>44296</v>
      </c>
      <c r="C2468">
        <v>27</v>
      </c>
      <c r="D2468">
        <v>2</v>
      </c>
      <c r="E2468">
        <v>40</v>
      </c>
      <c r="F2468">
        <v>5</v>
      </c>
      <c r="G2468" t="b">
        <v>1</v>
      </c>
      <c r="H2468" s="19">
        <v>0.74</v>
      </c>
      <c r="I2468" s="19">
        <v>1</v>
      </c>
      <c r="J2468" s="1" t="s">
        <v>14</v>
      </c>
    </row>
    <row r="2469" spans="1:10" x14ac:dyDescent="0.2">
      <c r="A2469" s="1" t="s">
        <v>101</v>
      </c>
      <c r="B2469" s="11">
        <v>44296</v>
      </c>
      <c r="C2469">
        <v>29</v>
      </c>
      <c r="D2469">
        <v>12</v>
      </c>
      <c r="E2469">
        <v>30</v>
      </c>
      <c r="F2469">
        <v>15</v>
      </c>
      <c r="G2469" t="b">
        <v>1</v>
      </c>
      <c r="H2469" s="19">
        <v>0.86</v>
      </c>
      <c r="I2469" s="19">
        <v>1</v>
      </c>
      <c r="J2469" s="1" t="s">
        <v>14</v>
      </c>
    </row>
    <row r="2470" spans="1:10" x14ac:dyDescent="0.2">
      <c r="A2470" s="1" t="s">
        <v>106</v>
      </c>
      <c r="B2470" s="11">
        <v>44296</v>
      </c>
      <c r="C2470">
        <v>27</v>
      </c>
      <c r="D2470">
        <v>14</v>
      </c>
      <c r="E2470">
        <v>37</v>
      </c>
      <c r="F2470">
        <v>7</v>
      </c>
      <c r="G2470" t="b">
        <v>1</v>
      </c>
      <c r="H2470" s="19">
        <v>0.85</v>
      </c>
      <c r="I2470" s="19">
        <v>1</v>
      </c>
      <c r="J2470" s="1" t="s">
        <v>14</v>
      </c>
    </row>
    <row r="2471" spans="1:10" x14ac:dyDescent="0.2">
      <c r="A2471" s="1" t="s">
        <v>118</v>
      </c>
      <c r="B2471" s="11">
        <v>44296</v>
      </c>
      <c r="C2471">
        <v>33</v>
      </c>
      <c r="D2471">
        <v>17</v>
      </c>
      <c r="E2471">
        <v>40</v>
      </c>
      <c r="F2471">
        <v>10</v>
      </c>
      <c r="G2471" t="b">
        <v>1</v>
      </c>
      <c r="H2471" s="19">
        <v>1</v>
      </c>
      <c r="I2471" s="19">
        <v>1</v>
      </c>
      <c r="J2471" s="1" t="s">
        <v>14</v>
      </c>
    </row>
    <row r="2472" spans="1:10" x14ac:dyDescent="0.2">
      <c r="A2472" s="1" t="s">
        <v>103</v>
      </c>
      <c r="B2472" s="11">
        <v>44298</v>
      </c>
      <c r="C2472">
        <v>17</v>
      </c>
      <c r="D2472">
        <v>12</v>
      </c>
      <c r="E2472">
        <v>37</v>
      </c>
      <c r="F2472">
        <v>15</v>
      </c>
      <c r="G2472" t="b">
        <v>1</v>
      </c>
      <c r="H2472" s="19">
        <v>0.81</v>
      </c>
      <c r="I2472" s="19">
        <v>1</v>
      </c>
      <c r="J2472" s="1" t="s">
        <v>14</v>
      </c>
    </row>
    <row r="2473" spans="1:10" x14ac:dyDescent="0.2">
      <c r="A2473" s="1" t="s">
        <v>102</v>
      </c>
      <c r="B2473" s="11">
        <v>44298</v>
      </c>
      <c r="C2473">
        <v>17</v>
      </c>
      <c r="D2473">
        <v>19</v>
      </c>
      <c r="E2473">
        <v>37</v>
      </c>
      <c r="F2473">
        <v>8</v>
      </c>
      <c r="G2473" t="b">
        <v>1</v>
      </c>
      <c r="H2473" s="19">
        <v>0.81</v>
      </c>
      <c r="I2473" s="19">
        <v>1</v>
      </c>
      <c r="J2473" s="1" t="s">
        <v>14</v>
      </c>
    </row>
    <row r="2474" spans="1:10" x14ac:dyDescent="0.2">
      <c r="A2474" s="1" t="s">
        <v>110</v>
      </c>
      <c r="B2474" s="11">
        <v>44298</v>
      </c>
      <c r="C2474">
        <v>24</v>
      </c>
      <c r="D2474">
        <v>14</v>
      </c>
      <c r="E2474">
        <v>30</v>
      </c>
      <c r="F2474">
        <v>15</v>
      </c>
      <c r="G2474" t="b">
        <v>1</v>
      </c>
      <c r="H2474" s="19">
        <v>0.83</v>
      </c>
      <c r="I2474" s="19">
        <v>1</v>
      </c>
      <c r="J2474" s="1" t="s">
        <v>14</v>
      </c>
    </row>
    <row r="2475" spans="1:10" x14ac:dyDescent="0.2">
      <c r="A2475" s="1" t="s">
        <v>100</v>
      </c>
      <c r="B2475" s="11">
        <v>44298</v>
      </c>
      <c r="C2475">
        <v>24</v>
      </c>
      <c r="D2475">
        <v>19</v>
      </c>
      <c r="E2475">
        <v>30</v>
      </c>
      <c r="F2475">
        <v>0</v>
      </c>
      <c r="G2475" t="b">
        <v>1</v>
      </c>
      <c r="H2475" s="19">
        <v>0.73</v>
      </c>
      <c r="I2475" s="19">
        <v>1</v>
      </c>
      <c r="J2475" s="1" t="s">
        <v>14</v>
      </c>
    </row>
    <row r="2476" spans="1:10" x14ac:dyDescent="0.2">
      <c r="A2476" s="1" t="s">
        <v>146</v>
      </c>
      <c r="B2476" s="11">
        <v>44298</v>
      </c>
      <c r="C2476">
        <v>33</v>
      </c>
      <c r="D2476">
        <v>17</v>
      </c>
      <c r="E2476">
        <v>40</v>
      </c>
      <c r="F2476">
        <v>10</v>
      </c>
      <c r="G2476" t="b">
        <v>1</v>
      </c>
      <c r="H2476" s="19">
        <v>1</v>
      </c>
      <c r="I2476" s="19">
        <v>1</v>
      </c>
      <c r="J2476" s="1" t="s">
        <v>14</v>
      </c>
    </row>
    <row r="2477" spans="1:10" x14ac:dyDescent="0.2">
      <c r="A2477" s="1" t="s">
        <v>128</v>
      </c>
      <c r="B2477" s="11">
        <v>44298</v>
      </c>
      <c r="C2477">
        <v>23</v>
      </c>
      <c r="D2477">
        <v>17</v>
      </c>
      <c r="E2477">
        <v>32</v>
      </c>
      <c r="F2477">
        <v>10</v>
      </c>
      <c r="G2477" t="b">
        <v>1</v>
      </c>
      <c r="H2477" s="19">
        <v>0.82</v>
      </c>
      <c r="I2477" s="19">
        <v>1</v>
      </c>
      <c r="J2477" s="1" t="s">
        <v>14</v>
      </c>
    </row>
    <row r="2478" spans="1:10" x14ac:dyDescent="0.2">
      <c r="A2478" s="1" t="s">
        <v>144</v>
      </c>
      <c r="B2478" s="11">
        <v>44298</v>
      </c>
      <c r="C2478">
        <v>33</v>
      </c>
      <c r="D2478">
        <v>17</v>
      </c>
      <c r="E2478">
        <v>40</v>
      </c>
      <c r="F2478">
        <v>10</v>
      </c>
      <c r="G2478" t="b">
        <v>1</v>
      </c>
      <c r="H2478" s="19">
        <v>1</v>
      </c>
      <c r="I2478" s="19">
        <v>1</v>
      </c>
      <c r="J2478" s="1" t="s">
        <v>14</v>
      </c>
    </row>
    <row r="2479" spans="1:10" x14ac:dyDescent="0.2">
      <c r="A2479" s="1" t="s">
        <v>135</v>
      </c>
      <c r="B2479" s="11">
        <v>44298</v>
      </c>
      <c r="C2479">
        <v>23</v>
      </c>
      <c r="D2479">
        <v>17</v>
      </c>
      <c r="E2479">
        <v>40</v>
      </c>
      <c r="F2479">
        <v>10</v>
      </c>
      <c r="G2479" t="b">
        <v>1</v>
      </c>
      <c r="H2479" s="19">
        <v>0.9</v>
      </c>
      <c r="I2479" s="19">
        <v>1</v>
      </c>
      <c r="J2479" s="1" t="s">
        <v>14</v>
      </c>
    </row>
    <row r="2480" spans="1:10" x14ac:dyDescent="0.2">
      <c r="A2480" s="1" t="s">
        <v>137</v>
      </c>
      <c r="B2480" s="11">
        <v>44298</v>
      </c>
      <c r="C2480">
        <v>31</v>
      </c>
      <c r="D2480">
        <v>17</v>
      </c>
      <c r="E2480">
        <v>40</v>
      </c>
      <c r="F2480">
        <v>5</v>
      </c>
      <c r="G2480" t="b">
        <v>1</v>
      </c>
      <c r="H2480" s="19">
        <v>0.93</v>
      </c>
      <c r="I2480" s="19">
        <v>1</v>
      </c>
      <c r="J2480" s="1" t="s">
        <v>14</v>
      </c>
    </row>
    <row r="2481" spans="1:10" x14ac:dyDescent="0.2">
      <c r="A2481" s="1" t="s">
        <v>147</v>
      </c>
      <c r="B2481" s="11">
        <v>44298</v>
      </c>
      <c r="C2481">
        <v>13</v>
      </c>
      <c r="D2481">
        <v>17</v>
      </c>
      <c r="E2481">
        <v>40</v>
      </c>
      <c r="F2481">
        <v>10</v>
      </c>
      <c r="G2481" t="b">
        <v>1</v>
      </c>
      <c r="H2481" s="19">
        <v>0.8</v>
      </c>
      <c r="I2481" s="19">
        <v>1</v>
      </c>
      <c r="J2481" s="1" t="s">
        <v>14</v>
      </c>
    </row>
    <row r="2482" spans="1:10" x14ac:dyDescent="0.2">
      <c r="A2482" s="1" t="s">
        <v>115</v>
      </c>
      <c r="B2482" s="11">
        <v>44298</v>
      </c>
      <c r="C2482">
        <v>33</v>
      </c>
      <c r="D2482">
        <v>17</v>
      </c>
      <c r="E2482">
        <v>40</v>
      </c>
      <c r="F2482">
        <v>10</v>
      </c>
      <c r="G2482" t="b">
        <v>1</v>
      </c>
      <c r="H2482" s="19">
        <v>1</v>
      </c>
      <c r="I2482" s="19">
        <v>1</v>
      </c>
      <c r="J2482" s="1" t="s">
        <v>14</v>
      </c>
    </row>
    <row r="2483" spans="1:10" x14ac:dyDescent="0.2">
      <c r="A2483" s="1" t="s">
        <v>123</v>
      </c>
      <c r="B2483" s="11">
        <v>44298</v>
      </c>
      <c r="C2483">
        <v>31</v>
      </c>
      <c r="D2483">
        <v>7</v>
      </c>
      <c r="E2483">
        <v>40</v>
      </c>
      <c r="F2483">
        <v>10</v>
      </c>
      <c r="G2483" t="b">
        <v>1</v>
      </c>
      <c r="H2483" s="19">
        <v>0.88</v>
      </c>
      <c r="I2483" s="19">
        <v>1</v>
      </c>
      <c r="J2483" s="1" t="s">
        <v>14</v>
      </c>
    </row>
    <row r="2484" spans="1:10" x14ac:dyDescent="0.2">
      <c r="A2484" s="1" t="s">
        <v>121</v>
      </c>
      <c r="B2484" s="11">
        <v>44298</v>
      </c>
      <c r="C2484">
        <v>33</v>
      </c>
      <c r="D2484">
        <v>7</v>
      </c>
      <c r="E2484">
        <v>40</v>
      </c>
      <c r="F2484">
        <v>5</v>
      </c>
      <c r="G2484" t="b">
        <v>1</v>
      </c>
      <c r="H2484" s="19">
        <v>0.85</v>
      </c>
      <c r="I2484" s="19">
        <v>1</v>
      </c>
      <c r="J2484" s="1" t="s">
        <v>14</v>
      </c>
    </row>
    <row r="2485" spans="1:10" x14ac:dyDescent="0.2">
      <c r="A2485" s="1" t="s">
        <v>111</v>
      </c>
      <c r="B2485" s="11">
        <v>44298</v>
      </c>
      <c r="C2485">
        <v>23</v>
      </c>
      <c r="D2485">
        <v>17</v>
      </c>
      <c r="E2485">
        <v>40</v>
      </c>
      <c r="F2485">
        <v>10</v>
      </c>
      <c r="G2485" t="b">
        <v>1</v>
      </c>
      <c r="H2485" s="19">
        <v>0.9</v>
      </c>
      <c r="I2485" s="19">
        <v>1</v>
      </c>
      <c r="J2485" s="1" t="s">
        <v>14</v>
      </c>
    </row>
    <row r="2486" spans="1:10" x14ac:dyDescent="0.2">
      <c r="A2486" s="1" t="s">
        <v>133</v>
      </c>
      <c r="B2486" s="11">
        <v>44298</v>
      </c>
      <c r="C2486">
        <v>23</v>
      </c>
      <c r="D2486">
        <v>17</v>
      </c>
      <c r="E2486">
        <v>32</v>
      </c>
      <c r="F2486">
        <v>10</v>
      </c>
      <c r="G2486" t="b">
        <v>1</v>
      </c>
      <c r="H2486" s="19">
        <v>0.82</v>
      </c>
      <c r="I2486" s="19">
        <v>1</v>
      </c>
      <c r="J2486" s="1" t="s">
        <v>14</v>
      </c>
    </row>
    <row r="2487" spans="1:10" x14ac:dyDescent="0.2">
      <c r="A2487" s="1" t="s">
        <v>142</v>
      </c>
      <c r="B2487" s="11">
        <v>44298</v>
      </c>
      <c r="C2487">
        <v>33</v>
      </c>
      <c r="D2487">
        <v>17</v>
      </c>
      <c r="E2487">
        <v>40</v>
      </c>
      <c r="F2487">
        <v>10</v>
      </c>
      <c r="G2487" t="b">
        <v>1</v>
      </c>
      <c r="H2487" s="19">
        <v>1</v>
      </c>
      <c r="I2487" s="19">
        <v>1</v>
      </c>
      <c r="J2487" s="1" t="s">
        <v>14</v>
      </c>
    </row>
    <row r="2488" spans="1:10" x14ac:dyDescent="0.2">
      <c r="A2488" s="1" t="s">
        <v>148</v>
      </c>
      <c r="B2488" s="11">
        <v>44299</v>
      </c>
      <c r="C2488">
        <v>29</v>
      </c>
      <c r="D2488">
        <v>17</v>
      </c>
      <c r="E2488">
        <v>40</v>
      </c>
      <c r="F2488">
        <v>10</v>
      </c>
      <c r="G2488" t="b">
        <v>1</v>
      </c>
      <c r="H2488" s="19">
        <v>0.96</v>
      </c>
      <c r="I2488" s="19">
        <v>1</v>
      </c>
      <c r="J2488" s="1" t="s">
        <v>14</v>
      </c>
    </row>
    <row r="2489" spans="1:10" x14ac:dyDescent="0.2">
      <c r="A2489" s="1" t="s">
        <v>119</v>
      </c>
      <c r="B2489" s="11">
        <v>44299</v>
      </c>
      <c r="C2489">
        <v>33</v>
      </c>
      <c r="D2489">
        <v>12</v>
      </c>
      <c r="E2489">
        <v>40</v>
      </c>
      <c r="F2489">
        <v>5</v>
      </c>
      <c r="G2489" t="b">
        <v>1</v>
      </c>
      <c r="H2489" s="19">
        <v>0.9</v>
      </c>
      <c r="I2489" s="19">
        <v>1</v>
      </c>
      <c r="J2489" s="1" t="s">
        <v>14</v>
      </c>
    </row>
    <row r="2490" spans="1:10" x14ac:dyDescent="0.2">
      <c r="A2490" s="1" t="s">
        <v>125</v>
      </c>
      <c r="B2490" s="11">
        <v>44300</v>
      </c>
      <c r="C2490">
        <v>17</v>
      </c>
      <c r="D2490">
        <v>12</v>
      </c>
      <c r="E2490">
        <v>15</v>
      </c>
      <c r="F2490">
        <v>5</v>
      </c>
      <c r="G2490" t="b">
        <v>0</v>
      </c>
      <c r="H2490" s="19">
        <v>0.49</v>
      </c>
      <c r="I2490" s="19">
        <v>0</v>
      </c>
      <c r="J2490" s="1" t="s">
        <v>14</v>
      </c>
    </row>
    <row r="2491" spans="1:10" x14ac:dyDescent="0.2">
      <c r="A2491" s="1" t="s">
        <v>130</v>
      </c>
      <c r="B2491" s="11">
        <v>44300</v>
      </c>
      <c r="C2491">
        <v>23</v>
      </c>
      <c r="D2491">
        <v>17</v>
      </c>
      <c r="E2491">
        <v>40</v>
      </c>
      <c r="F2491">
        <v>10</v>
      </c>
      <c r="G2491" t="b">
        <v>1</v>
      </c>
      <c r="H2491" s="19">
        <v>0.9</v>
      </c>
      <c r="I2491" s="19">
        <v>1</v>
      </c>
      <c r="J2491" s="1" t="s">
        <v>14</v>
      </c>
    </row>
    <row r="2492" spans="1:10" x14ac:dyDescent="0.2">
      <c r="A2492" s="1" t="s">
        <v>120</v>
      </c>
      <c r="B2492" s="11">
        <v>44300</v>
      </c>
      <c r="C2492">
        <v>33</v>
      </c>
      <c r="D2492">
        <v>17</v>
      </c>
      <c r="E2492">
        <v>40</v>
      </c>
      <c r="F2492">
        <v>5</v>
      </c>
      <c r="G2492" t="b">
        <v>1</v>
      </c>
      <c r="H2492" s="19">
        <v>0.95</v>
      </c>
      <c r="I2492" s="19">
        <v>1</v>
      </c>
      <c r="J2492" s="1" t="s">
        <v>14</v>
      </c>
    </row>
    <row r="2493" spans="1:10" x14ac:dyDescent="0.2">
      <c r="A2493" s="1" t="s">
        <v>84</v>
      </c>
      <c r="B2493" s="11">
        <v>44301</v>
      </c>
      <c r="C2493">
        <v>17</v>
      </c>
      <c r="D2493">
        <v>17</v>
      </c>
      <c r="E2493">
        <v>40</v>
      </c>
      <c r="F2493">
        <v>10</v>
      </c>
      <c r="G2493" t="b">
        <v>1</v>
      </c>
      <c r="H2493" s="19">
        <v>0.84</v>
      </c>
      <c r="I2493" s="19">
        <v>1</v>
      </c>
      <c r="J2493" s="1" t="s">
        <v>14</v>
      </c>
    </row>
    <row r="2494" spans="1:10" x14ac:dyDescent="0.2">
      <c r="A2494" s="1" t="s">
        <v>83</v>
      </c>
      <c r="B2494" s="11">
        <v>44301</v>
      </c>
      <c r="C2494">
        <v>31</v>
      </c>
      <c r="D2494">
        <v>17</v>
      </c>
      <c r="E2494">
        <v>32</v>
      </c>
      <c r="F2494">
        <v>5</v>
      </c>
      <c r="G2494" t="b">
        <v>1</v>
      </c>
      <c r="H2494" s="19">
        <v>0.85</v>
      </c>
      <c r="I2494" s="19">
        <v>1</v>
      </c>
      <c r="J2494" s="1" t="s">
        <v>14</v>
      </c>
    </row>
    <row r="2495" spans="1:10" x14ac:dyDescent="0.2">
      <c r="A2495" s="1" t="s">
        <v>145</v>
      </c>
      <c r="B2495" s="11">
        <v>44301</v>
      </c>
      <c r="C2495">
        <v>33</v>
      </c>
      <c r="D2495">
        <v>7</v>
      </c>
      <c r="E2495">
        <v>40</v>
      </c>
      <c r="F2495">
        <v>5</v>
      </c>
      <c r="G2495" t="b">
        <v>1</v>
      </c>
      <c r="H2495" s="19">
        <v>0.85</v>
      </c>
      <c r="I2495" s="19">
        <v>1</v>
      </c>
      <c r="J2495" s="1" t="s">
        <v>14</v>
      </c>
    </row>
    <row r="2496" spans="1:10" x14ac:dyDescent="0.2">
      <c r="A2496" s="1" t="s">
        <v>143</v>
      </c>
      <c r="B2496" s="11">
        <v>44301</v>
      </c>
      <c r="C2496">
        <v>33</v>
      </c>
      <c r="D2496">
        <v>17</v>
      </c>
      <c r="E2496">
        <v>40</v>
      </c>
      <c r="F2496">
        <v>5</v>
      </c>
      <c r="G2496" t="b">
        <v>1</v>
      </c>
      <c r="H2496" s="19">
        <v>0.95</v>
      </c>
      <c r="I2496" s="19">
        <v>1</v>
      </c>
      <c r="J2496" s="1" t="s">
        <v>14</v>
      </c>
    </row>
    <row r="2497" spans="1:10" x14ac:dyDescent="0.2">
      <c r="A2497" s="1" t="s">
        <v>138</v>
      </c>
      <c r="B2497" s="11">
        <v>44301</v>
      </c>
      <c r="C2497">
        <v>33</v>
      </c>
      <c r="D2497">
        <v>17</v>
      </c>
      <c r="E2497">
        <v>40</v>
      </c>
      <c r="F2497">
        <v>10</v>
      </c>
      <c r="G2497" t="b">
        <v>1</v>
      </c>
      <c r="H2497" s="19">
        <v>1</v>
      </c>
      <c r="I2497" s="19">
        <v>1</v>
      </c>
      <c r="J2497" s="1" t="s">
        <v>14</v>
      </c>
    </row>
    <row r="2498" spans="1:10" x14ac:dyDescent="0.2">
      <c r="A2498" s="1" t="s">
        <v>132</v>
      </c>
      <c r="B2498" s="11">
        <v>44301</v>
      </c>
      <c r="C2498">
        <v>19</v>
      </c>
      <c r="D2498">
        <v>12</v>
      </c>
      <c r="E2498">
        <v>32</v>
      </c>
      <c r="F2498">
        <v>5</v>
      </c>
      <c r="G2498" t="b">
        <v>1</v>
      </c>
      <c r="H2498" s="19">
        <v>0.68</v>
      </c>
      <c r="I2498" s="19">
        <v>1</v>
      </c>
      <c r="J2498" s="1" t="s">
        <v>14</v>
      </c>
    </row>
    <row r="2499" spans="1:10" x14ac:dyDescent="0.2">
      <c r="A2499" s="1" t="s">
        <v>127</v>
      </c>
      <c r="B2499" s="11">
        <v>44301</v>
      </c>
      <c r="C2499">
        <v>33</v>
      </c>
      <c r="D2499">
        <v>17</v>
      </c>
      <c r="E2499">
        <v>40</v>
      </c>
      <c r="F2499">
        <v>10</v>
      </c>
      <c r="G2499" t="b">
        <v>1</v>
      </c>
      <c r="H2499" s="19">
        <v>1</v>
      </c>
      <c r="I2499" s="19">
        <v>1</v>
      </c>
      <c r="J2499" s="1" t="s">
        <v>14</v>
      </c>
    </row>
    <row r="2500" spans="1:10" x14ac:dyDescent="0.2">
      <c r="A2500" s="1" t="s">
        <v>122</v>
      </c>
      <c r="B2500" s="11">
        <v>44301</v>
      </c>
      <c r="C2500">
        <v>23</v>
      </c>
      <c r="D2500">
        <v>17</v>
      </c>
      <c r="E2500">
        <v>40</v>
      </c>
      <c r="F2500">
        <v>10</v>
      </c>
      <c r="G2500" t="b">
        <v>1</v>
      </c>
      <c r="H2500" s="19">
        <v>0.9</v>
      </c>
      <c r="I2500" s="19">
        <v>1</v>
      </c>
      <c r="J2500" s="1" t="s">
        <v>14</v>
      </c>
    </row>
    <row r="2501" spans="1:10" x14ac:dyDescent="0.2">
      <c r="A2501" s="1" t="s">
        <v>134</v>
      </c>
      <c r="B2501" s="11">
        <v>44301</v>
      </c>
      <c r="C2501">
        <v>33</v>
      </c>
      <c r="D2501">
        <v>17</v>
      </c>
      <c r="E2501">
        <v>40</v>
      </c>
      <c r="F2501">
        <v>10</v>
      </c>
      <c r="G2501" t="b">
        <v>1</v>
      </c>
      <c r="H2501" s="19">
        <v>1</v>
      </c>
      <c r="I2501" s="19">
        <v>1</v>
      </c>
      <c r="J2501" s="1" t="s">
        <v>14</v>
      </c>
    </row>
    <row r="2502" spans="1:10" x14ac:dyDescent="0.2">
      <c r="A2502" s="1" t="s">
        <v>129</v>
      </c>
      <c r="B2502" s="11">
        <v>44301</v>
      </c>
      <c r="C2502">
        <v>33</v>
      </c>
      <c r="D2502">
        <v>17</v>
      </c>
      <c r="E2502">
        <v>40</v>
      </c>
      <c r="F2502">
        <v>5</v>
      </c>
      <c r="G2502" t="b">
        <v>1</v>
      </c>
      <c r="H2502" s="19">
        <v>0.95</v>
      </c>
      <c r="I2502" s="19">
        <v>1</v>
      </c>
      <c r="J2502" s="1" t="s">
        <v>14</v>
      </c>
    </row>
    <row r="2503" spans="1:10" x14ac:dyDescent="0.2">
      <c r="A2503" s="1" t="s">
        <v>126</v>
      </c>
      <c r="B2503" s="11">
        <v>44301</v>
      </c>
      <c r="C2503">
        <v>33</v>
      </c>
      <c r="D2503">
        <v>17</v>
      </c>
      <c r="E2503">
        <v>40</v>
      </c>
      <c r="F2503">
        <v>10</v>
      </c>
      <c r="G2503" t="b">
        <v>1</v>
      </c>
      <c r="H2503" s="19">
        <v>1</v>
      </c>
      <c r="I2503" s="19">
        <v>1</v>
      </c>
      <c r="J2503" s="1" t="s">
        <v>14</v>
      </c>
    </row>
    <row r="2504" spans="1:10" x14ac:dyDescent="0.2">
      <c r="A2504" s="1" t="s">
        <v>109</v>
      </c>
      <c r="B2504" s="11">
        <v>44301</v>
      </c>
      <c r="C2504">
        <v>19</v>
      </c>
      <c r="D2504">
        <v>14</v>
      </c>
      <c r="E2504">
        <v>15</v>
      </c>
      <c r="F2504">
        <v>15</v>
      </c>
      <c r="G2504" t="b">
        <v>1</v>
      </c>
      <c r="H2504" s="19">
        <v>0.63</v>
      </c>
      <c r="I2504" s="19">
        <v>1</v>
      </c>
      <c r="J2504" s="1" t="s">
        <v>14</v>
      </c>
    </row>
    <row r="2505" spans="1:10" x14ac:dyDescent="0.2">
      <c r="A2505" s="1" t="s">
        <v>118</v>
      </c>
      <c r="B2505" s="11">
        <v>44301</v>
      </c>
      <c r="C2505">
        <v>33</v>
      </c>
      <c r="D2505">
        <v>12</v>
      </c>
      <c r="E2505">
        <v>40</v>
      </c>
      <c r="F2505">
        <v>10</v>
      </c>
      <c r="G2505" t="b">
        <v>1</v>
      </c>
      <c r="H2505" s="19">
        <v>0.95</v>
      </c>
      <c r="I2505" s="19">
        <v>1</v>
      </c>
      <c r="J2505" s="1" t="s">
        <v>14</v>
      </c>
    </row>
    <row r="2506" spans="1:10" x14ac:dyDescent="0.2">
      <c r="A2506" s="1" t="s">
        <v>104</v>
      </c>
      <c r="B2506" s="11">
        <v>44302</v>
      </c>
      <c r="C2506">
        <v>17</v>
      </c>
      <c r="D2506">
        <v>19</v>
      </c>
      <c r="E2506">
        <v>37</v>
      </c>
      <c r="F2506">
        <v>15</v>
      </c>
      <c r="G2506" t="b">
        <v>1</v>
      </c>
      <c r="H2506" s="19">
        <v>0.88</v>
      </c>
      <c r="I2506" s="19">
        <v>1</v>
      </c>
      <c r="J2506" s="1" t="s">
        <v>14</v>
      </c>
    </row>
    <row r="2507" spans="1:10" x14ac:dyDescent="0.2">
      <c r="A2507" s="1" t="s">
        <v>79</v>
      </c>
      <c r="B2507" s="11">
        <v>44302</v>
      </c>
      <c r="C2507">
        <v>33</v>
      </c>
      <c r="D2507">
        <v>17</v>
      </c>
      <c r="E2507">
        <v>40</v>
      </c>
      <c r="F2507">
        <v>10</v>
      </c>
      <c r="G2507" t="b">
        <v>1</v>
      </c>
      <c r="H2507" s="19">
        <v>1</v>
      </c>
      <c r="I2507" s="19">
        <v>1</v>
      </c>
      <c r="J2507" s="1" t="s">
        <v>14</v>
      </c>
    </row>
    <row r="2508" spans="1:10" x14ac:dyDescent="0.2">
      <c r="A2508" s="1" t="s">
        <v>108</v>
      </c>
      <c r="B2508" s="11">
        <v>44302</v>
      </c>
      <c r="C2508">
        <v>15</v>
      </c>
      <c r="D2508">
        <v>19</v>
      </c>
      <c r="E2508">
        <v>37</v>
      </c>
      <c r="F2508">
        <v>15</v>
      </c>
      <c r="G2508" t="b">
        <v>0</v>
      </c>
      <c r="H2508" s="19">
        <v>0.86</v>
      </c>
      <c r="I2508" s="19">
        <v>0</v>
      </c>
      <c r="J2508" s="1" t="s">
        <v>14</v>
      </c>
    </row>
    <row r="2509" spans="1:10" x14ac:dyDescent="0.2">
      <c r="A2509" s="1" t="s">
        <v>81</v>
      </c>
      <c r="B2509" s="11">
        <v>44302</v>
      </c>
      <c r="C2509">
        <v>33</v>
      </c>
      <c r="D2509">
        <v>17</v>
      </c>
      <c r="E2509">
        <v>40</v>
      </c>
      <c r="F2509">
        <v>5</v>
      </c>
      <c r="G2509" t="b">
        <v>1</v>
      </c>
      <c r="H2509" s="19">
        <v>0.95</v>
      </c>
      <c r="I2509" s="19">
        <v>1</v>
      </c>
      <c r="J2509" s="1" t="s">
        <v>14</v>
      </c>
    </row>
    <row r="2510" spans="1:10" x14ac:dyDescent="0.2">
      <c r="A2510" s="1" t="s">
        <v>88</v>
      </c>
      <c r="B2510" s="11">
        <v>44302</v>
      </c>
      <c r="C2510">
        <v>21</v>
      </c>
      <c r="D2510">
        <v>17</v>
      </c>
      <c r="E2510">
        <v>40</v>
      </c>
      <c r="F2510">
        <v>5</v>
      </c>
      <c r="G2510" t="b">
        <v>1</v>
      </c>
      <c r="H2510" s="19">
        <v>0.83</v>
      </c>
      <c r="I2510" s="19">
        <v>1</v>
      </c>
      <c r="J2510" s="1" t="s">
        <v>14</v>
      </c>
    </row>
    <row r="2511" spans="1:10" x14ac:dyDescent="0.2">
      <c r="A2511" s="1" t="s">
        <v>124</v>
      </c>
      <c r="B2511" s="11">
        <v>44302</v>
      </c>
      <c r="C2511">
        <v>33</v>
      </c>
      <c r="D2511">
        <v>17</v>
      </c>
      <c r="E2511">
        <v>32</v>
      </c>
      <c r="F2511">
        <v>10</v>
      </c>
      <c r="G2511" t="b">
        <v>1</v>
      </c>
      <c r="H2511" s="19">
        <v>0.92</v>
      </c>
      <c r="I2511" s="19">
        <v>1</v>
      </c>
      <c r="J2511" s="1" t="s">
        <v>14</v>
      </c>
    </row>
    <row r="2512" spans="1:10" x14ac:dyDescent="0.2">
      <c r="A2512" s="1" t="s">
        <v>136</v>
      </c>
      <c r="B2512" s="11">
        <v>44302</v>
      </c>
      <c r="C2512">
        <v>19</v>
      </c>
      <c r="D2512">
        <v>7</v>
      </c>
      <c r="E2512">
        <v>40</v>
      </c>
      <c r="F2512">
        <v>10</v>
      </c>
      <c r="G2512" t="b">
        <v>1</v>
      </c>
      <c r="H2512" s="19">
        <v>0.76</v>
      </c>
      <c r="I2512" s="19">
        <v>1</v>
      </c>
      <c r="J2512" s="1" t="s">
        <v>14</v>
      </c>
    </row>
    <row r="2513" spans="1:10" x14ac:dyDescent="0.2">
      <c r="A2513" s="1" t="s">
        <v>80</v>
      </c>
      <c r="B2513" s="11">
        <v>44302</v>
      </c>
      <c r="C2513">
        <v>33</v>
      </c>
      <c r="D2513">
        <v>17</v>
      </c>
      <c r="E2513">
        <v>40</v>
      </c>
      <c r="F2513">
        <v>10</v>
      </c>
      <c r="G2513" t="b">
        <v>1</v>
      </c>
      <c r="H2513" s="19">
        <v>1</v>
      </c>
      <c r="I2513" s="19">
        <v>1</v>
      </c>
      <c r="J2513" s="1" t="s">
        <v>14</v>
      </c>
    </row>
    <row r="2514" spans="1:10" x14ac:dyDescent="0.2">
      <c r="A2514" s="1" t="s">
        <v>107</v>
      </c>
      <c r="B2514" s="11">
        <v>44303</v>
      </c>
      <c r="C2514">
        <v>22</v>
      </c>
      <c r="D2514">
        <v>14</v>
      </c>
      <c r="E2514">
        <v>37</v>
      </c>
      <c r="F2514">
        <v>15</v>
      </c>
      <c r="G2514" t="b">
        <v>1</v>
      </c>
      <c r="H2514" s="19">
        <v>0.88</v>
      </c>
      <c r="I2514" s="19">
        <v>1</v>
      </c>
      <c r="J2514" s="1" t="s">
        <v>14</v>
      </c>
    </row>
    <row r="2515" spans="1:10" x14ac:dyDescent="0.2">
      <c r="A2515" s="1" t="s">
        <v>86</v>
      </c>
      <c r="B2515" s="11">
        <v>44303</v>
      </c>
      <c r="C2515">
        <v>33</v>
      </c>
      <c r="D2515">
        <v>17</v>
      </c>
      <c r="E2515">
        <v>32</v>
      </c>
      <c r="F2515">
        <v>10</v>
      </c>
      <c r="G2515" t="b">
        <v>1</v>
      </c>
      <c r="H2515" s="19">
        <v>0.92</v>
      </c>
      <c r="I2515" s="19">
        <v>1</v>
      </c>
      <c r="J2515" s="1" t="s">
        <v>14</v>
      </c>
    </row>
    <row r="2516" spans="1:10" x14ac:dyDescent="0.2">
      <c r="A2516" s="1" t="s">
        <v>141</v>
      </c>
      <c r="B2516" s="11">
        <v>44303</v>
      </c>
      <c r="C2516">
        <v>33</v>
      </c>
      <c r="D2516">
        <v>17</v>
      </c>
      <c r="E2516">
        <v>40</v>
      </c>
      <c r="F2516">
        <v>10</v>
      </c>
      <c r="G2516" t="b">
        <v>1</v>
      </c>
      <c r="H2516" s="19">
        <v>1</v>
      </c>
      <c r="I2516" s="19">
        <v>1</v>
      </c>
      <c r="J2516" s="1" t="s">
        <v>14</v>
      </c>
    </row>
    <row r="2517" spans="1:10" x14ac:dyDescent="0.2">
      <c r="A2517" s="1" t="s">
        <v>105</v>
      </c>
      <c r="B2517" s="11">
        <v>44303</v>
      </c>
      <c r="C2517">
        <v>22</v>
      </c>
      <c r="D2517">
        <v>12</v>
      </c>
      <c r="E2517">
        <v>37</v>
      </c>
      <c r="F2517">
        <v>15</v>
      </c>
      <c r="G2517" t="b">
        <v>1</v>
      </c>
      <c r="H2517" s="19">
        <v>0.86</v>
      </c>
      <c r="I2517" s="19">
        <v>1</v>
      </c>
      <c r="J2517" s="1" t="s">
        <v>14</v>
      </c>
    </row>
    <row r="2518" spans="1:10" x14ac:dyDescent="0.2">
      <c r="A2518" s="1" t="s">
        <v>106</v>
      </c>
      <c r="B2518" s="11">
        <v>44303</v>
      </c>
      <c r="C2518">
        <v>29</v>
      </c>
      <c r="D2518">
        <v>19</v>
      </c>
      <c r="E2518">
        <v>37</v>
      </c>
      <c r="F2518">
        <v>15</v>
      </c>
      <c r="G2518" t="b">
        <v>1</v>
      </c>
      <c r="H2518" s="19">
        <v>1</v>
      </c>
      <c r="I2518" s="19">
        <v>1</v>
      </c>
      <c r="J2518" s="1" t="s">
        <v>14</v>
      </c>
    </row>
    <row r="2519" spans="1:10" x14ac:dyDescent="0.2">
      <c r="A2519" s="1" t="s">
        <v>103</v>
      </c>
      <c r="B2519" s="11">
        <v>44303</v>
      </c>
      <c r="C2519">
        <v>10</v>
      </c>
      <c r="D2519">
        <v>12</v>
      </c>
      <c r="E2519">
        <v>37</v>
      </c>
      <c r="F2519">
        <v>15</v>
      </c>
      <c r="G2519" t="b">
        <v>0</v>
      </c>
      <c r="H2519" s="19">
        <v>0.74</v>
      </c>
      <c r="I2519" s="19">
        <v>0</v>
      </c>
      <c r="J2519" s="1" t="s">
        <v>14</v>
      </c>
    </row>
    <row r="2520" spans="1:10" x14ac:dyDescent="0.2">
      <c r="A2520" s="1" t="s">
        <v>87</v>
      </c>
      <c r="B2520" s="11">
        <v>44303</v>
      </c>
      <c r="C2520">
        <v>33</v>
      </c>
      <c r="D2520">
        <v>17</v>
      </c>
      <c r="E2520">
        <v>40</v>
      </c>
      <c r="F2520">
        <v>5</v>
      </c>
      <c r="G2520" t="b">
        <v>1</v>
      </c>
      <c r="H2520" s="19">
        <v>0.95</v>
      </c>
      <c r="I2520" s="19">
        <v>1</v>
      </c>
      <c r="J2520" s="1" t="s">
        <v>14</v>
      </c>
    </row>
    <row r="2521" spans="1:10" x14ac:dyDescent="0.2">
      <c r="A2521" s="1" t="s">
        <v>78</v>
      </c>
      <c r="B2521" s="11">
        <v>44303</v>
      </c>
      <c r="C2521">
        <v>29</v>
      </c>
      <c r="D2521">
        <v>17</v>
      </c>
      <c r="E2521">
        <v>40</v>
      </c>
      <c r="F2521">
        <v>10</v>
      </c>
      <c r="G2521" t="b">
        <v>1</v>
      </c>
      <c r="H2521" s="19">
        <v>0.96</v>
      </c>
      <c r="I2521" s="19">
        <v>1</v>
      </c>
      <c r="J2521" s="1" t="s">
        <v>14</v>
      </c>
    </row>
    <row r="2522" spans="1:10" x14ac:dyDescent="0.2">
      <c r="A2522" s="1" t="s">
        <v>140</v>
      </c>
      <c r="B2522" s="11">
        <v>44304</v>
      </c>
      <c r="C2522">
        <v>33</v>
      </c>
      <c r="D2522">
        <v>17</v>
      </c>
      <c r="E2522">
        <v>40</v>
      </c>
      <c r="F2522">
        <v>5</v>
      </c>
      <c r="G2522" t="b">
        <v>1</v>
      </c>
      <c r="H2522" s="19">
        <v>0.95</v>
      </c>
      <c r="I2522" s="19">
        <v>1</v>
      </c>
      <c r="J2522" s="1" t="s">
        <v>14</v>
      </c>
    </row>
    <row r="2523" spans="1:10" x14ac:dyDescent="0.2">
      <c r="A2523" s="1" t="s">
        <v>123</v>
      </c>
      <c r="B2523" s="11">
        <v>44305</v>
      </c>
      <c r="C2523">
        <v>17</v>
      </c>
      <c r="D2523">
        <v>7</v>
      </c>
      <c r="E2523">
        <v>40</v>
      </c>
      <c r="F2523">
        <v>5</v>
      </c>
      <c r="G2523" t="b">
        <v>1</v>
      </c>
      <c r="H2523" s="19">
        <v>0.69</v>
      </c>
      <c r="I2523" s="19">
        <v>1</v>
      </c>
      <c r="J2523" s="1" t="s">
        <v>14</v>
      </c>
    </row>
    <row r="2524" spans="1:10" x14ac:dyDescent="0.2">
      <c r="A2524" s="1" t="s">
        <v>110</v>
      </c>
      <c r="B2524" s="11">
        <v>44305</v>
      </c>
      <c r="C2524">
        <v>26</v>
      </c>
      <c r="D2524">
        <v>19</v>
      </c>
      <c r="E2524">
        <v>37</v>
      </c>
      <c r="F2524">
        <v>15</v>
      </c>
      <c r="G2524" t="b">
        <v>1</v>
      </c>
      <c r="H2524" s="19">
        <v>0.97</v>
      </c>
      <c r="I2524" s="19">
        <v>1</v>
      </c>
      <c r="J2524" s="1" t="s">
        <v>14</v>
      </c>
    </row>
    <row r="2525" spans="1:10" x14ac:dyDescent="0.2">
      <c r="A2525" s="1" t="s">
        <v>89</v>
      </c>
      <c r="B2525" s="11">
        <v>44306</v>
      </c>
      <c r="C2525">
        <v>33</v>
      </c>
      <c r="D2525">
        <v>17</v>
      </c>
      <c r="E2525">
        <v>40</v>
      </c>
      <c r="F2525">
        <v>10</v>
      </c>
      <c r="G2525" t="b">
        <v>1</v>
      </c>
      <c r="H2525" s="19">
        <v>1</v>
      </c>
      <c r="I2525" s="19">
        <v>1</v>
      </c>
      <c r="J2525" s="1" t="s">
        <v>14</v>
      </c>
    </row>
    <row r="2526" spans="1:10" x14ac:dyDescent="0.2">
      <c r="A2526" s="1" t="s">
        <v>85</v>
      </c>
      <c r="B2526" s="11">
        <v>44306</v>
      </c>
      <c r="C2526">
        <v>21</v>
      </c>
      <c r="D2526">
        <v>7</v>
      </c>
      <c r="E2526">
        <v>40</v>
      </c>
      <c r="F2526">
        <v>5</v>
      </c>
      <c r="G2526" t="b">
        <v>1</v>
      </c>
      <c r="H2526" s="19">
        <v>0.73</v>
      </c>
      <c r="I2526" s="19">
        <v>1</v>
      </c>
      <c r="J2526" s="1" t="s">
        <v>14</v>
      </c>
    </row>
    <row r="2527" spans="1:10" x14ac:dyDescent="0.2">
      <c r="A2527" s="1" t="s">
        <v>101</v>
      </c>
      <c r="B2527" s="11">
        <v>44306</v>
      </c>
      <c r="C2527">
        <v>19</v>
      </c>
      <c r="D2527">
        <v>7</v>
      </c>
      <c r="E2527">
        <v>30</v>
      </c>
      <c r="F2527">
        <v>15</v>
      </c>
      <c r="G2527" t="b">
        <v>1</v>
      </c>
      <c r="H2527" s="19">
        <v>0.71</v>
      </c>
      <c r="I2527" s="19">
        <v>1</v>
      </c>
      <c r="J2527" s="1" t="s">
        <v>14</v>
      </c>
    </row>
    <row r="2528" spans="1:10" x14ac:dyDescent="0.2">
      <c r="A2528" s="1" t="s">
        <v>102</v>
      </c>
      <c r="B2528" s="11">
        <v>44306</v>
      </c>
      <c r="C2528">
        <v>19</v>
      </c>
      <c r="D2528">
        <v>12</v>
      </c>
      <c r="E2528">
        <v>37</v>
      </c>
      <c r="F2528">
        <v>15</v>
      </c>
      <c r="G2528" t="b">
        <v>1</v>
      </c>
      <c r="H2528" s="19">
        <v>0.83</v>
      </c>
      <c r="I2528" s="19">
        <v>1</v>
      </c>
      <c r="J2528" s="1" t="s">
        <v>14</v>
      </c>
    </row>
    <row r="2529" spans="1:10" x14ac:dyDescent="0.2">
      <c r="A2529" s="1" t="s">
        <v>100</v>
      </c>
      <c r="B2529" s="11">
        <v>44306</v>
      </c>
      <c r="C2529">
        <v>22</v>
      </c>
      <c r="D2529">
        <v>14</v>
      </c>
      <c r="E2529">
        <v>30</v>
      </c>
      <c r="F2529">
        <v>15</v>
      </c>
      <c r="G2529" t="b">
        <v>1</v>
      </c>
      <c r="H2529" s="19">
        <v>0.81</v>
      </c>
      <c r="I2529" s="19">
        <v>1</v>
      </c>
      <c r="J2529" s="1" t="s">
        <v>14</v>
      </c>
    </row>
    <row r="2530" spans="1:10" x14ac:dyDescent="0.2">
      <c r="A2530" s="1" t="s">
        <v>99</v>
      </c>
      <c r="B2530" s="11">
        <v>44306</v>
      </c>
      <c r="C2530">
        <v>33</v>
      </c>
      <c r="D2530">
        <v>17</v>
      </c>
      <c r="E2530">
        <v>40</v>
      </c>
      <c r="F2530">
        <v>10</v>
      </c>
      <c r="G2530" t="b">
        <v>1</v>
      </c>
      <c r="H2530" s="19">
        <v>1</v>
      </c>
      <c r="I2530" s="19">
        <v>1</v>
      </c>
      <c r="J2530" s="1" t="s">
        <v>14</v>
      </c>
    </row>
    <row r="2531" spans="1:10" x14ac:dyDescent="0.2">
      <c r="A2531" s="1" t="s">
        <v>113</v>
      </c>
      <c r="B2531" s="11">
        <v>44306</v>
      </c>
      <c r="C2531">
        <v>33</v>
      </c>
      <c r="D2531">
        <v>12</v>
      </c>
      <c r="E2531">
        <v>40</v>
      </c>
      <c r="F2531">
        <v>10</v>
      </c>
      <c r="G2531" t="b">
        <v>1</v>
      </c>
      <c r="H2531" s="19">
        <v>0.95</v>
      </c>
      <c r="I2531" s="19">
        <v>1</v>
      </c>
      <c r="J2531" s="1" t="s">
        <v>14</v>
      </c>
    </row>
    <row r="2532" spans="1:10" x14ac:dyDescent="0.2">
      <c r="A2532" s="1" t="s">
        <v>146</v>
      </c>
      <c r="B2532" s="11">
        <v>44306</v>
      </c>
      <c r="C2532">
        <v>33</v>
      </c>
      <c r="D2532">
        <v>17</v>
      </c>
      <c r="E2532">
        <v>40</v>
      </c>
      <c r="F2532">
        <v>5</v>
      </c>
      <c r="G2532" t="b">
        <v>1</v>
      </c>
      <c r="H2532" s="19">
        <v>0.95</v>
      </c>
      <c r="I2532" s="19">
        <v>1</v>
      </c>
      <c r="J2532" s="1" t="s">
        <v>14</v>
      </c>
    </row>
    <row r="2533" spans="1:10" x14ac:dyDescent="0.2">
      <c r="A2533" s="1" t="s">
        <v>131</v>
      </c>
      <c r="B2533" s="11">
        <v>44306</v>
      </c>
      <c r="C2533">
        <v>33</v>
      </c>
      <c r="D2533">
        <v>17</v>
      </c>
      <c r="E2533">
        <v>40</v>
      </c>
      <c r="F2533">
        <v>10</v>
      </c>
      <c r="G2533" t="b">
        <v>1</v>
      </c>
      <c r="H2533" s="19">
        <v>1</v>
      </c>
      <c r="I2533" s="19">
        <v>1</v>
      </c>
      <c r="J2533" s="1" t="s">
        <v>14</v>
      </c>
    </row>
    <row r="2534" spans="1:10" x14ac:dyDescent="0.2">
      <c r="A2534" s="1" t="s">
        <v>121</v>
      </c>
      <c r="B2534" s="11">
        <v>44306</v>
      </c>
      <c r="C2534">
        <v>29</v>
      </c>
      <c r="D2534">
        <v>17</v>
      </c>
      <c r="E2534">
        <v>40</v>
      </c>
      <c r="F2534">
        <v>10</v>
      </c>
      <c r="G2534" t="b">
        <v>1</v>
      </c>
      <c r="H2534" s="19">
        <v>0.96</v>
      </c>
      <c r="I2534" s="19">
        <v>1</v>
      </c>
      <c r="J2534" s="1" t="s">
        <v>14</v>
      </c>
    </row>
    <row r="2535" spans="1:10" x14ac:dyDescent="0.2">
      <c r="A2535" s="1" t="s">
        <v>111</v>
      </c>
      <c r="B2535" s="11">
        <v>44306</v>
      </c>
      <c r="C2535">
        <v>33</v>
      </c>
      <c r="D2535">
        <v>17</v>
      </c>
      <c r="E2535">
        <v>40</v>
      </c>
      <c r="F2535">
        <v>10</v>
      </c>
      <c r="G2535" t="b">
        <v>1</v>
      </c>
      <c r="H2535" s="19">
        <v>1</v>
      </c>
      <c r="I2535" s="19">
        <v>1</v>
      </c>
      <c r="J2535" s="1" t="s">
        <v>14</v>
      </c>
    </row>
    <row r="2536" spans="1:10" x14ac:dyDescent="0.2">
      <c r="A2536" s="1" t="s">
        <v>114</v>
      </c>
      <c r="B2536" s="11">
        <v>44307</v>
      </c>
      <c r="C2536">
        <v>33</v>
      </c>
      <c r="D2536">
        <v>17</v>
      </c>
      <c r="E2536">
        <v>40</v>
      </c>
      <c r="F2536">
        <v>5</v>
      </c>
      <c r="G2536" t="b">
        <v>1</v>
      </c>
      <c r="H2536" s="19">
        <v>0.95</v>
      </c>
      <c r="I2536" s="19">
        <v>1</v>
      </c>
      <c r="J2536" s="1" t="s">
        <v>14</v>
      </c>
    </row>
    <row r="2537" spans="1:10" x14ac:dyDescent="0.2">
      <c r="A2537" s="1" t="s">
        <v>128</v>
      </c>
      <c r="B2537" s="11">
        <v>44307</v>
      </c>
      <c r="C2537">
        <v>33</v>
      </c>
      <c r="D2537">
        <v>17</v>
      </c>
      <c r="E2537">
        <v>40</v>
      </c>
      <c r="F2537">
        <v>10</v>
      </c>
      <c r="G2537" t="b">
        <v>1</v>
      </c>
      <c r="H2537" s="19">
        <v>1</v>
      </c>
      <c r="I2537" s="19">
        <v>1</v>
      </c>
      <c r="J2537" s="1" t="s">
        <v>14</v>
      </c>
    </row>
    <row r="2538" spans="1:10" x14ac:dyDescent="0.2">
      <c r="A2538" s="1" t="s">
        <v>112</v>
      </c>
      <c r="B2538" s="11">
        <v>44307</v>
      </c>
      <c r="C2538">
        <v>33</v>
      </c>
      <c r="D2538">
        <v>17</v>
      </c>
      <c r="E2538">
        <v>40</v>
      </c>
      <c r="F2538">
        <v>10</v>
      </c>
      <c r="G2538" t="b">
        <v>1</v>
      </c>
      <c r="H2538" s="19">
        <v>1</v>
      </c>
      <c r="I2538" s="19">
        <v>1</v>
      </c>
      <c r="J2538" s="1" t="s">
        <v>14</v>
      </c>
    </row>
    <row r="2539" spans="1:10" x14ac:dyDescent="0.2">
      <c r="A2539" s="1" t="s">
        <v>144</v>
      </c>
      <c r="B2539" s="11">
        <v>44307</v>
      </c>
      <c r="C2539">
        <v>23</v>
      </c>
      <c r="D2539">
        <v>17</v>
      </c>
      <c r="E2539">
        <v>40</v>
      </c>
      <c r="F2539">
        <v>10</v>
      </c>
      <c r="G2539" t="b">
        <v>1</v>
      </c>
      <c r="H2539" s="19">
        <v>0.9</v>
      </c>
      <c r="I2539" s="19">
        <v>1</v>
      </c>
      <c r="J2539" s="1" t="s">
        <v>14</v>
      </c>
    </row>
    <row r="2540" spans="1:10" x14ac:dyDescent="0.2">
      <c r="A2540" s="1" t="s">
        <v>139</v>
      </c>
      <c r="B2540" s="11">
        <v>44307</v>
      </c>
      <c r="C2540">
        <v>23</v>
      </c>
      <c r="D2540">
        <v>17</v>
      </c>
      <c r="E2540">
        <v>40</v>
      </c>
      <c r="F2540">
        <v>10</v>
      </c>
      <c r="G2540" t="b">
        <v>1</v>
      </c>
      <c r="H2540" s="19">
        <v>0.9</v>
      </c>
      <c r="I2540" s="19">
        <v>1</v>
      </c>
      <c r="J2540" s="1" t="s">
        <v>14</v>
      </c>
    </row>
    <row r="2541" spans="1:10" x14ac:dyDescent="0.2">
      <c r="A2541" s="1" t="s">
        <v>135</v>
      </c>
      <c r="B2541" s="11">
        <v>44307</v>
      </c>
      <c r="C2541">
        <v>33</v>
      </c>
      <c r="D2541">
        <v>17</v>
      </c>
      <c r="E2541">
        <v>40</v>
      </c>
      <c r="F2541">
        <v>5</v>
      </c>
      <c r="G2541" t="b">
        <v>1</v>
      </c>
      <c r="H2541" s="19">
        <v>0.95</v>
      </c>
      <c r="I2541" s="19">
        <v>1</v>
      </c>
      <c r="J2541" s="1" t="s">
        <v>14</v>
      </c>
    </row>
    <row r="2542" spans="1:10" x14ac:dyDescent="0.2">
      <c r="A2542" s="1" t="s">
        <v>137</v>
      </c>
      <c r="B2542" s="11">
        <v>44307</v>
      </c>
      <c r="C2542">
        <v>21</v>
      </c>
      <c r="D2542">
        <v>17</v>
      </c>
      <c r="E2542">
        <v>32</v>
      </c>
      <c r="F2542">
        <v>5</v>
      </c>
      <c r="G2542" t="b">
        <v>0</v>
      </c>
      <c r="H2542" s="19">
        <v>0.75</v>
      </c>
      <c r="I2542" s="19">
        <v>0</v>
      </c>
      <c r="J2542" s="1" t="s">
        <v>14</v>
      </c>
    </row>
    <row r="2543" spans="1:10" x14ac:dyDescent="0.2">
      <c r="A2543" s="1" t="s">
        <v>147</v>
      </c>
      <c r="B2543" s="11">
        <v>44307</v>
      </c>
      <c r="C2543">
        <v>26</v>
      </c>
      <c r="D2543">
        <v>17</v>
      </c>
      <c r="E2543">
        <v>40</v>
      </c>
      <c r="F2543">
        <v>10</v>
      </c>
      <c r="G2543" t="b">
        <v>1</v>
      </c>
      <c r="H2543" s="19">
        <v>0.93</v>
      </c>
      <c r="I2543" s="19">
        <v>1</v>
      </c>
      <c r="J2543" s="1" t="s">
        <v>14</v>
      </c>
    </row>
    <row r="2544" spans="1:10" x14ac:dyDescent="0.2">
      <c r="A2544" s="1" t="s">
        <v>115</v>
      </c>
      <c r="B2544" s="11">
        <v>44307</v>
      </c>
      <c r="C2544">
        <v>31</v>
      </c>
      <c r="D2544">
        <v>17</v>
      </c>
      <c r="E2544">
        <v>40</v>
      </c>
      <c r="F2544">
        <v>10</v>
      </c>
      <c r="G2544" t="b">
        <v>1</v>
      </c>
      <c r="H2544" s="19">
        <v>0.98</v>
      </c>
      <c r="I2544" s="19">
        <v>1</v>
      </c>
      <c r="J2544" s="1" t="s">
        <v>14</v>
      </c>
    </row>
    <row r="2545" spans="1:10" x14ac:dyDescent="0.2">
      <c r="A2545" s="1" t="s">
        <v>133</v>
      </c>
      <c r="B2545" s="11">
        <v>44307</v>
      </c>
      <c r="C2545">
        <v>29</v>
      </c>
      <c r="D2545">
        <v>17</v>
      </c>
      <c r="E2545">
        <v>40</v>
      </c>
      <c r="F2545">
        <v>5</v>
      </c>
      <c r="G2545" t="b">
        <v>1</v>
      </c>
      <c r="H2545" s="19">
        <v>0.91</v>
      </c>
      <c r="I2545" s="19">
        <v>1</v>
      </c>
      <c r="J2545" s="1" t="s">
        <v>14</v>
      </c>
    </row>
    <row r="2546" spans="1:10" x14ac:dyDescent="0.2">
      <c r="A2546" s="1" t="s">
        <v>142</v>
      </c>
      <c r="B2546" s="11">
        <v>44307</v>
      </c>
      <c r="C2546">
        <v>29</v>
      </c>
      <c r="D2546">
        <v>17</v>
      </c>
      <c r="E2546">
        <v>40</v>
      </c>
      <c r="F2546">
        <v>10</v>
      </c>
      <c r="G2546" t="b">
        <v>1</v>
      </c>
      <c r="H2546" s="19">
        <v>0.96</v>
      </c>
      <c r="I2546" s="19">
        <v>1</v>
      </c>
      <c r="J2546" s="1" t="s">
        <v>14</v>
      </c>
    </row>
    <row r="2547" spans="1:10" x14ac:dyDescent="0.2">
      <c r="A2547" s="1" t="s">
        <v>117</v>
      </c>
      <c r="B2547" s="11">
        <v>44307</v>
      </c>
      <c r="C2547">
        <v>31</v>
      </c>
      <c r="D2547">
        <v>17</v>
      </c>
      <c r="E2547">
        <v>40</v>
      </c>
      <c r="F2547">
        <v>10</v>
      </c>
      <c r="G2547" t="b">
        <v>0</v>
      </c>
      <c r="H2547" s="19">
        <v>0.98</v>
      </c>
      <c r="I2547" s="19">
        <v>0</v>
      </c>
      <c r="J2547" s="1" t="s">
        <v>14</v>
      </c>
    </row>
    <row r="2548" spans="1:10" x14ac:dyDescent="0.2">
      <c r="A2548" s="1" t="s">
        <v>125</v>
      </c>
      <c r="B2548" s="11">
        <v>44308</v>
      </c>
      <c r="C2548">
        <v>33</v>
      </c>
      <c r="D2548">
        <v>17</v>
      </c>
      <c r="E2548">
        <v>40</v>
      </c>
      <c r="F2548">
        <v>5</v>
      </c>
      <c r="G2548" t="b">
        <v>1</v>
      </c>
      <c r="H2548" s="19">
        <v>0.95</v>
      </c>
      <c r="I2548" s="19">
        <v>1</v>
      </c>
      <c r="J2548" s="1" t="s">
        <v>14</v>
      </c>
    </row>
    <row r="2549" spans="1:10" x14ac:dyDescent="0.2">
      <c r="A2549" s="1" t="s">
        <v>130</v>
      </c>
      <c r="B2549" s="11">
        <v>44308</v>
      </c>
      <c r="C2549">
        <v>21</v>
      </c>
      <c r="D2549">
        <v>17</v>
      </c>
      <c r="E2549">
        <v>40</v>
      </c>
      <c r="F2549">
        <v>10</v>
      </c>
      <c r="G2549" t="b">
        <v>1</v>
      </c>
      <c r="H2549" s="19">
        <v>0.88</v>
      </c>
      <c r="I2549" s="19">
        <v>1</v>
      </c>
      <c r="J2549" s="1" t="s">
        <v>14</v>
      </c>
    </row>
    <row r="2550" spans="1:10" x14ac:dyDescent="0.2">
      <c r="A2550" s="1" t="s">
        <v>120</v>
      </c>
      <c r="B2550" s="11">
        <v>44308</v>
      </c>
      <c r="C2550">
        <v>23</v>
      </c>
      <c r="D2550">
        <v>17</v>
      </c>
      <c r="E2550">
        <v>40</v>
      </c>
      <c r="F2550">
        <v>10</v>
      </c>
      <c r="G2550" t="b">
        <v>1</v>
      </c>
      <c r="H2550" s="19">
        <v>0.9</v>
      </c>
      <c r="I2550" s="19">
        <v>1</v>
      </c>
      <c r="J2550" s="1" t="s">
        <v>14</v>
      </c>
    </row>
    <row r="2551" spans="1:10" x14ac:dyDescent="0.2">
      <c r="A2551" s="1" t="s">
        <v>119</v>
      </c>
      <c r="B2551" s="11">
        <v>44308</v>
      </c>
      <c r="C2551">
        <v>23</v>
      </c>
      <c r="D2551">
        <v>2</v>
      </c>
      <c r="E2551">
        <v>7</v>
      </c>
      <c r="F2551">
        <v>0</v>
      </c>
      <c r="G2551" t="b">
        <v>1</v>
      </c>
      <c r="H2551" s="19">
        <v>0.32</v>
      </c>
      <c r="I2551" s="19">
        <v>1</v>
      </c>
      <c r="J2551" s="1" t="s">
        <v>14</v>
      </c>
    </row>
    <row r="2552" spans="1:10" x14ac:dyDescent="0.2">
      <c r="A2552" s="1" t="s">
        <v>148</v>
      </c>
      <c r="B2552" s="11">
        <v>44309</v>
      </c>
      <c r="C2552">
        <v>33</v>
      </c>
      <c r="D2552">
        <v>12</v>
      </c>
      <c r="E2552">
        <v>40</v>
      </c>
      <c r="F2552">
        <v>5</v>
      </c>
      <c r="G2552" t="b">
        <v>0</v>
      </c>
      <c r="H2552" s="19">
        <v>0.9</v>
      </c>
      <c r="I2552" s="19">
        <v>0</v>
      </c>
      <c r="J2552" s="1" t="s">
        <v>14</v>
      </c>
    </row>
    <row r="2553" spans="1:10" x14ac:dyDescent="0.2">
      <c r="A2553" s="1" t="s">
        <v>124</v>
      </c>
      <c r="B2553" s="11">
        <v>44309</v>
      </c>
      <c r="C2553">
        <v>33</v>
      </c>
      <c r="D2553">
        <v>17</v>
      </c>
      <c r="E2553">
        <v>40</v>
      </c>
      <c r="F2553">
        <v>10</v>
      </c>
      <c r="G2553" t="b">
        <v>1</v>
      </c>
      <c r="H2553" s="19">
        <v>1</v>
      </c>
      <c r="I2553" s="19">
        <v>1</v>
      </c>
      <c r="J2553" s="1" t="s">
        <v>14</v>
      </c>
    </row>
    <row r="2554" spans="1:10" x14ac:dyDescent="0.2">
      <c r="A2554" s="1" t="s">
        <v>122</v>
      </c>
      <c r="B2554" s="11">
        <v>44309</v>
      </c>
      <c r="C2554">
        <v>28</v>
      </c>
      <c r="D2554">
        <v>17</v>
      </c>
      <c r="E2554">
        <v>40</v>
      </c>
      <c r="F2554">
        <v>10</v>
      </c>
      <c r="G2554" t="b">
        <v>1</v>
      </c>
      <c r="H2554" s="19">
        <v>0.95</v>
      </c>
      <c r="I2554" s="19">
        <v>1</v>
      </c>
      <c r="J2554" s="1" t="s">
        <v>14</v>
      </c>
    </row>
    <row r="2555" spans="1:10" x14ac:dyDescent="0.2">
      <c r="A2555" s="1" t="s">
        <v>127</v>
      </c>
      <c r="B2555" s="11">
        <v>44309</v>
      </c>
      <c r="C2555">
        <v>33</v>
      </c>
      <c r="D2555">
        <v>17</v>
      </c>
      <c r="E2555">
        <v>40</v>
      </c>
      <c r="F2555">
        <v>5</v>
      </c>
      <c r="G2555" t="b">
        <v>1</v>
      </c>
      <c r="H2555" s="19">
        <v>0.95</v>
      </c>
      <c r="I2555" s="19">
        <v>1</v>
      </c>
      <c r="J2555" s="1" t="s">
        <v>14</v>
      </c>
    </row>
    <row r="2556" spans="1:10" x14ac:dyDescent="0.2">
      <c r="A2556" s="1" t="s">
        <v>138</v>
      </c>
      <c r="B2556" s="11">
        <v>44309</v>
      </c>
      <c r="C2556">
        <v>33</v>
      </c>
      <c r="D2556">
        <v>17</v>
      </c>
      <c r="E2556">
        <v>40</v>
      </c>
      <c r="F2556">
        <v>10</v>
      </c>
      <c r="G2556" t="b">
        <v>1</v>
      </c>
      <c r="H2556" s="19">
        <v>1</v>
      </c>
      <c r="I2556" s="19">
        <v>1</v>
      </c>
      <c r="J2556" s="1" t="s">
        <v>14</v>
      </c>
    </row>
    <row r="2557" spans="1:10" x14ac:dyDescent="0.2">
      <c r="A2557" s="1" t="s">
        <v>126</v>
      </c>
      <c r="B2557" s="11">
        <v>44309</v>
      </c>
      <c r="C2557">
        <v>33</v>
      </c>
      <c r="D2557">
        <v>17</v>
      </c>
      <c r="E2557">
        <v>40</v>
      </c>
      <c r="F2557">
        <v>10</v>
      </c>
      <c r="G2557" t="b">
        <v>1</v>
      </c>
      <c r="H2557" s="19">
        <v>1</v>
      </c>
      <c r="I2557" s="19">
        <v>1</v>
      </c>
      <c r="J2557" s="1" t="s">
        <v>14</v>
      </c>
    </row>
    <row r="2558" spans="1:10" x14ac:dyDescent="0.2">
      <c r="A2558" s="1" t="s">
        <v>134</v>
      </c>
      <c r="B2558" s="11">
        <v>44309</v>
      </c>
      <c r="C2558">
        <v>33</v>
      </c>
      <c r="D2558">
        <v>17</v>
      </c>
      <c r="E2558">
        <v>40</v>
      </c>
      <c r="F2558">
        <v>10</v>
      </c>
      <c r="G2558" t="b">
        <v>1</v>
      </c>
      <c r="H2558" s="19">
        <v>1</v>
      </c>
      <c r="I2558" s="19">
        <v>1</v>
      </c>
      <c r="J2558" s="1" t="s">
        <v>14</v>
      </c>
    </row>
    <row r="2559" spans="1:10" x14ac:dyDescent="0.2">
      <c r="A2559" s="1" t="s">
        <v>132</v>
      </c>
      <c r="B2559" s="11">
        <v>44309</v>
      </c>
      <c r="C2559">
        <v>19</v>
      </c>
      <c r="D2559">
        <v>17</v>
      </c>
      <c r="E2559">
        <v>40</v>
      </c>
      <c r="F2559">
        <v>0</v>
      </c>
      <c r="G2559" t="b">
        <v>1</v>
      </c>
      <c r="H2559" s="19">
        <v>0.76</v>
      </c>
      <c r="I2559" s="19">
        <v>1</v>
      </c>
      <c r="J2559" s="1" t="s">
        <v>14</v>
      </c>
    </row>
    <row r="2560" spans="1:10" x14ac:dyDescent="0.2">
      <c r="A2560" s="1" t="s">
        <v>109</v>
      </c>
      <c r="B2560" s="11">
        <v>44310</v>
      </c>
      <c r="C2560">
        <v>19</v>
      </c>
      <c r="D2560">
        <v>19</v>
      </c>
      <c r="E2560">
        <v>37</v>
      </c>
      <c r="F2560">
        <v>8</v>
      </c>
      <c r="G2560" t="b">
        <v>0</v>
      </c>
      <c r="H2560" s="19">
        <v>0.83</v>
      </c>
      <c r="I2560" s="19">
        <v>0</v>
      </c>
      <c r="J2560" s="1" t="s">
        <v>14</v>
      </c>
    </row>
    <row r="2561" spans="1:10" x14ac:dyDescent="0.2">
      <c r="A2561" s="1" t="s">
        <v>82</v>
      </c>
      <c r="B2561" s="11">
        <v>44310</v>
      </c>
      <c r="C2561">
        <v>29</v>
      </c>
      <c r="D2561">
        <v>17</v>
      </c>
      <c r="E2561">
        <v>32</v>
      </c>
      <c r="F2561">
        <v>5</v>
      </c>
      <c r="G2561" t="b">
        <v>1</v>
      </c>
      <c r="H2561" s="19">
        <v>0.83</v>
      </c>
      <c r="I2561" s="19">
        <v>1</v>
      </c>
      <c r="J2561" s="1" t="s">
        <v>14</v>
      </c>
    </row>
    <row r="2562" spans="1:10" x14ac:dyDescent="0.2">
      <c r="A2562" s="1" t="s">
        <v>84</v>
      </c>
      <c r="B2562" s="11">
        <v>44310</v>
      </c>
      <c r="C2562">
        <v>27</v>
      </c>
      <c r="D2562">
        <v>7</v>
      </c>
      <c r="E2562">
        <v>40</v>
      </c>
      <c r="F2562">
        <v>5</v>
      </c>
      <c r="G2562" t="b">
        <v>1</v>
      </c>
      <c r="H2562" s="19">
        <v>0.79</v>
      </c>
      <c r="I2562" s="19">
        <v>1</v>
      </c>
      <c r="J2562" s="1" t="s">
        <v>14</v>
      </c>
    </row>
    <row r="2563" spans="1:10" x14ac:dyDescent="0.2">
      <c r="A2563" s="1" t="s">
        <v>79</v>
      </c>
      <c r="B2563" s="11">
        <v>44310</v>
      </c>
      <c r="C2563">
        <v>31</v>
      </c>
      <c r="D2563">
        <v>17</v>
      </c>
      <c r="E2563">
        <v>32</v>
      </c>
      <c r="F2563">
        <v>0</v>
      </c>
      <c r="G2563" t="b">
        <v>1</v>
      </c>
      <c r="H2563" s="19">
        <v>0.8</v>
      </c>
      <c r="I2563" s="19">
        <v>1</v>
      </c>
      <c r="J2563" s="1" t="s">
        <v>14</v>
      </c>
    </row>
    <row r="2564" spans="1:10" x14ac:dyDescent="0.2">
      <c r="A2564" s="1" t="s">
        <v>80</v>
      </c>
      <c r="B2564" s="11">
        <v>44310</v>
      </c>
      <c r="C2564">
        <v>23</v>
      </c>
      <c r="D2564">
        <v>17</v>
      </c>
      <c r="E2564">
        <v>40</v>
      </c>
      <c r="F2564">
        <v>10</v>
      </c>
      <c r="G2564" t="b">
        <v>1</v>
      </c>
      <c r="H2564" s="19">
        <v>0.9</v>
      </c>
      <c r="I2564" s="19">
        <v>1</v>
      </c>
      <c r="J2564" s="1" t="s">
        <v>14</v>
      </c>
    </row>
    <row r="2565" spans="1:10" x14ac:dyDescent="0.2">
      <c r="A2565" s="1" t="s">
        <v>104</v>
      </c>
      <c r="B2565" s="11">
        <v>44310</v>
      </c>
      <c r="C2565">
        <v>26</v>
      </c>
      <c r="D2565">
        <v>19</v>
      </c>
      <c r="E2565">
        <v>37</v>
      </c>
      <c r="F2565">
        <v>15</v>
      </c>
      <c r="G2565" t="b">
        <v>1</v>
      </c>
      <c r="H2565" s="19">
        <v>0.97</v>
      </c>
      <c r="I2565" s="19">
        <v>1</v>
      </c>
      <c r="J2565" s="1" t="s">
        <v>14</v>
      </c>
    </row>
    <row r="2566" spans="1:10" x14ac:dyDescent="0.2">
      <c r="A2566" s="1" t="s">
        <v>105</v>
      </c>
      <c r="B2566" s="11">
        <v>44310</v>
      </c>
      <c r="C2566">
        <v>29</v>
      </c>
      <c r="D2566">
        <v>19</v>
      </c>
      <c r="E2566">
        <v>37</v>
      </c>
      <c r="F2566">
        <v>8</v>
      </c>
      <c r="G2566" t="b">
        <v>1</v>
      </c>
      <c r="H2566" s="19">
        <v>0.93</v>
      </c>
      <c r="I2566" s="19">
        <v>1</v>
      </c>
      <c r="J2566" s="1" t="s">
        <v>14</v>
      </c>
    </row>
    <row r="2567" spans="1:10" x14ac:dyDescent="0.2">
      <c r="A2567" s="1" t="s">
        <v>136</v>
      </c>
      <c r="B2567" s="11">
        <v>44310</v>
      </c>
      <c r="C2567">
        <v>33</v>
      </c>
      <c r="D2567">
        <v>17</v>
      </c>
      <c r="E2567">
        <v>40</v>
      </c>
      <c r="F2567">
        <v>5</v>
      </c>
      <c r="G2567" t="b">
        <v>1</v>
      </c>
      <c r="H2567" s="19">
        <v>0.95</v>
      </c>
      <c r="I2567" s="19">
        <v>1</v>
      </c>
      <c r="J2567" s="1" t="s">
        <v>14</v>
      </c>
    </row>
    <row r="2568" spans="1:10" x14ac:dyDescent="0.2">
      <c r="A2568" s="1" t="s">
        <v>107</v>
      </c>
      <c r="B2568" s="11">
        <v>44310</v>
      </c>
      <c r="C2568">
        <v>27</v>
      </c>
      <c r="D2568">
        <v>19</v>
      </c>
      <c r="E2568">
        <v>15</v>
      </c>
      <c r="F2568">
        <v>15</v>
      </c>
      <c r="G2568" t="b">
        <v>1</v>
      </c>
      <c r="H2568" s="19">
        <v>0.76</v>
      </c>
      <c r="I2568" s="19">
        <v>1</v>
      </c>
      <c r="J2568" s="1" t="s">
        <v>14</v>
      </c>
    </row>
    <row r="2569" spans="1:10" x14ac:dyDescent="0.2">
      <c r="A2569" s="1" t="s">
        <v>106</v>
      </c>
      <c r="B2569" s="11">
        <v>44310</v>
      </c>
      <c r="C2569">
        <v>22</v>
      </c>
      <c r="D2569">
        <v>19</v>
      </c>
      <c r="E2569">
        <v>37</v>
      </c>
      <c r="F2569">
        <v>15</v>
      </c>
      <c r="G2569" t="b">
        <v>1</v>
      </c>
      <c r="H2569" s="19">
        <v>0.93</v>
      </c>
      <c r="I2569" s="19">
        <v>1</v>
      </c>
      <c r="J2569" s="1" t="s">
        <v>14</v>
      </c>
    </row>
    <row r="2570" spans="1:10" x14ac:dyDescent="0.2">
      <c r="A2570" s="1" t="s">
        <v>108</v>
      </c>
      <c r="B2570" s="11">
        <v>44310</v>
      </c>
      <c r="C2570">
        <v>26</v>
      </c>
      <c r="D2570">
        <v>12</v>
      </c>
      <c r="E2570">
        <v>30</v>
      </c>
      <c r="F2570">
        <v>15</v>
      </c>
      <c r="G2570" t="b">
        <v>1</v>
      </c>
      <c r="H2570" s="19">
        <v>0.83</v>
      </c>
      <c r="I2570" s="19">
        <v>1</v>
      </c>
      <c r="J2570" s="1" t="s">
        <v>14</v>
      </c>
    </row>
    <row r="2571" spans="1:10" x14ac:dyDescent="0.2">
      <c r="A2571" s="1" t="s">
        <v>83</v>
      </c>
      <c r="B2571" s="11">
        <v>44310</v>
      </c>
      <c r="C2571">
        <v>33</v>
      </c>
      <c r="D2571">
        <v>17</v>
      </c>
      <c r="E2571">
        <v>32</v>
      </c>
      <c r="F2571">
        <v>0</v>
      </c>
      <c r="G2571" t="b">
        <v>1</v>
      </c>
      <c r="H2571" s="19">
        <v>0.82</v>
      </c>
      <c r="I2571" s="19">
        <v>1</v>
      </c>
      <c r="J2571" s="1" t="s">
        <v>14</v>
      </c>
    </row>
    <row r="2572" spans="1:10" x14ac:dyDescent="0.2">
      <c r="A2572" s="1" t="s">
        <v>88</v>
      </c>
      <c r="B2572" s="11">
        <v>44310</v>
      </c>
      <c r="C2572">
        <v>33</v>
      </c>
      <c r="D2572">
        <v>17</v>
      </c>
      <c r="E2572">
        <v>32</v>
      </c>
      <c r="F2572">
        <v>5</v>
      </c>
      <c r="G2572" t="b">
        <v>1</v>
      </c>
      <c r="H2572" s="19">
        <v>0.87</v>
      </c>
      <c r="I2572" s="19">
        <v>1</v>
      </c>
      <c r="J2572" s="1" t="s">
        <v>14</v>
      </c>
    </row>
    <row r="2573" spans="1:10" x14ac:dyDescent="0.2">
      <c r="A2573" s="1" t="s">
        <v>143</v>
      </c>
      <c r="B2573" s="11">
        <v>44310</v>
      </c>
      <c r="C2573">
        <v>33</v>
      </c>
      <c r="D2573">
        <v>17</v>
      </c>
      <c r="E2573">
        <v>40</v>
      </c>
      <c r="F2573">
        <v>10</v>
      </c>
      <c r="G2573" t="b">
        <v>1</v>
      </c>
      <c r="H2573" s="19">
        <v>1</v>
      </c>
      <c r="I2573" s="19">
        <v>1</v>
      </c>
      <c r="J2573" s="1" t="s">
        <v>14</v>
      </c>
    </row>
    <row r="2574" spans="1:10" x14ac:dyDescent="0.2">
      <c r="A2574" s="1" t="s">
        <v>118</v>
      </c>
      <c r="B2574" s="11">
        <v>44312</v>
      </c>
      <c r="C2574">
        <v>31</v>
      </c>
      <c r="D2574">
        <v>12</v>
      </c>
      <c r="E2574">
        <v>15</v>
      </c>
      <c r="F2574">
        <v>10</v>
      </c>
      <c r="G2574" t="b">
        <v>1</v>
      </c>
      <c r="H2574" s="19">
        <v>0.68</v>
      </c>
      <c r="I2574" s="19">
        <v>1</v>
      </c>
      <c r="J2574" s="1" t="s">
        <v>14</v>
      </c>
    </row>
    <row r="2575" spans="1:10" x14ac:dyDescent="0.2">
      <c r="A2575" s="1" t="s">
        <v>125</v>
      </c>
      <c r="B2575" s="11">
        <v>44312</v>
      </c>
      <c r="C2575">
        <v>31</v>
      </c>
      <c r="D2575">
        <v>7</v>
      </c>
      <c r="E2575">
        <v>40</v>
      </c>
      <c r="F2575">
        <v>10</v>
      </c>
      <c r="G2575" t="b">
        <v>1</v>
      </c>
      <c r="H2575" s="19">
        <v>0.88</v>
      </c>
      <c r="I2575" s="19">
        <v>1</v>
      </c>
      <c r="J2575" s="1" t="s">
        <v>14</v>
      </c>
    </row>
    <row r="2576" spans="1:10" x14ac:dyDescent="0.2">
      <c r="A2576" s="1" t="s">
        <v>130</v>
      </c>
      <c r="B2576" s="11">
        <v>44312</v>
      </c>
      <c r="C2576">
        <v>31</v>
      </c>
      <c r="D2576">
        <v>17</v>
      </c>
      <c r="E2576">
        <v>32</v>
      </c>
      <c r="F2576">
        <v>5</v>
      </c>
      <c r="G2576" t="b">
        <v>1</v>
      </c>
      <c r="H2576" s="19">
        <v>0.85</v>
      </c>
      <c r="I2576" s="19">
        <v>1</v>
      </c>
      <c r="J2576" s="1" t="s">
        <v>14</v>
      </c>
    </row>
    <row r="2577" spans="1:10" x14ac:dyDescent="0.2">
      <c r="A2577" s="1" t="s">
        <v>103</v>
      </c>
      <c r="B2577" s="11">
        <v>44312</v>
      </c>
      <c r="C2577">
        <v>16</v>
      </c>
      <c r="D2577">
        <v>19</v>
      </c>
      <c r="E2577">
        <v>37</v>
      </c>
      <c r="F2577">
        <v>15</v>
      </c>
      <c r="G2577" t="b">
        <v>0</v>
      </c>
      <c r="H2577" s="19">
        <v>0.87</v>
      </c>
      <c r="I2577" s="19">
        <v>0</v>
      </c>
      <c r="J2577" s="1" t="s">
        <v>14</v>
      </c>
    </row>
    <row r="2578" spans="1:10" x14ac:dyDescent="0.2">
      <c r="A2578" s="1" t="s">
        <v>102</v>
      </c>
      <c r="B2578" s="11">
        <v>44313</v>
      </c>
      <c r="C2578">
        <v>22</v>
      </c>
      <c r="D2578">
        <v>12</v>
      </c>
      <c r="E2578">
        <v>30</v>
      </c>
      <c r="F2578">
        <v>0</v>
      </c>
      <c r="G2578" t="b">
        <v>1</v>
      </c>
      <c r="H2578" s="19">
        <v>0.64</v>
      </c>
      <c r="I2578" s="19">
        <v>1</v>
      </c>
      <c r="J2578" s="1" t="s">
        <v>14</v>
      </c>
    </row>
    <row r="2579" spans="1:10" x14ac:dyDescent="0.2">
      <c r="A2579" s="1" t="s">
        <v>101</v>
      </c>
      <c r="B2579" s="11">
        <v>44313</v>
      </c>
      <c r="C2579">
        <v>26</v>
      </c>
      <c r="D2579">
        <v>19</v>
      </c>
      <c r="E2579">
        <v>30</v>
      </c>
      <c r="F2579">
        <v>15</v>
      </c>
      <c r="G2579" t="b">
        <v>1</v>
      </c>
      <c r="H2579" s="19">
        <v>0.9</v>
      </c>
      <c r="I2579" s="19">
        <v>1</v>
      </c>
      <c r="J2579" s="1" t="s">
        <v>14</v>
      </c>
    </row>
    <row r="2580" spans="1:10" x14ac:dyDescent="0.2">
      <c r="A2580" s="1" t="s">
        <v>110</v>
      </c>
      <c r="B2580" s="11">
        <v>44313</v>
      </c>
      <c r="C2580">
        <v>24</v>
      </c>
      <c r="D2580">
        <v>12</v>
      </c>
      <c r="E2580">
        <v>37</v>
      </c>
      <c r="F2580">
        <v>15</v>
      </c>
      <c r="G2580" t="b">
        <v>1</v>
      </c>
      <c r="H2580" s="19">
        <v>0.88</v>
      </c>
      <c r="I2580" s="19">
        <v>1</v>
      </c>
      <c r="J2580" s="1" t="s">
        <v>14</v>
      </c>
    </row>
    <row r="2581" spans="1:10" x14ac:dyDescent="0.2">
      <c r="A2581" s="1" t="s">
        <v>120</v>
      </c>
      <c r="B2581" s="11">
        <v>44313</v>
      </c>
      <c r="C2581">
        <v>31</v>
      </c>
      <c r="D2581">
        <v>17</v>
      </c>
      <c r="E2581">
        <v>40</v>
      </c>
      <c r="F2581">
        <v>10</v>
      </c>
      <c r="G2581" t="b">
        <v>1</v>
      </c>
      <c r="H2581" s="19">
        <v>0.98</v>
      </c>
      <c r="I2581" s="19">
        <v>1</v>
      </c>
      <c r="J2581" s="1" t="s">
        <v>14</v>
      </c>
    </row>
    <row r="2582" spans="1:10" x14ac:dyDescent="0.2">
      <c r="A2582" s="1" t="s">
        <v>81</v>
      </c>
      <c r="B2582" s="11">
        <v>44313</v>
      </c>
      <c r="C2582">
        <v>33</v>
      </c>
      <c r="D2582">
        <v>17</v>
      </c>
      <c r="E2582">
        <v>40</v>
      </c>
      <c r="F2582">
        <v>10</v>
      </c>
      <c r="G2582" t="b">
        <v>1</v>
      </c>
      <c r="H2582" s="19">
        <v>1</v>
      </c>
      <c r="I2582" s="19">
        <v>1</v>
      </c>
      <c r="J2582" s="1" t="s">
        <v>14</v>
      </c>
    </row>
    <row r="2583" spans="1:10" x14ac:dyDescent="0.2">
      <c r="A2583" s="1" t="s">
        <v>86</v>
      </c>
      <c r="B2583" s="11">
        <v>44313</v>
      </c>
      <c r="C2583">
        <v>33</v>
      </c>
      <c r="D2583">
        <v>12</v>
      </c>
      <c r="E2583">
        <v>40</v>
      </c>
      <c r="F2583">
        <v>5</v>
      </c>
      <c r="G2583" t="b">
        <v>1</v>
      </c>
      <c r="H2583" s="19">
        <v>0.9</v>
      </c>
      <c r="I2583" s="19">
        <v>1</v>
      </c>
      <c r="J2583" s="1" t="s">
        <v>14</v>
      </c>
    </row>
    <row r="2584" spans="1:10" x14ac:dyDescent="0.2">
      <c r="A2584" s="1" t="s">
        <v>78</v>
      </c>
      <c r="B2584" s="11">
        <v>44313</v>
      </c>
      <c r="C2584">
        <v>33</v>
      </c>
      <c r="D2584">
        <v>7</v>
      </c>
      <c r="E2584">
        <v>40</v>
      </c>
      <c r="F2584">
        <v>10</v>
      </c>
      <c r="G2584" t="b">
        <v>1</v>
      </c>
      <c r="H2584" s="19">
        <v>0.9</v>
      </c>
      <c r="I2584" s="19">
        <v>1</v>
      </c>
      <c r="J2584" s="1" t="s">
        <v>14</v>
      </c>
    </row>
    <row r="2585" spans="1:10" x14ac:dyDescent="0.2">
      <c r="A2585" s="1" t="s">
        <v>85</v>
      </c>
      <c r="B2585" s="11">
        <v>44313</v>
      </c>
      <c r="C2585">
        <v>9</v>
      </c>
      <c r="D2585">
        <v>17</v>
      </c>
      <c r="E2585">
        <v>40</v>
      </c>
      <c r="F2585">
        <v>10</v>
      </c>
      <c r="G2585" t="b">
        <v>1</v>
      </c>
      <c r="H2585" s="19">
        <v>0.76</v>
      </c>
      <c r="I2585" s="19">
        <v>1</v>
      </c>
      <c r="J2585" s="1" t="s">
        <v>14</v>
      </c>
    </row>
    <row r="2586" spans="1:10" x14ac:dyDescent="0.2">
      <c r="A2586" s="1" t="s">
        <v>113</v>
      </c>
      <c r="B2586" s="11">
        <v>44313</v>
      </c>
      <c r="C2586">
        <v>33</v>
      </c>
      <c r="D2586">
        <v>17</v>
      </c>
      <c r="E2586">
        <v>40</v>
      </c>
      <c r="F2586">
        <v>10</v>
      </c>
      <c r="G2586" t="b">
        <v>1</v>
      </c>
      <c r="H2586" s="19">
        <v>1</v>
      </c>
      <c r="I2586" s="19">
        <v>1</v>
      </c>
      <c r="J2586" s="1" t="s">
        <v>14</v>
      </c>
    </row>
    <row r="2587" spans="1:10" x14ac:dyDescent="0.2">
      <c r="A2587" s="1" t="s">
        <v>121</v>
      </c>
      <c r="B2587" s="11">
        <v>44313</v>
      </c>
      <c r="C2587">
        <v>33</v>
      </c>
      <c r="D2587">
        <v>7</v>
      </c>
      <c r="E2587">
        <v>40</v>
      </c>
      <c r="F2587">
        <v>5</v>
      </c>
      <c r="G2587" t="b">
        <v>1</v>
      </c>
      <c r="H2587" s="19">
        <v>0.85</v>
      </c>
      <c r="I2587" s="19">
        <v>1</v>
      </c>
      <c r="J2587" s="1" t="s">
        <v>14</v>
      </c>
    </row>
    <row r="2588" spans="1:10" x14ac:dyDescent="0.2">
      <c r="A2588" s="1" t="s">
        <v>146</v>
      </c>
      <c r="B2588" s="11">
        <v>44313</v>
      </c>
      <c r="C2588">
        <v>33</v>
      </c>
      <c r="D2588">
        <v>17</v>
      </c>
      <c r="E2588">
        <v>40</v>
      </c>
      <c r="F2588">
        <v>10</v>
      </c>
      <c r="G2588" t="b">
        <v>1</v>
      </c>
      <c r="H2588" s="19">
        <v>1</v>
      </c>
      <c r="I2588" s="19">
        <v>1</v>
      </c>
      <c r="J2588" s="1" t="s">
        <v>14</v>
      </c>
    </row>
    <row r="2589" spans="1:10" x14ac:dyDescent="0.2">
      <c r="A2589" s="1" t="s">
        <v>114</v>
      </c>
      <c r="B2589" s="11">
        <v>44313</v>
      </c>
      <c r="C2589">
        <v>33</v>
      </c>
      <c r="D2589">
        <v>17</v>
      </c>
      <c r="E2589">
        <v>40</v>
      </c>
      <c r="F2589">
        <v>5</v>
      </c>
      <c r="G2589" t="b">
        <v>1</v>
      </c>
      <c r="H2589" s="19">
        <v>0.95</v>
      </c>
      <c r="I2589" s="19">
        <v>1</v>
      </c>
      <c r="J2589" s="1" t="s">
        <v>14</v>
      </c>
    </row>
    <row r="2590" spans="1:10" x14ac:dyDescent="0.2">
      <c r="A2590" s="1" t="s">
        <v>131</v>
      </c>
      <c r="B2590" s="11">
        <v>44313</v>
      </c>
      <c r="C2590">
        <v>33</v>
      </c>
      <c r="D2590">
        <v>17</v>
      </c>
      <c r="E2590">
        <v>40</v>
      </c>
      <c r="F2590">
        <v>10</v>
      </c>
      <c r="G2590" t="b">
        <v>1</v>
      </c>
      <c r="H2590" s="19">
        <v>1</v>
      </c>
      <c r="I2590" s="19">
        <v>1</v>
      </c>
      <c r="J2590" s="1" t="s">
        <v>14</v>
      </c>
    </row>
    <row r="2591" spans="1:10" x14ac:dyDescent="0.2">
      <c r="A2591" s="1" t="s">
        <v>147</v>
      </c>
      <c r="B2591" s="11">
        <v>44313</v>
      </c>
      <c r="C2591">
        <v>26</v>
      </c>
      <c r="D2591">
        <v>17</v>
      </c>
      <c r="E2591">
        <v>40</v>
      </c>
      <c r="F2591">
        <v>10</v>
      </c>
      <c r="G2591" t="b">
        <v>1</v>
      </c>
      <c r="H2591" s="19">
        <v>0.93</v>
      </c>
      <c r="I2591" s="19">
        <v>1</v>
      </c>
      <c r="J2591" s="1" t="s">
        <v>14</v>
      </c>
    </row>
    <row r="2592" spans="1:10" x14ac:dyDescent="0.2">
      <c r="A2592" s="1" t="s">
        <v>145</v>
      </c>
      <c r="B2592" s="11">
        <v>44314</v>
      </c>
      <c r="C2592">
        <v>33</v>
      </c>
      <c r="D2592">
        <v>7</v>
      </c>
      <c r="E2592">
        <v>32</v>
      </c>
      <c r="F2592">
        <v>5</v>
      </c>
      <c r="G2592" t="b">
        <v>1</v>
      </c>
      <c r="H2592" s="19">
        <v>0.77</v>
      </c>
      <c r="I2592" s="19">
        <v>1</v>
      </c>
      <c r="J2592" s="1" t="s">
        <v>14</v>
      </c>
    </row>
    <row r="2593" spans="1:10" x14ac:dyDescent="0.2">
      <c r="A2593" s="1" t="s">
        <v>112</v>
      </c>
      <c r="B2593" s="11">
        <v>44314</v>
      </c>
      <c r="C2593">
        <v>29</v>
      </c>
      <c r="D2593">
        <v>17</v>
      </c>
      <c r="E2593">
        <v>40</v>
      </c>
      <c r="F2593">
        <v>10</v>
      </c>
      <c r="G2593" t="b">
        <v>1</v>
      </c>
      <c r="H2593" s="19">
        <v>0.96</v>
      </c>
      <c r="I2593" s="19">
        <v>1</v>
      </c>
      <c r="J2593" s="1" t="s">
        <v>14</v>
      </c>
    </row>
    <row r="2594" spans="1:10" x14ac:dyDescent="0.2">
      <c r="A2594" s="1" t="s">
        <v>141</v>
      </c>
      <c r="B2594" s="11">
        <v>44314</v>
      </c>
      <c r="C2594">
        <v>33</v>
      </c>
      <c r="D2594">
        <v>17</v>
      </c>
      <c r="E2594">
        <v>40</v>
      </c>
      <c r="F2594">
        <v>10</v>
      </c>
      <c r="G2594" t="b">
        <v>1</v>
      </c>
      <c r="H2594" s="19">
        <v>1</v>
      </c>
      <c r="I2594" s="19">
        <v>1</v>
      </c>
      <c r="J2594" s="1" t="s">
        <v>14</v>
      </c>
    </row>
    <row r="2595" spans="1:10" x14ac:dyDescent="0.2">
      <c r="A2595" s="1" t="s">
        <v>137</v>
      </c>
      <c r="B2595" s="11">
        <v>44314</v>
      </c>
      <c r="C2595">
        <v>33</v>
      </c>
      <c r="D2595">
        <v>17</v>
      </c>
      <c r="E2595">
        <v>40</v>
      </c>
      <c r="F2595">
        <v>5</v>
      </c>
      <c r="G2595" t="b">
        <v>1</v>
      </c>
      <c r="H2595" s="19">
        <v>0.95</v>
      </c>
      <c r="I2595" s="19">
        <v>1</v>
      </c>
      <c r="J2595" s="1" t="s">
        <v>14</v>
      </c>
    </row>
    <row r="2596" spans="1:10" x14ac:dyDescent="0.2">
      <c r="A2596" s="1" t="s">
        <v>139</v>
      </c>
      <c r="B2596" s="11">
        <v>44314</v>
      </c>
      <c r="C2596">
        <v>33</v>
      </c>
      <c r="D2596">
        <v>17</v>
      </c>
      <c r="E2596">
        <v>32</v>
      </c>
      <c r="F2596">
        <v>10</v>
      </c>
      <c r="G2596" t="b">
        <v>1</v>
      </c>
      <c r="H2596" s="19">
        <v>0.92</v>
      </c>
      <c r="I2596" s="19">
        <v>1</v>
      </c>
      <c r="J2596" s="1" t="s">
        <v>14</v>
      </c>
    </row>
    <row r="2597" spans="1:10" x14ac:dyDescent="0.2">
      <c r="A2597" s="1" t="s">
        <v>142</v>
      </c>
      <c r="B2597" s="11">
        <v>44314</v>
      </c>
      <c r="C2597">
        <v>29</v>
      </c>
      <c r="D2597">
        <v>17</v>
      </c>
      <c r="E2597">
        <v>40</v>
      </c>
      <c r="F2597">
        <v>10</v>
      </c>
      <c r="G2597" t="b">
        <v>1</v>
      </c>
      <c r="H2597" s="19">
        <v>0.96</v>
      </c>
      <c r="I2597" s="19">
        <v>1</v>
      </c>
      <c r="J2597" s="1" t="s">
        <v>14</v>
      </c>
    </row>
    <row r="2598" spans="1:10" x14ac:dyDescent="0.2">
      <c r="A2598" s="1" t="s">
        <v>111</v>
      </c>
      <c r="B2598" s="11">
        <v>44314</v>
      </c>
      <c r="C2598">
        <v>29</v>
      </c>
      <c r="D2598">
        <v>17</v>
      </c>
      <c r="E2598">
        <v>40</v>
      </c>
      <c r="F2598">
        <v>5</v>
      </c>
      <c r="G2598" t="b">
        <v>1</v>
      </c>
      <c r="H2598" s="19">
        <v>0.91</v>
      </c>
      <c r="I2598" s="19">
        <v>1</v>
      </c>
      <c r="J2598" s="1" t="s">
        <v>14</v>
      </c>
    </row>
    <row r="2599" spans="1:10" x14ac:dyDescent="0.2">
      <c r="A2599" s="1" t="s">
        <v>133</v>
      </c>
      <c r="B2599" s="11">
        <v>44314</v>
      </c>
      <c r="C2599">
        <v>19</v>
      </c>
      <c r="D2599">
        <v>17</v>
      </c>
      <c r="E2599">
        <v>40</v>
      </c>
      <c r="F2599">
        <v>5</v>
      </c>
      <c r="G2599" t="b">
        <v>1</v>
      </c>
      <c r="H2599" s="19">
        <v>0.81</v>
      </c>
      <c r="I2599" s="19">
        <v>1</v>
      </c>
      <c r="J2599" s="1" t="s">
        <v>14</v>
      </c>
    </row>
    <row r="2600" spans="1:10" x14ac:dyDescent="0.2">
      <c r="A2600" s="1" t="s">
        <v>135</v>
      </c>
      <c r="B2600" s="11">
        <v>44314</v>
      </c>
      <c r="C2600">
        <v>21</v>
      </c>
      <c r="D2600">
        <v>17</v>
      </c>
      <c r="E2600">
        <v>40</v>
      </c>
      <c r="F2600">
        <v>5</v>
      </c>
      <c r="G2600" t="b">
        <v>1</v>
      </c>
      <c r="H2600" s="19">
        <v>0.83</v>
      </c>
      <c r="I2600" s="19">
        <v>1</v>
      </c>
      <c r="J2600" s="1" t="s">
        <v>14</v>
      </c>
    </row>
    <row r="2601" spans="1:10" x14ac:dyDescent="0.2">
      <c r="A2601" s="1" t="s">
        <v>144</v>
      </c>
      <c r="B2601" s="11">
        <v>44314</v>
      </c>
      <c r="C2601">
        <v>31</v>
      </c>
      <c r="D2601">
        <v>7</v>
      </c>
      <c r="E2601">
        <v>40</v>
      </c>
      <c r="F2601">
        <v>5</v>
      </c>
      <c r="G2601" t="b">
        <v>1</v>
      </c>
      <c r="H2601" s="19">
        <v>0.83</v>
      </c>
      <c r="I2601" s="19">
        <v>1</v>
      </c>
      <c r="J2601" s="1" t="s">
        <v>14</v>
      </c>
    </row>
    <row r="2602" spans="1:10" x14ac:dyDescent="0.2">
      <c r="A2602" s="1" t="s">
        <v>140</v>
      </c>
      <c r="B2602" s="11">
        <v>44314</v>
      </c>
      <c r="C2602">
        <v>33</v>
      </c>
      <c r="D2602">
        <v>17</v>
      </c>
      <c r="E2602">
        <v>40</v>
      </c>
      <c r="F2602">
        <v>0</v>
      </c>
      <c r="G2602" t="b">
        <v>1</v>
      </c>
      <c r="H2602" s="19">
        <v>0.9</v>
      </c>
      <c r="I2602" s="19">
        <v>1</v>
      </c>
      <c r="J2602" s="1" t="s">
        <v>14</v>
      </c>
    </row>
    <row r="2603" spans="1:10" x14ac:dyDescent="0.2">
      <c r="A2603" s="1" t="s">
        <v>115</v>
      </c>
      <c r="B2603" s="11">
        <v>44314</v>
      </c>
      <c r="C2603">
        <v>33</v>
      </c>
      <c r="D2603">
        <v>17</v>
      </c>
      <c r="E2603">
        <v>32</v>
      </c>
      <c r="F2603">
        <v>5</v>
      </c>
      <c r="G2603" t="b">
        <v>1</v>
      </c>
      <c r="H2603" s="19">
        <v>0.87</v>
      </c>
      <c r="I2603" s="19">
        <v>1</v>
      </c>
      <c r="J2603" s="1" t="s">
        <v>14</v>
      </c>
    </row>
    <row r="2604" spans="1:10" x14ac:dyDescent="0.2">
      <c r="A2604" s="1" t="s">
        <v>117</v>
      </c>
      <c r="B2604" s="11">
        <v>44314</v>
      </c>
      <c r="C2604">
        <v>33</v>
      </c>
      <c r="D2604">
        <v>17</v>
      </c>
      <c r="E2604">
        <v>40</v>
      </c>
      <c r="F2604">
        <v>10</v>
      </c>
      <c r="G2604" t="b">
        <v>1</v>
      </c>
      <c r="H2604" s="19">
        <v>1</v>
      </c>
      <c r="I2604" s="19">
        <v>1</v>
      </c>
      <c r="J2604" s="1" t="s">
        <v>14</v>
      </c>
    </row>
    <row r="2605" spans="1:10" x14ac:dyDescent="0.2">
      <c r="A2605" s="1" t="s">
        <v>123</v>
      </c>
      <c r="B2605" s="11">
        <v>44314</v>
      </c>
      <c r="C2605">
        <v>31</v>
      </c>
      <c r="D2605">
        <v>17</v>
      </c>
      <c r="E2605">
        <v>40</v>
      </c>
      <c r="F2605">
        <v>10</v>
      </c>
      <c r="G2605" t="b">
        <v>1</v>
      </c>
      <c r="H2605" s="19">
        <v>0.98</v>
      </c>
      <c r="I2605" s="19">
        <v>1</v>
      </c>
      <c r="J2605" s="1" t="s">
        <v>14</v>
      </c>
    </row>
    <row r="2606" spans="1:10" x14ac:dyDescent="0.2">
      <c r="A2606" s="1" t="s">
        <v>99</v>
      </c>
      <c r="B2606" s="11">
        <v>44315</v>
      </c>
      <c r="C2606">
        <v>33</v>
      </c>
      <c r="D2606">
        <v>17</v>
      </c>
      <c r="E2606">
        <v>40</v>
      </c>
      <c r="F2606">
        <v>5</v>
      </c>
      <c r="G2606" t="b">
        <v>1</v>
      </c>
      <c r="H2606" s="19">
        <v>0.95</v>
      </c>
      <c r="I2606" s="19">
        <v>1</v>
      </c>
      <c r="J2606" s="1" t="s">
        <v>14</v>
      </c>
    </row>
    <row r="2607" spans="1:10" x14ac:dyDescent="0.2">
      <c r="A2607" s="1" t="s">
        <v>100</v>
      </c>
      <c r="B2607" s="11">
        <v>44315</v>
      </c>
      <c r="C2607">
        <v>29</v>
      </c>
      <c r="D2607">
        <v>7</v>
      </c>
      <c r="E2607">
        <v>37</v>
      </c>
      <c r="F2607">
        <v>7</v>
      </c>
      <c r="G2607" t="b">
        <v>1</v>
      </c>
      <c r="H2607" s="19">
        <v>0.8</v>
      </c>
      <c r="I2607" s="19">
        <v>1</v>
      </c>
      <c r="J2607" s="1" t="s">
        <v>14</v>
      </c>
    </row>
    <row r="2608" spans="1:10" x14ac:dyDescent="0.2">
      <c r="A2608" s="1" t="s">
        <v>87</v>
      </c>
      <c r="B2608" s="11">
        <v>44315</v>
      </c>
      <c r="C2608">
        <v>23</v>
      </c>
      <c r="D2608">
        <v>7</v>
      </c>
      <c r="E2608">
        <v>40</v>
      </c>
      <c r="F2608">
        <v>10</v>
      </c>
      <c r="G2608" t="b">
        <v>1</v>
      </c>
      <c r="H2608" s="19">
        <v>0.8</v>
      </c>
      <c r="I2608" s="19">
        <v>1</v>
      </c>
      <c r="J2608" s="1" t="s">
        <v>14</v>
      </c>
    </row>
    <row r="2609" spans="1:10" x14ac:dyDescent="0.2">
      <c r="A2609" s="1" t="s">
        <v>85</v>
      </c>
      <c r="B2609" s="11">
        <v>44315</v>
      </c>
      <c r="C2609">
        <v>28</v>
      </c>
      <c r="D2609">
        <v>17</v>
      </c>
      <c r="E2609">
        <v>40</v>
      </c>
      <c r="F2609">
        <v>5</v>
      </c>
      <c r="G2609" t="b">
        <v>1</v>
      </c>
      <c r="H2609" s="19">
        <v>0.9</v>
      </c>
      <c r="I2609" s="19">
        <v>1</v>
      </c>
      <c r="J2609" s="1" t="s">
        <v>14</v>
      </c>
    </row>
    <row r="2610" spans="1:10" x14ac:dyDescent="0.2">
      <c r="A2610" s="1" t="s">
        <v>82</v>
      </c>
      <c r="B2610" s="11">
        <v>44315</v>
      </c>
      <c r="C2610">
        <v>27</v>
      </c>
      <c r="D2610">
        <v>17</v>
      </c>
      <c r="E2610">
        <v>40</v>
      </c>
      <c r="F2610">
        <v>10</v>
      </c>
      <c r="G2610" t="b">
        <v>1</v>
      </c>
      <c r="H2610" s="19">
        <v>0.94</v>
      </c>
      <c r="I2610" s="19">
        <v>1</v>
      </c>
      <c r="J2610" s="1" t="s">
        <v>14</v>
      </c>
    </row>
    <row r="2611" spans="1:10" x14ac:dyDescent="0.2">
      <c r="A2611" s="1" t="s">
        <v>83</v>
      </c>
      <c r="B2611" s="11">
        <v>44315</v>
      </c>
      <c r="C2611">
        <v>27</v>
      </c>
      <c r="D2611">
        <v>17</v>
      </c>
      <c r="E2611">
        <v>40</v>
      </c>
      <c r="F2611">
        <v>5</v>
      </c>
      <c r="G2611" t="b">
        <v>0</v>
      </c>
      <c r="H2611" s="19">
        <v>0.89</v>
      </c>
      <c r="I2611" s="19">
        <v>0</v>
      </c>
      <c r="J2611" s="1" t="s">
        <v>14</v>
      </c>
    </row>
    <row r="2612" spans="1:10" x14ac:dyDescent="0.2">
      <c r="A2612" s="1" t="s">
        <v>119</v>
      </c>
      <c r="B2612" s="11">
        <v>44316</v>
      </c>
      <c r="C2612">
        <v>19</v>
      </c>
      <c r="D2612">
        <v>12</v>
      </c>
      <c r="E2612">
        <v>32</v>
      </c>
      <c r="F2612">
        <v>10</v>
      </c>
      <c r="G2612" t="b">
        <v>1</v>
      </c>
      <c r="H2612" s="19">
        <v>0.73</v>
      </c>
      <c r="I2612" s="19">
        <v>1</v>
      </c>
      <c r="J2612" s="1" t="s">
        <v>14</v>
      </c>
    </row>
    <row r="2613" spans="1:10" x14ac:dyDescent="0.2">
      <c r="A2613" s="1" t="s">
        <v>148</v>
      </c>
      <c r="B2613" s="11">
        <v>44316</v>
      </c>
      <c r="C2613">
        <v>33</v>
      </c>
      <c r="D2613">
        <v>12</v>
      </c>
      <c r="E2613">
        <v>40</v>
      </c>
      <c r="F2613">
        <v>10</v>
      </c>
      <c r="G2613" t="b">
        <v>1</v>
      </c>
      <c r="H2613" s="19">
        <v>0.95</v>
      </c>
      <c r="I2613" s="19">
        <v>1</v>
      </c>
      <c r="J2613" s="1" t="s">
        <v>14</v>
      </c>
    </row>
    <row r="2614" spans="1:10" x14ac:dyDescent="0.2">
      <c r="A2614" s="1" t="s">
        <v>118</v>
      </c>
      <c r="B2614" s="11">
        <v>44316</v>
      </c>
      <c r="C2614">
        <v>33</v>
      </c>
      <c r="D2614">
        <v>17</v>
      </c>
      <c r="E2614">
        <v>15</v>
      </c>
      <c r="F2614">
        <v>10</v>
      </c>
      <c r="G2614" t="b">
        <v>1</v>
      </c>
      <c r="H2614" s="19">
        <v>0.75</v>
      </c>
      <c r="I2614" s="19">
        <v>1</v>
      </c>
      <c r="J2614" s="1" t="s">
        <v>14</v>
      </c>
    </row>
    <row r="2615" spans="1:10" x14ac:dyDescent="0.2">
      <c r="A2615" s="1" t="s">
        <v>142</v>
      </c>
      <c r="B2615" s="11">
        <v>44320</v>
      </c>
      <c r="C2615">
        <v>33</v>
      </c>
      <c r="D2615">
        <v>17</v>
      </c>
      <c r="E2615">
        <v>40</v>
      </c>
      <c r="F2615">
        <v>10</v>
      </c>
      <c r="G2615" t="b">
        <v>1</v>
      </c>
      <c r="H2615" s="19">
        <v>1</v>
      </c>
      <c r="I2615" s="19">
        <v>1</v>
      </c>
      <c r="J2615" s="1" t="s">
        <v>14</v>
      </c>
    </row>
    <row r="2616" spans="1:10" x14ac:dyDescent="0.2">
      <c r="A2616" s="1" t="s">
        <v>133</v>
      </c>
      <c r="B2616" s="11">
        <v>44320</v>
      </c>
      <c r="C2616">
        <v>33</v>
      </c>
      <c r="D2616">
        <v>17</v>
      </c>
      <c r="E2616">
        <v>40</v>
      </c>
      <c r="F2616">
        <v>10</v>
      </c>
      <c r="G2616" t="b">
        <v>1</v>
      </c>
      <c r="H2616" s="19">
        <v>1</v>
      </c>
      <c r="I2616" s="19">
        <v>1</v>
      </c>
      <c r="J2616" s="1" t="s">
        <v>14</v>
      </c>
    </row>
    <row r="2617" spans="1:10" x14ac:dyDescent="0.2">
      <c r="A2617" s="1" t="s">
        <v>140</v>
      </c>
      <c r="B2617" s="11">
        <v>44321</v>
      </c>
      <c r="C2617">
        <v>33</v>
      </c>
      <c r="D2617">
        <v>17</v>
      </c>
      <c r="E2617">
        <v>40</v>
      </c>
      <c r="F2617">
        <v>10</v>
      </c>
      <c r="G2617" t="b">
        <v>1</v>
      </c>
      <c r="H2617" s="19">
        <v>1</v>
      </c>
      <c r="I2617" s="19">
        <v>1</v>
      </c>
      <c r="J2617" s="1" t="s">
        <v>14</v>
      </c>
    </row>
    <row r="2618" spans="1:10" x14ac:dyDescent="0.2">
      <c r="A2618" s="1" t="s">
        <v>129</v>
      </c>
      <c r="B2618" s="11">
        <v>44321</v>
      </c>
      <c r="C2618">
        <v>33</v>
      </c>
      <c r="D2618">
        <v>17</v>
      </c>
      <c r="E2618">
        <v>40</v>
      </c>
      <c r="F2618">
        <v>10</v>
      </c>
      <c r="G2618" t="b">
        <v>1</v>
      </c>
      <c r="H2618" s="19">
        <v>1</v>
      </c>
      <c r="I2618" s="19">
        <v>1</v>
      </c>
      <c r="J2618" s="1" t="s">
        <v>14</v>
      </c>
    </row>
    <row r="2619" spans="1:10" x14ac:dyDescent="0.2">
      <c r="A2619" s="1" t="s">
        <v>99</v>
      </c>
      <c r="B2619" s="11">
        <v>44321</v>
      </c>
      <c r="C2619">
        <v>31</v>
      </c>
      <c r="D2619">
        <v>17</v>
      </c>
      <c r="E2619">
        <v>40</v>
      </c>
      <c r="F2619">
        <v>5</v>
      </c>
      <c r="G2619" t="b">
        <v>1</v>
      </c>
      <c r="H2619" s="19">
        <v>0.93</v>
      </c>
      <c r="I2619" s="19">
        <v>1</v>
      </c>
      <c r="J2619" s="1" t="s">
        <v>14</v>
      </c>
    </row>
    <row r="2620" spans="1:10" x14ac:dyDescent="0.2">
      <c r="A2620" s="1" t="s">
        <v>138</v>
      </c>
      <c r="B2620" s="11">
        <v>44321</v>
      </c>
      <c r="C2620">
        <v>23</v>
      </c>
      <c r="D2620">
        <v>17</v>
      </c>
      <c r="E2620">
        <v>40</v>
      </c>
      <c r="F2620">
        <v>0</v>
      </c>
      <c r="G2620" t="b">
        <v>1</v>
      </c>
      <c r="H2620" s="19">
        <v>0.8</v>
      </c>
      <c r="I2620" s="19">
        <v>1</v>
      </c>
      <c r="J2620" s="1" t="s">
        <v>14</v>
      </c>
    </row>
    <row r="2621" spans="1:10" x14ac:dyDescent="0.2">
      <c r="A2621" s="1" t="s">
        <v>134</v>
      </c>
      <c r="B2621" s="11">
        <v>44321</v>
      </c>
      <c r="C2621">
        <v>33</v>
      </c>
      <c r="D2621">
        <v>17</v>
      </c>
      <c r="E2621">
        <v>40</v>
      </c>
      <c r="F2621">
        <v>10</v>
      </c>
      <c r="G2621" t="b">
        <v>1</v>
      </c>
      <c r="H2621" s="19">
        <v>1</v>
      </c>
      <c r="I2621" s="19">
        <v>1</v>
      </c>
      <c r="J2621" s="1" t="s">
        <v>14</v>
      </c>
    </row>
    <row r="2622" spans="1:10" x14ac:dyDescent="0.2">
      <c r="A2622" s="1" t="s">
        <v>122</v>
      </c>
      <c r="B2622" s="11">
        <v>44322</v>
      </c>
      <c r="C2622">
        <v>33</v>
      </c>
      <c r="D2622">
        <v>17</v>
      </c>
      <c r="E2622">
        <v>40</v>
      </c>
      <c r="F2622">
        <v>10</v>
      </c>
      <c r="G2622" t="b">
        <v>1</v>
      </c>
      <c r="H2622" s="19">
        <v>1</v>
      </c>
      <c r="I2622" s="19">
        <v>1</v>
      </c>
      <c r="J2622" s="1" t="s">
        <v>14</v>
      </c>
    </row>
    <row r="2623" spans="1:10" x14ac:dyDescent="0.2">
      <c r="A2623" s="1" t="s">
        <v>137</v>
      </c>
      <c r="B2623" s="11">
        <v>44322</v>
      </c>
      <c r="C2623">
        <v>33</v>
      </c>
      <c r="D2623">
        <v>17</v>
      </c>
      <c r="E2623">
        <v>40</v>
      </c>
      <c r="F2623">
        <v>5</v>
      </c>
      <c r="G2623" t="b">
        <v>1</v>
      </c>
      <c r="H2623" s="19">
        <v>0.95</v>
      </c>
      <c r="I2623" s="19">
        <v>1</v>
      </c>
      <c r="J2623" s="1" t="s">
        <v>14</v>
      </c>
    </row>
    <row r="2624" spans="1:10" x14ac:dyDescent="0.2">
      <c r="A2624" s="1" t="s">
        <v>144</v>
      </c>
      <c r="B2624" s="11">
        <v>44322</v>
      </c>
      <c r="C2624">
        <v>33</v>
      </c>
      <c r="D2624">
        <v>17</v>
      </c>
      <c r="E2624">
        <v>40</v>
      </c>
      <c r="F2624">
        <v>10</v>
      </c>
      <c r="G2624" t="b">
        <v>1</v>
      </c>
      <c r="H2624" s="19">
        <v>1</v>
      </c>
      <c r="I2624" s="19">
        <v>1</v>
      </c>
      <c r="J2624" s="1" t="s">
        <v>14</v>
      </c>
    </row>
    <row r="2625" spans="1:10" x14ac:dyDescent="0.2">
      <c r="A2625" s="1" t="s">
        <v>124</v>
      </c>
      <c r="B2625" s="11">
        <v>44322</v>
      </c>
      <c r="C2625">
        <v>33</v>
      </c>
      <c r="D2625">
        <v>7</v>
      </c>
      <c r="E2625">
        <v>32</v>
      </c>
      <c r="F2625">
        <v>5</v>
      </c>
      <c r="G2625" t="b">
        <v>1</v>
      </c>
      <c r="H2625" s="19">
        <v>0.77</v>
      </c>
      <c r="I2625" s="19">
        <v>1</v>
      </c>
      <c r="J2625" s="1" t="s">
        <v>14</v>
      </c>
    </row>
    <row r="2626" spans="1:10" x14ac:dyDescent="0.2">
      <c r="A2626" s="1" t="s">
        <v>136</v>
      </c>
      <c r="B2626" s="11">
        <v>44322</v>
      </c>
      <c r="C2626">
        <v>33</v>
      </c>
      <c r="D2626">
        <v>17</v>
      </c>
      <c r="E2626">
        <v>40</v>
      </c>
      <c r="F2626">
        <v>10</v>
      </c>
      <c r="G2626" t="b">
        <v>1</v>
      </c>
      <c r="H2626" s="19">
        <v>1</v>
      </c>
      <c r="I2626" s="19">
        <v>1</v>
      </c>
      <c r="J2626" s="1" t="s">
        <v>14</v>
      </c>
    </row>
    <row r="2627" spans="1:10" x14ac:dyDescent="0.2">
      <c r="A2627" s="1" t="s">
        <v>143</v>
      </c>
      <c r="B2627" s="11">
        <v>44322</v>
      </c>
      <c r="C2627">
        <v>33</v>
      </c>
      <c r="D2627">
        <v>17</v>
      </c>
      <c r="E2627">
        <v>40</v>
      </c>
      <c r="F2627">
        <v>10</v>
      </c>
      <c r="G2627" t="b">
        <v>1</v>
      </c>
      <c r="H2627" s="19">
        <v>1</v>
      </c>
      <c r="I2627" s="19">
        <v>1</v>
      </c>
      <c r="J2627" s="1" t="s">
        <v>14</v>
      </c>
    </row>
    <row r="2628" spans="1:10" x14ac:dyDescent="0.2">
      <c r="A2628" s="1" t="s">
        <v>113</v>
      </c>
      <c r="B2628" s="11">
        <v>44322</v>
      </c>
      <c r="C2628">
        <v>33</v>
      </c>
      <c r="D2628">
        <v>17</v>
      </c>
      <c r="E2628">
        <v>40</v>
      </c>
      <c r="F2628">
        <v>10</v>
      </c>
      <c r="G2628" t="b">
        <v>1</v>
      </c>
      <c r="H2628" s="19">
        <v>1</v>
      </c>
      <c r="I2628" s="19">
        <v>1</v>
      </c>
      <c r="J2628" s="1" t="s">
        <v>14</v>
      </c>
    </row>
    <row r="2629" spans="1:10" x14ac:dyDescent="0.2">
      <c r="A2629" s="1" t="s">
        <v>128</v>
      </c>
      <c r="B2629" s="11">
        <v>44322</v>
      </c>
      <c r="C2629">
        <v>33</v>
      </c>
      <c r="D2629">
        <v>17</v>
      </c>
      <c r="E2629">
        <v>40</v>
      </c>
      <c r="F2629">
        <v>10</v>
      </c>
      <c r="G2629" t="b">
        <v>1</v>
      </c>
      <c r="H2629" s="19">
        <v>1</v>
      </c>
      <c r="I2629" s="19">
        <v>1</v>
      </c>
      <c r="J2629" s="1" t="s">
        <v>14</v>
      </c>
    </row>
    <row r="2630" spans="1:10" x14ac:dyDescent="0.2">
      <c r="A2630" s="1" t="s">
        <v>101</v>
      </c>
      <c r="B2630" s="11">
        <v>44323</v>
      </c>
      <c r="C2630">
        <v>26</v>
      </c>
      <c r="D2630">
        <v>19</v>
      </c>
      <c r="E2630">
        <v>30</v>
      </c>
      <c r="F2630">
        <v>7</v>
      </c>
      <c r="G2630" t="b">
        <v>1</v>
      </c>
      <c r="H2630" s="19">
        <v>0.82</v>
      </c>
      <c r="I2630" s="19">
        <v>1</v>
      </c>
      <c r="J2630" s="1" t="s">
        <v>14</v>
      </c>
    </row>
    <row r="2631" spans="1:10" x14ac:dyDescent="0.2">
      <c r="A2631" s="1" t="s">
        <v>107</v>
      </c>
      <c r="B2631" s="11">
        <v>44323</v>
      </c>
      <c r="C2631">
        <v>27</v>
      </c>
      <c r="D2631">
        <v>19</v>
      </c>
      <c r="E2631">
        <v>30</v>
      </c>
      <c r="F2631">
        <v>8</v>
      </c>
      <c r="G2631" t="b">
        <v>1</v>
      </c>
      <c r="H2631" s="19">
        <v>0.84</v>
      </c>
      <c r="I2631" s="19">
        <v>1</v>
      </c>
      <c r="J2631" s="1" t="s">
        <v>14</v>
      </c>
    </row>
    <row r="2632" spans="1:10" x14ac:dyDescent="0.2">
      <c r="A2632" s="1" t="s">
        <v>109</v>
      </c>
      <c r="B2632" s="11">
        <v>44323</v>
      </c>
      <c r="C2632">
        <v>29</v>
      </c>
      <c r="D2632">
        <v>12</v>
      </c>
      <c r="E2632">
        <v>30</v>
      </c>
      <c r="F2632">
        <v>2</v>
      </c>
      <c r="G2632" t="b">
        <v>1</v>
      </c>
      <c r="H2632" s="19">
        <v>0.73</v>
      </c>
      <c r="I2632" s="19">
        <v>1</v>
      </c>
      <c r="J2632" s="1" t="s">
        <v>14</v>
      </c>
    </row>
    <row r="2633" spans="1:10" x14ac:dyDescent="0.2">
      <c r="A2633" s="1" t="s">
        <v>108</v>
      </c>
      <c r="B2633" s="11">
        <v>44323</v>
      </c>
      <c r="C2633">
        <v>29</v>
      </c>
      <c r="D2633">
        <v>19</v>
      </c>
      <c r="E2633">
        <v>30</v>
      </c>
      <c r="F2633">
        <v>15</v>
      </c>
      <c r="G2633" t="b">
        <v>1</v>
      </c>
      <c r="H2633" s="19">
        <v>0.93</v>
      </c>
      <c r="I2633" s="19">
        <v>1</v>
      </c>
      <c r="J2633" s="1" t="s">
        <v>14</v>
      </c>
    </row>
    <row r="2634" spans="1:10" x14ac:dyDescent="0.2">
      <c r="A2634" s="1" t="s">
        <v>104</v>
      </c>
      <c r="B2634" s="11">
        <v>44323</v>
      </c>
      <c r="C2634">
        <v>17</v>
      </c>
      <c r="D2634">
        <v>19</v>
      </c>
      <c r="E2634">
        <v>37</v>
      </c>
      <c r="F2634">
        <v>15</v>
      </c>
      <c r="G2634" t="b">
        <v>1</v>
      </c>
      <c r="H2634" s="19">
        <v>0.88</v>
      </c>
      <c r="I2634" s="19">
        <v>1</v>
      </c>
      <c r="J2634" s="1" t="s">
        <v>14</v>
      </c>
    </row>
    <row r="2635" spans="1:10" x14ac:dyDescent="0.2">
      <c r="A2635" s="1" t="s">
        <v>106</v>
      </c>
      <c r="B2635" s="11">
        <v>44323</v>
      </c>
      <c r="C2635">
        <v>29</v>
      </c>
      <c r="D2635">
        <v>19</v>
      </c>
      <c r="E2635">
        <v>30</v>
      </c>
      <c r="F2635">
        <v>15</v>
      </c>
      <c r="G2635" t="b">
        <v>1</v>
      </c>
      <c r="H2635" s="19">
        <v>0.93</v>
      </c>
      <c r="I2635" s="19">
        <v>1</v>
      </c>
      <c r="J2635" s="1" t="s">
        <v>14</v>
      </c>
    </row>
    <row r="2636" spans="1:10" x14ac:dyDescent="0.2">
      <c r="A2636" s="1" t="s">
        <v>105</v>
      </c>
      <c r="B2636" s="11">
        <v>44324</v>
      </c>
      <c r="C2636">
        <v>29</v>
      </c>
      <c r="D2636">
        <v>19</v>
      </c>
      <c r="E2636">
        <v>37</v>
      </c>
      <c r="F2636">
        <v>7</v>
      </c>
      <c r="G2636" t="b">
        <v>1</v>
      </c>
      <c r="H2636" s="19">
        <v>0.92</v>
      </c>
      <c r="I2636" s="19">
        <v>1</v>
      </c>
      <c r="J2636" s="1" t="s">
        <v>14</v>
      </c>
    </row>
    <row r="2637" spans="1:10" x14ac:dyDescent="0.2">
      <c r="A2637" s="1" t="s">
        <v>103</v>
      </c>
      <c r="B2637" s="11">
        <v>44324</v>
      </c>
      <c r="C2637">
        <v>24</v>
      </c>
      <c r="D2637">
        <v>19</v>
      </c>
      <c r="E2637">
        <v>37</v>
      </c>
      <c r="F2637">
        <v>15</v>
      </c>
      <c r="G2637" t="b">
        <v>1</v>
      </c>
      <c r="H2637" s="19">
        <v>0.95</v>
      </c>
      <c r="I2637" s="19">
        <v>1</v>
      </c>
      <c r="J2637" s="1" t="s">
        <v>14</v>
      </c>
    </row>
    <row r="2638" spans="1:10" x14ac:dyDescent="0.2">
      <c r="A2638" s="1" t="s">
        <v>102</v>
      </c>
      <c r="B2638" s="11">
        <v>44324</v>
      </c>
      <c r="C2638">
        <v>22</v>
      </c>
      <c r="D2638">
        <v>12</v>
      </c>
      <c r="E2638">
        <v>30</v>
      </c>
      <c r="F2638">
        <v>15</v>
      </c>
      <c r="G2638" t="b">
        <v>1</v>
      </c>
      <c r="H2638" s="19">
        <v>0.79</v>
      </c>
      <c r="I2638" s="19">
        <v>1</v>
      </c>
      <c r="J2638" s="1" t="s">
        <v>14</v>
      </c>
    </row>
    <row r="2639" spans="1:10" x14ac:dyDescent="0.2">
      <c r="A2639" s="1" t="s">
        <v>110</v>
      </c>
      <c r="B2639" s="11">
        <v>44324</v>
      </c>
      <c r="C2639">
        <v>27</v>
      </c>
      <c r="D2639">
        <v>12</v>
      </c>
      <c r="E2639">
        <v>30</v>
      </c>
      <c r="F2639">
        <v>15</v>
      </c>
      <c r="G2639" t="b">
        <v>1</v>
      </c>
      <c r="H2639" s="19">
        <v>0.84</v>
      </c>
      <c r="I2639" s="19">
        <v>1</v>
      </c>
      <c r="J2639" s="1" t="s">
        <v>14</v>
      </c>
    </row>
    <row r="2640" spans="1:10" x14ac:dyDescent="0.2">
      <c r="A2640" s="1" t="s">
        <v>81</v>
      </c>
      <c r="B2640" s="11">
        <v>44324</v>
      </c>
      <c r="C2640">
        <v>33</v>
      </c>
      <c r="D2640">
        <v>17</v>
      </c>
      <c r="E2640">
        <v>40</v>
      </c>
      <c r="F2640">
        <v>5</v>
      </c>
      <c r="G2640" t="b">
        <v>1</v>
      </c>
      <c r="H2640" s="19">
        <v>0.95</v>
      </c>
      <c r="I2640" s="19">
        <v>1</v>
      </c>
      <c r="J2640" s="1" t="s">
        <v>14</v>
      </c>
    </row>
    <row r="2641" spans="1:10" x14ac:dyDescent="0.2">
      <c r="A2641" s="1" t="s">
        <v>86</v>
      </c>
      <c r="B2641" s="11">
        <v>44324</v>
      </c>
      <c r="C2641">
        <v>33</v>
      </c>
      <c r="D2641">
        <v>12</v>
      </c>
      <c r="E2641">
        <v>40</v>
      </c>
      <c r="F2641">
        <v>5</v>
      </c>
      <c r="G2641" t="b">
        <v>1</v>
      </c>
      <c r="H2641" s="19">
        <v>0.9</v>
      </c>
      <c r="I2641" s="19">
        <v>1</v>
      </c>
      <c r="J2641" s="1" t="s">
        <v>14</v>
      </c>
    </row>
    <row r="2642" spans="1:10" x14ac:dyDescent="0.2">
      <c r="A2642" s="1" t="s">
        <v>80</v>
      </c>
      <c r="B2642" s="11">
        <v>44324</v>
      </c>
      <c r="C2642">
        <v>19</v>
      </c>
      <c r="D2642">
        <v>17</v>
      </c>
      <c r="E2642">
        <v>40</v>
      </c>
      <c r="F2642">
        <v>5</v>
      </c>
      <c r="G2642" t="b">
        <v>1</v>
      </c>
      <c r="H2642" s="19">
        <v>0.81</v>
      </c>
      <c r="I2642" s="19">
        <v>1</v>
      </c>
      <c r="J2642" s="1" t="s">
        <v>14</v>
      </c>
    </row>
    <row r="2643" spans="1:10" x14ac:dyDescent="0.2">
      <c r="A2643" s="1" t="s">
        <v>87</v>
      </c>
      <c r="B2643" s="11">
        <v>44324</v>
      </c>
      <c r="C2643">
        <v>33</v>
      </c>
      <c r="D2643">
        <v>17</v>
      </c>
      <c r="E2643">
        <v>40</v>
      </c>
      <c r="F2643">
        <v>10</v>
      </c>
      <c r="G2643" t="b">
        <v>1</v>
      </c>
      <c r="H2643" s="19">
        <v>1</v>
      </c>
      <c r="I2643" s="19">
        <v>1</v>
      </c>
      <c r="J2643" s="1" t="s">
        <v>14</v>
      </c>
    </row>
    <row r="2644" spans="1:10" x14ac:dyDescent="0.2">
      <c r="A2644" s="1" t="s">
        <v>78</v>
      </c>
      <c r="B2644" s="11">
        <v>44324</v>
      </c>
      <c r="C2644">
        <v>19</v>
      </c>
      <c r="D2644">
        <v>17</v>
      </c>
      <c r="E2644">
        <v>40</v>
      </c>
      <c r="F2644">
        <v>10</v>
      </c>
      <c r="G2644" t="b">
        <v>1</v>
      </c>
      <c r="H2644" s="19">
        <v>0.86</v>
      </c>
      <c r="I2644" s="19">
        <v>1</v>
      </c>
      <c r="J2644" s="1" t="s">
        <v>14</v>
      </c>
    </row>
    <row r="2645" spans="1:10" x14ac:dyDescent="0.2">
      <c r="A2645" s="1" t="s">
        <v>83</v>
      </c>
      <c r="B2645" s="11">
        <v>44324</v>
      </c>
      <c r="C2645">
        <v>33</v>
      </c>
      <c r="D2645">
        <v>17</v>
      </c>
      <c r="E2645">
        <v>32</v>
      </c>
      <c r="F2645">
        <v>10</v>
      </c>
      <c r="G2645" t="b">
        <v>1</v>
      </c>
      <c r="H2645" s="19">
        <v>0.92</v>
      </c>
      <c r="I2645" s="19">
        <v>1</v>
      </c>
      <c r="J2645" s="1" t="s">
        <v>14</v>
      </c>
    </row>
    <row r="2646" spans="1:10" x14ac:dyDescent="0.2">
      <c r="A2646" s="1" t="s">
        <v>82</v>
      </c>
      <c r="B2646" s="11">
        <v>44324</v>
      </c>
      <c r="C2646">
        <v>29</v>
      </c>
      <c r="D2646">
        <v>17</v>
      </c>
      <c r="E2646">
        <v>40</v>
      </c>
      <c r="F2646">
        <v>5</v>
      </c>
      <c r="G2646" t="b">
        <v>1</v>
      </c>
      <c r="H2646" s="19">
        <v>0.91</v>
      </c>
      <c r="I2646" s="19">
        <v>1</v>
      </c>
      <c r="J2646" s="1" t="s">
        <v>14</v>
      </c>
    </row>
    <row r="2647" spans="1:10" x14ac:dyDescent="0.2">
      <c r="A2647" s="1" t="s">
        <v>85</v>
      </c>
      <c r="B2647" s="11">
        <v>44324</v>
      </c>
      <c r="C2647">
        <v>31</v>
      </c>
      <c r="D2647">
        <v>17</v>
      </c>
      <c r="E2647">
        <v>40</v>
      </c>
      <c r="F2647">
        <v>10</v>
      </c>
      <c r="G2647" t="b">
        <v>1</v>
      </c>
      <c r="H2647" s="19">
        <v>0.98</v>
      </c>
      <c r="I2647" s="19">
        <v>1</v>
      </c>
      <c r="J2647" s="1" t="s">
        <v>14</v>
      </c>
    </row>
    <row r="2648" spans="1:10" x14ac:dyDescent="0.2">
      <c r="A2648" s="1" t="s">
        <v>88</v>
      </c>
      <c r="B2648" s="11">
        <v>44327</v>
      </c>
      <c r="C2648">
        <v>27</v>
      </c>
      <c r="D2648">
        <v>17</v>
      </c>
      <c r="E2648">
        <v>32</v>
      </c>
      <c r="F2648">
        <v>5</v>
      </c>
      <c r="G2648" t="b">
        <v>0</v>
      </c>
      <c r="H2648" s="19">
        <v>0.81</v>
      </c>
      <c r="I2648" s="19">
        <v>0</v>
      </c>
      <c r="J2648" s="1" t="s">
        <v>14</v>
      </c>
    </row>
    <row r="2649" spans="1:10" x14ac:dyDescent="0.2">
      <c r="A2649" s="1" t="s">
        <v>89</v>
      </c>
      <c r="B2649" s="11">
        <v>44327</v>
      </c>
      <c r="C2649">
        <v>33</v>
      </c>
      <c r="D2649">
        <v>17</v>
      </c>
      <c r="E2649">
        <v>40</v>
      </c>
      <c r="F2649">
        <v>5</v>
      </c>
      <c r="G2649" t="b">
        <v>1</v>
      </c>
      <c r="H2649" s="19">
        <v>0.95</v>
      </c>
      <c r="I2649" s="19">
        <v>1</v>
      </c>
      <c r="J2649" s="1" t="s">
        <v>14</v>
      </c>
    </row>
    <row r="2650" spans="1:10" x14ac:dyDescent="0.2">
      <c r="A2650" s="1" t="s">
        <v>84</v>
      </c>
      <c r="B2650" s="11">
        <v>44327</v>
      </c>
      <c r="C2650">
        <v>33</v>
      </c>
      <c r="D2650">
        <v>17</v>
      </c>
      <c r="E2650">
        <v>32</v>
      </c>
      <c r="F2650">
        <v>5</v>
      </c>
      <c r="G2650" t="b">
        <v>1</v>
      </c>
      <c r="H2650" s="19">
        <v>0.87</v>
      </c>
      <c r="I2650" s="19">
        <v>1</v>
      </c>
      <c r="J2650" s="1" t="s">
        <v>14</v>
      </c>
    </row>
    <row r="2651" spans="1:10" x14ac:dyDescent="0.2">
      <c r="A2651" s="1" t="s">
        <v>79</v>
      </c>
      <c r="B2651" s="11">
        <v>44327</v>
      </c>
      <c r="C2651">
        <v>19</v>
      </c>
      <c r="D2651">
        <v>17</v>
      </c>
      <c r="E2651">
        <v>40</v>
      </c>
      <c r="F2651">
        <v>10</v>
      </c>
      <c r="G2651" t="b">
        <v>1</v>
      </c>
      <c r="H2651" s="19">
        <v>0.86</v>
      </c>
      <c r="I2651" s="19">
        <v>1</v>
      </c>
      <c r="J2651" s="1" t="s">
        <v>14</v>
      </c>
    </row>
    <row r="2652" spans="1:10" x14ac:dyDescent="0.2">
      <c r="A2652" s="1" t="s">
        <v>100</v>
      </c>
      <c r="B2652" s="11">
        <v>44327</v>
      </c>
      <c r="C2652">
        <v>26</v>
      </c>
      <c r="D2652">
        <v>19</v>
      </c>
      <c r="E2652">
        <v>30</v>
      </c>
      <c r="F2652">
        <v>15</v>
      </c>
      <c r="G2652" t="b">
        <v>1</v>
      </c>
      <c r="H2652" s="19">
        <v>0.9</v>
      </c>
      <c r="I2652" s="19">
        <v>1</v>
      </c>
      <c r="J2652" s="1" t="s">
        <v>14</v>
      </c>
    </row>
    <row r="2653" spans="1:10" x14ac:dyDescent="0.2">
      <c r="A2653" s="1" t="s">
        <v>127</v>
      </c>
      <c r="B2653" s="11">
        <v>44327</v>
      </c>
      <c r="C2653">
        <v>33</v>
      </c>
      <c r="D2653">
        <v>17</v>
      </c>
      <c r="E2653">
        <v>40</v>
      </c>
      <c r="F2653">
        <v>10</v>
      </c>
      <c r="G2653" t="b">
        <v>1</v>
      </c>
      <c r="H2653" s="19">
        <v>1</v>
      </c>
      <c r="I2653" s="19">
        <v>1</v>
      </c>
      <c r="J2653" s="1" t="s">
        <v>14</v>
      </c>
    </row>
    <row r="2654" spans="1:10" x14ac:dyDescent="0.2">
      <c r="A2654" s="1" t="s">
        <v>146</v>
      </c>
      <c r="B2654" s="11">
        <v>44327</v>
      </c>
      <c r="C2654">
        <v>33</v>
      </c>
      <c r="D2654">
        <v>12</v>
      </c>
      <c r="E2654">
        <v>40</v>
      </c>
      <c r="F2654">
        <v>10</v>
      </c>
      <c r="G2654" t="b">
        <v>1</v>
      </c>
      <c r="H2654" s="19">
        <v>0.95</v>
      </c>
      <c r="I2654" s="19">
        <v>1</v>
      </c>
      <c r="J2654" s="1" t="s">
        <v>14</v>
      </c>
    </row>
    <row r="2655" spans="1:10" x14ac:dyDescent="0.2">
      <c r="A2655" s="1" t="s">
        <v>141</v>
      </c>
      <c r="B2655" s="11">
        <v>44327</v>
      </c>
      <c r="C2655">
        <v>33</v>
      </c>
      <c r="D2655">
        <v>17</v>
      </c>
      <c r="E2655">
        <v>40</v>
      </c>
      <c r="F2655">
        <v>5</v>
      </c>
      <c r="G2655" t="b">
        <v>1</v>
      </c>
      <c r="H2655" s="19">
        <v>0.95</v>
      </c>
      <c r="I2655" s="19">
        <v>1</v>
      </c>
      <c r="J2655" s="1" t="s">
        <v>14</v>
      </c>
    </row>
    <row r="2656" spans="1:10" x14ac:dyDescent="0.2">
      <c r="A2656" s="1" t="s">
        <v>131</v>
      </c>
      <c r="B2656" s="11">
        <v>44327</v>
      </c>
      <c r="C2656">
        <v>31</v>
      </c>
      <c r="D2656">
        <v>7</v>
      </c>
      <c r="E2656">
        <v>40</v>
      </c>
      <c r="F2656">
        <v>5</v>
      </c>
      <c r="G2656" t="b">
        <v>1</v>
      </c>
      <c r="H2656" s="19">
        <v>0.83</v>
      </c>
      <c r="I2656" s="19">
        <v>1</v>
      </c>
      <c r="J2656" s="1" t="s">
        <v>14</v>
      </c>
    </row>
    <row r="2657" spans="1:10" x14ac:dyDescent="0.2">
      <c r="A2657" s="1" t="s">
        <v>121</v>
      </c>
      <c r="B2657" s="11">
        <v>44327</v>
      </c>
      <c r="C2657">
        <v>33</v>
      </c>
      <c r="D2657">
        <v>17</v>
      </c>
      <c r="E2657">
        <v>40</v>
      </c>
      <c r="F2657">
        <v>10</v>
      </c>
      <c r="G2657" t="b">
        <v>1</v>
      </c>
      <c r="H2657" s="19">
        <v>1</v>
      </c>
      <c r="I2657" s="19">
        <v>1</v>
      </c>
      <c r="J2657" s="1" t="s">
        <v>14</v>
      </c>
    </row>
    <row r="2658" spans="1:10" x14ac:dyDescent="0.2">
      <c r="A2658" s="1" t="s">
        <v>114</v>
      </c>
      <c r="B2658" s="11">
        <v>44327</v>
      </c>
      <c r="C2658">
        <v>33</v>
      </c>
      <c r="D2658">
        <v>17</v>
      </c>
      <c r="E2658">
        <v>40</v>
      </c>
      <c r="F2658">
        <v>10</v>
      </c>
      <c r="G2658" t="b">
        <v>1</v>
      </c>
      <c r="H2658" s="19">
        <v>1</v>
      </c>
      <c r="I2658" s="19">
        <v>1</v>
      </c>
      <c r="J2658" s="1" t="s">
        <v>14</v>
      </c>
    </row>
    <row r="2659" spans="1:10" x14ac:dyDescent="0.2">
      <c r="A2659" s="1" t="s">
        <v>126</v>
      </c>
      <c r="B2659" s="11">
        <v>44327</v>
      </c>
      <c r="C2659">
        <v>33</v>
      </c>
      <c r="D2659">
        <v>17</v>
      </c>
      <c r="E2659">
        <v>40</v>
      </c>
      <c r="F2659">
        <v>10</v>
      </c>
      <c r="G2659" t="b">
        <v>1</v>
      </c>
      <c r="H2659" s="19">
        <v>1</v>
      </c>
      <c r="I2659" s="19">
        <v>1</v>
      </c>
      <c r="J2659" s="1" t="s">
        <v>14</v>
      </c>
    </row>
    <row r="2660" spans="1:10" x14ac:dyDescent="0.2">
      <c r="A2660" s="1" t="s">
        <v>135</v>
      </c>
      <c r="B2660" s="11">
        <v>44327</v>
      </c>
      <c r="C2660">
        <v>33</v>
      </c>
      <c r="D2660">
        <v>17</v>
      </c>
      <c r="E2660">
        <v>40</v>
      </c>
      <c r="F2660">
        <v>10</v>
      </c>
      <c r="G2660" t="b">
        <v>1</v>
      </c>
      <c r="H2660" s="19">
        <v>1</v>
      </c>
      <c r="I2660" s="19">
        <v>1</v>
      </c>
      <c r="J2660" s="1" t="s">
        <v>14</v>
      </c>
    </row>
    <row r="2661" spans="1:10" x14ac:dyDescent="0.2">
      <c r="A2661" s="1" t="s">
        <v>145</v>
      </c>
      <c r="B2661" s="11">
        <v>44327</v>
      </c>
      <c r="C2661">
        <v>33</v>
      </c>
      <c r="D2661">
        <v>17</v>
      </c>
      <c r="E2661">
        <v>40</v>
      </c>
      <c r="F2661">
        <v>10</v>
      </c>
      <c r="G2661" t="b">
        <v>1</v>
      </c>
      <c r="H2661" s="19">
        <v>1</v>
      </c>
      <c r="I2661" s="19">
        <v>1</v>
      </c>
      <c r="J2661" s="1" t="s">
        <v>14</v>
      </c>
    </row>
    <row r="2662" spans="1:10" x14ac:dyDescent="0.2">
      <c r="A2662" s="1" t="s">
        <v>139</v>
      </c>
      <c r="B2662" s="11">
        <v>44327</v>
      </c>
      <c r="C2662">
        <v>33</v>
      </c>
      <c r="D2662">
        <v>17</v>
      </c>
      <c r="E2662">
        <v>40</v>
      </c>
      <c r="F2662">
        <v>10</v>
      </c>
      <c r="G2662" t="b">
        <v>1</v>
      </c>
      <c r="H2662" s="19">
        <v>1</v>
      </c>
      <c r="I2662" s="19">
        <v>1</v>
      </c>
      <c r="J2662" s="1" t="s">
        <v>14</v>
      </c>
    </row>
    <row r="2663" spans="1:10" x14ac:dyDescent="0.2">
      <c r="A2663" s="1" t="s">
        <v>147</v>
      </c>
      <c r="B2663" s="11">
        <v>44327</v>
      </c>
      <c r="C2663">
        <v>33</v>
      </c>
      <c r="D2663">
        <v>7</v>
      </c>
      <c r="E2663">
        <v>40</v>
      </c>
      <c r="F2663">
        <v>10</v>
      </c>
      <c r="G2663" t="b">
        <v>1</v>
      </c>
      <c r="H2663" s="19">
        <v>0.9</v>
      </c>
      <c r="I2663" s="19">
        <v>1</v>
      </c>
      <c r="J2663" s="1" t="s">
        <v>14</v>
      </c>
    </row>
    <row r="2664" spans="1:10" x14ac:dyDescent="0.2">
      <c r="A2664" s="1" t="s">
        <v>117</v>
      </c>
      <c r="B2664" s="11">
        <v>44327</v>
      </c>
      <c r="C2664">
        <v>33</v>
      </c>
      <c r="D2664">
        <v>17</v>
      </c>
      <c r="E2664">
        <v>40</v>
      </c>
      <c r="F2664">
        <v>10</v>
      </c>
      <c r="G2664" t="b">
        <v>1</v>
      </c>
      <c r="H2664" s="19">
        <v>1</v>
      </c>
      <c r="I2664" s="19">
        <v>1</v>
      </c>
      <c r="J2664" s="1" t="s">
        <v>14</v>
      </c>
    </row>
    <row r="2665" spans="1:10" x14ac:dyDescent="0.2">
      <c r="A2665" s="1" t="s">
        <v>132</v>
      </c>
      <c r="B2665" s="11">
        <v>44327</v>
      </c>
      <c r="C2665">
        <v>27</v>
      </c>
      <c r="D2665">
        <v>17</v>
      </c>
      <c r="E2665">
        <v>40</v>
      </c>
      <c r="F2665">
        <v>5</v>
      </c>
      <c r="G2665" t="b">
        <v>0</v>
      </c>
      <c r="H2665" s="19">
        <v>0.89</v>
      </c>
      <c r="I2665" s="19">
        <v>0</v>
      </c>
      <c r="J2665" s="1" t="s">
        <v>14</v>
      </c>
    </row>
    <row r="2666" spans="1:10" x14ac:dyDescent="0.2">
      <c r="A2666" s="1" t="s">
        <v>115</v>
      </c>
      <c r="B2666" s="11">
        <v>44327</v>
      </c>
      <c r="C2666">
        <v>33</v>
      </c>
      <c r="D2666">
        <v>17</v>
      </c>
      <c r="E2666">
        <v>40</v>
      </c>
      <c r="F2666">
        <v>10</v>
      </c>
      <c r="G2666" t="b">
        <v>1</v>
      </c>
      <c r="H2666" s="19">
        <v>1</v>
      </c>
      <c r="I2666" s="19">
        <v>1</v>
      </c>
      <c r="J2666" s="1" t="s">
        <v>14</v>
      </c>
    </row>
    <row r="2667" spans="1:10" x14ac:dyDescent="0.2">
      <c r="A2667" s="1" t="s">
        <v>142</v>
      </c>
      <c r="B2667" s="11">
        <v>44329</v>
      </c>
      <c r="C2667">
        <v>19</v>
      </c>
      <c r="D2667">
        <v>7</v>
      </c>
      <c r="E2667">
        <v>40</v>
      </c>
      <c r="F2667">
        <v>10</v>
      </c>
      <c r="G2667" t="b">
        <v>1</v>
      </c>
      <c r="H2667" s="19">
        <v>0.76</v>
      </c>
      <c r="I2667" s="19">
        <v>1</v>
      </c>
      <c r="J2667" s="1" t="s">
        <v>14</v>
      </c>
    </row>
    <row r="2668" spans="1:10" x14ac:dyDescent="0.2">
      <c r="A2668" s="1" t="s">
        <v>124</v>
      </c>
      <c r="B2668" s="11">
        <v>44329</v>
      </c>
      <c r="C2668">
        <v>33</v>
      </c>
      <c r="D2668">
        <v>17</v>
      </c>
      <c r="E2668">
        <v>40</v>
      </c>
      <c r="F2668">
        <v>10</v>
      </c>
      <c r="G2668" t="b">
        <v>1</v>
      </c>
      <c r="H2668" s="19">
        <v>1</v>
      </c>
      <c r="I2668" s="19">
        <v>1</v>
      </c>
      <c r="J2668" s="1" t="s">
        <v>14</v>
      </c>
    </row>
    <row r="2669" spans="1:10" x14ac:dyDescent="0.2">
      <c r="A2669" s="1" t="s">
        <v>137</v>
      </c>
      <c r="B2669" s="11">
        <v>44329</v>
      </c>
      <c r="C2669">
        <v>19</v>
      </c>
      <c r="D2669">
        <v>7</v>
      </c>
      <c r="E2669">
        <v>40</v>
      </c>
      <c r="F2669">
        <v>5</v>
      </c>
      <c r="G2669" t="b">
        <v>1</v>
      </c>
      <c r="H2669" s="19">
        <v>0.71</v>
      </c>
      <c r="I2669" s="19">
        <v>1</v>
      </c>
      <c r="J2669" s="1" t="s">
        <v>14</v>
      </c>
    </row>
    <row r="2670" spans="1:10" x14ac:dyDescent="0.2">
      <c r="A2670" s="1" t="s">
        <v>82</v>
      </c>
      <c r="B2670" s="11">
        <v>44329</v>
      </c>
      <c r="C2670">
        <v>33</v>
      </c>
      <c r="D2670">
        <v>17</v>
      </c>
      <c r="E2670">
        <v>32</v>
      </c>
      <c r="F2670">
        <v>5</v>
      </c>
      <c r="G2670" t="b">
        <v>1</v>
      </c>
      <c r="H2670" s="19">
        <v>0.87</v>
      </c>
      <c r="I2670" s="19">
        <v>1</v>
      </c>
      <c r="J2670" s="1" t="s">
        <v>14</v>
      </c>
    </row>
    <row r="2671" spans="1:10" x14ac:dyDescent="0.2">
      <c r="A2671" s="1" t="s">
        <v>143</v>
      </c>
      <c r="B2671" s="11">
        <v>44330</v>
      </c>
      <c r="C2671">
        <v>23</v>
      </c>
      <c r="D2671">
        <v>17</v>
      </c>
      <c r="E2671">
        <v>40</v>
      </c>
      <c r="F2671">
        <v>10</v>
      </c>
      <c r="G2671" t="b">
        <v>1</v>
      </c>
      <c r="H2671" s="19">
        <v>0.9</v>
      </c>
      <c r="I2671" s="19">
        <v>1</v>
      </c>
      <c r="J2671" s="1" t="s">
        <v>14</v>
      </c>
    </row>
    <row r="2672" spans="1:10" x14ac:dyDescent="0.2">
      <c r="A2672" s="1" t="s">
        <v>122</v>
      </c>
      <c r="B2672" s="11">
        <v>44330</v>
      </c>
      <c r="C2672">
        <v>33</v>
      </c>
      <c r="D2672">
        <v>17</v>
      </c>
      <c r="E2672">
        <v>40</v>
      </c>
      <c r="F2672">
        <v>10</v>
      </c>
      <c r="G2672" t="b">
        <v>1</v>
      </c>
      <c r="H2672" s="19">
        <v>1</v>
      </c>
      <c r="I2672" s="19">
        <v>1</v>
      </c>
      <c r="J2672" s="1" t="s">
        <v>14</v>
      </c>
    </row>
    <row r="2673" spans="1:10" x14ac:dyDescent="0.2">
      <c r="A2673" s="1" t="s">
        <v>128</v>
      </c>
      <c r="B2673" s="11">
        <v>44330</v>
      </c>
      <c r="C2673">
        <v>33</v>
      </c>
      <c r="D2673">
        <v>17</v>
      </c>
      <c r="E2673">
        <v>40</v>
      </c>
      <c r="F2673">
        <v>10</v>
      </c>
      <c r="G2673" t="b">
        <v>1</v>
      </c>
      <c r="H2673" s="19">
        <v>1</v>
      </c>
      <c r="I2673" s="19">
        <v>1</v>
      </c>
      <c r="J2673" s="1" t="s">
        <v>14</v>
      </c>
    </row>
    <row r="2674" spans="1:10" x14ac:dyDescent="0.2">
      <c r="A2674" s="1" t="s">
        <v>99</v>
      </c>
      <c r="B2674" s="11">
        <v>44330</v>
      </c>
      <c r="C2674">
        <v>23</v>
      </c>
      <c r="D2674">
        <v>17</v>
      </c>
      <c r="E2674">
        <v>40</v>
      </c>
      <c r="F2674">
        <v>5</v>
      </c>
      <c r="G2674" t="b">
        <v>1</v>
      </c>
      <c r="H2674" s="19">
        <v>0.85</v>
      </c>
      <c r="I2674" s="19">
        <v>1</v>
      </c>
      <c r="J2674" s="1" t="s">
        <v>14</v>
      </c>
    </row>
    <row r="2675" spans="1:10" x14ac:dyDescent="0.2">
      <c r="A2675" s="1" t="s">
        <v>133</v>
      </c>
      <c r="B2675" s="11">
        <v>44330</v>
      </c>
      <c r="C2675">
        <v>33</v>
      </c>
      <c r="D2675">
        <v>17</v>
      </c>
      <c r="E2675">
        <v>32</v>
      </c>
      <c r="F2675">
        <v>5</v>
      </c>
      <c r="G2675" t="b">
        <v>1</v>
      </c>
      <c r="H2675" s="19">
        <v>0.87</v>
      </c>
      <c r="I2675" s="19">
        <v>1</v>
      </c>
      <c r="J2675" s="1" t="s">
        <v>14</v>
      </c>
    </row>
    <row r="2676" spans="1:10" x14ac:dyDescent="0.2">
      <c r="A2676" s="1" t="s">
        <v>140</v>
      </c>
      <c r="B2676" s="11">
        <v>44331</v>
      </c>
      <c r="C2676">
        <v>33</v>
      </c>
      <c r="D2676">
        <v>17</v>
      </c>
      <c r="E2676">
        <v>40</v>
      </c>
      <c r="F2676">
        <v>5</v>
      </c>
      <c r="G2676" t="b">
        <v>1</v>
      </c>
      <c r="H2676" s="19">
        <v>0.95</v>
      </c>
      <c r="I2676" s="19">
        <v>1</v>
      </c>
      <c r="J2676" s="1" t="s">
        <v>14</v>
      </c>
    </row>
    <row r="2677" spans="1:10" x14ac:dyDescent="0.2">
      <c r="A2677" s="1" t="s">
        <v>129</v>
      </c>
      <c r="B2677" s="11">
        <v>44331</v>
      </c>
      <c r="C2677">
        <v>31</v>
      </c>
      <c r="D2677">
        <v>17</v>
      </c>
      <c r="E2677">
        <v>40</v>
      </c>
      <c r="F2677">
        <v>10</v>
      </c>
      <c r="G2677" t="b">
        <v>0</v>
      </c>
      <c r="H2677" s="19">
        <v>0.98</v>
      </c>
      <c r="I2677" s="19">
        <v>0</v>
      </c>
      <c r="J2677" s="1" t="s">
        <v>14</v>
      </c>
    </row>
    <row r="2678" spans="1:10" x14ac:dyDescent="0.2">
      <c r="A2678" s="1" t="s">
        <v>113</v>
      </c>
      <c r="B2678" s="11">
        <v>44331</v>
      </c>
      <c r="C2678">
        <v>29</v>
      </c>
      <c r="D2678">
        <v>17</v>
      </c>
      <c r="E2678">
        <v>40</v>
      </c>
      <c r="F2678">
        <v>10</v>
      </c>
      <c r="G2678" t="b">
        <v>1</v>
      </c>
      <c r="H2678" s="19">
        <v>0.96</v>
      </c>
      <c r="I2678" s="19">
        <v>1</v>
      </c>
      <c r="J2678" s="1" t="s">
        <v>14</v>
      </c>
    </row>
    <row r="2679" spans="1:10" x14ac:dyDescent="0.2">
      <c r="A2679" s="1" t="s">
        <v>144</v>
      </c>
      <c r="B2679" s="11">
        <v>44331</v>
      </c>
      <c r="C2679">
        <v>31</v>
      </c>
      <c r="D2679">
        <v>17</v>
      </c>
      <c r="E2679">
        <v>40</v>
      </c>
      <c r="F2679">
        <v>10</v>
      </c>
      <c r="G2679" t="b">
        <v>1</v>
      </c>
      <c r="H2679" s="19">
        <v>0.98</v>
      </c>
      <c r="I2679" s="19">
        <v>1</v>
      </c>
      <c r="J2679" s="1" t="s">
        <v>14</v>
      </c>
    </row>
    <row r="2680" spans="1:10" x14ac:dyDescent="0.2">
      <c r="A2680" s="1" t="s">
        <v>136</v>
      </c>
      <c r="B2680" s="11">
        <v>44331</v>
      </c>
      <c r="C2680">
        <v>31</v>
      </c>
      <c r="D2680">
        <v>17</v>
      </c>
      <c r="E2680">
        <v>40</v>
      </c>
      <c r="F2680">
        <v>10</v>
      </c>
      <c r="G2680" t="b">
        <v>1</v>
      </c>
      <c r="H2680" s="19">
        <v>0.98</v>
      </c>
      <c r="I2680" s="19">
        <v>1</v>
      </c>
      <c r="J2680" s="1" t="s">
        <v>14</v>
      </c>
    </row>
    <row r="2681" spans="1:10" x14ac:dyDescent="0.2">
      <c r="A2681" s="1" t="s">
        <v>101</v>
      </c>
      <c r="B2681" s="11">
        <v>44331</v>
      </c>
      <c r="C2681">
        <v>29</v>
      </c>
      <c r="D2681">
        <v>19</v>
      </c>
      <c r="E2681">
        <v>30</v>
      </c>
      <c r="F2681">
        <v>10</v>
      </c>
      <c r="G2681" t="b">
        <v>1</v>
      </c>
      <c r="H2681" s="19">
        <v>0.88</v>
      </c>
      <c r="I2681" s="19">
        <v>1</v>
      </c>
      <c r="J2681" s="1" t="s">
        <v>14</v>
      </c>
    </row>
    <row r="2682" spans="1:10" x14ac:dyDescent="0.2">
      <c r="A2682" s="1" t="s">
        <v>109</v>
      </c>
      <c r="B2682" s="11">
        <v>44331</v>
      </c>
      <c r="C2682">
        <v>12</v>
      </c>
      <c r="D2682">
        <v>19</v>
      </c>
      <c r="E2682">
        <v>30</v>
      </c>
      <c r="F2682">
        <v>10</v>
      </c>
      <c r="G2682" t="b">
        <v>0</v>
      </c>
      <c r="H2682" s="19">
        <v>0.71</v>
      </c>
      <c r="I2682" s="19">
        <v>0</v>
      </c>
      <c r="J2682" s="1" t="s">
        <v>14</v>
      </c>
    </row>
    <row r="2683" spans="1:10" x14ac:dyDescent="0.2">
      <c r="A2683" s="1" t="s">
        <v>108</v>
      </c>
      <c r="B2683" s="11">
        <v>44331</v>
      </c>
      <c r="C2683">
        <v>22</v>
      </c>
      <c r="D2683">
        <v>19</v>
      </c>
      <c r="E2683">
        <v>37</v>
      </c>
      <c r="F2683">
        <v>15</v>
      </c>
      <c r="G2683" t="b">
        <v>0</v>
      </c>
      <c r="H2683" s="19">
        <v>0.93</v>
      </c>
      <c r="I2683" s="19">
        <v>0</v>
      </c>
      <c r="J2683" s="1" t="s">
        <v>14</v>
      </c>
    </row>
    <row r="2684" spans="1:10" x14ac:dyDescent="0.2">
      <c r="A2684" s="1" t="s">
        <v>104</v>
      </c>
      <c r="B2684" s="11">
        <v>44334</v>
      </c>
      <c r="C2684">
        <v>20</v>
      </c>
      <c r="D2684">
        <v>19</v>
      </c>
      <c r="E2684">
        <v>37</v>
      </c>
      <c r="F2684">
        <v>15</v>
      </c>
      <c r="G2684" t="b">
        <v>1</v>
      </c>
      <c r="H2684" s="19">
        <v>0.91</v>
      </c>
      <c r="I2684" s="19">
        <v>1</v>
      </c>
      <c r="J2684" s="1" t="s">
        <v>14</v>
      </c>
    </row>
    <row r="2685" spans="1:10" x14ac:dyDescent="0.2">
      <c r="A2685" s="1" t="s">
        <v>106</v>
      </c>
      <c r="B2685" s="11">
        <v>44334</v>
      </c>
      <c r="C2685">
        <v>29</v>
      </c>
      <c r="D2685">
        <v>19</v>
      </c>
      <c r="E2685">
        <v>37</v>
      </c>
      <c r="F2685">
        <v>7</v>
      </c>
      <c r="G2685" t="b">
        <v>1</v>
      </c>
      <c r="H2685" s="19">
        <v>0.92</v>
      </c>
      <c r="I2685" s="19">
        <v>1</v>
      </c>
      <c r="J2685" s="1" t="s">
        <v>14</v>
      </c>
    </row>
    <row r="2686" spans="1:10" x14ac:dyDescent="0.2">
      <c r="A2686" s="1" t="s">
        <v>105</v>
      </c>
      <c r="B2686" s="11">
        <v>44334</v>
      </c>
      <c r="C2686">
        <v>29</v>
      </c>
      <c r="D2686">
        <v>12</v>
      </c>
      <c r="E2686">
        <v>37</v>
      </c>
      <c r="F2686">
        <v>15</v>
      </c>
      <c r="G2686" t="b">
        <v>1</v>
      </c>
      <c r="H2686" s="19">
        <v>0.93</v>
      </c>
      <c r="I2686" s="19">
        <v>1</v>
      </c>
      <c r="J2686" s="1" t="s">
        <v>14</v>
      </c>
    </row>
    <row r="2687" spans="1:10" x14ac:dyDescent="0.2">
      <c r="A2687" s="1" t="s">
        <v>103</v>
      </c>
      <c r="B2687" s="11">
        <v>44334</v>
      </c>
      <c r="C2687">
        <v>20</v>
      </c>
      <c r="D2687">
        <v>12</v>
      </c>
      <c r="E2687">
        <v>37</v>
      </c>
      <c r="F2687">
        <v>15</v>
      </c>
      <c r="G2687" t="b">
        <v>0</v>
      </c>
      <c r="H2687" s="19">
        <v>0.84</v>
      </c>
      <c r="I2687" s="19">
        <v>0</v>
      </c>
      <c r="J2687" s="1" t="s">
        <v>14</v>
      </c>
    </row>
    <row r="2688" spans="1:10" x14ac:dyDescent="0.2">
      <c r="A2688" s="1" t="s">
        <v>102</v>
      </c>
      <c r="B2688" s="11">
        <v>44334</v>
      </c>
      <c r="C2688">
        <v>17</v>
      </c>
      <c r="D2688">
        <v>19</v>
      </c>
      <c r="E2688">
        <v>37</v>
      </c>
      <c r="F2688">
        <v>10</v>
      </c>
      <c r="G2688" t="b">
        <v>1</v>
      </c>
      <c r="H2688" s="19">
        <v>0.83</v>
      </c>
      <c r="I2688" s="19">
        <v>1</v>
      </c>
      <c r="J2688" s="1" t="s">
        <v>14</v>
      </c>
    </row>
    <row r="2689" spans="1:10" x14ac:dyDescent="0.2">
      <c r="A2689" s="1" t="s">
        <v>110</v>
      </c>
      <c r="B2689" s="11">
        <v>44334</v>
      </c>
      <c r="C2689">
        <v>26</v>
      </c>
      <c r="D2689">
        <v>12</v>
      </c>
      <c r="E2689">
        <v>35</v>
      </c>
      <c r="F2689">
        <v>15</v>
      </c>
      <c r="G2689" t="b">
        <v>1</v>
      </c>
      <c r="H2689" s="19">
        <v>0.88</v>
      </c>
      <c r="I2689" s="19">
        <v>1</v>
      </c>
      <c r="J2689" s="1" t="s">
        <v>14</v>
      </c>
    </row>
    <row r="2690" spans="1:10" x14ac:dyDescent="0.2">
      <c r="A2690" s="1" t="s">
        <v>100</v>
      </c>
      <c r="B2690" s="11">
        <v>44334</v>
      </c>
      <c r="C2690">
        <v>20</v>
      </c>
      <c r="D2690">
        <v>12</v>
      </c>
      <c r="E2690">
        <v>37</v>
      </c>
      <c r="F2690">
        <v>0</v>
      </c>
      <c r="G2690" t="b">
        <v>1</v>
      </c>
      <c r="H2690" s="19">
        <v>0.69</v>
      </c>
      <c r="I2690" s="19">
        <v>1</v>
      </c>
      <c r="J2690" s="1" t="s">
        <v>14</v>
      </c>
    </row>
    <row r="2691" spans="1:10" x14ac:dyDescent="0.2">
      <c r="A2691" s="1" t="s">
        <v>81</v>
      </c>
      <c r="B2691" s="11">
        <v>44334</v>
      </c>
      <c r="C2691">
        <v>33</v>
      </c>
      <c r="D2691">
        <v>17</v>
      </c>
      <c r="E2691">
        <v>40</v>
      </c>
      <c r="F2691">
        <v>10</v>
      </c>
      <c r="G2691" t="b">
        <v>1</v>
      </c>
      <c r="H2691" s="19">
        <v>1</v>
      </c>
      <c r="I2691" s="19">
        <v>1</v>
      </c>
      <c r="J2691" s="1" t="s">
        <v>14</v>
      </c>
    </row>
    <row r="2692" spans="1:10" x14ac:dyDescent="0.2">
      <c r="A2692" s="1" t="s">
        <v>88</v>
      </c>
      <c r="B2692" s="11">
        <v>44334</v>
      </c>
      <c r="C2692">
        <v>33</v>
      </c>
      <c r="D2692">
        <v>17</v>
      </c>
      <c r="E2692">
        <v>32</v>
      </c>
      <c r="F2692">
        <v>10</v>
      </c>
      <c r="G2692" t="b">
        <v>1</v>
      </c>
      <c r="H2692" s="19">
        <v>0.92</v>
      </c>
      <c r="I2692" s="19">
        <v>1</v>
      </c>
      <c r="J2692" s="1" t="s">
        <v>14</v>
      </c>
    </row>
    <row r="2693" spans="1:10" x14ac:dyDescent="0.2">
      <c r="A2693" s="1" t="s">
        <v>127</v>
      </c>
      <c r="B2693" s="11">
        <v>44334</v>
      </c>
      <c r="C2693">
        <v>33</v>
      </c>
      <c r="D2693">
        <v>17</v>
      </c>
      <c r="E2693">
        <v>40</v>
      </c>
      <c r="F2693">
        <v>10</v>
      </c>
      <c r="G2693" t="b">
        <v>1</v>
      </c>
      <c r="H2693" s="19">
        <v>1</v>
      </c>
      <c r="I2693" s="19">
        <v>1</v>
      </c>
      <c r="J2693" s="1" t="s">
        <v>14</v>
      </c>
    </row>
    <row r="2694" spans="1:10" x14ac:dyDescent="0.2">
      <c r="A2694" s="1" t="s">
        <v>146</v>
      </c>
      <c r="B2694" s="11">
        <v>44334</v>
      </c>
      <c r="C2694">
        <v>33</v>
      </c>
      <c r="D2694">
        <v>17</v>
      </c>
      <c r="E2694">
        <v>40</v>
      </c>
      <c r="F2694">
        <v>10</v>
      </c>
      <c r="G2694" t="b">
        <v>1</v>
      </c>
      <c r="H2694" s="19">
        <v>1</v>
      </c>
      <c r="I2694" s="19">
        <v>1</v>
      </c>
      <c r="J2694" s="1" t="s">
        <v>14</v>
      </c>
    </row>
    <row r="2695" spans="1:10" x14ac:dyDescent="0.2">
      <c r="A2695" s="1" t="s">
        <v>141</v>
      </c>
      <c r="B2695" s="11">
        <v>44334</v>
      </c>
      <c r="C2695">
        <v>33</v>
      </c>
      <c r="D2695">
        <v>17</v>
      </c>
      <c r="E2695">
        <v>32</v>
      </c>
      <c r="F2695">
        <v>5</v>
      </c>
      <c r="G2695" t="b">
        <v>1</v>
      </c>
      <c r="H2695" s="19">
        <v>0.87</v>
      </c>
      <c r="I2695" s="19">
        <v>1</v>
      </c>
      <c r="J2695" s="1" t="s">
        <v>14</v>
      </c>
    </row>
    <row r="2696" spans="1:10" x14ac:dyDescent="0.2">
      <c r="A2696" s="1" t="s">
        <v>131</v>
      </c>
      <c r="B2696" s="11">
        <v>44334</v>
      </c>
      <c r="C2696">
        <v>33</v>
      </c>
      <c r="D2696">
        <v>7</v>
      </c>
      <c r="E2696">
        <v>40</v>
      </c>
      <c r="F2696">
        <v>0</v>
      </c>
      <c r="G2696" t="b">
        <v>1</v>
      </c>
      <c r="H2696" s="19">
        <v>0.8</v>
      </c>
      <c r="I2696" s="19">
        <v>1</v>
      </c>
      <c r="J2696" s="1" t="s">
        <v>14</v>
      </c>
    </row>
    <row r="2697" spans="1:10" x14ac:dyDescent="0.2">
      <c r="A2697" s="1" t="s">
        <v>107</v>
      </c>
      <c r="B2697" s="11">
        <v>44334</v>
      </c>
      <c r="C2697">
        <v>27</v>
      </c>
      <c r="D2697">
        <v>19</v>
      </c>
      <c r="E2697">
        <v>30</v>
      </c>
      <c r="F2697">
        <v>15</v>
      </c>
      <c r="G2697" t="b">
        <v>1</v>
      </c>
      <c r="H2697" s="19">
        <v>0.91</v>
      </c>
      <c r="I2697" s="19">
        <v>1</v>
      </c>
      <c r="J2697" s="1" t="s">
        <v>14</v>
      </c>
    </row>
    <row r="2698" spans="1:10" x14ac:dyDescent="0.2">
      <c r="A2698" s="1" t="s">
        <v>89</v>
      </c>
      <c r="B2698" s="11">
        <v>44335</v>
      </c>
      <c r="C2698">
        <v>33</v>
      </c>
      <c r="D2698">
        <v>17</v>
      </c>
      <c r="E2698">
        <v>40</v>
      </c>
      <c r="F2698">
        <v>10</v>
      </c>
      <c r="G2698" t="b">
        <v>1</v>
      </c>
      <c r="H2698" s="19">
        <v>1</v>
      </c>
      <c r="I2698" s="19">
        <v>1</v>
      </c>
      <c r="J2698" s="1" t="s">
        <v>14</v>
      </c>
    </row>
    <row r="2699" spans="1:10" x14ac:dyDescent="0.2">
      <c r="A2699" s="1" t="s">
        <v>86</v>
      </c>
      <c r="B2699" s="11">
        <v>44335</v>
      </c>
      <c r="C2699">
        <v>33</v>
      </c>
      <c r="D2699">
        <v>17</v>
      </c>
      <c r="E2699">
        <v>32</v>
      </c>
      <c r="F2699">
        <v>10</v>
      </c>
      <c r="G2699" t="b">
        <v>1</v>
      </c>
      <c r="H2699" s="19">
        <v>0.92</v>
      </c>
      <c r="I2699" s="19">
        <v>1</v>
      </c>
      <c r="J2699" s="1" t="s">
        <v>14</v>
      </c>
    </row>
    <row r="2700" spans="1:10" x14ac:dyDescent="0.2">
      <c r="A2700" s="1" t="s">
        <v>80</v>
      </c>
      <c r="B2700" s="11">
        <v>44335</v>
      </c>
      <c r="C2700">
        <v>19</v>
      </c>
      <c r="D2700">
        <v>17</v>
      </c>
      <c r="E2700">
        <v>40</v>
      </c>
      <c r="F2700">
        <v>10</v>
      </c>
      <c r="G2700" t="b">
        <v>1</v>
      </c>
      <c r="H2700" s="19">
        <v>0.86</v>
      </c>
      <c r="I2700" s="19">
        <v>1</v>
      </c>
      <c r="J2700" s="1" t="s">
        <v>14</v>
      </c>
    </row>
    <row r="2701" spans="1:10" x14ac:dyDescent="0.2">
      <c r="A2701" s="1" t="s">
        <v>85</v>
      </c>
      <c r="B2701" s="11">
        <v>44335</v>
      </c>
      <c r="C2701">
        <v>23</v>
      </c>
      <c r="D2701">
        <v>17</v>
      </c>
      <c r="E2701">
        <v>40</v>
      </c>
      <c r="F2701">
        <v>5</v>
      </c>
      <c r="G2701" t="b">
        <v>1</v>
      </c>
      <c r="H2701" s="19">
        <v>0.85</v>
      </c>
      <c r="I2701" s="19">
        <v>1</v>
      </c>
      <c r="J2701" s="1" t="s">
        <v>14</v>
      </c>
    </row>
    <row r="2702" spans="1:10" x14ac:dyDescent="0.2">
      <c r="A2702" s="1" t="s">
        <v>121</v>
      </c>
      <c r="B2702" s="11">
        <v>44335</v>
      </c>
      <c r="C2702">
        <v>33</v>
      </c>
      <c r="D2702">
        <v>17</v>
      </c>
      <c r="E2702">
        <v>40</v>
      </c>
      <c r="F2702">
        <v>10</v>
      </c>
      <c r="G2702" t="b">
        <v>1</v>
      </c>
      <c r="H2702" s="19">
        <v>1</v>
      </c>
      <c r="I2702" s="19">
        <v>1</v>
      </c>
      <c r="J2702" s="1" t="s">
        <v>14</v>
      </c>
    </row>
    <row r="2703" spans="1:10" x14ac:dyDescent="0.2">
      <c r="A2703" s="1" t="s">
        <v>114</v>
      </c>
      <c r="B2703" s="11">
        <v>44335</v>
      </c>
      <c r="C2703">
        <v>33</v>
      </c>
      <c r="D2703">
        <v>17</v>
      </c>
      <c r="E2703">
        <v>40</v>
      </c>
      <c r="F2703">
        <v>10</v>
      </c>
      <c r="G2703" t="b">
        <v>1</v>
      </c>
      <c r="H2703" s="19">
        <v>1</v>
      </c>
      <c r="I2703" s="19">
        <v>1</v>
      </c>
      <c r="J2703" s="1" t="s">
        <v>14</v>
      </c>
    </row>
    <row r="2704" spans="1:10" x14ac:dyDescent="0.2">
      <c r="A2704" s="1" t="s">
        <v>87</v>
      </c>
      <c r="B2704" s="11">
        <v>44335</v>
      </c>
      <c r="C2704">
        <v>13</v>
      </c>
      <c r="D2704">
        <v>17</v>
      </c>
      <c r="E2704">
        <v>40</v>
      </c>
      <c r="F2704">
        <v>5</v>
      </c>
      <c r="G2704" t="b">
        <v>1</v>
      </c>
      <c r="H2704" s="19">
        <v>0.75</v>
      </c>
      <c r="I2704" s="19">
        <v>1</v>
      </c>
      <c r="J2704" s="1" t="s">
        <v>14</v>
      </c>
    </row>
    <row r="2705" spans="1:10" x14ac:dyDescent="0.2">
      <c r="A2705" s="1" t="s">
        <v>138</v>
      </c>
      <c r="B2705" s="11">
        <v>44335</v>
      </c>
      <c r="C2705">
        <v>33</v>
      </c>
      <c r="D2705">
        <v>17</v>
      </c>
      <c r="E2705">
        <v>40</v>
      </c>
      <c r="F2705">
        <v>10</v>
      </c>
      <c r="G2705" t="b">
        <v>1</v>
      </c>
      <c r="H2705" s="19">
        <v>1</v>
      </c>
      <c r="I2705" s="19">
        <v>1</v>
      </c>
      <c r="J2705" s="1" t="s">
        <v>14</v>
      </c>
    </row>
    <row r="2706" spans="1:10" x14ac:dyDescent="0.2">
      <c r="A2706" s="1" t="s">
        <v>79</v>
      </c>
      <c r="B2706" s="11">
        <v>44335</v>
      </c>
      <c r="C2706">
        <v>27</v>
      </c>
      <c r="D2706">
        <v>17</v>
      </c>
      <c r="E2706">
        <v>40</v>
      </c>
      <c r="F2706">
        <v>5</v>
      </c>
      <c r="G2706" t="b">
        <v>0</v>
      </c>
      <c r="H2706" s="19">
        <v>0.89</v>
      </c>
      <c r="I2706" s="19">
        <v>0</v>
      </c>
      <c r="J2706" s="1" t="s">
        <v>14</v>
      </c>
    </row>
    <row r="2707" spans="1:10" x14ac:dyDescent="0.2">
      <c r="A2707" s="1" t="s">
        <v>84</v>
      </c>
      <c r="B2707" s="11">
        <v>44335</v>
      </c>
      <c r="C2707">
        <v>33</v>
      </c>
      <c r="D2707">
        <v>17</v>
      </c>
      <c r="E2707">
        <v>40</v>
      </c>
      <c r="F2707">
        <v>10</v>
      </c>
      <c r="G2707" t="b">
        <v>1</v>
      </c>
      <c r="H2707" s="19">
        <v>1</v>
      </c>
      <c r="I2707" s="19">
        <v>1</v>
      </c>
      <c r="J2707" s="1" t="s">
        <v>14</v>
      </c>
    </row>
    <row r="2708" spans="1:10" x14ac:dyDescent="0.2">
      <c r="A2708" s="1" t="s">
        <v>126</v>
      </c>
      <c r="B2708" s="11">
        <v>44335</v>
      </c>
      <c r="C2708">
        <v>33</v>
      </c>
      <c r="D2708">
        <v>17</v>
      </c>
      <c r="E2708">
        <v>40</v>
      </c>
      <c r="F2708">
        <v>10</v>
      </c>
      <c r="G2708" t="b">
        <v>1</v>
      </c>
      <c r="H2708" s="19">
        <v>1</v>
      </c>
      <c r="I2708" s="19">
        <v>1</v>
      </c>
      <c r="J2708" s="1" t="s">
        <v>14</v>
      </c>
    </row>
    <row r="2709" spans="1:10" x14ac:dyDescent="0.2">
      <c r="A2709" s="1" t="s">
        <v>134</v>
      </c>
      <c r="B2709" s="11">
        <v>44335</v>
      </c>
      <c r="C2709">
        <v>29</v>
      </c>
      <c r="D2709">
        <v>17</v>
      </c>
      <c r="E2709">
        <v>40</v>
      </c>
      <c r="F2709">
        <v>10</v>
      </c>
      <c r="G2709" t="b">
        <v>1</v>
      </c>
      <c r="H2709" s="19">
        <v>0.96</v>
      </c>
      <c r="I2709" s="19">
        <v>1</v>
      </c>
      <c r="J2709" s="1" t="s">
        <v>14</v>
      </c>
    </row>
    <row r="2710" spans="1:10" x14ac:dyDescent="0.2">
      <c r="A2710" s="1" t="s">
        <v>78</v>
      </c>
      <c r="B2710" s="11">
        <v>44336</v>
      </c>
      <c r="C2710">
        <v>19</v>
      </c>
      <c r="D2710">
        <v>17</v>
      </c>
      <c r="E2710">
        <v>40</v>
      </c>
      <c r="F2710">
        <v>10</v>
      </c>
      <c r="G2710" t="b">
        <v>1</v>
      </c>
      <c r="H2710" s="19">
        <v>0.86</v>
      </c>
      <c r="I2710" s="19">
        <v>1</v>
      </c>
      <c r="J2710" s="1" t="s">
        <v>14</v>
      </c>
    </row>
    <row r="2711" spans="1:10" x14ac:dyDescent="0.2">
      <c r="A2711" s="1" t="s">
        <v>83</v>
      </c>
      <c r="B2711" s="11">
        <v>44336</v>
      </c>
      <c r="C2711">
        <v>7</v>
      </c>
      <c r="D2711">
        <v>17</v>
      </c>
      <c r="E2711">
        <v>40</v>
      </c>
      <c r="F2711">
        <v>5</v>
      </c>
      <c r="G2711" t="b">
        <v>1</v>
      </c>
      <c r="H2711" s="19">
        <v>0.69</v>
      </c>
      <c r="I2711" s="19">
        <v>1</v>
      </c>
      <c r="J2711" s="1" t="s">
        <v>14</v>
      </c>
    </row>
    <row r="2712" spans="1:10" x14ac:dyDescent="0.2">
      <c r="A2712" s="1" t="s">
        <v>145</v>
      </c>
      <c r="B2712" s="11">
        <v>44336</v>
      </c>
      <c r="C2712">
        <v>33</v>
      </c>
      <c r="D2712">
        <v>17</v>
      </c>
      <c r="E2712">
        <v>40</v>
      </c>
      <c r="F2712">
        <v>10</v>
      </c>
      <c r="G2712" t="b">
        <v>1</v>
      </c>
      <c r="H2712" s="19">
        <v>1</v>
      </c>
      <c r="I2712" s="19">
        <v>1</v>
      </c>
      <c r="J2712" s="1" t="s">
        <v>14</v>
      </c>
    </row>
    <row r="2713" spans="1:10" x14ac:dyDescent="0.2">
      <c r="A2713" s="1" t="s">
        <v>139</v>
      </c>
      <c r="B2713" s="11">
        <v>44336</v>
      </c>
      <c r="C2713">
        <v>33</v>
      </c>
      <c r="D2713">
        <v>7</v>
      </c>
      <c r="E2713">
        <v>40</v>
      </c>
      <c r="F2713">
        <v>10</v>
      </c>
      <c r="G2713" t="b">
        <v>1</v>
      </c>
      <c r="H2713" s="19">
        <v>0.9</v>
      </c>
      <c r="I2713" s="19">
        <v>1</v>
      </c>
      <c r="J2713" s="1" t="s">
        <v>14</v>
      </c>
    </row>
    <row r="2714" spans="1:10" x14ac:dyDescent="0.2">
      <c r="A2714" s="1" t="s">
        <v>135</v>
      </c>
      <c r="B2714" s="11">
        <v>44336</v>
      </c>
      <c r="C2714">
        <v>33</v>
      </c>
      <c r="D2714">
        <v>17</v>
      </c>
      <c r="E2714">
        <v>40</v>
      </c>
      <c r="F2714">
        <v>10</v>
      </c>
      <c r="G2714" t="b">
        <v>1</v>
      </c>
      <c r="H2714" s="19">
        <v>1</v>
      </c>
      <c r="I2714" s="19">
        <v>1</v>
      </c>
      <c r="J2714" s="1" t="s">
        <v>14</v>
      </c>
    </row>
    <row r="2715" spans="1:10" x14ac:dyDescent="0.2">
      <c r="A2715" s="1" t="s">
        <v>147</v>
      </c>
      <c r="B2715" s="11">
        <v>44336</v>
      </c>
      <c r="C2715">
        <v>33</v>
      </c>
      <c r="D2715">
        <v>12</v>
      </c>
      <c r="E2715">
        <v>40</v>
      </c>
      <c r="F2715">
        <v>10</v>
      </c>
      <c r="G2715" t="b">
        <v>1</v>
      </c>
      <c r="H2715" s="19">
        <v>0.95</v>
      </c>
      <c r="I2715" s="19">
        <v>1</v>
      </c>
      <c r="J2715" s="1" t="s">
        <v>14</v>
      </c>
    </row>
    <row r="2716" spans="1:10" x14ac:dyDescent="0.2">
      <c r="A2716" s="1" t="s">
        <v>117</v>
      </c>
      <c r="B2716" s="11">
        <v>44336</v>
      </c>
      <c r="C2716">
        <v>33</v>
      </c>
      <c r="D2716">
        <v>7</v>
      </c>
      <c r="E2716">
        <v>40</v>
      </c>
      <c r="F2716">
        <v>10</v>
      </c>
      <c r="G2716" t="b">
        <v>1</v>
      </c>
      <c r="H2716" s="19">
        <v>0.9</v>
      </c>
      <c r="I2716" s="19">
        <v>1</v>
      </c>
      <c r="J2716" s="1" t="s">
        <v>14</v>
      </c>
    </row>
    <row r="2717" spans="1:10" x14ac:dyDescent="0.2">
      <c r="A2717" s="1" t="s">
        <v>115</v>
      </c>
      <c r="B2717" s="11">
        <v>44336</v>
      </c>
      <c r="C2717">
        <v>23</v>
      </c>
      <c r="D2717">
        <v>17</v>
      </c>
      <c r="E2717">
        <v>40</v>
      </c>
      <c r="F2717">
        <v>10</v>
      </c>
      <c r="G2717" t="b">
        <v>1</v>
      </c>
      <c r="H2717" s="19">
        <v>0.9</v>
      </c>
      <c r="I2717" s="19">
        <v>1</v>
      </c>
      <c r="J2717" s="1" t="s">
        <v>14</v>
      </c>
    </row>
    <row r="2718" spans="1:10" x14ac:dyDescent="0.2">
      <c r="A2718" s="1" t="s">
        <v>132</v>
      </c>
      <c r="B2718" s="11">
        <v>44336</v>
      </c>
      <c r="C2718">
        <v>33</v>
      </c>
      <c r="D2718">
        <v>17</v>
      </c>
      <c r="E2718">
        <v>40</v>
      </c>
      <c r="F2718">
        <v>10</v>
      </c>
      <c r="G2718" t="b">
        <v>1</v>
      </c>
      <c r="H2718" s="19">
        <v>1</v>
      </c>
      <c r="I2718" s="19">
        <v>1</v>
      </c>
      <c r="J2718" s="1" t="s">
        <v>14</v>
      </c>
    </row>
    <row r="2719" spans="1:10" x14ac:dyDescent="0.2">
      <c r="A2719" s="1" t="s">
        <v>112</v>
      </c>
      <c r="B2719" s="11">
        <v>44341</v>
      </c>
      <c r="C2719">
        <v>33</v>
      </c>
      <c r="D2719">
        <v>17</v>
      </c>
      <c r="E2719">
        <v>32</v>
      </c>
      <c r="F2719">
        <v>10</v>
      </c>
      <c r="G2719" t="b">
        <v>1</v>
      </c>
      <c r="H2719" s="19">
        <v>0.92</v>
      </c>
      <c r="I2719" s="19">
        <v>1</v>
      </c>
      <c r="J2719" s="1" t="s">
        <v>14</v>
      </c>
    </row>
    <row r="2720" spans="1:10" x14ac:dyDescent="0.2">
      <c r="A2720" s="1" t="s">
        <v>129</v>
      </c>
      <c r="B2720" s="11">
        <v>44341</v>
      </c>
      <c r="C2720">
        <v>33</v>
      </c>
      <c r="D2720">
        <v>17</v>
      </c>
      <c r="E2720">
        <v>40</v>
      </c>
      <c r="F2720">
        <v>10</v>
      </c>
      <c r="G2720" t="b">
        <v>1</v>
      </c>
      <c r="H2720" s="19">
        <v>1</v>
      </c>
      <c r="I2720" s="19">
        <v>1</v>
      </c>
      <c r="J2720" s="1" t="s">
        <v>14</v>
      </c>
    </row>
    <row r="2721" spans="1:10" x14ac:dyDescent="0.2">
      <c r="A2721" s="1" t="s">
        <v>142</v>
      </c>
      <c r="B2721" s="11">
        <v>44341</v>
      </c>
      <c r="C2721">
        <v>29</v>
      </c>
      <c r="D2721">
        <v>7</v>
      </c>
      <c r="E2721">
        <v>40</v>
      </c>
      <c r="F2721">
        <v>5</v>
      </c>
      <c r="G2721" t="b">
        <v>1</v>
      </c>
      <c r="H2721" s="19">
        <v>0.81</v>
      </c>
      <c r="I2721" s="19">
        <v>1</v>
      </c>
      <c r="J2721" s="1" t="s">
        <v>14</v>
      </c>
    </row>
    <row r="2722" spans="1:10" x14ac:dyDescent="0.2">
      <c r="A2722" s="1" t="s">
        <v>140</v>
      </c>
      <c r="B2722" s="11">
        <v>44341</v>
      </c>
      <c r="C2722">
        <v>17</v>
      </c>
      <c r="D2722">
        <v>7</v>
      </c>
      <c r="E2722">
        <v>40</v>
      </c>
      <c r="F2722">
        <v>0</v>
      </c>
      <c r="G2722" t="b">
        <v>1</v>
      </c>
      <c r="H2722" s="19">
        <v>0.64</v>
      </c>
      <c r="I2722" s="19">
        <v>1</v>
      </c>
      <c r="J2722" s="1" t="s">
        <v>14</v>
      </c>
    </row>
    <row r="2723" spans="1:10" x14ac:dyDescent="0.2">
      <c r="A2723" s="1" t="s">
        <v>133</v>
      </c>
      <c r="B2723" s="11">
        <v>44341</v>
      </c>
      <c r="C2723">
        <v>33</v>
      </c>
      <c r="D2723">
        <v>17</v>
      </c>
      <c r="E2723">
        <v>40</v>
      </c>
      <c r="F2723">
        <v>10</v>
      </c>
      <c r="G2723" t="b">
        <v>1</v>
      </c>
      <c r="H2723" s="19">
        <v>1</v>
      </c>
      <c r="I2723" s="19">
        <v>1</v>
      </c>
      <c r="J2723" s="1" t="s">
        <v>14</v>
      </c>
    </row>
    <row r="2724" spans="1:10" x14ac:dyDescent="0.2">
      <c r="A2724" s="1" t="s">
        <v>111</v>
      </c>
      <c r="B2724" s="11">
        <v>44341</v>
      </c>
      <c r="C2724">
        <v>29</v>
      </c>
      <c r="D2724">
        <v>17</v>
      </c>
      <c r="E2724">
        <v>32</v>
      </c>
      <c r="F2724">
        <v>10</v>
      </c>
      <c r="G2724" t="b">
        <v>1</v>
      </c>
      <c r="H2724" s="19">
        <v>0.88</v>
      </c>
      <c r="I2724" s="19">
        <v>1</v>
      </c>
      <c r="J2724" s="1" t="s">
        <v>14</v>
      </c>
    </row>
    <row r="2725" spans="1:10" x14ac:dyDescent="0.2">
      <c r="A2725" s="1" t="s">
        <v>99</v>
      </c>
      <c r="B2725" s="11">
        <v>44341</v>
      </c>
      <c r="C2725">
        <v>29</v>
      </c>
      <c r="D2725">
        <v>17</v>
      </c>
      <c r="E2725">
        <v>40</v>
      </c>
      <c r="F2725">
        <v>5</v>
      </c>
      <c r="G2725" t="b">
        <v>1</v>
      </c>
      <c r="H2725" s="19">
        <v>0.91</v>
      </c>
      <c r="I2725" s="19">
        <v>1</v>
      </c>
      <c r="J2725" s="1" t="s">
        <v>14</v>
      </c>
    </row>
    <row r="2726" spans="1:10" x14ac:dyDescent="0.2">
      <c r="A2726" s="1" t="s">
        <v>138</v>
      </c>
      <c r="B2726" s="11">
        <v>44342</v>
      </c>
      <c r="C2726">
        <v>33</v>
      </c>
      <c r="D2726">
        <v>17</v>
      </c>
      <c r="E2726">
        <v>40</v>
      </c>
      <c r="F2726">
        <v>10</v>
      </c>
      <c r="G2726" t="b">
        <v>1</v>
      </c>
      <c r="H2726" s="19">
        <v>1</v>
      </c>
      <c r="I2726" s="19">
        <v>1</v>
      </c>
      <c r="J2726" s="1" t="s">
        <v>14</v>
      </c>
    </row>
    <row r="2727" spans="1:10" x14ac:dyDescent="0.2">
      <c r="A2727" s="1" t="s">
        <v>144</v>
      </c>
      <c r="B2727" s="11">
        <v>44342</v>
      </c>
      <c r="C2727">
        <v>33</v>
      </c>
      <c r="D2727">
        <v>17</v>
      </c>
      <c r="E2727">
        <v>40</v>
      </c>
      <c r="F2727">
        <v>10</v>
      </c>
      <c r="G2727" t="b">
        <v>1</v>
      </c>
      <c r="H2727" s="19">
        <v>1</v>
      </c>
      <c r="I2727" s="19">
        <v>1</v>
      </c>
      <c r="J2727" s="1" t="s">
        <v>14</v>
      </c>
    </row>
    <row r="2728" spans="1:10" x14ac:dyDescent="0.2">
      <c r="A2728" s="1" t="s">
        <v>113</v>
      </c>
      <c r="B2728" s="11">
        <v>44342</v>
      </c>
      <c r="C2728">
        <v>33</v>
      </c>
      <c r="D2728">
        <v>17</v>
      </c>
      <c r="E2728">
        <v>40</v>
      </c>
      <c r="F2728">
        <v>10</v>
      </c>
      <c r="G2728" t="b">
        <v>1</v>
      </c>
      <c r="H2728" s="19">
        <v>1</v>
      </c>
      <c r="I2728" s="19">
        <v>1</v>
      </c>
      <c r="J2728" s="1" t="s">
        <v>14</v>
      </c>
    </row>
    <row r="2729" spans="1:10" x14ac:dyDescent="0.2">
      <c r="A2729" s="1" t="s">
        <v>146</v>
      </c>
      <c r="B2729" s="11">
        <v>44342</v>
      </c>
      <c r="C2729">
        <v>33</v>
      </c>
      <c r="D2729">
        <v>17</v>
      </c>
      <c r="E2729">
        <v>40</v>
      </c>
      <c r="F2729">
        <v>10</v>
      </c>
      <c r="G2729" t="b">
        <v>1</v>
      </c>
      <c r="H2729" s="19">
        <v>1</v>
      </c>
      <c r="I2729" s="19">
        <v>1</v>
      </c>
      <c r="J2729" s="1" t="s">
        <v>14</v>
      </c>
    </row>
    <row r="2730" spans="1:10" x14ac:dyDescent="0.2">
      <c r="A2730" s="1" t="s">
        <v>126</v>
      </c>
      <c r="B2730" s="11">
        <v>44342</v>
      </c>
      <c r="C2730">
        <v>33</v>
      </c>
      <c r="D2730">
        <v>17</v>
      </c>
      <c r="E2730">
        <v>40</v>
      </c>
      <c r="F2730">
        <v>10</v>
      </c>
      <c r="G2730" t="b">
        <v>1</v>
      </c>
      <c r="H2730" s="19">
        <v>1</v>
      </c>
      <c r="I2730" s="19">
        <v>1</v>
      </c>
      <c r="J2730" s="1" t="s">
        <v>14</v>
      </c>
    </row>
    <row r="2731" spans="1:10" x14ac:dyDescent="0.2">
      <c r="A2731" s="1" t="s">
        <v>143</v>
      </c>
      <c r="B2731" s="11">
        <v>44342</v>
      </c>
      <c r="C2731">
        <v>33</v>
      </c>
      <c r="D2731">
        <v>17</v>
      </c>
      <c r="E2731">
        <v>40</v>
      </c>
      <c r="F2731">
        <v>10</v>
      </c>
      <c r="G2731" t="b">
        <v>1</v>
      </c>
      <c r="H2731" s="19">
        <v>1</v>
      </c>
      <c r="I2731" s="19">
        <v>1</v>
      </c>
      <c r="J2731" s="1" t="s">
        <v>14</v>
      </c>
    </row>
    <row r="2732" spans="1:10" x14ac:dyDescent="0.2">
      <c r="A2732" s="1" t="s">
        <v>132</v>
      </c>
      <c r="B2732" s="11">
        <v>44342</v>
      </c>
      <c r="C2732">
        <v>29</v>
      </c>
      <c r="D2732">
        <v>17</v>
      </c>
      <c r="E2732">
        <v>40</v>
      </c>
      <c r="F2732">
        <v>10</v>
      </c>
      <c r="G2732" t="b">
        <v>1</v>
      </c>
      <c r="H2732" s="19">
        <v>0.96</v>
      </c>
      <c r="I2732" s="19">
        <v>1</v>
      </c>
      <c r="J2732" s="1" t="s">
        <v>14</v>
      </c>
    </row>
    <row r="2733" spans="1:10" x14ac:dyDescent="0.2">
      <c r="A2733" s="1" t="s">
        <v>83</v>
      </c>
      <c r="B2733" s="11">
        <v>44342</v>
      </c>
      <c r="C2733">
        <v>33</v>
      </c>
      <c r="D2733">
        <v>17</v>
      </c>
      <c r="E2733">
        <v>32</v>
      </c>
      <c r="F2733">
        <v>10</v>
      </c>
      <c r="G2733" t="b">
        <v>1</v>
      </c>
      <c r="H2733" s="19">
        <v>0.92</v>
      </c>
      <c r="I2733" s="19">
        <v>1</v>
      </c>
      <c r="J2733" s="1" t="s">
        <v>14</v>
      </c>
    </row>
    <row r="2734" spans="1:10" x14ac:dyDescent="0.2">
      <c r="A2734" s="1" t="s">
        <v>136</v>
      </c>
      <c r="B2734" s="11">
        <v>44343</v>
      </c>
      <c r="C2734">
        <v>33</v>
      </c>
      <c r="D2734">
        <v>17</v>
      </c>
      <c r="E2734">
        <v>40</v>
      </c>
      <c r="F2734">
        <v>10</v>
      </c>
      <c r="G2734" t="b">
        <v>1</v>
      </c>
      <c r="H2734" s="19">
        <v>1</v>
      </c>
      <c r="I2734" s="19">
        <v>1</v>
      </c>
      <c r="J2734" s="1" t="s">
        <v>14</v>
      </c>
    </row>
    <row r="2735" spans="1:10" x14ac:dyDescent="0.2">
      <c r="A2735" s="1" t="s">
        <v>131</v>
      </c>
      <c r="B2735" s="11">
        <v>44343</v>
      </c>
      <c r="C2735">
        <v>33</v>
      </c>
      <c r="D2735">
        <v>17</v>
      </c>
      <c r="E2735">
        <v>40</v>
      </c>
      <c r="F2735">
        <v>0</v>
      </c>
      <c r="G2735" t="b">
        <v>1</v>
      </c>
      <c r="H2735" s="19">
        <v>0.9</v>
      </c>
      <c r="I2735" s="19">
        <v>1</v>
      </c>
      <c r="J2735" s="1" t="s">
        <v>14</v>
      </c>
    </row>
    <row r="2736" spans="1:10" x14ac:dyDescent="0.2">
      <c r="A2736" s="1" t="s">
        <v>81</v>
      </c>
      <c r="B2736" s="11">
        <v>44343</v>
      </c>
      <c r="C2736">
        <v>33</v>
      </c>
      <c r="D2736">
        <v>7</v>
      </c>
      <c r="E2736">
        <v>40</v>
      </c>
      <c r="F2736">
        <v>5</v>
      </c>
      <c r="G2736" t="b">
        <v>1</v>
      </c>
      <c r="H2736" s="19">
        <v>0.85</v>
      </c>
      <c r="I2736" s="19">
        <v>1</v>
      </c>
      <c r="J2736" s="1" t="s">
        <v>14</v>
      </c>
    </row>
    <row r="2737" spans="1:10" x14ac:dyDescent="0.2">
      <c r="A2737" s="1" t="s">
        <v>88</v>
      </c>
      <c r="B2737" s="11">
        <v>44343</v>
      </c>
      <c r="C2737">
        <v>19</v>
      </c>
      <c r="D2737">
        <v>7</v>
      </c>
      <c r="E2737">
        <v>40</v>
      </c>
      <c r="F2737">
        <v>10</v>
      </c>
      <c r="G2737" t="b">
        <v>1</v>
      </c>
      <c r="H2737" s="19">
        <v>0.76</v>
      </c>
      <c r="I2737" s="19">
        <v>1</v>
      </c>
      <c r="J2737" s="1" t="s">
        <v>14</v>
      </c>
    </row>
    <row r="2738" spans="1:10" x14ac:dyDescent="0.2">
      <c r="A2738" s="1" t="s">
        <v>107</v>
      </c>
      <c r="B2738" s="11">
        <v>44343</v>
      </c>
      <c r="C2738">
        <v>27</v>
      </c>
      <c r="D2738">
        <v>19</v>
      </c>
      <c r="E2738">
        <v>30</v>
      </c>
      <c r="F2738">
        <v>7</v>
      </c>
      <c r="G2738" t="b">
        <v>1</v>
      </c>
      <c r="H2738" s="19">
        <v>0.83</v>
      </c>
      <c r="I2738" s="19">
        <v>1</v>
      </c>
      <c r="J2738" s="1" t="s">
        <v>14</v>
      </c>
    </row>
    <row r="2739" spans="1:10" x14ac:dyDescent="0.2">
      <c r="A2739" s="1" t="s">
        <v>109</v>
      </c>
      <c r="B2739" s="11">
        <v>44343</v>
      </c>
      <c r="C2739">
        <v>22</v>
      </c>
      <c r="D2739">
        <v>19</v>
      </c>
      <c r="E2739">
        <v>30</v>
      </c>
      <c r="F2739">
        <v>10</v>
      </c>
      <c r="G2739" t="b">
        <v>1</v>
      </c>
      <c r="H2739" s="19">
        <v>0.81</v>
      </c>
      <c r="I2739" s="19">
        <v>1</v>
      </c>
      <c r="J2739" s="1" t="s">
        <v>14</v>
      </c>
    </row>
    <row r="2740" spans="1:10" x14ac:dyDescent="0.2">
      <c r="A2740" s="1" t="s">
        <v>101</v>
      </c>
      <c r="B2740" s="11">
        <v>44343</v>
      </c>
      <c r="C2740">
        <v>26</v>
      </c>
      <c r="D2740">
        <v>14</v>
      </c>
      <c r="E2740">
        <v>37</v>
      </c>
      <c r="F2740">
        <v>15</v>
      </c>
      <c r="G2740" t="b">
        <v>1</v>
      </c>
      <c r="H2740" s="19">
        <v>0.92</v>
      </c>
      <c r="I2740" s="19">
        <v>1</v>
      </c>
      <c r="J2740" s="1" t="s">
        <v>14</v>
      </c>
    </row>
    <row r="2741" spans="1:10" x14ac:dyDescent="0.2">
      <c r="A2741" s="1" t="s">
        <v>85</v>
      </c>
      <c r="B2741" s="11">
        <v>44343</v>
      </c>
      <c r="C2741">
        <v>23</v>
      </c>
      <c r="D2741">
        <v>17</v>
      </c>
      <c r="E2741">
        <v>40</v>
      </c>
      <c r="F2741">
        <v>10</v>
      </c>
      <c r="G2741" t="b">
        <v>1</v>
      </c>
      <c r="H2741" s="19">
        <v>0.9</v>
      </c>
      <c r="I2741" s="19">
        <v>1</v>
      </c>
      <c r="J2741" s="1" t="s">
        <v>14</v>
      </c>
    </row>
    <row r="2742" spans="1:10" x14ac:dyDescent="0.2">
      <c r="A2742" s="1" t="s">
        <v>100</v>
      </c>
      <c r="B2742" s="11">
        <v>44343</v>
      </c>
      <c r="C2742">
        <v>29</v>
      </c>
      <c r="D2742">
        <v>19</v>
      </c>
      <c r="E2742">
        <v>30</v>
      </c>
      <c r="F2742">
        <v>15</v>
      </c>
      <c r="G2742" t="b">
        <v>1</v>
      </c>
      <c r="H2742" s="19">
        <v>0.93</v>
      </c>
      <c r="I2742" s="19">
        <v>1</v>
      </c>
      <c r="J2742" s="1" t="s">
        <v>14</v>
      </c>
    </row>
    <row r="2743" spans="1:10" x14ac:dyDescent="0.2">
      <c r="A2743" s="1" t="s">
        <v>89</v>
      </c>
      <c r="B2743" s="11">
        <v>44343</v>
      </c>
      <c r="C2743">
        <v>33</v>
      </c>
      <c r="D2743">
        <v>17</v>
      </c>
      <c r="E2743">
        <v>32</v>
      </c>
      <c r="F2743">
        <v>10</v>
      </c>
      <c r="G2743" t="b">
        <v>1</v>
      </c>
      <c r="H2743" s="19">
        <v>0.92</v>
      </c>
      <c r="I2743" s="19">
        <v>1</v>
      </c>
      <c r="J2743" s="1" t="s">
        <v>14</v>
      </c>
    </row>
    <row r="2744" spans="1:10" x14ac:dyDescent="0.2">
      <c r="A2744" s="1" t="s">
        <v>86</v>
      </c>
      <c r="B2744" s="11">
        <v>44343</v>
      </c>
      <c r="C2744">
        <v>19</v>
      </c>
      <c r="D2744">
        <v>17</v>
      </c>
      <c r="E2744">
        <v>40</v>
      </c>
      <c r="F2744">
        <v>0</v>
      </c>
      <c r="G2744" t="b">
        <v>1</v>
      </c>
      <c r="H2744" s="19">
        <v>0.76</v>
      </c>
      <c r="I2744" s="19">
        <v>1</v>
      </c>
      <c r="J2744" s="1" t="s">
        <v>14</v>
      </c>
    </row>
    <row r="2745" spans="1:10" x14ac:dyDescent="0.2">
      <c r="A2745" s="1" t="s">
        <v>80</v>
      </c>
      <c r="B2745" s="11">
        <v>44343</v>
      </c>
      <c r="C2745">
        <v>29</v>
      </c>
      <c r="D2745">
        <v>17</v>
      </c>
      <c r="E2745">
        <v>40</v>
      </c>
      <c r="F2745">
        <v>10</v>
      </c>
      <c r="G2745" t="b">
        <v>1</v>
      </c>
      <c r="H2745" s="19">
        <v>0.96</v>
      </c>
      <c r="I2745" s="19">
        <v>1</v>
      </c>
      <c r="J2745" s="1" t="s">
        <v>14</v>
      </c>
    </row>
    <row r="2746" spans="1:10" x14ac:dyDescent="0.2">
      <c r="A2746" s="1" t="s">
        <v>87</v>
      </c>
      <c r="B2746" s="11">
        <v>44343</v>
      </c>
      <c r="C2746">
        <v>33</v>
      </c>
      <c r="D2746">
        <v>17</v>
      </c>
      <c r="E2746">
        <v>40</v>
      </c>
      <c r="F2746">
        <v>5</v>
      </c>
      <c r="G2746" t="b">
        <v>1</v>
      </c>
      <c r="H2746" s="19">
        <v>0.95</v>
      </c>
      <c r="I2746" s="19">
        <v>1</v>
      </c>
      <c r="J2746" s="1" t="s">
        <v>14</v>
      </c>
    </row>
    <row r="2747" spans="1:10" x14ac:dyDescent="0.2">
      <c r="A2747" s="1" t="s">
        <v>78</v>
      </c>
      <c r="B2747" s="11">
        <v>44343</v>
      </c>
      <c r="C2747">
        <v>33</v>
      </c>
      <c r="D2747">
        <v>17</v>
      </c>
      <c r="E2747">
        <v>40</v>
      </c>
      <c r="F2747">
        <v>10</v>
      </c>
      <c r="G2747" t="b">
        <v>1</v>
      </c>
      <c r="H2747" s="19">
        <v>1</v>
      </c>
      <c r="I2747" s="19">
        <v>1</v>
      </c>
      <c r="J2747" s="1" t="s">
        <v>14</v>
      </c>
    </row>
    <row r="2748" spans="1:10" x14ac:dyDescent="0.2">
      <c r="A2748" s="1" t="s">
        <v>84</v>
      </c>
      <c r="B2748" s="11">
        <v>44343</v>
      </c>
      <c r="C2748">
        <v>23</v>
      </c>
      <c r="D2748">
        <v>17</v>
      </c>
      <c r="E2748">
        <v>32</v>
      </c>
      <c r="F2748">
        <v>10</v>
      </c>
      <c r="G2748" t="b">
        <v>1</v>
      </c>
      <c r="H2748" s="19">
        <v>0.82</v>
      </c>
      <c r="I2748" s="19">
        <v>1</v>
      </c>
      <c r="J2748" s="1" t="s">
        <v>14</v>
      </c>
    </row>
    <row r="2749" spans="1:10" x14ac:dyDescent="0.2">
      <c r="A2749" s="1" t="s">
        <v>108</v>
      </c>
      <c r="B2749" s="11">
        <v>44343</v>
      </c>
      <c r="C2749">
        <v>12</v>
      </c>
      <c r="D2749">
        <v>19</v>
      </c>
      <c r="E2749">
        <v>37</v>
      </c>
      <c r="F2749">
        <v>8</v>
      </c>
      <c r="G2749" t="b">
        <v>0</v>
      </c>
      <c r="H2749" s="19">
        <v>0.76</v>
      </c>
      <c r="I2749" s="19">
        <v>0</v>
      </c>
      <c r="J2749" s="1" t="s">
        <v>14</v>
      </c>
    </row>
    <row r="2750" spans="1:10" x14ac:dyDescent="0.2">
      <c r="A2750" s="1" t="s">
        <v>104</v>
      </c>
      <c r="B2750" s="11">
        <v>44343</v>
      </c>
      <c r="C2750">
        <v>15</v>
      </c>
      <c r="D2750">
        <v>19</v>
      </c>
      <c r="E2750">
        <v>37</v>
      </c>
      <c r="F2750">
        <v>15</v>
      </c>
      <c r="G2750" t="b">
        <v>0</v>
      </c>
      <c r="H2750" s="19">
        <v>0.86</v>
      </c>
      <c r="I2750" s="19">
        <v>0</v>
      </c>
      <c r="J2750" s="1" t="s">
        <v>14</v>
      </c>
    </row>
    <row r="2751" spans="1:10" x14ac:dyDescent="0.2">
      <c r="A2751" s="1" t="s">
        <v>106</v>
      </c>
      <c r="B2751" s="11">
        <v>44343</v>
      </c>
      <c r="C2751">
        <v>27</v>
      </c>
      <c r="D2751">
        <v>19</v>
      </c>
      <c r="E2751">
        <v>37</v>
      </c>
      <c r="F2751">
        <v>7</v>
      </c>
      <c r="G2751" t="b">
        <v>1</v>
      </c>
      <c r="H2751" s="19">
        <v>0.9</v>
      </c>
      <c r="I2751" s="19">
        <v>1</v>
      </c>
      <c r="J2751" s="1" t="s">
        <v>14</v>
      </c>
    </row>
    <row r="2752" spans="1:10" x14ac:dyDescent="0.2">
      <c r="A2752" s="1" t="s">
        <v>128</v>
      </c>
      <c r="B2752" s="11">
        <v>44343</v>
      </c>
      <c r="C2752">
        <v>33</v>
      </c>
      <c r="D2752">
        <v>17</v>
      </c>
      <c r="E2752">
        <v>40</v>
      </c>
      <c r="F2752">
        <v>10</v>
      </c>
      <c r="G2752" t="b">
        <v>1</v>
      </c>
      <c r="H2752" s="19">
        <v>1</v>
      </c>
      <c r="I2752" s="19">
        <v>1</v>
      </c>
      <c r="J2752" s="1" t="s">
        <v>14</v>
      </c>
    </row>
    <row r="2753" spans="1:10" x14ac:dyDescent="0.2">
      <c r="A2753" s="1" t="s">
        <v>122</v>
      </c>
      <c r="B2753" s="11">
        <v>44343</v>
      </c>
      <c r="C2753">
        <v>28</v>
      </c>
      <c r="D2753">
        <v>17</v>
      </c>
      <c r="E2753">
        <v>40</v>
      </c>
      <c r="F2753">
        <v>10</v>
      </c>
      <c r="G2753" t="b">
        <v>1</v>
      </c>
      <c r="H2753" s="19">
        <v>0.95</v>
      </c>
      <c r="I2753" s="19">
        <v>1</v>
      </c>
      <c r="J2753" s="1" t="s">
        <v>14</v>
      </c>
    </row>
    <row r="2754" spans="1:10" x14ac:dyDescent="0.2">
      <c r="A2754" s="1" t="s">
        <v>141</v>
      </c>
      <c r="B2754" s="11">
        <v>44343</v>
      </c>
      <c r="C2754">
        <v>33</v>
      </c>
      <c r="D2754">
        <v>17</v>
      </c>
      <c r="E2754">
        <v>40</v>
      </c>
      <c r="F2754">
        <v>10</v>
      </c>
      <c r="G2754" t="b">
        <v>1</v>
      </c>
      <c r="H2754" s="19">
        <v>1</v>
      </c>
      <c r="I2754" s="19">
        <v>1</v>
      </c>
      <c r="J2754" s="1" t="s">
        <v>14</v>
      </c>
    </row>
    <row r="2755" spans="1:10" x14ac:dyDescent="0.2">
      <c r="A2755" s="1" t="s">
        <v>105</v>
      </c>
      <c r="B2755" s="11">
        <v>44343</v>
      </c>
      <c r="C2755">
        <v>19</v>
      </c>
      <c r="D2755">
        <v>19</v>
      </c>
      <c r="E2755">
        <v>30</v>
      </c>
      <c r="F2755">
        <v>15</v>
      </c>
      <c r="G2755" t="b">
        <v>0</v>
      </c>
      <c r="H2755" s="19">
        <v>0.83</v>
      </c>
      <c r="I2755" s="19">
        <v>0</v>
      </c>
      <c r="J2755" s="1" t="s">
        <v>14</v>
      </c>
    </row>
    <row r="2756" spans="1:10" x14ac:dyDescent="0.2">
      <c r="A2756" s="1" t="s">
        <v>135</v>
      </c>
      <c r="B2756" s="11">
        <v>44343</v>
      </c>
      <c r="C2756">
        <v>33</v>
      </c>
      <c r="D2756">
        <v>12</v>
      </c>
      <c r="E2756">
        <v>40</v>
      </c>
      <c r="F2756">
        <v>10</v>
      </c>
      <c r="G2756" t="b">
        <v>1</v>
      </c>
      <c r="H2756" s="19">
        <v>0.95</v>
      </c>
      <c r="I2756" s="19">
        <v>1</v>
      </c>
      <c r="J2756" s="1" t="s">
        <v>14</v>
      </c>
    </row>
    <row r="2757" spans="1:10" x14ac:dyDescent="0.2">
      <c r="A2757" s="1" t="s">
        <v>103</v>
      </c>
      <c r="B2757" s="11">
        <v>44344</v>
      </c>
      <c r="C2757">
        <v>27</v>
      </c>
      <c r="D2757">
        <v>19</v>
      </c>
      <c r="E2757">
        <v>37</v>
      </c>
      <c r="F2757">
        <v>15</v>
      </c>
      <c r="G2757" t="b">
        <v>1</v>
      </c>
      <c r="H2757" s="19">
        <v>0.98</v>
      </c>
      <c r="I2757" s="19">
        <v>1</v>
      </c>
      <c r="J2757" s="1" t="s">
        <v>14</v>
      </c>
    </row>
    <row r="2758" spans="1:10" x14ac:dyDescent="0.2">
      <c r="A2758" s="1" t="s">
        <v>102</v>
      </c>
      <c r="B2758" s="11">
        <v>44344</v>
      </c>
      <c r="C2758">
        <v>15</v>
      </c>
      <c r="D2758">
        <v>19</v>
      </c>
      <c r="E2758">
        <v>37</v>
      </c>
      <c r="F2758">
        <v>13</v>
      </c>
      <c r="G2758" t="b">
        <v>0</v>
      </c>
      <c r="H2758" s="19">
        <v>0.84</v>
      </c>
      <c r="I2758" s="19">
        <v>0</v>
      </c>
      <c r="J2758" s="1" t="s">
        <v>14</v>
      </c>
    </row>
    <row r="2759" spans="1:10" x14ac:dyDescent="0.2">
      <c r="A2759" s="1" t="s">
        <v>110</v>
      </c>
      <c r="B2759" s="11">
        <v>44344</v>
      </c>
      <c r="C2759">
        <v>26</v>
      </c>
      <c r="D2759">
        <v>19</v>
      </c>
      <c r="E2759">
        <v>30</v>
      </c>
      <c r="F2759">
        <v>15</v>
      </c>
      <c r="G2759" t="b">
        <v>1</v>
      </c>
      <c r="H2759" s="19">
        <v>0.9</v>
      </c>
      <c r="I2759" s="19">
        <v>1</v>
      </c>
      <c r="J2759" s="1" t="s">
        <v>14</v>
      </c>
    </row>
    <row r="2760" spans="1:10" x14ac:dyDescent="0.2">
      <c r="A2760" s="1" t="s">
        <v>82</v>
      </c>
      <c r="B2760" s="11">
        <v>44344</v>
      </c>
      <c r="C2760">
        <v>17</v>
      </c>
      <c r="D2760">
        <v>17</v>
      </c>
      <c r="E2760">
        <v>40</v>
      </c>
      <c r="F2760">
        <v>5</v>
      </c>
      <c r="G2760" t="b">
        <v>1</v>
      </c>
      <c r="H2760" s="19">
        <v>0.79</v>
      </c>
      <c r="I2760" s="19">
        <v>1</v>
      </c>
      <c r="J2760" s="1" t="s">
        <v>14</v>
      </c>
    </row>
    <row r="2761" spans="1:10" x14ac:dyDescent="0.2">
      <c r="A2761" s="1" t="s">
        <v>83</v>
      </c>
      <c r="B2761" s="11">
        <v>44344</v>
      </c>
      <c r="C2761">
        <v>23</v>
      </c>
      <c r="D2761">
        <v>17</v>
      </c>
      <c r="E2761">
        <v>32</v>
      </c>
      <c r="F2761">
        <v>5</v>
      </c>
      <c r="G2761" t="b">
        <v>1</v>
      </c>
      <c r="H2761" s="19">
        <v>0.77</v>
      </c>
      <c r="I2761" s="19">
        <v>1</v>
      </c>
      <c r="J2761" s="1" t="s">
        <v>14</v>
      </c>
    </row>
    <row r="2762" spans="1:10" x14ac:dyDescent="0.2">
      <c r="A2762" s="1" t="s">
        <v>82</v>
      </c>
      <c r="B2762" s="11">
        <v>44344</v>
      </c>
      <c r="C2762">
        <v>17</v>
      </c>
      <c r="D2762">
        <v>7</v>
      </c>
      <c r="E2762">
        <v>40</v>
      </c>
      <c r="F2762">
        <v>0</v>
      </c>
      <c r="G2762" t="b">
        <v>1</v>
      </c>
      <c r="H2762" s="19">
        <v>0.64</v>
      </c>
      <c r="I2762" s="19">
        <v>1</v>
      </c>
      <c r="J2762" s="1" t="s">
        <v>14</v>
      </c>
    </row>
    <row r="2763" spans="1:10" x14ac:dyDescent="0.2">
      <c r="A2763" s="1" t="s">
        <v>79</v>
      </c>
      <c r="B2763" s="11">
        <v>44344</v>
      </c>
      <c r="C2763">
        <v>17</v>
      </c>
      <c r="D2763">
        <v>17</v>
      </c>
      <c r="E2763">
        <v>40</v>
      </c>
      <c r="F2763">
        <v>10</v>
      </c>
      <c r="G2763" t="b">
        <v>1</v>
      </c>
      <c r="H2763" s="19">
        <v>0.84</v>
      </c>
      <c r="I2763" s="19">
        <v>1</v>
      </c>
      <c r="J2763" s="1" t="s">
        <v>14</v>
      </c>
    </row>
    <row r="2764" spans="1:10" x14ac:dyDescent="0.2">
      <c r="A2764" s="1" t="s">
        <v>85</v>
      </c>
      <c r="B2764" s="11">
        <v>44344</v>
      </c>
      <c r="C2764">
        <v>23</v>
      </c>
      <c r="D2764">
        <v>17</v>
      </c>
      <c r="E2764">
        <v>40</v>
      </c>
      <c r="F2764">
        <v>10</v>
      </c>
      <c r="G2764" t="b">
        <v>1</v>
      </c>
      <c r="H2764" s="19">
        <v>0.9</v>
      </c>
      <c r="I2764" s="19">
        <v>1</v>
      </c>
      <c r="J2764" s="1" t="s">
        <v>14</v>
      </c>
    </row>
    <row r="2765" spans="1:10" x14ac:dyDescent="0.2">
      <c r="A2765" s="1" t="s">
        <v>121</v>
      </c>
      <c r="B2765" s="11">
        <v>44344</v>
      </c>
      <c r="C2765">
        <v>33</v>
      </c>
      <c r="D2765">
        <v>17</v>
      </c>
      <c r="E2765">
        <v>32</v>
      </c>
      <c r="F2765">
        <v>5</v>
      </c>
      <c r="G2765" t="b">
        <v>1</v>
      </c>
      <c r="H2765" s="19">
        <v>0.87</v>
      </c>
      <c r="I2765" s="19">
        <v>1</v>
      </c>
      <c r="J2765" s="1" t="s">
        <v>14</v>
      </c>
    </row>
    <row r="2766" spans="1:10" x14ac:dyDescent="0.2">
      <c r="A2766" s="1" t="s">
        <v>114</v>
      </c>
      <c r="B2766" s="11">
        <v>44344</v>
      </c>
      <c r="C2766">
        <v>33</v>
      </c>
      <c r="D2766">
        <v>17</v>
      </c>
      <c r="E2766">
        <v>40</v>
      </c>
      <c r="F2766">
        <v>10</v>
      </c>
      <c r="G2766" t="b">
        <v>1</v>
      </c>
      <c r="H2766" s="19">
        <v>1</v>
      </c>
      <c r="I2766" s="19">
        <v>1</v>
      </c>
      <c r="J2766" s="1" t="s">
        <v>14</v>
      </c>
    </row>
    <row r="2767" spans="1:10" x14ac:dyDescent="0.2">
      <c r="A2767" s="1" t="s">
        <v>134</v>
      </c>
      <c r="B2767" s="11">
        <v>44344</v>
      </c>
      <c r="C2767">
        <v>33</v>
      </c>
      <c r="D2767">
        <v>17</v>
      </c>
      <c r="E2767">
        <v>40</v>
      </c>
      <c r="F2767">
        <v>10</v>
      </c>
      <c r="G2767" t="b">
        <v>1</v>
      </c>
      <c r="H2767" s="19">
        <v>1</v>
      </c>
      <c r="I2767" s="19">
        <v>1</v>
      </c>
      <c r="J2767" s="1" t="s">
        <v>14</v>
      </c>
    </row>
    <row r="2768" spans="1:10" x14ac:dyDescent="0.2">
      <c r="A2768" s="1" t="s">
        <v>145</v>
      </c>
      <c r="B2768" s="11">
        <v>44344</v>
      </c>
      <c r="C2768">
        <v>33</v>
      </c>
      <c r="D2768">
        <v>17</v>
      </c>
      <c r="E2768">
        <v>40</v>
      </c>
      <c r="F2768">
        <v>10</v>
      </c>
      <c r="G2768" t="b">
        <v>1</v>
      </c>
      <c r="H2768" s="19">
        <v>1</v>
      </c>
      <c r="I2768" s="19">
        <v>1</v>
      </c>
      <c r="J2768" s="1" t="s">
        <v>14</v>
      </c>
    </row>
    <row r="2769" spans="1:10" x14ac:dyDescent="0.2">
      <c r="A2769" s="1" t="s">
        <v>137</v>
      </c>
      <c r="B2769" s="11">
        <v>44344</v>
      </c>
      <c r="C2769">
        <v>33</v>
      </c>
      <c r="D2769">
        <v>17</v>
      </c>
      <c r="E2769">
        <v>40</v>
      </c>
      <c r="F2769">
        <v>5</v>
      </c>
      <c r="G2769" t="b">
        <v>1</v>
      </c>
      <c r="H2769" s="19">
        <v>0.95</v>
      </c>
      <c r="I2769" s="19">
        <v>1</v>
      </c>
      <c r="J2769" s="1" t="s">
        <v>14</v>
      </c>
    </row>
    <row r="2770" spans="1:10" x14ac:dyDescent="0.2">
      <c r="A2770" s="1" t="s">
        <v>147</v>
      </c>
      <c r="B2770" s="11">
        <v>44344</v>
      </c>
      <c r="C2770">
        <v>23</v>
      </c>
      <c r="D2770">
        <v>17</v>
      </c>
      <c r="E2770">
        <v>40</v>
      </c>
      <c r="F2770">
        <v>10</v>
      </c>
      <c r="G2770" t="b">
        <v>1</v>
      </c>
      <c r="H2770" s="19">
        <v>0.9</v>
      </c>
      <c r="I2770" s="19">
        <v>1</v>
      </c>
      <c r="J2770" s="1" t="s">
        <v>14</v>
      </c>
    </row>
    <row r="2771" spans="1:10" x14ac:dyDescent="0.2">
      <c r="A2771" s="1" t="s">
        <v>117</v>
      </c>
      <c r="B2771" s="11">
        <v>44344</v>
      </c>
      <c r="C2771">
        <v>33</v>
      </c>
      <c r="D2771">
        <v>17</v>
      </c>
      <c r="E2771">
        <v>40</v>
      </c>
      <c r="F2771">
        <v>10</v>
      </c>
      <c r="G2771" t="b">
        <v>1</v>
      </c>
      <c r="H2771" s="19">
        <v>1</v>
      </c>
      <c r="I2771" s="19">
        <v>1</v>
      </c>
      <c r="J2771" s="1" t="s">
        <v>14</v>
      </c>
    </row>
    <row r="2772" spans="1:10" x14ac:dyDescent="0.2">
      <c r="A2772" s="1" t="s">
        <v>115</v>
      </c>
      <c r="B2772" s="11">
        <v>44344</v>
      </c>
      <c r="C2772">
        <v>33</v>
      </c>
      <c r="D2772">
        <v>7</v>
      </c>
      <c r="E2772">
        <v>40</v>
      </c>
      <c r="F2772">
        <v>10</v>
      </c>
      <c r="G2772" t="b">
        <v>1</v>
      </c>
      <c r="H2772" s="19">
        <v>0.9</v>
      </c>
      <c r="I2772" s="19">
        <v>1</v>
      </c>
      <c r="J2772" s="1" t="s">
        <v>14</v>
      </c>
    </row>
    <row r="2773" spans="1:10" x14ac:dyDescent="0.2">
      <c r="A2773" s="1" t="s">
        <v>103</v>
      </c>
      <c r="B2773" s="11">
        <v>44349</v>
      </c>
      <c r="C2773">
        <v>29</v>
      </c>
      <c r="D2773">
        <v>12</v>
      </c>
      <c r="E2773">
        <v>30</v>
      </c>
      <c r="F2773">
        <v>15</v>
      </c>
      <c r="G2773" t="b">
        <v>1</v>
      </c>
      <c r="H2773" s="19">
        <v>0.86</v>
      </c>
      <c r="I2773" s="19">
        <v>1</v>
      </c>
      <c r="J2773" s="1" t="s">
        <v>14</v>
      </c>
    </row>
    <row r="2774" spans="1:10" x14ac:dyDescent="0.2">
      <c r="A2774" s="1" t="s">
        <v>135</v>
      </c>
      <c r="B2774" s="11">
        <v>44349</v>
      </c>
      <c r="C2774">
        <v>33</v>
      </c>
      <c r="D2774">
        <v>17</v>
      </c>
      <c r="E2774">
        <v>15</v>
      </c>
      <c r="F2774">
        <v>10</v>
      </c>
      <c r="G2774" t="b">
        <v>1</v>
      </c>
      <c r="H2774" s="19">
        <v>0.75</v>
      </c>
      <c r="I2774" s="19">
        <v>1</v>
      </c>
      <c r="J2774" s="1" t="s">
        <v>14</v>
      </c>
    </row>
    <row r="2775" spans="1:10" x14ac:dyDescent="0.2">
      <c r="A2775" s="1" t="s">
        <v>80</v>
      </c>
      <c r="B2775" s="11">
        <v>44349</v>
      </c>
      <c r="C2775">
        <v>23</v>
      </c>
      <c r="D2775">
        <v>17</v>
      </c>
      <c r="E2775">
        <v>40</v>
      </c>
      <c r="F2775">
        <v>5</v>
      </c>
      <c r="G2775" t="b">
        <v>1</v>
      </c>
      <c r="H2775" s="19">
        <v>0.85</v>
      </c>
      <c r="I2775" s="19">
        <v>1</v>
      </c>
      <c r="J2775" s="1" t="s">
        <v>14</v>
      </c>
    </row>
    <row r="2776" spans="1:10" x14ac:dyDescent="0.2">
      <c r="A2776" s="1" t="s">
        <v>107</v>
      </c>
      <c r="B2776" s="11">
        <v>44349</v>
      </c>
      <c r="C2776">
        <v>15</v>
      </c>
      <c r="D2776">
        <v>12</v>
      </c>
      <c r="E2776">
        <v>37</v>
      </c>
      <c r="F2776">
        <v>15</v>
      </c>
      <c r="G2776" t="b">
        <v>0</v>
      </c>
      <c r="H2776" s="19">
        <v>0.79</v>
      </c>
      <c r="I2776" s="19">
        <v>0</v>
      </c>
      <c r="J2776" s="1" t="s">
        <v>14</v>
      </c>
    </row>
    <row r="2777" spans="1:10" x14ac:dyDescent="0.2">
      <c r="A2777" s="1" t="s">
        <v>111</v>
      </c>
      <c r="B2777" s="11">
        <v>44349</v>
      </c>
      <c r="C2777">
        <v>33</v>
      </c>
      <c r="D2777">
        <v>17</v>
      </c>
      <c r="E2777">
        <v>40</v>
      </c>
      <c r="F2777">
        <v>10</v>
      </c>
      <c r="G2777" t="b">
        <v>1</v>
      </c>
      <c r="H2777" s="19">
        <v>1</v>
      </c>
      <c r="I2777" s="19">
        <v>1</v>
      </c>
      <c r="J2777" s="1" t="s">
        <v>14</v>
      </c>
    </row>
    <row r="2778" spans="1:10" x14ac:dyDescent="0.2">
      <c r="A2778" s="1" t="s">
        <v>148</v>
      </c>
      <c r="B2778" s="11">
        <v>44349</v>
      </c>
      <c r="C2778">
        <v>31</v>
      </c>
      <c r="D2778">
        <v>17</v>
      </c>
      <c r="E2778">
        <v>32</v>
      </c>
      <c r="F2778">
        <v>0</v>
      </c>
      <c r="G2778" t="b">
        <v>1</v>
      </c>
      <c r="H2778" s="19">
        <v>0.8</v>
      </c>
      <c r="I2778" s="19">
        <v>1</v>
      </c>
      <c r="J2778" s="1" t="s">
        <v>14</v>
      </c>
    </row>
    <row r="2779" spans="1:10" x14ac:dyDescent="0.2">
      <c r="A2779" s="1" t="s">
        <v>132</v>
      </c>
      <c r="B2779" s="11">
        <v>44349</v>
      </c>
      <c r="C2779">
        <v>33</v>
      </c>
      <c r="D2779">
        <v>17</v>
      </c>
      <c r="E2779">
        <v>40</v>
      </c>
      <c r="F2779">
        <v>10</v>
      </c>
      <c r="G2779" t="b">
        <v>1</v>
      </c>
      <c r="H2779" s="19">
        <v>1</v>
      </c>
      <c r="I2779" s="19">
        <v>1</v>
      </c>
      <c r="J2779" s="1" t="s">
        <v>14</v>
      </c>
    </row>
    <row r="2780" spans="1:10" x14ac:dyDescent="0.2">
      <c r="A2780" s="1" t="s">
        <v>109</v>
      </c>
      <c r="B2780" s="11">
        <v>44349</v>
      </c>
      <c r="C2780">
        <v>24</v>
      </c>
      <c r="D2780">
        <v>19</v>
      </c>
      <c r="E2780">
        <v>37</v>
      </c>
      <c r="F2780">
        <v>15</v>
      </c>
      <c r="G2780" t="b">
        <v>1</v>
      </c>
      <c r="H2780" s="19">
        <v>0.95</v>
      </c>
      <c r="I2780" s="19">
        <v>1</v>
      </c>
      <c r="J2780" s="1" t="s">
        <v>14</v>
      </c>
    </row>
    <row r="2781" spans="1:10" x14ac:dyDescent="0.2">
      <c r="A2781" s="1" t="s">
        <v>88</v>
      </c>
      <c r="B2781" s="11">
        <v>44349</v>
      </c>
      <c r="C2781">
        <v>19</v>
      </c>
      <c r="D2781">
        <v>17</v>
      </c>
      <c r="E2781">
        <v>40</v>
      </c>
      <c r="F2781">
        <v>10</v>
      </c>
      <c r="G2781" t="b">
        <v>1</v>
      </c>
      <c r="H2781" s="19">
        <v>0.86</v>
      </c>
      <c r="I2781" s="19">
        <v>1</v>
      </c>
      <c r="J2781" s="1" t="s">
        <v>14</v>
      </c>
    </row>
    <row r="2782" spans="1:10" x14ac:dyDescent="0.2">
      <c r="A2782" s="1" t="s">
        <v>130</v>
      </c>
      <c r="B2782" s="11">
        <v>44349</v>
      </c>
      <c r="C2782">
        <v>21</v>
      </c>
      <c r="D2782">
        <v>17</v>
      </c>
      <c r="E2782">
        <v>40</v>
      </c>
      <c r="F2782">
        <v>5</v>
      </c>
      <c r="G2782" t="b">
        <v>1</v>
      </c>
      <c r="H2782" s="19">
        <v>0.83</v>
      </c>
      <c r="I2782" s="19">
        <v>1</v>
      </c>
      <c r="J2782" s="1" t="s">
        <v>14</v>
      </c>
    </row>
    <row r="2783" spans="1:10" x14ac:dyDescent="0.2">
      <c r="A2783" s="1" t="s">
        <v>122</v>
      </c>
      <c r="B2783" s="11">
        <v>44349</v>
      </c>
      <c r="C2783">
        <v>33</v>
      </c>
      <c r="D2783">
        <v>17</v>
      </c>
      <c r="E2783">
        <v>32</v>
      </c>
      <c r="F2783">
        <v>5</v>
      </c>
      <c r="G2783" t="b">
        <v>1</v>
      </c>
      <c r="H2783" s="19">
        <v>0.87</v>
      </c>
      <c r="I2783" s="19">
        <v>1</v>
      </c>
      <c r="J2783" s="1" t="s">
        <v>14</v>
      </c>
    </row>
    <row r="2784" spans="1:10" x14ac:dyDescent="0.2">
      <c r="A2784" s="1" t="s">
        <v>110</v>
      </c>
      <c r="B2784" s="11">
        <v>44349</v>
      </c>
      <c r="C2784">
        <v>22</v>
      </c>
      <c r="D2784">
        <v>19</v>
      </c>
      <c r="E2784">
        <v>30</v>
      </c>
      <c r="F2784">
        <v>15</v>
      </c>
      <c r="G2784" t="b">
        <v>1</v>
      </c>
      <c r="H2784" s="19">
        <v>0.86</v>
      </c>
      <c r="I2784" s="19">
        <v>1</v>
      </c>
      <c r="J2784" s="1" t="s">
        <v>14</v>
      </c>
    </row>
    <row r="2785" spans="1:10" x14ac:dyDescent="0.2">
      <c r="A2785" s="1" t="s">
        <v>141</v>
      </c>
      <c r="B2785" s="11">
        <v>44350</v>
      </c>
      <c r="C2785">
        <v>33</v>
      </c>
      <c r="D2785">
        <v>17</v>
      </c>
      <c r="E2785">
        <v>40</v>
      </c>
      <c r="F2785">
        <v>10</v>
      </c>
      <c r="G2785" t="b">
        <v>1</v>
      </c>
      <c r="H2785" s="19">
        <v>1</v>
      </c>
      <c r="I2785" s="19">
        <v>1</v>
      </c>
      <c r="J2785" s="1" t="s">
        <v>14</v>
      </c>
    </row>
    <row r="2786" spans="1:10" x14ac:dyDescent="0.2">
      <c r="A2786" s="1" t="s">
        <v>120</v>
      </c>
      <c r="B2786" s="11">
        <v>44350</v>
      </c>
      <c r="C2786">
        <v>33</v>
      </c>
      <c r="D2786">
        <v>17</v>
      </c>
      <c r="E2786">
        <v>40</v>
      </c>
      <c r="F2786">
        <v>10</v>
      </c>
      <c r="G2786" t="b">
        <v>1</v>
      </c>
      <c r="H2786" s="19">
        <v>1</v>
      </c>
      <c r="I2786" s="19">
        <v>1</v>
      </c>
      <c r="J2786" s="1" t="s">
        <v>14</v>
      </c>
    </row>
    <row r="2787" spans="1:10" x14ac:dyDescent="0.2">
      <c r="A2787" s="1" t="s">
        <v>123</v>
      </c>
      <c r="B2787" s="11">
        <v>44350</v>
      </c>
      <c r="C2787">
        <v>21</v>
      </c>
      <c r="D2787">
        <v>17</v>
      </c>
      <c r="E2787">
        <v>40</v>
      </c>
      <c r="F2787">
        <v>5</v>
      </c>
      <c r="G2787" t="b">
        <v>1</v>
      </c>
      <c r="H2787" s="19">
        <v>0.83</v>
      </c>
      <c r="I2787" s="19">
        <v>1</v>
      </c>
      <c r="J2787" s="1" t="s">
        <v>14</v>
      </c>
    </row>
    <row r="2788" spans="1:10" x14ac:dyDescent="0.2">
      <c r="A2788" s="1" t="s">
        <v>121</v>
      </c>
      <c r="B2788" s="11">
        <v>44350</v>
      </c>
      <c r="C2788">
        <v>33</v>
      </c>
      <c r="D2788">
        <v>17</v>
      </c>
      <c r="E2788">
        <v>40</v>
      </c>
      <c r="F2788">
        <v>10</v>
      </c>
      <c r="G2788" t="b">
        <v>1</v>
      </c>
      <c r="H2788" s="19">
        <v>1</v>
      </c>
      <c r="I2788" s="19">
        <v>1</v>
      </c>
      <c r="J2788" s="1" t="s">
        <v>14</v>
      </c>
    </row>
    <row r="2789" spans="1:10" x14ac:dyDescent="0.2">
      <c r="A2789" s="1" t="s">
        <v>127</v>
      </c>
      <c r="B2789" s="11">
        <v>44350</v>
      </c>
      <c r="C2789">
        <v>31</v>
      </c>
      <c r="D2789">
        <v>17</v>
      </c>
      <c r="E2789">
        <v>40</v>
      </c>
      <c r="F2789">
        <v>10</v>
      </c>
      <c r="G2789" t="b">
        <v>1</v>
      </c>
      <c r="H2789" s="19">
        <v>0.98</v>
      </c>
      <c r="I2789" s="19">
        <v>1</v>
      </c>
      <c r="J2789" s="1" t="s">
        <v>14</v>
      </c>
    </row>
    <row r="2790" spans="1:10" x14ac:dyDescent="0.2">
      <c r="A2790" s="1" t="s">
        <v>108</v>
      </c>
      <c r="B2790" s="11">
        <v>44351</v>
      </c>
      <c r="C2790">
        <v>26</v>
      </c>
      <c r="D2790">
        <v>12</v>
      </c>
      <c r="E2790">
        <v>30</v>
      </c>
      <c r="F2790">
        <v>15</v>
      </c>
      <c r="G2790" t="b">
        <v>1</v>
      </c>
      <c r="H2790" s="19">
        <v>0.83</v>
      </c>
      <c r="I2790" s="19">
        <v>1</v>
      </c>
      <c r="J2790" s="1" t="s">
        <v>14</v>
      </c>
    </row>
    <row r="2791" spans="1:10" x14ac:dyDescent="0.2">
      <c r="A2791" s="1" t="s">
        <v>101</v>
      </c>
      <c r="B2791" s="11">
        <v>44351</v>
      </c>
      <c r="C2791">
        <v>29</v>
      </c>
      <c r="D2791">
        <v>19</v>
      </c>
      <c r="E2791">
        <v>37</v>
      </c>
      <c r="F2791">
        <v>15</v>
      </c>
      <c r="G2791" t="b">
        <v>1</v>
      </c>
      <c r="H2791" s="19">
        <v>1</v>
      </c>
      <c r="I2791" s="19">
        <v>1</v>
      </c>
      <c r="J2791" s="1" t="s">
        <v>14</v>
      </c>
    </row>
    <row r="2792" spans="1:10" x14ac:dyDescent="0.2">
      <c r="A2792" s="1" t="s">
        <v>104</v>
      </c>
      <c r="B2792" s="11">
        <v>44351</v>
      </c>
      <c r="C2792">
        <v>29</v>
      </c>
      <c r="D2792">
        <v>19</v>
      </c>
      <c r="E2792">
        <v>30</v>
      </c>
      <c r="F2792">
        <v>15</v>
      </c>
      <c r="G2792" t="b">
        <v>1</v>
      </c>
      <c r="H2792" s="19">
        <v>0.93</v>
      </c>
      <c r="I2792" s="19">
        <v>1</v>
      </c>
      <c r="J2792" s="1" t="s">
        <v>14</v>
      </c>
    </row>
    <row r="2793" spans="1:10" x14ac:dyDescent="0.2">
      <c r="A2793" s="1" t="s">
        <v>106</v>
      </c>
      <c r="B2793" s="11">
        <v>44351</v>
      </c>
      <c r="C2793">
        <v>29</v>
      </c>
      <c r="D2793">
        <v>19</v>
      </c>
      <c r="E2793">
        <v>37</v>
      </c>
      <c r="F2793">
        <v>7</v>
      </c>
      <c r="G2793" t="b">
        <v>1</v>
      </c>
      <c r="H2793" s="19">
        <v>0.92</v>
      </c>
      <c r="I2793" s="19">
        <v>1</v>
      </c>
      <c r="J2793" s="1" t="s">
        <v>14</v>
      </c>
    </row>
    <row r="2794" spans="1:10" x14ac:dyDescent="0.2">
      <c r="A2794" s="1" t="s">
        <v>105</v>
      </c>
      <c r="B2794" s="11">
        <v>44351</v>
      </c>
      <c r="C2794">
        <v>29</v>
      </c>
      <c r="D2794">
        <v>19</v>
      </c>
      <c r="E2794">
        <v>37</v>
      </c>
      <c r="F2794">
        <v>15</v>
      </c>
      <c r="G2794" t="b">
        <v>1</v>
      </c>
      <c r="H2794" s="19">
        <v>1</v>
      </c>
      <c r="I2794" s="19">
        <v>1</v>
      </c>
      <c r="J2794" s="1" t="s">
        <v>14</v>
      </c>
    </row>
    <row r="2795" spans="1:10" x14ac:dyDescent="0.2">
      <c r="A2795" s="1" t="s">
        <v>102</v>
      </c>
      <c r="B2795" s="11">
        <v>44351</v>
      </c>
      <c r="C2795">
        <v>22</v>
      </c>
      <c r="D2795">
        <v>19</v>
      </c>
      <c r="E2795">
        <v>30</v>
      </c>
      <c r="F2795">
        <v>13</v>
      </c>
      <c r="G2795" t="b">
        <v>1</v>
      </c>
      <c r="H2795" s="19">
        <v>0.84</v>
      </c>
      <c r="I2795" s="19">
        <v>1</v>
      </c>
      <c r="J2795" s="1" t="s">
        <v>14</v>
      </c>
    </row>
    <row r="2796" spans="1:10" x14ac:dyDescent="0.2">
      <c r="A2796" s="1" t="s">
        <v>100</v>
      </c>
      <c r="B2796" s="11">
        <v>44351</v>
      </c>
      <c r="C2796">
        <v>27</v>
      </c>
      <c r="D2796">
        <v>19</v>
      </c>
      <c r="E2796">
        <v>37</v>
      </c>
      <c r="F2796">
        <v>15</v>
      </c>
      <c r="G2796" t="b">
        <v>1</v>
      </c>
      <c r="H2796" s="19">
        <v>0.98</v>
      </c>
      <c r="I2796" s="19">
        <v>1</v>
      </c>
      <c r="J2796" s="1" t="s">
        <v>14</v>
      </c>
    </row>
    <row r="2797" spans="1:10" x14ac:dyDescent="0.2">
      <c r="A2797" s="1" t="s">
        <v>146</v>
      </c>
      <c r="B2797" s="11">
        <v>44351</v>
      </c>
      <c r="C2797">
        <v>23</v>
      </c>
      <c r="D2797">
        <v>17</v>
      </c>
      <c r="E2797">
        <v>40</v>
      </c>
      <c r="F2797">
        <v>10</v>
      </c>
      <c r="G2797" t="b">
        <v>1</v>
      </c>
      <c r="H2797" s="19">
        <v>0.9</v>
      </c>
      <c r="I2797" s="19">
        <v>1</v>
      </c>
      <c r="J2797" s="1" t="s">
        <v>14</v>
      </c>
    </row>
    <row r="2798" spans="1:10" x14ac:dyDescent="0.2">
      <c r="A2798" s="1" t="s">
        <v>126</v>
      </c>
      <c r="B2798" s="11">
        <v>44351</v>
      </c>
      <c r="C2798">
        <v>33</v>
      </c>
      <c r="D2798">
        <v>17</v>
      </c>
      <c r="E2798">
        <v>40</v>
      </c>
      <c r="F2798">
        <v>10</v>
      </c>
      <c r="G2798" t="b">
        <v>1</v>
      </c>
      <c r="H2798" s="19">
        <v>1</v>
      </c>
      <c r="I2798" s="19">
        <v>1</v>
      </c>
      <c r="J2798" s="1" t="s">
        <v>14</v>
      </c>
    </row>
    <row r="2799" spans="1:10" x14ac:dyDescent="0.2">
      <c r="A2799" s="1" t="s">
        <v>140</v>
      </c>
      <c r="B2799" s="11">
        <v>44351</v>
      </c>
      <c r="C2799">
        <v>33</v>
      </c>
      <c r="D2799">
        <v>7</v>
      </c>
      <c r="E2799">
        <v>40</v>
      </c>
      <c r="F2799">
        <v>5</v>
      </c>
      <c r="G2799" t="b">
        <v>1</v>
      </c>
      <c r="H2799" s="19">
        <v>0.85</v>
      </c>
      <c r="I2799" s="19">
        <v>1</v>
      </c>
      <c r="J2799" s="1" t="s">
        <v>14</v>
      </c>
    </row>
    <row r="2800" spans="1:10" x14ac:dyDescent="0.2">
      <c r="A2800" s="1" t="s">
        <v>138</v>
      </c>
      <c r="B2800" s="11">
        <v>44352</v>
      </c>
      <c r="C2800">
        <v>33</v>
      </c>
      <c r="D2800">
        <v>17</v>
      </c>
      <c r="E2800">
        <v>40</v>
      </c>
      <c r="F2800">
        <v>10</v>
      </c>
      <c r="G2800" t="b">
        <v>1</v>
      </c>
      <c r="H2800" s="19">
        <v>1</v>
      </c>
      <c r="I2800" s="19">
        <v>1</v>
      </c>
      <c r="J2800" s="1" t="s">
        <v>14</v>
      </c>
    </row>
    <row r="2801" spans="1:10" x14ac:dyDescent="0.2">
      <c r="A2801" s="1" t="s">
        <v>113</v>
      </c>
      <c r="B2801" s="11">
        <v>44352</v>
      </c>
      <c r="C2801">
        <v>33</v>
      </c>
      <c r="D2801">
        <v>17</v>
      </c>
      <c r="E2801">
        <v>40</v>
      </c>
      <c r="F2801">
        <v>5</v>
      </c>
      <c r="G2801" t="b">
        <v>1</v>
      </c>
      <c r="H2801" s="19">
        <v>0.95</v>
      </c>
      <c r="I2801" s="19">
        <v>1</v>
      </c>
      <c r="J2801" s="1" t="s">
        <v>14</v>
      </c>
    </row>
    <row r="2802" spans="1:10" x14ac:dyDescent="0.2">
      <c r="A2802" s="1" t="s">
        <v>131</v>
      </c>
      <c r="B2802" s="11">
        <v>44352</v>
      </c>
      <c r="C2802">
        <v>31</v>
      </c>
      <c r="D2802">
        <v>17</v>
      </c>
      <c r="E2802">
        <v>40</v>
      </c>
      <c r="F2802">
        <v>5</v>
      </c>
      <c r="G2802" t="b">
        <v>1</v>
      </c>
      <c r="H2802" s="19">
        <v>0.93</v>
      </c>
      <c r="I2802" s="19">
        <v>1</v>
      </c>
      <c r="J2802" s="1" t="s">
        <v>14</v>
      </c>
    </row>
    <row r="2803" spans="1:10" x14ac:dyDescent="0.2">
      <c r="A2803" s="1" t="s">
        <v>99</v>
      </c>
      <c r="B2803" s="11">
        <v>44352</v>
      </c>
      <c r="C2803">
        <v>33</v>
      </c>
      <c r="D2803">
        <v>7</v>
      </c>
      <c r="E2803">
        <v>40</v>
      </c>
      <c r="F2803">
        <v>10</v>
      </c>
      <c r="G2803" t="b">
        <v>1</v>
      </c>
      <c r="H2803" s="19">
        <v>0.9</v>
      </c>
      <c r="I2803" s="19">
        <v>1</v>
      </c>
      <c r="J2803" s="1" t="s">
        <v>14</v>
      </c>
    </row>
    <row r="2804" spans="1:10" x14ac:dyDescent="0.2">
      <c r="A2804" s="1" t="s">
        <v>89</v>
      </c>
      <c r="B2804" s="11">
        <v>44352</v>
      </c>
      <c r="C2804">
        <v>33</v>
      </c>
      <c r="D2804">
        <v>17</v>
      </c>
      <c r="E2804">
        <v>40</v>
      </c>
      <c r="F2804">
        <v>10</v>
      </c>
      <c r="G2804" t="b">
        <v>1</v>
      </c>
      <c r="H2804" s="19">
        <v>1</v>
      </c>
      <c r="I2804" s="19">
        <v>1</v>
      </c>
      <c r="J2804" s="1" t="s">
        <v>14</v>
      </c>
    </row>
    <row r="2805" spans="1:10" x14ac:dyDescent="0.2">
      <c r="A2805" s="1" t="s">
        <v>114</v>
      </c>
      <c r="B2805" s="11">
        <v>44352</v>
      </c>
      <c r="C2805">
        <v>33</v>
      </c>
      <c r="D2805">
        <v>17</v>
      </c>
      <c r="E2805">
        <v>40</v>
      </c>
      <c r="F2805">
        <v>10</v>
      </c>
      <c r="G2805" t="b">
        <v>1</v>
      </c>
      <c r="H2805" s="19">
        <v>1</v>
      </c>
      <c r="I2805" s="19">
        <v>1</v>
      </c>
      <c r="J2805" s="1" t="s">
        <v>14</v>
      </c>
    </row>
    <row r="2806" spans="1:10" x14ac:dyDescent="0.2">
      <c r="A2806" s="1" t="s">
        <v>142</v>
      </c>
      <c r="B2806" s="11">
        <v>44352</v>
      </c>
      <c r="C2806">
        <v>33</v>
      </c>
      <c r="D2806">
        <v>17</v>
      </c>
      <c r="E2806">
        <v>40</v>
      </c>
      <c r="F2806">
        <v>10</v>
      </c>
      <c r="G2806" t="b">
        <v>1</v>
      </c>
      <c r="H2806" s="19">
        <v>1</v>
      </c>
      <c r="I2806" s="19">
        <v>1</v>
      </c>
      <c r="J2806" s="1" t="s">
        <v>14</v>
      </c>
    </row>
    <row r="2807" spans="1:10" x14ac:dyDescent="0.2">
      <c r="A2807" s="1" t="s">
        <v>83</v>
      </c>
      <c r="B2807" s="11">
        <v>44352</v>
      </c>
      <c r="C2807">
        <v>33</v>
      </c>
      <c r="D2807">
        <v>17</v>
      </c>
      <c r="E2807">
        <v>32</v>
      </c>
      <c r="F2807">
        <v>0</v>
      </c>
      <c r="G2807" t="b">
        <v>1</v>
      </c>
      <c r="H2807" s="19">
        <v>0.82</v>
      </c>
      <c r="I2807" s="19">
        <v>1</v>
      </c>
      <c r="J2807" s="1" t="s">
        <v>14</v>
      </c>
    </row>
    <row r="2808" spans="1:10" x14ac:dyDescent="0.2">
      <c r="A2808" s="1" t="s">
        <v>119</v>
      </c>
      <c r="B2808" s="11">
        <v>44352</v>
      </c>
      <c r="C2808">
        <v>33</v>
      </c>
      <c r="D2808">
        <v>17</v>
      </c>
      <c r="E2808">
        <v>40</v>
      </c>
      <c r="F2808">
        <v>5</v>
      </c>
      <c r="G2808" t="b">
        <v>1</v>
      </c>
      <c r="H2808" s="19">
        <v>0.95</v>
      </c>
      <c r="I2808" s="19">
        <v>1</v>
      </c>
      <c r="J2808" s="1" t="s">
        <v>14</v>
      </c>
    </row>
    <row r="2809" spans="1:10" x14ac:dyDescent="0.2">
      <c r="A2809" s="1" t="s">
        <v>125</v>
      </c>
      <c r="B2809" s="11">
        <v>44352</v>
      </c>
      <c r="C2809">
        <v>33</v>
      </c>
      <c r="D2809">
        <v>17</v>
      </c>
      <c r="E2809">
        <v>40</v>
      </c>
      <c r="F2809">
        <v>5</v>
      </c>
      <c r="G2809" t="b">
        <v>1</v>
      </c>
      <c r="H2809" s="19">
        <v>0.95</v>
      </c>
      <c r="I2809" s="19">
        <v>1</v>
      </c>
      <c r="J2809" s="1" t="s">
        <v>14</v>
      </c>
    </row>
    <row r="2810" spans="1:10" x14ac:dyDescent="0.2">
      <c r="A2810" s="1" t="s">
        <v>81</v>
      </c>
      <c r="B2810" s="11">
        <v>44352</v>
      </c>
      <c r="C2810">
        <v>33</v>
      </c>
      <c r="D2810">
        <v>17</v>
      </c>
      <c r="E2810">
        <v>40</v>
      </c>
      <c r="F2810">
        <v>10</v>
      </c>
      <c r="G2810" t="b">
        <v>1</v>
      </c>
      <c r="H2810" s="19">
        <v>1</v>
      </c>
      <c r="I2810" s="19">
        <v>1</v>
      </c>
      <c r="J2810" s="1" t="s">
        <v>14</v>
      </c>
    </row>
    <row r="2811" spans="1:10" x14ac:dyDescent="0.2">
      <c r="A2811" s="1" t="s">
        <v>86</v>
      </c>
      <c r="B2811" s="11">
        <v>44352</v>
      </c>
      <c r="C2811">
        <v>23</v>
      </c>
      <c r="D2811">
        <v>17</v>
      </c>
      <c r="E2811">
        <v>40</v>
      </c>
      <c r="F2811">
        <v>10</v>
      </c>
      <c r="G2811" t="b">
        <v>1</v>
      </c>
      <c r="H2811" s="19">
        <v>0.9</v>
      </c>
      <c r="I2811" s="19">
        <v>1</v>
      </c>
      <c r="J2811" s="1" t="s">
        <v>14</v>
      </c>
    </row>
    <row r="2812" spans="1:10" x14ac:dyDescent="0.2">
      <c r="A2812" s="1" t="s">
        <v>87</v>
      </c>
      <c r="B2812" s="11">
        <v>44355</v>
      </c>
      <c r="C2812">
        <v>23</v>
      </c>
      <c r="D2812">
        <v>17</v>
      </c>
      <c r="E2812">
        <v>40</v>
      </c>
      <c r="F2812">
        <v>10</v>
      </c>
      <c r="G2812" t="b">
        <v>1</v>
      </c>
      <c r="H2812" s="19">
        <v>0.9</v>
      </c>
      <c r="I2812" s="19">
        <v>1</v>
      </c>
      <c r="J2812" s="1" t="s">
        <v>14</v>
      </c>
    </row>
    <row r="2813" spans="1:10" x14ac:dyDescent="0.2">
      <c r="A2813" s="1" t="s">
        <v>78</v>
      </c>
      <c r="B2813" s="11">
        <v>44355</v>
      </c>
      <c r="C2813">
        <v>19</v>
      </c>
      <c r="D2813">
        <v>17</v>
      </c>
      <c r="E2813">
        <v>40</v>
      </c>
      <c r="F2813">
        <v>10</v>
      </c>
      <c r="G2813" t="b">
        <v>1</v>
      </c>
      <c r="H2813" s="19">
        <v>0.86</v>
      </c>
      <c r="I2813" s="19">
        <v>1</v>
      </c>
      <c r="J2813" s="1" t="s">
        <v>14</v>
      </c>
    </row>
    <row r="2814" spans="1:10" x14ac:dyDescent="0.2">
      <c r="A2814" s="1" t="s">
        <v>84</v>
      </c>
      <c r="B2814" s="11">
        <v>44355</v>
      </c>
      <c r="C2814">
        <v>29</v>
      </c>
      <c r="D2814">
        <v>17</v>
      </c>
      <c r="E2814">
        <v>40</v>
      </c>
      <c r="F2814">
        <v>10</v>
      </c>
      <c r="G2814" t="b">
        <v>1</v>
      </c>
      <c r="H2814" s="19">
        <v>0.96</v>
      </c>
      <c r="I2814" s="19">
        <v>1</v>
      </c>
      <c r="J2814" s="1" t="s">
        <v>14</v>
      </c>
    </row>
    <row r="2815" spans="1:10" x14ac:dyDescent="0.2">
      <c r="A2815" s="1" t="s">
        <v>82</v>
      </c>
      <c r="B2815" s="11">
        <v>44355</v>
      </c>
      <c r="C2815">
        <v>33</v>
      </c>
      <c r="D2815">
        <v>17</v>
      </c>
      <c r="E2815">
        <v>40</v>
      </c>
      <c r="F2815">
        <v>10</v>
      </c>
      <c r="G2815" t="b">
        <v>1</v>
      </c>
      <c r="H2815" s="19">
        <v>1</v>
      </c>
      <c r="I2815" s="19">
        <v>1</v>
      </c>
      <c r="J2815" s="1" t="s">
        <v>14</v>
      </c>
    </row>
    <row r="2816" spans="1:10" x14ac:dyDescent="0.2">
      <c r="A2816" s="1" t="s">
        <v>85</v>
      </c>
      <c r="B2816" s="11">
        <v>44355</v>
      </c>
      <c r="C2816">
        <v>33</v>
      </c>
      <c r="D2816">
        <v>17</v>
      </c>
      <c r="E2816">
        <v>32</v>
      </c>
      <c r="F2816">
        <v>10</v>
      </c>
      <c r="G2816" t="b">
        <v>1</v>
      </c>
      <c r="H2816" s="19">
        <v>0.92</v>
      </c>
      <c r="I2816" s="19">
        <v>1</v>
      </c>
      <c r="J2816" s="1" t="s">
        <v>14</v>
      </c>
    </row>
    <row r="2817" spans="1:10" x14ac:dyDescent="0.2">
      <c r="A2817" s="1" t="s">
        <v>79</v>
      </c>
      <c r="B2817" s="11">
        <v>44355</v>
      </c>
      <c r="C2817">
        <v>33</v>
      </c>
      <c r="D2817">
        <v>17</v>
      </c>
      <c r="E2817">
        <v>40</v>
      </c>
      <c r="F2817">
        <v>5</v>
      </c>
      <c r="G2817" t="b">
        <v>1</v>
      </c>
      <c r="H2817" s="19">
        <v>0.95</v>
      </c>
      <c r="I2817" s="19">
        <v>1</v>
      </c>
      <c r="J2817" s="1" t="s">
        <v>14</v>
      </c>
    </row>
    <row r="2818" spans="1:10" x14ac:dyDescent="0.2">
      <c r="A2818" s="1" t="s">
        <v>134</v>
      </c>
      <c r="B2818" s="11">
        <v>44355</v>
      </c>
      <c r="C2818">
        <v>33</v>
      </c>
      <c r="D2818">
        <v>17</v>
      </c>
      <c r="E2818">
        <v>40</v>
      </c>
      <c r="F2818">
        <v>10</v>
      </c>
      <c r="G2818" t="b">
        <v>1</v>
      </c>
      <c r="H2818" s="19">
        <v>1</v>
      </c>
      <c r="I2818" s="19">
        <v>1</v>
      </c>
      <c r="J2818" s="1" t="s">
        <v>14</v>
      </c>
    </row>
    <row r="2819" spans="1:10" x14ac:dyDescent="0.2">
      <c r="A2819" s="1" t="s">
        <v>124</v>
      </c>
      <c r="B2819" s="11">
        <v>44355</v>
      </c>
      <c r="C2819">
        <v>33</v>
      </c>
      <c r="D2819">
        <v>17</v>
      </c>
      <c r="E2819">
        <v>40</v>
      </c>
      <c r="F2819">
        <v>10</v>
      </c>
      <c r="G2819" t="b">
        <v>1</v>
      </c>
      <c r="H2819" s="19">
        <v>1</v>
      </c>
      <c r="I2819" s="19">
        <v>1</v>
      </c>
      <c r="J2819" s="1" t="s">
        <v>14</v>
      </c>
    </row>
    <row r="2820" spans="1:10" x14ac:dyDescent="0.2">
      <c r="A2820" s="1" t="s">
        <v>136</v>
      </c>
      <c r="B2820" s="11">
        <v>44355</v>
      </c>
      <c r="C2820">
        <v>29</v>
      </c>
      <c r="D2820">
        <v>17</v>
      </c>
      <c r="E2820">
        <v>40</v>
      </c>
      <c r="F2820">
        <v>10</v>
      </c>
      <c r="G2820" t="b">
        <v>1</v>
      </c>
      <c r="H2820" s="19">
        <v>0.96</v>
      </c>
      <c r="I2820" s="19">
        <v>1</v>
      </c>
      <c r="J2820" s="1" t="s">
        <v>14</v>
      </c>
    </row>
    <row r="2821" spans="1:10" x14ac:dyDescent="0.2">
      <c r="A2821" s="1" t="s">
        <v>128</v>
      </c>
      <c r="B2821" s="11">
        <v>44355</v>
      </c>
      <c r="C2821">
        <v>33</v>
      </c>
      <c r="D2821">
        <v>17</v>
      </c>
      <c r="E2821">
        <v>40</v>
      </c>
      <c r="F2821">
        <v>10</v>
      </c>
      <c r="G2821" t="b">
        <v>1</v>
      </c>
      <c r="H2821" s="19">
        <v>1</v>
      </c>
      <c r="I2821" s="19">
        <v>1</v>
      </c>
      <c r="J2821" s="1" t="s">
        <v>14</v>
      </c>
    </row>
    <row r="2822" spans="1:10" x14ac:dyDescent="0.2">
      <c r="A2822" s="1" t="s">
        <v>145</v>
      </c>
      <c r="B2822" s="11">
        <v>44355</v>
      </c>
      <c r="C2822">
        <v>33</v>
      </c>
      <c r="D2822">
        <v>17</v>
      </c>
      <c r="E2822">
        <v>40</v>
      </c>
      <c r="F2822">
        <v>10</v>
      </c>
      <c r="G2822" t="b">
        <v>1</v>
      </c>
      <c r="H2822" s="19">
        <v>1</v>
      </c>
      <c r="I2822" s="19">
        <v>1</v>
      </c>
      <c r="J2822" s="1" t="s">
        <v>14</v>
      </c>
    </row>
    <row r="2823" spans="1:10" x14ac:dyDescent="0.2">
      <c r="A2823" s="1" t="s">
        <v>139</v>
      </c>
      <c r="B2823" s="11">
        <v>44356</v>
      </c>
      <c r="C2823">
        <v>33</v>
      </c>
      <c r="D2823">
        <v>17</v>
      </c>
      <c r="E2823">
        <v>40</v>
      </c>
      <c r="F2823">
        <v>10</v>
      </c>
      <c r="G2823" t="b">
        <v>1</v>
      </c>
      <c r="H2823" s="19">
        <v>1</v>
      </c>
      <c r="I2823" s="19">
        <v>1</v>
      </c>
      <c r="J2823" s="1" t="s">
        <v>14</v>
      </c>
    </row>
    <row r="2824" spans="1:10" x14ac:dyDescent="0.2">
      <c r="A2824" s="1" t="s">
        <v>143</v>
      </c>
      <c r="B2824" s="11">
        <v>44356</v>
      </c>
      <c r="C2824">
        <v>33</v>
      </c>
      <c r="D2824">
        <v>17</v>
      </c>
      <c r="E2824">
        <v>40</v>
      </c>
      <c r="F2824">
        <v>10</v>
      </c>
      <c r="G2824" t="b">
        <v>1</v>
      </c>
      <c r="H2824" s="19">
        <v>1</v>
      </c>
      <c r="I2824" s="19">
        <v>1</v>
      </c>
      <c r="J2824" s="1" t="s">
        <v>14</v>
      </c>
    </row>
    <row r="2825" spans="1:10" x14ac:dyDescent="0.2">
      <c r="A2825" s="1" t="s">
        <v>112</v>
      </c>
      <c r="B2825" s="11">
        <v>44356</v>
      </c>
      <c r="C2825">
        <v>33</v>
      </c>
      <c r="D2825">
        <v>17</v>
      </c>
      <c r="E2825">
        <v>40</v>
      </c>
      <c r="F2825">
        <v>10</v>
      </c>
      <c r="G2825" t="b">
        <v>1</v>
      </c>
      <c r="H2825" s="19">
        <v>1</v>
      </c>
      <c r="I2825" s="19">
        <v>1</v>
      </c>
      <c r="J2825" s="1" t="s">
        <v>14</v>
      </c>
    </row>
    <row r="2826" spans="1:10" x14ac:dyDescent="0.2">
      <c r="A2826" s="1" t="s">
        <v>129</v>
      </c>
      <c r="B2826" s="11">
        <v>44356</v>
      </c>
      <c r="C2826">
        <v>33</v>
      </c>
      <c r="D2826">
        <v>17</v>
      </c>
      <c r="E2826">
        <v>40</v>
      </c>
      <c r="F2826">
        <v>5</v>
      </c>
      <c r="G2826" t="b">
        <v>1</v>
      </c>
      <c r="H2826" s="19">
        <v>0.95</v>
      </c>
      <c r="I2826" s="19">
        <v>1</v>
      </c>
      <c r="J2826" s="1" t="s">
        <v>14</v>
      </c>
    </row>
    <row r="2827" spans="1:10" x14ac:dyDescent="0.2">
      <c r="A2827" s="1" t="s">
        <v>137</v>
      </c>
      <c r="B2827" s="11">
        <v>44356</v>
      </c>
      <c r="C2827">
        <v>21</v>
      </c>
      <c r="D2827">
        <v>17</v>
      </c>
      <c r="E2827">
        <v>40</v>
      </c>
      <c r="F2827">
        <v>5</v>
      </c>
      <c r="G2827" t="b">
        <v>1</v>
      </c>
      <c r="H2827" s="19">
        <v>0.83</v>
      </c>
      <c r="I2827" s="19">
        <v>1</v>
      </c>
      <c r="J2827" s="1" t="s">
        <v>14</v>
      </c>
    </row>
    <row r="2828" spans="1:10" x14ac:dyDescent="0.2">
      <c r="A2828" s="1" t="s">
        <v>147</v>
      </c>
      <c r="B2828" s="11">
        <v>44356</v>
      </c>
      <c r="C2828">
        <v>33</v>
      </c>
      <c r="D2828">
        <v>17</v>
      </c>
      <c r="E2828">
        <v>40</v>
      </c>
      <c r="F2828">
        <v>10</v>
      </c>
      <c r="G2828" t="b">
        <v>1</v>
      </c>
      <c r="H2828" s="19">
        <v>1</v>
      </c>
      <c r="I2828" s="19">
        <v>1</v>
      </c>
      <c r="J2828" s="1" t="s">
        <v>14</v>
      </c>
    </row>
    <row r="2829" spans="1:10" x14ac:dyDescent="0.2">
      <c r="A2829" s="1" t="s">
        <v>117</v>
      </c>
      <c r="B2829" s="11">
        <v>44356</v>
      </c>
      <c r="C2829">
        <v>21</v>
      </c>
      <c r="D2829">
        <v>17</v>
      </c>
      <c r="E2829">
        <v>40</v>
      </c>
      <c r="F2829">
        <v>10</v>
      </c>
      <c r="G2829" t="b">
        <v>1</v>
      </c>
      <c r="H2829" s="19">
        <v>0.88</v>
      </c>
      <c r="I2829" s="19">
        <v>1</v>
      </c>
      <c r="J2829" s="1" t="s">
        <v>14</v>
      </c>
    </row>
    <row r="2830" spans="1:10" x14ac:dyDescent="0.2">
      <c r="A2830" s="1" t="s">
        <v>115</v>
      </c>
      <c r="B2830" s="11">
        <v>44356</v>
      </c>
      <c r="C2830">
        <v>31</v>
      </c>
      <c r="D2830">
        <v>17</v>
      </c>
      <c r="E2830">
        <v>40</v>
      </c>
      <c r="F2830">
        <v>10</v>
      </c>
      <c r="G2830" t="b">
        <v>1</v>
      </c>
      <c r="H2830" s="19">
        <v>0.98</v>
      </c>
      <c r="I2830" s="19">
        <v>1</v>
      </c>
      <c r="J2830" s="1" t="s">
        <v>14</v>
      </c>
    </row>
    <row r="2831" spans="1:10" x14ac:dyDescent="0.2">
      <c r="A2831" s="1" t="s">
        <v>133</v>
      </c>
      <c r="B2831" s="11">
        <v>44356</v>
      </c>
      <c r="C2831">
        <v>33</v>
      </c>
      <c r="D2831">
        <v>17</v>
      </c>
      <c r="E2831">
        <v>40</v>
      </c>
      <c r="F2831">
        <v>10</v>
      </c>
      <c r="G2831" t="b">
        <v>1</v>
      </c>
      <c r="H2831" s="19">
        <v>1</v>
      </c>
      <c r="I2831" s="19">
        <v>1</v>
      </c>
      <c r="J2831" s="1" t="s">
        <v>14</v>
      </c>
    </row>
    <row r="2832" spans="1:10" x14ac:dyDescent="0.2">
      <c r="A2832" s="1" t="s">
        <v>136</v>
      </c>
      <c r="B2832" s="11">
        <v>44358</v>
      </c>
      <c r="C2832">
        <v>33</v>
      </c>
      <c r="D2832">
        <v>17</v>
      </c>
      <c r="E2832">
        <v>40</v>
      </c>
      <c r="F2832">
        <v>10</v>
      </c>
      <c r="G2832" t="b">
        <v>1</v>
      </c>
      <c r="H2832" s="19">
        <v>1</v>
      </c>
      <c r="I2832" s="19">
        <v>1</v>
      </c>
      <c r="J2832" s="1" t="s">
        <v>14</v>
      </c>
    </row>
    <row r="2833" spans="1:10" x14ac:dyDescent="0.2">
      <c r="A2833" s="1" t="s">
        <v>119</v>
      </c>
      <c r="B2833" s="11">
        <v>44359</v>
      </c>
      <c r="C2833">
        <v>23</v>
      </c>
      <c r="D2833">
        <v>12</v>
      </c>
      <c r="E2833">
        <v>40</v>
      </c>
      <c r="F2833">
        <v>10</v>
      </c>
      <c r="G2833" t="b">
        <v>1</v>
      </c>
      <c r="H2833" s="19">
        <v>0.85</v>
      </c>
      <c r="I2833" s="19">
        <v>1</v>
      </c>
      <c r="J2833" s="1" t="s">
        <v>14</v>
      </c>
    </row>
    <row r="2834" spans="1:10" x14ac:dyDescent="0.2">
      <c r="A2834" s="1" t="s">
        <v>122</v>
      </c>
      <c r="B2834" s="11">
        <v>44359</v>
      </c>
      <c r="C2834">
        <v>18</v>
      </c>
      <c r="D2834">
        <v>17</v>
      </c>
      <c r="E2834">
        <v>40</v>
      </c>
      <c r="F2834">
        <v>10</v>
      </c>
      <c r="G2834" t="b">
        <v>1</v>
      </c>
      <c r="H2834" s="19">
        <v>0.85</v>
      </c>
      <c r="I2834" s="19">
        <v>1</v>
      </c>
      <c r="J2834" s="1" t="s">
        <v>14</v>
      </c>
    </row>
    <row r="2835" spans="1:10" x14ac:dyDescent="0.2">
      <c r="A2835" s="1" t="s">
        <v>132</v>
      </c>
      <c r="B2835" s="11">
        <v>44359</v>
      </c>
      <c r="C2835">
        <v>19</v>
      </c>
      <c r="D2835">
        <v>17</v>
      </c>
      <c r="E2835">
        <v>40</v>
      </c>
      <c r="F2835">
        <v>5</v>
      </c>
      <c r="G2835" t="b">
        <v>1</v>
      </c>
      <c r="H2835" s="19">
        <v>0.81</v>
      </c>
      <c r="I2835" s="19">
        <v>1</v>
      </c>
      <c r="J2835" s="1" t="s">
        <v>14</v>
      </c>
    </row>
    <row r="2836" spans="1:10" x14ac:dyDescent="0.2">
      <c r="A2836" s="1" t="s">
        <v>148</v>
      </c>
      <c r="B2836" s="11">
        <v>44359</v>
      </c>
      <c r="C2836">
        <v>33</v>
      </c>
      <c r="D2836">
        <v>17</v>
      </c>
      <c r="E2836">
        <v>40</v>
      </c>
      <c r="F2836">
        <v>10</v>
      </c>
      <c r="G2836" t="b">
        <v>1</v>
      </c>
      <c r="H2836" s="19">
        <v>1</v>
      </c>
      <c r="I2836" s="19">
        <v>1</v>
      </c>
      <c r="J2836" s="1" t="s">
        <v>14</v>
      </c>
    </row>
    <row r="2837" spans="1:10" x14ac:dyDescent="0.2">
      <c r="A2837" s="1" t="s">
        <v>138</v>
      </c>
      <c r="B2837" s="11">
        <v>44359</v>
      </c>
      <c r="C2837">
        <v>33</v>
      </c>
      <c r="D2837">
        <v>17</v>
      </c>
      <c r="E2837">
        <v>40</v>
      </c>
      <c r="F2837">
        <v>10</v>
      </c>
      <c r="G2837" t="b">
        <v>1</v>
      </c>
      <c r="H2837" s="19">
        <v>1</v>
      </c>
      <c r="I2837" s="19">
        <v>1</v>
      </c>
      <c r="J2837" s="1" t="s">
        <v>14</v>
      </c>
    </row>
    <row r="2838" spans="1:10" x14ac:dyDescent="0.2">
      <c r="A2838" s="1" t="s">
        <v>130</v>
      </c>
      <c r="B2838" s="11">
        <v>44361</v>
      </c>
      <c r="C2838">
        <v>21</v>
      </c>
      <c r="D2838">
        <v>17</v>
      </c>
      <c r="E2838">
        <v>40</v>
      </c>
      <c r="F2838">
        <v>5</v>
      </c>
      <c r="G2838" t="b">
        <v>1</v>
      </c>
      <c r="H2838" s="19">
        <v>0.83</v>
      </c>
      <c r="I2838" s="19">
        <v>1</v>
      </c>
      <c r="J2838" s="1" t="s">
        <v>14</v>
      </c>
    </row>
    <row r="2839" spans="1:10" x14ac:dyDescent="0.2">
      <c r="A2839" s="1" t="s">
        <v>111</v>
      </c>
      <c r="B2839" s="11">
        <v>44361</v>
      </c>
      <c r="C2839">
        <v>33</v>
      </c>
      <c r="D2839">
        <v>2</v>
      </c>
      <c r="E2839">
        <v>40</v>
      </c>
      <c r="F2839">
        <v>10</v>
      </c>
      <c r="G2839" t="b">
        <v>1</v>
      </c>
      <c r="H2839" s="19">
        <v>0.85</v>
      </c>
      <c r="I2839" s="19">
        <v>1</v>
      </c>
      <c r="J2839" s="1" t="s">
        <v>14</v>
      </c>
    </row>
    <row r="2840" spans="1:10" x14ac:dyDescent="0.2">
      <c r="A2840" s="1" t="s">
        <v>135</v>
      </c>
      <c r="B2840" s="11">
        <v>44361</v>
      </c>
      <c r="C2840">
        <v>33</v>
      </c>
      <c r="D2840">
        <v>17</v>
      </c>
      <c r="E2840">
        <v>40</v>
      </c>
      <c r="F2840">
        <v>10</v>
      </c>
      <c r="G2840" t="b">
        <v>1</v>
      </c>
      <c r="H2840" s="19">
        <v>1</v>
      </c>
      <c r="I2840" s="19">
        <v>1</v>
      </c>
      <c r="J2840" s="1" t="s">
        <v>14</v>
      </c>
    </row>
    <row r="2841" spans="1:10" x14ac:dyDescent="0.2">
      <c r="A2841" s="1" t="s">
        <v>120</v>
      </c>
      <c r="B2841" s="11">
        <v>44361</v>
      </c>
      <c r="C2841">
        <v>33</v>
      </c>
      <c r="D2841">
        <v>17</v>
      </c>
      <c r="E2841">
        <v>40</v>
      </c>
      <c r="F2841">
        <v>5</v>
      </c>
      <c r="G2841" t="b">
        <v>1</v>
      </c>
      <c r="H2841" s="19">
        <v>0.95</v>
      </c>
      <c r="I2841" s="19">
        <v>1</v>
      </c>
      <c r="J2841" s="1" t="s">
        <v>14</v>
      </c>
    </row>
    <row r="2842" spans="1:10" x14ac:dyDescent="0.2">
      <c r="A2842" s="1" t="s">
        <v>124</v>
      </c>
      <c r="B2842" s="11">
        <v>44361</v>
      </c>
      <c r="C2842">
        <v>33</v>
      </c>
      <c r="D2842">
        <v>17</v>
      </c>
      <c r="E2842">
        <v>40</v>
      </c>
      <c r="F2842">
        <v>10</v>
      </c>
      <c r="G2842" t="b">
        <v>1</v>
      </c>
      <c r="H2842" s="19">
        <v>1</v>
      </c>
      <c r="I2842" s="19">
        <v>1</v>
      </c>
      <c r="J2842" s="1" t="s">
        <v>14</v>
      </c>
    </row>
    <row r="2843" spans="1:10" x14ac:dyDescent="0.2">
      <c r="A2843" s="1" t="s">
        <v>121</v>
      </c>
      <c r="B2843" s="11">
        <v>44361</v>
      </c>
      <c r="C2843">
        <v>33</v>
      </c>
      <c r="D2843">
        <v>17</v>
      </c>
      <c r="E2843">
        <v>40</v>
      </c>
      <c r="F2843">
        <v>10</v>
      </c>
      <c r="G2843" t="b">
        <v>1</v>
      </c>
      <c r="H2843" s="19">
        <v>1</v>
      </c>
      <c r="I2843" s="19">
        <v>1</v>
      </c>
      <c r="J2843" s="1" t="s">
        <v>14</v>
      </c>
    </row>
    <row r="2844" spans="1:10" x14ac:dyDescent="0.2">
      <c r="A2844" s="1" t="s">
        <v>129</v>
      </c>
      <c r="B2844" s="11">
        <v>44361</v>
      </c>
      <c r="C2844">
        <v>23</v>
      </c>
      <c r="D2844">
        <v>17</v>
      </c>
      <c r="E2844">
        <v>40</v>
      </c>
      <c r="F2844">
        <v>0</v>
      </c>
      <c r="G2844" t="b">
        <v>1</v>
      </c>
      <c r="H2844" s="19">
        <v>0.8</v>
      </c>
      <c r="I2844" s="19">
        <v>1</v>
      </c>
      <c r="J2844" s="1" t="s">
        <v>14</v>
      </c>
    </row>
    <row r="2845" spans="1:10" x14ac:dyDescent="0.2">
      <c r="A2845" s="1" t="s">
        <v>134</v>
      </c>
      <c r="B2845" s="11">
        <v>44361</v>
      </c>
      <c r="C2845">
        <v>29</v>
      </c>
      <c r="D2845">
        <v>17</v>
      </c>
      <c r="E2845">
        <v>40</v>
      </c>
      <c r="F2845">
        <v>10</v>
      </c>
      <c r="G2845" t="b">
        <v>1</v>
      </c>
      <c r="H2845" s="19">
        <v>0.96</v>
      </c>
      <c r="I2845" s="19">
        <v>1</v>
      </c>
      <c r="J2845" s="1" t="s">
        <v>14</v>
      </c>
    </row>
    <row r="2846" spans="1:10" x14ac:dyDescent="0.2">
      <c r="A2846" s="1" t="s">
        <v>108</v>
      </c>
      <c r="B2846" s="11">
        <v>44362</v>
      </c>
      <c r="C2846">
        <v>29</v>
      </c>
      <c r="D2846">
        <v>19</v>
      </c>
      <c r="E2846">
        <v>37</v>
      </c>
      <c r="F2846">
        <v>15</v>
      </c>
      <c r="G2846" t="b">
        <v>1</v>
      </c>
      <c r="H2846" s="19">
        <v>1</v>
      </c>
      <c r="I2846" s="19">
        <v>1</v>
      </c>
      <c r="J2846" s="1" t="s">
        <v>14</v>
      </c>
    </row>
    <row r="2847" spans="1:10" x14ac:dyDescent="0.2">
      <c r="A2847" s="1" t="s">
        <v>104</v>
      </c>
      <c r="B2847" s="11">
        <v>44362</v>
      </c>
      <c r="C2847">
        <v>29</v>
      </c>
      <c r="D2847">
        <v>14</v>
      </c>
      <c r="E2847">
        <v>37</v>
      </c>
      <c r="F2847">
        <v>15</v>
      </c>
      <c r="G2847" t="b">
        <v>1</v>
      </c>
      <c r="H2847" s="19">
        <v>0.95</v>
      </c>
      <c r="I2847" s="19">
        <v>1</v>
      </c>
      <c r="J2847" s="1" t="s">
        <v>14</v>
      </c>
    </row>
    <row r="2848" spans="1:10" x14ac:dyDescent="0.2">
      <c r="A2848" s="1" t="s">
        <v>103</v>
      </c>
      <c r="B2848" s="11">
        <v>44362</v>
      </c>
      <c r="C2848">
        <v>26</v>
      </c>
      <c r="D2848">
        <v>12</v>
      </c>
      <c r="E2848">
        <v>37</v>
      </c>
      <c r="F2848">
        <v>15</v>
      </c>
      <c r="G2848" t="b">
        <v>1</v>
      </c>
      <c r="H2848" s="19">
        <v>0.9</v>
      </c>
      <c r="I2848" s="19">
        <v>1</v>
      </c>
      <c r="J2848" s="1" t="s">
        <v>14</v>
      </c>
    </row>
    <row r="2849" spans="1:10" x14ac:dyDescent="0.2">
      <c r="A2849" s="1" t="s">
        <v>105</v>
      </c>
      <c r="B2849" s="11">
        <v>44362</v>
      </c>
      <c r="C2849">
        <v>29</v>
      </c>
      <c r="D2849">
        <v>19</v>
      </c>
      <c r="E2849">
        <v>37</v>
      </c>
      <c r="F2849">
        <v>15</v>
      </c>
      <c r="G2849" t="b">
        <v>0</v>
      </c>
      <c r="H2849" s="19">
        <v>1</v>
      </c>
      <c r="I2849" s="19">
        <v>0</v>
      </c>
      <c r="J2849" s="1" t="s">
        <v>14</v>
      </c>
    </row>
    <row r="2850" spans="1:10" x14ac:dyDescent="0.2">
      <c r="A2850" s="1" t="s">
        <v>141</v>
      </c>
      <c r="B2850" s="11">
        <v>44362</v>
      </c>
      <c r="C2850">
        <v>33</v>
      </c>
      <c r="D2850">
        <v>17</v>
      </c>
      <c r="E2850">
        <v>40</v>
      </c>
      <c r="F2850">
        <v>10</v>
      </c>
      <c r="G2850" t="b">
        <v>1</v>
      </c>
      <c r="H2850" s="19">
        <v>1</v>
      </c>
      <c r="I2850" s="19">
        <v>1</v>
      </c>
      <c r="J2850" s="1" t="s">
        <v>14</v>
      </c>
    </row>
    <row r="2851" spans="1:10" x14ac:dyDescent="0.2">
      <c r="A2851" s="1" t="s">
        <v>99</v>
      </c>
      <c r="B2851" s="11">
        <v>44362</v>
      </c>
      <c r="C2851">
        <v>33</v>
      </c>
      <c r="D2851">
        <v>17</v>
      </c>
      <c r="E2851">
        <v>40</v>
      </c>
      <c r="F2851">
        <v>10</v>
      </c>
      <c r="G2851" t="b">
        <v>1</v>
      </c>
      <c r="H2851" s="19">
        <v>1</v>
      </c>
      <c r="I2851" s="19">
        <v>1</v>
      </c>
      <c r="J2851" s="1" t="s">
        <v>14</v>
      </c>
    </row>
    <row r="2852" spans="1:10" x14ac:dyDescent="0.2">
      <c r="A2852" s="1" t="s">
        <v>113</v>
      </c>
      <c r="B2852" s="11">
        <v>44362</v>
      </c>
      <c r="C2852">
        <v>21</v>
      </c>
      <c r="D2852">
        <v>7</v>
      </c>
      <c r="E2852">
        <v>40</v>
      </c>
      <c r="F2852">
        <v>10</v>
      </c>
      <c r="G2852" t="b">
        <v>1</v>
      </c>
      <c r="H2852" s="19">
        <v>0.78</v>
      </c>
      <c r="I2852" s="19">
        <v>1</v>
      </c>
      <c r="J2852" s="1" t="s">
        <v>14</v>
      </c>
    </row>
    <row r="2853" spans="1:10" x14ac:dyDescent="0.2">
      <c r="A2853" s="1" t="s">
        <v>127</v>
      </c>
      <c r="B2853" s="11">
        <v>44362</v>
      </c>
      <c r="C2853">
        <v>33</v>
      </c>
      <c r="D2853">
        <v>17</v>
      </c>
      <c r="E2853">
        <v>40</v>
      </c>
      <c r="F2853">
        <v>10</v>
      </c>
      <c r="G2853" t="b">
        <v>1</v>
      </c>
      <c r="H2853" s="19">
        <v>1</v>
      </c>
      <c r="I2853" s="19">
        <v>1</v>
      </c>
      <c r="J2853" s="1" t="s">
        <v>14</v>
      </c>
    </row>
    <row r="2854" spans="1:10" x14ac:dyDescent="0.2">
      <c r="A2854" s="1" t="s">
        <v>146</v>
      </c>
      <c r="B2854" s="11">
        <v>44363</v>
      </c>
      <c r="C2854">
        <v>33</v>
      </c>
      <c r="D2854">
        <v>17</v>
      </c>
      <c r="E2854">
        <v>40</v>
      </c>
      <c r="F2854">
        <v>10</v>
      </c>
      <c r="G2854" t="b">
        <v>1</v>
      </c>
      <c r="H2854" s="19">
        <v>1</v>
      </c>
      <c r="I2854" s="19">
        <v>1</v>
      </c>
      <c r="J2854" s="1" t="s">
        <v>14</v>
      </c>
    </row>
    <row r="2855" spans="1:10" x14ac:dyDescent="0.2">
      <c r="A2855" s="1" t="s">
        <v>131</v>
      </c>
      <c r="B2855" s="11">
        <v>44363</v>
      </c>
      <c r="C2855">
        <v>29</v>
      </c>
      <c r="D2855">
        <v>17</v>
      </c>
      <c r="E2855">
        <v>40</v>
      </c>
      <c r="F2855">
        <v>0</v>
      </c>
      <c r="G2855" t="b">
        <v>1</v>
      </c>
      <c r="H2855" s="19">
        <v>0.86</v>
      </c>
      <c r="I2855" s="19">
        <v>1</v>
      </c>
      <c r="J2855" s="1" t="s">
        <v>14</v>
      </c>
    </row>
    <row r="2856" spans="1:10" x14ac:dyDescent="0.2">
      <c r="A2856" s="1" t="s">
        <v>114</v>
      </c>
      <c r="B2856" s="11">
        <v>44363</v>
      </c>
      <c r="C2856">
        <v>33</v>
      </c>
      <c r="D2856">
        <v>17</v>
      </c>
      <c r="E2856">
        <v>40</v>
      </c>
      <c r="F2856">
        <v>10</v>
      </c>
      <c r="G2856" t="b">
        <v>1</v>
      </c>
      <c r="H2856" s="19">
        <v>1</v>
      </c>
      <c r="I2856" s="19">
        <v>1</v>
      </c>
      <c r="J2856" s="1" t="s">
        <v>14</v>
      </c>
    </row>
    <row r="2857" spans="1:10" x14ac:dyDescent="0.2">
      <c r="A2857" s="1" t="s">
        <v>106</v>
      </c>
      <c r="B2857" s="11">
        <v>44363</v>
      </c>
      <c r="C2857">
        <v>29</v>
      </c>
      <c r="D2857">
        <v>19</v>
      </c>
      <c r="E2857">
        <v>30</v>
      </c>
      <c r="F2857">
        <v>15</v>
      </c>
      <c r="G2857" t="b">
        <v>1</v>
      </c>
      <c r="H2857" s="19">
        <v>0.93</v>
      </c>
      <c r="I2857" s="19">
        <v>1</v>
      </c>
      <c r="J2857" s="1" t="s">
        <v>14</v>
      </c>
    </row>
    <row r="2858" spans="1:10" x14ac:dyDescent="0.2">
      <c r="A2858" s="1" t="s">
        <v>107</v>
      </c>
      <c r="B2858" s="11">
        <v>44364</v>
      </c>
      <c r="C2858">
        <v>22</v>
      </c>
      <c r="D2858">
        <v>19</v>
      </c>
      <c r="E2858">
        <v>37</v>
      </c>
      <c r="F2858">
        <v>15</v>
      </c>
      <c r="G2858" t="b">
        <v>0</v>
      </c>
      <c r="H2858" s="19">
        <v>0.93</v>
      </c>
      <c r="I2858" s="19">
        <v>0</v>
      </c>
      <c r="J2858" s="1" t="s">
        <v>14</v>
      </c>
    </row>
    <row r="2859" spans="1:10" x14ac:dyDescent="0.2">
      <c r="A2859" s="1" t="s">
        <v>109</v>
      </c>
      <c r="B2859" s="11">
        <v>44364</v>
      </c>
      <c r="C2859">
        <v>26</v>
      </c>
      <c r="D2859">
        <v>19</v>
      </c>
      <c r="E2859">
        <v>37</v>
      </c>
      <c r="F2859">
        <v>0</v>
      </c>
      <c r="G2859" t="b">
        <v>1</v>
      </c>
      <c r="H2859" s="19">
        <v>0.82</v>
      </c>
      <c r="I2859" s="19">
        <v>1</v>
      </c>
      <c r="J2859" s="1" t="s">
        <v>14</v>
      </c>
    </row>
    <row r="2860" spans="1:10" x14ac:dyDescent="0.2">
      <c r="A2860" s="1" t="s">
        <v>101</v>
      </c>
      <c r="B2860" s="11">
        <v>44364</v>
      </c>
      <c r="C2860">
        <v>22</v>
      </c>
      <c r="D2860">
        <v>19</v>
      </c>
      <c r="E2860">
        <v>37</v>
      </c>
      <c r="F2860">
        <v>15</v>
      </c>
      <c r="G2860" t="b">
        <v>1</v>
      </c>
      <c r="H2860" s="19">
        <v>0.93</v>
      </c>
      <c r="I2860" s="19">
        <v>1</v>
      </c>
      <c r="J2860" s="1" t="s">
        <v>14</v>
      </c>
    </row>
    <row r="2861" spans="1:10" x14ac:dyDescent="0.2">
      <c r="A2861" s="1" t="s">
        <v>102</v>
      </c>
      <c r="B2861" s="11">
        <v>44364</v>
      </c>
      <c r="C2861">
        <v>29</v>
      </c>
      <c r="D2861">
        <v>19</v>
      </c>
      <c r="E2861">
        <v>37</v>
      </c>
      <c r="F2861">
        <v>15</v>
      </c>
      <c r="G2861" t="b">
        <v>1</v>
      </c>
      <c r="H2861" s="19">
        <v>1</v>
      </c>
      <c r="I2861" s="19">
        <v>1</v>
      </c>
      <c r="J2861" s="1" t="s">
        <v>14</v>
      </c>
    </row>
    <row r="2862" spans="1:10" x14ac:dyDescent="0.2">
      <c r="A2862" s="1" t="s">
        <v>110</v>
      </c>
      <c r="B2862" s="11">
        <v>44364</v>
      </c>
      <c r="C2862">
        <v>22</v>
      </c>
      <c r="D2862">
        <v>19</v>
      </c>
      <c r="E2862">
        <v>30</v>
      </c>
      <c r="F2862">
        <v>15</v>
      </c>
      <c r="G2862" t="b">
        <v>1</v>
      </c>
      <c r="H2862" s="19">
        <v>0.86</v>
      </c>
      <c r="I2862" s="19">
        <v>1</v>
      </c>
      <c r="J2862" s="1" t="s">
        <v>14</v>
      </c>
    </row>
    <row r="2863" spans="1:10" x14ac:dyDescent="0.2">
      <c r="A2863" s="1" t="s">
        <v>100</v>
      </c>
      <c r="B2863" s="11">
        <v>44364</v>
      </c>
      <c r="C2863">
        <v>29</v>
      </c>
      <c r="D2863">
        <v>19</v>
      </c>
      <c r="E2863">
        <v>37</v>
      </c>
      <c r="F2863">
        <v>15</v>
      </c>
      <c r="G2863" t="b">
        <v>1</v>
      </c>
      <c r="H2863" s="19">
        <v>1</v>
      </c>
      <c r="I2863" s="19">
        <v>1</v>
      </c>
      <c r="J2863" s="1" t="s">
        <v>14</v>
      </c>
    </row>
    <row r="2864" spans="1:10" x14ac:dyDescent="0.2">
      <c r="A2864" s="1" t="s">
        <v>140</v>
      </c>
      <c r="B2864" s="11">
        <v>44364</v>
      </c>
      <c r="C2864">
        <v>33</v>
      </c>
      <c r="D2864">
        <v>17</v>
      </c>
      <c r="E2864">
        <v>40</v>
      </c>
      <c r="F2864">
        <v>10</v>
      </c>
      <c r="G2864" t="b">
        <v>1</v>
      </c>
      <c r="H2864" s="19">
        <v>1</v>
      </c>
      <c r="I2864" s="19">
        <v>1</v>
      </c>
      <c r="J2864" s="1" t="s">
        <v>14</v>
      </c>
    </row>
    <row r="2865" spans="1:10" x14ac:dyDescent="0.2">
      <c r="A2865" s="1" t="s">
        <v>126</v>
      </c>
      <c r="B2865" s="11">
        <v>44364</v>
      </c>
      <c r="C2865">
        <v>33</v>
      </c>
      <c r="D2865">
        <v>17</v>
      </c>
      <c r="E2865">
        <v>40</v>
      </c>
      <c r="F2865">
        <v>10</v>
      </c>
      <c r="G2865" t="b">
        <v>1</v>
      </c>
      <c r="H2865" s="19">
        <v>1</v>
      </c>
      <c r="I2865" s="19">
        <v>1</v>
      </c>
      <c r="J2865" s="1" t="s">
        <v>14</v>
      </c>
    </row>
    <row r="2866" spans="1:10" x14ac:dyDescent="0.2">
      <c r="A2866" s="1" t="s">
        <v>125</v>
      </c>
      <c r="B2866" s="11">
        <v>44364</v>
      </c>
      <c r="C2866">
        <v>23</v>
      </c>
      <c r="D2866">
        <v>17</v>
      </c>
      <c r="E2866">
        <v>40</v>
      </c>
      <c r="F2866">
        <v>5</v>
      </c>
      <c r="G2866" t="b">
        <v>1</v>
      </c>
      <c r="H2866" s="19">
        <v>0.85</v>
      </c>
      <c r="I2866" s="19">
        <v>1</v>
      </c>
      <c r="J2866" s="1" t="s">
        <v>14</v>
      </c>
    </row>
    <row r="2867" spans="1:10" x14ac:dyDescent="0.2">
      <c r="A2867" s="1" t="s">
        <v>128</v>
      </c>
      <c r="B2867" s="11">
        <v>44364</v>
      </c>
      <c r="C2867">
        <v>23</v>
      </c>
      <c r="D2867">
        <v>17</v>
      </c>
      <c r="E2867">
        <v>32</v>
      </c>
      <c r="F2867">
        <v>10</v>
      </c>
      <c r="G2867" t="b">
        <v>1</v>
      </c>
      <c r="H2867" s="19">
        <v>0.82</v>
      </c>
      <c r="I2867" s="19">
        <v>1</v>
      </c>
      <c r="J2867" s="1" t="s">
        <v>14</v>
      </c>
    </row>
    <row r="2868" spans="1:10" x14ac:dyDescent="0.2">
      <c r="A2868" s="1" t="s">
        <v>144</v>
      </c>
      <c r="B2868" s="11">
        <v>44364</v>
      </c>
      <c r="C2868">
        <v>33</v>
      </c>
      <c r="D2868">
        <v>17</v>
      </c>
      <c r="E2868">
        <v>40</v>
      </c>
      <c r="F2868">
        <v>10</v>
      </c>
      <c r="G2868" t="b">
        <v>1</v>
      </c>
      <c r="H2868" s="19">
        <v>1</v>
      </c>
      <c r="I2868" s="19">
        <v>1</v>
      </c>
      <c r="J2868" s="1" t="s">
        <v>14</v>
      </c>
    </row>
    <row r="2869" spans="1:10" x14ac:dyDescent="0.2">
      <c r="A2869" s="1" t="s">
        <v>145</v>
      </c>
      <c r="B2869" s="11">
        <v>44364</v>
      </c>
      <c r="C2869">
        <v>33</v>
      </c>
      <c r="D2869">
        <v>17</v>
      </c>
      <c r="E2869">
        <v>40</v>
      </c>
      <c r="F2869">
        <v>10</v>
      </c>
      <c r="G2869" t="b">
        <v>1</v>
      </c>
      <c r="H2869" s="19">
        <v>1</v>
      </c>
      <c r="I2869" s="19">
        <v>1</v>
      </c>
      <c r="J2869" s="1" t="s">
        <v>14</v>
      </c>
    </row>
    <row r="2870" spans="1:10" x14ac:dyDescent="0.2">
      <c r="A2870" s="1" t="s">
        <v>137</v>
      </c>
      <c r="B2870" s="11">
        <v>44364</v>
      </c>
      <c r="C2870">
        <v>23</v>
      </c>
      <c r="D2870">
        <v>17</v>
      </c>
      <c r="E2870">
        <v>40</v>
      </c>
      <c r="F2870">
        <v>5</v>
      </c>
      <c r="G2870" t="b">
        <v>1</v>
      </c>
      <c r="H2870" s="19">
        <v>0.85</v>
      </c>
      <c r="I2870" s="19">
        <v>1</v>
      </c>
      <c r="J2870" s="1" t="s">
        <v>14</v>
      </c>
    </row>
    <row r="2871" spans="1:10" x14ac:dyDescent="0.2">
      <c r="A2871" s="1" t="s">
        <v>147</v>
      </c>
      <c r="B2871" s="11">
        <v>44365</v>
      </c>
      <c r="C2871">
        <v>28</v>
      </c>
      <c r="D2871">
        <v>12</v>
      </c>
      <c r="E2871">
        <v>40</v>
      </c>
      <c r="F2871">
        <v>10</v>
      </c>
      <c r="G2871" t="b">
        <v>1</v>
      </c>
      <c r="H2871" s="19">
        <v>0.9</v>
      </c>
      <c r="I2871" s="19">
        <v>1</v>
      </c>
      <c r="J2871" s="1" t="s">
        <v>14</v>
      </c>
    </row>
    <row r="2872" spans="1:10" x14ac:dyDescent="0.2">
      <c r="A2872" s="1" t="s">
        <v>115</v>
      </c>
      <c r="B2872" s="11">
        <v>44365</v>
      </c>
      <c r="C2872">
        <v>33</v>
      </c>
      <c r="D2872">
        <v>17</v>
      </c>
      <c r="E2872">
        <v>40</v>
      </c>
      <c r="F2872">
        <v>10</v>
      </c>
      <c r="G2872" t="b">
        <v>1</v>
      </c>
      <c r="H2872" s="19">
        <v>1</v>
      </c>
      <c r="I2872" s="19">
        <v>1</v>
      </c>
      <c r="J2872" s="1" t="s">
        <v>14</v>
      </c>
    </row>
    <row r="2873" spans="1:10" x14ac:dyDescent="0.2">
      <c r="A2873" s="1" t="s">
        <v>139</v>
      </c>
      <c r="B2873" s="11">
        <v>44365</v>
      </c>
      <c r="C2873">
        <v>33</v>
      </c>
      <c r="D2873">
        <v>17</v>
      </c>
      <c r="E2873">
        <v>40</v>
      </c>
      <c r="F2873">
        <v>10</v>
      </c>
      <c r="G2873" t="b">
        <v>1</v>
      </c>
      <c r="H2873" s="19">
        <v>1</v>
      </c>
      <c r="I2873" s="19">
        <v>1</v>
      </c>
      <c r="J2873" s="1" t="s">
        <v>14</v>
      </c>
    </row>
    <row r="2874" spans="1:10" x14ac:dyDescent="0.2">
      <c r="A2874" s="1" t="s">
        <v>117</v>
      </c>
      <c r="B2874" s="11">
        <v>44365</v>
      </c>
      <c r="C2874">
        <v>33</v>
      </c>
      <c r="D2874">
        <v>17</v>
      </c>
      <c r="E2874">
        <v>40</v>
      </c>
      <c r="F2874">
        <v>10</v>
      </c>
      <c r="G2874" t="b">
        <v>1</v>
      </c>
      <c r="H2874" s="19">
        <v>1</v>
      </c>
      <c r="I2874" s="19">
        <v>1</v>
      </c>
      <c r="J2874" s="1" t="s">
        <v>14</v>
      </c>
    </row>
    <row r="2875" spans="1:10" x14ac:dyDescent="0.2">
      <c r="A2875" s="1" t="s">
        <v>133</v>
      </c>
      <c r="B2875" s="11">
        <v>44365</v>
      </c>
      <c r="C2875">
        <v>29</v>
      </c>
      <c r="D2875">
        <v>17</v>
      </c>
      <c r="E2875">
        <v>40</v>
      </c>
      <c r="F2875">
        <v>10</v>
      </c>
      <c r="G2875" t="b">
        <v>1</v>
      </c>
      <c r="H2875" s="19">
        <v>0.96</v>
      </c>
      <c r="I2875" s="19">
        <v>1</v>
      </c>
      <c r="J2875" s="1" t="s">
        <v>14</v>
      </c>
    </row>
    <row r="2876" spans="1:10" x14ac:dyDescent="0.2">
      <c r="A2876" s="1" t="s">
        <v>112</v>
      </c>
      <c r="B2876" s="11">
        <v>44365</v>
      </c>
      <c r="C2876">
        <v>33</v>
      </c>
      <c r="D2876">
        <v>17</v>
      </c>
      <c r="E2876">
        <v>40</v>
      </c>
      <c r="F2876">
        <v>10</v>
      </c>
      <c r="G2876" t="b">
        <v>1</v>
      </c>
      <c r="H2876" s="19">
        <v>1</v>
      </c>
      <c r="I2876" s="19">
        <v>1</v>
      </c>
      <c r="J2876" s="1" t="s">
        <v>14</v>
      </c>
    </row>
    <row r="2877" spans="1:10" x14ac:dyDescent="0.2">
      <c r="A2877" s="1" t="s">
        <v>123</v>
      </c>
      <c r="B2877" s="11">
        <v>44365</v>
      </c>
      <c r="C2877">
        <v>23</v>
      </c>
      <c r="D2877">
        <v>17</v>
      </c>
      <c r="E2877">
        <v>40</v>
      </c>
      <c r="F2877">
        <v>5</v>
      </c>
      <c r="G2877" t="b">
        <v>1</v>
      </c>
      <c r="H2877" s="19">
        <v>0.85</v>
      </c>
      <c r="I2877" s="19">
        <v>1</v>
      </c>
      <c r="J2877" s="1" t="s">
        <v>14</v>
      </c>
    </row>
    <row r="2878" spans="1:10" x14ac:dyDescent="0.2">
      <c r="A2878" s="1" t="s">
        <v>142</v>
      </c>
      <c r="B2878" s="11">
        <v>44365</v>
      </c>
      <c r="C2878">
        <v>29</v>
      </c>
      <c r="D2878">
        <v>17</v>
      </c>
      <c r="E2878">
        <v>40</v>
      </c>
      <c r="F2878">
        <v>10</v>
      </c>
      <c r="G2878" t="b">
        <v>1</v>
      </c>
      <c r="H2878" s="19">
        <v>0.96</v>
      </c>
      <c r="I2878" s="19">
        <v>1</v>
      </c>
      <c r="J2878" s="1" t="s">
        <v>14</v>
      </c>
    </row>
    <row r="2879" spans="1:10" x14ac:dyDescent="0.2">
      <c r="A2879" s="1" t="s">
        <v>136</v>
      </c>
      <c r="B2879" s="11">
        <v>44369</v>
      </c>
      <c r="C2879">
        <v>33</v>
      </c>
      <c r="D2879">
        <v>17</v>
      </c>
      <c r="E2879">
        <v>40</v>
      </c>
      <c r="F2879">
        <v>10</v>
      </c>
      <c r="G2879" t="b">
        <v>1</v>
      </c>
      <c r="H2879" s="19">
        <v>1</v>
      </c>
      <c r="I2879" s="19">
        <v>1</v>
      </c>
      <c r="J2879" s="1" t="s">
        <v>14</v>
      </c>
    </row>
    <row r="2880" spans="1:10" x14ac:dyDescent="0.2">
      <c r="A2880" s="1" t="s">
        <v>119</v>
      </c>
      <c r="B2880" s="11">
        <v>44369</v>
      </c>
      <c r="C2880">
        <v>23</v>
      </c>
      <c r="D2880">
        <v>17</v>
      </c>
      <c r="E2880">
        <v>40</v>
      </c>
      <c r="F2880">
        <v>10</v>
      </c>
      <c r="G2880" t="b">
        <v>1</v>
      </c>
      <c r="H2880" s="19">
        <v>0.9</v>
      </c>
      <c r="I2880" s="19">
        <v>1</v>
      </c>
      <c r="J2880" s="1" t="s">
        <v>14</v>
      </c>
    </row>
    <row r="2881" spans="1:10" x14ac:dyDescent="0.2">
      <c r="A2881" s="1" t="s">
        <v>130</v>
      </c>
      <c r="B2881" s="11">
        <v>44369</v>
      </c>
      <c r="C2881">
        <v>33</v>
      </c>
      <c r="D2881">
        <v>17</v>
      </c>
      <c r="E2881">
        <v>40</v>
      </c>
      <c r="F2881">
        <v>5</v>
      </c>
      <c r="G2881" t="b">
        <v>1</v>
      </c>
      <c r="H2881" s="19">
        <v>0.95</v>
      </c>
      <c r="I2881" s="19">
        <v>1</v>
      </c>
      <c r="J2881" s="1" t="s">
        <v>14</v>
      </c>
    </row>
    <row r="2882" spans="1:10" x14ac:dyDescent="0.2">
      <c r="A2882" s="1" t="s">
        <v>129</v>
      </c>
      <c r="B2882" s="11">
        <v>44369</v>
      </c>
      <c r="C2882">
        <v>33</v>
      </c>
      <c r="D2882">
        <v>17</v>
      </c>
      <c r="E2882">
        <v>40</v>
      </c>
      <c r="F2882">
        <v>10</v>
      </c>
      <c r="G2882" t="b">
        <v>1</v>
      </c>
      <c r="H2882" s="19">
        <v>1</v>
      </c>
      <c r="I2882" s="19">
        <v>1</v>
      </c>
      <c r="J2882" s="1" t="s">
        <v>14</v>
      </c>
    </row>
    <row r="2883" spans="1:10" x14ac:dyDescent="0.2">
      <c r="A2883" s="1" t="s">
        <v>141</v>
      </c>
      <c r="B2883" s="11">
        <v>44369</v>
      </c>
      <c r="C2883">
        <v>33</v>
      </c>
      <c r="D2883">
        <v>17</v>
      </c>
      <c r="E2883">
        <v>40</v>
      </c>
      <c r="F2883">
        <v>5</v>
      </c>
      <c r="G2883" t="b">
        <v>1</v>
      </c>
      <c r="H2883" s="19">
        <v>0.95</v>
      </c>
      <c r="I2883" s="19">
        <v>1</v>
      </c>
      <c r="J2883" s="1" t="s">
        <v>14</v>
      </c>
    </row>
    <row r="2884" spans="1:10" x14ac:dyDescent="0.2">
      <c r="A2884" s="1" t="s">
        <v>132</v>
      </c>
      <c r="B2884" s="11">
        <v>44369</v>
      </c>
      <c r="C2884">
        <v>33</v>
      </c>
      <c r="D2884">
        <v>17</v>
      </c>
      <c r="E2884">
        <v>40</v>
      </c>
      <c r="F2884">
        <v>10</v>
      </c>
      <c r="G2884" t="b">
        <v>1</v>
      </c>
      <c r="H2884" s="19">
        <v>1</v>
      </c>
      <c r="I2884" s="19">
        <v>1</v>
      </c>
      <c r="J2884" s="1" t="s">
        <v>14</v>
      </c>
    </row>
    <row r="2885" spans="1:10" x14ac:dyDescent="0.2">
      <c r="A2885" s="1" t="s">
        <v>111</v>
      </c>
      <c r="B2885" s="11">
        <v>44369</v>
      </c>
      <c r="C2885">
        <v>29</v>
      </c>
      <c r="D2885">
        <v>2</v>
      </c>
      <c r="E2885">
        <v>40</v>
      </c>
      <c r="F2885">
        <v>5</v>
      </c>
      <c r="G2885" t="b">
        <v>1</v>
      </c>
      <c r="H2885" s="19">
        <v>0.76</v>
      </c>
      <c r="I2885" s="19">
        <v>1</v>
      </c>
      <c r="J2885" s="1" t="s">
        <v>14</v>
      </c>
    </row>
    <row r="2886" spans="1:10" x14ac:dyDescent="0.2">
      <c r="A2886" s="1" t="s">
        <v>145</v>
      </c>
      <c r="B2886" s="11">
        <v>44370</v>
      </c>
      <c r="C2886">
        <v>33</v>
      </c>
      <c r="D2886">
        <v>17</v>
      </c>
      <c r="E2886">
        <v>40</v>
      </c>
      <c r="F2886">
        <v>10</v>
      </c>
      <c r="G2886" t="b">
        <v>1</v>
      </c>
      <c r="H2886" s="19">
        <v>1</v>
      </c>
      <c r="I2886" s="19">
        <v>1</v>
      </c>
      <c r="J2886" s="1" t="s">
        <v>14</v>
      </c>
    </row>
    <row r="2887" spans="1:10" x14ac:dyDescent="0.2">
      <c r="A2887" s="1" t="s">
        <v>135</v>
      </c>
      <c r="B2887" s="11">
        <v>44370</v>
      </c>
      <c r="C2887">
        <v>29</v>
      </c>
      <c r="D2887">
        <v>17</v>
      </c>
      <c r="E2887">
        <v>40</v>
      </c>
      <c r="F2887">
        <v>10</v>
      </c>
      <c r="G2887" t="b">
        <v>1</v>
      </c>
      <c r="H2887" s="19">
        <v>0.96</v>
      </c>
      <c r="I2887" s="19">
        <v>1</v>
      </c>
      <c r="J2887" s="1" t="s">
        <v>14</v>
      </c>
    </row>
    <row r="2888" spans="1:10" x14ac:dyDescent="0.2">
      <c r="A2888" s="1" t="s">
        <v>138</v>
      </c>
      <c r="B2888" s="11">
        <v>44370</v>
      </c>
      <c r="C2888">
        <v>29</v>
      </c>
      <c r="D2888">
        <v>17</v>
      </c>
      <c r="E2888">
        <v>40</v>
      </c>
      <c r="F2888">
        <v>10</v>
      </c>
      <c r="G2888" t="b">
        <v>1</v>
      </c>
      <c r="H2888" s="19">
        <v>0.96</v>
      </c>
      <c r="I2888" s="19">
        <v>1</v>
      </c>
      <c r="J2888" s="1" t="s">
        <v>14</v>
      </c>
    </row>
    <row r="2889" spans="1:10" x14ac:dyDescent="0.2">
      <c r="A2889" s="1" t="s">
        <v>122</v>
      </c>
      <c r="B2889" s="11">
        <v>44370</v>
      </c>
      <c r="C2889">
        <v>33</v>
      </c>
      <c r="D2889">
        <v>17</v>
      </c>
      <c r="E2889">
        <v>40</v>
      </c>
      <c r="F2889">
        <v>10</v>
      </c>
      <c r="G2889" t="b">
        <v>1</v>
      </c>
      <c r="H2889" s="19">
        <v>1</v>
      </c>
      <c r="I2889" s="19">
        <v>1</v>
      </c>
      <c r="J2889" s="1" t="s">
        <v>14</v>
      </c>
    </row>
    <row r="2890" spans="1:10" x14ac:dyDescent="0.2">
      <c r="A2890" s="1" t="s">
        <v>113</v>
      </c>
      <c r="B2890" s="11">
        <v>44370</v>
      </c>
      <c r="C2890">
        <v>33</v>
      </c>
      <c r="D2890">
        <v>7</v>
      </c>
      <c r="E2890">
        <v>40</v>
      </c>
      <c r="F2890">
        <v>5</v>
      </c>
      <c r="G2890" t="b">
        <v>1</v>
      </c>
      <c r="H2890" s="19">
        <v>0.85</v>
      </c>
      <c r="I2890" s="19">
        <v>1</v>
      </c>
      <c r="J2890" s="1" t="s">
        <v>14</v>
      </c>
    </row>
    <row r="2891" spans="1:10" x14ac:dyDescent="0.2">
      <c r="A2891" s="1" t="s">
        <v>128</v>
      </c>
      <c r="B2891" s="11">
        <v>44370</v>
      </c>
      <c r="C2891">
        <v>33</v>
      </c>
      <c r="D2891">
        <v>17</v>
      </c>
      <c r="E2891">
        <v>40</v>
      </c>
      <c r="F2891">
        <v>5</v>
      </c>
      <c r="G2891" t="b">
        <v>1</v>
      </c>
      <c r="H2891" s="19">
        <v>0.95</v>
      </c>
      <c r="I2891" s="19">
        <v>1</v>
      </c>
      <c r="J2891" s="1" t="s">
        <v>14</v>
      </c>
    </row>
    <row r="2892" spans="1:10" x14ac:dyDescent="0.2">
      <c r="A2892" s="1" t="s">
        <v>99</v>
      </c>
      <c r="B2892" s="11">
        <v>44370</v>
      </c>
      <c r="C2892">
        <v>33</v>
      </c>
      <c r="D2892">
        <v>17</v>
      </c>
      <c r="E2892">
        <v>40</v>
      </c>
      <c r="F2892">
        <v>5</v>
      </c>
      <c r="G2892" t="b">
        <v>1</v>
      </c>
      <c r="H2892" s="19">
        <v>0.95</v>
      </c>
      <c r="I2892" s="19">
        <v>1</v>
      </c>
      <c r="J2892" s="1" t="s">
        <v>14</v>
      </c>
    </row>
    <row r="2893" spans="1:10" x14ac:dyDescent="0.2">
      <c r="A2893" s="1" t="s">
        <v>121</v>
      </c>
      <c r="B2893" s="11">
        <v>44370</v>
      </c>
      <c r="C2893">
        <v>31</v>
      </c>
      <c r="D2893">
        <v>17</v>
      </c>
      <c r="E2893">
        <v>40</v>
      </c>
      <c r="F2893">
        <v>10</v>
      </c>
      <c r="G2893" t="b">
        <v>1</v>
      </c>
      <c r="H2893" s="19">
        <v>0.98</v>
      </c>
      <c r="I2893" s="19">
        <v>1</v>
      </c>
      <c r="J2893" s="1" t="s">
        <v>14</v>
      </c>
    </row>
    <row r="2894" spans="1:10" x14ac:dyDescent="0.2">
      <c r="A2894" s="1" t="s">
        <v>114</v>
      </c>
      <c r="B2894" s="11">
        <v>44371</v>
      </c>
      <c r="C2894">
        <v>33</v>
      </c>
      <c r="D2894">
        <v>17</v>
      </c>
      <c r="E2894">
        <v>40</v>
      </c>
      <c r="F2894">
        <v>10</v>
      </c>
      <c r="G2894" t="b">
        <v>1</v>
      </c>
      <c r="H2894" s="19">
        <v>1</v>
      </c>
      <c r="I2894" s="19">
        <v>1</v>
      </c>
      <c r="J2894" s="1" t="s">
        <v>14</v>
      </c>
    </row>
    <row r="2895" spans="1:10" x14ac:dyDescent="0.2">
      <c r="A2895" s="1" t="s">
        <v>108</v>
      </c>
      <c r="B2895" s="11">
        <v>44371</v>
      </c>
      <c r="C2895">
        <v>29</v>
      </c>
      <c r="D2895">
        <v>10</v>
      </c>
      <c r="E2895">
        <v>37</v>
      </c>
      <c r="F2895">
        <v>8</v>
      </c>
      <c r="G2895" t="b">
        <v>1</v>
      </c>
      <c r="H2895" s="19">
        <v>0.84</v>
      </c>
      <c r="I2895" s="19">
        <v>1</v>
      </c>
      <c r="J2895" s="1" t="s">
        <v>14</v>
      </c>
    </row>
    <row r="2896" spans="1:10" x14ac:dyDescent="0.2">
      <c r="A2896" s="1" t="s">
        <v>131</v>
      </c>
      <c r="B2896" s="11">
        <v>44371</v>
      </c>
      <c r="C2896">
        <v>16</v>
      </c>
      <c r="D2896">
        <v>17</v>
      </c>
      <c r="E2896">
        <v>40</v>
      </c>
      <c r="F2896">
        <v>5</v>
      </c>
      <c r="G2896" t="b">
        <v>1</v>
      </c>
      <c r="H2896" s="19">
        <v>0.78</v>
      </c>
      <c r="I2896" s="19">
        <v>1</v>
      </c>
      <c r="J2896" s="1" t="s">
        <v>14</v>
      </c>
    </row>
    <row r="2897" spans="1:10" x14ac:dyDescent="0.2">
      <c r="A2897" s="1" t="s">
        <v>146</v>
      </c>
      <c r="B2897" s="11">
        <v>44371</v>
      </c>
      <c r="C2897">
        <v>29</v>
      </c>
      <c r="D2897">
        <v>17</v>
      </c>
      <c r="E2897">
        <v>40</v>
      </c>
      <c r="F2897">
        <v>5</v>
      </c>
      <c r="G2897" t="b">
        <v>1</v>
      </c>
      <c r="H2897" s="19">
        <v>0.91</v>
      </c>
      <c r="I2897" s="19">
        <v>1</v>
      </c>
      <c r="J2897" s="1" t="s">
        <v>14</v>
      </c>
    </row>
    <row r="2898" spans="1:10" x14ac:dyDescent="0.2">
      <c r="A2898" s="1" t="s">
        <v>134</v>
      </c>
      <c r="B2898" s="11">
        <v>44371</v>
      </c>
      <c r="C2898">
        <v>33</v>
      </c>
      <c r="D2898">
        <v>17</v>
      </c>
      <c r="E2898">
        <v>40</v>
      </c>
      <c r="F2898">
        <v>10</v>
      </c>
      <c r="G2898" t="b">
        <v>1</v>
      </c>
      <c r="H2898" s="19">
        <v>1</v>
      </c>
      <c r="I2898" s="19">
        <v>1</v>
      </c>
      <c r="J2898" s="1" t="s">
        <v>14</v>
      </c>
    </row>
    <row r="2899" spans="1:10" x14ac:dyDescent="0.2">
      <c r="A2899" s="1" t="s">
        <v>105</v>
      </c>
      <c r="B2899" s="11">
        <v>44371</v>
      </c>
      <c r="C2899">
        <v>26</v>
      </c>
      <c r="D2899">
        <v>12</v>
      </c>
      <c r="E2899">
        <v>37</v>
      </c>
      <c r="F2899">
        <v>7</v>
      </c>
      <c r="G2899" t="b">
        <v>1</v>
      </c>
      <c r="H2899" s="19">
        <v>0.82</v>
      </c>
      <c r="I2899" s="19">
        <v>1</v>
      </c>
      <c r="J2899" s="1" t="s">
        <v>14</v>
      </c>
    </row>
    <row r="2900" spans="1:10" x14ac:dyDescent="0.2">
      <c r="A2900" s="1" t="s">
        <v>106</v>
      </c>
      <c r="B2900" s="11">
        <v>44371</v>
      </c>
      <c r="C2900">
        <v>29</v>
      </c>
      <c r="D2900">
        <v>19</v>
      </c>
      <c r="E2900">
        <v>37</v>
      </c>
      <c r="F2900">
        <v>15</v>
      </c>
      <c r="G2900" t="b">
        <v>1</v>
      </c>
      <c r="H2900" s="19">
        <v>1</v>
      </c>
      <c r="I2900" s="19">
        <v>1</v>
      </c>
      <c r="J2900" s="1" t="s">
        <v>14</v>
      </c>
    </row>
    <row r="2901" spans="1:10" x14ac:dyDescent="0.2">
      <c r="A2901" s="1" t="s">
        <v>103</v>
      </c>
      <c r="B2901" s="11">
        <v>44371</v>
      </c>
      <c r="C2901">
        <v>22</v>
      </c>
      <c r="D2901">
        <v>12</v>
      </c>
      <c r="E2901">
        <v>37</v>
      </c>
      <c r="F2901">
        <v>15</v>
      </c>
      <c r="G2901" t="b">
        <v>1</v>
      </c>
      <c r="H2901" s="19">
        <v>0.86</v>
      </c>
      <c r="I2901" s="19">
        <v>1</v>
      </c>
      <c r="J2901" s="1" t="s">
        <v>14</v>
      </c>
    </row>
    <row r="2902" spans="1:10" x14ac:dyDescent="0.2">
      <c r="A2902" s="1" t="s">
        <v>142</v>
      </c>
      <c r="B2902" s="11">
        <v>44372</v>
      </c>
      <c r="C2902">
        <v>33</v>
      </c>
      <c r="D2902">
        <v>17</v>
      </c>
      <c r="E2902">
        <v>40</v>
      </c>
      <c r="F2902">
        <v>10</v>
      </c>
      <c r="G2902" t="b">
        <v>1</v>
      </c>
      <c r="H2902" s="19">
        <v>1</v>
      </c>
      <c r="I2902" s="19">
        <v>1</v>
      </c>
      <c r="J2902" s="1" t="s">
        <v>14</v>
      </c>
    </row>
    <row r="2903" spans="1:10" x14ac:dyDescent="0.2">
      <c r="A2903" s="1" t="s">
        <v>140</v>
      </c>
      <c r="B2903" s="11">
        <v>44372</v>
      </c>
      <c r="C2903">
        <v>29</v>
      </c>
      <c r="D2903">
        <v>7</v>
      </c>
      <c r="E2903">
        <v>40</v>
      </c>
      <c r="F2903">
        <v>0</v>
      </c>
      <c r="G2903" t="b">
        <v>1</v>
      </c>
      <c r="H2903" s="19">
        <v>0.76</v>
      </c>
      <c r="I2903" s="19">
        <v>1</v>
      </c>
      <c r="J2903" s="1" t="s">
        <v>14</v>
      </c>
    </row>
    <row r="2904" spans="1:10" x14ac:dyDescent="0.2">
      <c r="A2904" s="1" t="s">
        <v>126</v>
      </c>
      <c r="B2904" s="11">
        <v>44372</v>
      </c>
      <c r="C2904">
        <v>33</v>
      </c>
      <c r="D2904">
        <v>17</v>
      </c>
      <c r="E2904">
        <v>40</v>
      </c>
      <c r="F2904">
        <v>5</v>
      </c>
      <c r="G2904" t="b">
        <v>1</v>
      </c>
      <c r="H2904" s="19">
        <v>0.95</v>
      </c>
      <c r="I2904" s="19">
        <v>1</v>
      </c>
      <c r="J2904" s="1" t="s">
        <v>14</v>
      </c>
    </row>
    <row r="2905" spans="1:10" x14ac:dyDescent="0.2">
      <c r="A2905" s="1" t="s">
        <v>127</v>
      </c>
      <c r="B2905" s="11">
        <v>44372</v>
      </c>
      <c r="C2905">
        <v>33</v>
      </c>
      <c r="D2905">
        <v>17</v>
      </c>
      <c r="E2905">
        <v>40</v>
      </c>
      <c r="F2905">
        <v>10</v>
      </c>
      <c r="G2905" t="b">
        <v>1</v>
      </c>
      <c r="H2905" s="19">
        <v>1</v>
      </c>
      <c r="I2905" s="19">
        <v>1</v>
      </c>
      <c r="J2905" s="1" t="s">
        <v>14</v>
      </c>
    </row>
    <row r="2906" spans="1:10" x14ac:dyDescent="0.2">
      <c r="A2906" s="1" t="s">
        <v>139</v>
      </c>
      <c r="B2906" s="11">
        <v>44372</v>
      </c>
      <c r="C2906">
        <v>33</v>
      </c>
      <c r="D2906">
        <v>17</v>
      </c>
      <c r="E2906">
        <v>40</v>
      </c>
      <c r="F2906">
        <v>5</v>
      </c>
      <c r="G2906" t="b">
        <v>1</v>
      </c>
      <c r="H2906" s="19">
        <v>0.95</v>
      </c>
      <c r="I2906" s="19">
        <v>1</v>
      </c>
      <c r="J2906" s="1" t="s">
        <v>14</v>
      </c>
    </row>
    <row r="2907" spans="1:10" x14ac:dyDescent="0.2">
      <c r="A2907" s="1" t="s">
        <v>124</v>
      </c>
      <c r="B2907" s="11">
        <v>44372</v>
      </c>
      <c r="C2907">
        <v>33</v>
      </c>
      <c r="D2907">
        <v>17</v>
      </c>
      <c r="E2907">
        <v>40</v>
      </c>
      <c r="F2907">
        <v>10</v>
      </c>
      <c r="G2907" t="b">
        <v>1</v>
      </c>
      <c r="H2907" s="19">
        <v>1</v>
      </c>
      <c r="I2907" s="19">
        <v>1</v>
      </c>
      <c r="J2907" s="1" t="s">
        <v>14</v>
      </c>
    </row>
    <row r="2908" spans="1:10" x14ac:dyDescent="0.2">
      <c r="A2908" s="1" t="s">
        <v>112</v>
      </c>
      <c r="B2908" s="11">
        <v>44372</v>
      </c>
      <c r="C2908">
        <v>33</v>
      </c>
      <c r="D2908">
        <v>17</v>
      </c>
      <c r="E2908">
        <v>32</v>
      </c>
      <c r="F2908">
        <v>10</v>
      </c>
      <c r="G2908" t="b">
        <v>1</v>
      </c>
      <c r="H2908" s="19">
        <v>0.92</v>
      </c>
      <c r="I2908" s="19">
        <v>1</v>
      </c>
      <c r="J2908" s="1" t="s">
        <v>14</v>
      </c>
    </row>
    <row r="2909" spans="1:10" x14ac:dyDescent="0.2">
      <c r="A2909" s="1" t="s">
        <v>125</v>
      </c>
      <c r="B2909" s="11">
        <v>44372</v>
      </c>
      <c r="C2909">
        <v>33</v>
      </c>
      <c r="D2909">
        <v>7</v>
      </c>
      <c r="E2909">
        <v>40</v>
      </c>
      <c r="F2909">
        <v>5</v>
      </c>
      <c r="G2909" t="b">
        <v>1</v>
      </c>
      <c r="H2909" s="19">
        <v>0.85</v>
      </c>
      <c r="I2909" s="19">
        <v>1</v>
      </c>
      <c r="J2909" s="1" t="s">
        <v>14</v>
      </c>
    </row>
    <row r="2910" spans="1:10" x14ac:dyDescent="0.2">
      <c r="A2910" s="1" t="s">
        <v>123</v>
      </c>
      <c r="B2910" s="11">
        <v>44372</v>
      </c>
      <c r="C2910">
        <v>33</v>
      </c>
      <c r="D2910">
        <v>17</v>
      </c>
      <c r="E2910">
        <v>40</v>
      </c>
      <c r="F2910">
        <v>10</v>
      </c>
      <c r="G2910" t="b">
        <v>1</v>
      </c>
      <c r="H2910" s="19">
        <v>1</v>
      </c>
      <c r="I2910" s="19">
        <v>1</v>
      </c>
      <c r="J2910" s="1" t="s">
        <v>14</v>
      </c>
    </row>
    <row r="2911" spans="1:10" x14ac:dyDescent="0.2">
      <c r="A2911" s="1" t="s">
        <v>115</v>
      </c>
      <c r="B2911" s="11">
        <v>44372</v>
      </c>
      <c r="C2911">
        <v>33</v>
      </c>
      <c r="D2911">
        <v>17</v>
      </c>
      <c r="E2911">
        <v>40</v>
      </c>
      <c r="F2911">
        <v>10</v>
      </c>
      <c r="G2911" t="b">
        <v>1</v>
      </c>
      <c r="H2911" s="19">
        <v>1</v>
      </c>
      <c r="I2911" s="19">
        <v>1</v>
      </c>
      <c r="J2911" s="1" t="s">
        <v>14</v>
      </c>
    </row>
    <row r="2912" spans="1:10" x14ac:dyDescent="0.2">
      <c r="A2912" s="1" t="s">
        <v>144</v>
      </c>
      <c r="B2912" s="11">
        <v>44372</v>
      </c>
      <c r="C2912">
        <v>33</v>
      </c>
      <c r="D2912">
        <v>12</v>
      </c>
      <c r="E2912">
        <v>40</v>
      </c>
      <c r="F2912">
        <v>10</v>
      </c>
      <c r="G2912" t="b">
        <v>1</v>
      </c>
      <c r="H2912" s="19">
        <v>0.95</v>
      </c>
      <c r="I2912" s="19">
        <v>1</v>
      </c>
      <c r="J2912" s="1" t="s">
        <v>14</v>
      </c>
    </row>
    <row r="2913" spans="1:10" x14ac:dyDescent="0.2">
      <c r="A2913" s="1" t="s">
        <v>137</v>
      </c>
      <c r="B2913" s="11">
        <v>44372</v>
      </c>
      <c r="C2913">
        <v>23</v>
      </c>
      <c r="D2913">
        <v>17</v>
      </c>
      <c r="E2913">
        <v>40</v>
      </c>
      <c r="F2913">
        <v>5</v>
      </c>
      <c r="G2913" t="b">
        <v>1</v>
      </c>
      <c r="H2913" s="19">
        <v>0.85</v>
      </c>
      <c r="I2913" s="19">
        <v>1</v>
      </c>
      <c r="J2913" s="1" t="s">
        <v>14</v>
      </c>
    </row>
    <row r="2914" spans="1:10" x14ac:dyDescent="0.2">
      <c r="A2914" s="1" t="s">
        <v>133</v>
      </c>
      <c r="B2914" s="11">
        <v>44372</v>
      </c>
      <c r="C2914">
        <v>33</v>
      </c>
      <c r="D2914">
        <v>17</v>
      </c>
      <c r="E2914">
        <v>40</v>
      </c>
      <c r="F2914">
        <v>10</v>
      </c>
      <c r="G2914" t="b">
        <v>1</v>
      </c>
      <c r="H2914" s="19">
        <v>1</v>
      </c>
      <c r="I2914" s="19">
        <v>1</v>
      </c>
      <c r="J2914" s="1" t="s">
        <v>14</v>
      </c>
    </row>
    <row r="2915" spans="1:10" x14ac:dyDescent="0.2">
      <c r="A2915" s="1" t="s">
        <v>102</v>
      </c>
      <c r="B2915" s="11">
        <v>44375</v>
      </c>
      <c r="C2915">
        <v>22</v>
      </c>
      <c r="D2915">
        <v>19</v>
      </c>
      <c r="E2915">
        <v>37</v>
      </c>
      <c r="F2915">
        <v>15</v>
      </c>
      <c r="G2915" t="b">
        <v>1</v>
      </c>
      <c r="H2915" s="19">
        <v>0.93</v>
      </c>
      <c r="I2915" s="19">
        <v>1</v>
      </c>
      <c r="J2915" s="1" t="s">
        <v>14</v>
      </c>
    </row>
    <row r="2916" spans="1:10" x14ac:dyDescent="0.2">
      <c r="A2916" s="1" t="s">
        <v>110</v>
      </c>
      <c r="B2916" s="11">
        <v>44375</v>
      </c>
      <c r="C2916">
        <v>29</v>
      </c>
      <c r="D2916">
        <v>19</v>
      </c>
      <c r="E2916">
        <v>30</v>
      </c>
      <c r="F2916">
        <v>7</v>
      </c>
      <c r="G2916" t="b">
        <v>1</v>
      </c>
      <c r="H2916" s="19">
        <v>0.85</v>
      </c>
      <c r="I2916" s="19">
        <v>1</v>
      </c>
      <c r="J2916" s="1" t="s">
        <v>14</v>
      </c>
    </row>
    <row r="2917" spans="1:10" x14ac:dyDescent="0.2">
      <c r="A2917" s="1" t="s">
        <v>107</v>
      </c>
      <c r="B2917" s="11">
        <v>44375</v>
      </c>
      <c r="C2917">
        <v>29</v>
      </c>
      <c r="D2917">
        <v>19</v>
      </c>
      <c r="E2917">
        <v>37</v>
      </c>
      <c r="F2917">
        <v>15</v>
      </c>
      <c r="G2917" t="b">
        <v>1</v>
      </c>
      <c r="H2917" s="19">
        <v>1</v>
      </c>
      <c r="I2917" s="19">
        <v>1</v>
      </c>
      <c r="J2917" s="1" t="s">
        <v>14</v>
      </c>
    </row>
    <row r="2918" spans="1:10" x14ac:dyDescent="0.2">
      <c r="A2918" s="1" t="s">
        <v>109</v>
      </c>
      <c r="B2918" s="11">
        <v>44375</v>
      </c>
      <c r="C2918">
        <v>19</v>
      </c>
      <c r="D2918">
        <v>19</v>
      </c>
      <c r="E2918">
        <v>37</v>
      </c>
      <c r="F2918">
        <v>15</v>
      </c>
      <c r="G2918" t="b">
        <v>1</v>
      </c>
      <c r="H2918" s="19">
        <v>0.9</v>
      </c>
      <c r="I2918" s="19">
        <v>1</v>
      </c>
      <c r="J2918" s="1" t="s">
        <v>14</v>
      </c>
    </row>
    <row r="2919" spans="1:10" x14ac:dyDescent="0.2">
      <c r="A2919" s="1" t="s">
        <v>101</v>
      </c>
      <c r="B2919" s="11">
        <v>44375</v>
      </c>
      <c r="C2919">
        <v>29</v>
      </c>
      <c r="D2919">
        <v>19</v>
      </c>
      <c r="E2919">
        <v>37</v>
      </c>
      <c r="F2919">
        <v>15</v>
      </c>
      <c r="G2919" t="b">
        <v>1</v>
      </c>
      <c r="H2919" s="19">
        <v>1</v>
      </c>
      <c r="I2919" s="19">
        <v>1</v>
      </c>
      <c r="J2919" s="1" t="s">
        <v>14</v>
      </c>
    </row>
    <row r="2920" spans="1:10" x14ac:dyDescent="0.2">
      <c r="A2920" s="1" t="s">
        <v>100</v>
      </c>
      <c r="B2920" s="11">
        <v>44375</v>
      </c>
      <c r="C2920">
        <v>29</v>
      </c>
      <c r="D2920">
        <v>19</v>
      </c>
      <c r="E2920">
        <v>37</v>
      </c>
      <c r="F2920">
        <v>7</v>
      </c>
      <c r="G2920" t="b">
        <v>1</v>
      </c>
      <c r="H2920" s="19">
        <v>0.92</v>
      </c>
      <c r="I2920" s="19">
        <v>1</v>
      </c>
      <c r="J2920" s="1" t="s">
        <v>14</v>
      </c>
    </row>
    <row r="2921" spans="1:10" x14ac:dyDescent="0.2">
      <c r="A2921" s="1" t="s">
        <v>104</v>
      </c>
      <c r="B2921" s="11">
        <v>44375</v>
      </c>
      <c r="C2921">
        <v>27</v>
      </c>
      <c r="D2921">
        <v>19</v>
      </c>
      <c r="E2921">
        <v>37</v>
      </c>
      <c r="F2921">
        <v>15</v>
      </c>
      <c r="G2921" t="b">
        <v>1</v>
      </c>
      <c r="H2921" s="19">
        <v>0.98</v>
      </c>
      <c r="I2921" s="19">
        <v>1</v>
      </c>
      <c r="J2921" s="1" t="s">
        <v>14</v>
      </c>
    </row>
    <row r="2922" spans="1:10" x14ac:dyDescent="0.2">
      <c r="A2922" s="1" t="s">
        <v>147</v>
      </c>
      <c r="B2922" s="11">
        <v>44375</v>
      </c>
      <c r="C2922">
        <v>33</v>
      </c>
      <c r="D2922">
        <v>17</v>
      </c>
      <c r="E2922">
        <v>40</v>
      </c>
      <c r="F2922">
        <v>10</v>
      </c>
      <c r="G2922" t="b">
        <v>1</v>
      </c>
      <c r="H2922" s="19">
        <v>1</v>
      </c>
      <c r="I2922" s="19">
        <v>1</v>
      </c>
      <c r="J2922" s="1" t="s">
        <v>14</v>
      </c>
    </row>
    <row r="2923" spans="1:10" x14ac:dyDescent="0.2">
      <c r="A2923" s="1" t="s">
        <v>117</v>
      </c>
      <c r="B2923" s="11">
        <v>44375</v>
      </c>
      <c r="C2923">
        <v>33</v>
      </c>
      <c r="D2923">
        <v>17</v>
      </c>
      <c r="E2923">
        <v>40</v>
      </c>
      <c r="F2923">
        <v>10</v>
      </c>
      <c r="G2923" t="b">
        <v>1</v>
      </c>
      <c r="H2923" s="19">
        <v>1</v>
      </c>
      <c r="I2923" s="19">
        <v>1</v>
      </c>
      <c r="J2923" s="1" t="s">
        <v>14</v>
      </c>
    </row>
    <row r="2924" spans="1:10" x14ac:dyDescent="0.2">
      <c r="A2924" s="1" t="s">
        <v>120</v>
      </c>
      <c r="B2924" s="11">
        <v>44375</v>
      </c>
      <c r="C2924">
        <v>29</v>
      </c>
      <c r="D2924">
        <v>17</v>
      </c>
      <c r="E2924">
        <v>40</v>
      </c>
      <c r="F2924">
        <v>10</v>
      </c>
      <c r="G2924" t="b">
        <v>1</v>
      </c>
      <c r="H2924" s="19">
        <v>0.96</v>
      </c>
      <c r="I2924" s="19">
        <v>1</v>
      </c>
      <c r="J2924" s="1" t="s">
        <v>14</v>
      </c>
    </row>
    <row r="2925" spans="1:10" x14ac:dyDescent="0.2">
      <c r="A2925" s="1" t="s">
        <v>89</v>
      </c>
      <c r="B2925" s="11">
        <v>44375</v>
      </c>
      <c r="C2925">
        <v>33</v>
      </c>
      <c r="D2925">
        <v>17</v>
      </c>
      <c r="E2925">
        <v>32</v>
      </c>
      <c r="F2925">
        <v>10</v>
      </c>
      <c r="G2925" t="b">
        <v>1</v>
      </c>
      <c r="H2925" s="19">
        <v>0.92</v>
      </c>
      <c r="I2925" s="19">
        <v>1</v>
      </c>
      <c r="J2925" s="1" t="s">
        <v>14</v>
      </c>
    </row>
    <row r="2926" spans="1:10" x14ac:dyDescent="0.2">
      <c r="A2926" s="1" t="s">
        <v>84</v>
      </c>
      <c r="B2926" s="11">
        <v>44375</v>
      </c>
      <c r="C2926">
        <v>19</v>
      </c>
      <c r="D2926">
        <v>17</v>
      </c>
      <c r="E2926">
        <v>40</v>
      </c>
      <c r="F2926">
        <v>10</v>
      </c>
      <c r="G2926" t="b">
        <v>1</v>
      </c>
      <c r="H2926" s="19">
        <v>0.86</v>
      </c>
      <c r="I2926" s="19">
        <v>1</v>
      </c>
      <c r="J2926" s="1" t="s">
        <v>14</v>
      </c>
    </row>
    <row r="2927" spans="1:10" x14ac:dyDescent="0.2">
      <c r="A2927" s="1" t="s">
        <v>142</v>
      </c>
      <c r="B2927" s="11">
        <v>44384</v>
      </c>
      <c r="C2927">
        <v>33</v>
      </c>
      <c r="D2927">
        <v>17</v>
      </c>
      <c r="E2927">
        <v>40</v>
      </c>
      <c r="F2927">
        <v>10</v>
      </c>
      <c r="G2927" t="b">
        <v>1</v>
      </c>
      <c r="H2927" s="19">
        <v>1</v>
      </c>
      <c r="I2927" s="19">
        <v>1</v>
      </c>
      <c r="J2927" s="1" t="s">
        <v>14</v>
      </c>
    </row>
    <row r="2928" spans="1:10" x14ac:dyDescent="0.2">
      <c r="A2928" s="1" t="s">
        <v>132</v>
      </c>
      <c r="B2928" s="11">
        <v>44384</v>
      </c>
      <c r="C2928">
        <v>23</v>
      </c>
      <c r="D2928">
        <v>17</v>
      </c>
      <c r="E2928">
        <v>40</v>
      </c>
      <c r="F2928">
        <v>10</v>
      </c>
      <c r="G2928" t="b">
        <v>1</v>
      </c>
      <c r="H2928" s="19">
        <v>0.9</v>
      </c>
      <c r="I2928" s="19">
        <v>1</v>
      </c>
      <c r="J2928" s="1" t="s">
        <v>14</v>
      </c>
    </row>
    <row r="2929" spans="1:10" x14ac:dyDescent="0.2">
      <c r="A2929" s="1" t="s">
        <v>143</v>
      </c>
      <c r="B2929" s="11">
        <v>44384</v>
      </c>
      <c r="C2929">
        <v>33</v>
      </c>
      <c r="D2929">
        <v>17</v>
      </c>
      <c r="E2929">
        <v>40</v>
      </c>
      <c r="F2929">
        <v>10</v>
      </c>
      <c r="G2929" t="b">
        <v>1</v>
      </c>
      <c r="H2929" s="19">
        <v>1</v>
      </c>
      <c r="I2929" s="19">
        <v>1</v>
      </c>
      <c r="J2929" s="1" t="s">
        <v>14</v>
      </c>
    </row>
    <row r="2930" spans="1:10" x14ac:dyDescent="0.2">
      <c r="A2930" s="1" t="s">
        <v>120</v>
      </c>
      <c r="B2930" s="11">
        <v>44384</v>
      </c>
      <c r="C2930">
        <v>23</v>
      </c>
      <c r="D2930">
        <v>17</v>
      </c>
      <c r="E2930">
        <v>40</v>
      </c>
      <c r="F2930">
        <v>10</v>
      </c>
      <c r="G2930" t="b">
        <v>1</v>
      </c>
      <c r="H2930" s="19">
        <v>0.9</v>
      </c>
      <c r="I2930" s="19">
        <v>1</v>
      </c>
      <c r="J2930" s="1" t="s">
        <v>14</v>
      </c>
    </row>
    <row r="2931" spans="1:10" x14ac:dyDescent="0.2">
      <c r="A2931" s="1" t="s">
        <v>116</v>
      </c>
      <c r="B2931" s="11">
        <v>44384</v>
      </c>
      <c r="C2931">
        <v>33</v>
      </c>
      <c r="D2931">
        <v>17</v>
      </c>
      <c r="E2931">
        <v>40</v>
      </c>
      <c r="F2931">
        <v>10</v>
      </c>
      <c r="G2931" t="b">
        <v>1</v>
      </c>
      <c r="H2931" s="19">
        <v>1</v>
      </c>
      <c r="I2931" s="19">
        <v>1</v>
      </c>
      <c r="J2931" s="1" t="s">
        <v>14</v>
      </c>
    </row>
    <row r="2932" spans="1:10" x14ac:dyDescent="0.2">
      <c r="A2932" s="1" t="s">
        <v>115</v>
      </c>
      <c r="B2932" s="11">
        <v>44384</v>
      </c>
      <c r="C2932">
        <v>33</v>
      </c>
      <c r="D2932">
        <v>17</v>
      </c>
      <c r="E2932">
        <v>40</v>
      </c>
      <c r="F2932">
        <v>10</v>
      </c>
      <c r="G2932" t="b">
        <v>1</v>
      </c>
      <c r="H2932" s="19">
        <v>1</v>
      </c>
      <c r="I2932" s="19">
        <v>1</v>
      </c>
      <c r="J2932" s="1" t="s">
        <v>14</v>
      </c>
    </row>
    <row r="2933" spans="1:10" x14ac:dyDescent="0.2">
      <c r="A2933" s="1" t="s">
        <v>145</v>
      </c>
      <c r="B2933" s="11">
        <v>44384</v>
      </c>
      <c r="C2933">
        <v>33</v>
      </c>
      <c r="D2933">
        <v>17</v>
      </c>
      <c r="E2933">
        <v>40</v>
      </c>
      <c r="F2933">
        <v>10</v>
      </c>
      <c r="G2933" t="b">
        <v>1</v>
      </c>
      <c r="H2933" s="19">
        <v>1</v>
      </c>
      <c r="I2933" s="19">
        <v>1</v>
      </c>
      <c r="J2933" s="1" t="s">
        <v>14</v>
      </c>
    </row>
    <row r="2934" spans="1:10" x14ac:dyDescent="0.2">
      <c r="A2934" s="1" t="s">
        <v>119</v>
      </c>
      <c r="B2934" s="11">
        <v>44384</v>
      </c>
      <c r="C2934">
        <v>31</v>
      </c>
      <c r="D2934">
        <v>17</v>
      </c>
      <c r="E2934">
        <v>40</v>
      </c>
      <c r="F2934">
        <v>5</v>
      </c>
      <c r="G2934" t="b">
        <v>1</v>
      </c>
      <c r="H2934" s="19">
        <v>0.93</v>
      </c>
      <c r="I2934" s="19">
        <v>1</v>
      </c>
      <c r="J2934" s="1" t="s">
        <v>14</v>
      </c>
    </row>
    <row r="2935" spans="1:10" x14ac:dyDescent="0.2">
      <c r="A2935" s="1" t="s">
        <v>101</v>
      </c>
      <c r="B2935" s="11">
        <v>44384</v>
      </c>
      <c r="C2935">
        <v>29</v>
      </c>
      <c r="D2935">
        <v>19</v>
      </c>
      <c r="E2935">
        <v>37</v>
      </c>
      <c r="F2935">
        <v>7</v>
      </c>
      <c r="G2935" t="b">
        <v>1</v>
      </c>
      <c r="H2935" s="19">
        <v>0.92</v>
      </c>
      <c r="I2935" s="19">
        <v>1</v>
      </c>
      <c r="J2935" s="1" t="s">
        <v>14</v>
      </c>
    </row>
    <row r="2936" spans="1:10" x14ac:dyDescent="0.2">
      <c r="A2936" s="1" t="s">
        <v>104</v>
      </c>
      <c r="B2936" s="11">
        <v>44384</v>
      </c>
      <c r="C2936">
        <v>22</v>
      </c>
      <c r="D2936">
        <v>19</v>
      </c>
      <c r="E2936">
        <v>37</v>
      </c>
      <c r="F2936">
        <v>15</v>
      </c>
      <c r="G2936" t="b">
        <v>1</v>
      </c>
      <c r="H2936" s="19">
        <v>0.93</v>
      </c>
      <c r="I2936" s="19">
        <v>1</v>
      </c>
      <c r="J2936" s="1" t="s">
        <v>14</v>
      </c>
    </row>
    <row r="2937" spans="1:10" x14ac:dyDescent="0.2">
      <c r="A2937" s="1" t="s">
        <v>107</v>
      </c>
      <c r="B2937" s="11">
        <v>44384</v>
      </c>
      <c r="C2937">
        <v>23</v>
      </c>
      <c r="D2937">
        <v>19</v>
      </c>
      <c r="E2937">
        <v>37</v>
      </c>
      <c r="F2937">
        <v>8</v>
      </c>
      <c r="G2937" t="b">
        <v>1</v>
      </c>
      <c r="H2937" s="19">
        <v>0.87</v>
      </c>
      <c r="I2937" s="19">
        <v>1</v>
      </c>
      <c r="J2937" s="1" t="s">
        <v>14</v>
      </c>
    </row>
    <row r="2938" spans="1:10" x14ac:dyDescent="0.2">
      <c r="A2938" s="1" t="s">
        <v>122</v>
      </c>
      <c r="B2938" s="11">
        <v>44384</v>
      </c>
      <c r="C2938">
        <v>33</v>
      </c>
      <c r="D2938">
        <v>17</v>
      </c>
      <c r="E2938">
        <v>40</v>
      </c>
      <c r="F2938">
        <v>10</v>
      </c>
      <c r="G2938" t="b">
        <v>1</v>
      </c>
      <c r="H2938" s="19">
        <v>1</v>
      </c>
      <c r="I2938" s="19">
        <v>1</v>
      </c>
      <c r="J2938" s="1" t="s">
        <v>14</v>
      </c>
    </row>
    <row r="2939" spans="1:10" x14ac:dyDescent="0.2">
      <c r="A2939" s="1" t="s">
        <v>113</v>
      </c>
      <c r="B2939" s="11">
        <v>44384</v>
      </c>
      <c r="C2939">
        <v>33</v>
      </c>
      <c r="D2939">
        <v>17</v>
      </c>
      <c r="E2939">
        <v>40</v>
      </c>
      <c r="F2939">
        <v>10</v>
      </c>
      <c r="G2939" t="b">
        <v>1</v>
      </c>
      <c r="H2939" s="19">
        <v>1</v>
      </c>
      <c r="I2939" s="19">
        <v>1</v>
      </c>
      <c r="J2939" s="1" t="s">
        <v>14</v>
      </c>
    </row>
    <row r="2940" spans="1:10" x14ac:dyDescent="0.2">
      <c r="A2940" s="1" t="s">
        <v>146</v>
      </c>
      <c r="B2940" s="11">
        <v>44384</v>
      </c>
      <c r="C2940">
        <v>33</v>
      </c>
      <c r="D2940">
        <v>17</v>
      </c>
      <c r="E2940">
        <v>40</v>
      </c>
      <c r="F2940">
        <v>10</v>
      </c>
      <c r="G2940" t="b">
        <v>1</v>
      </c>
      <c r="H2940" s="19">
        <v>1</v>
      </c>
      <c r="I2940" s="19">
        <v>1</v>
      </c>
      <c r="J2940" s="1" t="s">
        <v>14</v>
      </c>
    </row>
    <row r="2941" spans="1:10" x14ac:dyDescent="0.2">
      <c r="A2941" s="1" t="s">
        <v>131</v>
      </c>
      <c r="B2941" s="11">
        <v>44384</v>
      </c>
      <c r="C2941">
        <v>33</v>
      </c>
      <c r="D2941">
        <v>17</v>
      </c>
      <c r="E2941">
        <v>40</v>
      </c>
      <c r="F2941">
        <v>10</v>
      </c>
      <c r="G2941" t="b">
        <v>1</v>
      </c>
      <c r="H2941" s="19">
        <v>1</v>
      </c>
      <c r="I2941" s="19">
        <v>1</v>
      </c>
      <c r="J2941" s="1" t="s">
        <v>14</v>
      </c>
    </row>
    <row r="2942" spans="1:10" x14ac:dyDescent="0.2">
      <c r="A2942" s="1" t="s">
        <v>99</v>
      </c>
      <c r="B2942" s="11">
        <v>44385</v>
      </c>
      <c r="C2942">
        <v>31</v>
      </c>
      <c r="D2942">
        <v>17</v>
      </c>
      <c r="E2942">
        <v>40</v>
      </c>
      <c r="F2942">
        <v>10</v>
      </c>
      <c r="G2942" t="b">
        <v>1</v>
      </c>
      <c r="H2942" s="19">
        <v>0.98</v>
      </c>
      <c r="I2942" s="19">
        <v>1</v>
      </c>
      <c r="J2942" s="1" t="s">
        <v>14</v>
      </c>
    </row>
    <row r="2943" spans="1:10" x14ac:dyDescent="0.2">
      <c r="A2943" s="1" t="s">
        <v>127</v>
      </c>
      <c r="B2943" s="11">
        <v>44385</v>
      </c>
      <c r="C2943">
        <v>33</v>
      </c>
      <c r="D2943">
        <v>17</v>
      </c>
      <c r="E2943">
        <v>40</v>
      </c>
      <c r="F2943">
        <v>5</v>
      </c>
      <c r="G2943" t="b">
        <v>1</v>
      </c>
      <c r="H2943" s="19">
        <v>0.95</v>
      </c>
      <c r="I2943" s="19">
        <v>1</v>
      </c>
      <c r="J2943" s="1" t="s">
        <v>14</v>
      </c>
    </row>
    <row r="2944" spans="1:10" x14ac:dyDescent="0.2">
      <c r="A2944" s="1" t="s">
        <v>141</v>
      </c>
      <c r="B2944" s="11">
        <v>44385</v>
      </c>
      <c r="C2944">
        <v>33</v>
      </c>
      <c r="D2944">
        <v>17</v>
      </c>
      <c r="E2944">
        <v>40</v>
      </c>
      <c r="F2944">
        <v>10</v>
      </c>
      <c r="G2944" t="b">
        <v>1</v>
      </c>
      <c r="H2944" s="19">
        <v>1</v>
      </c>
      <c r="I2944" s="19">
        <v>1</v>
      </c>
      <c r="J2944" s="1" t="s">
        <v>14</v>
      </c>
    </row>
    <row r="2945" spans="1:10" x14ac:dyDescent="0.2">
      <c r="A2945" s="1" t="s">
        <v>121</v>
      </c>
      <c r="B2945" s="11">
        <v>44385</v>
      </c>
      <c r="C2945">
        <v>31</v>
      </c>
      <c r="D2945">
        <v>17</v>
      </c>
      <c r="E2945">
        <v>40</v>
      </c>
      <c r="F2945">
        <v>10</v>
      </c>
      <c r="G2945" t="b">
        <v>1</v>
      </c>
      <c r="H2945" s="19">
        <v>0.98</v>
      </c>
      <c r="I2945" s="19">
        <v>1</v>
      </c>
      <c r="J2945" s="1" t="s">
        <v>14</v>
      </c>
    </row>
    <row r="2946" spans="1:10" x14ac:dyDescent="0.2">
      <c r="A2946" s="1" t="s">
        <v>111</v>
      </c>
      <c r="B2946" s="11">
        <v>44385</v>
      </c>
      <c r="C2946">
        <v>23</v>
      </c>
      <c r="D2946">
        <v>17</v>
      </c>
      <c r="E2946">
        <v>40</v>
      </c>
      <c r="F2946">
        <v>10</v>
      </c>
      <c r="G2946" t="b">
        <v>1</v>
      </c>
      <c r="H2946" s="19">
        <v>0.9</v>
      </c>
      <c r="I2946" s="19">
        <v>1</v>
      </c>
      <c r="J2946" s="1" t="s">
        <v>14</v>
      </c>
    </row>
    <row r="2947" spans="1:10" x14ac:dyDescent="0.2">
      <c r="A2947" s="1" t="s">
        <v>129</v>
      </c>
      <c r="B2947" s="11">
        <v>44385</v>
      </c>
      <c r="C2947">
        <v>33</v>
      </c>
      <c r="D2947">
        <v>17</v>
      </c>
      <c r="E2947">
        <v>40</v>
      </c>
      <c r="F2947">
        <v>10</v>
      </c>
      <c r="G2947" t="b">
        <v>1</v>
      </c>
      <c r="H2947" s="19">
        <v>1</v>
      </c>
      <c r="I2947" s="19">
        <v>1</v>
      </c>
      <c r="J2947" s="1" t="s">
        <v>14</v>
      </c>
    </row>
    <row r="2948" spans="1:10" x14ac:dyDescent="0.2">
      <c r="A2948" s="1" t="s">
        <v>114</v>
      </c>
      <c r="B2948" s="11">
        <v>44385</v>
      </c>
      <c r="C2948">
        <v>33</v>
      </c>
      <c r="D2948">
        <v>17</v>
      </c>
      <c r="E2948">
        <v>40</v>
      </c>
      <c r="F2948">
        <v>10</v>
      </c>
      <c r="G2948" t="b">
        <v>1</v>
      </c>
      <c r="H2948" s="19">
        <v>1</v>
      </c>
      <c r="I2948" s="19">
        <v>1</v>
      </c>
      <c r="J2948" s="1" t="s">
        <v>14</v>
      </c>
    </row>
    <row r="2949" spans="1:10" x14ac:dyDescent="0.2">
      <c r="A2949" s="1" t="s">
        <v>140</v>
      </c>
      <c r="B2949" s="11">
        <v>44385</v>
      </c>
      <c r="C2949">
        <v>33</v>
      </c>
      <c r="D2949">
        <v>17</v>
      </c>
      <c r="E2949">
        <v>40</v>
      </c>
      <c r="F2949">
        <v>5</v>
      </c>
      <c r="G2949" t="b">
        <v>1</v>
      </c>
      <c r="H2949" s="19">
        <v>0.95</v>
      </c>
      <c r="I2949" s="19">
        <v>1</v>
      </c>
      <c r="J2949" s="1" t="s">
        <v>14</v>
      </c>
    </row>
    <row r="2950" spans="1:10" x14ac:dyDescent="0.2">
      <c r="A2950" s="1" t="s">
        <v>138</v>
      </c>
      <c r="B2950" s="11">
        <v>44385</v>
      </c>
      <c r="C2950">
        <v>33</v>
      </c>
      <c r="D2950">
        <v>17</v>
      </c>
      <c r="E2950">
        <v>40</v>
      </c>
      <c r="F2950">
        <v>10</v>
      </c>
      <c r="G2950" t="b">
        <v>1</v>
      </c>
      <c r="H2950" s="19">
        <v>1</v>
      </c>
      <c r="I2950" s="19">
        <v>1</v>
      </c>
      <c r="J2950" s="1" t="s">
        <v>14</v>
      </c>
    </row>
    <row r="2951" spans="1:10" x14ac:dyDescent="0.2">
      <c r="A2951" s="1" t="s">
        <v>126</v>
      </c>
      <c r="B2951" s="11">
        <v>44385</v>
      </c>
      <c r="C2951">
        <v>33</v>
      </c>
      <c r="D2951">
        <v>17</v>
      </c>
      <c r="E2951">
        <v>40</v>
      </c>
      <c r="F2951">
        <v>10</v>
      </c>
      <c r="G2951" t="b">
        <v>1</v>
      </c>
      <c r="H2951" s="19">
        <v>1</v>
      </c>
      <c r="I2951" s="19">
        <v>1</v>
      </c>
      <c r="J2951" s="1" t="s">
        <v>14</v>
      </c>
    </row>
    <row r="2952" spans="1:10" x14ac:dyDescent="0.2">
      <c r="A2952" s="1" t="s">
        <v>109</v>
      </c>
      <c r="B2952" s="11">
        <v>44385</v>
      </c>
      <c r="C2952">
        <v>26</v>
      </c>
      <c r="D2952">
        <v>19</v>
      </c>
      <c r="E2952">
        <v>30</v>
      </c>
      <c r="F2952">
        <v>15</v>
      </c>
      <c r="G2952" t="b">
        <v>1</v>
      </c>
      <c r="H2952" s="19">
        <v>0.9</v>
      </c>
      <c r="I2952" s="19">
        <v>1</v>
      </c>
      <c r="J2952" s="1" t="s">
        <v>14</v>
      </c>
    </row>
    <row r="2953" spans="1:10" x14ac:dyDescent="0.2">
      <c r="A2953" s="1" t="s">
        <v>108</v>
      </c>
      <c r="B2953" s="11">
        <v>44385</v>
      </c>
      <c r="C2953">
        <v>29</v>
      </c>
      <c r="D2953">
        <v>19</v>
      </c>
      <c r="E2953">
        <v>37</v>
      </c>
      <c r="F2953">
        <v>15</v>
      </c>
      <c r="G2953" t="b">
        <v>1</v>
      </c>
      <c r="H2953" s="19">
        <v>1</v>
      </c>
      <c r="I2953" s="19">
        <v>1</v>
      </c>
      <c r="J2953" s="1" t="s">
        <v>14</v>
      </c>
    </row>
    <row r="2954" spans="1:10" x14ac:dyDescent="0.2">
      <c r="A2954" s="1" t="s">
        <v>134</v>
      </c>
      <c r="B2954" s="11">
        <v>44385</v>
      </c>
      <c r="C2954">
        <v>33</v>
      </c>
      <c r="D2954">
        <v>17</v>
      </c>
      <c r="E2954">
        <v>40</v>
      </c>
      <c r="F2954">
        <v>10</v>
      </c>
      <c r="G2954" t="b">
        <v>1</v>
      </c>
      <c r="H2954" s="19">
        <v>1</v>
      </c>
      <c r="I2954" s="19">
        <v>1</v>
      </c>
      <c r="J2954" s="1" t="s">
        <v>14</v>
      </c>
    </row>
    <row r="2955" spans="1:10" x14ac:dyDescent="0.2">
      <c r="A2955" s="1" t="s">
        <v>148</v>
      </c>
      <c r="B2955" s="11">
        <v>44385</v>
      </c>
      <c r="C2955">
        <v>23</v>
      </c>
      <c r="D2955">
        <v>17</v>
      </c>
      <c r="E2955">
        <v>40</v>
      </c>
      <c r="F2955">
        <v>10</v>
      </c>
      <c r="G2955" t="b">
        <v>1</v>
      </c>
      <c r="H2955" s="19">
        <v>0.9</v>
      </c>
      <c r="I2955" s="19">
        <v>1</v>
      </c>
      <c r="J2955" s="1" t="s">
        <v>14</v>
      </c>
    </row>
    <row r="2956" spans="1:10" x14ac:dyDescent="0.2">
      <c r="A2956" s="1" t="s">
        <v>110</v>
      </c>
      <c r="B2956" s="11">
        <v>44386</v>
      </c>
      <c r="C2956">
        <v>27</v>
      </c>
      <c r="D2956">
        <v>19</v>
      </c>
      <c r="E2956">
        <v>37</v>
      </c>
      <c r="F2956">
        <v>7</v>
      </c>
      <c r="G2956" t="b">
        <v>1</v>
      </c>
      <c r="H2956" s="19">
        <v>0.9</v>
      </c>
      <c r="I2956" s="19">
        <v>1</v>
      </c>
      <c r="J2956" s="1" t="s">
        <v>14</v>
      </c>
    </row>
    <row r="2957" spans="1:10" x14ac:dyDescent="0.2">
      <c r="A2957" s="1" t="s">
        <v>106</v>
      </c>
      <c r="B2957" s="11">
        <v>44386</v>
      </c>
      <c r="C2957">
        <v>29</v>
      </c>
      <c r="D2957">
        <v>19</v>
      </c>
      <c r="E2957">
        <v>37</v>
      </c>
      <c r="F2957">
        <v>7</v>
      </c>
      <c r="G2957" t="b">
        <v>1</v>
      </c>
      <c r="H2957" s="19">
        <v>0.92</v>
      </c>
      <c r="I2957" s="19">
        <v>1</v>
      </c>
      <c r="J2957" s="1" t="s">
        <v>14</v>
      </c>
    </row>
    <row r="2958" spans="1:10" x14ac:dyDescent="0.2">
      <c r="A2958" s="1" t="s">
        <v>102</v>
      </c>
      <c r="B2958" s="11">
        <v>44386</v>
      </c>
      <c r="C2958">
        <v>22</v>
      </c>
      <c r="D2958">
        <v>19</v>
      </c>
      <c r="E2958">
        <v>37</v>
      </c>
      <c r="F2958">
        <v>5</v>
      </c>
      <c r="G2958" t="b">
        <v>0</v>
      </c>
      <c r="H2958" s="19">
        <v>0.83</v>
      </c>
      <c r="I2958" s="19">
        <v>0</v>
      </c>
      <c r="J2958" s="1" t="s">
        <v>14</v>
      </c>
    </row>
    <row r="2959" spans="1:10" x14ac:dyDescent="0.2">
      <c r="A2959" s="1" t="s">
        <v>103</v>
      </c>
      <c r="B2959" s="11">
        <v>44386</v>
      </c>
      <c r="C2959">
        <v>17</v>
      </c>
      <c r="D2959">
        <v>19</v>
      </c>
      <c r="E2959">
        <v>37</v>
      </c>
      <c r="F2959">
        <v>15</v>
      </c>
      <c r="G2959" t="b">
        <v>1</v>
      </c>
      <c r="H2959" s="19">
        <v>0.88</v>
      </c>
      <c r="I2959" s="19">
        <v>1</v>
      </c>
      <c r="J2959" s="1" t="s">
        <v>14</v>
      </c>
    </row>
    <row r="2960" spans="1:10" x14ac:dyDescent="0.2">
      <c r="A2960" s="1" t="s">
        <v>105</v>
      </c>
      <c r="B2960" s="11">
        <v>44386</v>
      </c>
      <c r="C2960">
        <v>29</v>
      </c>
      <c r="D2960">
        <v>7</v>
      </c>
      <c r="E2960">
        <v>30</v>
      </c>
      <c r="F2960">
        <v>15</v>
      </c>
      <c r="G2960" t="b">
        <v>1</v>
      </c>
      <c r="H2960" s="19">
        <v>0.81</v>
      </c>
      <c r="I2960" s="19">
        <v>1</v>
      </c>
      <c r="J2960" s="1" t="s">
        <v>14</v>
      </c>
    </row>
    <row r="2961" spans="1:10" x14ac:dyDescent="0.2">
      <c r="A2961" s="1" t="s">
        <v>100</v>
      </c>
      <c r="B2961" s="11">
        <v>44386</v>
      </c>
      <c r="C2961">
        <v>29</v>
      </c>
      <c r="D2961">
        <v>19</v>
      </c>
      <c r="E2961">
        <v>37</v>
      </c>
      <c r="F2961">
        <v>15</v>
      </c>
      <c r="G2961" t="b">
        <v>1</v>
      </c>
      <c r="H2961" s="19">
        <v>1</v>
      </c>
      <c r="I2961" s="19">
        <v>1</v>
      </c>
      <c r="J2961" s="1" t="s">
        <v>14</v>
      </c>
    </row>
    <row r="2962" spans="1:10" x14ac:dyDescent="0.2">
      <c r="A2962" s="1" t="s">
        <v>124</v>
      </c>
      <c r="B2962" s="11">
        <v>44386</v>
      </c>
      <c r="C2962">
        <v>33</v>
      </c>
      <c r="D2962">
        <v>17</v>
      </c>
      <c r="E2962">
        <v>40</v>
      </c>
      <c r="F2962">
        <v>10</v>
      </c>
      <c r="G2962" t="b">
        <v>1</v>
      </c>
      <c r="H2962" s="19">
        <v>1</v>
      </c>
      <c r="I2962" s="19">
        <v>1</v>
      </c>
      <c r="J2962" s="1" t="s">
        <v>14</v>
      </c>
    </row>
    <row r="2963" spans="1:10" x14ac:dyDescent="0.2">
      <c r="A2963" s="1" t="s">
        <v>136</v>
      </c>
      <c r="B2963" s="11">
        <v>44386</v>
      </c>
      <c r="C2963">
        <v>33</v>
      </c>
      <c r="D2963">
        <v>17</v>
      </c>
      <c r="E2963">
        <v>40</v>
      </c>
      <c r="F2963">
        <v>5</v>
      </c>
      <c r="G2963" t="b">
        <v>1</v>
      </c>
      <c r="H2963" s="19">
        <v>0.95</v>
      </c>
      <c r="I2963" s="19">
        <v>1</v>
      </c>
      <c r="J2963" s="1" t="s">
        <v>14</v>
      </c>
    </row>
    <row r="2964" spans="1:10" x14ac:dyDescent="0.2">
      <c r="A2964" s="1" t="s">
        <v>128</v>
      </c>
      <c r="B2964" s="11">
        <v>44386</v>
      </c>
      <c r="C2964">
        <v>23</v>
      </c>
      <c r="D2964">
        <v>17</v>
      </c>
      <c r="E2964">
        <v>40</v>
      </c>
      <c r="F2964">
        <v>5</v>
      </c>
      <c r="G2964" t="b">
        <v>1</v>
      </c>
      <c r="H2964" s="19">
        <v>0.85</v>
      </c>
      <c r="I2964" s="19">
        <v>1</v>
      </c>
      <c r="J2964" s="1" t="s">
        <v>14</v>
      </c>
    </row>
    <row r="2965" spans="1:10" x14ac:dyDescent="0.2">
      <c r="A2965" s="1" t="s">
        <v>139</v>
      </c>
      <c r="B2965" s="11">
        <v>44386</v>
      </c>
      <c r="C2965">
        <v>33</v>
      </c>
      <c r="D2965">
        <v>7</v>
      </c>
      <c r="E2965">
        <v>40</v>
      </c>
      <c r="F2965">
        <v>10</v>
      </c>
      <c r="G2965" t="b">
        <v>1</v>
      </c>
      <c r="H2965" s="19">
        <v>0.9</v>
      </c>
      <c r="I2965" s="19">
        <v>1</v>
      </c>
      <c r="J2965" s="1" t="s">
        <v>14</v>
      </c>
    </row>
    <row r="2966" spans="1:10" x14ac:dyDescent="0.2">
      <c r="A2966" s="1" t="s">
        <v>144</v>
      </c>
      <c r="B2966" s="11">
        <v>44389</v>
      </c>
      <c r="C2966">
        <v>31</v>
      </c>
      <c r="D2966">
        <v>17</v>
      </c>
      <c r="E2966">
        <v>40</v>
      </c>
      <c r="F2966">
        <v>10</v>
      </c>
      <c r="G2966" t="b">
        <v>1</v>
      </c>
      <c r="H2966" s="19">
        <v>0.98</v>
      </c>
      <c r="I2966" s="19">
        <v>1</v>
      </c>
      <c r="J2966" s="1" t="s">
        <v>14</v>
      </c>
    </row>
    <row r="2967" spans="1:10" x14ac:dyDescent="0.2">
      <c r="A2967" s="1" t="s">
        <v>112</v>
      </c>
      <c r="B2967" s="11">
        <v>44389</v>
      </c>
      <c r="C2967">
        <v>33</v>
      </c>
      <c r="D2967">
        <v>17</v>
      </c>
      <c r="E2967">
        <v>40</v>
      </c>
      <c r="F2967">
        <v>10</v>
      </c>
      <c r="G2967" t="b">
        <v>1</v>
      </c>
      <c r="H2967" s="19">
        <v>1</v>
      </c>
      <c r="I2967" s="19">
        <v>1</v>
      </c>
      <c r="J2967" s="1" t="s">
        <v>14</v>
      </c>
    </row>
    <row r="2968" spans="1:10" x14ac:dyDescent="0.2">
      <c r="A2968" s="1" t="s">
        <v>135</v>
      </c>
      <c r="B2968" s="11">
        <v>44389</v>
      </c>
      <c r="C2968">
        <v>33</v>
      </c>
      <c r="D2968">
        <v>17</v>
      </c>
      <c r="E2968">
        <v>40</v>
      </c>
      <c r="F2968">
        <v>10</v>
      </c>
      <c r="G2968" t="b">
        <v>1</v>
      </c>
      <c r="H2968" s="19">
        <v>1</v>
      </c>
      <c r="I2968" s="19">
        <v>1</v>
      </c>
      <c r="J2968" s="1" t="s">
        <v>14</v>
      </c>
    </row>
    <row r="2969" spans="1:10" x14ac:dyDescent="0.2">
      <c r="A2969" s="1" t="s">
        <v>137</v>
      </c>
      <c r="B2969" s="11">
        <v>44389</v>
      </c>
      <c r="C2969">
        <v>33</v>
      </c>
      <c r="D2969">
        <v>17</v>
      </c>
      <c r="E2969">
        <v>40</v>
      </c>
      <c r="F2969">
        <v>10</v>
      </c>
      <c r="G2969" t="b">
        <v>1</v>
      </c>
      <c r="H2969" s="19">
        <v>1</v>
      </c>
      <c r="I2969" s="19">
        <v>1</v>
      </c>
      <c r="J2969" s="1" t="s">
        <v>14</v>
      </c>
    </row>
    <row r="2970" spans="1:10" x14ac:dyDescent="0.2">
      <c r="A2970" s="1" t="s">
        <v>147</v>
      </c>
      <c r="B2970" s="11">
        <v>44389</v>
      </c>
      <c r="C2970">
        <v>23</v>
      </c>
      <c r="D2970">
        <v>17</v>
      </c>
      <c r="E2970">
        <v>40</v>
      </c>
      <c r="F2970">
        <v>5</v>
      </c>
      <c r="G2970" t="b">
        <v>1</v>
      </c>
      <c r="H2970" s="19">
        <v>0.85</v>
      </c>
      <c r="I2970" s="19">
        <v>1</v>
      </c>
      <c r="J2970" s="1" t="s">
        <v>14</v>
      </c>
    </row>
    <row r="2971" spans="1:10" x14ac:dyDescent="0.2">
      <c r="A2971" s="1" t="s">
        <v>117</v>
      </c>
      <c r="B2971" s="11">
        <v>44389</v>
      </c>
      <c r="C2971">
        <v>33</v>
      </c>
      <c r="D2971">
        <v>17</v>
      </c>
      <c r="E2971">
        <v>40</v>
      </c>
      <c r="F2971">
        <v>10</v>
      </c>
      <c r="G2971" t="b">
        <v>1</v>
      </c>
      <c r="H2971" s="19">
        <v>1</v>
      </c>
      <c r="I2971" s="19">
        <v>1</v>
      </c>
      <c r="J2971" s="1" t="s">
        <v>14</v>
      </c>
    </row>
    <row r="2972" spans="1:10" x14ac:dyDescent="0.2">
      <c r="A2972" s="1" t="s">
        <v>133</v>
      </c>
      <c r="B2972" s="11">
        <v>44389</v>
      </c>
      <c r="C2972">
        <v>33</v>
      </c>
      <c r="D2972">
        <v>17</v>
      </c>
      <c r="E2972">
        <v>40</v>
      </c>
      <c r="F2972">
        <v>10</v>
      </c>
      <c r="G2972" t="b">
        <v>1</v>
      </c>
      <c r="H2972" s="19">
        <v>1</v>
      </c>
      <c r="I2972" s="19">
        <v>1</v>
      </c>
      <c r="J2972" s="1" t="s">
        <v>14</v>
      </c>
    </row>
    <row r="2973" spans="1:10" x14ac:dyDescent="0.2">
      <c r="A2973" s="1" t="s">
        <v>125</v>
      </c>
      <c r="B2973" s="11">
        <v>44389</v>
      </c>
      <c r="C2973">
        <v>33</v>
      </c>
      <c r="D2973">
        <v>17</v>
      </c>
      <c r="E2973">
        <v>40</v>
      </c>
      <c r="F2973">
        <v>10</v>
      </c>
      <c r="G2973" t="b">
        <v>1</v>
      </c>
      <c r="H2973" s="19">
        <v>1</v>
      </c>
      <c r="I2973" s="19">
        <v>1</v>
      </c>
      <c r="J2973" s="1" t="s">
        <v>14</v>
      </c>
    </row>
    <row r="2974" spans="1:10" x14ac:dyDescent="0.2">
      <c r="A2974" s="1" t="s">
        <v>130</v>
      </c>
      <c r="B2974" s="11">
        <v>44389</v>
      </c>
      <c r="C2974">
        <v>33</v>
      </c>
      <c r="D2974">
        <v>17</v>
      </c>
      <c r="E2974">
        <v>40</v>
      </c>
      <c r="F2974">
        <v>10</v>
      </c>
      <c r="G2974" t="b">
        <v>1</v>
      </c>
      <c r="H2974" s="19">
        <v>1</v>
      </c>
      <c r="I2974" s="19">
        <v>1</v>
      </c>
      <c r="J2974" s="1" t="s">
        <v>14</v>
      </c>
    </row>
    <row r="2975" spans="1:10" x14ac:dyDescent="0.2">
      <c r="A2975" s="1" t="s">
        <v>123</v>
      </c>
      <c r="B2975" s="11">
        <v>44389</v>
      </c>
      <c r="C2975">
        <v>33</v>
      </c>
      <c r="D2975">
        <v>17</v>
      </c>
      <c r="E2975">
        <v>40</v>
      </c>
      <c r="F2975">
        <v>10</v>
      </c>
      <c r="G2975" t="b">
        <v>1</v>
      </c>
      <c r="H2975" s="19">
        <v>1</v>
      </c>
      <c r="I2975" s="19">
        <v>1</v>
      </c>
      <c r="J2975" s="1" t="s">
        <v>14</v>
      </c>
    </row>
    <row r="2976" spans="1:10" x14ac:dyDescent="0.2">
      <c r="A2976" s="1" t="s">
        <v>128</v>
      </c>
      <c r="B2976" s="11">
        <v>44389</v>
      </c>
      <c r="C2976">
        <v>33</v>
      </c>
      <c r="D2976">
        <v>17</v>
      </c>
      <c r="E2976">
        <v>40</v>
      </c>
      <c r="F2976">
        <v>10</v>
      </c>
      <c r="G2976" t="b">
        <v>1</v>
      </c>
      <c r="H2976" s="19">
        <v>1</v>
      </c>
      <c r="I2976" s="19">
        <v>1</v>
      </c>
      <c r="J2976" s="1" t="s">
        <v>14</v>
      </c>
    </row>
    <row r="2977" spans="1:10" x14ac:dyDescent="0.2">
      <c r="A2977" s="1" t="s">
        <v>114</v>
      </c>
      <c r="B2977" s="11">
        <v>44391</v>
      </c>
      <c r="C2977">
        <v>33</v>
      </c>
      <c r="D2977">
        <v>17</v>
      </c>
      <c r="E2977">
        <v>40</v>
      </c>
      <c r="F2977">
        <v>10</v>
      </c>
      <c r="G2977" t="b">
        <v>1</v>
      </c>
      <c r="H2977" s="19">
        <v>1</v>
      </c>
      <c r="I2977" s="19">
        <v>1</v>
      </c>
      <c r="J2977" s="1" t="s">
        <v>14</v>
      </c>
    </row>
    <row r="2978" spans="1:10" x14ac:dyDescent="0.2">
      <c r="A2978" s="1" t="s">
        <v>111</v>
      </c>
      <c r="B2978" s="11">
        <v>44392</v>
      </c>
      <c r="C2978">
        <v>33</v>
      </c>
      <c r="D2978">
        <v>7</v>
      </c>
      <c r="E2978">
        <v>40</v>
      </c>
      <c r="F2978">
        <v>0</v>
      </c>
      <c r="G2978" t="b">
        <v>1</v>
      </c>
      <c r="H2978" s="19">
        <v>0.8</v>
      </c>
      <c r="I2978" s="19">
        <v>1</v>
      </c>
      <c r="J2978" s="1" t="s">
        <v>14</v>
      </c>
    </row>
    <row r="2979" spans="1:10" x14ac:dyDescent="0.2">
      <c r="A2979" s="1" t="s">
        <v>129</v>
      </c>
      <c r="B2979" s="11">
        <v>44392</v>
      </c>
      <c r="C2979">
        <v>33</v>
      </c>
      <c r="D2979">
        <v>17</v>
      </c>
      <c r="E2979">
        <v>40</v>
      </c>
      <c r="F2979">
        <v>10</v>
      </c>
      <c r="G2979" t="b">
        <v>1</v>
      </c>
      <c r="H2979" s="19">
        <v>1</v>
      </c>
      <c r="I2979" s="19">
        <v>1</v>
      </c>
      <c r="J2979" s="1" t="s">
        <v>14</v>
      </c>
    </row>
    <row r="2980" spans="1:10" x14ac:dyDescent="0.2">
      <c r="A2980" s="1" t="s">
        <v>140</v>
      </c>
      <c r="B2980" s="11">
        <v>44392</v>
      </c>
      <c r="C2980">
        <v>33</v>
      </c>
      <c r="D2980">
        <v>17</v>
      </c>
      <c r="E2980">
        <v>40</v>
      </c>
      <c r="F2980">
        <v>10</v>
      </c>
      <c r="G2980" t="b">
        <v>1</v>
      </c>
      <c r="H2980" s="19">
        <v>1</v>
      </c>
      <c r="I2980" s="19">
        <v>1</v>
      </c>
      <c r="J2980" s="1" t="s">
        <v>14</v>
      </c>
    </row>
    <row r="2981" spans="1:10" x14ac:dyDescent="0.2">
      <c r="A2981" s="1" t="s">
        <v>118</v>
      </c>
      <c r="B2981" s="11">
        <v>44392</v>
      </c>
      <c r="C2981">
        <v>33</v>
      </c>
      <c r="D2981">
        <v>17</v>
      </c>
      <c r="E2981">
        <v>40</v>
      </c>
      <c r="F2981">
        <v>5</v>
      </c>
      <c r="G2981" t="b">
        <v>1</v>
      </c>
      <c r="H2981" s="19">
        <v>0.95</v>
      </c>
      <c r="I2981" s="19">
        <v>1</v>
      </c>
      <c r="J2981" s="1" t="s">
        <v>14</v>
      </c>
    </row>
    <row r="2982" spans="1:10" x14ac:dyDescent="0.2">
      <c r="A2982" s="1" t="s">
        <v>120</v>
      </c>
      <c r="B2982" s="11">
        <v>44392</v>
      </c>
      <c r="C2982">
        <v>23</v>
      </c>
      <c r="D2982">
        <v>17</v>
      </c>
      <c r="E2982">
        <v>40</v>
      </c>
      <c r="F2982">
        <v>0</v>
      </c>
      <c r="G2982" t="b">
        <v>1</v>
      </c>
      <c r="H2982" s="19">
        <v>0.8</v>
      </c>
      <c r="I2982" s="19">
        <v>1</v>
      </c>
      <c r="J2982" s="1" t="s">
        <v>14</v>
      </c>
    </row>
    <row r="2983" spans="1:10" x14ac:dyDescent="0.2">
      <c r="A2983" s="1" t="s">
        <v>124</v>
      </c>
      <c r="B2983" s="11">
        <v>44392</v>
      </c>
      <c r="C2983">
        <v>33</v>
      </c>
      <c r="D2983">
        <v>17</v>
      </c>
      <c r="E2983">
        <v>40</v>
      </c>
      <c r="F2983">
        <v>10</v>
      </c>
      <c r="G2983" t="b">
        <v>1</v>
      </c>
      <c r="H2983" s="19">
        <v>1</v>
      </c>
      <c r="I2983" s="19">
        <v>1</v>
      </c>
      <c r="J2983" s="1" t="s">
        <v>14</v>
      </c>
    </row>
    <row r="2984" spans="1:10" x14ac:dyDescent="0.2">
      <c r="A2984" s="1" t="s">
        <v>99</v>
      </c>
      <c r="B2984" s="11">
        <v>44392</v>
      </c>
      <c r="C2984">
        <v>21</v>
      </c>
      <c r="D2984">
        <v>7</v>
      </c>
      <c r="E2984">
        <v>40</v>
      </c>
      <c r="F2984">
        <v>5</v>
      </c>
      <c r="G2984" t="b">
        <v>1</v>
      </c>
      <c r="H2984" s="19">
        <v>0.73</v>
      </c>
      <c r="I2984" s="19">
        <v>1</v>
      </c>
      <c r="J2984" s="1" t="s">
        <v>14</v>
      </c>
    </row>
    <row r="2985" spans="1:10" x14ac:dyDescent="0.2">
      <c r="A2985" s="1" t="s">
        <v>134</v>
      </c>
      <c r="B2985" s="11">
        <v>44392</v>
      </c>
      <c r="C2985">
        <v>33</v>
      </c>
      <c r="D2985">
        <v>17</v>
      </c>
      <c r="E2985">
        <v>40</v>
      </c>
      <c r="F2985">
        <v>10</v>
      </c>
      <c r="G2985" t="b">
        <v>1</v>
      </c>
      <c r="H2985" s="19">
        <v>1</v>
      </c>
      <c r="I2985" s="19">
        <v>1</v>
      </c>
      <c r="J2985" s="1" t="s">
        <v>14</v>
      </c>
    </row>
    <row r="2986" spans="1:10" x14ac:dyDescent="0.2">
      <c r="A2986" s="1" t="s">
        <v>131</v>
      </c>
      <c r="B2986" s="11">
        <v>44392</v>
      </c>
      <c r="C2986">
        <v>21</v>
      </c>
      <c r="D2986">
        <v>17</v>
      </c>
      <c r="E2986">
        <v>40</v>
      </c>
      <c r="F2986">
        <v>5</v>
      </c>
      <c r="G2986" t="b">
        <v>1</v>
      </c>
      <c r="H2986" s="19">
        <v>0.83</v>
      </c>
      <c r="I2986" s="19">
        <v>1</v>
      </c>
      <c r="J2986" s="1" t="s">
        <v>14</v>
      </c>
    </row>
    <row r="2987" spans="1:10" x14ac:dyDescent="0.2">
      <c r="A2987" s="1" t="s">
        <v>138</v>
      </c>
      <c r="B2987" s="11">
        <v>44392</v>
      </c>
      <c r="C2987">
        <v>33</v>
      </c>
      <c r="D2987">
        <v>17</v>
      </c>
      <c r="E2987">
        <v>40</v>
      </c>
      <c r="F2987">
        <v>10</v>
      </c>
      <c r="G2987" t="b">
        <v>1</v>
      </c>
      <c r="H2987" s="19">
        <v>1</v>
      </c>
      <c r="I2987" s="19">
        <v>1</v>
      </c>
      <c r="J2987" s="1" t="s">
        <v>14</v>
      </c>
    </row>
    <row r="2988" spans="1:10" x14ac:dyDescent="0.2">
      <c r="A2988" s="1" t="s">
        <v>132</v>
      </c>
      <c r="B2988" s="11">
        <v>44392</v>
      </c>
      <c r="C2988">
        <v>33</v>
      </c>
      <c r="D2988">
        <v>17</v>
      </c>
      <c r="E2988">
        <v>40</v>
      </c>
      <c r="F2988">
        <v>10</v>
      </c>
      <c r="G2988" t="b">
        <v>1</v>
      </c>
      <c r="H2988" s="19">
        <v>1</v>
      </c>
      <c r="I2988" s="19">
        <v>1</v>
      </c>
      <c r="J2988" s="1" t="s">
        <v>14</v>
      </c>
    </row>
    <row r="2989" spans="1:10" x14ac:dyDescent="0.2">
      <c r="A2989" s="1" t="s">
        <v>119</v>
      </c>
      <c r="B2989" s="11">
        <v>44392</v>
      </c>
      <c r="C2989">
        <v>31</v>
      </c>
      <c r="D2989">
        <v>17</v>
      </c>
      <c r="E2989">
        <v>40</v>
      </c>
      <c r="F2989">
        <v>5</v>
      </c>
      <c r="G2989" t="b">
        <v>1</v>
      </c>
      <c r="H2989" s="19">
        <v>0.93</v>
      </c>
      <c r="I2989" s="19">
        <v>1</v>
      </c>
      <c r="J2989" s="1" t="s">
        <v>14</v>
      </c>
    </row>
    <row r="2990" spans="1:10" x14ac:dyDescent="0.2">
      <c r="A2990" s="1" t="s">
        <v>148</v>
      </c>
      <c r="B2990" s="11">
        <v>44392</v>
      </c>
      <c r="C2990">
        <v>33</v>
      </c>
      <c r="D2990">
        <v>17</v>
      </c>
      <c r="E2990">
        <v>40</v>
      </c>
      <c r="F2990">
        <v>5</v>
      </c>
      <c r="G2990" t="b">
        <v>1</v>
      </c>
      <c r="H2990" s="19">
        <v>0.95</v>
      </c>
      <c r="I2990" s="19">
        <v>1</v>
      </c>
      <c r="J2990" s="1" t="s">
        <v>14</v>
      </c>
    </row>
    <row r="2991" spans="1:10" x14ac:dyDescent="0.2">
      <c r="A2991" s="1" t="s">
        <v>126</v>
      </c>
      <c r="B2991" s="11">
        <v>44392</v>
      </c>
      <c r="C2991">
        <v>33</v>
      </c>
      <c r="D2991">
        <v>17</v>
      </c>
      <c r="E2991">
        <v>40</v>
      </c>
      <c r="F2991">
        <v>10</v>
      </c>
      <c r="G2991" t="b">
        <v>1</v>
      </c>
      <c r="H2991" s="19">
        <v>1</v>
      </c>
      <c r="I2991" s="19">
        <v>1</v>
      </c>
      <c r="J2991" s="1" t="s">
        <v>14</v>
      </c>
    </row>
    <row r="2992" spans="1:10" x14ac:dyDescent="0.2">
      <c r="A2992" s="1" t="s">
        <v>136</v>
      </c>
      <c r="B2992" s="11">
        <v>44393</v>
      </c>
      <c r="C2992">
        <v>33</v>
      </c>
      <c r="D2992">
        <v>17</v>
      </c>
      <c r="E2992">
        <v>40</v>
      </c>
      <c r="F2992">
        <v>10</v>
      </c>
      <c r="G2992" t="b">
        <v>1</v>
      </c>
      <c r="H2992" s="19">
        <v>1</v>
      </c>
      <c r="I2992" s="19">
        <v>1</v>
      </c>
      <c r="J2992" s="1" t="s">
        <v>14</v>
      </c>
    </row>
    <row r="2993" spans="1:10" x14ac:dyDescent="0.2">
      <c r="A2993" s="1" t="s">
        <v>103</v>
      </c>
      <c r="B2993" s="11">
        <v>44393</v>
      </c>
      <c r="C2993">
        <v>27</v>
      </c>
      <c r="D2993">
        <v>12</v>
      </c>
      <c r="E2993">
        <v>37</v>
      </c>
      <c r="F2993">
        <v>15</v>
      </c>
      <c r="G2993" t="b">
        <v>1</v>
      </c>
      <c r="H2993" s="19">
        <v>0.91</v>
      </c>
      <c r="I2993" s="19">
        <v>1</v>
      </c>
      <c r="J2993" s="1" t="s">
        <v>14</v>
      </c>
    </row>
    <row r="2994" spans="1:10" x14ac:dyDescent="0.2">
      <c r="A2994" s="1" t="s">
        <v>113</v>
      </c>
      <c r="B2994" s="11">
        <v>44393</v>
      </c>
      <c r="C2994">
        <v>33</v>
      </c>
      <c r="D2994">
        <v>17</v>
      </c>
      <c r="E2994">
        <v>40</v>
      </c>
      <c r="F2994">
        <v>5</v>
      </c>
      <c r="G2994" t="b">
        <v>1</v>
      </c>
      <c r="H2994" s="19">
        <v>0.95</v>
      </c>
      <c r="I2994" s="19">
        <v>1</v>
      </c>
      <c r="J2994" s="1" t="s">
        <v>14</v>
      </c>
    </row>
    <row r="2995" spans="1:10" x14ac:dyDescent="0.2">
      <c r="A2995" s="1" t="s">
        <v>143</v>
      </c>
      <c r="B2995" s="11">
        <v>44393</v>
      </c>
      <c r="C2995">
        <v>33</v>
      </c>
      <c r="D2995">
        <v>17</v>
      </c>
      <c r="E2995">
        <v>40</v>
      </c>
      <c r="F2995">
        <v>10</v>
      </c>
      <c r="G2995" t="b">
        <v>1</v>
      </c>
      <c r="H2995" s="19">
        <v>1</v>
      </c>
      <c r="I2995" s="19">
        <v>1</v>
      </c>
      <c r="J2995" s="1" t="s">
        <v>14</v>
      </c>
    </row>
    <row r="2996" spans="1:10" x14ac:dyDescent="0.2">
      <c r="A2996" s="1" t="s">
        <v>102</v>
      </c>
      <c r="B2996" s="11">
        <v>44393</v>
      </c>
      <c r="C2996">
        <v>29</v>
      </c>
      <c r="D2996">
        <v>19</v>
      </c>
      <c r="E2996">
        <v>37</v>
      </c>
      <c r="F2996">
        <v>15</v>
      </c>
      <c r="G2996" t="b">
        <v>1</v>
      </c>
      <c r="H2996" s="19">
        <v>1</v>
      </c>
      <c r="I2996" s="19">
        <v>1</v>
      </c>
      <c r="J2996" s="1" t="s">
        <v>14</v>
      </c>
    </row>
    <row r="2997" spans="1:10" x14ac:dyDescent="0.2">
      <c r="A2997" s="1" t="s">
        <v>116</v>
      </c>
      <c r="B2997" s="11">
        <v>44393</v>
      </c>
      <c r="C2997">
        <v>29</v>
      </c>
      <c r="D2997">
        <v>17</v>
      </c>
      <c r="E2997">
        <v>32</v>
      </c>
      <c r="F2997">
        <v>10</v>
      </c>
      <c r="G2997" t="b">
        <v>1</v>
      </c>
      <c r="H2997" s="19">
        <v>0.88</v>
      </c>
      <c r="I2997" s="19">
        <v>1</v>
      </c>
      <c r="J2997" s="1" t="s">
        <v>14</v>
      </c>
    </row>
    <row r="2998" spans="1:10" x14ac:dyDescent="0.2">
      <c r="A2998" s="1" t="s">
        <v>115</v>
      </c>
      <c r="B2998" s="11">
        <v>44393</v>
      </c>
      <c r="C2998">
        <v>33</v>
      </c>
      <c r="D2998">
        <v>12</v>
      </c>
      <c r="E2998">
        <v>40</v>
      </c>
      <c r="F2998">
        <v>10</v>
      </c>
      <c r="G2998" t="b">
        <v>1</v>
      </c>
      <c r="H2998" s="19">
        <v>0.95</v>
      </c>
      <c r="I2998" s="19">
        <v>1</v>
      </c>
      <c r="J2998" s="1" t="s">
        <v>14</v>
      </c>
    </row>
    <row r="2999" spans="1:10" x14ac:dyDescent="0.2">
      <c r="A2999" s="1" t="s">
        <v>101</v>
      </c>
      <c r="B2999" s="11">
        <v>44393</v>
      </c>
      <c r="C2999">
        <v>15</v>
      </c>
      <c r="D2999">
        <v>19</v>
      </c>
      <c r="E2999">
        <v>37</v>
      </c>
      <c r="F2999">
        <v>15</v>
      </c>
      <c r="G2999" t="b">
        <v>0</v>
      </c>
      <c r="H2999" s="19">
        <v>0.86</v>
      </c>
      <c r="I2999" s="19">
        <v>0</v>
      </c>
      <c r="J2999" s="1" t="s">
        <v>14</v>
      </c>
    </row>
    <row r="3000" spans="1:10" x14ac:dyDescent="0.2">
      <c r="A3000" s="1" t="s">
        <v>122</v>
      </c>
      <c r="B3000" s="11">
        <v>44393</v>
      </c>
      <c r="C3000">
        <v>29</v>
      </c>
      <c r="D3000">
        <v>7</v>
      </c>
      <c r="E3000">
        <v>40</v>
      </c>
      <c r="F3000">
        <v>10</v>
      </c>
      <c r="G3000" t="b">
        <v>1</v>
      </c>
      <c r="H3000" s="19">
        <v>0.86</v>
      </c>
      <c r="I3000" s="19">
        <v>1</v>
      </c>
      <c r="J3000" s="1" t="s">
        <v>14</v>
      </c>
    </row>
    <row r="3001" spans="1:10" x14ac:dyDescent="0.2">
      <c r="A3001" s="1" t="s">
        <v>141</v>
      </c>
      <c r="B3001" s="11">
        <v>44393</v>
      </c>
      <c r="C3001">
        <v>33</v>
      </c>
      <c r="D3001">
        <v>17</v>
      </c>
      <c r="E3001">
        <v>40</v>
      </c>
      <c r="F3001">
        <v>10</v>
      </c>
      <c r="G3001" t="b">
        <v>1</v>
      </c>
      <c r="H3001" s="19">
        <v>1</v>
      </c>
      <c r="I3001" s="19">
        <v>1</v>
      </c>
      <c r="J3001" s="1" t="s">
        <v>14</v>
      </c>
    </row>
    <row r="3002" spans="1:10" x14ac:dyDescent="0.2">
      <c r="A3002" s="1" t="s">
        <v>110</v>
      </c>
      <c r="B3002" s="11">
        <v>44393</v>
      </c>
      <c r="C3002">
        <v>22</v>
      </c>
      <c r="D3002">
        <v>12</v>
      </c>
      <c r="E3002">
        <v>37</v>
      </c>
      <c r="F3002">
        <v>15</v>
      </c>
      <c r="G3002" t="b">
        <v>0</v>
      </c>
      <c r="H3002" s="19">
        <v>0.86</v>
      </c>
      <c r="I3002" s="19">
        <v>0</v>
      </c>
      <c r="J3002" s="1" t="s">
        <v>14</v>
      </c>
    </row>
    <row r="3003" spans="1:10" x14ac:dyDescent="0.2">
      <c r="A3003" s="1" t="s">
        <v>108</v>
      </c>
      <c r="B3003" s="11">
        <v>44396</v>
      </c>
      <c r="C3003">
        <v>29</v>
      </c>
      <c r="D3003">
        <v>19</v>
      </c>
      <c r="E3003">
        <v>37</v>
      </c>
      <c r="F3003">
        <v>15</v>
      </c>
      <c r="G3003" t="b">
        <v>1</v>
      </c>
      <c r="H3003" s="19">
        <v>1</v>
      </c>
      <c r="I3003" s="19">
        <v>1</v>
      </c>
      <c r="J3003" s="1" t="s">
        <v>14</v>
      </c>
    </row>
    <row r="3004" spans="1:10" x14ac:dyDescent="0.2">
      <c r="A3004" s="1" t="s">
        <v>121</v>
      </c>
      <c r="B3004" s="11">
        <v>44396</v>
      </c>
      <c r="C3004">
        <v>33</v>
      </c>
      <c r="D3004">
        <v>7</v>
      </c>
      <c r="E3004">
        <v>40</v>
      </c>
      <c r="F3004">
        <v>5</v>
      </c>
      <c r="G3004" t="b">
        <v>1</v>
      </c>
      <c r="H3004" s="19">
        <v>0.85</v>
      </c>
      <c r="I3004" s="19">
        <v>1</v>
      </c>
      <c r="J3004" s="1" t="s">
        <v>14</v>
      </c>
    </row>
    <row r="3005" spans="1:10" x14ac:dyDescent="0.2">
      <c r="A3005" s="1" t="s">
        <v>84</v>
      </c>
      <c r="B3005" s="11">
        <v>44396</v>
      </c>
      <c r="C3005">
        <v>33</v>
      </c>
      <c r="D3005">
        <v>17</v>
      </c>
      <c r="E3005">
        <v>40</v>
      </c>
      <c r="F3005">
        <v>10</v>
      </c>
      <c r="G3005" t="b">
        <v>1</v>
      </c>
      <c r="H3005" s="19">
        <v>1</v>
      </c>
      <c r="I3005" s="19">
        <v>1</v>
      </c>
      <c r="J3005" s="1" t="s">
        <v>14</v>
      </c>
    </row>
    <row r="3006" spans="1:10" x14ac:dyDescent="0.2">
      <c r="A3006" s="1" t="s">
        <v>100</v>
      </c>
      <c r="B3006" s="11">
        <v>44396</v>
      </c>
      <c r="C3006">
        <v>29</v>
      </c>
      <c r="D3006">
        <v>19</v>
      </c>
      <c r="E3006">
        <v>37</v>
      </c>
      <c r="F3006">
        <v>7</v>
      </c>
      <c r="G3006" t="b">
        <v>1</v>
      </c>
      <c r="H3006" s="19">
        <v>0.92</v>
      </c>
      <c r="I3006" s="19">
        <v>1</v>
      </c>
      <c r="J3006" s="1" t="s">
        <v>14</v>
      </c>
    </row>
    <row r="3007" spans="1:10" x14ac:dyDescent="0.2">
      <c r="A3007" s="1" t="s">
        <v>109</v>
      </c>
      <c r="B3007" s="11">
        <v>44396</v>
      </c>
      <c r="C3007">
        <v>19</v>
      </c>
      <c r="D3007">
        <v>12</v>
      </c>
      <c r="E3007">
        <v>37</v>
      </c>
      <c r="F3007">
        <v>10</v>
      </c>
      <c r="G3007" t="b">
        <v>1</v>
      </c>
      <c r="H3007" s="19">
        <v>0.78</v>
      </c>
      <c r="I3007" s="19">
        <v>1</v>
      </c>
      <c r="J3007" s="1" t="s">
        <v>14</v>
      </c>
    </row>
    <row r="3008" spans="1:10" x14ac:dyDescent="0.2">
      <c r="A3008" s="1" t="s">
        <v>145</v>
      </c>
      <c r="B3008" s="11">
        <v>44396</v>
      </c>
      <c r="C3008">
        <v>33</v>
      </c>
      <c r="D3008">
        <v>17</v>
      </c>
      <c r="E3008">
        <v>40</v>
      </c>
      <c r="F3008">
        <v>10</v>
      </c>
      <c r="G3008" t="b">
        <v>1</v>
      </c>
      <c r="H3008" s="19">
        <v>1</v>
      </c>
      <c r="I3008" s="19">
        <v>1</v>
      </c>
      <c r="J3008" s="1" t="s">
        <v>14</v>
      </c>
    </row>
    <row r="3009" spans="1:10" x14ac:dyDescent="0.2">
      <c r="A3009" s="1" t="s">
        <v>127</v>
      </c>
      <c r="B3009" s="11">
        <v>44396</v>
      </c>
      <c r="C3009">
        <v>33</v>
      </c>
      <c r="D3009">
        <v>17</v>
      </c>
      <c r="E3009">
        <v>40</v>
      </c>
      <c r="F3009">
        <v>10</v>
      </c>
      <c r="G3009" t="b">
        <v>1</v>
      </c>
      <c r="H3009" s="19">
        <v>1</v>
      </c>
      <c r="I3009" s="19">
        <v>1</v>
      </c>
      <c r="J3009" s="1" t="s">
        <v>14</v>
      </c>
    </row>
    <row r="3010" spans="1:10" x14ac:dyDescent="0.2">
      <c r="A3010" s="1" t="s">
        <v>107</v>
      </c>
      <c r="B3010" s="11">
        <v>44396</v>
      </c>
      <c r="C3010">
        <v>29</v>
      </c>
      <c r="D3010">
        <v>12</v>
      </c>
      <c r="E3010">
        <v>37</v>
      </c>
      <c r="F3010">
        <v>15</v>
      </c>
      <c r="G3010" t="b">
        <v>1</v>
      </c>
      <c r="H3010" s="19">
        <v>0.93</v>
      </c>
      <c r="I3010" s="19">
        <v>1</v>
      </c>
      <c r="J3010" s="1" t="s">
        <v>14</v>
      </c>
    </row>
    <row r="3011" spans="1:10" x14ac:dyDescent="0.2">
      <c r="A3011" s="1" t="s">
        <v>106</v>
      </c>
      <c r="B3011" s="11">
        <v>44396</v>
      </c>
      <c r="C3011">
        <v>29</v>
      </c>
      <c r="D3011">
        <v>12</v>
      </c>
      <c r="E3011">
        <v>37</v>
      </c>
      <c r="F3011">
        <v>15</v>
      </c>
      <c r="G3011" t="b">
        <v>1</v>
      </c>
      <c r="H3011" s="19">
        <v>0.93</v>
      </c>
      <c r="I3011" s="19">
        <v>1</v>
      </c>
      <c r="J3011" s="1" t="s">
        <v>14</v>
      </c>
    </row>
    <row r="3012" spans="1:10" x14ac:dyDescent="0.2">
      <c r="A3012" s="1" t="s">
        <v>146</v>
      </c>
      <c r="B3012" s="11">
        <v>44396</v>
      </c>
      <c r="C3012">
        <v>33</v>
      </c>
      <c r="D3012">
        <v>17</v>
      </c>
      <c r="E3012">
        <v>40</v>
      </c>
      <c r="F3012">
        <v>5</v>
      </c>
      <c r="G3012" t="b">
        <v>1</v>
      </c>
      <c r="H3012" s="19">
        <v>0.95</v>
      </c>
      <c r="I3012" s="19">
        <v>1</v>
      </c>
      <c r="J3012" s="1" t="s">
        <v>14</v>
      </c>
    </row>
    <row r="3013" spans="1:10" x14ac:dyDescent="0.2">
      <c r="A3013" s="1" t="s">
        <v>142</v>
      </c>
      <c r="B3013" s="11">
        <v>44396</v>
      </c>
      <c r="C3013">
        <v>33</v>
      </c>
      <c r="D3013">
        <v>17</v>
      </c>
      <c r="E3013">
        <v>40</v>
      </c>
      <c r="F3013">
        <v>10</v>
      </c>
      <c r="G3013" t="b">
        <v>1</v>
      </c>
      <c r="H3013" s="19">
        <v>1</v>
      </c>
      <c r="I3013" s="19">
        <v>1</v>
      </c>
      <c r="J3013" s="1" t="s">
        <v>14</v>
      </c>
    </row>
    <row r="3014" spans="1:10" x14ac:dyDescent="0.2">
      <c r="A3014" s="1" t="s">
        <v>139</v>
      </c>
      <c r="B3014" s="11">
        <v>44396</v>
      </c>
      <c r="C3014">
        <v>33</v>
      </c>
      <c r="D3014">
        <v>17</v>
      </c>
      <c r="E3014">
        <v>40</v>
      </c>
      <c r="F3014">
        <v>10</v>
      </c>
      <c r="G3014" t="b">
        <v>1</v>
      </c>
      <c r="H3014" s="19">
        <v>1</v>
      </c>
      <c r="I3014" s="19">
        <v>1</v>
      </c>
      <c r="J3014" s="1" t="s">
        <v>14</v>
      </c>
    </row>
    <row r="3015" spans="1:10" x14ac:dyDescent="0.2">
      <c r="A3015" s="1" t="s">
        <v>112</v>
      </c>
      <c r="B3015" s="11">
        <v>44396</v>
      </c>
      <c r="C3015">
        <v>33</v>
      </c>
      <c r="D3015">
        <v>7</v>
      </c>
      <c r="E3015">
        <v>40</v>
      </c>
      <c r="F3015">
        <v>10</v>
      </c>
      <c r="G3015" t="b">
        <v>1</v>
      </c>
      <c r="H3015" s="19">
        <v>0.9</v>
      </c>
      <c r="I3015" s="19">
        <v>1</v>
      </c>
      <c r="J3015" s="1" t="s">
        <v>14</v>
      </c>
    </row>
    <row r="3016" spans="1:10" x14ac:dyDescent="0.2">
      <c r="A3016" s="1" t="s">
        <v>135</v>
      </c>
      <c r="B3016" s="11">
        <v>44396</v>
      </c>
      <c r="C3016">
        <v>33</v>
      </c>
      <c r="D3016">
        <v>17</v>
      </c>
      <c r="E3016">
        <v>40</v>
      </c>
      <c r="F3016">
        <v>10</v>
      </c>
      <c r="G3016" t="b">
        <v>1</v>
      </c>
      <c r="H3016" s="19">
        <v>1</v>
      </c>
      <c r="I3016" s="19">
        <v>1</v>
      </c>
      <c r="J3016" s="1" t="s">
        <v>14</v>
      </c>
    </row>
    <row r="3017" spans="1:10" x14ac:dyDescent="0.2">
      <c r="A3017" s="1" t="s">
        <v>137</v>
      </c>
      <c r="B3017" s="11">
        <v>44396</v>
      </c>
      <c r="C3017">
        <v>13</v>
      </c>
      <c r="D3017">
        <v>12</v>
      </c>
      <c r="E3017">
        <v>40</v>
      </c>
      <c r="F3017">
        <v>5</v>
      </c>
      <c r="G3017" t="b">
        <v>1</v>
      </c>
      <c r="H3017" s="19">
        <v>0.7</v>
      </c>
      <c r="I3017" s="19">
        <v>1</v>
      </c>
      <c r="J3017" s="1" t="s">
        <v>14</v>
      </c>
    </row>
    <row r="3018" spans="1:10" x14ac:dyDescent="0.2">
      <c r="A3018" s="1" t="s">
        <v>147</v>
      </c>
      <c r="B3018" s="11">
        <v>44396</v>
      </c>
      <c r="C3018">
        <v>23</v>
      </c>
      <c r="D3018">
        <v>17</v>
      </c>
      <c r="E3018">
        <v>40</v>
      </c>
      <c r="F3018">
        <v>10</v>
      </c>
      <c r="G3018" t="b">
        <v>1</v>
      </c>
      <c r="H3018" s="19">
        <v>0.9</v>
      </c>
      <c r="I3018" s="19">
        <v>1</v>
      </c>
      <c r="J3018" s="1" t="s">
        <v>14</v>
      </c>
    </row>
    <row r="3019" spans="1:10" x14ac:dyDescent="0.2">
      <c r="A3019" s="1" t="s">
        <v>117</v>
      </c>
      <c r="B3019" s="11">
        <v>44396</v>
      </c>
      <c r="C3019">
        <v>33</v>
      </c>
      <c r="D3019">
        <v>17</v>
      </c>
      <c r="E3019">
        <v>40</v>
      </c>
      <c r="F3019">
        <v>10</v>
      </c>
      <c r="G3019" t="b">
        <v>1</v>
      </c>
      <c r="H3019" s="19">
        <v>1</v>
      </c>
      <c r="I3019" s="19">
        <v>1</v>
      </c>
      <c r="J3019" s="1" t="s">
        <v>14</v>
      </c>
    </row>
    <row r="3020" spans="1:10" x14ac:dyDescent="0.2">
      <c r="A3020" s="1" t="s">
        <v>133</v>
      </c>
      <c r="B3020" s="11">
        <v>44396</v>
      </c>
      <c r="C3020">
        <v>18</v>
      </c>
      <c r="D3020">
        <v>7</v>
      </c>
      <c r="E3020">
        <v>40</v>
      </c>
      <c r="F3020">
        <v>5</v>
      </c>
      <c r="G3020" t="b">
        <v>1</v>
      </c>
      <c r="H3020" s="19">
        <v>0.7</v>
      </c>
      <c r="I3020" s="19">
        <v>1</v>
      </c>
      <c r="J3020" s="1" t="s">
        <v>14</v>
      </c>
    </row>
    <row r="3021" spans="1:10" x14ac:dyDescent="0.2">
      <c r="A3021" s="1" t="s">
        <v>104</v>
      </c>
      <c r="B3021" s="11">
        <v>44396</v>
      </c>
      <c r="C3021">
        <v>29</v>
      </c>
      <c r="D3021">
        <v>19</v>
      </c>
      <c r="E3021">
        <v>37</v>
      </c>
      <c r="F3021">
        <v>15</v>
      </c>
      <c r="G3021" t="b">
        <v>1</v>
      </c>
      <c r="H3021" s="19">
        <v>1</v>
      </c>
      <c r="I3021" s="19">
        <v>1</v>
      </c>
      <c r="J3021" s="1" t="s">
        <v>14</v>
      </c>
    </row>
    <row r="3022" spans="1:10" x14ac:dyDescent="0.2">
      <c r="A3022" s="1" t="s">
        <v>123</v>
      </c>
      <c r="B3022" s="11">
        <v>44397</v>
      </c>
      <c r="C3022">
        <v>33</v>
      </c>
      <c r="D3022">
        <v>17</v>
      </c>
      <c r="E3022">
        <v>40</v>
      </c>
      <c r="F3022">
        <v>10</v>
      </c>
      <c r="G3022" t="b">
        <v>1</v>
      </c>
      <c r="H3022" s="19">
        <v>1</v>
      </c>
      <c r="I3022" s="19">
        <v>1</v>
      </c>
      <c r="J3022" s="1" t="s">
        <v>14</v>
      </c>
    </row>
    <row r="3023" spans="1:10" x14ac:dyDescent="0.2">
      <c r="A3023" s="1" t="s">
        <v>125</v>
      </c>
      <c r="B3023" s="11">
        <v>44397</v>
      </c>
      <c r="C3023">
        <v>33</v>
      </c>
      <c r="D3023">
        <v>7</v>
      </c>
      <c r="E3023">
        <v>40</v>
      </c>
      <c r="F3023">
        <v>5</v>
      </c>
      <c r="G3023" t="b">
        <v>1</v>
      </c>
      <c r="H3023" s="19">
        <v>0.85</v>
      </c>
      <c r="I3023" s="19">
        <v>1</v>
      </c>
      <c r="J3023" s="1" t="s">
        <v>14</v>
      </c>
    </row>
    <row r="3024" spans="1:10" x14ac:dyDescent="0.2">
      <c r="A3024" s="1" t="s">
        <v>130</v>
      </c>
      <c r="B3024" s="11">
        <v>44397</v>
      </c>
      <c r="C3024">
        <v>33</v>
      </c>
      <c r="D3024">
        <v>17</v>
      </c>
      <c r="E3024">
        <v>40</v>
      </c>
      <c r="F3024">
        <v>5</v>
      </c>
      <c r="G3024" t="b">
        <v>1</v>
      </c>
      <c r="H3024" s="19">
        <v>0.95</v>
      </c>
      <c r="I3024" s="19">
        <v>1</v>
      </c>
      <c r="J3024" s="1" t="s">
        <v>14</v>
      </c>
    </row>
    <row r="3025" spans="1:10" x14ac:dyDescent="0.2">
      <c r="A3025" s="1" t="s">
        <v>89</v>
      </c>
      <c r="B3025" s="11">
        <v>44397</v>
      </c>
      <c r="C3025">
        <v>33</v>
      </c>
      <c r="D3025">
        <v>17</v>
      </c>
      <c r="E3025">
        <v>40</v>
      </c>
      <c r="F3025">
        <v>10</v>
      </c>
      <c r="G3025" t="b">
        <v>1</v>
      </c>
      <c r="H3025" s="19">
        <v>1</v>
      </c>
      <c r="I3025" s="19">
        <v>1</v>
      </c>
      <c r="J3025" s="1" t="s">
        <v>14</v>
      </c>
    </row>
    <row r="3026" spans="1:10" x14ac:dyDescent="0.2">
      <c r="A3026" s="1" t="s">
        <v>144</v>
      </c>
      <c r="B3026" s="11">
        <v>44398</v>
      </c>
      <c r="C3026">
        <v>33</v>
      </c>
      <c r="D3026">
        <v>7</v>
      </c>
      <c r="E3026">
        <v>32</v>
      </c>
      <c r="F3026">
        <v>10</v>
      </c>
      <c r="G3026" t="b">
        <v>1</v>
      </c>
      <c r="H3026" s="19">
        <v>0.82</v>
      </c>
      <c r="I3026" s="19">
        <v>1</v>
      </c>
      <c r="J3026" s="1" t="s">
        <v>14</v>
      </c>
    </row>
    <row r="3027" spans="1:10" x14ac:dyDescent="0.2">
      <c r="A3027" s="1" t="s">
        <v>129</v>
      </c>
      <c r="B3027" s="11">
        <v>44399</v>
      </c>
      <c r="C3027">
        <v>33</v>
      </c>
      <c r="D3027">
        <v>17</v>
      </c>
      <c r="E3027">
        <v>40</v>
      </c>
      <c r="F3027">
        <v>10</v>
      </c>
      <c r="G3027" t="b">
        <v>1</v>
      </c>
      <c r="H3027" s="19">
        <v>1</v>
      </c>
      <c r="I3027" s="19">
        <v>1</v>
      </c>
      <c r="J3027" s="1" t="s">
        <v>14</v>
      </c>
    </row>
    <row r="3028" spans="1:10" x14ac:dyDescent="0.2">
      <c r="A3028" s="1" t="s">
        <v>148</v>
      </c>
      <c r="B3028" s="11">
        <v>44400</v>
      </c>
      <c r="C3028">
        <v>33</v>
      </c>
      <c r="D3028">
        <v>17</v>
      </c>
      <c r="E3028">
        <v>40</v>
      </c>
      <c r="F3028">
        <v>5</v>
      </c>
      <c r="G3028" t="b">
        <v>1</v>
      </c>
      <c r="H3028" s="19">
        <v>0.95</v>
      </c>
      <c r="I3028" s="19">
        <v>1</v>
      </c>
      <c r="J3028" s="1" t="s">
        <v>14</v>
      </c>
    </row>
    <row r="3029" spans="1:10" x14ac:dyDescent="0.2">
      <c r="A3029" s="1" t="s">
        <v>124</v>
      </c>
      <c r="B3029" s="11">
        <v>44400</v>
      </c>
      <c r="C3029">
        <v>33</v>
      </c>
      <c r="D3029">
        <v>7</v>
      </c>
      <c r="E3029">
        <v>40</v>
      </c>
      <c r="F3029">
        <v>10</v>
      </c>
      <c r="G3029" t="b">
        <v>1</v>
      </c>
      <c r="H3029" s="19">
        <v>0.9</v>
      </c>
      <c r="I3029" s="19">
        <v>1</v>
      </c>
      <c r="J3029" s="1" t="s">
        <v>14</v>
      </c>
    </row>
    <row r="3030" spans="1:10" x14ac:dyDescent="0.2">
      <c r="A3030" s="1" t="s">
        <v>134</v>
      </c>
      <c r="B3030" s="11">
        <v>44400</v>
      </c>
      <c r="C3030">
        <v>33</v>
      </c>
      <c r="D3030">
        <v>17</v>
      </c>
      <c r="E3030">
        <v>40</v>
      </c>
      <c r="F3030">
        <v>10</v>
      </c>
      <c r="G3030" t="b">
        <v>1</v>
      </c>
      <c r="H3030" s="19">
        <v>1</v>
      </c>
      <c r="I3030" s="19">
        <v>1</v>
      </c>
      <c r="J3030" s="1" t="s">
        <v>14</v>
      </c>
    </row>
    <row r="3031" spans="1:10" x14ac:dyDescent="0.2">
      <c r="A3031" s="1" t="s">
        <v>99</v>
      </c>
      <c r="B3031" s="11">
        <v>44400</v>
      </c>
      <c r="C3031">
        <v>31</v>
      </c>
      <c r="D3031">
        <v>7</v>
      </c>
      <c r="E3031">
        <v>40</v>
      </c>
      <c r="F3031">
        <v>5</v>
      </c>
      <c r="G3031" t="b">
        <v>1</v>
      </c>
      <c r="H3031" s="19">
        <v>0.83</v>
      </c>
      <c r="I3031" s="19">
        <v>1</v>
      </c>
      <c r="J3031" s="1" t="s">
        <v>14</v>
      </c>
    </row>
    <row r="3032" spans="1:10" x14ac:dyDescent="0.2">
      <c r="A3032" s="1" t="s">
        <v>128</v>
      </c>
      <c r="B3032" s="11">
        <v>44400</v>
      </c>
      <c r="C3032">
        <v>33</v>
      </c>
      <c r="D3032">
        <v>17</v>
      </c>
      <c r="E3032">
        <v>40</v>
      </c>
      <c r="F3032">
        <v>10</v>
      </c>
      <c r="G3032" t="b">
        <v>1</v>
      </c>
      <c r="H3032" s="19">
        <v>1</v>
      </c>
      <c r="I3032" s="19">
        <v>1</v>
      </c>
      <c r="J3032" s="1" t="s">
        <v>14</v>
      </c>
    </row>
    <row r="3033" spans="1:10" x14ac:dyDescent="0.2">
      <c r="A3033" s="1" t="s">
        <v>131</v>
      </c>
      <c r="B3033" s="11">
        <v>44400</v>
      </c>
      <c r="C3033">
        <v>31</v>
      </c>
      <c r="D3033">
        <v>17</v>
      </c>
      <c r="E3033">
        <v>40</v>
      </c>
      <c r="F3033">
        <v>5</v>
      </c>
      <c r="G3033" t="b">
        <v>1</v>
      </c>
      <c r="H3033" s="19">
        <v>0.93</v>
      </c>
      <c r="I3033" s="19">
        <v>1</v>
      </c>
      <c r="J3033" s="1" t="s">
        <v>14</v>
      </c>
    </row>
    <row r="3034" spans="1:10" x14ac:dyDescent="0.2">
      <c r="A3034" s="1" t="s">
        <v>111</v>
      </c>
      <c r="B3034" s="11">
        <v>44400</v>
      </c>
      <c r="C3034">
        <v>33</v>
      </c>
      <c r="D3034">
        <v>17</v>
      </c>
      <c r="E3034">
        <v>40</v>
      </c>
      <c r="F3034">
        <v>10</v>
      </c>
      <c r="G3034" t="b">
        <v>1</v>
      </c>
      <c r="H3034" s="19">
        <v>1</v>
      </c>
      <c r="I3034" s="19">
        <v>1</v>
      </c>
      <c r="J3034" s="1" t="s">
        <v>14</v>
      </c>
    </row>
    <row r="3035" spans="1:10" x14ac:dyDescent="0.2">
      <c r="A3035" s="1" t="s">
        <v>125</v>
      </c>
      <c r="B3035" s="11">
        <v>44401</v>
      </c>
      <c r="C3035">
        <v>23</v>
      </c>
      <c r="D3035">
        <v>7</v>
      </c>
      <c r="E3035">
        <v>40</v>
      </c>
      <c r="F3035">
        <v>5</v>
      </c>
      <c r="G3035" t="b">
        <v>1</v>
      </c>
      <c r="H3035" s="19">
        <v>0.75</v>
      </c>
      <c r="I3035" s="19">
        <v>1</v>
      </c>
      <c r="J3035" s="1" t="s">
        <v>14</v>
      </c>
    </row>
    <row r="3036" spans="1:10" x14ac:dyDescent="0.2">
      <c r="A3036" s="1" t="s">
        <v>102</v>
      </c>
      <c r="B3036" s="11">
        <v>44403</v>
      </c>
      <c r="C3036">
        <v>27</v>
      </c>
      <c r="D3036">
        <v>7</v>
      </c>
      <c r="E3036">
        <v>37</v>
      </c>
      <c r="F3036">
        <v>13</v>
      </c>
      <c r="G3036" t="b">
        <v>1</v>
      </c>
      <c r="H3036" s="19">
        <v>0.84</v>
      </c>
      <c r="I3036" s="19">
        <v>1</v>
      </c>
      <c r="J3036" s="1" t="s">
        <v>14</v>
      </c>
    </row>
    <row r="3037" spans="1:10" x14ac:dyDescent="0.2">
      <c r="A3037" s="1" t="s">
        <v>120</v>
      </c>
      <c r="B3037" s="11">
        <v>44404</v>
      </c>
      <c r="C3037">
        <v>33</v>
      </c>
      <c r="D3037">
        <v>17</v>
      </c>
      <c r="E3037">
        <v>40</v>
      </c>
      <c r="F3037">
        <v>10</v>
      </c>
      <c r="G3037" t="b">
        <v>1</v>
      </c>
      <c r="H3037" s="19">
        <v>1</v>
      </c>
      <c r="I3037" s="19">
        <v>1</v>
      </c>
      <c r="J3037" s="1" t="s">
        <v>14</v>
      </c>
    </row>
    <row r="3038" spans="1:10" x14ac:dyDescent="0.2">
      <c r="A3038" s="1" t="s">
        <v>138</v>
      </c>
      <c r="B3038" s="11">
        <v>44404</v>
      </c>
      <c r="C3038">
        <v>33</v>
      </c>
      <c r="D3038">
        <v>17</v>
      </c>
      <c r="E3038">
        <v>40</v>
      </c>
      <c r="F3038">
        <v>5</v>
      </c>
      <c r="G3038" t="b">
        <v>1</v>
      </c>
      <c r="H3038" s="19">
        <v>0.95</v>
      </c>
      <c r="I3038" s="19">
        <v>1</v>
      </c>
      <c r="J3038" s="1" t="s">
        <v>14</v>
      </c>
    </row>
    <row r="3039" spans="1:10" x14ac:dyDescent="0.2">
      <c r="A3039" s="1" t="s">
        <v>118</v>
      </c>
      <c r="B3039" s="11">
        <v>44404</v>
      </c>
      <c r="C3039">
        <v>19</v>
      </c>
      <c r="D3039">
        <v>17</v>
      </c>
      <c r="E3039">
        <v>40</v>
      </c>
      <c r="F3039">
        <v>5</v>
      </c>
      <c r="G3039" t="b">
        <v>1</v>
      </c>
      <c r="H3039" s="19">
        <v>0.81</v>
      </c>
      <c r="I3039" s="19">
        <v>1</v>
      </c>
      <c r="J3039" s="1" t="s">
        <v>14</v>
      </c>
    </row>
    <row r="3040" spans="1:10" x14ac:dyDescent="0.2">
      <c r="A3040" s="1" t="s">
        <v>119</v>
      </c>
      <c r="B3040" s="11">
        <v>44404</v>
      </c>
      <c r="C3040">
        <v>33</v>
      </c>
      <c r="D3040">
        <v>17</v>
      </c>
      <c r="E3040">
        <v>40</v>
      </c>
      <c r="F3040">
        <v>10</v>
      </c>
      <c r="G3040" t="b">
        <v>1</v>
      </c>
      <c r="H3040" s="19">
        <v>1</v>
      </c>
      <c r="I3040" s="19">
        <v>1</v>
      </c>
      <c r="J3040" s="1" t="s">
        <v>14</v>
      </c>
    </row>
    <row r="3041" spans="1:10" x14ac:dyDescent="0.2">
      <c r="A3041" s="1" t="s">
        <v>123</v>
      </c>
      <c r="B3041" s="11">
        <v>44404</v>
      </c>
      <c r="C3041">
        <v>33</v>
      </c>
      <c r="D3041">
        <v>17</v>
      </c>
      <c r="E3041">
        <v>40</v>
      </c>
      <c r="F3041">
        <v>10</v>
      </c>
      <c r="G3041" t="b">
        <v>1</v>
      </c>
      <c r="H3041" s="19">
        <v>1</v>
      </c>
      <c r="I3041" s="19">
        <v>1</v>
      </c>
      <c r="J3041" s="1" t="s">
        <v>14</v>
      </c>
    </row>
    <row r="3042" spans="1:10" x14ac:dyDescent="0.2">
      <c r="A3042" s="1" t="s">
        <v>107</v>
      </c>
      <c r="B3042" s="11">
        <v>44405</v>
      </c>
      <c r="C3042">
        <v>27</v>
      </c>
      <c r="D3042">
        <v>19</v>
      </c>
      <c r="E3042">
        <v>37</v>
      </c>
      <c r="F3042">
        <v>15</v>
      </c>
      <c r="G3042" t="b">
        <v>1</v>
      </c>
      <c r="H3042" s="19">
        <v>0.98</v>
      </c>
      <c r="I3042" s="19">
        <v>1</v>
      </c>
      <c r="J3042" s="1" t="s">
        <v>14</v>
      </c>
    </row>
    <row r="3043" spans="1:10" x14ac:dyDescent="0.2">
      <c r="A3043" s="1" t="s">
        <v>108</v>
      </c>
      <c r="B3043" s="11">
        <v>44405</v>
      </c>
      <c r="C3043">
        <v>22</v>
      </c>
      <c r="D3043">
        <v>19</v>
      </c>
      <c r="E3043">
        <v>37</v>
      </c>
      <c r="F3043">
        <v>15</v>
      </c>
      <c r="G3043" t="b">
        <v>1</v>
      </c>
      <c r="H3043" s="19">
        <v>0.93</v>
      </c>
      <c r="I3043" s="19">
        <v>1</v>
      </c>
      <c r="J3043" s="1" t="s">
        <v>14</v>
      </c>
    </row>
    <row r="3044" spans="1:10" x14ac:dyDescent="0.2">
      <c r="A3044" s="1" t="s">
        <v>104</v>
      </c>
      <c r="B3044" s="11">
        <v>44405</v>
      </c>
      <c r="C3044">
        <v>20</v>
      </c>
      <c r="D3044">
        <v>19</v>
      </c>
      <c r="E3044">
        <v>37</v>
      </c>
      <c r="F3044">
        <v>15</v>
      </c>
      <c r="G3044" t="b">
        <v>0</v>
      </c>
      <c r="H3044" s="19">
        <v>0.91</v>
      </c>
      <c r="I3044" s="19">
        <v>0</v>
      </c>
      <c r="J3044" s="1" t="s">
        <v>14</v>
      </c>
    </row>
    <row r="3045" spans="1:10" x14ac:dyDescent="0.2">
      <c r="A3045" s="1" t="s">
        <v>106</v>
      </c>
      <c r="B3045" s="11">
        <v>44405</v>
      </c>
      <c r="C3045">
        <v>29</v>
      </c>
      <c r="D3045">
        <v>12</v>
      </c>
      <c r="E3045">
        <v>37</v>
      </c>
      <c r="F3045">
        <v>15</v>
      </c>
      <c r="G3045" t="b">
        <v>1</v>
      </c>
      <c r="H3045" s="19">
        <v>0.93</v>
      </c>
      <c r="I3045" s="19">
        <v>1</v>
      </c>
      <c r="J3045" s="1" t="s">
        <v>14</v>
      </c>
    </row>
    <row r="3046" spans="1:10" x14ac:dyDescent="0.2">
      <c r="A3046" s="1" t="s">
        <v>103</v>
      </c>
      <c r="B3046" s="11">
        <v>44405</v>
      </c>
      <c r="C3046">
        <v>27</v>
      </c>
      <c r="D3046">
        <v>12</v>
      </c>
      <c r="E3046">
        <v>30</v>
      </c>
      <c r="F3046">
        <v>7</v>
      </c>
      <c r="G3046" t="b">
        <v>1</v>
      </c>
      <c r="H3046" s="19">
        <v>0.76</v>
      </c>
      <c r="I3046" s="19">
        <v>1</v>
      </c>
      <c r="J3046" s="1" t="s">
        <v>14</v>
      </c>
    </row>
    <row r="3047" spans="1:10" x14ac:dyDescent="0.2">
      <c r="A3047" s="1" t="s">
        <v>110</v>
      </c>
      <c r="B3047" s="11">
        <v>44405</v>
      </c>
      <c r="C3047">
        <v>29</v>
      </c>
      <c r="D3047">
        <v>12</v>
      </c>
      <c r="E3047">
        <v>37</v>
      </c>
      <c r="F3047">
        <v>15</v>
      </c>
      <c r="G3047" t="b">
        <v>1</v>
      </c>
      <c r="H3047" s="19">
        <v>0.93</v>
      </c>
      <c r="I3047" s="19">
        <v>1</v>
      </c>
      <c r="J3047" s="1" t="s">
        <v>14</v>
      </c>
    </row>
    <row r="3048" spans="1:10" x14ac:dyDescent="0.2">
      <c r="A3048" s="1" t="s">
        <v>100</v>
      </c>
      <c r="B3048" s="11">
        <v>44405</v>
      </c>
      <c r="C3048">
        <v>22</v>
      </c>
      <c r="D3048">
        <v>14</v>
      </c>
      <c r="E3048">
        <v>37</v>
      </c>
      <c r="F3048">
        <v>15</v>
      </c>
      <c r="G3048" t="b">
        <v>1</v>
      </c>
      <c r="H3048" s="19">
        <v>0.88</v>
      </c>
      <c r="I3048" s="19">
        <v>1</v>
      </c>
      <c r="J3048" s="1" t="s">
        <v>14</v>
      </c>
    </row>
    <row r="3049" spans="1:10" x14ac:dyDescent="0.2">
      <c r="A3049" s="1" t="s">
        <v>136</v>
      </c>
      <c r="B3049" s="11">
        <v>44405</v>
      </c>
      <c r="C3049">
        <v>33</v>
      </c>
      <c r="D3049">
        <v>17</v>
      </c>
      <c r="E3049">
        <v>40</v>
      </c>
      <c r="F3049">
        <v>0</v>
      </c>
      <c r="G3049" t="b">
        <v>1</v>
      </c>
      <c r="H3049" s="19">
        <v>0.9</v>
      </c>
      <c r="I3049" s="19">
        <v>1</v>
      </c>
      <c r="J3049" s="1" t="s">
        <v>14</v>
      </c>
    </row>
    <row r="3050" spans="1:10" x14ac:dyDescent="0.2">
      <c r="A3050" s="1" t="s">
        <v>145</v>
      </c>
      <c r="B3050" s="11">
        <v>44405</v>
      </c>
      <c r="C3050">
        <v>28</v>
      </c>
      <c r="D3050">
        <v>17</v>
      </c>
      <c r="E3050">
        <v>40</v>
      </c>
      <c r="F3050">
        <v>10</v>
      </c>
      <c r="G3050" t="b">
        <v>1</v>
      </c>
      <c r="H3050" s="19">
        <v>0.95</v>
      </c>
      <c r="I3050" s="19">
        <v>1</v>
      </c>
      <c r="J3050" s="1" t="s">
        <v>14</v>
      </c>
    </row>
    <row r="3051" spans="1:10" x14ac:dyDescent="0.2">
      <c r="A3051" s="1" t="s">
        <v>139</v>
      </c>
      <c r="B3051" s="11">
        <v>44405</v>
      </c>
      <c r="C3051">
        <v>33</v>
      </c>
      <c r="D3051">
        <v>17</v>
      </c>
      <c r="E3051">
        <v>40</v>
      </c>
      <c r="F3051">
        <v>10</v>
      </c>
      <c r="G3051" t="b">
        <v>1</v>
      </c>
      <c r="H3051" s="19">
        <v>1</v>
      </c>
      <c r="I3051" s="19">
        <v>1</v>
      </c>
      <c r="J3051" s="1" t="s">
        <v>14</v>
      </c>
    </row>
    <row r="3052" spans="1:10" x14ac:dyDescent="0.2">
      <c r="A3052" s="1" t="s">
        <v>143</v>
      </c>
      <c r="B3052" s="11">
        <v>44405</v>
      </c>
      <c r="C3052">
        <v>33</v>
      </c>
      <c r="D3052">
        <v>17</v>
      </c>
      <c r="E3052">
        <v>40</v>
      </c>
      <c r="F3052">
        <v>10</v>
      </c>
      <c r="G3052" t="b">
        <v>1</v>
      </c>
      <c r="H3052" s="19">
        <v>1</v>
      </c>
      <c r="I3052" s="19">
        <v>1</v>
      </c>
      <c r="J3052" s="1" t="s">
        <v>14</v>
      </c>
    </row>
    <row r="3053" spans="1:10" x14ac:dyDescent="0.2">
      <c r="A3053" s="1" t="s">
        <v>135</v>
      </c>
      <c r="B3053" s="11">
        <v>44405</v>
      </c>
      <c r="C3053">
        <v>33</v>
      </c>
      <c r="D3053">
        <v>17</v>
      </c>
      <c r="E3053">
        <v>40</v>
      </c>
      <c r="F3053">
        <v>5</v>
      </c>
      <c r="G3053" t="b">
        <v>1</v>
      </c>
      <c r="H3053" s="19">
        <v>0.95</v>
      </c>
      <c r="I3053" s="19">
        <v>1</v>
      </c>
      <c r="J3053" s="1" t="s">
        <v>14</v>
      </c>
    </row>
    <row r="3054" spans="1:10" x14ac:dyDescent="0.2">
      <c r="A3054" s="1" t="s">
        <v>116</v>
      </c>
      <c r="B3054" s="11">
        <v>44406</v>
      </c>
      <c r="C3054">
        <v>23</v>
      </c>
      <c r="D3054">
        <v>17</v>
      </c>
      <c r="E3054">
        <v>40</v>
      </c>
      <c r="F3054">
        <v>5</v>
      </c>
      <c r="G3054" t="b">
        <v>1</v>
      </c>
      <c r="H3054" s="19">
        <v>0.85</v>
      </c>
      <c r="I3054" s="19">
        <v>1</v>
      </c>
      <c r="J3054" s="1" t="s">
        <v>14</v>
      </c>
    </row>
    <row r="3055" spans="1:10" x14ac:dyDescent="0.2">
      <c r="A3055" s="1" t="s">
        <v>144</v>
      </c>
      <c r="B3055" s="11">
        <v>44406</v>
      </c>
      <c r="C3055">
        <v>31</v>
      </c>
      <c r="D3055">
        <v>7</v>
      </c>
      <c r="E3055">
        <v>40</v>
      </c>
      <c r="F3055">
        <v>10</v>
      </c>
      <c r="G3055" t="b">
        <v>1</v>
      </c>
      <c r="H3055" s="19">
        <v>0.88</v>
      </c>
      <c r="I3055" s="19">
        <v>1</v>
      </c>
      <c r="J3055" s="1" t="s">
        <v>14</v>
      </c>
    </row>
    <row r="3056" spans="1:10" x14ac:dyDescent="0.2">
      <c r="A3056" s="1" t="s">
        <v>137</v>
      </c>
      <c r="B3056" s="11">
        <v>44406</v>
      </c>
      <c r="C3056">
        <v>31</v>
      </c>
      <c r="D3056">
        <v>17</v>
      </c>
      <c r="E3056">
        <v>40</v>
      </c>
      <c r="F3056">
        <v>5</v>
      </c>
      <c r="G3056" t="b">
        <v>1</v>
      </c>
      <c r="H3056" s="19">
        <v>0.93</v>
      </c>
      <c r="I3056" s="19">
        <v>1</v>
      </c>
      <c r="J3056" s="1" t="s">
        <v>14</v>
      </c>
    </row>
    <row r="3057" spans="1:10" x14ac:dyDescent="0.2">
      <c r="A3057" s="1" t="s">
        <v>147</v>
      </c>
      <c r="B3057" s="11">
        <v>44406</v>
      </c>
      <c r="C3057">
        <v>28</v>
      </c>
      <c r="D3057">
        <v>17</v>
      </c>
      <c r="E3057">
        <v>40</v>
      </c>
      <c r="F3057">
        <v>10</v>
      </c>
      <c r="G3057" t="b">
        <v>1</v>
      </c>
      <c r="H3057" s="19">
        <v>0.95</v>
      </c>
      <c r="I3057" s="19">
        <v>1</v>
      </c>
      <c r="J3057" s="1" t="s">
        <v>14</v>
      </c>
    </row>
    <row r="3058" spans="1:10" x14ac:dyDescent="0.2">
      <c r="A3058" s="1" t="s">
        <v>126</v>
      </c>
      <c r="B3058" s="11">
        <v>44406</v>
      </c>
      <c r="C3058">
        <v>33</v>
      </c>
      <c r="D3058">
        <v>17</v>
      </c>
      <c r="E3058">
        <v>40</v>
      </c>
      <c r="F3058">
        <v>10</v>
      </c>
      <c r="G3058" t="b">
        <v>1</v>
      </c>
      <c r="H3058" s="19">
        <v>1</v>
      </c>
      <c r="I3058" s="19">
        <v>1</v>
      </c>
      <c r="J3058" s="1" t="s">
        <v>14</v>
      </c>
    </row>
    <row r="3059" spans="1:10" x14ac:dyDescent="0.2">
      <c r="A3059" s="1" t="s">
        <v>117</v>
      </c>
      <c r="B3059" s="11">
        <v>44406</v>
      </c>
      <c r="C3059">
        <v>28</v>
      </c>
      <c r="D3059">
        <v>7</v>
      </c>
      <c r="E3059">
        <v>40</v>
      </c>
      <c r="F3059">
        <v>5</v>
      </c>
      <c r="G3059" t="b">
        <v>0</v>
      </c>
      <c r="H3059" s="19">
        <v>0.8</v>
      </c>
      <c r="I3059" s="19">
        <v>0</v>
      </c>
      <c r="J3059" s="1" t="s">
        <v>14</v>
      </c>
    </row>
    <row r="3060" spans="1:10" x14ac:dyDescent="0.2">
      <c r="A3060" s="1" t="s">
        <v>115</v>
      </c>
      <c r="B3060" s="11">
        <v>44406</v>
      </c>
      <c r="C3060">
        <v>31</v>
      </c>
      <c r="D3060">
        <v>17</v>
      </c>
      <c r="E3060">
        <v>40</v>
      </c>
      <c r="F3060">
        <v>10</v>
      </c>
      <c r="G3060" t="b">
        <v>1</v>
      </c>
      <c r="H3060" s="19">
        <v>0.98</v>
      </c>
      <c r="I3060" s="19">
        <v>1</v>
      </c>
      <c r="J3060" s="1" t="s">
        <v>14</v>
      </c>
    </row>
    <row r="3061" spans="1:10" x14ac:dyDescent="0.2">
      <c r="A3061" s="1" t="s">
        <v>133</v>
      </c>
      <c r="B3061" s="11">
        <v>44406</v>
      </c>
      <c r="C3061">
        <v>33</v>
      </c>
      <c r="D3061">
        <v>17</v>
      </c>
      <c r="E3061">
        <v>40</v>
      </c>
      <c r="F3061">
        <v>10</v>
      </c>
      <c r="G3061" t="b">
        <v>1</v>
      </c>
      <c r="H3061" s="19">
        <v>1</v>
      </c>
      <c r="I3061" s="19">
        <v>1</v>
      </c>
      <c r="J3061" s="1" t="s">
        <v>14</v>
      </c>
    </row>
    <row r="3062" spans="1:10" x14ac:dyDescent="0.2">
      <c r="A3062" s="1" t="s">
        <v>113</v>
      </c>
      <c r="B3062" s="11">
        <v>44406</v>
      </c>
      <c r="C3062">
        <v>33</v>
      </c>
      <c r="D3062">
        <v>17</v>
      </c>
      <c r="E3062">
        <v>40</v>
      </c>
      <c r="F3062">
        <v>10</v>
      </c>
      <c r="G3062" t="b">
        <v>1</v>
      </c>
      <c r="H3062" s="19">
        <v>1</v>
      </c>
      <c r="I3062" s="19">
        <v>1</v>
      </c>
      <c r="J3062" s="1" t="s">
        <v>14</v>
      </c>
    </row>
    <row r="3063" spans="1:10" x14ac:dyDescent="0.2">
      <c r="A3063" s="1" t="s">
        <v>122</v>
      </c>
      <c r="B3063" s="11">
        <v>44406</v>
      </c>
      <c r="C3063">
        <v>28</v>
      </c>
      <c r="D3063">
        <v>17</v>
      </c>
      <c r="E3063">
        <v>40</v>
      </c>
      <c r="F3063">
        <v>5</v>
      </c>
      <c r="G3063" t="b">
        <v>1</v>
      </c>
      <c r="H3063" s="19">
        <v>0.9</v>
      </c>
      <c r="I3063" s="19">
        <v>1</v>
      </c>
      <c r="J3063" s="1" t="s">
        <v>14</v>
      </c>
    </row>
    <row r="3064" spans="1:10" x14ac:dyDescent="0.2">
      <c r="A3064" s="1" t="s">
        <v>121</v>
      </c>
      <c r="B3064" s="11">
        <v>44406</v>
      </c>
      <c r="C3064">
        <v>33</v>
      </c>
      <c r="D3064">
        <v>17</v>
      </c>
      <c r="E3064">
        <v>40</v>
      </c>
      <c r="F3064">
        <v>5</v>
      </c>
      <c r="G3064" t="b">
        <v>1</v>
      </c>
      <c r="H3064" s="19">
        <v>0.95</v>
      </c>
      <c r="I3064" s="19">
        <v>1</v>
      </c>
      <c r="J3064" s="1" t="s">
        <v>14</v>
      </c>
    </row>
    <row r="3065" spans="1:10" x14ac:dyDescent="0.2">
      <c r="A3065" s="1" t="s">
        <v>114</v>
      </c>
      <c r="B3065" s="11">
        <v>44406</v>
      </c>
      <c r="C3065">
        <v>28</v>
      </c>
      <c r="D3065">
        <v>17</v>
      </c>
      <c r="E3065">
        <v>40</v>
      </c>
      <c r="F3065">
        <v>10</v>
      </c>
      <c r="G3065" t="b">
        <v>1</v>
      </c>
      <c r="H3065" s="19">
        <v>0.95</v>
      </c>
      <c r="I3065" s="19">
        <v>1</v>
      </c>
      <c r="J3065" s="1" t="s">
        <v>14</v>
      </c>
    </row>
    <row r="3066" spans="1:10" x14ac:dyDescent="0.2">
      <c r="A3066" s="1" t="s">
        <v>146</v>
      </c>
      <c r="B3066" s="11">
        <v>44406</v>
      </c>
      <c r="C3066">
        <v>28</v>
      </c>
      <c r="D3066">
        <v>17</v>
      </c>
      <c r="E3066">
        <v>40</v>
      </c>
      <c r="F3066">
        <v>5</v>
      </c>
      <c r="G3066" t="b">
        <v>1</v>
      </c>
      <c r="H3066" s="19">
        <v>0.9</v>
      </c>
      <c r="I3066" s="19">
        <v>1</v>
      </c>
      <c r="J3066" s="1" t="s">
        <v>14</v>
      </c>
    </row>
    <row r="3067" spans="1:10" x14ac:dyDescent="0.2">
      <c r="A3067" s="1" t="s">
        <v>112</v>
      </c>
      <c r="B3067" s="11">
        <v>44406</v>
      </c>
      <c r="C3067">
        <v>33</v>
      </c>
      <c r="D3067">
        <v>17</v>
      </c>
      <c r="E3067">
        <v>40</v>
      </c>
      <c r="F3067">
        <v>10</v>
      </c>
      <c r="G3067" t="b">
        <v>1</v>
      </c>
      <c r="H3067" s="19">
        <v>1</v>
      </c>
      <c r="I3067" s="19">
        <v>1</v>
      </c>
      <c r="J3067" s="1" t="s">
        <v>14</v>
      </c>
    </row>
    <row r="3068" spans="1:10" x14ac:dyDescent="0.2">
      <c r="A3068" s="1" t="s">
        <v>141</v>
      </c>
      <c r="B3068" s="11">
        <v>44406</v>
      </c>
      <c r="C3068">
        <v>28</v>
      </c>
      <c r="D3068">
        <v>17</v>
      </c>
      <c r="E3068">
        <v>40</v>
      </c>
      <c r="F3068">
        <v>10</v>
      </c>
      <c r="G3068" t="b">
        <v>1</v>
      </c>
      <c r="H3068" s="19">
        <v>0.95</v>
      </c>
      <c r="I3068" s="19">
        <v>1</v>
      </c>
      <c r="J3068" s="1" t="s">
        <v>14</v>
      </c>
    </row>
    <row r="3069" spans="1:10" x14ac:dyDescent="0.2">
      <c r="A3069" s="1" t="s">
        <v>132</v>
      </c>
      <c r="B3069" s="11">
        <v>44406</v>
      </c>
      <c r="C3069">
        <v>19</v>
      </c>
      <c r="D3069">
        <v>17</v>
      </c>
      <c r="E3069">
        <v>40</v>
      </c>
      <c r="F3069">
        <v>5</v>
      </c>
      <c r="G3069" t="b">
        <v>1</v>
      </c>
      <c r="H3069" s="19">
        <v>0.81</v>
      </c>
      <c r="I3069" s="19">
        <v>1</v>
      </c>
      <c r="J3069" s="1" t="s">
        <v>14</v>
      </c>
    </row>
    <row r="3070" spans="1:10" x14ac:dyDescent="0.2">
      <c r="A3070" s="1" t="s">
        <v>130</v>
      </c>
      <c r="B3070" s="11">
        <v>44406</v>
      </c>
      <c r="C3070">
        <v>21</v>
      </c>
      <c r="D3070">
        <v>17</v>
      </c>
      <c r="E3070">
        <v>40</v>
      </c>
      <c r="F3070">
        <v>5</v>
      </c>
      <c r="G3070" t="b">
        <v>1</v>
      </c>
      <c r="H3070" s="19">
        <v>0.83</v>
      </c>
      <c r="I3070" s="19">
        <v>1</v>
      </c>
      <c r="J3070" s="1" t="s">
        <v>14</v>
      </c>
    </row>
    <row r="3071" spans="1:10" x14ac:dyDescent="0.2">
      <c r="A3071" s="1" t="s">
        <v>127</v>
      </c>
      <c r="B3071" s="11">
        <v>44406</v>
      </c>
      <c r="C3071">
        <v>31</v>
      </c>
      <c r="D3071">
        <v>17</v>
      </c>
      <c r="E3071">
        <v>40</v>
      </c>
      <c r="F3071">
        <v>10</v>
      </c>
      <c r="G3071" t="b">
        <v>1</v>
      </c>
      <c r="H3071" s="19">
        <v>0.98</v>
      </c>
      <c r="I3071" s="19">
        <v>1</v>
      </c>
      <c r="J3071" s="1" t="s">
        <v>14</v>
      </c>
    </row>
    <row r="3072" spans="1:10" x14ac:dyDescent="0.2">
      <c r="A3072" s="1" t="s">
        <v>142</v>
      </c>
      <c r="B3072" s="11">
        <v>44406</v>
      </c>
      <c r="C3072">
        <v>33</v>
      </c>
      <c r="D3072">
        <v>17</v>
      </c>
      <c r="E3072">
        <v>40</v>
      </c>
      <c r="F3072">
        <v>10</v>
      </c>
      <c r="G3072" t="b">
        <v>1</v>
      </c>
      <c r="H3072" s="19">
        <v>1</v>
      </c>
      <c r="I3072" s="19">
        <v>1</v>
      </c>
      <c r="J3072" s="1" t="s">
        <v>14</v>
      </c>
    </row>
    <row r="3073" spans="1:10" x14ac:dyDescent="0.2">
      <c r="A3073" s="1" t="s">
        <v>89</v>
      </c>
      <c r="B3073" s="11">
        <v>44407</v>
      </c>
      <c r="C3073">
        <v>33</v>
      </c>
      <c r="D3073">
        <v>17</v>
      </c>
      <c r="E3073">
        <v>40</v>
      </c>
      <c r="F3073">
        <v>10</v>
      </c>
      <c r="G3073" t="b">
        <v>1</v>
      </c>
      <c r="H3073" s="19">
        <v>1</v>
      </c>
      <c r="I3073" s="19">
        <v>1</v>
      </c>
      <c r="J3073" s="1" t="s">
        <v>14</v>
      </c>
    </row>
    <row r="3074" spans="1:10" x14ac:dyDescent="0.2">
      <c r="A3074" s="1" t="s">
        <v>84</v>
      </c>
      <c r="B3074" s="11">
        <v>44407</v>
      </c>
      <c r="C3074">
        <v>23</v>
      </c>
      <c r="D3074">
        <v>17</v>
      </c>
      <c r="E3074">
        <v>40</v>
      </c>
      <c r="F3074">
        <v>10</v>
      </c>
      <c r="G3074" t="b">
        <v>1</v>
      </c>
      <c r="H3074" s="19">
        <v>0.9</v>
      </c>
      <c r="I3074" s="19">
        <v>1</v>
      </c>
      <c r="J3074" s="1" t="s">
        <v>14</v>
      </c>
    </row>
    <row r="3075" spans="1:10" x14ac:dyDescent="0.2">
      <c r="A3075" s="1" t="s">
        <v>148</v>
      </c>
      <c r="B3075" s="11">
        <v>44412</v>
      </c>
      <c r="C3075">
        <v>33</v>
      </c>
      <c r="D3075">
        <v>17</v>
      </c>
      <c r="E3075">
        <v>40</v>
      </c>
      <c r="F3075">
        <v>5</v>
      </c>
      <c r="G3075" t="b">
        <v>1</v>
      </c>
      <c r="H3075" s="19">
        <v>0.95</v>
      </c>
      <c r="I3075" s="19">
        <v>1</v>
      </c>
      <c r="J3075" s="1" t="s">
        <v>14</v>
      </c>
    </row>
    <row r="3076" spans="1:10" x14ac:dyDescent="0.2">
      <c r="A3076" s="1" t="s">
        <v>119</v>
      </c>
      <c r="B3076" s="11">
        <v>44412</v>
      </c>
      <c r="C3076">
        <v>33</v>
      </c>
      <c r="D3076">
        <v>17</v>
      </c>
      <c r="E3076">
        <v>40</v>
      </c>
      <c r="F3076">
        <v>5</v>
      </c>
      <c r="G3076" t="b">
        <v>1</v>
      </c>
      <c r="H3076" s="19">
        <v>0.95</v>
      </c>
      <c r="I3076" s="19">
        <v>1</v>
      </c>
      <c r="J3076" s="1" t="s">
        <v>14</v>
      </c>
    </row>
    <row r="3077" spans="1:10" x14ac:dyDescent="0.2">
      <c r="A3077" s="1" t="s">
        <v>117</v>
      </c>
      <c r="B3077" s="11">
        <v>44412</v>
      </c>
      <c r="C3077">
        <v>33</v>
      </c>
      <c r="D3077">
        <v>17</v>
      </c>
      <c r="E3077">
        <v>40</v>
      </c>
      <c r="F3077">
        <v>10</v>
      </c>
      <c r="G3077" t="b">
        <v>1</v>
      </c>
      <c r="H3077" s="19">
        <v>1</v>
      </c>
      <c r="I3077" s="19">
        <v>1</v>
      </c>
      <c r="J3077" s="1" t="s">
        <v>14</v>
      </c>
    </row>
    <row r="3078" spans="1:10" x14ac:dyDescent="0.2">
      <c r="A3078" s="1" t="s">
        <v>118</v>
      </c>
      <c r="B3078" s="11">
        <v>44413</v>
      </c>
      <c r="C3078">
        <v>33</v>
      </c>
      <c r="D3078">
        <v>17</v>
      </c>
      <c r="E3078">
        <v>40</v>
      </c>
      <c r="F3078">
        <v>5</v>
      </c>
      <c r="G3078" t="b">
        <v>1</v>
      </c>
      <c r="H3078" s="19">
        <v>0.95</v>
      </c>
      <c r="I3078" s="19">
        <v>1</v>
      </c>
      <c r="J3078" s="1" t="s">
        <v>14</v>
      </c>
    </row>
    <row r="3079" spans="1:10" x14ac:dyDescent="0.2">
      <c r="A3079" s="1" t="s">
        <v>122</v>
      </c>
      <c r="B3079" s="11">
        <v>44413</v>
      </c>
      <c r="C3079">
        <v>24</v>
      </c>
      <c r="D3079">
        <v>17</v>
      </c>
      <c r="E3079">
        <v>40</v>
      </c>
      <c r="F3079">
        <v>10</v>
      </c>
      <c r="G3079" t="b">
        <v>1</v>
      </c>
      <c r="H3079" s="19">
        <v>0.91</v>
      </c>
      <c r="I3079" s="19">
        <v>1</v>
      </c>
      <c r="J3079" s="1" t="s">
        <v>14</v>
      </c>
    </row>
    <row r="3080" spans="1:10" x14ac:dyDescent="0.2">
      <c r="A3080" s="1" t="s">
        <v>123</v>
      </c>
      <c r="B3080" s="11">
        <v>44413</v>
      </c>
      <c r="C3080">
        <v>33</v>
      </c>
      <c r="D3080">
        <v>17</v>
      </c>
      <c r="E3080">
        <v>40</v>
      </c>
      <c r="F3080">
        <v>10</v>
      </c>
      <c r="G3080" t="b">
        <v>1</v>
      </c>
      <c r="H3080" s="19">
        <v>1</v>
      </c>
      <c r="I3080" s="19">
        <v>1</v>
      </c>
      <c r="J3080" s="1" t="s">
        <v>14</v>
      </c>
    </row>
    <row r="3081" spans="1:10" x14ac:dyDescent="0.2">
      <c r="A3081" s="1" t="s">
        <v>125</v>
      </c>
      <c r="B3081" s="11">
        <v>44413</v>
      </c>
      <c r="C3081">
        <v>29</v>
      </c>
      <c r="D3081">
        <v>17</v>
      </c>
      <c r="E3081">
        <v>40</v>
      </c>
      <c r="F3081">
        <v>10</v>
      </c>
      <c r="G3081" t="b">
        <v>1</v>
      </c>
      <c r="H3081" s="19">
        <v>0.96</v>
      </c>
      <c r="I3081" s="19">
        <v>1</v>
      </c>
      <c r="J3081" s="1" t="s">
        <v>14</v>
      </c>
    </row>
    <row r="3082" spans="1:10" x14ac:dyDescent="0.2">
      <c r="A3082" s="1" t="s">
        <v>107</v>
      </c>
      <c r="B3082" s="11">
        <v>44414</v>
      </c>
      <c r="C3082">
        <v>20</v>
      </c>
      <c r="D3082">
        <v>16</v>
      </c>
      <c r="E3082">
        <v>37</v>
      </c>
      <c r="F3082">
        <v>15</v>
      </c>
      <c r="G3082" t="b">
        <v>1</v>
      </c>
      <c r="H3082" s="19">
        <v>0.88</v>
      </c>
      <c r="I3082" s="19">
        <v>1</v>
      </c>
      <c r="J3082" s="1" t="s">
        <v>14</v>
      </c>
    </row>
    <row r="3083" spans="1:10" x14ac:dyDescent="0.2">
      <c r="A3083" s="1" t="s">
        <v>109</v>
      </c>
      <c r="B3083" s="11">
        <v>44414</v>
      </c>
      <c r="C3083">
        <v>26</v>
      </c>
      <c r="D3083">
        <v>12</v>
      </c>
      <c r="E3083">
        <v>30</v>
      </c>
      <c r="F3083">
        <v>8</v>
      </c>
      <c r="G3083" t="b">
        <v>1</v>
      </c>
      <c r="H3083" s="19">
        <v>0.76</v>
      </c>
      <c r="I3083" s="19">
        <v>1</v>
      </c>
      <c r="J3083" s="1" t="s">
        <v>14</v>
      </c>
    </row>
    <row r="3084" spans="1:10" x14ac:dyDescent="0.2">
      <c r="A3084" s="1" t="s">
        <v>146</v>
      </c>
      <c r="B3084" s="11">
        <v>44414</v>
      </c>
      <c r="C3084">
        <v>33</v>
      </c>
      <c r="D3084">
        <v>17</v>
      </c>
      <c r="E3084">
        <v>40</v>
      </c>
      <c r="F3084">
        <v>10</v>
      </c>
      <c r="G3084" t="b">
        <v>1</v>
      </c>
      <c r="H3084" s="19">
        <v>1</v>
      </c>
      <c r="I3084" s="19">
        <v>1</v>
      </c>
      <c r="J3084" s="1" t="s">
        <v>14</v>
      </c>
    </row>
    <row r="3085" spans="1:10" x14ac:dyDescent="0.2">
      <c r="A3085" s="1" t="s">
        <v>108</v>
      </c>
      <c r="B3085" s="11">
        <v>44414</v>
      </c>
      <c r="C3085">
        <v>29</v>
      </c>
      <c r="D3085">
        <v>19</v>
      </c>
      <c r="E3085">
        <v>37</v>
      </c>
      <c r="F3085">
        <v>15</v>
      </c>
      <c r="G3085" t="b">
        <v>1</v>
      </c>
      <c r="H3085" s="19">
        <v>1</v>
      </c>
      <c r="I3085" s="19">
        <v>1</v>
      </c>
      <c r="J3085" s="1" t="s">
        <v>14</v>
      </c>
    </row>
    <row r="3086" spans="1:10" x14ac:dyDescent="0.2">
      <c r="A3086" s="1" t="s">
        <v>104</v>
      </c>
      <c r="B3086" s="11">
        <v>44414</v>
      </c>
      <c r="C3086">
        <v>29</v>
      </c>
      <c r="D3086">
        <v>19</v>
      </c>
      <c r="E3086">
        <v>37</v>
      </c>
      <c r="F3086">
        <v>10</v>
      </c>
      <c r="G3086" t="b">
        <v>1</v>
      </c>
      <c r="H3086" s="19">
        <v>0.95</v>
      </c>
      <c r="I3086" s="19">
        <v>1</v>
      </c>
      <c r="J3086" s="1" t="s">
        <v>14</v>
      </c>
    </row>
    <row r="3087" spans="1:10" x14ac:dyDescent="0.2">
      <c r="A3087" s="1" t="s">
        <v>106</v>
      </c>
      <c r="B3087" s="11">
        <v>44414</v>
      </c>
      <c r="C3087">
        <v>29</v>
      </c>
      <c r="D3087">
        <v>19</v>
      </c>
      <c r="E3087">
        <v>37</v>
      </c>
      <c r="F3087">
        <v>15</v>
      </c>
      <c r="G3087" t="b">
        <v>1</v>
      </c>
      <c r="H3087" s="19">
        <v>1</v>
      </c>
      <c r="I3087" s="19">
        <v>1</v>
      </c>
      <c r="J3087" s="1" t="s">
        <v>14</v>
      </c>
    </row>
    <row r="3088" spans="1:10" x14ac:dyDescent="0.2">
      <c r="A3088" s="1" t="s">
        <v>103</v>
      </c>
      <c r="B3088" s="11">
        <v>44414</v>
      </c>
      <c r="C3088">
        <v>29</v>
      </c>
      <c r="D3088">
        <v>12</v>
      </c>
      <c r="E3088">
        <v>30</v>
      </c>
      <c r="F3088">
        <v>15</v>
      </c>
      <c r="G3088" t="b">
        <v>1</v>
      </c>
      <c r="H3088" s="19">
        <v>0.86</v>
      </c>
      <c r="I3088" s="19">
        <v>1</v>
      </c>
      <c r="J3088" s="1" t="s">
        <v>14</v>
      </c>
    </row>
    <row r="3089" spans="1:10" x14ac:dyDescent="0.2">
      <c r="A3089" s="1" t="s">
        <v>102</v>
      </c>
      <c r="B3089" s="11">
        <v>44414</v>
      </c>
      <c r="C3089">
        <v>22</v>
      </c>
      <c r="D3089">
        <v>19</v>
      </c>
      <c r="E3089">
        <v>37</v>
      </c>
      <c r="F3089">
        <v>15</v>
      </c>
      <c r="G3089" t="b">
        <v>1</v>
      </c>
      <c r="H3089" s="19">
        <v>0.93</v>
      </c>
      <c r="I3089" s="19">
        <v>1</v>
      </c>
      <c r="J3089" s="1" t="s">
        <v>14</v>
      </c>
    </row>
    <row r="3090" spans="1:10" x14ac:dyDescent="0.2">
      <c r="A3090" s="1" t="s">
        <v>100</v>
      </c>
      <c r="B3090" s="11">
        <v>44414</v>
      </c>
      <c r="C3090">
        <v>27</v>
      </c>
      <c r="D3090">
        <v>7</v>
      </c>
      <c r="E3090">
        <v>37</v>
      </c>
      <c r="F3090">
        <v>15</v>
      </c>
      <c r="G3090" t="b">
        <v>1</v>
      </c>
      <c r="H3090" s="19">
        <v>0.86</v>
      </c>
      <c r="I3090" s="19">
        <v>1</v>
      </c>
      <c r="J3090" s="1" t="s">
        <v>14</v>
      </c>
    </row>
    <row r="3091" spans="1:10" x14ac:dyDescent="0.2">
      <c r="A3091" s="1" t="s">
        <v>115</v>
      </c>
      <c r="B3091" s="11">
        <v>44414</v>
      </c>
      <c r="C3091">
        <v>33</v>
      </c>
      <c r="D3091">
        <v>17</v>
      </c>
      <c r="E3091">
        <v>40</v>
      </c>
      <c r="F3091">
        <v>10</v>
      </c>
      <c r="G3091" t="b">
        <v>1</v>
      </c>
      <c r="H3091" s="19">
        <v>1</v>
      </c>
      <c r="I3091" s="19">
        <v>1</v>
      </c>
      <c r="J3091" s="1" t="s">
        <v>14</v>
      </c>
    </row>
    <row r="3092" spans="1:10" x14ac:dyDescent="0.2">
      <c r="A3092" s="1" t="s">
        <v>121</v>
      </c>
      <c r="B3092" s="11">
        <v>44414</v>
      </c>
      <c r="C3092">
        <v>33</v>
      </c>
      <c r="D3092">
        <v>17</v>
      </c>
      <c r="E3092">
        <v>40</v>
      </c>
      <c r="F3092">
        <v>10</v>
      </c>
      <c r="G3092" t="b">
        <v>1</v>
      </c>
      <c r="H3092" s="19">
        <v>1</v>
      </c>
      <c r="I3092" s="19">
        <v>1</v>
      </c>
      <c r="J3092" s="1" t="s">
        <v>14</v>
      </c>
    </row>
    <row r="3093" spans="1:10" x14ac:dyDescent="0.2">
      <c r="A3093" s="1" t="s">
        <v>139</v>
      </c>
      <c r="B3093" s="11">
        <v>44414</v>
      </c>
      <c r="C3093">
        <v>33</v>
      </c>
      <c r="D3093">
        <v>17</v>
      </c>
      <c r="E3093">
        <v>40</v>
      </c>
      <c r="F3093">
        <v>5</v>
      </c>
      <c r="G3093" t="b">
        <v>1</v>
      </c>
      <c r="H3093" s="19">
        <v>0.95</v>
      </c>
      <c r="I3093" s="19">
        <v>1</v>
      </c>
      <c r="J3093" s="1" t="s">
        <v>14</v>
      </c>
    </row>
    <row r="3094" spans="1:10" x14ac:dyDescent="0.2">
      <c r="A3094" s="1" t="s">
        <v>111</v>
      </c>
      <c r="B3094" s="11">
        <v>44414</v>
      </c>
      <c r="C3094">
        <v>23</v>
      </c>
      <c r="D3094">
        <v>17</v>
      </c>
      <c r="E3094">
        <v>40</v>
      </c>
      <c r="F3094">
        <v>10</v>
      </c>
      <c r="G3094" t="b">
        <v>1</v>
      </c>
      <c r="H3094" s="19">
        <v>0.9</v>
      </c>
      <c r="I3094" s="19">
        <v>1</v>
      </c>
      <c r="J3094" s="1" t="s">
        <v>14</v>
      </c>
    </row>
    <row r="3095" spans="1:10" x14ac:dyDescent="0.2">
      <c r="A3095" s="1" t="s">
        <v>131</v>
      </c>
      <c r="B3095" s="11">
        <v>44417</v>
      </c>
      <c r="C3095">
        <v>28</v>
      </c>
      <c r="D3095">
        <v>17</v>
      </c>
      <c r="E3095">
        <v>40</v>
      </c>
      <c r="F3095">
        <v>10</v>
      </c>
      <c r="G3095" t="b">
        <v>1</v>
      </c>
      <c r="H3095" s="19">
        <v>0.95</v>
      </c>
      <c r="I3095" s="19">
        <v>1</v>
      </c>
      <c r="J3095" s="1" t="s">
        <v>14</v>
      </c>
    </row>
    <row r="3096" spans="1:10" x14ac:dyDescent="0.2">
      <c r="A3096" s="1" t="s">
        <v>114</v>
      </c>
      <c r="B3096" s="11">
        <v>44417</v>
      </c>
      <c r="C3096">
        <v>23</v>
      </c>
      <c r="D3096">
        <v>17</v>
      </c>
      <c r="E3096">
        <v>40</v>
      </c>
      <c r="F3096">
        <v>10</v>
      </c>
      <c r="G3096" t="b">
        <v>1</v>
      </c>
      <c r="H3096" s="19">
        <v>0.9</v>
      </c>
      <c r="I3096" s="19">
        <v>1</v>
      </c>
      <c r="J3096" s="1" t="s">
        <v>14</v>
      </c>
    </row>
    <row r="3097" spans="1:10" x14ac:dyDescent="0.2">
      <c r="A3097" s="1" t="s">
        <v>129</v>
      </c>
      <c r="B3097" s="11">
        <v>44417</v>
      </c>
      <c r="C3097">
        <v>33</v>
      </c>
      <c r="D3097">
        <v>17</v>
      </c>
      <c r="E3097">
        <v>40</v>
      </c>
      <c r="F3097">
        <v>10</v>
      </c>
      <c r="G3097" t="b">
        <v>1</v>
      </c>
      <c r="H3097" s="19">
        <v>1</v>
      </c>
      <c r="I3097" s="19">
        <v>1</v>
      </c>
      <c r="J3097" s="1" t="s">
        <v>14</v>
      </c>
    </row>
    <row r="3098" spans="1:10" x14ac:dyDescent="0.2">
      <c r="A3098" s="1" t="s">
        <v>138</v>
      </c>
      <c r="B3098" s="11">
        <v>44417</v>
      </c>
      <c r="C3098">
        <v>33</v>
      </c>
      <c r="D3098">
        <v>17</v>
      </c>
      <c r="E3098">
        <v>40</v>
      </c>
      <c r="F3098">
        <v>0</v>
      </c>
      <c r="G3098" t="b">
        <v>1</v>
      </c>
      <c r="H3098" s="19">
        <v>0.9</v>
      </c>
      <c r="I3098" s="19">
        <v>1</v>
      </c>
      <c r="J3098" s="1" t="s">
        <v>14</v>
      </c>
    </row>
    <row r="3099" spans="1:10" x14ac:dyDescent="0.2">
      <c r="A3099" s="1" t="s">
        <v>134</v>
      </c>
      <c r="B3099" s="11">
        <v>44417</v>
      </c>
      <c r="C3099">
        <v>29</v>
      </c>
      <c r="D3099">
        <v>17</v>
      </c>
      <c r="E3099">
        <v>40</v>
      </c>
      <c r="F3099">
        <v>10</v>
      </c>
      <c r="G3099" t="b">
        <v>1</v>
      </c>
      <c r="H3099" s="19">
        <v>0.96</v>
      </c>
      <c r="I3099" s="19">
        <v>1</v>
      </c>
      <c r="J3099" s="1" t="s">
        <v>14</v>
      </c>
    </row>
    <row r="3100" spans="1:10" x14ac:dyDescent="0.2">
      <c r="A3100" s="1" t="s">
        <v>124</v>
      </c>
      <c r="B3100" s="11">
        <v>44417</v>
      </c>
      <c r="C3100">
        <v>33</v>
      </c>
      <c r="D3100">
        <v>17</v>
      </c>
      <c r="E3100">
        <v>40</v>
      </c>
      <c r="F3100">
        <v>10</v>
      </c>
      <c r="G3100" t="b">
        <v>1</v>
      </c>
      <c r="H3100" s="19">
        <v>1</v>
      </c>
      <c r="I3100" s="19">
        <v>1</v>
      </c>
      <c r="J3100" s="1" t="s">
        <v>14</v>
      </c>
    </row>
    <row r="3101" spans="1:10" x14ac:dyDescent="0.2">
      <c r="A3101" s="1" t="s">
        <v>128</v>
      </c>
      <c r="B3101" s="11">
        <v>44417</v>
      </c>
      <c r="C3101">
        <v>29</v>
      </c>
      <c r="D3101">
        <v>17</v>
      </c>
      <c r="E3101">
        <v>40</v>
      </c>
      <c r="F3101">
        <v>10</v>
      </c>
      <c r="G3101" t="b">
        <v>1</v>
      </c>
      <c r="H3101" s="19">
        <v>0.96</v>
      </c>
      <c r="I3101" s="19">
        <v>1</v>
      </c>
      <c r="J3101" s="1" t="s">
        <v>14</v>
      </c>
    </row>
    <row r="3102" spans="1:10" x14ac:dyDescent="0.2">
      <c r="A3102" s="1" t="s">
        <v>145</v>
      </c>
      <c r="B3102" s="11">
        <v>44417</v>
      </c>
      <c r="C3102">
        <v>33</v>
      </c>
      <c r="D3102">
        <v>17</v>
      </c>
      <c r="E3102">
        <v>40</v>
      </c>
      <c r="F3102">
        <v>10</v>
      </c>
      <c r="G3102" t="b">
        <v>1</v>
      </c>
      <c r="H3102" s="19">
        <v>1</v>
      </c>
      <c r="I3102" s="19">
        <v>1</v>
      </c>
      <c r="J3102" s="1" t="s">
        <v>14</v>
      </c>
    </row>
    <row r="3103" spans="1:10" x14ac:dyDescent="0.2">
      <c r="A3103" s="1" t="s">
        <v>143</v>
      </c>
      <c r="B3103" s="11">
        <v>44417</v>
      </c>
      <c r="C3103">
        <v>33</v>
      </c>
      <c r="D3103">
        <v>17</v>
      </c>
      <c r="E3103">
        <v>40</v>
      </c>
      <c r="F3103">
        <v>10</v>
      </c>
      <c r="G3103" t="b">
        <v>1</v>
      </c>
      <c r="H3103" s="19">
        <v>1</v>
      </c>
      <c r="I3103" s="19">
        <v>1</v>
      </c>
      <c r="J3103" s="1" t="s">
        <v>14</v>
      </c>
    </row>
    <row r="3104" spans="1:10" x14ac:dyDescent="0.2">
      <c r="A3104" s="1" t="s">
        <v>112</v>
      </c>
      <c r="B3104" s="11">
        <v>44417</v>
      </c>
      <c r="C3104">
        <v>33</v>
      </c>
      <c r="D3104">
        <v>17</v>
      </c>
      <c r="E3104">
        <v>40</v>
      </c>
      <c r="F3104">
        <v>10</v>
      </c>
      <c r="G3104" t="b">
        <v>1</v>
      </c>
      <c r="H3104" s="19">
        <v>1</v>
      </c>
      <c r="I3104" s="19">
        <v>1</v>
      </c>
      <c r="J3104" s="1" t="s">
        <v>14</v>
      </c>
    </row>
    <row r="3105" spans="1:10" x14ac:dyDescent="0.2">
      <c r="A3105" s="1" t="s">
        <v>116</v>
      </c>
      <c r="B3105" s="11">
        <v>44417</v>
      </c>
      <c r="C3105">
        <v>31</v>
      </c>
      <c r="D3105">
        <v>17</v>
      </c>
      <c r="E3105">
        <v>40</v>
      </c>
      <c r="F3105">
        <v>5</v>
      </c>
      <c r="G3105" t="b">
        <v>1</v>
      </c>
      <c r="H3105" s="19">
        <v>0.93</v>
      </c>
      <c r="I3105" s="19">
        <v>1</v>
      </c>
      <c r="J3105" s="1" t="s">
        <v>14</v>
      </c>
    </row>
    <row r="3106" spans="1:10" x14ac:dyDescent="0.2">
      <c r="A3106" s="1" t="s">
        <v>113</v>
      </c>
      <c r="B3106" s="11">
        <v>44417</v>
      </c>
      <c r="C3106">
        <v>33</v>
      </c>
      <c r="D3106">
        <v>17</v>
      </c>
      <c r="E3106">
        <v>40</v>
      </c>
      <c r="F3106">
        <v>10</v>
      </c>
      <c r="G3106" t="b">
        <v>1</v>
      </c>
      <c r="H3106" s="19">
        <v>1</v>
      </c>
      <c r="I3106" s="19">
        <v>1</v>
      </c>
      <c r="J3106" s="1" t="s">
        <v>14</v>
      </c>
    </row>
    <row r="3107" spans="1:10" x14ac:dyDescent="0.2">
      <c r="A3107" s="1" t="s">
        <v>99</v>
      </c>
      <c r="B3107" s="11">
        <v>44417</v>
      </c>
      <c r="C3107">
        <v>21</v>
      </c>
      <c r="D3107">
        <v>17</v>
      </c>
      <c r="E3107">
        <v>40</v>
      </c>
      <c r="F3107">
        <v>10</v>
      </c>
      <c r="G3107" t="b">
        <v>1</v>
      </c>
      <c r="H3107" s="19">
        <v>0.88</v>
      </c>
      <c r="I3107" s="19">
        <v>1</v>
      </c>
      <c r="J3107" s="1" t="s">
        <v>14</v>
      </c>
    </row>
    <row r="3108" spans="1:10" x14ac:dyDescent="0.2">
      <c r="A3108" s="1" t="s">
        <v>127</v>
      </c>
      <c r="B3108" s="11">
        <v>44417</v>
      </c>
      <c r="C3108">
        <v>33</v>
      </c>
      <c r="D3108">
        <v>17</v>
      </c>
      <c r="E3108">
        <v>40</v>
      </c>
      <c r="F3108">
        <v>10</v>
      </c>
      <c r="G3108" t="b">
        <v>1</v>
      </c>
      <c r="H3108" s="19">
        <v>1</v>
      </c>
      <c r="I3108" s="19">
        <v>1</v>
      </c>
      <c r="J3108" s="1" t="s">
        <v>14</v>
      </c>
    </row>
    <row r="3109" spans="1:10" x14ac:dyDescent="0.2">
      <c r="A3109" s="1" t="s">
        <v>141</v>
      </c>
      <c r="B3109" s="11">
        <v>44417</v>
      </c>
      <c r="C3109">
        <v>28</v>
      </c>
      <c r="D3109">
        <v>7</v>
      </c>
      <c r="E3109">
        <v>40</v>
      </c>
      <c r="F3109">
        <v>10</v>
      </c>
      <c r="G3109" t="b">
        <v>1</v>
      </c>
      <c r="H3109" s="19">
        <v>0.85</v>
      </c>
      <c r="I3109" s="19">
        <v>1</v>
      </c>
      <c r="J3109" s="1" t="s">
        <v>14</v>
      </c>
    </row>
    <row r="3110" spans="1:10" x14ac:dyDescent="0.2">
      <c r="A3110" s="1" t="s">
        <v>142</v>
      </c>
      <c r="B3110" s="11">
        <v>44417</v>
      </c>
      <c r="C3110">
        <v>28</v>
      </c>
      <c r="D3110">
        <v>17</v>
      </c>
      <c r="E3110">
        <v>40</v>
      </c>
      <c r="F3110">
        <v>10</v>
      </c>
      <c r="G3110" t="b">
        <v>1</v>
      </c>
      <c r="H3110" s="19">
        <v>0.95</v>
      </c>
      <c r="I3110" s="19">
        <v>1</v>
      </c>
      <c r="J3110" s="1" t="s">
        <v>14</v>
      </c>
    </row>
    <row r="3111" spans="1:10" x14ac:dyDescent="0.2">
      <c r="A3111" s="1" t="s">
        <v>147</v>
      </c>
      <c r="B3111" s="11">
        <v>44417</v>
      </c>
      <c r="C3111">
        <v>28</v>
      </c>
      <c r="D3111">
        <v>17</v>
      </c>
      <c r="E3111">
        <v>40</v>
      </c>
      <c r="F3111">
        <v>10</v>
      </c>
      <c r="G3111" t="b">
        <v>1</v>
      </c>
      <c r="H3111" s="19">
        <v>0.95</v>
      </c>
      <c r="I3111" s="19">
        <v>1</v>
      </c>
      <c r="J3111" s="1" t="s">
        <v>14</v>
      </c>
    </row>
    <row r="3112" spans="1:10" x14ac:dyDescent="0.2">
      <c r="A3112" s="1" t="s">
        <v>144</v>
      </c>
      <c r="B3112" s="11">
        <v>44417</v>
      </c>
      <c r="C3112">
        <v>33</v>
      </c>
      <c r="D3112">
        <v>17</v>
      </c>
      <c r="E3112">
        <v>40</v>
      </c>
      <c r="F3112">
        <v>10</v>
      </c>
      <c r="G3112" t="b">
        <v>1</v>
      </c>
      <c r="H3112" s="19">
        <v>1</v>
      </c>
      <c r="I3112" s="19">
        <v>1</v>
      </c>
      <c r="J3112" s="1" t="s">
        <v>14</v>
      </c>
    </row>
    <row r="3113" spans="1:10" x14ac:dyDescent="0.2">
      <c r="A3113" s="1" t="s">
        <v>135</v>
      </c>
      <c r="B3113" s="11">
        <v>44417</v>
      </c>
      <c r="C3113">
        <v>33</v>
      </c>
      <c r="D3113">
        <v>7</v>
      </c>
      <c r="E3113">
        <v>40</v>
      </c>
      <c r="F3113">
        <v>10</v>
      </c>
      <c r="G3113" t="b">
        <v>1</v>
      </c>
      <c r="H3113" s="19">
        <v>0.9</v>
      </c>
      <c r="I3113" s="19">
        <v>1</v>
      </c>
      <c r="J3113" s="1" t="s">
        <v>14</v>
      </c>
    </row>
    <row r="3114" spans="1:10" x14ac:dyDescent="0.2">
      <c r="A3114" s="1" t="s">
        <v>132</v>
      </c>
      <c r="B3114" s="11">
        <v>44417</v>
      </c>
      <c r="C3114">
        <v>33</v>
      </c>
      <c r="D3114">
        <v>17</v>
      </c>
      <c r="E3114">
        <v>40</v>
      </c>
      <c r="F3114">
        <v>5</v>
      </c>
      <c r="G3114" t="b">
        <v>1</v>
      </c>
      <c r="H3114" s="19">
        <v>0.95</v>
      </c>
      <c r="I3114" s="19">
        <v>1</v>
      </c>
      <c r="J3114" s="1" t="s">
        <v>14</v>
      </c>
    </row>
    <row r="3115" spans="1:10" x14ac:dyDescent="0.2">
      <c r="A3115" s="1" t="s">
        <v>137</v>
      </c>
      <c r="B3115" s="11">
        <v>44418</v>
      </c>
      <c r="C3115">
        <v>17</v>
      </c>
      <c r="D3115">
        <v>17</v>
      </c>
      <c r="E3115">
        <v>40</v>
      </c>
      <c r="F3115">
        <v>5</v>
      </c>
      <c r="G3115" t="b">
        <v>1</v>
      </c>
      <c r="H3115" s="19">
        <v>0.79</v>
      </c>
      <c r="I3115" s="19">
        <v>1</v>
      </c>
      <c r="J3115" s="1" t="s">
        <v>14</v>
      </c>
    </row>
    <row r="3116" spans="1:10" x14ac:dyDescent="0.2">
      <c r="A3116" s="1" t="s">
        <v>130</v>
      </c>
      <c r="B3116" s="11">
        <v>44418</v>
      </c>
      <c r="C3116">
        <v>33</v>
      </c>
      <c r="D3116">
        <v>7</v>
      </c>
      <c r="E3116">
        <v>40</v>
      </c>
      <c r="F3116">
        <v>5</v>
      </c>
      <c r="G3116" t="b">
        <v>1</v>
      </c>
      <c r="H3116" s="19">
        <v>0.85</v>
      </c>
      <c r="I3116" s="19">
        <v>1</v>
      </c>
      <c r="J3116" s="1" t="s">
        <v>14</v>
      </c>
    </row>
    <row r="3117" spans="1:10" x14ac:dyDescent="0.2">
      <c r="A3117" s="1" t="s">
        <v>120</v>
      </c>
      <c r="B3117" s="11">
        <v>44418</v>
      </c>
      <c r="C3117">
        <v>33</v>
      </c>
      <c r="D3117">
        <v>17</v>
      </c>
      <c r="E3117">
        <v>40</v>
      </c>
      <c r="F3117">
        <v>5</v>
      </c>
      <c r="G3117" t="b">
        <v>1</v>
      </c>
      <c r="H3117" s="19">
        <v>0.95</v>
      </c>
      <c r="I3117" s="19">
        <v>1</v>
      </c>
      <c r="J3117" s="1" t="s">
        <v>14</v>
      </c>
    </row>
    <row r="3118" spans="1:10" x14ac:dyDescent="0.2">
      <c r="A3118" s="1" t="s">
        <v>105</v>
      </c>
      <c r="B3118" s="11">
        <v>44418</v>
      </c>
      <c r="C3118">
        <v>27</v>
      </c>
      <c r="D3118">
        <v>19</v>
      </c>
      <c r="E3118">
        <v>37</v>
      </c>
      <c r="F3118">
        <v>15</v>
      </c>
      <c r="G3118" t="b">
        <v>1</v>
      </c>
      <c r="H3118" s="19">
        <v>0.98</v>
      </c>
      <c r="I3118" s="19">
        <v>1</v>
      </c>
      <c r="J3118" s="1" t="s">
        <v>14</v>
      </c>
    </row>
    <row r="3119" spans="1:10" x14ac:dyDescent="0.2">
      <c r="A3119" s="1" t="s">
        <v>110</v>
      </c>
      <c r="B3119" s="11">
        <v>44418</v>
      </c>
      <c r="C3119">
        <v>26</v>
      </c>
      <c r="D3119">
        <v>12</v>
      </c>
      <c r="E3119">
        <v>37</v>
      </c>
      <c r="F3119">
        <v>15</v>
      </c>
      <c r="G3119" t="b">
        <v>1</v>
      </c>
      <c r="H3119" s="19">
        <v>0.9</v>
      </c>
      <c r="I3119" s="19">
        <v>1</v>
      </c>
      <c r="J3119" s="1" t="s">
        <v>14</v>
      </c>
    </row>
    <row r="3120" spans="1:10" x14ac:dyDescent="0.2">
      <c r="A3120" s="1" t="s">
        <v>89</v>
      </c>
      <c r="B3120" s="11">
        <v>44418</v>
      </c>
      <c r="C3120">
        <v>33</v>
      </c>
      <c r="D3120">
        <v>7</v>
      </c>
      <c r="E3120">
        <v>40</v>
      </c>
      <c r="F3120">
        <v>10</v>
      </c>
      <c r="G3120" t="b">
        <v>1</v>
      </c>
      <c r="H3120" s="19">
        <v>0.9</v>
      </c>
      <c r="I3120" s="19">
        <v>1</v>
      </c>
      <c r="J3120" s="1" t="s">
        <v>14</v>
      </c>
    </row>
    <row r="3121" spans="1:10" x14ac:dyDescent="0.2">
      <c r="A3121" s="1" t="s">
        <v>84</v>
      </c>
      <c r="B3121" s="11">
        <v>44418</v>
      </c>
      <c r="C3121">
        <v>33</v>
      </c>
      <c r="D3121">
        <v>17</v>
      </c>
      <c r="E3121">
        <v>40</v>
      </c>
      <c r="F3121">
        <v>10</v>
      </c>
      <c r="G3121" t="b">
        <v>1</v>
      </c>
      <c r="H3121" s="19">
        <v>1</v>
      </c>
      <c r="I3121" s="19">
        <v>1</v>
      </c>
      <c r="J3121" s="1" t="s">
        <v>14</v>
      </c>
    </row>
    <row r="3122" spans="1:10" x14ac:dyDescent="0.2">
      <c r="A3122" s="1" t="s">
        <v>133</v>
      </c>
      <c r="B3122" s="11">
        <v>44418</v>
      </c>
      <c r="C3122">
        <v>33</v>
      </c>
      <c r="D3122">
        <v>17</v>
      </c>
      <c r="E3122">
        <v>40</v>
      </c>
      <c r="F3122">
        <v>5</v>
      </c>
      <c r="G3122" t="b">
        <v>1</v>
      </c>
      <c r="H3122" s="19">
        <v>0.95</v>
      </c>
      <c r="I3122" s="19">
        <v>1</v>
      </c>
      <c r="J3122" s="1" t="s">
        <v>14</v>
      </c>
    </row>
    <row r="3123" spans="1:10" x14ac:dyDescent="0.2">
      <c r="A3123" s="1" t="s">
        <v>118</v>
      </c>
      <c r="B3123" s="11">
        <v>44421</v>
      </c>
      <c r="C3123">
        <v>33</v>
      </c>
      <c r="D3123">
        <v>17</v>
      </c>
      <c r="E3123">
        <v>40</v>
      </c>
      <c r="F3123">
        <v>10</v>
      </c>
      <c r="G3123" t="b">
        <v>1</v>
      </c>
      <c r="H3123" s="19">
        <v>1</v>
      </c>
      <c r="I3123" s="19">
        <v>1</v>
      </c>
      <c r="J3123" s="1" t="s">
        <v>14</v>
      </c>
    </row>
    <row r="3124" spans="1:10" x14ac:dyDescent="0.2">
      <c r="A3124" s="1" t="s">
        <v>125</v>
      </c>
      <c r="B3124" s="11">
        <v>44421</v>
      </c>
      <c r="C3124">
        <v>33</v>
      </c>
      <c r="D3124">
        <v>17</v>
      </c>
      <c r="E3124">
        <v>40</v>
      </c>
      <c r="F3124">
        <v>10</v>
      </c>
      <c r="G3124" t="b">
        <v>1</v>
      </c>
      <c r="H3124" s="19">
        <v>1</v>
      </c>
      <c r="I3124" s="19">
        <v>1</v>
      </c>
      <c r="J3124" s="1" t="s">
        <v>14</v>
      </c>
    </row>
    <row r="3125" spans="1:10" x14ac:dyDescent="0.2">
      <c r="A3125" s="1" t="s">
        <v>148</v>
      </c>
      <c r="B3125" s="11">
        <v>44421</v>
      </c>
      <c r="C3125">
        <v>18</v>
      </c>
      <c r="D3125">
        <v>17</v>
      </c>
      <c r="E3125">
        <v>40</v>
      </c>
      <c r="F3125">
        <v>5</v>
      </c>
      <c r="G3125" t="b">
        <v>1</v>
      </c>
      <c r="H3125" s="19">
        <v>0.8</v>
      </c>
      <c r="I3125" s="19">
        <v>1</v>
      </c>
      <c r="J3125" s="1" t="s">
        <v>14</v>
      </c>
    </row>
    <row r="3126" spans="1:10" x14ac:dyDescent="0.2">
      <c r="A3126" s="1" t="s">
        <v>119</v>
      </c>
      <c r="B3126" s="11">
        <v>44424</v>
      </c>
      <c r="C3126">
        <v>31</v>
      </c>
      <c r="D3126">
        <v>17</v>
      </c>
      <c r="E3126">
        <v>40</v>
      </c>
      <c r="F3126">
        <v>10</v>
      </c>
      <c r="G3126" t="b">
        <v>1</v>
      </c>
      <c r="H3126" s="19">
        <v>0.98</v>
      </c>
      <c r="I3126" s="19">
        <v>1</v>
      </c>
      <c r="J3126" s="1" t="s">
        <v>14</v>
      </c>
    </row>
    <row r="3127" spans="1:10" x14ac:dyDescent="0.2">
      <c r="A3127" s="1" t="s">
        <v>117</v>
      </c>
      <c r="B3127" s="11">
        <v>44424</v>
      </c>
      <c r="C3127">
        <v>33</v>
      </c>
      <c r="D3127">
        <v>7</v>
      </c>
      <c r="E3127">
        <v>40</v>
      </c>
      <c r="F3127">
        <v>10</v>
      </c>
      <c r="G3127" t="b">
        <v>1</v>
      </c>
      <c r="H3127" s="19">
        <v>0.9</v>
      </c>
      <c r="I3127" s="19">
        <v>1</v>
      </c>
      <c r="J3127" s="1" t="s">
        <v>14</v>
      </c>
    </row>
    <row r="3128" spans="1:10" x14ac:dyDescent="0.2">
      <c r="A3128" s="1" t="s">
        <v>146</v>
      </c>
      <c r="B3128" s="11">
        <v>44424</v>
      </c>
      <c r="C3128">
        <v>33</v>
      </c>
      <c r="D3128">
        <v>17</v>
      </c>
      <c r="E3128">
        <v>40</v>
      </c>
      <c r="F3128">
        <v>5</v>
      </c>
      <c r="G3128" t="b">
        <v>1</v>
      </c>
      <c r="H3128" s="19">
        <v>0.95</v>
      </c>
      <c r="I3128" s="19">
        <v>1</v>
      </c>
      <c r="J3128" s="1" t="s">
        <v>14</v>
      </c>
    </row>
    <row r="3129" spans="1:10" x14ac:dyDescent="0.2">
      <c r="A3129" s="1" t="s">
        <v>123</v>
      </c>
      <c r="B3129" s="11">
        <v>44424</v>
      </c>
      <c r="C3129">
        <v>33</v>
      </c>
      <c r="D3129">
        <v>17</v>
      </c>
      <c r="E3129">
        <v>40</v>
      </c>
      <c r="F3129">
        <v>10</v>
      </c>
      <c r="G3129" t="b">
        <v>1</v>
      </c>
      <c r="H3129" s="19">
        <v>1</v>
      </c>
      <c r="I3129" s="19">
        <v>1</v>
      </c>
      <c r="J3129" s="1" t="s">
        <v>14</v>
      </c>
    </row>
    <row r="3130" spans="1:10" x14ac:dyDescent="0.2">
      <c r="A3130" s="1" t="s">
        <v>122</v>
      </c>
      <c r="B3130" s="11">
        <v>44424</v>
      </c>
      <c r="C3130">
        <v>22</v>
      </c>
      <c r="D3130">
        <v>17</v>
      </c>
      <c r="E3130">
        <v>40</v>
      </c>
      <c r="F3130">
        <v>10</v>
      </c>
      <c r="G3130" t="b">
        <v>1</v>
      </c>
      <c r="H3130" s="19">
        <v>0.89</v>
      </c>
      <c r="I3130" s="19">
        <v>1</v>
      </c>
      <c r="J3130" s="1" t="s">
        <v>14</v>
      </c>
    </row>
    <row r="3131" spans="1:10" x14ac:dyDescent="0.2">
      <c r="A3131" s="1" t="s">
        <v>115</v>
      </c>
      <c r="B3131" s="11">
        <v>44424</v>
      </c>
      <c r="C3131">
        <v>33</v>
      </c>
      <c r="D3131">
        <v>17</v>
      </c>
      <c r="E3131">
        <v>40</v>
      </c>
      <c r="F3131">
        <v>5</v>
      </c>
      <c r="G3131" t="b">
        <v>1</v>
      </c>
      <c r="H3131" s="19">
        <v>0.95</v>
      </c>
      <c r="I3131" s="19">
        <v>1</v>
      </c>
      <c r="J3131" s="1" t="s">
        <v>14</v>
      </c>
    </row>
    <row r="3132" spans="1:10" x14ac:dyDescent="0.2">
      <c r="A3132" s="1" t="s">
        <v>99</v>
      </c>
      <c r="B3132" s="11">
        <v>44424</v>
      </c>
      <c r="C3132">
        <v>26</v>
      </c>
      <c r="D3132">
        <v>17</v>
      </c>
      <c r="E3132">
        <v>32</v>
      </c>
      <c r="F3132">
        <v>10</v>
      </c>
      <c r="G3132" t="b">
        <v>1</v>
      </c>
      <c r="H3132" s="19">
        <v>0.85</v>
      </c>
      <c r="I3132" s="19">
        <v>1</v>
      </c>
      <c r="J3132" s="1" t="s">
        <v>14</v>
      </c>
    </row>
    <row r="3133" spans="1:10" x14ac:dyDescent="0.2">
      <c r="A3133" s="1" t="s">
        <v>111</v>
      </c>
      <c r="B3133" s="11">
        <v>44424</v>
      </c>
      <c r="C3133">
        <v>33</v>
      </c>
      <c r="D3133">
        <v>17</v>
      </c>
      <c r="E3133">
        <v>40</v>
      </c>
      <c r="F3133">
        <v>10</v>
      </c>
      <c r="G3133" t="b">
        <v>1</v>
      </c>
      <c r="H3133" s="19">
        <v>1</v>
      </c>
      <c r="I3133" s="19">
        <v>1</v>
      </c>
      <c r="J3133" s="1" t="s">
        <v>14</v>
      </c>
    </row>
    <row r="3134" spans="1:10" x14ac:dyDescent="0.2">
      <c r="A3134" s="1" t="s">
        <v>131</v>
      </c>
      <c r="B3134" s="11">
        <v>44424</v>
      </c>
      <c r="C3134">
        <v>26</v>
      </c>
      <c r="D3134">
        <v>17</v>
      </c>
      <c r="E3134">
        <v>40</v>
      </c>
      <c r="F3134">
        <v>10</v>
      </c>
      <c r="G3134" t="b">
        <v>1</v>
      </c>
      <c r="H3134" s="19">
        <v>0.93</v>
      </c>
      <c r="I3134" s="19">
        <v>1</v>
      </c>
      <c r="J3134" s="1" t="s">
        <v>14</v>
      </c>
    </row>
    <row r="3135" spans="1:10" x14ac:dyDescent="0.2">
      <c r="A3135" s="1" t="s">
        <v>124</v>
      </c>
      <c r="B3135" s="11">
        <v>44424</v>
      </c>
      <c r="C3135">
        <v>31</v>
      </c>
      <c r="D3135">
        <v>17</v>
      </c>
      <c r="E3135">
        <v>40</v>
      </c>
      <c r="F3135">
        <v>10</v>
      </c>
      <c r="G3135" t="b">
        <v>1</v>
      </c>
      <c r="H3135" s="19">
        <v>0.98</v>
      </c>
      <c r="I3135" s="19">
        <v>1</v>
      </c>
      <c r="J3135" s="1" t="s">
        <v>14</v>
      </c>
    </row>
    <row r="3136" spans="1:10" x14ac:dyDescent="0.2">
      <c r="A3136" s="1" t="s">
        <v>129</v>
      </c>
      <c r="B3136" s="11">
        <v>44424</v>
      </c>
      <c r="C3136">
        <v>33</v>
      </c>
      <c r="D3136">
        <v>17</v>
      </c>
      <c r="E3136">
        <v>40</v>
      </c>
      <c r="F3136">
        <v>5</v>
      </c>
      <c r="G3136" t="b">
        <v>1</v>
      </c>
      <c r="H3136" s="19">
        <v>0.95</v>
      </c>
      <c r="I3136" s="19">
        <v>1</v>
      </c>
      <c r="J3136" s="1" t="s">
        <v>14</v>
      </c>
    </row>
    <row r="3137" spans="1:10" x14ac:dyDescent="0.2">
      <c r="A3137" s="1" t="s">
        <v>109</v>
      </c>
      <c r="B3137" s="11">
        <v>44425</v>
      </c>
      <c r="C3137">
        <v>22</v>
      </c>
      <c r="D3137">
        <v>19</v>
      </c>
      <c r="E3137">
        <v>37</v>
      </c>
      <c r="F3137">
        <v>10</v>
      </c>
      <c r="G3137" t="b">
        <v>1</v>
      </c>
      <c r="H3137" s="19">
        <v>0.88</v>
      </c>
      <c r="I3137" s="19">
        <v>1</v>
      </c>
      <c r="J3137" s="1" t="s">
        <v>14</v>
      </c>
    </row>
    <row r="3138" spans="1:10" x14ac:dyDescent="0.2">
      <c r="A3138" s="1" t="s">
        <v>103</v>
      </c>
      <c r="B3138" s="11">
        <v>44425</v>
      </c>
      <c r="C3138">
        <v>26</v>
      </c>
      <c r="D3138">
        <v>12</v>
      </c>
      <c r="E3138">
        <v>37</v>
      </c>
      <c r="F3138">
        <v>15</v>
      </c>
      <c r="G3138" t="b">
        <v>1</v>
      </c>
      <c r="H3138" s="19">
        <v>0.9</v>
      </c>
      <c r="I3138" s="19">
        <v>1</v>
      </c>
      <c r="J3138" s="1" t="s">
        <v>14</v>
      </c>
    </row>
    <row r="3139" spans="1:10" x14ac:dyDescent="0.2">
      <c r="A3139" s="1" t="s">
        <v>104</v>
      </c>
      <c r="B3139" s="11">
        <v>44425</v>
      </c>
      <c r="C3139">
        <v>22</v>
      </c>
      <c r="D3139">
        <v>19</v>
      </c>
      <c r="E3139">
        <v>37</v>
      </c>
      <c r="F3139">
        <v>15</v>
      </c>
      <c r="G3139" t="b">
        <v>1</v>
      </c>
      <c r="H3139" s="19">
        <v>0.93</v>
      </c>
      <c r="I3139" s="19">
        <v>1</v>
      </c>
      <c r="J3139" s="1" t="s">
        <v>14</v>
      </c>
    </row>
    <row r="3140" spans="1:10" x14ac:dyDescent="0.2">
      <c r="A3140" s="1" t="s">
        <v>108</v>
      </c>
      <c r="B3140" s="11">
        <v>44425</v>
      </c>
      <c r="C3140">
        <v>29</v>
      </c>
      <c r="D3140">
        <v>19</v>
      </c>
      <c r="E3140">
        <v>37</v>
      </c>
      <c r="F3140">
        <v>15</v>
      </c>
      <c r="G3140" t="b">
        <v>1</v>
      </c>
      <c r="H3140" s="19">
        <v>1</v>
      </c>
      <c r="I3140" s="19">
        <v>1</v>
      </c>
      <c r="J3140" s="1" t="s">
        <v>14</v>
      </c>
    </row>
    <row r="3141" spans="1:10" x14ac:dyDescent="0.2">
      <c r="A3141" s="1" t="s">
        <v>106</v>
      </c>
      <c r="B3141" s="11">
        <v>44425</v>
      </c>
      <c r="C3141">
        <v>26</v>
      </c>
      <c r="D3141">
        <v>19</v>
      </c>
      <c r="E3141">
        <v>37</v>
      </c>
      <c r="F3141">
        <v>7</v>
      </c>
      <c r="G3141" t="b">
        <v>1</v>
      </c>
      <c r="H3141" s="19">
        <v>0.89</v>
      </c>
      <c r="I3141" s="19">
        <v>1</v>
      </c>
      <c r="J3141" s="1" t="s">
        <v>14</v>
      </c>
    </row>
    <row r="3142" spans="1:10" x14ac:dyDescent="0.2">
      <c r="A3142" s="1" t="s">
        <v>121</v>
      </c>
      <c r="B3142" s="11">
        <v>44425</v>
      </c>
      <c r="C3142">
        <v>21</v>
      </c>
      <c r="D3142">
        <v>7</v>
      </c>
      <c r="E3142">
        <v>40</v>
      </c>
      <c r="F3142">
        <v>10</v>
      </c>
      <c r="G3142" t="b">
        <v>1</v>
      </c>
      <c r="H3142" s="19">
        <v>0.78</v>
      </c>
      <c r="I3142" s="19">
        <v>1</v>
      </c>
      <c r="J3142" s="1" t="s">
        <v>14</v>
      </c>
    </row>
    <row r="3143" spans="1:10" x14ac:dyDescent="0.2">
      <c r="A3143" s="1" t="s">
        <v>139</v>
      </c>
      <c r="B3143" s="11">
        <v>44425</v>
      </c>
      <c r="C3143">
        <v>23</v>
      </c>
      <c r="D3143">
        <v>17</v>
      </c>
      <c r="E3143">
        <v>40</v>
      </c>
      <c r="F3143">
        <v>10</v>
      </c>
      <c r="G3143" t="b">
        <v>1</v>
      </c>
      <c r="H3143" s="19">
        <v>0.9</v>
      </c>
      <c r="I3143" s="19">
        <v>1</v>
      </c>
      <c r="J3143" s="1" t="s">
        <v>14</v>
      </c>
    </row>
    <row r="3144" spans="1:10" x14ac:dyDescent="0.2">
      <c r="A3144" s="1" t="s">
        <v>113</v>
      </c>
      <c r="B3144" s="11">
        <v>44425</v>
      </c>
      <c r="C3144">
        <v>29</v>
      </c>
      <c r="D3144">
        <v>17</v>
      </c>
      <c r="E3144">
        <v>40</v>
      </c>
      <c r="F3144">
        <v>10</v>
      </c>
      <c r="G3144" t="b">
        <v>1</v>
      </c>
      <c r="H3144" s="19">
        <v>0.96</v>
      </c>
      <c r="I3144" s="19">
        <v>1</v>
      </c>
      <c r="J3144" s="1" t="s">
        <v>14</v>
      </c>
    </row>
    <row r="3145" spans="1:10" x14ac:dyDescent="0.2">
      <c r="A3145" s="1" t="s">
        <v>134</v>
      </c>
      <c r="B3145" s="11">
        <v>44425</v>
      </c>
      <c r="C3145">
        <v>33</v>
      </c>
      <c r="D3145">
        <v>17</v>
      </c>
      <c r="E3145">
        <v>15</v>
      </c>
      <c r="F3145">
        <v>10</v>
      </c>
      <c r="G3145" t="b">
        <v>1</v>
      </c>
      <c r="H3145" s="19">
        <v>0.75</v>
      </c>
      <c r="I3145" s="19">
        <v>1</v>
      </c>
      <c r="J3145" s="1" t="s">
        <v>14</v>
      </c>
    </row>
    <row r="3146" spans="1:10" x14ac:dyDescent="0.2">
      <c r="A3146" s="1" t="s">
        <v>105</v>
      </c>
      <c r="B3146" s="11">
        <v>44425</v>
      </c>
      <c r="C3146">
        <v>12</v>
      </c>
      <c r="D3146">
        <v>19</v>
      </c>
      <c r="E3146">
        <v>37</v>
      </c>
      <c r="F3146">
        <v>15</v>
      </c>
      <c r="G3146" t="b">
        <v>1</v>
      </c>
      <c r="H3146" s="19">
        <v>0.83</v>
      </c>
      <c r="I3146" s="19">
        <v>1</v>
      </c>
      <c r="J3146" s="1" t="s">
        <v>14</v>
      </c>
    </row>
    <row r="3147" spans="1:10" x14ac:dyDescent="0.2">
      <c r="A3147" s="1" t="s">
        <v>101</v>
      </c>
      <c r="B3147" s="11">
        <v>44425</v>
      </c>
      <c r="C3147">
        <v>19</v>
      </c>
      <c r="D3147">
        <v>14</v>
      </c>
      <c r="E3147">
        <v>37</v>
      </c>
      <c r="F3147">
        <v>10</v>
      </c>
      <c r="G3147" t="b">
        <v>0</v>
      </c>
      <c r="H3147" s="19">
        <v>0.8</v>
      </c>
      <c r="I3147" s="19">
        <v>0</v>
      </c>
      <c r="J3147" s="1" t="s">
        <v>14</v>
      </c>
    </row>
    <row r="3148" spans="1:10" x14ac:dyDescent="0.2">
      <c r="A3148" s="1" t="s">
        <v>102</v>
      </c>
      <c r="B3148" s="11">
        <v>44425</v>
      </c>
      <c r="C3148">
        <v>29</v>
      </c>
      <c r="D3148">
        <v>19</v>
      </c>
      <c r="E3148">
        <v>30</v>
      </c>
      <c r="F3148">
        <v>15</v>
      </c>
      <c r="G3148" t="b">
        <v>1</v>
      </c>
      <c r="H3148" s="19">
        <v>0.93</v>
      </c>
      <c r="I3148" s="19">
        <v>1</v>
      </c>
      <c r="J3148" s="1" t="s">
        <v>14</v>
      </c>
    </row>
    <row r="3149" spans="1:10" x14ac:dyDescent="0.2">
      <c r="A3149" s="1" t="s">
        <v>128</v>
      </c>
      <c r="B3149" s="11">
        <v>44425</v>
      </c>
      <c r="C3149">
        <v>33</v>
      </c>
      <c r="D3149">
        <v>17</v>
      </c>
      <c r="E3149">
        <v>32</v>
      </c>
      <c r="F3149">
        <v>10</v>
      </c>
      <c r="G3149" t="b">
        <v>1</v>
      </c>
      <c r="H3149" s="19">
        <v>0.92</v>
      </c>
      <c r="I3149" s="19">
        <v>1</v>
      </c>
      <c r="J3149" s="1" t="s">
        <v>14</v>
      </c>
    </row>
    <row r="3150" spans="1:10" x14ac:dyDescent="0.2">
      <c r="A3150" s="1" t="s">
        <v>114</v>
      </c>
      <c r="B3150" s="11">
        <v>44426</v>
      </c>
      <c r="C3150">
        <v>33</v>
      </c>
      <c r="D3150">
        <v>17</v>
      </c>
      <c r="E3150">
        <v>40</v>
      </c>
      <c r="F3150">
        <v>5</v>
      </c>
      <c r="G3150" t="b">
        <v>1</v>
      </c>
      <c r="H3150" s="19">
        <v>0.95</v>
      </c>
      <c r="I3150" s="19">
        <v>1</v>
      </c>
      <c r="J3150" s="1" t="s">
        <v>14</v>
      </c>
    </row>
    <row r="3151" spans="1:10" x14ac:dyDescent="0.2">
      <c r="A3151" s="1" t="s">
        <v>145</v>
      </c>
      <c r="B3151" s="11">
        <v>44426</v>
      </c>
      <c r="C3151">
        <v>33</v>
      </c>
      <c r="D3151">
        <v>17</v>
      </c>
      <c r="E3151">
        <v>40</v>
      </c>
      <c r="F3151">
        <v>10</v>
      </c>
      <c r="G3151" t="b">
        <v>1</v>
      </c>
      <c r="H3151" s="19">
        <v>1</v>
      </c>
      <c r="I3151" s="19">
        <v>1</v>
      </c>
      <c r="J3151" s="1" t="s">
        <v>14</v>
      </c>
    </row>
    <row r="3152" spans="1:10" x14ac:dyDescent="0.2">
      <c r="A3152" s="1" t="s">
        <v>144</v>
      </c>
      <c r="B3152" s="11">
        <v>44426</v>
      </c>
      <c r="C3152">
        <v>31</v>
      </c>
      <c r="D3152">
        <v>7</v>
      </c>
      <c r="E3152">
        <v>40</v>
      </c>
      <c r="F3152">
        <v>5</v>
      </c>
      <c r="G3152" t="b">
        <v>1</v>
      </c>
      <c r="H3152" s="19">
        <v>0.83</v>
      </c>
      <c r="I3152" s="19">
        <v>1</v>
      </c>
      <c r="J3152" s="1" t="s">
        <v>14</v>
      </c>
    </row>
    <row r="3153" spans="1:10" x14ac:dyDescent="0.2">
      <c r="A3153" s="1" t="s">
        <v>107</v>
      </c>
      <c r="B3153" s="11">
        <v>44426</v>
      </c>
      <c r="C3153">
        <v>13</v>
      </c>
      <c r="D3153">
        <v>19</v>
      </c>
      <c r="E3153">
        <v>37</v>
      </c>
      <c r="F3153">
        <v>15</v>
      </c>
      <c r="G3153" t="b">
        <v>1</v>
      </c>
      <c r="H3153" s="19">
        <v>0.84</v>
      </c>
      <c r="I3153" s="19">
        <v>1</v>
      </c>
      <c r="J3153" s="1" t="s">
        <v>14</v>
      </c>
    </row>
    <row r="3154" spans="1:10" x14ac:dyDescent="0.2">
      <c r="A3154" s="1" t="s">
        <v>110</v>
      </c>
      <c r="B3154" s="11">
        <v>44426</v>
      </c>
      <c r="C3154">
        <v>29</v>
      </c>
      <c r="D3154">
        <v>19</v>
      </c>
      <c r="E3154">
        <v>37</v>
      </c>
      <c r="F3154">
        <v>15</v>
      </c>
      <c r="G3154" t="b">
        <v>1</v>
      </c>
      <c r="H3154" s="19">
        <v>1</v>
      </c>
      <c r="I3154" s="19">
        <v>1</v>
      </c>
      <c r="J3154" s="1" t="s">
        <v>14</v>
      </c>
    </row>
    <row r="3155" spans="1:10" x14ac:dyDescent="0.2">
      <c r="A3155" s="1" t="s">
        <v>116</v>
      </c>
      <c r="B3155" s="11">
        <v>44426</v>
      </c>
      <c r="C3155">
        <v>33</v>
      </c>
      <c r="D3155">
        <v>17</v>
      </c>
      <c r="E3155">
        <v>40</v>
      </c>
      <c r="F3155">
        <v>5</v>
      </c>
      <c r="G3155" t="b">
        <v>1</v>
      </c>
      <c r="H3155" s="19">
        <v>0.95</v>
      </c>
      <c r="I3155" s="19">
        <v>1</v>
      </c>
      <c r="J3155" s="1" t="s">
        <v>14</v>
      </c>
    </row>
    <row r="3156" spans="1:10" x14ac:dyDescent="0.2">
      <c r="A3156" s="1" t="s">
        <v>112</v>
      </c>
      <c r="B3156" s="11">
        <v>44426</v>
      </c>
      <c r="C3156">
        <v>33</v>
      </c>
      <c r="D3156">
        <v>17</v>
      </c>
      <c r="E3156">
        <v>40</v>
      </c>
      <c r="F3156">
        <v>10</v>
      </c>
      <c r="G3156" t="b">
        <v>1</v>
      </c>
      <c r="H3156" s="19">
        <v>1</v>
      </c>
      <c r="I3156" s="19">
        <v>1</v>
      </c>
      <c r="J3156" s="1" t="s">
        <v>14</v>
      </c>
    </row>
    <row r="3157" spans="1:10" x14ac:dyDescent="0.2">
      <c r="A3157" s="1" t="s">
        <v>135</v>
      </c>
      <c r="B3157" s="11">
        <v>44426</v>
      </c>
      <c r="C3157">
        <v>33</v>
      </c>
      <c r="D3157">
        <v>17</v>
      </c>
      <c r="E3157">
        <v>40</v>
      </c>
      <c r="F3157">
        <v>10</v>
      </c>
      <c r="G3157" t="b">
        <v>1</v>
      </c>
      <c r="H3157" s="19">
        <v>1</v>
      </c>
      <c r="I3157" s="19">
        <v>1</v>
      </c>
      <c r="J3157" s="1" t="s">
        <v>14</v>
      </c>
    </row>
    <row r="3158" spans="1:10" x14ac:dyDescent="0.2">
      <c r="A3158" s="1" t="s">
        <v>137</v>
      </c>
      <c r="B3158" s="11">
        <v>44426</v>
      </c>
      <c r="C3158">
        <v>21</v>
      </c>
      <c r="D3158">
        <v>17</v>
      </c>
      <c r="E3158">
        <v>40</v>
      </c>
      <c r="F3158">
        <v>5</v>
      </c>
      <c r="G3158" t="b">
        <v>1</v>
      </c>
      <c r="H3158" s="19">
        <v>0.83</v>
      </c>
      <c r="I3158" s="19">
        <v>1</v>
      </c>
      <c r="J3158" s="1" t="s">
        <v>14</v>
      </c>
    </row>
    <row r="3159" spans="1:10" x14ac:dyDescent="0.2">
      <c r="A3159" s="1" t="s">
        <v>147</v>
      </c>
      <c r="B3159" s="11">
        <v>44426</v>
      </c>
      <c r="C3159">
        <v>28</v>
      </c>
      <c r="D3159">
        <v>17</v>
      </c>
      <c r="E3159">
        <v>40</v>
      </c>
      <c r="F3159">
        <v>5</v>
      </c>
      <c r="G3159" t="b">
        <v>1</v>
      </c>
      <c r="H3159" s="19">
        <v>0.9</v>
      </c>
      <c r="I3159" s="19">
        <v>1</v>
      </c>
      <c r="J3159" s="1" t="s">
        <v>14</v>
      </c>
    </row>
    <row r="3160" spans="1:10" x14ac:dyDescent="0.2">
      <c r="A3160" s="1" t="s">
        <v>127</v>
      </c>
      <c r="B3160" s="11">
        <v>44427</v>
      </c>
      <c r="C3160">
        <v>33</v>
      </c>
      <c r="D3160">
        <v>17</v>
      </c>
      <c r="E3160">
        <v>40</v>
      </c>
      <c r="F3160">
        <v>10</v>
      </c>
      <c r="G3160" t="b">
        <v>1</v>
      </c>
      <c r="H3160" s="19">
        <v>1</v>
      </c>
      <c r="I3160" s="19">
        <v>1</v>
      </c>
      <c r="J3160" s="1" t="s">
        <v>14</v>
      </c>
    </row>
    <row r="3161" spans="1:10" x14ac:dyDescent="0.2">
      <c r="A3161" s="1" t="s">
        <v>100</v>
      </c>
      <c r="B3161" s="11">
        <v>44427</v>
      </c>
      <c r="C3161">
        <v>20</v>
      </c>
      <c r="D3161">
        <v>19</v>
      </c>
      <c r="E3161">
        <v>30</v>
      </c>
      <c r="F3161">
        <v>8</v>
      </c>
      <c r="G3161" t="b">
        <v>0</v>
      </c>
      <c r="H3161" s="19">
        <v>0.77</v>
      </c>
      <c r="I3161" s="19">
        <v>0</v>
      </c>
      <c r="J3161" s="1" t="s">
        <v>14</v>
      </c>
    </row>
    <row r="3162" spans="1:10" x14ac:dyDescent="0.2">
      <c r="A3162" s="1" t="s">
        <v>143</v>
      </c>
      <c r="B3162" s="11">
        <v>44427</v>
      </c>
      <c r="C3162">
        <v>33</v>
      </c>
      <c r="D3162">
        <v>17</v>
      </c>
      <c r="E3162">
        <v>35</v>
      </c>
      <c r="F3162">
        <v>5</v>
      </c>
      <c r="G3162" t="b">
        <v>0</v>
      </c>
      <c r="H3162" s="19">
        <v>0.9</v>
      </c>
      <c r="I3162" s="19">
        <v>0</v>
      </c>
      <c r="J3162" s="1" t="s">
        <v>14</v>
      </c>
    </row>
    <row r="3163" spans="1:10" x14ac:dyDescent="0.2">
      <c r="A3163" s="1" t="s">
        <v>138</v>
      </c>
      <c r="B3163" s="11">
        <v>44427</v>
      </c>
      <c r="C3163">
        <v>27</v>
      </c>
      <c r="D3163">
        <v>7</v>
      </c>
      <c r="E3163">
        <v>40</v>
      </c>
      <c r="F3163">
        <v>5</v>
      </c>
      <c r="G3163" t="b">
        <v>1</v>
      </c>
      <c r="H3163" s="19">
        <v>0.79</v>
      </c>
      <c r="I3163" s="19">
        <v>1</v>
      </c>
      <c r="J3163" s="1" t="s">
        <v>14</v>
      </c>
    </row>
    <row r="3164" spans="1:10" x14ac:dyDescent="0.2">
      <c r="A3164" s="1" t="s">
        <v>130</v>
      </c>
      <c r="B3164" s="11">
        <v>44427</v>
      </c>
      <c r="C3164">
        <v>33</v>
      </c>
      <c r="D3164">
        <v>17</v>
      </c>
      <c r="E3164">
        <v>40</v>
      </c>
      <c r="F3164">
        <v>10</v>
      </c>
      <c r="G3164" t="b">
        <v>1</v>
      </c>
      <c r="H3164" s="19">
        <v>1</v>
      </c>
      <c r="I3164" s="19">
        <v>1</v>
      </c>
      <c r="J3164" s="1" t="s">
        <v>14</v>
      </c>
    </row>
    <row r="3165" spans="1:10" x14ac:dyDescent="0.2">
      <c r="A3165" s="1" t="s">
        <v>142</v>
      </c>
      <c r="B3165" s="11">
        <v>44427</v>
      </c>
      <c r="C3165">
        <v>29</v>
      </c>
      <c r="D3165">
        <v>17</v>
      </c>
      <c r="E3165">
        <v>40</v>
      </c>
      <c r="F3165">
        <v>10</v>
      </c>
      <c r="G3165" t="b">
        <v>1</v>
      </c>
      <c r="H3165" s="19">
        <v>0.96</v>
      </c>
      <c r="I3165" s="19">
        <v>1</v>
      </c>
      <c r="J3165" s="1" t="s">
        <v>14</v>
      </c>
    </row>
    <row r="3166" spans="1:10" x14ac:dyDescent="0.2">
      <c r="A3166" s="1" t="s">
        <v>133</v>
      </c>
      <c r="B3166" s="11">
        <v>44427</v>
      </c>
      <c r="C3166">
        <v>21</v>
      </c>
      <c r="D3166">
        <v>17</v>
      </c>
      <c r="E3166">
        <v>40</v>
      </c>
      <c r="F3166">
        <v>10</v>
      </c>
      <c r="G3166" t="b">
        <v>1</v>
      </c>
      <c r="H3166" s="19">
        <v>0.88</v>
      </c>
      <c r="I3166" s="19">
        <v>1</v>
      </c>
      <c r="J3166" s="1" t="s">
        <v>14</v>
      </c>
    </row>
    <row r="3167" spans="1:10" x14ac:dyDescent="0.2">
      <c r="A3167" s="1" t="s">
        <v>132</v>
      </c>
      <c r="B3167" s="11">
        <v>44427</v>
      </c>
      <c r="C3167">
        <v>29</v>
      </c>
      <c r="D3167">
        <v>17</v>
      </c>
      <c r="E3167">
        <v>40</v>
      </c>
      <c r="F3167">
        <v>5</v>
      </c>
      <c r="G3167" t="b">
        <v>1</v>
      </c>
      <c r="H3167" s="19">
        <v>0.91</v>
      </c>
      <c r="I3167" s="19">
        <v>1</v>
      </c>
      <c r="J3167" s="1" t="s">
        <v>14</v>
      </c>
    </row>
    <row r="3168" spans="1:10" x14ac:dyDescent="0.2">
      <c r="A3168" s="1" t="s">
        <v>120</v>
      </c>
      <c r="B3168" s="11">
        <v>44427</v>
      </c>
      <c r="C3168">
        <v>33</v>
      </c>
      <c r="D3168">
        <v>17</v>
      </c>
      <c r="E3168">
        <v>40</v>
      </c>
      <c r="F3168">
        <v>10</v>
      </c>
      <c r="G3168" t="b">
        <v>1</v>
      </c>
      <c r="H3168" s="19">
        <v>1</v>
      </c>
      <c r="I3168" s="19">
        <v>1</v>
      </c>
      <c r="J3168" s="1" t="s">
        <v>14</v>
      </c>
    </row>
    <row r="3169" spans="1:10" x14ac:dyDescent="0.2">
      <c r="A3169" s="1" t="s">
        <v>118</v>
      </c>
      <c r="B3169" s="11">
        <v>44432</v>
      </c>
      <c r="C3169">
        <v>33</v>
      </c>
      <c r="D3169">
        <v>17</v>
      </c>
      <c r="E3169">
        <v>40</v>
      </c>
      <c r="F3169">
        <v>5</v>
      </c>
      <c r="G3169" t="b">
        <v>1</v>
      </c>
      <c r="H3169" s="19">
        <v>0.95</v>
      </c>
      <c r="I3169" s="19">
        <v>1</v>
      </c>
      <c r="J3169" s="1" t="s">
        <v>14</v>
      </c>
    </row>
    <row r="3170" spans="1:10" x14ac:dyDescent="0.2">
      <c r="A3170" s="1" t="s">
        <v>125</v>
      </c>
      <c r="B3170" s="11">
        <v>44432</v>
      </c>
      <c r="C3170">
        <v>21</v>
      </c>
      <c r="D3170">
        <v>17</v>
      </c>
      <c r="E3170">
        <v>40</v>
      </c>
      <c r="F3170">
        <v>10</v>
      </c>
      <c r="G3170" t="b">
        <v>1</v>
      </c>
      <c r="H3170" s="19">
        <v>0.88</v>
      </c>
      <c r="I3170" s="19">
        <v>1</v>
      </c>
      <c r="J3170" s="1" t="s">
        <v>14</v>
      </c>
    </row>
    <row r="3171" spans="1:10" x14ac:dyDescent="0.2">
      <c r="A3171" s="1" t="s">
        <v>113</v>
      </c>
      <c r="B3171" s="11">
        <v>44432</v>
      </c>
      <c r="C3171">
        <v>33</v>
      </c>
      <c r="D3171">
        <v>17</v>
      </c>
      <c r="E3171">
        <v>40</v>
      </c>
      <c r="F3171">
        <v>10</v>
      </c>
      <c r="G3171" t="b">
        <v>1</v>
      </c>
      <c r="H3171" s="19">
        <v>1</v>
      </c>
      <c r="I3171" s="19">
        <v>1</v>
      </c>
      <c r="J3171" s="1" t="s">
        <v>14</v>
      </c>
    </row>
    <row r="3172" spans="1:10" x14ac:dyDescent="0.2">
      <c r="A3172" s="1" t="s">
        <v>139</v>
      </c>
      <c r="B3172" s="11">
        <v>44432</v>
      </c>
      <c r="C3172">
        <v>33</v>
      </c>
      <c r="D3172">
        <v>17</v>
      </c>
      <c r="E3172">
        <v>40</v>
      </c>
      <c r="F3172">
        <v>10</v>
      </c>
      <c r="G3172" t="b">
        <v>1</v>
      </c>
      <c r="H3172" s="19">
        <v>1</v>
      </c>
      <c r="I3172" s="19">
        <v>1</v>
      </c>
      <c r="J3172" s="1" t="s">
        <v>14</v>
      </c>
    </row>
    <row r="3173" spans="1:10" x14ac:dyDescent="0.2">
      <c r="A3173" s="1" t="s">
        <v>148</v>
      </c>
      <c r="B3173" s="11">
        <v>44432</v>
      </c>
      <c r="C3173">
        <v>28</v>
      </c>
      <c r="D3173">
        <v>17</v>
      </c>
      <c r="E3173">
        <v>40</v>
      </c>
      <c r="F3173">
        <v>5</v>
      </c>
      <c r="G3173" t="b">
        <v>1</v>
      </c>
      <c r="H3173" s="19">
        <v>0.9</v>
      </c>
      <c r="I3173" s="19">
        <v>1</v>
      </c>
      <c r="J3173" s="1" t="s">
        <v>14</v>
      </c>
    </row>
    <row r="3174" spans="1:10" x14ac:dyDescent="0.2">
      <c r="A3174" s="1" t="s">
        <v>119</v>
      </c>
      <c r="B3174" s="11">
        <v>44433</v>
      </c>
      <c r="C3174">
        <v>33</v>
      </c>
      <c r="D3174">
        <v>2</v>
      </c>
      <c r="E3174">
        <v>40</v>
      </c>
      <c r="F3174">
        <v>10</v>
      </c>
      <c r="G3174" t="b">
        <v>1</v>
      </c>
      <c r="H3174" s="19">
        <v>0.85</v>
      </c>
      <c r="I3174" s="19">
        <v>1</v>
      </c>
      <c r="J3174" s="1" t="s">
        <v>14</v>
      </c>
    </row>
    <row r="3175" spans="1:10" x14ac:dyDescent="0.2">
      <c r="A3175" s="1" t="s">
        <v>129</v>
      </c>
      <c r="B3175" s="11">
        <v>44433</v>
      </c>
      <c r="C3175">
        <v>33</v>
      </c>
      <c r="D3175">
        <v>17</v>
      </c>
      <c r="E3175">
        <v>40</v>
      </c>
      <c r="F3175">
        <v>10</v>
      </c>
      <c r="G3175" t="b">
        <v>1</v>
      </c>
      <c r="H3175" s="19">
        <v>1</v>
      </c>
      <c r="I3175" s="19">
        <v>1</v>
      </c>
      <c r="J3175" s="1" t="s">
        <v>14</v>
      </c>
    </row>
    <row r="3176" spans="1:10" x14ac:dyDescent="0.2">
      <c r="A3176" s="1" t="s">
        <v>136</v>
      </c>
      <c r="B3176" s="11">
        <v>44433</v>
      </c>
      <c r="C3176">
        <v>33</v>
      </c>
      <c r="D3176">
        <v>17</v>
      </c>
      <c r="E3176">
        <v>40</v>
      </c>
      <c r="F3176">
        <v>10</v>
      </c>
      <c r="G3176" t="b">
        <v>1</v>
      </c>
      <c r="H3176" s="19">
        <v>1</v>
      </c>
      <c r="I3176" s="19">
        <v>1</v>
      </c>
      <c r="J3176" s="1" t="s">
        <v>14</v>
      </c>
    </row>
    <row r="3177" spans="1:10" x14ac:dyDescent="0.2">
      <c r="A3177" s="1" t="s">
        <v>117</v>
      </c>
      <c r="B3177" s="11">
        <v>44433</v>
      </c>
      <c r="C3177">
        <v>26</v>
      </c>
      <c r="D3177">
        <v>17</v>
      </c>
      <c r="E3177">
        <v>40</v>
      </c>
      <c r="F3177">
        <v>5</v>
      </c>
      <c r="G3177" t="b">
        <v>1</v>
      </c>
      <c r="H3177" s="19">
        <v>0.88</v>
      </c>
      <c r="I3177" s="19">
        <v>1</v>
      </c>
      <c r="J3177" s="1" t="s">
        <v>14</v>
      </c>
    </row>
    <row r="3178" spans="1:10" x14ac:dyDescent="0.2">
      <c r="A3178" s="1" t="s">
        <v>122</v>
      </c>
      <c r="B3178" s="11">
        <v>44433</v>
      </c>
      <c r="C3178">
        <v>33</v>
      </c>
      <c r="D3178">
        <v>7</v>
      </c>
      <c r="E3178">
        <v>40</v>
      </c>
      <c r="F3178">
        <v>10</v>
      </c>
      <c r="G3178" t="b">
        <v>1</v>
      </c>
      <c r="H3178" s="19">
        <v>0.9</v>
      </c>
      <c r="I3178" s="19">
        <v>1</v>
      </c>
      <c r="J3178" s="1" t="s">
        <v>14</v>
      </c>
    </row>
    <row r="3179" spans="1:10" x14ac:dyDescent="0.2">
      <c r="A3179" s="1" t="s">
        <v>99</v>
      </c>
      <c r="B3179" s="11">
        <v>44433</v>
      </c>
      <c r="C3179">
        <v>33</v>
      </c>
      <c r="D3179">
        <v>17</v>
      </c>
      <c r="E3179">
        <v>40</v>
      </c>
      <c r="F3179">
        <v>5</v>
      </c>
      <c r="G3179" t="b">
        <v>1</v>
      </c>
      <c r="H3179" s="19">
        <v>0.95</v>
      </c>
      <c r="I3179" s="19">
        <v>1</v>
      </c>
      <c r="J3179" s="1" t="s">
        <v>14</v>
      </c>
    </row>
    <row r="3180" spans="1:10" x14ac:dyDescent="0.2">
      <c r="A3180" s="1" t="s">
        <v>141</v>
      </c>
      <c r="B3180" s="11">
        <v>44433</v>
      </c>
      <c r="C3180">
        <v>33</v>
      </c>
      <c r="D3180">
        <v>17</v>
      </c>
      <c r="E3180">
        <v>40</v>
      </c>
      <c r="F3180">
        <v>10</v>
      </c>
      <c r="G3180" t="b">
        <v>1</v>
      </c>
      <c r="H3180" s="19">
        <v>1</v>
      </c>
      <c r="I3180" s="19">
        <v>1</v>
      </c>
      <c r="J3180" s="1" t="s">
        <v>14</v>
      </c>
    </row>
    <row r="3181" spans="1:10" x14ac:dyDescent="0.2">
      <c r="A3181" s="1" t="s">
        <v>123</v>
      </c>
      <c r="B3181" s="11">
        <v>44433</v>
      </c>
      <c r="C3181">
        <v>33</v>
      </c>
      <c r="D3181">
        <v>17</v>
      </c>
      <c r="E3181">
        <v>40</v>
      </c>
      <c r="F3181">
        <v>10</v>
      </c>
      <c r="G3181" t="b">
        <v>1</v>
      </c>
      <c r="H3181" s="19">
        <v>1</v>
      </c>
      <c r="I3181" s="19">
        <v>1</v>
      </c>
      <c r="J3181" s="1" t="s">
        <v>14</v>
      </c>
    </row>
    <row r="3182" spans="1:10" x14ac:dyDescent="0.2">
      <c r="A3182" s="1" t="s">
        <v>110</v>
      </c>
      <c r="B3182" s="11">
        <v>44433</v>
      </c>
      <c r="C3182">
        <v>22</v>
      </c>
      <c r="D3182">
        <v>19</v>
      </c>
      <c r="E3182">
        <v>37</v>
      </c>
      <c r="F3182">
        <v>15</v>
      </c>
      <c r="G3182" t="b">
        <v>1</v>
      </c>
      <c r="H3182" s="19">
        <v>0.93</v>
      </c>
      <c r="I3182" s="19">
        <v>1</v>
      </c>
      <c r="J3182" s="1" t="s">
        <v>14</v>
      </c>
    </row>
    <row r="3183" spans="1:10" x14ac:dyDescent="0.2">
      <c r="A3183" s="1" t="s">
        <v>109</v>
      </c>
      <c r="B3183" s="11">
        <v>44433</v>
      </c>
      <c r="C3183">
        <v>16</v>
      </c>
      <c r="D3183">
        <v>19</v>
      </c>
      <c r="E3183">
        <v>37</v>
      </c>
      <c r="F3183">
        <v>8</v>
      </c>
      <c r="G3183" t="b">
        <v>1</v>
      </c>
      <c r="H3183" s="19">
        <v>0.8</v>
      </c>
      <c r="I3183" s="19">
        <v>1</v>
      </c>
      <c r="J3183" s="1" t="s">
        <v>14</v>
      </c>
    </row>
    <row r="3184" spans="1:10" x14ac:dyDescent="0.2">
      <c r="A3184" s="1" t="s">
        <v>134</v>
      </c>
      <c r="B3184" s="11">
        <v>44433</v>
      </c>
      <c r="C3184">
        <v>33</v>
      </c>
      <c r="D3184">
        <v>17</v>
      </c>
      <c r="E3184">
        <v>40</v>
      </c>
      <c r="F3184">
        <v>5</v>
      </c>
      <c r="G3184" t="b">
        <v>1</v>
      </c>
      <c r="H3184" s="19">
        <v>0.95</v>
      </c>
      <c r="I3184" s="19">
        <v>1</v>
      </c>
      <c r="J3184" s="1" t="s">
        <v>14</v>
      </c>
    </row>
    <row r="3185" spans="1:10" x14ac:dyDescent="0.2">
      <c r="A3185" s="1" t="s">
        <v>131</v>
      </c>
      <c r="B3185" s="11">
        <v>44433</v>
      </c>
      <c r="C3185">
        <v>28</v>
      </c>
      <c r="D3185">
        <v>7</v>
      </c>
      <c r="E3185">
        <v>40</v>
      </c>
      <c r="F3185">
        <v>10</v>
      </c>
      <c r="G3185" t="b">
        <v>1</v>
      </c>
      <c r="H3185" s="19">
        <v>0.85</v>
      </c>
      <c r="I3185" s="19">
        <v>1</v>
      </c>
      <c r="J3185" s="1" t="s">
        <v>14</v>
      </c>
    </row>
    <row r="3186" spans="1:10" x14ac:dyDescent="0.2">
      <c r="A3186" s="1" t="s">
        <v>107</v>
      </c>
      <c r="B3186" s="11">
        <v>44434</v>
      </c>
      <c r="C3186">
        <v>27</v>
      </c>
      <c r="D3186">
        <v>12</v>
      </c>
      <c r="E3186">
        <v>37</v>
      </c>
      <c r="F3186">
        <v>8</v>
      </c>
      <c r="G3186" t="b">
        <v>1</v>
      </c>
      <c r="H3186" s="19">
        <v>0.84</v>
      </c>
      <c r="I3186" s="19">
        <v>1</v>
      </c>
      <c r="J3186" s="1" t="s">
        <v>14</v>
      </c>
    </row>
    <row r="3187" spans="1:10" x14ac:dyDescent="0.2">
      <c r="A3187" s="1" t="s">
        <v>101</v>
      </c>
      <c r="B3187" s="11">
        <v>44434</v>
      </c>
      <c r="C3187">
        <v>15</v>
      </c>
      <c r="D3187">
        <v>19</v>
      </c>
      <c r="E3187">
        <v>37</v>
      </c>
      <c r="F3187">
        <v>15</v>
      </c>
      <c r="G3187" t="b">
        <v>1</v>
      </c>
      <c r="H3187" s="19">
        <v>0.86</v>
      </c>
      <c r="I3187" s="19">
        <v>1</v>
      </c>
      <c r="J3187" s="1" t="s">
        <v>14</v>
      </c>
    </row>
    <row r="3188" spans="1:10" x14ac:dyDescent="0.2">
      <c r="A3188" s="1" t="s">
        <v>106</v>
      </c>
      <c r="B3188" s="11">
        <v>44434</v>
      </c>
      <c r="C3188">
        <v>22</v>
      </c>
      <c r="D3188">
        <v>19</v>
      </c>
      <c r="E3188">
        <v>37</v>
      </c>
      <c r="F3188">
        <v>15</v>
      </c>
      <c r="G3188" t="b">
        <v>1</v>
      </c>
      <c r="H3188" s="19">
        <v>0.93</v>
      </c>
      <c r="I3188" s="19">
        <v>1</v>
      </c>
      <c r="J3188" s="1" t="s">
        <v>14</v>
      </c>
    </row>
    <row r="3189" spans="1:10" x14ac:dyDescent="0.2">
      <c r="A3189" s="1" t="s">
        <v>105</v>
      </c>
      <c r="B3189" s="11">
        <v>44434</v>
      </c>
      <c r="C3189">
        <v>29</v>
      </c>
      <c r="D3189">
        <v>19</v>
      </c>
      <c r="E3189">
        <v>37</v>
      </c>
      <c r="F3189">
        <v>15</v>
      </c>
      <c r="G3189" t="b">
        <v>0</v>
      </c>
      <c r="H3189" s="19">
        <v>1</v>
      </c>
      <c r="I3189" s="19">
        <v>0</v>
      </c>
      <c r="J3189" s="1" t="s">
        <v>14</v>
      </c>
    </row>
    <row r="3190" spans="1:10" x14ac:dyDescent="0.2">
      <c r="A3190" s="1" t="s">
        <v>103</v>
      </c>
      <c r="B3190" s="11">
        <v>44434</v>
      </c>
      <c r="C3190">
        <v>20</v>
      </c>
      <c r="D3190">
        <v>12</v>
      </c>
      <c r="E3190">
        <v>30</v>
      </c>
      <c r="F3190">
        <v>15</v>
      </c>
      <c r="G3190" t="b">
        <v>1</v>
      </c>
      <c r="H3190" s="19">
        <v>0.77</v>
      </c>
      <c r="I3190" s="19">
        <v>1</v>
      </c>
      <c r="J3190" s="1" t="s">
        <v>14</v>
      </c>
    </row>
    <row r="3191" spans="1:10" x14ac:dyDescent="0.2">
      <c r="A3191" s="1" t="s">
        <v>102</v>
      </c>
      <c r="B3191" s="11">
        <v>44434</v>
      </c>
      <c r="C3191">
        <v>22</v>
      </c>
      <c r="D3191">
        <v>19</v>
      </c>
      <c r="E3191">
        <v>37</v>
      </c>
      <c r="F3191">
        <v>2</v>
      </c>
      <c r="G3191" t="b">
        <v>1</v>
      </c>
      <c r="H3191" s="19">
        <v>0.8</v>
      </c>
      <c r="I3191" s="19">
        <v>1</v>
      </c>
      <c r="J3191" s="1" t="s">
        <v>14</v>
      </c>
    </row>
    <row r="3192" spans="1:10" x14ac:dyDescent="0.2">
      <c r="A3192" s="1" t="s">
        <v>100</v>
      </c>
      <c r="B3192" s="11">
        <v>44434</v>
      </c>
      <c r="C3192">
        <v>29</v>
      </c>
      <c r="D3192">
        <v>19</v>
      </c>
      <c r="E3192">
        <v>30</v>
      </c>
      <c r="F3192">
        <v>15</v>
      </c>
      <c r="G3192" t="b">
        <v>1</v>
      </c>
      <c r="H3192" s="19">
        <v>0.93</v>
      </c>
      <c r="I3192" s="19">
        <v>1</v>
      </c>
      <c r="J3192" s="1" t="s">
        <v>14</v>
      </c>
    </row>
    <row r="3193" spans="1:10" x14ac:dyDescent="0.2">
      <c r="A3193" s="1" t="s">
        <v>111</v>
      </c>
      <c r="B3193" s="11">
        <v>44434</v>
      </c>
      <c r="C3193">
        <v>33</v>
      </c>
      <c r="D3193">
        <v>17</v>
      </c>
      <c r="E3193">
        <v>40</v>
      </c>
      <c r="F3193">
        <v>10</v>
      </c>
      <c r="G3193" t="b">
        <v>1</v>
      </c>
      <c r="H3193" s="19">
        <v>1</v>
      </c>
      <c r="I3193" s="19">
        <v>1</v>
      </c>
      <c r="J3193" s="1" t="s">
        <v>14</v>
      </c>
    </row>
    <row r="3194" spans="1:10" x14ac:dyDescent="0.2">
      <c r="A3194" s="1" t="s">
        <v>114</v>
      </c>
      <c r="B3194" s="11">
        <v>44434</v>
      </c>
      <c r="C3194">
        <v>33</v>
      </c>
      <c r="D3194">
        <v>17</v>
      </c>
      <c r="E3194">
        <v>40</v>
      </c>
      <c r="F3194">
        <v>10</v>
      </c>
      <c r="G3194" t="b">
        <v>1</v>
      </c>
      <c r="H3194" s="19">
        <v>1</v>
      </c>
      <c r="I3194" s="19">
        <v>1</v>
      </c>
      <c r="J3194" s="1" t="s">
        <v>14</v>
      </c>
    </row>
    <row r="3195" spans="1:10" x14ac:dyDescent="0.2">
      <c r="A3195" s="1" t="s">
        <v>126</v>
      </c>
      <c r="B3195" s="11">
        <v>44434</v>
      </c>
      <c r="C3195">
        <v>29</v>
      </c>
      <c r="D3195">
        <v>17</v>
      </c>
      <c r="E3195">
        <v>40</v>
      </c>
      <c r="F3195">
        <v>10</v>
      </c>
      <c r="G3195" t="b">
        <v>1</v>
      </c>
      <c r="H3195" s="19">
        <v>0.96</v>
      </c>
      <c r="I3195" s="19">
        <v>1</v>
      </c>
      <c r="J3195" s="1" t="s">
        <v>14</v>
      </c>
    </row>
    <row r="3196" spans="1:10" x14ac:dyDescent="0.2">
      <c r="A3196" s="1" t="s">
        <v>121</v>
      </c>
      <c r="B3196" s="11">
        <v>44434</v>
      </c>
      <c r="C3196">
        <v>33</v>
      </c>
      <c r="D3196">
        <v>17</v>
      </c>
      <c r="E3196">
        <v>40</v>
      </c>
      <c r="F3196">
        <v>5</v>
      </c>
      <c r="G3196" t="b">
        <v>0</v>
      </c>
      <c r="H3196" s="19">
        <v>0.95</v>
      </c>
      <c r="I3196" s="19">
        <v>0</v>
      </c>
      <c r="J3196" s="1" t="s">
        <v>14</v>
      </c>
    </row>
    <row r="3197" spans="1:10" x14ac:dyDescent="0.2">
      <c r="A3197" s="1" t="s">
        <v>124</v>
      </c>
      <c r="B3197" s="11">
        <v>44434</v>
      </c>
      <c r="C3197">
        <v>23</v>
      </c>
      <c r="D3197">
        <v>17</v>
      </c>
      <c r="E3197">
        <v>40</v>
      </c>
      <c r="F3197">
        <v>10</v>
      </c>
      <c r="G3197" t="b">
        <v>1</v>
      </c>
      <c r="H3197" s="19">
        <v>0.9</v>
      </c>
      <c r="I3197" s="19">
        <v>1</v>
      </c>
      <c r="J3197" s="1" t="s">
        <v>14</v>
      </c>
    </row>
    <row r="3198" spans="1:10" x14ac:dyDescent="0.2">
      <c r="A3198" s="1" t="s">
        <v>145</v>
      </c>
      <c r="B3198" s="11">
        <v>44434</v>
      </c>
      <c r="C3198">
        <v>33</v>
      </c>
      <c r="D3198">
        <v>17</v>
      </c>
      <c r="E3198">
        <v>40</v>
      </c>
      <c r="F3198">
        <v>10</v>
      </c>
      <c r="G3198" t="b">
        <v>1</v>
      </c>
      <c r="H3198" s="19">
        <v>1</v>
      </c>
      <c r="I3198" s="19">
        <v>1</v>
      </c>
      <c r="J3198" s="1" t="s">
        <v>14</v>
      </c>
    </row>
    <row r="3199" spans="1:10" x14ac:dyDescent="0.2">
      <c r="A3199" s="1" t="s">
        <v>147</v>
      </c>
      <c r="B3199" s="11">
        <v>44434</v>
      </c>
      <c r="C3199">
        <v>14</v>
      </c>
      <c r="D3199">
        <v>17</v>
      </c>
      <c r="E3199">
        <v>40</v>
      </c>
      <c r="F3199">
        <v>10</v>
      </c>
      <c r="G3199" t="b">
        <v>1</v>
      </c>
      <c r="H3199" s="19">
        <v>0.81</v>
      </c>
      <c r="I3199" s="19">
        <v>1</v>
      </c>
      <c r="J3199" s="1" t="s">
        <v>14</v>
      </c>
    </row>
    <row r="3200" spans="1:10" x14ac:dyDescent="0.2">
      <c r="A3200" s="1" t="s">
        <v>137</v>
      </c>
      <c r="B3200" s="11">
        <v>44434</v>
      </c>
      <c r="C3200">
        <v>21</v>
      </c>
      <c r="D3200">
        <v>17</v>
      </c>
      <c r="E3200">
        <v>40</v>
      </c>
      <c r="F3200">
        <v>5</v>
      </c>
      <c r="G3200" t="b">
        <v>1</v>
      </c>
      <c r="H3200" s="19">
        <v>0.83</v>
      </c>
      <c r="I3200" s="19">
        <v>1</v>
      </c>
      <c r="J3200" s="1" t="s">
        <v>14</v>
      </c>
    </row>
    <row r="3201" spans="1:10" x14ac:dyDescent="0.2">
      <c r="A3201" s="1" t="s">
        <v>135</v>
      </c>
      <c r="B3201" s="11">
        <v>44434</v>
      </c>
      <c r="C3201">
        <v>33</v>
      </c>
      <c r="D3201">
        <v>17</v>
      </c>
      <c r="E3201">
        <v>40</v>
      </c>
      <c r="F3201">
        <v>10</v>
      </c>
      <c r="G3201" t="b">
        <v>1</v>
      </c>
      <c r="H3201" s="19">
        <v>1</v>
      </c>
      <c r="I3201" s="19">
        <v>1</v>
      </c>
      <c r="J3201" s="1" t="s">
        <v>14</v>
      </c>
    </row>
    <row r="3202" spans="1:10" x14ac:dyDescent="0.2">
      <c r="A3202" s="1" t="s">
        <v>116</v>
      </c>
      <c r="B3202" s="11">
        <v>44434</v>
      </c>
      <c r="C3202">
        <v>33</v>
      </c>
      <c r="D3202">
        <v>17</v>
      </c>
      <c r="E3202">
        <v>40</v>
      </c>
      <c r="F3202">
        <v>5</v>
      </c>
      <c r="G3202" t="b">
        <v>1</v>
      </c>
      <c r="H3202" s="19">
        <v>0.95</v>
      </c>
      <c r="I3202" s="19">
        <v>1</v>
      </c>
      <c r="J3202" s="1" t="s">
        <v>14</v>
      </c>
    </row>
    <row r="3203" spans="1:10" x14ac:dyDescent="0.2">
      <c r="A3203" s="1" t="s">
        <v>127</v>
      </c>
      <c r="B3203" s="11">
        <v>44434</v>
      </c>
      <c r="C3203">
        <v>31</v>
      </c>
      <c r="D3203">
        <v>17</v>
      </c>
      <c r="E3203">
        <v>40</v>
      </c>
      <c r="F3203">
        <v>10</v>
      </c>
      <c r="G3203" t="b">
        <v>1</v>
      </c>
      <c r="H3203" s="19">
        <v>0.98</v>
      </c>
      <c r="I3203" s="19">
        <v>1</v>
      </c>
      <c r="J3203" s="1" t="s">
        <v>14</v>
      </c>
    </row>
    <row r="3204" spans="1:10" x14ac:dyDescent="0.2">
      <c r="A3204" s="1" t="s">
        <v>132</v>
      </c>
      <c r="B3204" s="11">
        <v>44434</v>
      </c>
      <c r="C3204">
        <v>33</v>
      </c>
      <c r="D3204">
        <v>17</v>
      </c>
      <c r="E3204">
        <v>40</v>
      </c>
      <c r="F3204">
        <v>10</v>
      </c>
      <c r="G3204" t="b">
        <v>1</v>
      </c>
      <c r="H3204" s="19">
        <v>1</v>
      </c>
      <c r="I3204" s="19">
        <v>1</v>
      </c>
      <c r="J3204" s="1" t="s">
        <v>14</v>
      </c>
    </row>
    <row r="3205" spans="1:10" x14ac:dyDescent="0.2">
      <c r="A3205" s="1" t="s">
        <v>138</v>
      </c>
      <c r="B3205" s="11">
        <v>44435</v>
      </c>
      <c r="C3205">
        <v>33</v>
      </c>
      <c r="D3205">
        <v>17</v>
      </c>
      <c r="E3205">
        <v>40</v>
      </c>
      <c r="F3205">
        <v>10</v>
      </c>
      <c r="G3205" t="b">
        <v>1</v>
      </c>
      <c r="H3205" s="19">
        <v>1</v>
      </c>
      <c r="I3205" s="19">
        <v>1</v>
      </c>
      <c r="J3205" s="1" t="s">
        <v>14</v>
      </c>
    </row>
    <row r="3206" spans="1:10" x14ac:dyDescent="0.2">
      <c r="A3206" s="1" t="s">
        <v>128</v>
      </c>
      <c r="B3206" s="11">
        <v>44435</v>
      </c>
      <c r="C3206">
        <v>33</v>
      </c>
      <c r="D3206">
        <v>17</v>
      </c>
      <c r="E3206">
        <v>40</v>
      </c>
      <c r="F3206">
        <v>10</v>
      </c>
      <c r="G3206" t="b">
        <v>1</v>
      </c>
      <c r="H3206" s="19">
        <v>1</v>
      </c>
      <c r="I3206" s="19">
        <v>1</v>
      </c>
      <c r="J3206" s="1" t="s">
        <v>14</v>
      </c>
    </row>
    <row r="3207" spans="1:10" x14ac:dyDescent="0.2">
      <c r="A3207" s="1" t="s">
        <v>130</v>
      </c>
      <c r="B3207" s="11">
        <v>44435</v>
      </c>
      <c r="C3207">
        <v>33</v>
      </c>
      <c r="D3207">
        <v>17</v>
      </c>
      <c r="E3207">
        <v>40</v>
      </c>
      <c r="F3207">
        <v>5</v>
      </c>
      <c r="G3207" t="b">
        <v>1</v>
      </c>
      <c r="H3207" s="19">
        <v>0.95</v>
      </c>
      <c r="I3207" s="19">
        <v>1</v>
      </c>
      <c r="J3207" s="1" t="s">
        <v>14</v>
      </c>
    </row>
    <row r="3208" spans="1:10" x14ac:dyDescent="0.2">
      <c r="A3208" s="1" t="s">
        <v>115</v>
      </c>
      <c r="B3208" s="11">
        <v>44435</v>
      </c>
      <c r="C3208">
        <v>33</v>
      </c>
      <c r="D3208">
        <v>12</v>
      </c>
      <c r="E3208">
        <v>40</v>
      </c>
      <c r="F3208">
        <v>10</v>
      </c>
      <c r="G3208" t="b">
        <v>1</v>
      </c>
      <c r="H3208" s="19">
        <v>0.95</v>
      </c>
      <c r="I3208" s="19">
        <v>1</v>
      </c>
      <c r="J3208" s="1" t="s">
        <v>14</v>
      </c>
    </row>
    <row r="3209" spans="1:10" x14ac:dyDescent="0.2">
      <c r="A3209" s="1" t="s">
        <v>144</v>
      </c>
      <c r="B3209" s="11">
        <v>44435</v>
      </c>
      <c r="C3209">
        <v>33</v>
      </c>
      <c r="D3209">
        <v>17</v>
      </c>
      <c r="E3209">
        <v>40</v>
      </c>
      <c r="F3209">
        <v>10</v>
      </c>
      <c r="G3209" t="b">
        <v>1</v>
      </c>
      <c r="H3209" s="19">
        <v>1</v>
      </c>
      <c r="I3209" s="19">
        <v>1</v>
      </c>
      <c r="J3209" s="1" t="s">
        <v>14</v>
      </c>
    </row>
    <row r="3210" spans="1:10" x14ac:dyDescent="0.2">
      <c r="A3210" s="1" t="s">
        <v>146</v>
      </c>
      <c r="B3210" s="11">
        <v>44435</v>
      </c>
      <c r="C3210">
        <v>33</v>
      </c>
      <c r="D3210">
        <v>17</v>
      </c>
      <c r="E3210">
        <v>40</v>
      </c>
      <c r="F3210">
        <v>5</v>
      </c>
      <c r="G3210" t="b">
        <v>1</v>
      </c>
      <c r="H3210" s="19">
        <v>0.95</v>
      </c>
      <c r="I3210" s="19">
        <v>1</v>
      </c>
      <c r="J3210" s="1" t="s">
        <v>14</v>
      </c>
    </row>
    <row r="3211" spans="1:10" x14ac:dyDescent="0.2">
      <c r="A3211" s="1" t="s">
        <v>133</v>
      </c>
      <c r="B3211" s="11">
        <v>44435</v>
      </c>
      <c r="C3211">
        <v>33</v>
      </c>
      <c r="D3211">
        <v>17</v>
      </c>
      <c r="E3211">
        <v>40</v>
      </c>
      <c r="F3211">
        <v>10</v>
      </c>
      <c r="G3211" t="b">
        <v>1</v>
      </c>
      <c r="H3211" s="19">
        <v>1</v>
      </c>
      <c r="I3211" s="19">
        <v>1</v>
      </c>
      <c r="J3211" s="1" t="s">
        <v>14</v>
      </c>
    </row>
    <row r="3212" spans="1:10" x14ac:dyDescent="0.2">
      <c r="A3212" s="1" t="s">
        <v>143</v>
      </c>
      <c r="B3212" s="11">
        <v>44435</v>
      </c>
      <c r="C3212">
        <v>23</v>
      </c>
      <c r="D3212">
        <v>17</v>
      </c>
      <c r="E3212">
        <v>40</v>
      </c>
      <c r="F3212">
        <v>10</v>
      </c>
      <c r="G3212" t="b">
        <v>1</v>
      </c>
      <c r="H3212" s="19">
        <v>0.9</v>
      </c>
      <c r="I3212" s="19">
        <v>1</v>
      </c>
      <c r="J3212" s="1" t="s">
        <v>14</v>
      </c>
    </row>
    <row r="3213" spans="1:10" x14ac:dyDescent="0.2">
      <c r="A3213" s="1" t="s">
        <v>112</v>
      </c>
      <c r="B3213" s="11">
        <v>44435</v>
      </c>
      <c r="C3213">
        <v>23</v>
      </c>
      <c r="D3213">
        <v>17</v>
      </c>
      <c r="E3213">
        <v>40</v>
      </c>
      <c r="F3213">
        <v>10</v>
      </c>
      <c r="G3213" t="b">
        <v>1</v>
      </c>
      <c r="H3213" s="19">
        <v>0.9</v>
      </c>
      <c r="I3213" s="19">
        <v>1</v>
      </c>
      <c r="J3213" s="1" t="s">
        <v>14</v>
      </c>
    </row>
    <row r="3214" spans="1:10" x14ac:dyDescent="0.2">
      <c r="A3214" s="1" t="s">
        <v>142</v>
      </c>
      <c r="B3214" s="11">
        <v>44435</v>
      </c>
      <c r="C3214">
        <v>29</v>
      </c>
      <c r="D3214">
        <v>17</v>
      </c>
      <c r="E3214">
        <v>40</v>
      </c>
      <c r="F3214">
        <v>10</v>
      </c>
      <c r="G3214" t="b">
        <v>1</v>
      </c>
      <c r="H3214" s="19">
        <v>0.96</v>
      </c>
      <c r="I3214" s="19">
        <v>1</v>
      </c>
      <c r="J3214" s="1" t="s">
        <v>14</v>
      </c>
    </row>
    <row r="3215" spans="1:10" x14ac:dyDescent="0.2">
      <c r="A3215" s="1" t="s">
        <v>108</v>
      </c>
      <c r="B3215" s="11">
        <v>44438</v>
      </c>
      <c r="C3215">
        <v>29</v>
      </c>
      <c r="D3215">
        <v>19</v>
      </c>
      <c r="E3215">
        <v>30</v>
      </c>
      <c r="F3215">
        <v>13</v>
      </c>
      <c r="G3215" t="b">
        <v>1</v>
      </c>
      <c r="H3215" s="19">
        <v>0.91</v>
      </c>
      <c r="I3215" s="19">
        <v>1</v>
      </c>
      <c r="J3215" s="1" t="s">
        <v>14</v>
      </c>
    </row>
    <row r="3216" spans="1:10" x14ac:dyDescent="0.2">
      <c r="A3216" s="1" t="s">
        <v>109</v>
      </c>
      <c r="B3216" s="11">
        <v>44446</v>
      </c>
      <c r="C3216">
        <v>22</v>
      </c>
      <c r="D3216">
        <v>12</v>
      </c>
      <c r="E3216">
        <v>37</v>
      </c>
      <c r="F3216">
        <v>15</v>
      </c>
      <c r="G3216" t="b">
        <v>1</v>
      </c>
      <c r="H3216" s="19">
        <v>0.86</v>
      </c>
      <c r="I3216" s="19">
        <v>1</v>
      </c>
      <c r="J3216" s="1" t="s">
        <v>14</v>
      </c>
    </row>
    <row r="3217" spans="1:10" x14ac:dyDescent="0.2">
      <c r="A3217" s="1" t="s">
        <v>108</v>
      </c>
      <c r="B3217" s="11">
        <v>44446</v>
      </c>
      <c r="C3217">
        <v>19</v>
      </c>
      <c r="D3217">
        <v>19</v>
      </c>
      <c r="E3217">
        <v>37</v>
      </c>
      <c r="F3217">
        <v>15</v>
      </c>
      <c r="G3217" t="b">
        <v>0</v>
      </c>
      <c r="H3217" s="19">
        <v>0.9</v>
      </c>
      <c r="I3217" s="19">
        <v>0</v>
      </c>
      <c r="J3217" s="1" t="s">
        <v>14</v>
      </c>
    </row>
    <row r="3218" spans="1:10" x14ac:dyDescent="0.2">
      <c r="A3218" s="1" t="s">
        <v>101</v>
      </c>
      <c r="B3218" s="11">
        <v>44446</v>
      </c>
      <c r="C3218">
        <v>19</v>
      </c>
      <c r="D3218">
        <v>19</v>
      </c>
      <c r="E3218">
        <v>37</v>
      </c>
      <c r="F3218">
        <v>15</v>
      </c>
      <c r="G3218" t="b">
        <v>1</v>
      </c>
      <c r="H3218" s="19">
        <v>0.9</v>
      </c>
      <c r="I3218" s="19">
        <v>1</v>
      </c>
      <c r="J3218" s="1" t="s">
        <v>14</v>
      </c>
    </row>
    <row r="3219" spans="1:10" x14ac:dyDescent="0.2">
      <c r="A3219" s="1" t="s">
        <v>138</v>
      </c>
      <c r="B3219" s="11">
        <v>44446</v>
      </c>
      <c r="C3219">
        <v>29</v>
      </c>
      <c r="D3219">
        <v>19</v>
      </c>
      <c r="E3219">
        <v>37</v>
      </c>
      <c r="F3219">
        <v>15</v>
      </c>
      <c r="G3219" t="b">
        <v>1</v>
      </c>
      <c r="H3219" s="19">
        <v>1</v>
      </c>
      <c r="I3219" s="19">
        <v>1</v>
      </c>
      <c r="J3219" s="1" t="s">
        <v>14</v>
      </c>
    </row>
    <row r="3220" spans="1:10" x14ac:dyDescent="0.2">
      <c r="A3220" s="1" t="s">
        <v>141</v>
      </c>
      <c r="B3220" s="11">
        <v>44446</v>
      </c>
      <c r="C3220">
        <v>23</v>
      </c>
      <c r="D3220">
        <v>17</v>
      </c>
      <c r="E3220">
        <v>40</v>
      </c>
      <c r="F3220">
        <v>10</v>
      </c>
      <c r="G3220" t="b">
        <v>1</v>
      </c>
      <c r="H3220" s="19">
        <v>0.9</v>
      </c>
      <c r="I3220" s="19">
        <v>1</v>
      </c>
      <c r="J3220" s="1" t="s">
        <v>14</v>
      </c>
    </row>
    <row r="3221" spans="1:10" x14ac:dyDescent="0.2">
      <c r="A3221" s="1" t="s">
        <v>124</v>
      </c>
      <c r="B3221" s="11">
        <v>44446</v>
      </c>
      <c r="C3221">
        <v>33</v>
      </c>
      <c r="D3221">
        <v>17</v>
      </c>
      <c r="E3221">
        <v>40</v>
      </c>
      <c r="F3221">
        <v>10</v>
      </c>
      <c r="G3221" t="b">
        <v>1</v>
      </c>
      <c r="H3221" s="19">
        <v>1</v>
      </c>
      <c r="I3221" s="19">
        <v>1</v>
      </c>
      <c r="J3221" s="1" t="s">
        <v>14</v>
      </c>
    </row>
    <row r="3222" spans="1:10" x14ac:dyDescent="0.2">
      <c r="A3222" s="1" t="s">
        <v>106</v>
      </c>
      <c r="B3222" s="11">
        <v>44446</v>
      </c>
      <c r="C3222">
        <v>26</v>
      </c>
      <c r="D3222">
        <v>19</v>
      </c>
      <c r="E3222">
        <v>30</v>
      </c>
      <c r="F3222">
        <v>7</v>
      </c>
      <c r="G3222" t="b">
        <v>1</v>
      </c>
      <c r="H3222" s="19">
        <v>0.82</v>
      </c>
      <c r="I3222" s="19">
        <v>1</v>
      </c>
      <c r="J3222" s="1" t="s">
        <v>14</v>
      </c>
    </row>
    <row r="3223" spans="1:10" x14ac:dyDescent="0.2">
      <c r="A3223" s="1" t="s">
        <v>127</v>
      </c>
      <c r="B3223" s="11">
        <v>44446</v>
      </c>
      <c r="C3223">
        <v>31</v>
      </c>
      <c r="D3223">
        <v>17</v>
      </c>
      <c r="E3223">
        <v>40</v>
      </c>
      <c r="F3223">
        <v>10</v>
      </c>
      <c r="G3223" t="b">
        <v>1</v>
      </c>
      <c r="H3223" s="19">
        <v>0.98</v>
      </c>
      <c r="I3223" s="19">
        <v>1</v>
      </c>
      <c r="J3223" s="1" t="s">
        <v>14</v>
      </c>
    </row>
    <row r="3224" spans="1:10" x14ac:dyDescent="0.2">
      <c r="A3224" s="1" t="s">
        <v>121</v>
      </c>
      <c r="B3224" s="11">
        <v>44446</v>
      </c>
      <c r="C3224">
        <v>33</v>
      </c>
      <c r="D3224">
        <v>17</v>
      </c>
      <c r="E3224">
        <v>40</v>
      </c>
      <c r="F3224">
        <v>5</v>
      </c>
      <c r="G3224" t="b">
        <v>1</v>
      </c>
      <c r="H3224" s="19">
        <v>0.95</v>
      </c>
      <c r="I3224" s="19">
        <v>1</v>
      </c>
      <c r="J3224" s="1" t="s">
        <v>14</v>
      </c>
    </row>
    <row r="3225" spans="1:10" x14ac:dyDescent="0.2">
      <c r="A3225" s="1" t="s">
        <v>112</v>
      </c>
      <c r="B3225" s="11">
        <v>44446</v>
      </c>
      <c r="C3225">
        <v>33</v>
      </c>
      <c r="D3225">
        <v>17</v>
      </c>
      <c r="E3225">
        <v>40</v>
      </c>
      <c r="F3225">
        <v>10</v>
      </c>
      <c r="G3225" t="b">
        <v>1</v>
      </c>
      <c r="H3225" s="19">
        <v>1</v>
      </c>
      <c r="I3225" s="19">
        <v>1</v>
      </c>
      <c r="J3225" s="1" t="s">
        <v>14</v>
      </c>
    </row>
    <row r="3226" spans="1:10" x14ac:dyDescent="0.2">
      <c r="A3226" s="1" t="s">
        <v>105</v>
      </c>
      <c r="B3226" s="11">
        <v>44446</v>
      </c>
      <c r="C3226">
        <v>26</v>
      </c>
      <c r="D3226">
        <v>12</v>
      </c>
      <c r="E3226">
        <v>37</v>
      </c>
      <c r="F3226">
        <v>15</v>
      </c>
      <c r="G3226" t="b">
        <v>1</v>
      </c>
      <c r="H3226" s="19">
        <v>0.9</v>
      </c>
      <c r="I3226" s="19">
        <v>1</v>
      </c>
      <c r="J3226" s="1" t="s">
        <v>14</v>
      </c>
    </row>
    <row r="3227" spans="1:10" x14ac:dyDescent="0.2">
      <c r="A3227" s="1" t="s">
        <v>99</v>
      </c>
      <c r="B3227" s="11">
        <v>44446</v>
      </c>
      <c r="C3227">
        <v>7</v>
      </c>
      <c r="D3227">
        <v>7</v>
      </c>
      <c r="E3227">
        <v>40</v>
      </c>
      <c r="F3227">
        <v>10</v>
      </c>
      <c r="G3227" t="b">
        <v>1</v>
      </c>
      <c r="H3227" s="19">
        <v>0.64</v>
      </c>
      <c r="I3227" s="19">
        <v>1</v>
      </c>
      <c r="J3227" s="1" t="s">
        <v>14</v>
      </c>
    </row>
    <row r="3228" spans="1:10" x14ac:dyDescent="0.2">
      <c r="A3228" s="1" t="s">
        <v>143</v>
      </c>
      <c r="B3228" s="11">
        <v>44446</v>
      </c>
      <c r="C3228">
        <v>33</v>
      </c>
      <c r="D3228">
        <v>17</v>
      </c>
      <c r="E3228">
        <v>40</v>
      </c>
      <c r="F3228">
        <v>10</v>
      </c>
      <c r="G3228" t="b">
        <v>1</v>
      </c>
      <c r="H3228" s="19">
        <v>1</v>
      </c>
      <c r="I3228" s="19">
        <v>1</v>
      </c>
      <c r="J3228" s="1" t="s">
        <v>14</v>
      </c>
    </row>
    <row r="3229" spans="1:10" x14ac:dyDescent="0.2">
      <c r="A3229" s="1" t="s">
        <v>129</v>
      </c>
      <c r="B3229" s="11">
        <v>44446</v>
      </c>
      <c r="C3229">
        <v>33</v>
      </c>
      <c r="D3229">
        <v>17</v>
      </c>
      <c r="E3229">
        <v>40</v>
      </c>
      <c r="F3229">
        <v>10</v>
      </c>
      <c r="G3229" t="b">
        <v>1</v>
      </c>
      <c r="H3229" s="19">
        <v>1</v>
      </c>
      <c r="I3229" s="19">
        <v>1</v>
      </c>
      <c r="J3229" s="1" t="s">
        <v>14</v>
      </c>
    </row>
    <row r="3230" spans="1:10" x14ac:dyDescent="0.2">
      <c r="A3230" s="1" t="s">
        <v>122</v>
      </c>
      <c r="B3230" s="11">
        <v>44446</v>
      </c>
      <c r="C3230">
        <v>28</v>
      </c>
      <c r="D3230">
        <v>17</v>
      </c>
      <c r="E3230">
        <v>40</v>
      </c>
      <c r="F3230">
        <v>10</v>
      </c>
      <c r="G3230" t="b">
        <v>1</v>
      </c>
      <c r="H3230" s="19">
        <v>0.95</v>
      </c>
      <c r="I3230" s="19">
        <v>1</v>
      </c>
      <c r="J3230" s="1" t="s">
        <v>14</v>
      </c>
    </row>
    <row r="3231" spans="1:10" x14ac:dyDescent="0.2">
      <c r="A3231" s="1" t="s">
        <v>102</v>
      </c>
      <c r="B3231" s="11">
        <v>44447</v>
      </c>
      <c r="C3231">
        <v>29</v>
      </c>
      <c r="D3231">
        <v>12</v>
      </c>
      <c r="E3231">
        <v>37</v>
      </c>
      <c r="F3231">
        <v>15</v>
      </c>
      <c r="G3231" t="b">
        <v>0</v>
      </c>
      <c r="H3231" s="19">
        <v>0.93</v>
      </c>
      <c r="I3231" s="19">
        <v>0</v>
      </c>
      <c r="J3231" s="1" t="s">
        <v>14</v>
      </c>
    </row>
    <row r="3232" spans="1:10" x14ac:dyDescent="0.2">
      <c r="A3232" s="1" t="s">
        <v>110</v>
      </c>
      <c r="B3232" s="11">
        <v>44447</v>
      </c>
      <c r="C3232">
        <v>17</v>
      </c>
      <c r="D3232">
        <v>14</v>
      </c>
      <c r="E3232">
        <v>37</v>
      </c>
      <c r="F3232">
        <v>15</v>
      </c>
      <c r="G3232" t="b">
        <v>1</v>
      </c>
      <c r="H3232" s="19">
        <v>0.83</v>
      </c>
      <c r="I3232" s="19">
        <v>1</v>
      </c>
      <c r="J3232" s="1" t="s">
        <v>14</v>
      </c>
    </row>
    <row r="3233" spans="1:10" x14ac:dyDescent="0.2">
      <c r="A3233" s="1" t="s">
        <v>100</v>
      </c>
      <c r="B3233" s="11">
        <v>44447</v>
      </c>
      <c r="C3233">
        <v>22</v>
      </c>
      <c r="D3233">
        <v>19</v>
      </c>
      <c r="E3233">
        <v>30</v>
      </c>
      <c r="F3233">
        <v>15</v>
      </c>
      <c r="G3233" t="b">
        <v>0</v>
      </c>
      <c r="H3233" s="19">
        <v>0.86</v>
      </c>
      <c r="I3233" s="19">
        <v>0</v>
      </c>
      <c r="J3233" s="1" t="s">
        <v>14</v>
      </c>
    </row>
    <row r="3234" spans="1:10" x14ac:dyDescent="0.2">
      <c r="A3234" s="1" t="s">
        <v>107</v>
      </c>
      <c r="B3234" s="11">
        <v>44447</v>
      </c>
      <c r="C3234">
        <v>29</v>
      </c>
      <c r="D3234">
        <v>14</v>
      </c>
      <c r="E3234">
        <v>30</v>
      </c>
      <c r="F3234">
        <v>15</v>
      </c>
      <c r="G3234" t="b">
        <v>0</v>
      </c>
      <c r="H3234" s="19">
        <v>0.88</v>
      </c>
      <c r="I3234" s="19">
        <v>0</v>
      </c>
      <c r="J3234" s="1" t="s">
        <v>14</v>
      </c>
    </row>
    <row r="3235" spans="1:10" x14ac:dyDescent="0.2">
      <c r="A3235" s="1" t="s">
        <v>104</v>
      </c>
      <c r="B3235" s="11">
        <v>44447</v>
      </c>
      <c r="C3235">
        <v>29</v>
      </c>
      <c r="D3235">
        <v>19</v>
      </c>
      <c r="E3235">
        <v>37</v>
      </c>
      <c r="F3235">
        <v>15</v>
      </c>
      <c r="G3235" t="b">
        <v>0</v>
      </c>
      <c r="H3235" s="19">
        <v>1</v>
      </c>
      <c r="I3235" s="19">
        <v>0</v>
      </c>
      <c r="J3235" s="1" t="s">
        <v>14</v>
      </c>
    </row>
    <row r="3236" spans="1:10" x14ac:dyDescent="0.2">
      <c r="A3236" s="1" t="s">
        <v>103</v>
      </c>
      <c r="B3236" s="11">
        <v>44447</v>
      </c>
      <c r="C3236">
        <v>10</v>
      </c>
      <c r="D3236">
        <v>19</v>
      </c>
      <c r="E3236">
        <v>37</v>
      </c>
      <c r="F3236">
        <v>15</v>
      </c>
      <c r="G3236" t="b">
        <v>0</v>
      </c>
      <c r="H3236" s="19">
        <v>0.81</v>
      </c>
      <c r="I3236" s="19">
        <v>0</v>
      </c>
      <c r="J3236" s="1" t="s">
        <v>14</v>
      </c>
    </row>
    <row r="3237" spans="1:10" x14ac:dyDescent="0.2">
      <c r="A3237" s="1" t="s">
        <v>113</v>
      </c>
      <c r="B3237" s="11">
        <v>44447</v>
      </c>
      <c r="C3237">
        <v>33</v>
      </c>
      <c r="D3237">
        <v>17</v>
      </c>
      <c r="E3237">
        <v>40</v>
      </c>
      <c r="F3237">
        <v>10</v>
      </c>
      <c r="G3237" t="b">
        <v>1</v>
      </c>
      <c r="H3237" s="19">
        <v>1</v>
      </c>
      <c r="I3237" s="19">
        <v>1</v>
      </c>
      <c r="J3237" s="1" t="s">
        <v>14</v>
      </c>
    </row>
    <row r="3238" spans="1:10" x14ac:dyDescent="0.2">
      <c r="A3238" s="1" t="s">
        <v>134</v>
      </c>
      <c r="B3238" s="11">
        <v>44447</v>
      </c>
      <c r="C3238">
        <v>33</v>
      </c>
      <c r="D3238">
        <v>17</v>
      </c>
      <c r="E3238">
        <v>40</v>
      </c>
      <c r="F3238">
        <v>10</v>
      </c>
      <c r="G3238" t="b">
        <v>1</v>
      </c>
      <c r="H3238" s="19">
        <v>1</v>
      </c>
      <c r="I3238" s="19">
        <v>1</v>
      </c>
      <c r="J3238" s="1" t="s">
        <v>14</v>
      </c>
    </row>
    <row r="3239" spans="1:10" x14ac:dyDescent="0.2">
      <c r="A3239" s="1" t="s">
        <v>137</v>
      </c>
      <c r="B3239" s="11">
        <v>44447</v>
      </c>
      <c r="C3239">
        <v>23</v>
      </c>
      <c r="D3239">
        <v>17</v>
      </c>
      <c r="E3239">
        <v>40</v>
      </c>
      <c r="F3239">
        <v>0</v>
      </c>
      <c r="G3239" t="b">
        <v>1</v>
      </c>
      <c r="H3239" s="19">
        <v>0.8</v>
      </c>
      <c r="I3239" s="19">
        <v>1</v>
      </c>
      <c r="J3239" s="1" t="s">
        <v>14</v>
      </c>
    </row>
    <row r="3240" spans="1:10" x14ac:dyDescent="0.2">
      <c r="A3240" s="1" t="s">
        <v>147</v>
      </c>
      <c r="B3240" s="11">
        <v>44447</v>
      </c>
      <c r="C3240">
        <v>28</v>
      </c>
      <c r="D3240">
        <v>17</v>
      </c>
      <c r="E3240">
        <v>40</v>
      </c>
      <c r="F3240">
        <v>5</v>
      </c>
      <c r="G3240" t="b">
        <v>1</v>
      </c>
      <c r="H3240" s="19">
        <v>0.9</v>
      </c>
      <c r="I3240" s="19">
        <v>1</v>
      </c>
      <c r="J3240" s="1" t="s">
        <v>14</v>
      </c>
    </row>
    <row r="3241" spans="1:10" x14ac:dyDescent="0.2">
      <c r="A3241" s="1" t="s">
        <v>144</v>
      </c>
      <c r="B3241" s="11">
        <v>44447</v>
      </c>
      <c r="C3241">
        <v>33</v>
      </c>
      <c r="D3241">
        <v>17</v>
      </c>
      <c r="E3241">
        <v>40</v>
      </c>
      <c r="F3241">
        <v>10</v>
      </c>
      <c r="G3241" t="b">
        <v>1</v>
      </c>
      <c r="H3241" s="19">
        <v>1</v>
      </c>
      <c r="I3241" s="19">
        <v>1</v>
      </c>
      <c r="J3241" s="1" t="s">
        <v>14</v>
      </c>
    </row>
    <row r="3242" spans="1:10" x14ac:dyDescent="0.2">
      <c r="A3242" s="1" t="s">
        <v>131</v>
      </c>
      <c r="B3242" s="11">
        <v>44447</v>
      </c>
      <c r="C3242">
        <v>28</v>
      </c>
      <c r="D3242">
        <v>17</v>
      </c>
      <c r="E3242">
        <v>40</v>
      </c>
      <c r="F3242">
        <v>10</v>
      </c>
      <c r="G3242" t="b">
        <v>1</v>
      </c>
      <c r="H3242" s="19">
        <v>0.95</v>
      </c>
      <c r="I3242" s="19">
        <v>1</v>
      </c>
      <c r="J3242" s="1" t="s">
        <v>14</v>
      </c>
    </row>
    <row r="3243" spans="1:10" x14ac:dyDescent="0.2">
      <c r="A3243" s="1" t="s">
        <v>111</v>
      </c>
      <c r="B3243" s="11">
        <v>44447</v>
      </c>
      <c r="C3243">
        <v>33</v>
      </c>
      <c r="D3243">
        <v>17</v>
      </c>
      <c r="E3243">
        <v>40</v>
      </c>
      <c r="F3243">
        <v>5</v>
      </c>
      <c r="G3243" t="b">
        <v>1</v>
      </c>
      <c r="H3243" s="19">
        <v>0.95</v>
      </c>
      <c r="I3243" s="19">
        <v>1</v>
      </c>
      <c r="J3243" s="1" t="s">
        <v>14</v>
      </c>
    </row>
    <row r="3244" spans="1:10" x14ac:dyDescent="0.2">
      <c r="A3244" s="1" t="s">
        <v>135</v>
      </c>
      <c r="B3244" s="11">
        <v>44447</v>
      </c>
      <c r="C3244">
        <v>21</v>
      </c>
      <c r="D3244">
        <v>17</v>
      </c>
      <c r="E3244">
        <v>40</v>
      </c>
      <c r="F3244">
        <v>10</v>
      </c>
      <c r="G3244" t="b">
        <v>1</v>
      </c>
      <c r="H3244" s="19">
        <v>0.88</v>
      </c>
      <c r="I3244" s="19">
        <v>1</v>
      </c>
      <c r="J3244" s="1" t="s">
        <v>14</v>
      </c>
    </row>
    <row r="3245" spans="1:10" x14ac:dyDescent="0.2">
      <c r="A3245" s="1" t="s">
        <v>146</v>
      </c>
      <c r="B3245" s="11">
        <v>44447</v>
      </c>
      <c r="C3245">
        <v>22</v>
      </c>
      <c r="D3245">
        <v>17</v>
      </c>
      <c r="E3245">
        <v>40</v>
      </c>
      <c r="F3245">
        <v>10</v>
      </c>
      <c r="G3245" t="b">
        <v>1</v>
      </c>
      <c r="H3245" s="19">
        <v>0.89</v>
      </c>
      <c r="I3245" s="19">
        <v>1</v>
      </c>
      <c r="J3245" s="1" t="s">
        <v>14</v>
      </c>
    </row>
    <row r="3246" spans="1:10" x14ac:dyDescent="0.2">
      <c r="A3246" s="1" t="s">
        <v>145</v>
      </c>
      <c r="B3246" s="11">
        <v>44448</v>
      </c>
      <c r="C3246">
        <v>28</v>
      </c>
      <c r="D3246">
        <v>17</v>
      </c>
      <c r="E3246">
        <v>40</v>
      </c>
      <c r="F3246">
        <v>10</v>
      </c>
      <c r="G3246" t="b">
        <v>1</v>
      </c>
      <c r="H3246" s="19">
        <v>0.95</v>
      </c>
      <c r="I3246" s="19">
        <v>1</v>
      </c>
      <c r="J3246" s="1" t="s">
        <v>14</v>
      </c>
    </row>
    <row r="3247" spans="1:10" x14ac:dyDescent="0.2">
      <c r="A3247" s="1" t="s">
        <v>126</v>
      </c>
      <c r="B3247" s="11">
        <v>44448</v>
      </c>
      <c r="C3247">
        <v>28</v>
      </c>
      <c r="D3247">
        <v>17</v>
      </c>
      <c r="E3247">
        <v>40</v>
      </c>
      <c r="F3247">
        <v>10</v>
      </c>
      <c r="G3247" t="b">
        <v>1</v>
      </c>
      <c r="H3247" s="19">
        <v>0.95</v>
      </c>
      <c r="I3247" s="19">
        <v>1</v>
      </c>
      <c r="J3247" s="1" t="s">
        <v>14</v>
      </c>
    </row>
    <row r="3248" spans="1:10" x14ac:dyDescent="0.2">
      <c r="A3248" s="1" t="s">
        <v>128</v>
      </c>
      <c r="B3248" s="11">
        <v>44448</v>
      </c>
      <c r="C3248">
        <v>27</v>
      </c>
      <c r="D3248">
        <v>17</v>
      </c>
      <c r="E3248">
        <v>40</v>
      </c>
      <c r="F3248">
        <v>10</v>
      </c>
      <c r="G3248" t="b">
        <v>1</v>
      </c>
      <c r="H3248" s="19">
        <v>0.94</v>
      </c>
      <c r="I3248" s="19">
        <v>1</v>
      </c>
      <c r="J3248" s="1" t="s">
        <v>14</v>
      </c>
    </row>
    <row r="3249" spans="1:10" x14ac:dyDescent="0.2">
      <c r="A3249" s="1" t="s">
        <v>116</v>
      </c>
      <c r="B3249" s="11">
        <v>44448</v>
      </c>
      <c r="C3249">
        <v>33</v>
      </c>
      <c r="D3249">
        <v>17</v>
      </c>
      <c r="E3249">
        <v>32</v>
      </c>
      <c r="F3249">
        <v>5</v>
      </c>
      <c r="G3249" t="b">
        <v>1</v>
      </c>
      <c r="H3249" s="19">
        <v>0.87</v>
      </c>
      <c r="I3249" s="19">
        <v>1</v>
      </c>
      <c r="J3249" s="1" t="s">
        <v>14</v>
      </c>
    </row>
    <row r="3250" spans="1:10" x14ac:dyDescent="0.2">
      <c r="A3250" s="1" t="s">
        <v>117</v>
      </c>
      <c r="B3250" s="11">
        <v>44448</v>
      </c>
      <c r="C3250">
        <v>33</v>
      </c>
      <c r="D3250">
        <v>7</v>
      </c>
      <c r="E3250">
        <v>40</v>
      </c>
      <c r="F3250">
        <v>0</v>
      </c>
      <c r="G3250" t="b">
        <v>1</v>
      </c>
      <c r="H3250" s="19">
        <v>0.8</v>
      </c>
      <c r="I3250" s="19">
        <v>1</v>
      </c>
      <c r="J3250" s="1" t="s">
        <v>14</v>
      </c>
    </row>
    <row r="3251" spans="1:10" x14ac:dyDescent="0.2">
      <c r="A3251" s="1" t="s">
        <v>118</v>
      </c>
      <c r="B3251" s="11">
        <v>44448</v>
      </c>
      <c r="C3251">
        <v>33</v>
      </c>
      <c r="D3251">
        <v>17</v>
      </c>
      <c r="E3251">
        <v>40</v>
      </c>
      <c r="F3251">
        <v>5</v>
      </c>
      <c r="G3251" t="b">
        <v>1</v>
      </c>
      <c r="H3251" s="19">
        <v>0.95</v>
      </c>
      <c r="I3251" s="19">
        <v>1</v>
      </c>
      <c r="J3251" s="1" t="s">
        <v>14</v>
      </c>
    </row>
    <row r="3252" spans="1:10" x14ac:dyDescent="0.2">
      <c r="A3252" s="1" t="s">
        <v>115</v>
      </c>
      <c r="B3252" s="11">
        <v>44448</v>
      </c>
      <c r="C3252">
        <v>33</v>
      </c>
      <c r="D3252">
        <v>17</v>
      </c>
      <c r="E3252">
        <v>40</v>
      </c>
      <c r="F3252">
        <v>5</v>
      </c>
      <c r="G3252" t="b">
        <v>1</v>
      </c>
      <c r="H3252" s="19">
        <v>0.95</v>
      </c>
      <c r="I3252" s="19">
        <v>1</v>
      </c>
      <c r="J3252" s="1" t="s">
        <v>14</v>
      </c>
    </row>
    <row r="3253" spans="1:10" x14ac:dyDescent="0.2">
      <c r="A3253" s="1" t="s">
        <v>132</v>
      </c>
      <c r="B3253" s="11">
        <v>44448</v>
      </c>
      <c r="C3253">
        <v>31</v>
      </c>
      <c r="D3253">
        <v>17</v>
      </c>
      <c r="E3253">
        <v>40</v>
      </c>
      <c r="F3253">
        <v>10</v>
      </c>
      <c r="G3253" t="b">
        <v>1</v>
      </c>
      <c r="H3253" s="19">
        <v>0.98</v>
      </c>
      <c r="I3253" s="19">
        <v>1</v>
      </c>
      <c r="J3253" s="1" t="s">
        <v>14</v>
      </c>
    </row>
    <row r="3254" spans="1:10" x14ac:dyDescent="0.2">
      <c r="A3254" s="1" t="s">
        <v>142</v>
      </c>
      <c r="B3254" s="11">
        <v>44448</v>
      </c>
      <c r="C3254">
        <v>24</v>
      </c>
      <c r="D3254">
        <v>17</v>
      </c>
      <c r="E3254">
        <v>40</v>
      </c>
      <c r="F3254">
        <v>10</v>
      </c>
      <c r="G3254" t="b">
        <v>1</v>
      </c>
      <c r="H3254" s="19">
        <v>0.91</v>
      </c>
      <c r="I3254" s="19">
        <v>1</v>
      </c>
      <c r="J3254" s="1" t="s">
        <v>14</v>
      </c>
    </row>
    <row r="3255" spans="1:10" x14ac:dyDescent="0.2">
      <c r="A3255" s="1" t="s">
        <v>120</v>
      </c>
      <c r="B3255" s="11">
        <v>44448</v>
      </c>
      <c r="C3255">
        <v>33</v>
      </c>
      <c r="D3255">
        <v>17</v>
      </c>
      <c r="E3255">
        <v>40</v>
      </c>
      <c r="F3255">
        <v>10</v>
      </c>
      <c r="G3255" t="b">
        <v>1</v>
      </c>
      <c r="H3255" s="19">
        <v>1</v>
      </c>
      <c r="I3255" s="19">
        <v>1</v>
      </c>
      <c r="J3255" s="1" t="s">
        <v>14</v>
      </c>
    </row>
    <row r="3256" spans="1:10" x14ac:dyDescent="0.2">
      <c r="A3256" s="1" t="s">
        <v>119</v>
      </c>
      <c r="B3256" s="11">
        <v>44448</v>
      </c>
      <c r="C3256">
        <v>28</v>
      </c>
      <c r="D3256">
        <v>17</v>
      </c>
      <c r="E3256">
        <v>40</v>
      </c>
      <c r="F3256">
        <v>10</v>
      </c>
      <c r="G3256" t="b">
        <v>1</v>
      </c>
      <c r="H3256" s="19">
        <v>0.95</v>
      </c>
      <c r="I3256" s="19">
        <v>1</v>
      </c>
      <c r="J3256" s="1" t="s">
        <v>14</v>
      </c>
    </row>
    <row r="3257" spans="1:10" x14ac:dyDescent="0.2">
      <c r="A3257" s="1" t="s">
        <v>148</v>
      </c>
      <c r="B3257" s="11">
        <v>44449</v>
      </c>
      <c r="C3257">
        <v>33</v>
      </c>
      <c r="D3257">
        <v>17</v>
      </c>
      <c r="E3257">
        <v>40</v>
      </c>
      <c r="F3257">
        <v>10</v>
      </c>
      <c r="G3257" t="b">
        <v>1</v>
      </c>
      <c r="H3257" s="19">
        <v>1</v>
      </c>
      <c r="I3257" s="19">
        <v>1</v>
      </c>
      <c r="J3257" s="1" t="s">
        <v>14</v>
      </c>
    </row>
    <row r="3258" spans="1:10" x14ac:dyDescent="0.2">
      <c r="A3258" s="1" t="s">
        <v>130</v>
      </c>
      <c r="B3258" s="11">
        <v>44449</v>
      </c>
      <c r="C3258">
        <v>23</v>
      </c>
      <c r="D3258">
        <v>17</v>
      </c>
      <c r="E3258">
        <v>40</v>
      </c>
      <c r="F3258">
        <v>10</v>
      </c>
      <c r="G3258" t="b">
        <v>1</v>
      </c>
      <c r="H3258" s="19">
        <v>0.9</v>
      </c>
      <c r="I3258" s="19">
        <v>1</v>
      </c>
      <c r="J3258" s="1" t="s">
        <v>14</v>
      </c>
    </row>
    <row r="3259" spans="1:10" x14ac:dyDescent="0.2">
      <c r="A3259" s="1" t="s">
        <v>125</v>
      </c>
      <c r="B3259" s="11">
        <v>44449</v>
      </c>
      <c r="C3259">
        <v>19</v>
      </c>
      <c r="D3259">
        <v>17</v>
      </c>
      <c r="E3259">
        <v>40</v>
      </c>
      <c r="F3259">
        <v>5</v>
      </c>
      <c r="G3259" t="b">
        <v>1</v>
      </c>
      <c r="H3259" s="19">
        <v>0.81</v>
      </c>
      <c r="I3259" s="19">
        <v>1</v>
      </c>
      <c r="J3259" s="1" t="s">
        <v>14</v>
      </c>
    </row>
    <row r="3260" spans="1:10" x14ac:dyDescent="0.2">
      <c r="A3260" s="1" t="s">
        <v>123</v>
      </c>
      <c r="B3260" s="11">
        <v>44449</v>
      </c>
      <c r="C3260">
        <v>19</v>
      </c>
      <c r="D3260">
        <v>17</v>
      </c>
      <c r="E3260">
        <v>40</v>
      </c>
      <c r="F3260">
        <v>10</v>
      </c>
      <c r="G3260" t="b">
        <v>1</v>
      </c>
      <c r="H3260" s="19">
        <v>0.86</v>
      </c>
      <c r="I3260" s="19">
        <v>1</v>
      </c>
      <c r="J3260" s="1" t="s">
        <v>14</v>
      </c>
    </row>
    <row r="3261" spans="1:10" x14ac:dyDescent="0.2">
      <c r="A3261" s="1" t="s">
        <v>89</v>
      </c>
      <c r="B3261" s="11">
        <v>44449</v>
      </c>
      <c r="C3261">
        <v>33</v>
      </c>
      <c r="D3261">
        <v>17</v>
      </c>
      <c r="E3261">
        <v>40</v>
      </c>
      <c r="F3261">
        <v>10</v>
      </c>
      <c r="G3261" t="b">
        <v>1</v>
      </c>
      <c r="H3261" s="19">
        <v>1</v>
      </c>
      <c r="I3261" s="19">
        <v>1</v>
      </c>
      <c r="J3261" s="1" t="s">
        <v>14</v>
      </c>
    </row>
    <row r="3262" spans="1:10" x14ac:dyDescent="0.2">
      <c r="A3262" s="1" t="s">
        <v>84</v>
      </c>
      <c r="B3262" s="11">
        <v>44449</v>
      </c>
      <c r="C3262">
        <v>23</v>
      </c>
      <c r="D3262">
        <v>17</v>
      </c>
      <c r="E3262">
        <v>40</v>
      </c>
      <c r="F3262">
        <v>10</v>
      </c>
      <c r="G3262" t="b">
        <v>1</v>
      </c>
      <c r="H3262" s="19">
        <v>0.9</v>
      </c>
      <c r="I3262" s="19">
        <v>1</v>
      </c>
      <c r="J3262" s="1" t="s">
        <v>14</v>
      </c>
    </row>
    <row r="3263" spans="1:10" x14ac:dyDescent="0.2">
      <c r="A3263" s="1" t="s">
        <v>107</v>
      </c>
      <c r="B3263" s="11">
        <v>44462</v>
      </c>
      <c r="C3263">
        <v>20</v>
      </c>
      <c r="D3263">
        <v>12</v>
      </c>
      <c r="E3263">
        <v>37</v>
      </c>
      <c r="F3263">
        <v>15</v>
      </c>
      <c r="G3263" t="b">
        <v>1</v>
      </c>
      <c r="H3263" s="19">
        <v>0.84</v>
      </c>
      <c r="I3263" s="19">
        <v>1</v>
      </c>
      <c r="J3263" s="1" t="s">
        <v>14</v>
      </c>
    </row>
    <row r="3264" spans="1:10" x14ac:dyDescent="0.2">
      <c r="A3264" s="1" t="s">
        <v>126</v>
      </c>
      <c r="B3264" s="11">
        <v>44462</v>
      </c>
      <c r="C3264">
        <v>33</v>
      </c>
      <c r="D3264">
        <v>17</v>
      </c>
      <c r="E3264">
        <v>40</v>
      </c>
      <c r="F3264">
        <v>10</v>
      </c>
      <c r="G3264" t="b">
        <v>1</v>
      </c>
      <c r="H3264" s="19">
        <v>1</v>
      </c>
      <c r="I3264" s="19">
        <v>1</v>
      </c>
      <c r="J3264" s="1" t="s">
        <v>14</v>
      </c>
    </row>
    <row r="3265" spans="1:10" x14ac:dyDescent="0.2">
      <c r="A3265" s="1" t="s">
        <v>118</v>
      </c>
      <c r="B3265" s="11">
        <v>44462</v>
      </c>
      <c r="C3265">
        <v>19</v>
      </c>
      <c r="D3265">
        <v>17</v>
      </c>
      <c r="E3265">
        <v>40</v>
      </c>
      <c r="F3265">
        <v>10</v>
      </c>
      <c r="G3265" t="b">
        <v>1</v>
      </c>
      <c r="H3265" s="19">
        <v>0.86</v>
      </c>
      <c r="I3265" s="19">
        <v>1</v>
      </c>
      <c r="J3265" s="1" t="s">
        <v>14</v>
      </c>
    </row>
    <row r="3266" spans="1:10" x14ac:dyDescent="0.2">
      <c r="A3266" s="1" t="s">
        <v>109</v>
      </c>
      <c r="B3266" s="11">
        <v>44462</v>
      </c>
      <c r="C3266">
        <v>15</v>
      </c>
      <c r="D3266">
        <v>7</v>
      </c>
      <c r="E3266">
        <v>37</v>
      </c>
      <c r="F3266">
        <v>8</v>
      </c>
      <c r="G3266" t="b">
        <v>1</v>
      </c>
      <c r="H3266" s="19">
        <v>0.67</v>
      </c>
      <c r="I3266" s="19">
        <v>1</v>
      </c>
      <c r="J3266" s="1" t="s">
        <v>14</v>
      </c>
    </row>
    <row r="3267" spans="1:10" x14ac:dyDescent="0.2">
      <c r="A3267" s="1" t="s">
        <v>101</v>
      </c>
      <c r="B3267" s="11">
        <v>44466</v>
      </c>
      <c r="C3267">
        <v>22</v>
      </c>
      <c r="D3267">
        <v>19</v>
      </c>
      <c r="E3267">
        <v>37</v>
      </c>
      <c r="F3267">
        <v>15</v>
      </c>
      <c r="G3267" t="b">
        <v>1</v>
      </c>
      <c r="H3267" s="19">
        <v>0.93</v>
      </c>
      <c r="I3267" s="19">
        <v>1</v>
      </c>
      <c r="J3267" s="1" t="s">
        <v>14</v>
      </c>
    </row>
    <row r="3268" spans="1:10" x14ac:dyDescent="0.2">
      <c r="A3268" s="1" t="s">
        <v>100</v>
      </c>
      <c r="B3268" s="11">
        <v>44466</v>
      </c>
      <c r="C3268">
        <v>19</v>
      </c>
      <c r="D3268">
        <v>12</v>
      </c>
      <c r="E3268">
        <v>30</v>
      </c>
      <c r="F3268">
        <v>15</v>
      </c>
      <c r="G3268" t="b">
        <v>1</v>
      </c>
      <c r="H3268" s="19">
        <v>0.76</v>
      </c>
      <c r="I3268" s="19">
        <v>1</v>
      </c>
      <c r="J3268" s="1" t="s">
        <v>14</v>
      </c>
    </row>
    <row r="3269" spans="1:10" x14ac:dyDescent="0.2">
      <c r="A3269" s="1" t="s">
        <v>110</v>
      </c>
      <c r="B3269" s="11">
        <v>44466</v>
      </c>
      <c r="C3269">
        <v>22</v>
      </c>
      <c r="D3269">
        <v>12</v>
      </c>
      <c r="E3269">
        <v>37</v>
      </c>
      <c r="F3269">
        <v>15</v>
      </c>
      <c r="G3269" t="b">
        <v>1</v>
      </c>
      <c r="H3269" s="19">
        <v>0.86</v>
      </c>
      <c r="I3269" s="19">
        <v>1</v>
      </c>
      <c r="J3269" s="1" t="s">
        <v>14</v>
      </c>
    </row>
    <row r="3270" spans="1:10" x14ac:dyDescent="0.2">
      <c r="A3270" s="1" t="s">
        <v>104</v>
      </c>
      <c r="B3270" s="11">
        <v>44466</v>
      </c>
      <c r="C3270">
        <v>17</v>
      </c>
      <c r="D3270">
        <v>19</v>
      </c>
      <c r="E3270">
        <v>30</v>
      </c>
      <c r="F3270">
        <v>15</v>
      </c>
      <c r="G3270" t="b">
        <v>1</v>
      </c>
      <c r="H3270" s="19">
        <v>0.81</v>
      </c>
      <c r="I3270" s="19">
        <v>1</v>
      </c>
      <c r="J3270" s="1" t="s">
        <v>14</v>
      </c>
    </row>
    <row r="3271" spans="1:10" x14ac:dyDescent="0.2">
      <c r="A3271" s="1" t="s">
        <v>105</v>
      </c>
      <c r="B3271" s="11">
        <v>44466</v>
      </c>
      <c r="C3271">
        <v>22</v>
      </c>
      <c r="D3271">
        <v>19</v>
      </c>
      <c r="E3271">
        <v>37</v>
      </c>
      <c r="F3271">
        <v>15</v>
      </c>
      <c r="G3271" t="b">
        <v>1</v>
      </c>
      <c r="H3271" s="19">
        <v>0.93</v>
      </c>
      <c r="I3271" s="19">
        <v>1</v>
      </c>
      <c r="J3271" s="1" t="s">
        <v>14</v>
      </c>
    </row>
    <row r="3272" spans="1:10" x14ac:dyDescent="0.2">
      <c r="A3272" s="1" t="s">
        <v>103</v>
      </c>
      <c r="B3272" s="11">
        <v>44466</v>
      </c>
      <c r="C3272">
        <v>17</v>
      </c>
      <c r="D3272">
        <v>12</v>
      </c>
      <c r="E3272">
        <v>37</v>
      </c>
      <c r="F3272">
        <v>8</v>
      </c>
      <c r="G3272" t="b">
        <v>0</v>
      </c>
      <c r="H3272" s="19">
        <v>0.74</v>
      </c>
      <c r="I3272" s="19">
        <v>0</v>
      </c>
      <c r="J3272" s="1" t="s">
        <v>14</v>
      </c>
    </row>
    <row r="3273" spans="1:10" x14ac:dyDescent="0.2">
      <c r="A3273" s="1" t="s">
        <v>120</v>
      </c>
      <c r="B3273" s="11">
        <v>44466</v>
      </c>
      <c r="C3273">
        <v>33</v>
      </c>
      <c r="D3273">
        <v>17</v>
      </c>
      <c r="E3273">
        <v>40</v>
      </c>
      <c r="F3273">
        <v>5</v>
      </c>
      <c r="G3273" t="b">
        <v>1</v>
      </c>
      <c r="H3273" s="19">
        <v>0.95</v>
      </c>
      <c r="I3273" s="19">
        <v>1</v>
      </c>
      <c r="J3273" s="1" t="s">
        <v>14</v>
      </c>
    </row>
    <row r="3274" spans="1:10" x14ac:dyDescent="0.2">
      <c r="A3274" s="1" t="s">
        <v>148</v>
      </c>
      <c r="B3274" s="11">
        <v>44466</v>
      </c>
      <c r="C3274">
        <v>33</v>
      </c>
      <c r="D3274">
        <v>17</v>
      </c>
      <c r="E3274">
        <v>40</v>
      </c>
      <c r="F3274">
        <v>5</v>
      </c>
      <c r="G3274" t="b">
        <v>1</v>
      </c>
      <c r="H3274" s="19">
        <v>0.95</v>
      </c>
      <c r="I3274" s="19">
        <v>1</v>
      </c>
      <c r="J3274" s="1" t="s">
        <v>14</v>
      </c>
    </row>
    <row r="3275" spans="1:10" x14ac:dyDescent="0.2">
      <c r="A3275" s="1" t="s">
        <v>130</v>
      </c>
      <c r="B3275" s="11">
        <v>44466</v>
      </c>
      <c r="C3275">
        <v>33</v>
      </c>
      <c r="D3275">
        <v>17</v>
      </c>
      <c r="E3275">
        <v>40</v>
      </c>
      <c r="F3275">
        <v>10</v>
      </c>
      <c r="G3275" t="b">
        <v>1</v>
      </c>
      <c r="H3275" s="19">
        <v>1</v>
      </c>
      <c r="I3275" s="19">
        <v>1</v>
      </c>
      <c r="J3275" s="1" t="s">
        <v>14</v>
      </c>
    </row>
    <row r="3276" spans="1:10" x14ac:dyDescent="0.2">
      <c r="A3276" s="1" t="s">
        <v>125</v>
      </c>
      <c r="B3276" s="11">
        <v>44466</v>
      </c>
      <c r="C3276">
        <v>33</v>
      </c>
      <c r="D3276">
        <v>17</v>
      </c>
      <c r="E3276">
        <v>40</v>
      </c>
      <c r="F3276">
        <v>10</v>
      </c>
      <c r="G3276" t="b">
        <v>1</v>
      </c>
      <c r="H3276" s="19">
        <v>1</v>
      </c>
      <c r="I3276" s="19">
        <v>1</v>
      </c>
      <c r="J3276" s="1" t="s">
        <v>14</v>
      </c>
    </row>
    <row r="3277" spans="1:10" x14ac:dyDescent="0.2">
      <c r="A3277" s="1" t="s">
        <v>123</v>
      </c>
      <c r="B3277" s="11">
        <v>44466</v>
      </c>
      <c r="C3277">
        <v>31</v>
      </c>
      <c r="D3277">
        <v>17</v>
      </c>
      <c r="E3277">
        <v>32</v>
      </c>
      <c r="F3277">
        <v>10</v>
      </c>
      <c r="G3277" t="b">
        <v>1</v>
      </c>
      <c r="H3277" s="19">
        <v>0.9</v>
      </c>
      <c r="I3277" s="19">
        <v>1</v>
      </c>
      <c r="J3277" s="1" t="s">
        <v>14</v>
      </c>
    </row>
    <row r="3278" spans="1:10" x14ac:dyDescent="0.2">
      <c r="A3278" s="1" t="s">
        <v>122</v>
      </c>
      <c r="B3278" s="11">
        <v>44466</v>
      </c>
      <c r="C3278">
        <v>24</v>
      </c>
      <c r="D3278">
        <v>17</v>
      </c>
      <c r="E3278">
        <v>40</v>
      </c>
      <c r="F3278">
        <v>5</v>
      </c>
      <c r="G3278" t="b">
        <v>1</v>
      </c>
      <c r="H3278" s="19">
        <v>0.86</v>
      </c>
      <c r="I3278" s="19">
        <v>1</v>
      </c>
      <c r="J3278" s="1" t="s">
        <v>14</v>
      </c>
    </row>
    <row r="3279" spans="1:10" x14ac:dyDescent="0.2">
      <c r="A3279" s="1" t="s">
        <v>99</v>
      </c>
      <c r="B3279" s="11">
        <v>44466</v>
      </c>
      <c r="C3279">
        <v>33</v>
      </c>
      <c r="D3279">
        <v>17</v>
      </c>
      <c r="E3279">
        <v>40</v>
      </c>
      <c r="F3279">
        <v>5</v>
      </c>
      <c r="G3279" t="b">
        <v>1</v>
      </c>
      <c r="H3279" s="19">
        <v>0.95</v>
      </c>
      <c r="I3279" s="19">
        <v>1</v>
      </c>
      <c r="J3279" s="1" t="s">
        <v>14</v>
      </c>
    </row>
    <row r="3280" spans="1:10" x14ac:dyDescent="0.2">
      <c r="A3280" s="1" t="s">
        <v>113</v>
      </c>
      <c r="B3280" s="11">
        <v>44466</v>
      </c>
      <c r="C3280">
        <v>23</v>
      </c>
      <c r="D3280">
        <v>17</v>
      </c>
      <c r="E3280">
        <v>40</v>
      </c>
      <c r="F3280">
        <v>10</v>
      </c>
      <c r="G3280" t="b">
        <v>1</v>
      </c>
      <c r="H3280" s="19">
        <v>0.9</v>
      </c>
      <c r="I3280" s="19">
        <v>1</v>
      </c>
      <c r="J3280" s="1" t="s">
        <v>14</v>
      </c>
    </row>
    <row r="3281" spans="1:10" x14ac:dyDescent="0.2">
      <c r="A3281" s="1" t="s">
        <v>127</v>
      </c>
      <c r="B3281" s="11">
        <v>44466</v>
      </c>
      <c r="C3281">
        <v>31</v>
      </c>
      <c r="D3281">
        <v>17</v>
      </c>
      <c r="E3281">
        <v>40</v>
      </c>
      <c r="F3281">
        <v>10</v>
      </c>
      <c r="G3281" t="b">
        <v>1</v>
      </c>
      <c r="H3281" s="19">
        <v>0.98</v>
      </c>
      <c r="I3281" s="19">
        <v>1</v>
      </c>
      <c r="J3281" s="1" t="s">
        <v>14</v>
      </c>
    </row>
    <row r="3282" spans="1:10" x14ac:dyDescent="0.2">
      <c r="A3282" s="1" t="s">
        <v>146</v>
      </c>
      <c r="B3282" s="11">
        <v>44466</v>
      </c>
      <c r="C3282">
        <v>33</v>
      </c>
      <c r="D3282">
        <v>17</v>
      </c>
      <c r="E3282">
        <v>40</v>
      </c>
      <c r="F3282">
        <v>5</v>
      </c>
      <c r="G3282" t="b">
        <v>1</v>
      </c>
      <c r="H3282" s="19">
        <v>0.95</v>
      </c>
      <c r="I3282" s="19">
        <v>1</v>
      </c>
      <c r="J3282" s="1" t="s">
        <v>14</v>
      </c>
    </row>
    <row r="3283" spans="1:10" x14ac:dyDescent="0.2">
      <c r="A3283" s="1" t="s">
        <v>141</v>
      </c>
      <c r="B3283" s="11">
        <v>44466</v>
      </c>
      <c r="C3283">
        <v>33</v>
      </c>
      <c r="D3283">
        <v>17</v>
      </c>
      <c r="E3283">
        <v>40</v>
      </c>
      <c r="F3283">
        <v>5</v>
      </c>
      <c r="G3283" t="b">
        <v>1</v>
      </c>
      <c r="H3283" s="19">
        <v>0.95</v>
      </c>
      <c r="I3283" s="19">
        <v>1</v>
      </c>
      <c r="J3283" s="1" t="s">
        <v>14</v>
      </c>
    </row>
    <row r="3284" spans="1:10" x14ac:dyDescent="0.2">
      <c r="A3284" s="1" t="s">
        <v>131</v>
      </c>
      <c r="B3284" s="11">
        <v>44466</v>
      </c>
      <c r="C3284">
        <v>31</v>
      </c>
      <c r="D3284">
        <v>7</v>
      </c>
      <c r="E3284">
        <v>40</v>
      </c>
      <c r="F3284">
        <v>5</v>
      </c>
      <c r="G3284" t="b">
        <v>1</v>
      </c>
      <c r="H3284" s="19">
        <v>0.83</v>
      </c>
      <c r="I3284" s="19">
        <v>1</v>
      </c>
      <c r="J3284" s="1" t="s">
        <v>14</v>
      </c>
    </row>
    <row r="3285" spans="1:10" x14ac:dyDescent="0.2">
      <c r="A3285" s="1" t="s">
        <v>121</v>
      </c>
      <c r="B3285" s="11">
        <v>44466</v>
      </c>
      <c r="C3285">
        <v>33</v>
      </c>
      <c r="D3285">
        <v>17</v>
      </c>
      <c r="E3285">
        <v>40</v>
      </c>
      <c r="F3285">
        <v>5</v>
      </c>
      <c r="G3285" t="b">
        <v>1</v>
      </c>
      <c r="H3285" s="19">
        <v>0.95</v>
      </c>
      <c r="I3285" s="19">
        <v>1</v>
      </c>
      <c r="J3285" s="1" t="s">
        <v>14</v>
      </c>
    </row>
    <row r="3286" spans="1:10" x14ac:dyDescent="0.2">
      <c r="A3286" s="1" t="s">
        <v>106</v>
      </c>
      <c r="B3286" s="11">
        <v>44467</v>
      </c>
      <c r="C3286">
        <v>26</v>
      </c>
      <c r="D3286">
        <v>19</v>
      </c>
      <c r="E3286">
        <v>37</v>
      </c>
      <c r="F3286">
        <v>15</v>
      </c>
      <c r="G3286" t="b">
        <v>1</v>
      </c>
      <c r="H3286" s="19">
        <v>0.97</v>
      </c>
      <c r="I3286" s="19">
        <v>1</v>
      </c>
      <c r="J3286" s="1" t="s">
        <v>14</v>
      </c>
    </row>
    <row r="3287" spans="1:10" x14ac:dyDescent="0.2">
      <c r="A3287" s="1" t="s">
        <v>119</v>
      </c>
      <c r="B3287" s="11">
        <v>44467</v>
      </c>
      <c r="C3287">
        <v>33</v>
      </c>
      <c r="D3287">
        <v>17</v>
      </c>
      <c r="E3287">
        <v>40</v>
      </c>
      <c r="F3287">
        <v>10</v>
      </c>
      <c r="G3287" t="b">
        <v>1</v>
      </c>
      <c r="H3287" s="19">
        <v>1</v>
      </c>
      <c r="I3287" s="19">
        <v>1</v>
      </c>
      <c r="J3287" s="1" t="s">
        <v>14</v>
      </c>
    </row>
    <row r="3288" spans="1:10" x14ac:dyDescent="0.2">
      <c r="A3288" s="1" t="s">
        <v>102</v>
      </c>
      <c r="B3288" s="11">
        <v>44467</v>
      </c>
      <c r="C3288">
        <v>22</v>
      </c>
      <c r="D3288">
        <v>19</v>
      </c>
      <c r="E3288">
        <v>37</v>
      </c>
      <c r="F3288">
        <v>7</v>
      </c>
      <c r="G3288" t="b">
        <v>1</v>
      </c>
      <c r="H3288" s="19">
        <v>0.85</v>
      </c>
      <c r="I3288" s="19">
        <v>1</v>
      </c>
      <c r="J3288" s="1" t="s">
        <v>14</v>
      </c>
    </row>
    <row r="3289" spans="1:10" x14ac:dyDescent="0.2">
      <c r="A3289" s="1" t="s">
        <v>129</v>
      </c>
      <c r="B3289" s="11">
        <v>44467</v>
      </c>
      <c r="C3289">
        <v>29</v>
      </c>
      <c r="D3289">
        <v>17</v>
      </c>
      <c r="E3289">
        <v>40</v>
      </c>
      <c r="F3289">
        <v>10</v>
      </c>
      <c r="G3289" t="b">
        <v>1</v>
      </c>
      <c r="H3289" s="19">
        <v>0.96</v>
      </c>
      <c r="I3289" s="19">
        <v>1</v>
      </c>
      <c r="J3289" s="1" t="s">
        <v>14</v>
      </c>
    </row>
    <row r="3290" spans="1:10" x14ac:dyDescent="0.2">
      <c r="A3290" s="1" t="s">
        <v>138</v>
      </c>
      <c r="B3290" s="11">
        <v>44467</v>
      </c>
      <c r="C3290">
        <v>33</v>
      </c>
      <c r="D3290">
        <v>17</v>
      </c>
      <c r="E3290">
        <v>40</v>
      </c>
      <c r="F3290">
        <v>5</v>
      </c>
      <c r="G3290" t="b">
        <v>1</v>
      </c>
      <c r="H3290" s="19">
        <v>0.95</v>
      </c>
      <c r="I3290" s="19">
        <v>1</v>
      </c>
      <c r="J3290" s="1" t="s">
        <v>14</v>
      </c>
    </row>
    <row r="3291" spans="1:10" x14ac:dyDescent="0.2">
      <c r="A3291" s="1" t="s">
        <v>134</v>
      </c>
      <c r="B3291" s="11">
        <v>44467</v>
      </c>
      <c r="C3291">
        <v>33</v>
      </c>
      <c r="D3291">
        <v>17</v>
      </c>
      <c r="E3291">
        <v>40</v>
      </c>
      <c r="F3291">
        <v>10</v>
      </c>
      <c r="G3291" t="b">
        <v>1</v>
      </c>
      <c r="H3291" s="19">
        <v>1</v>
      </c>
      <c r="I3291" s="19">
        <v>1</v>
      </c>
      <c r="J3291" s="1" t="s">
        <v>14</v>
      </c>
    </row>
    <row r="3292" spans="1:10" x14ac:dyDescent="0.2">
      <c r="A3292" s="1" t="s">
        <v>124</v>
      </c>
      <c r="B3292" s="11">
        <v>44467</v>
      </c>
      <c r="C3292">
        <v>33</v>
      </c>
      <c r="D3292">
        <v>17</v>
      </c>
      <c r="E3292">
        <v>40</v>
      </c>
      <c r="F3292">
        <v>10</v>
      </c>
      <c r="G3292" t="b">
        <v>1</v>
      </c>
      <c r="H3292" s="19">
        <v>1</v>
      </c>
      <c r="I3292" s="19">
        <v>1</v>
      </c>
      <c r="J3292" s="1" t="s">
        <v>14</v>
      </c>
    </row>
    <row r="3293" spans="1:10" x14ac:dyDescent="0.2">
      <c r="A3293" s="1" t="s">
        <v>128</v>
      </c>
      <c r="B3293" s="11">
        <v>44467</v>
      </c>
      <c r="C3293">
        <v>17</v>
      </c>
      <c r="D3293">
        <v>12</v>
      </c>
      <c r="E3293">
        <v>40</v>
      </c>
      <c r="F3293">
        <v>0</v>
      </c>
      <c r="G3293" t="b">
        <v>1</v>
      </c>
      <c r="H3293" s="19">
        <v>0.69</v>
      </c>
      <c r="I3293" s="19">
        <v>1</v>
      </c>
      <c r="J3293" s="1" t="s">
        <v>14</v>
      </c>
    </row>
    <row r="3294" spans="1:10" x14ac:dyDescent="0.2">
      <c r="A3294" s="1" t="s">
        <v>145</v>
      </c>
      <c r="B3294" s="11">
        <v>44467</v>
      </c>
      <c r="C3294">
        <v>33</v>
      </c>
      <c r="D3294">
        <v>17</v>
      </c>
      <c r="E3294">
        <v>40</v>
      </c>
      <c r="F3294">
        <v>10</v>
      </c>
      <c r="G3294" t="b">
        <v>1</v>
      </c>
      <c r="H3294" s="19">
        <v>1</v>
      </c>
      <c r="I3294" s="19">
        <v>1</v>
      </c>
      <c r="J3294" s="1" t="s">
        <v>14</v>
      </c>
    </row>
    <row r="3295" spans="1:10" x14ac:dyDescent="0.2">
      <c r="A3295" s="1" t="s">
        <v>139</v>
      </c>
      <c r="B3295" s="11">
        <v>44467</v>
      </c>
      <c r="C3295">
        <v>33</v>
      </c>
      <c r="D3295">
        <v>17</v>
      </c>
      <c r="E3295">
        <v>40</v>
      </c>
      <c r="F3295">
        <v>10</v>
      </c>
      <c r="G3295" t="b">
        <v>1</v>
      </c>
      <c r="H3295" s="19">
        <v>1</v>
      </c>
      <c r="I3295" s="19">
        <v>1</v>
      </c>
      <c r="J3295" s="1" t="s">
        <v>14</v>
      </c>
    </row>
    <row r="3296" spans="1:10" x14ac:dyDescent="0.2">
      <c r="A3296" s="1" t="s">
        <v>143</v>
      </c>
      <c r="B3296" s="11">
        <v>44467</v>
      </c>
      <c r="C3296">
        <v>33</v>
      </c>
      <c r="D3296">
        <v>17</v>
      </c>
      <c r="E3296">
        <v>40</v>
      </c>
      <c r="F3296">
        <v>10</v>
      </c>
      <c r="G3296" t="b">
        <v>1</v>
      </c>
      <c r="H3296" s="19">
        <v>1</v>
      </c>
      <c r="I3296" s="19">
        <v>1</v>
      </c>
      <c r="J3296" s="1" t="s">
        <v>14</v>
      </c>
    </row>
    <row r="3297" spans="1:10" x14ac:dyDescent="0.2">
      <c r="A3297" s="1" t="s">
        <v>112</v>
      </c>
      <c r="B3297" s="11">
        <v>44467</v>
      </c>
      <c r="C3297">
        <v>33</v>
      </c>
      <c r="D3297">
        <v>17</v>
      </c>
      <c r="E3297">
        <v>40</v>
      </c>
      <c r="F3297">
        <v>10</v>
      </c>
      <c r="G3297" t="b">
        <v>1</v>
      </c>
      <c r="H3297" s="19">
        <v>1</v>
      </c>
      <c r="I3297" s="19">
        <v>1</v>
      </c>
      <c r="J3297" s="1" t="s">
        <v>14</v>
      </c>
    </row>
    <row r="3298" spans="1:10" x14ac:dyDescent="0.2">
      <c r="A3298" s="1" t="s">
        <v>116</v>
      </c>
      <c r="B3298" s="11">
        <v>44467</v>
      </c>
      <c r="C3298">
        <v>21</v>
      </c>
      <c r="D3298">
        <v>17</v>
      </c>
      <c r="E3298">
        <v>40</v>
      </c>
      <c r="F3298">
        <v>10</v>
      </c>
      <c r="G3298" t="b">
        <v>1</v>
      </c>
      <c r="H3298" s="19">
        <v>0.88</v>
      </c>
      <c r="I3298" s="19">
        <v>1</v>
      </c>
      <c r="J3298" s="1" t="s">
        <v>14</v>
      </c>
    </row>
    <row r="3299" spans="1:10" x14ac:dyDescent="0.2">
      <c r="A3299" s="1" t="s">
        <v>144</v>
      </c>
      <c r="B3299" s="11">
        <v>44467</v>
      </c>
      <c r="C3299">
        <v>21</v>
      </c>
      <c r="D3299">
        <v>7</v>
      </c>
      <c r="E3299">
        <v>40</v>
      </c>
      <c r="F3299">
        <v>10</v>
      </c>
      <c r="G3299" t="b">
        <v>1</v>
      </c>
      <c r="H3299" s="19">
        <v>0.78</v>
      </c>
      <c r="I3299" s="19">
        <v>1</v>
      </c>
      <c r="J3299" s="1" t="s">
        <v>14</v>
      </c>
    </row>
    <row r="3300" spans="1:10" x14ac:dyDescent="0.2">
      <c r="A3300" s="1" t="s">
        <v>135</v>
      </c>
      <c r="B3300" s="11">
        <v>44468</v>
      </c>
      <c r="C3300">
        <v>31</v>
      </c>
      <c r="D3300">
        <v>17</v>
      </c>
      <c r="E3300">
        <v>40</v>
      </c>
      <c r="F3300">
        <v>10</v>
      </c>
      <c r="G3300" t="b">
        <v>1</v>
      </c>
      <c r="H3300" s="19">
        <v>0.98</v>
      </c>
      <c r="I3300" s="19">
        <v>1</v>
      </c>
      <c r="J3300" s="1" t="s">
        <v>14</v>
      </c>
    </row>
    <row r="3301" spans="1:10" x14ac:dyDescent="0.2">
      <c r="A3301" s="1" t="s">
        <v>137</v>
      </c>
      <c r="B3301" s="11">
        <v>44468</v>
      </c>
      <c r="C3301">
        <v>23</v>
      </c>
      <c r="D3301">
        <v>17</v>
      </c>
      <c r="E3301">
        <v>32</v>
      </c>
      <c r="F3301">
        <v>5</v>
      </c>
      <c r="G3301" t="b">
        <v>1</v>
      </c>
      <c r="H3301" s="19">
        <v>0.77</v>
      </c>
      <c r="I3301" s="19">
        <v>1</v>
      </c>
      <c r="J3301" s="1" t="s">
        <v>14</v>
      </c>
    </row>
    <row r="3302" spans="1:10" x14ac:dyDescent="0.2">
      <c r="A3302" s="1" t="s">
        <v>147</v>
      </c>
      <c r="B3302" s="11">
        <v>44468</v>
      </c>
      <c r="C3302">
        <v>33</v>
      </c>
      <c r="D3302">
        <v>17</v>
      </c>
      <c r="E3302">
        <v>40</v>
      </c>
      <c r="F3302">
        <v>10</v>
      </c>
      <c r="G3302" t="b">
        <v>1</v>
      </c>
      <c r="H3302" s="19">
        <v>1</v>
      </c>
      <c r="I3302" s="19">
        <v>1</v>
      </c>
      <c r="J3302" s="1" t="s">
        <v>14</v>
      </c>
    </row>
    <row r="3303" spans="1:10" x14ac:dyDescent="0.2">
      <c r="A3303" s="1" t="s">
        <v>117</v>
      </c>
      <c r="B3303" s="11">
        <v>44468</v>
      </c>
      <c r="C3303">
        <v>33</v>
      </c>
      <c r="D3303">
        <v>12</v>
      </c>
      <c r="E3303">
        <v>40</v>
      </c>
      <c r="F3303">
        <v>10</v>
      </c>
      <c r="G3303" t="b">
        <v>1</v>
      </c>
      <c r="H3303" s="19">
        <v>0.95</v>
      </c>
      <c r="I3303" s="19">
        <v>1</v>
      </c>
      <c r="J3303" s="1" t="s">
        <v>14</v>
      </c>
    </row>
    <row r="3304" spans="1:10" x14ac:dyDescent="0.2">
      <c r="A3304" s="1" t="s">
        <v>115</v>
      </c>
      <c r="B3304" s="11">
        <v>44468</v>
      </c>
      <c r="C3304">
        <v>31</v>
      </c>
      <c r="D3304">
        <v>7</v>
      </c>
      <c r="E3304">
        <v>40</v>
      </c>
      <c r="F3304">
        <v>5</v>
      </c>
      <c r="G3304" t="b">
        <v>1</v>
      </c>
      <c r="H3304" s="19">
        <v>0.83</v>
      </c>
      <c r="I3304" s="19">
        <v>1</v>
      </c>
      <c r="J3304" s="1" t="s">
        <v>14</v>
      </c>
    </row>
    <row r="3305" spans="1:10" x14ac:dyDescent="0.2">
      <c r="A3305" s="1" t="s">
        <v>133</v>
      </c>
      <c r="B3305" s="11">
        <v>44468</v>
      </c>
      <c r="C3305">
        <v>33</v>
      </c>
      <c r="D3305">
        <v>17</v>
      </c>
      <c r="E3305">
        <v>40</v>
      </c>
      <c r="F3305">
        <v>10</v>
      </c>
      <c r="G3305" t="b">
        <v>1</v>
      </c>
      <c r="H3305" s="19">
        <v>1</v>
      </c>
      <c r="I3305" s="19">
        <v>1</v>
      </c>
      <c r="J3305" s="1" t="s">
        <v>14</v>
      </c>
    </row>
    <row r="3306" spans="1:10" x14ac:dyDescent="0.2">
      <c r="A3306" s="1" t="s">
        <v>132</v>
      </c>
      <c r="B3306" s="11">
        <v>44468</v>
      </c>
      <c r="C3306">
        <v>29</v>
      </c>
      <c r="D3306">
        <v>7</v>
      </c>
      <c r="E3306">
        <v>40</v>
      </c>
      <c r="F3306">
        <v>5</v>
      </c>
      <c r="G3306" t="b">
        <v>1</v>
      </c>
      <c r="H3306" s="19">
        <v>0.81</v>
      </c>
      <c r="I3306" s="19">
        <v>1</v>
      </c>
      <c r="J3306" s="1" t="s">
        <v>14</v>
      </c>
    </row>
    <row r="3307" spans="1:10" x14ac:dyDescent="0.2">
      <c r="A3307" s="1" t="s">
        <v>142</v>
      </c>
      <c r="B3307" s="11">
        <v>44468</v>
      </c>
      <c r="C3307">
        <v>33</v>
      </c>
      <c r="D3307">
        <v>17</v>
      </c>
      <c r="E3307">
        <v>40</v>
      </c>
      <c r="F3307">
        <v>10</v>
      </c>
      <c r="G3307" t="b">
        <v>1</v>
      </c>
      <c r="H3307" s="19">
        <v>1</v>
      </c>
      <c r="I3307" s="19">
        <v>1</v>
      </c>
      <c r="J3307" s="1" t="s">
        <v>14</v>
      </c>
    </row>
    <row r="3308" spans="1:10" x14ac:dyDescent="0.2">
      <c r="A3308" s="1" t="s">
        <v>113</v>
      </c>
      <c r="B3308" s="11">
        <v>44482</v>
      </c>
      <c r="C3308">
        <v>33</v>
      </c>
      <c r="D3308">
        <v>17</v>
      </c>
      <c r="E3308">
        <v>40</v>
      </c>
      <c r="F3308">
        <v>10</v>
      </c>
      <c r="G3308" t="b">
        <v>1</v>
      </c>
      <c r="H3308" s="19">
        <v>1</v>
      </c>
      <c r="I3308" s="19">
        <v>1</v>
      </c>
      <c r="J3308" s="1" t="s">
        <v>14</v>
      </c>
    </row>
    <row r="3309" spans="1:10" x14ac:dyDescent="0.2">
      <c r="A3309" s="1" t="s">
        <v>99</v>
      </c>
      <c r="B3309" s="11">
        <v>44482</v>
      </c>
      <c r="C3309">
        <v>0</v>
      </c>
      <c r="D3309">
        <v>0</v>
      </c>
      <c r="E3309">
        <v>0</v>
      </c>
      <c r="F3309">
        <v>0</v>
      </c>
      <c r="G3309" t="b">
        <v>0</v>
      </c>
      <c r="H3309" s="19">
        <v>0</v>
      </c>
      <c r="I3309" s="19">
        <v>0</v>
      </c>
      <c r="J3309" s="1" t="s">
        <v>14</v>
      </c>
    </row>
    <row r="3310" spans="1:10" x14ac:dyDescent="0.2">
      <c r="A3310" s="1" t="s">
        <v>123</v>
      </c>
      <c r="B3310" s="11">
        <v>44482</v>
      </c>
      <c r="C3310">
        <v>33</v>
      </c>
      <c r="D3310">
        <v>17</v>
      </c>
      <c r="E3310">
        <v>40</v>
      </c>
      <c r="F3310">
        <v>10</v>
      </c>
      <c r="G3310" t="b">
        <v>1</v>
      </c>
      <c r="H3310" s="19">
        <v>1</v>
      </c>
      <c r="I3310" s="19">
        <v>1</v>
      </c>
      <c r="J3310" s="1" t="s">
        <v>14</v>
      </c>
    </row>
    <row r="3311" spans="1:10" x14ac:dyDescent="0.2">
      <c r="A3311" s="1" t="s">
        <v>132</v>
      </c>
      <c r="B3311" s="11">
        <v>44482</v>
      </c>
      <c r="C3311">
        <v>33</v>
      </c>
      <c r="D3311">
        <v>12</v>
      </c>
      <c r="E3311">
        <v>40</v>
      </c>
      <c r="F3311">
        <v>0</v>
      </c>
      <c r="G3311" t="b">
        <v>1</v>
      </c>
      <c r="H3311" s="19">
        <v>0.85</v>
      </c>
      <c r="I3311" s="19">
        <v>1</v>
      </c>
      <c r="J3311" s="1" t="s">
        <v>14</v>
      </c>
    </row>
    <row r="3312" spans="1:10" x14ac:dyDescent="0.2">
      <c r="A3312" s="1" t="s">
        <v>147</v>
      </c>
      <c r="B3312" s="11">
        <v>44482</v>
      </c>
      <c r="C3312">
        <v>33</v>
      </c>
      <c r="D3312">
        <v>17</v>
      </c>
      <c r="E3312">
        <v>32</v>
      </c>
      <c r="F3312">
        <v>10</v>
      </c>
      <c r="G3312" t="b">
        <v>1</v>
      </c>
      <c r="H3312" s="19">
        <v>0.92</v>
      </c>
      <c r="I3312" s="19">
        <v>1</v>
      </c>
      <c r="J3312" s="1" t="s">
        <v>14</v>
      </c>
    </row>
    <row r="3313" spans="1:10" x14ac:dyDescent="0.2">
      <c r="A3313" s="1" t="s">
        <v>127</v>
      </c>
      <c r="B3313" s="11">
        <v>44482</v>
      </c>
      <c r="C3313">
        <v>33</v>
      </c>
      <c r="D3313">
        <v>17</v>
      </c>
      <c r="E3313">
        <v>40</v>
      </c>
      <c r="F3313">
        <v>10</v>
      </c>
      <c r="G3313" t="b">
        <v>1</v>
      </c>
      <c r="H3313" s="19">
        <v>1</v>
      </c>
      <c r="I3313" s="19">
        <v>1</v>
      </c>
      <c r="J3313" s="1" t="s">
        <v>14</v>
      </c>
    </row>
    <row r="3314" spans="1:10" x14ac:dyDescent="0.2">
      <c r="A3314" s="1" t="s">
        <v>115</v>
      </c>
      <c r="B3314" s="11">
        <v>44482</v>
      </c>
      <c r="C3314">
        <v>33</v>
      </c>
      <c r="D3314">
        <v>7</v>
      </c>
      <c r="E3314">
        <v>40</v>
      </c>
      <c r="F3314">
        <v>10</v>
      </c>
      <c r="G3314" t="b">
        <v>1</v>
      </c>
      <c r="H3314" s="19">
        <v>0.9</v>
      </c>
      <c r="I3314" s="19">
        <v>1</v>
      </c>
      <c r="J3314" s="1" t="s">
        <v>14</v>
      </c>
    </row>
    <row r="3315" spans="1:10" x14ac:dyDescent="0.2">
      <c r="A3315" s="1" t="s">
        <v>112</v>
      </c>
      <c r="B3315" s="11">
        <v>44482</v>
      </c>
      <c r="C3315">
        <v>33</v>
      </c>
      <c r="D3315">
        <v>17</v>
      </c>
      <c r="E3315">
        <v>40</v>
      </c>
      <c r="F3315">
        <v>10</v>
      </c>
      <c r="G3315" t="b">
        <v>1</v>
      </c>
      <c r="H3315" s="19">
        <v>1</v>
      </c>
      <c r="I3315" s="19">
        <v>1</v>
      </c>
      <c r="J3315" s="1" t="s">
        <v>14</v>
      </c>
    </row>
    <row r="3316" spans="1:10" x14ac:dyDescent="0.2">
      <c r="A3316" s="1" t="s">
        <v>117</v>
      </c>
      <c r="B3316" s="11">
        <v>44482</v>
      </c>
      <c r="C3316">
        <v>33</v>
      </c>
      <c r="D3316">
        <v>17</v>
      </c>
      <c r="E3316">
        <v>40</v>
      </c>
      <c r="F3316">
        <v>10</v>
      </c>
      <c r="G3316" t="b">
        <v>1</v>
      </c>
      <c r="H3316" s="19">
        <v>1</v>
      </c>
      <c r="I3316" s="19">
        <v>1</v>
      </c>
      <c r="J3316" s="1" t="s">
        <v>14</v>
      </c>
    </row>
    <row r="3317" spans="1:10" x14ac:dyDescent="0.2">
      <c r="A3317" s="1" t="s">
        <v>131</v>
      </c>
      <c r="B3317" s="11">
        <v>44482</v>
      </c>
      <c r="C3317">
        <v>33</v>
      </c>
      <c r="D3317">
        <v>17</v>
      </c>
      <c r="E3317">
        <v>40</v>
      </c>
      <c r="F3317">
        <v>10</v>
      </c>
      <c r="G3317" t="b">
        <v>1</v>
      </c>
      <c r="H3317" s="19">
        <v>1</v>
      </c>
      <c r="I3317" s="19">
        <v>1</v>
      </c>
      <c r="J3317" s="1" t="s">
        <v>14</v>
      </c>
    </row>
    <row r="3318" spans="1:10" x14ac:dyDescent="0.2">
      <c r="A3318" s="1" t="s">
        <v>116</v>
      </c>
      <c r="B3318" s="11">
        <v>44482</v>
      </c>
      <c r="C3318">
        <v>33</v>
      </c>
      <c r="D3318">
        <v>17</v>
      </c>
      <c r="E3318">
        <v>40</v>
      </c>
      <c r="F3318">
        <v>10</v>
      </c>
      <c r="G3318" t="b">
        <v>1</v>
      </c>
      <c r="H3318" s="19">
        <v>1</v>
      </c>
      <c r="I3318" s="19">
        <v>1</v>
      </c>
      <c r="J3318" s="1" t="s">
        <v>14</v>
      </c>
    </row>
    <row r="3319" spans="1:10" x14ac:dyDescent="0.2">
      <c r="A3319" s="1" t="s">
        <v>120</v>
      </c>
      <c r="B3319" s="11">
        <v>44482</v>
      </c>
      <c r="C3319">
        <v>16</v>
      </c>
      <c r="D3319">
        <v>17</v>
      </c>
      <c r="E3319">
        <v>40</v>
      </c>
      <c r="F3319">
        <v>10</v>
      </c>
      <c r="G3319" t="b">
        <v>1</v>
      </c>
      <c r="H3319" s="19">
        <v>0.83</v>
      </c>
      <c r="I3319" s="19">
        <v>1</v>
      </c>
      <c r="J3319" s="1" t="s">
        <v>14</v>
      </c>
    </row>
    <row r="3320" spans="1:10" x14ac:dyDescent="0.2">
      <c r="A3320" s="1" t="s">
        <v>133</v>
      </c>
      <c r="B3320" s="11">
        <v>44482</v>
      </c>
      <c r="C3320">
        <v>33</v>
      </c>
      <c r="D3320">
        <v>17</v>
      </c>
      <c r="E3320">
        <v>40</v>
      </c>
      <c r="F3320">
        <v>5</v>
      </c>
      <c r="G3320" t="b">
        <v>1</v>
      </c>
      <c r="H3320" s="19">
        <v>0.95</v>
      </c>
      <c r="I3320" s="19">
        <v>1</v>
      </c>
      <c r="J3320" s="1" t="s">
        <v>14</v>
      </c>
    </row>
    <row r="3321" spans="1:10" x14ac:dyDescent="0.2">
      <c r="A3321" s="1" t="s">
        <v>119</v>
      </c>
      <c r="B3321" s="11">
        <v>44483</v>
      </c>
      <c r="C3321">
        <v>33</v>
      </c>
      <c r="D3321">
        <v>17</v>
      </c>
      <c r="E3321">
        <v>40</v>
      </c>
      <c r="F3321">
        <v>10</v>
      </c>
      <c r="G3321" t="b">
        <v>1</v>
      </c>
      <c r="H3321" s="19">
        <v>1</v>
      </c>
      <c r="I3321" s="19">
        <v>1</v>
      </c>
      <c r="J3321" s="1" t="s">
        <v>14</v>
      </c>
    </row>
    <row r="3322" spans="1:10" x14ac:dyDescent="0.2">
      <c r="A3322" s="1" t="s">
        <v>146</v>
      </c>
      <c r="B3322" s="11">
        <v>44483</v>
      </c>
      <c r="C3322">
        <v>23</v>
      </c>
      <c r="D3322">
        <v>17</v>
      </c>
      <c r="E3322">
        <v>40</v>
      </c>
      <c r="F3322">
        <v>5</v>
      </c>
      <c r="G3322" t="b">
        <v>0</v>
      </c>
      <c r="H3322" s="19">
        <v>0.85</v>
      </c>
      <c r="I3322" s="19">
        <v>0</v>
      </c>
      <c r="J3322" s="1" t="s">
        <v>14</v>
      </c>
    </row>
    <row r="3323" spans="1:10" x14ac:dyDescent="0.2">
      <c r="A3323" s="1" t="s">
        <v>145</v>
      </c>
      <c r="B3323" s="11">
        <v>44483</v>
      </c>
      <c r="C3323">
        <v>33</v>
      </c>
      <c r="D3323">
        <v>17</v>
      </c>
      <c r="E3323">
        <v>40</v>
      </c>
      <c r="F3323">
        <v>10</v>
      </c>
      <c r="G3323" t="b">
        <v>1</v>
      </c>
      <c r="H3323" s="19">
        <v>1</v>
      </c>
      <c r="I3323" s="19">
        <v>1</v>
      </c>
      <c r="J3323" s="1" t="s">
        <v>14</v>
      </c>
    </row>
    <row r="3324" spans="1:10" x14ac:dyDescent="0.2">
      <c r="A3324" s="1" t="s">
        <v>137</v>
      </c>
      <c r="B3324" s="11">
        <v>44483</v>
      </c>
      <c r="C3324">
        <v>21</v>
      </c>
      <c r="D3324">
        <v>17</v>
      </c>
      <c r="E3324">
        <v>40</v>
      </c>
      <c r="F3324">
        <v>10</v>
      </c>
      <c r="G3324" t="b">
        <v>1</v>
      </c>
      <c r="H3324" s="19">
        <v>0.88</v>
      </c>
      <c r="I3324" s="19">
        <v>1</v>
      </c>
      <c r="J3324" s="1" t="s">
        <v>14</v>
      </c>
    </row>
    <row r="3325" spans="1:10" x14ac:dyDescent="0.2">
      <c r="A3325" s="1" t="s">
        <v>135</v>
      </c>
      <c r="B3325" s="11">
        <v>44483</v>
      </c>
      <c r="C3325">
        <v>33</v>
      </c>
      <c r="D3325">
        <v>7</v>
      </c>
      <c r="E3325">
        <v>40</v>
      </c>
      <c r="F3325">
        <v>10</v>
      </c>
      <c r="G3325" t="b">
        <v>1</v>
      </c>
      <c r="H3325" s="19">
        <v>0.9</v>
      </c>
      <c r="I3325" s="19">
        <v>1</v>
      </c>
      <c r="J3325" s="1" t="s">
        <v>14</v>
      </c>
    </row>
    <row r="3326" spans="1:10" x14ac:dyDescent="0.2">
      <c r="A3326" s="1" t="s">
        <v>118</v>
      </c>
      <c r="B3326" s="11">
        <v>44483</v>
      </c>
      <c r="C3326">
        <v>31</v>
      </c>
      <c r="D3326">
        <v>12</v>
      </c>
      <c r="E3326">
        <v>40</v>
      </c>
      <c r="F3326">
        <v>10</v>
      </c>
      <c r="G3326" t="b">
        <v>1</v>
      </c>
      <c r="H3326" s="19">
        <v>0.93</v>
      </c>
      <c r="I3326" s="19">
        <v>1</v>
      </c>
      <c r="J3326" s="1" t="s">
        <v>14</v>
      </c>
    </row>
    <row r="3327" spans="1:10" x14ac:dyDescent="0.2">
      <c r="A3327" s="1" t="s">
        <v>143</v>
      </c>
      <c r="B3327" s="11">
        <v>44484</v>
      </c>
      <c r="C3327">
        <v>33</v>
      </c>
      <c r="D3327">
        <v>17</v>
      </c>
      <c r="E3327">
        <v>40</v>
      </c>
      <c r="F3327">
        <v>10</v>
      </c>
      <c r="G3327" t="b">
        <v>1</v>
      </c>
      <c r="H3327" s="19">
        <v>1</v>
      </c>
      <c r="I3327" s="19">
        <v>1</v>
      </c>
      <c r="J3327" s="1" t="s">
        <v>14</v>
      </c>
    </row>
    <row r="3328" spans="1:10" x14ac:dyDescent="0.2">
      <c r="A3328" s="1" t="s">
        <v>139</v>
      </c>
      <c r="B3328" s="11">
        <v>44484</v>
      </c>
      <c r="C3328">
        <v>33</v>
      </c>
      <c r="D3328">
        <v>17</v>
      </c>
      <c r="E3328">
        <v>40</v>
      </c>
      <c r="F3328">
        <v>10</v>
      </c>
      <c r="G3328" t="b">
        <v>1</v>
      </c>
      <c r="H3328" s="19">
        <v>1</v>
      </c>
      <c r="I3328" s="19">
        <v>1</v>
      </c>
      <c r="J3328" s="1" t="s">
        <v>14</v>
      </c>
    </row>
    <row r="3329" spans="1:10" x14ac:dyDescent="0.2">
      <c r="A3329" s="1" t="s">
        <v>142</v>
      </c>
      <c r="B3329" s="11">
        <v>44484</v>
      </c>
      <c r="C3329">
        <v>33</v>
      </c>
      <c r="D3329">
        <v>17</v>
      </c>
      <c r="E3329">
        <v>40</v>
      </c>
      <c r="F3329">
        <v>10</v>
      </c>
      <c r="G3329" t="b">
        <v>1</v>
      </c>
      <c r="H3329" s="19">
        <v>1</v>
      </c>
      <c r="I3329" s="19">
        <v>1</v>
      </c>
      <c r="J3329" s="1" t="s">
        <v>14</v>
      </c>
    </row>
    <row r="3330" spans="1:10" x14ac:dyDescent="0.2">
      <c r="A3330" s="1" t="s">
        <v>124</v>
      </c>
      <c r="B3330" s="11">
        <v>44484</v>
      </c>
      <c r="C3330">
        <v>33</v>
      </c>
      <c r="D3330">
        <v>17</v>
      </c>
      <c r="E3330">
        <v>40</v>
      </c>
      <c r="F3330">
        <v>10</v>
      </c>
      <c r="G3330" t="b">
        <v>1</v>
      </c>
      <c r="H3330" s="19">
        <v>1</v>
      </c>
      <c r="I3330" s="19">
        <v>1</v>
      </c>
      <c r="J3330" s="1" t="s">
        <v>14</v>
      </c>
    </row>
    <row r="3331" spans="1:10" x14ac:dyDescent="0.2">
      <c r="A3331" s="1" t="s">
        <v>126</v>
      </c>
      <c r="B3331" s="11">
        <v>44484</v>
      </c>
      <c r="C3331">
        <v>33</v>
      </c>
      <c r="D3331">
        <v>17</v>
      </c>
      <c r="E3331">
        <v>40</v>
      </c>
      <c r="F3331">
        <v>10</v>
      </c>
      <c r="G3331" t="b">
        <v>1</v>
      </c>
      <c r="H3331" s="19">
        <v>1</v>
      </c>
      <c r="I3331" s="19">
        <v>1</v>
      </c>
      <c r="J3331" s="1" t="s">
        <v>14</v>
      </c>
    </row>
    <row r="3332" spans="1:10" x14ac:dyDescent="0.2">
      <c r="A3332" s="1" t="s">
        <v>148</v>
      </c>
      <c r="B3332" s="11">
        <v>44484</v>
      </c>
      <c r="C3332">
        <v>33</v>
      </c>
      <c r="D3332">
        <v>17</v>
      </c>
      <c r="E3332">
        <v>40</v>
      </c>
      <c r="F3332">
        <v>5</v>
      </c>
      <c r="G3332" t="b">
        <v>1</v>
      </c>
      <c r="H3332" s="19">
        <v>0.95</v>
      </c>
      <c r="I3332" s="19">
        <v>1</v>
      </c>
      <c r="J3332" s="1" t="s">
        <v>14</v>
      </c>
    </row>
    <row r="3333" spans="1:10" x14ac:dyDescent="0.2">
      <c r="A3333" s="1" t="s">
        <v>141</v>
      </c>
      <c r="B3333" s="11">
        <v>44484</v>
      </c>
      <c r="C3333">
        <v>33</v>
      </c>
      <c r="D3333">
        <v>7</v>
      </c>
      <c r="E3333">
        <v>40</v>
      </c>
      <c r="F3333">
        <v>10</v>
      </c>
      <c r="G3333" t="b">
        <v>1</v>
      </c>
      <c r="H3333" s="19">
        <v>0.9</v>
      </c>
      <c r="I3333" s="19">
        <v>1</v>
      </c>
      <c r="J3333" s="1" t="s">
        <v>14</v>
      </c>
    </row>
    <row r="3334" spans="1:10" x14ac:dyDescent="0.2">
      <c r="A3334" s="1" t="s">
        <v>111</v>
      </c>
      <c r="B3334" s="11">
        <v>44484</v>
      </c>
      <c r="C3334">
        <v>33</v>
      </c>
      <c r="D3334">
        <v>17</v>
      </c>
      <c r="E3334">
        <v>40</v>
      </c>
      <c r="F3334">
        <v>10</v>
      </c>
      <c r="G3334" t="b">
        <v>1</v>
      </c>
      <c r="H3334" s="19">
        <v>1</v>
      </c>
      <c r="I3334" s="19">
        <v>1</v>
      </c>
      <c r="J3334" s="1" t="s">
        <v>14</v>
      </c>
    </row>
    <row r="3335" spans="1:10" x14ac:dyDescent="0.2">
      <c r="A3335" s="1" t="s">
        <v>129</v>
      </c>
      <c r="B3335" s="11">
        <v>44484</v>
      </c>
      <c r="C3335">
        <v>33</v>
      </c>
      <c r="D3335">
        <v>17</v>
      </c>
      <c r="E3335">
        <v>40</v>
      </c>
      <c r="F3335">
        <v>10</v>
      </c>
      <c r="G3335" t="b">
        <v>1</v>
      </c>
      <c r="H3335" s="19">
        <v>1</v>
      </c>
      <c r="I3335" s="19">
        <v>1</v>
      </c>
      <c r="J3335" s="1" t="s">
        <v>14</v>
      </c>
    </row>
    <row r="3336" spans="1:10" x14ac:dyDescent="0.2">
      <c r="A3336" s="1" t="s">
        <v>134</v>
      </c>
      <c r="B3336" s="11">
        <v>44484</v>
      </c>
      <c r="C3336">
        <v>33</v>
      </c>
      <c r="D3336">
        <v>17</v>
      </c>
      <c r="E3336">
        <v>40</v>
      </c>
      <c r="F3336">
        <v>10</v>
      </c>
      <c r="G3336" t="b">
        <v>1</v>
      </c>
      <c r="H3336" s="19">
        <v>1</v>
      </c>
      <c r="I3336" s="19">
        <v>1</v>
      </c>
      <c r="J3336" s="1" t="s">
        <v>14</v>
      </c>
    </row>
    <row r="3337" spans="1:10" x14ac:dyDescent="0.2">
      <c r="A3337" s="1" t="s">
        <v>128</v>
      </c>
      <c r="B3337" s="11">
        <v>44484</v>
      </c>
      <c r="C3337">
        <v>33</v>
      </c>
      <c r="D3337">
        <v>7</v>
      </c>
      <c r="E3337">
        <v>40</v>
      </c>
      <c r="F3337">
        <v>10</v>
      </c>
      <c r="G3337" t="b">
        <v>1</v>
      </c>
      <c r="H3337" s="19">
        <v>0.9</v>
      </c>
      <c r="I3337" s="19">
        <v>1</v>
      </c>
      <c r="J3337" s="1" t="s">
        <v>14</v>
      </c>
    </row>
    <row r="3338" spans="1:10" x14ac:dyDescent="0.2">
      <c r="A3338" s="1" t="s">
        <v>138</v>
      </c>
      <c r="B3338" s="11">
        <v>44484</v>
      </c>
      <c r="C3338">
        <v>33</v>
      </c>
      <c r="D3338">
        <v>17</v>
      </c>
      <c r="E3338">
        <v>40</v>
      </c>
      <c r="F3338">
        <v>10</v>
      </c>
      <c r="G3338" t="b">
        <v>1</v>
      </c>
      <c r="H3338" s="19">
        <v>1</v>
      </c>
      <c r="I3338" s="19">
        <v>1</v>
      </c>
      <c r="J3338" s="1" t="s">
        <v>14</v>
      </c>
    </row>
    <row r="3339" spans="1:10" x14ac:dyDescent="0.2">
      <c r="A3339" s="1" t="s">
        <v>125</v>
      </c>
      <c r="B3339" s="11">
        <v>44484</v>
      </c>
      <c r="C3339">
        <v>33</v>
      </c>
      <c r="D3339">
        <v>17</v>
      </c>
      <c r="E3339">
        <v>40</v>
      </c>
      <c r="F3339">
        <v>10</v>
      </c>
      <c r="G3339" t="b">
        <v>1</v>
      </c>
      <c r="H3339" s="19">
        <v>1</v>
      </c>
      <c r="I3339" s="19">
        <v>1</v>
      </c>
      <c r="J3339" s="1" t="s">
        <v>14</v>
      </c>
    </row>
    <row r="3340" spans="1:10" x14ac:dyDescent="0.2">
      <c r="A3340" s="1" t="s">
        <v>107</v>
      </c>
      <c r="B3340" s="11">
        <v>44484</v>
      </c>
      <c r="C3340">
        <v>24</v>
      </c>
      <c r="D3340">
        <v>12</v>
      </c>
      <c r="E3340">
        <v>37</v>
      </c>
      <c r="F3340">
        <v>15</v>
      </c>
      <c r="G3340" t="b">
        <v>1</v>
      </c>
      <c r="H3340" s="19">
        <v>0.88</v>
      </c>
      <c r="I3340" s="19">
        <v>1</v>
      </c>
      <c r="J3340" s="1" t="s">
        <v>14</v>
      </c>
    </row>
    <row r="3341" spans="1:10" x14ac:dyDescent="0.2">
      <c r="A3341" s="1" t="s">
        <v>106</v>
      </c>
      <c r="B3341" s="11">
        <v>44484</v>
      </c>
      <c r="C3341">
        <v>27</v>
      </c>
      <c r="D3341">
        <v>12</v>
      </c>
      <c r="E3341">
        <v>37</v>
      </c>
      <c r="F3341">
        <v>15</v>
      </c>
      <c r="G3341" t="b">
        <v>1</v>
      </c>
      <c r="H3341" s="19">
        <v>0.91</v>
      </c>
      <c r="I3341" s="19">
        <v>1</v>
      </c>
      <c r="J3341" s="1" t="s">
        <v>14</v>
      </c>
    </row>
    <row r="3342" spans="1:10" x14ac:dyDescent="0.2">
      <c r="A3342" s="1" t="s">
        <v>144</v>
      </c>
      <c r="B3342" s="11">
        <v>44485</v>
      </c>
      <c r="C3342">
        <v>23</v>
      </c>
      <c r="D3342">
        <v>17</v>
      </c>
      <c r="E3342">
        <v>40</v>
      </c>
      <c r="F3342">
        <v>10</v>
      </c>
      <c r="G3342" t="b">
        <v>1</v>
      </c>
      <c r="H3342" s="19">
        <v>0.9</v>
      </c>
      <c r="I3342" s="19">
        <v>1</v>
      </c>
      <c r="J3342" s="1" t="s">
        <v>14</v>
      </c>
    </row>
    <row r="3343" spans="1:10" x14ac:dyDescent="0.2">
      <c r="A3343" s="1" t="s">
        <v>102</v>
      </c>
      <c r="B3343" s="11">
        <v>44486</v>
      </c>
      <c r="C3343">
        <v>29</v>
      </c>
      <c r="D3343">
        <v>19</v>
      </c>
      <c r="E3343">
        <v>37</v>
      </c>
      <c r="F3343">
        <v>15</v>
      </c>
      <c r="G3343" t="b">
        <v>1</v>
      </c>
      <c r="H3343" s="19">
        <v>1</v>
      </c>
      <c r="I3343" s="19">
        <v>1</v>
      </c>
      <c r="J3343" s="1" t="s">
        <v>14</v>
      </c>
    </row>
    <row r="3344" spans="1:10" x14ac:dyDescent="0.2">
      <c r="A3344" s="1" t="s">
        <v>101</v>
      </c>
      <c r="B3344" s="11">
        <v>44487</v>
      </c>
      <c r="C3344">
        <v>22</v>
      </c>
      <c r="D3344">
        <v>19</v>
      </c>
      <c r="E3344">
        <v>37</v>
      </c>
      <c r="F3344">
        <v>15</v>
      </c>
      <c r="G3344" t="b">
        <v>1</v>
      </c>
      <c r="H3344" s="19">
        <v>0.93</v>
      </c>
      <c r="I3344" s="19">
        <v>1</v>
      </c>
      <c r="J3344" s="1" t="s">
        <v>14</v>
      </c>
    </row>
    <row r="3345" spans="1:10" x14ac:dyDescent="0.2">
      <c r="A3345" s="1" t="s">
        <v>104</v>
      </c>
      <c r="B3345" s="11">
        <v>44487</v>
      </c>
      <c r="C3345">
        <v>29</v>
      </c>
      <c r="D3345">
        <v>19</v>
      </c>
      <c r="E3345">
        <v>37</v>
      </c>
      <c r="F3345">
        <v>15</v>
      </c>
      <c r="G3345" t="b">
        <v>1</v>
      </c>
      <c r="H3345" s="19">
        <v>1</v>
      </c>
      <c r="I3345" s="19">
        <v>1</v>
      </c>
      <c r="J3345" s="1" t="s">
        <v>14</v>
      </c>
    </row>
    <row r="3346" spans="1:10" x14ac:dyDescent="0.2">
      <c r="A3346" s="1" t="s">
        <v>105</v>
      </c>
      <c r="B3346" s="11">
        <v>44487</v>
      </c>
      <c r="C3346">
        <v>22</v>
      </c>
      <c r="D3346">
        <v>19</v>
      </c>
      <c r="E3346">
        <v>37</v>
      </c>
      <c r="F3346">
        <v>15</v>
      </c>
      <c r="G3346" t="b">
        <v>1</v>
      </c>
      <c r="H3346" s="19">
        <v>0.93</v>
      </c>
      <c r="I3346" s="19">
        <v>1</v>
      </c>
      <c r="J3346" s="1" t="s">
        <v>14</v>
      </c>
    </row>
    <row r="3347" spans="1:10" x14ac:dyDescent="0.2">
      <c r="A3347" s="1" t="s">
        <v>109</v>
      </c>
      <c r="B3347" s="11">
        <v>44487</v>
      </c>
      <c r="C3347">
        <v>29</v>
      </c>
      <c r="D3347">
        <v>19</v>
      </c>
      <c r="E3347">
        <v>37</v>
      </c>
      <c r="F3347">
        <v>15</v>
      </c>
      <c r="G3347" t="b">
        <v>0</v>
      </c>
      <c r="H3347" s="19">
        <v>1</v>
      </c>
      <c r="I3347" s="19">
        <v>0</v>
      </c>
      <c r="J3347" s="1" t="s">
        <v>14</v>
      </c>
    </row>
    <row r="3348" spans="1:10" x14ac:dyDescent="0.2">
      <c r="A3348" s="1" t="s">
        <v>108</v>
      </c>
      <c r="B3348" s="11">
        <v>44487</v>
      </c>
      <c r="C3348">
        <v>22</v>
      </c>
      <c r="D3348">
        <v>19</v>
      </c>
      <c r="E3348">
        <v>37</v>
      </c>
      <c r="F3348">
        <v>7</v>
      </c>
      <c r="G3348" t="b">
        <v>1</v>
      </c>
      <c r="H3348" s="19">
        <v>0.85</v>
      </c>
      <c r="I3348" s="19">
        <v>1</v>
      </c>
      <c r="J3348" s="1" t="s">
        <v>14</v>
      </c>
    </row>
    <row r="3349" spans="1:10" x14ac:dyDescent="0.2">
      <c r="A3349" s="1" t="s">
        <v>100</v>
      </c>
      <c r="B3349" s="11">
        <v>44487</v>
      </c>
      <c r="C3349">
        <v>22</v>
      </c>
      <c r="D3349">
        <v>19</v>
      </c>
      <c r="E3349">
        <v>37</v>
      </c>
      <c r="F3349">
        <v>7</v>
      </c>
      <c r="G3349" t="b">
        <v>1</v>
      </c>
      <c r="H3349" s="19">
        <v>0.85</v>
      </c>
      <c r="I3349" s="19">
        <v>1</v>
      </c>
      <c r="J3349" s="1" t="s">
        <v>14</v>
      </c>
    </row>
    <row r="3350" spans="1:10" x14ac:dyDescent="0.2">
      <c r="A3350" s="1" t="s">
        <v>110</v>
      </c>
      <c r="B3350" s="11">
        <v>44487</v>
      </c>
      <c r="C3350">
        <v>15</v>
      </c>
      <c r="D3350">
        <v>12</v>
      </c>
      <c r="E3350">
        <v>37</v>
      </c>
      <c r="F3350">
        <v>7</v>
      </c>
      <c r="G3350" t="b">
        <v>1</v>
      </c>
      <c r="H3350" s="19">
        <v>0.71</v>
      </c>
      <c r="I3350" s="19">
        <v>1</v>
      </c>
      <c r="J3350" s="1" t="s">
        <v>14</v>
      </c>
    </row>
    <row r="3351" spans="1:10" x14ac:dyDescent="0.2">
      <c r="A3351" s="1" t="s">
        <v>103</v>
      </c>
      <c r="B3351" s="11">
        <v>44487</v>
      </c>
      <c r="C3351">
        <v>29</v>
      </c>
      <c r="D3351">
        <v>19</v>
      </c>
      <c r="E3351">
        <v>37</v>
      </c>
      <c r="F3351">
        <v>13</v>
      </c>
      <c r="G3351" t="b">
        <v>1</v>
      </c>
      <c r="H3351" s="19">
        <v>0.98</v>
      </c>
      <c r="I3351" s="19">
        <v>1</v>
      </c>
      <c r="J3351" s="1" t="s">
        <v>14</v>
      </c>
    </row>
    <row r="3352" spans="1:10" x14ac:dyDescent="0.2">
      <c r="A3352" s="1" t="s">
        <v>99</v>
      </c>
      <c r="B3352" s="11">
        <v>44489</v>
      </c>
      <c r="C3352">
        <v>33</v>
      </c>
      <c r="D3352">
        <v>17</v>
      </c>
      <c r="E3352">
        <v>40</v>
      </c>
      <c r="F3352">
        <v>10</v>
      </c>
      <c r="G3352" t="b">
        <v>1</v>
      </c>
      <c r="H3352" s="19">
        <v>1</v>
      </c>
      <c r="I3352" s="19">
        <v>1</v>
      </c>
      <c r="J3352" s="1" t="s">
        <v>14</v>
      </c>
    </row>
    <row r="3353" spans="1:10" x14ac:dyDescent="0.2">
      <c r="A3353" s="1" t="s">
        <v>113</v>
      </c>
      <c r="B3353" s="11">
        <v>44489</v>
      </c>
      <c r="C3353">
        <v>33</v>
      </c>
      <c r="D3353">
        <v>17</v>
      </c>
      <c r="E3353">
        <v>40</v>
      </c>
      <c r="F3353">
        <v>10</v>
      </c>
      <c r="G3353" t="b">
        <v>1</v>
      </c>
      <c r="H3353" s="19">
        <v>1</v>
      </c>
      <c r="I3353" s="19">
        <v>1</v>
      </c>
      <c r="J3353" s="1" t="s">
        <v>14</v>
      </c>
    </row>
    <row r="3354" spans="1:10" x14ac:dyDescent="0.2">
      <c r="A3354" s="1" t="s">
        <v>127</v>
      </c>
      <c r="B3354" s="11">
        <v>44489</v>
      </c>
      <c r="C3354">
        <v>33</v>
      </c>
      <c r="D3354">
        <v>17</v>
      </c>
      <c r="E3354">
        <v>40</v>
      </c>
      <c r="F3354">
        <v>10</v>
      </c>
      <c r="G3354" t="b">
        <v>1</v>
      </c>
      <c r="H3354" s="19">
        <v>1</v>
      </c>
      <c r="I3354" s="19">
        <v>1</v>
      </c>
      <c r="J3354" s="1" t="s">
        <v>14</v>
      </c>
    </row>
    <row r="3355" spans="1:10" x14ac:dyDescent="0.2">
      <c r="A3355" s="1" t="s">
        <v>146</v>
      </c>
      <c r="B3355" s="11">
        <v>44489</v>
      </c>
      <c r="C3355">
        <v>33</v>
      </c>
      <c r="D3355">
        <v>17</v>
      </c>
      <c r="E3355">
        <v>40</v>
      </c>
      <c r="F3355">
        <v>10</v>
      </c>
      <c r="G3355" t="b">
        <v>1</v>
      </c>
      <c r="H3355" s="19">
        <v>1</v>
      </c>
      <c r="I3355" s="19">
        <v>1</v>
      </c>
      <c r="J3355" s="1" t="s">
        <v>14</v>
      </c>
    </row>
    <row r="3356" spans="1:10" x14ac:dyDescent="0.2">
      <c r="A3356" s="1" t="s">
        <v>131</v>
      </c>
      <c r="B3356" s="11">
        <v>44489</v>
      </c>
      <c r="C3356">
        <v>33</v>
      </c>
      <c r="D3356">
        <v>17</v>
      </c>
      <c r="E3356">
        <v>40</v>
      </c>
      <c r="F3356">
        <v>10</v>
      </c>
      <c r="G3356" t="b">
        <v>1</v>
      </c>
      <c r="H3356" s="19">
        <v>1</v>
      </c>
      <c r="I3356" s="19">
        <v>1</v>
      </c>
      <c r="J3356" s="1" t="s">
        <v>14</v>
      </c>
    </row>
    <row r="3357" spans="1:10" x14ac:dyDescent="0.2">
      <c r="A3357" s="1" t="s">
        <v>111</v>
      </c>
      <c r="B3357" s="11">
        <v>44489</v>
      </c>
      <c r="C3357">
        <v>33</v>
      </c>
      <c r="D3357">
        <v>17</v>
      </c>
      <c r="E3357">
        <v>40</v>
      </c>
      <c r="F3357">
        <v>5</v>
      </c>
      <c r="G3357" t="b">
        <v>1</v>
      </c>
      <c r="H3357" s="19">
        <v>0.95</v>
      </c>
      <c r="I3357" s="19">
        <v>1</v>
      </c>
      <c r="J3357" s="1" t="s">
        <v>14</v>
      </c>
    </row>
    <row r="3358" spans="1:10" x14ac:dyDescent="0.2">
      <c r="A3358" s="1" t="s">
        <v>104</v>
      </c>
      <c r="B3358" s="11">
        <v>44489</v>
      </c>
      <c r="C3358">
        <v>29</v>
      </c>
      <c r="D3358">
        <v>19</v>
      </c>
      <c r="E3358">
        <v>37</v>
      </c>
      <c r="F3358">
        <v>15</v>
      </c>
      <c r="G3358" t="b">
        <v>1</v>
      </c>
      <c r="H3358" s="19">
        <v>1</v>
      </c>
      <c r="I3358" s="19">
        <v>1</v>
      </c>
      <c r="J3358" s="1" t="s">
        <v>14</v>
      </c>
    </row>
    <row r="3359" spans="1:10" x14ac:dyDescent="0.2">
      <c r="A3359" s="1" t="s">
        <v>142</v>
      </c>
      <c r="B3359" s="11">
        <v>44489</v>
      </c>
      <c r="C3359">
        <v>33</v>
      </c>
      <c r="D3359">
        <v>17</v>
      </c>
      <c r="E3359">
        <v>40</v>
      </c>
      <c r="F3359">
        <v>10</v>
      </c>
      <c r="G3359" t="b">
        <v>1</v>
      </c>
      <c r="H3359" s="19">
        <v>1</v>
      </c>
      <c r="I3359" s="19">
        <v>1</v>
      </c>
      <c r="J3359" s="1" t="s">
        <v>14</v>
      </c>
    </row>
    <row r="3360" spans="1:10" x14ac:dyDescent="0.2">
      <c r="A3360" s="1" t="s">
        <v>118</v>
      </c>
      <c r="B3360" s="11">
        <v>44489</v>
      </c>
      <c r="C3360">
        <v>33</v>
      </c>
      <c r="D3360">
        <v>7</v>
      </c>
      <c r="E3360">
        <v>40</v>
      </c>
      <c r="F3360">
        <v>5</v>
      </c>
      <c r="G3360" t="b">
        <v>1</v>
      </c>
      <c r="H3360" s="19">
        <v>0.85</v>
      </c>
      <c r="I3360" s="19">
        <v>1</v>
      </c>
      <c r="J3360" s="1" t="s">
        <v>14</v>
      </c>
    </row>
    <row r="3361" spans="1:10" x14ac:dyDescent="0.2">
      <c r="A3361" s="1" t="s">
        <v>133</v>
      </c>
      <c r="B3361" s="11">
        <v>44489</v>
      </c>
      <c r="C3361">
        <v>33</v>
      </c>
      <c r="D3361">
        <v>17</v>
      </c>
      <c r="E3361">
        <v>40</v>
      </c>
      <c r="F3361">
        <v>10</v>
      </c>
      <c r="G3361" t="b">
        <v>1</v>
      </c>
      <c r="H3361" s="19">
        <v>1</v>
      </c>
      <c r="I3361" s="19">
        <v>1</v>
      </c>
      <c r="J3361" s="1" t="s">
        <v>14</v>
      </c>
    </row>
    <row r="3362" spans="1:10" x14ac:dyDescent="0.2">
      <c r="A3362" s="1" t="s">
        <v>108</v>
      </c>
      <c r="B3362" s="11">
        <v>44490</v>
      </c>
      <c r="C3362">
        <v>21</v>
      </c>
      <c r="D3362">
        <v>12</v>
      </c>
      <c r="E3362">
        <v>30</v>
      </c>
      <c r="F3362">
        <v>7</v>
      </c>
      <c r="G3362" t="b">
        <v>1</v>
      </c>
      <c r="H3362" s="19">
        <v>0.7</v>
      </c>
      <c r="I3362" s="19">
        <v>1</v>
      </c>
      <c r="J3362" s="1" t="s">
        <v>14</v>
      </c>
    </row>
    <row r="3363" spans="1:10" x14ac:dyDescent="0.2">
      <c r="A3363" s="1" t="s">
        <v>101</v>
      </c>
      <c r="B3363" s="11">
        <v>44490</v>
      </c>
      <c r="C3363">
        <v>24</v>
      </c>
      <c r="D3363">
        <v>12</v>
      </c>
      <c r="E3363">
        <v>30</v>
      </c>
      <c r="F3363">
        <v>15</v>
      </c>
      <c r="G3363" t="b">
        <v>1</v>
      </c>
      <c r="H3363" s="19">
        <v>0.81</v>
      </c>
      <c r="I3363" s="19">
        <v>1</v>
      </c>
      <c r="J3363" s="1" t="s">
        <v>14</v>
      </c>
    </row>
    <row r="3364" spans="1:10" x14ac:dyDescent="0.2">
      <c r="A3364" s="1" t="s">
        <v>141</v>
      </c>
      <c r="B3364" s="11">
        <v>44490</v>
      </c>
      <c r="C3364">
        <v>33</v>
      </c>
      <c r="D3364">
        <v>17</v>
      </c>
      <c r="E3364">
        <v>40</v>
      </c>
      <c r="F3364">
        <v>10</v>
      </c>
      <c r="G3364" t="b">
        <v>1</v>
      </c>
      <c r="H3364" s="19">
        <v>1</v>
      </c>
      <c r="I3364" s="19">
        <v>1</v>
      </c>
      <c r="J3364" s="1" t="s">
        <v>14</v>
      </c>
    </row>
    <row r="3365" spans="1:10" x14ac:dyDescent="0.2">
      <c r="A3365" s="1" t="s">
        <v>129</v>
      </c>
      <c r="B3365" s="11">
        <v>44490</v>
      </c>
      <c r="C3365">
        <v>33</v>
      </c>
      <c r="D3365">
        <v>17</v>
      </c>
      <c r="E3365">
        <v>40</v>
      </c>
      <c r="F3365">
        <v>10</v>
      </c>
      <c r="G3365" t="b">
        <v>1</v>
      </c>
      <c r="H3365" s="19">
        <v>1</v>
      </c>
      <c r="I3365" s="19">
        <v>1</v>
      </c>
      <c r="J3365" s="1" t="s">
        <v>14</v>
      </c>
    </row>
    <row r="3366" spans="1:10" x14ac:dyDescent="0.2">
      <c r="A3366" s="1" t="s">
        <v>120</v>
      </c>
      <c r="B3366" s="11">
        <v>44490</v>
      </c>
      <c r="C3366">
        <v>28</v>
      </c>
      <c r="D3366">
        <v>17</v>
      </c>
      <c r="E3366">
        <v>40</v>
      </c>
      <c r="F3366">
        <v>10</v>
      </c>
      <c r="G3366" t="b">
        <v>1</v>
      </c>
      <c r="H3366" s="19">
        <v>0.95</v>
      </c>
      <c r="I3366" s="19">
        <v>1</v>
      </c>
      <c r="J3366" s="1" t="s">
        <v>14</v>
      </c>
    </row>
    <row r="3367" spans="1:10" x14ac:dyDescent="0.2">
      <c r="A3367" s="1" t="s">
        <v>123</v>
      </c>
      <c r="B3367" s="11">
        <v>44490</v>
      </c>
      <c r="C3367">
        <v>33</v>
      </c>
      <c r="D3367">
        <v>17</v>
      </c>
      <c r="E3367">
        <v>40</v>
      </c>
      <c r="F3367">
        <v>10</v>
      </c>
      <c r="G3367" t="b">
        <v>1</v>
      </c>
      <c r="H3367" s="19">
        <v>1</v>
      </c>
      <c r="I3367" s="19">
        <v>1</v>
      </c>
      <c r="J3367" s="1" t="s">
        <v>14</v>
      </c>
    </row>
    <row r="3368" spans="1:10" x14ac:dyDescent="0.2">
      <c r="A3368" s="1" t="s">
        <v>138</v>
      </c>
      <c r="B3368" s="11">
        <v>44490</v>
      </c>
      <c r="C3368">
        <v>29</v>
      </c>
      <c r="D3368">
        <v>17</v>
      </c>
      <c r="E3368">
        <v>40</v>
      </c>
      <c r="F3368">
        <v>5</v>
      </c>
      <c r="G3368" t="b">
        <v>1</v>
      </c>
      <c r="H3368" s="19">
        <v>0.91</v>
      </c>
      <c r="I3368" s="19">
        <v>1</v>
      </c>
      <c r="J3368" s="1" t="s">
        <v>14</v>
      </c>
    </row>
    <row r="3369" spans="1:10" x14ac:dyDescent="0.2">
      <c r="A3369" s="1" t="s">
        <v>148</v>
      </c>
      <c r="B3369" s="11">
        <v>44490</v>
      </c>
      <c r="C3369">
        <v>31</v>
      </c>
      <c r="D3369">
        <v>17</v>
      </c>
      <c r="E3369">
        <v>15</v>
      </c>
      <c r="F3369">
        <v>10</v>
      </c>
      <c r="G3369" t="b">
        <v>1</v>
      </c>
      <c r="H3369" s="19">
        <v>0.73</v>
      </c>
      <c r="I3369" s="19">
        <v>1</v>
      </c>
      <c r="J3369" s="1" t="s">
        <v>14</v>
      </c>
    </row>
    <row r="3370" spans="1:10" x14ac:dyDescent="0.2">
      <c r="A3370" s="1" t="s">
        <v>102</v>
      </c>
      <c r="B3370" s="11">
        <v>44490</v>
      </c>
      <c r="C3370">
        <v>29</v>
      </c>
      <c r="D3370">
        <v>12</v>
      </c>
      <c r="E3370">
        <v>37</v>
      </c>
      <c r="F3370">
        <v>13</v>
      </c>
      <c r="G3370" t="b">
        <v>1</v>
      </c>
      <c r="H3370" s="19">
        <v>0.91</v>
      </c>
      <c r="I3370" s="19">
        <v>1</v>
      </c>
      <c r="J3370" s="1" t="s">
        <v>14</v>
      </c>
    </row>
    <row r="3371" spans="1:10" x14ac:dyDescent="0.2">
      <c r="A3371" s="1" t="s">
        <v>126</v>
      </c>
      <c r="B3371" s="11">
        <v>44490</v>
      </c>
      <c r="C3371">
        <v>33</v>
      </c>
      <c r="D3371">
        <v>17</v>
      </c>
      <c r="E3371">
        <v>15</v>
      </c>
      <c r="F3371">
        <v>10</v>
      </c>
      <c r="G3371" t="b">
        <v>1</v>
      </c>
      <c r="H3371" s="19">
        <v>0.75</v>
      </c>
      <c r="I3371" s="19">
        <v>1</v>
      </c>
      <c r="J3371" s="1" t="s">
        <v>14</v>
      </c>
    </row>
    <row r="3372" spans="1:10" x14ac:dyDescent="0.2">
      <c r="A3372" s="1" t="s">
        <v>134</v>
      </c>
      <c r="B3372" s="11">
        <v>44491</v>
      </c>
      <c r="C3372">
        <v>33</v>
      </c>
      <c r="D3372">
        <v>17</v>
      </c>
      <c r="E3372">
        <v>40</v>
      </c>
      <c r="F3372">
        <v>10</v>
      </c>
      <c r="G3372" t="b">
        <v>1</v>
      </c>
      <c r="H3372" s="19">
        <v>1</v>
      </c>
      <c r="I3372" s="19">
        <v>1</v>
      </c>
      <c r="J3372" s="1" t="s">
        <v>14</v>
      </c>
    </row>
    <row r="3373" spans="1:10" x14ac:dyDescent="0.2">
      <c r="A3373" s="1" t="s">
        <v>128</v>
      </c>
      <c r="B3373" s="11">
        <v>44491</v>
      </c>
      <c r="C3373">
        <v>29</v>
      </c>
      <c r="D3373">
        <v>7</v>
      </c>
      <c r="E3373">
        <v>40</v>
      </c>
      <c r="F3373">
        <v>5</v>
      </c>
      <c r="G3373" t="b">
        <v>1</v>
      </c>
      <c r="H3373" s="19">
        <v>0.81</v>
      </c>
      <c r="I3373" s="19">
        <v>1</v>
      </c>
      <c r="J3373" s="1" t="s">
        <v>14</v>
      </c>
    </row>
    <row r="3374" spans="1:10" x14ac:dyDescent="0.2">
      <c r="A3374" s="1" t="s">
        <v>145</v>
      </c>
      <c r="B3374" s="11">
        <v>44491</v>
      </c>
      <c r="C3374">
        <v>33</v>
      </c>
      <c r="D3374">
        <v>17</v>
      </c>
      <c r="E3374">
        <v>40</v>
      </c>
      <c r="F3374">
        <v>10</v>
      </c>
      <c r="G3374" t="b">
        <v>1</v>
      </c>
      <c r="H3374" s="19">
        <v>1</v>
      </c>
      <c r="I3374" s="19">
        <v>1</v>
      </c>
      <c r="J3374" s="1" t="s">
        <v>14</v>
      </c>
    </row>
    <row r="3375" spans="1:10" x14ac:dyDescent="0.2">
      <c r="A3375" s="1" t="s">
        <v>139</v>
      </c>
      <c r="B3375" s="11">
        <v>44491</v>
      </c>
      <c r="C3375">
        <v>33</v>
      </c>
      <c r="D3375">
        <v>17</v>
      </c>
      <c r="E3375">
        <v>40</v>
      </c>
      <c r="F3375">
        <v>10</v>
      </c>
      <c r="G3375" t="b">
        <v>1</v>
      </c>
      <c r="H3375" s="19">
        <v>1</v>
      </c>
      <c r="I3375" s="19">
        <v>1</v>
      </c>
      <c r="J3375" s="1" t="s">
        <v>14</v>
      </c>
    </row>
    <row r="3376" spans="1:10" x14ac:dyDescent="0.2">
      <c r="A3376" s="1" t="s">
        <v>84</v>
      </c>
      <c r="B3376" s="11">
        <v>44491</v>
      </c>
      <c r="C3376">
        <v>33</v>
      </c>
      <c r="D3376">
        <v>17</v>
      </c>
      <c r="E3376">
        <v>40</v>
      </c>
      <c r="F3376">
        <v>10</v>
      </c>
      <c r="G3376" t="b">
        <v>1</v>
      </c>
      <c r="H3376" s="19">
        <v>1</v>
      </c>
      <c r="I3376" s="19">
        <v>1</v>
      </c>
      <c r="J3376" s="1" t="s">
        <v>14</v>
      </c>
    </row>
    <row r="3377" spans="1:10" x14ac:dyDescent="0.2">
      <c r="A3377" s="1" t="s">
        <v>109</v>
      </c>
      <c r="B3377" s="11">
        <v>44491</v>
      </c>
      <c r="C3377">
        <v>26</v>
      </c>
      <c r="D3377">
        <v>19</v>
      </c>
      <c r="E3377">
        <v>30</v>
      </c>
      <c r="F3377">
        <v>15</v>
      </c>
      <c r="G3377" t="b">
        <v>1</v>
      </c>
      <c r="H3377" s="19">
        <v>0.9</v>
      </c>
      <c r="I3377" s="19">
        <v>1</v>
      </c>
      <c r="J3377" s="1" t="s">
        <v>14</v>
      </c>
    </row>
    <row r="3378" spans="1:10" x14ac:dyDescent="0.2">
      <c r="A3378" s="1" t="s">
        <v>125</v>
      </c>
      <c r="B3378" s="11">
        <v>44491</v>
      </c>
      <c r="C3378">
        <v>33</v>
      </c>
      <c r="D3378">
        <v>17</v>
      </c>
      <c r="E3378">
        <v>40</v>
      </c>
      <c r="F3378">
        <v>10</v>
      </c>
      <c r="G3378" t="b">
        <v>1</v>
      </c>
      <c r="H3378" s="19">
        <v>1</v>
      </c>
      <c r="I3378" s="19">
        <v>1</v>
      </c>
      <c r="J3378" s="1" t="s">
        <v>14</v>
      </c>
    </row>
    <row r="3379" spans="1:10" x14ac:dyDescent="0.2">
      <c r="A3379" s="1" t="s">
        <v>143</v>
      </c>
      <c r="B3379" s="11">
        <v>44491</v>
      </c>
      <c r="C3379">
        <v>23</v>
      </c>
      <c r="D3379">
        <v>17</v>
      </c>
      <c r="E3379">
        <v>40</v>
      </c>
      <c r="F3379">
        <v>10</v>
      </c>
      <c r="G3379" t="b">
        <v>1</v>
      </c>
      <c r="H3379" s="19">
        <v>0.9</v>
      </c>
      <c r="I3379" s="19">
        <v>1</v>
      </c>
      <c r="J3379" s="1" t="s">
        <v>14</v>
      </c>
    </row>
    <row r="3380" spans="1:10" x14ac:dyDescent="0.2">
      <c r="A3380" s="1" t="s">
        <v>115</v>
      </c>
      <c r="B3380" s="11">
        <v>44491</v>
      </c>
      <c r="C3380">
        <v>33</v>
      </c>
      <c r="D3380">
        <v>7</v>
      </c>
      <c r="E3380">
        <v>40</v>
      </c>
      <c r="F3380">
        <v>10</v>
      </c>
      <c r="G3380" t="b">
        <v>1</v>
      </c>
      <c r="H3380" s="19">
        <v>0.9</v>
      </c>
      <c r="I3380" s="19">
        <v>1</v>
      </c>
      <c r="J3380" s="1" t="s">
        <v>14</v>
      </c>
    </row>
    <row r="3381" spans="1:10" x14ac:dyDescent="0.2">
      <c r="A3381" s="1" t="s">
        <v>117</v>
      </c>
      <c r="B3381" s="11">
        <v>44491</v>
      </c>
      <c r="C3381">
        <v>33</v>
      </c>
      <c r="D3381">
        <v>17</v>
      </c>
      <c r="E3381">
        <v>40</v>
      </c>
      <c r="F3381">
        <v>10</v>
      </c>
      <c r="G3381" t="b">
        <v>1</v>
      </c>
      <c r="H3381" s="19">
        <v>1</v>
      </c>
      <c r="I3381" s="19">
        <v>1</v>
      </c>
      <c r="J3381" s="1" t="s">
        <v>14</v>
      </c>
    </row>
    <row r="3382" spans="1:10" x14ac:dyDescent="0.2">
      <c r="A3382" s="1" t="s">
        <v>106</v>
      </c>
      <c r="B3382" s="11">
        <v>44491</v>
      </c>
      <c r="C3382">
        <v>29</v>
      </c>
      <c r="D3382">
        <v>12</v>
      </c>
      <c r="E3382">
        <v>37</v>
      </c>
      <c r="F3382">
        <v>15</v>
      </c>
      <c r="G3382" t="b">
        <v>1</v>
      </c>
      <c r="H3382" s="19">
        <v>0.93</v>
      </c>
      <c r="I3382" s="19">
        <v>1</v>
      </c>
      <c r="J3382" s="1" t="s">
        <v>14</v>
      </c>
    </row>
    <row r="3383" spans="1:10" x14ac:dyDescent="0.2">
      <c r="A3383" s="1" t="s">
        <v>89</v>
      </c>
      <c r="B3383" s="11">
        <v>44494</v>
      </c>
      <c r="C3383">
        <v>33</v>
      </c>
      <c r="D3383">
        <v>17</v>
      </c>
      <c r="E3383">
        <v>40</v>
      </c>
      <c r="F3383">
        <v>10</v>
      </c>
      <c r="G3383" t="b">
        <v>1</v>
      </c>
      <c r="H3383" s="19">
        <v>1</v>
      </c>
      <c r="I3383" s="19">
        <v>1</v>
      </c>
      <c r="J3383" s="1" t="s">
        <v>14</v>
      </c>
    </row>
    <row r="3384" spans="1:10" x14ac:dyDescent="0.2">
      <c r="A3384" s="1" t="s">
        <v>100</v>
      </c>
      <c r="B3384" s="11">
        <v>44494</v>
      </c>
      <c r="C3384">
        <v>29</v>
      </c>
      <c r="D3384">
        <v>19</v>
      </c>
      <c r="E3384">
        <v>30</v>
      </c>
      <c r="F3384">
        <v>15</v>
      </c>
      <c r="G3384" t="b">
        <v>1</v>
      </c>
      <c r="H3384" s="19">
        <v>0.93</v>
      </c>
      <c r="I3384" s="19">
        <v>1</v>
      </c>
      <c r="J3384" s="1" t="s">
        <v>14</v>
      </c>
    </row>
    <row r="3385" spans="1:10" x14ac:dyDescent="0.2">
      <c r="A3385" s="1" t="s">
        <v>110</v>
      </c>
      <c r="B3385" s="11">
        <v>44494</v>
      </c>
      <c r="C3385">
        <v>29</v>
      </c>
      <c r="D3385">
        <v>12</v>
      </c>
      <c r="E3385">
        <v>37</v>
      </c>
      <c r="F3385">
        <v>15</v>
      </c>
      <c r="G3385" t="b">
        <v>1</v>
      </c>
      <c r="H3385" s="19">
        <v>0.93</v>
      </c>
      <c r="I3385" s="19">
        <v>1</v>
      </c>
      <c r="J3385" s="1" t="s">
        <v>14</v>
      </c>
    </row>
    <row r="3386" spans="1:10" x14ac:dyDescent="0.2">
      <c r="A3386" s="1" t="s">
        <v>132</v>
      </c>
      <c r="B3386" s="11">
        <v>44494</v>
      </c>
      <c r="C3386">
        <v>33</v>
      </c>
      <c r="D3386">
        <v>17</v>
      </c>
      <c r="E3386">
        <v>40</v>
      </c>
      <c r="F3386">
        <v>10</v>
      </c>
      <c r="G3386" t="b">
        <v>1</v>
      </c>
      <c r="H3386" s="19">
        <v>1</v>
      </c>
      <c r="I3386" s="19">
        <v>1</v>
      </c>
      <c r="J3386" s="1" t="s">
        <v>14</v>
      </c>
    </row>
    <row r="3387" spans="1:10" x14ac:dyDescent="0.2">
      <c r="A3387" s="1" t="s">
        <v>103</v>
      </c>
      <c r="B3387" s="11">
        <v>44494</v>
      </c>
      <c r="C3387">
        <v>24</v>
      </c>
      <c r="D3387">
        <v>19</v>
      </c>
      <c r="E3387">
        <v>37</v>
      </c>
      <c r="F3387">
        <v>15</v>
      </c>
      <c r="G3387" t="b">
        <v>1</v>
      </c>
      <c r="H3387" s="19">
        <v>0.95</v>
      </c>
      <c r="I3387" s="19">
        <v>1</v>
      </c>
      <c r="J3387" s="1" t="s">
        <v>14</v>
      </c>
    </row>
    <row r="3388" spans="1:10" x14ac:dyDescent="0.2">
      <c r="A3388" s="1" t="s">
        <v>112</v>
      </c>
      <c r="B3388" s="11">
        <v>44494</v>
      </c>
      <c r="C3388">
        <v>23</v>
      </c>
      <c r="D3388">
        <v>2</v>
      </c>
      <c r="E3388">
        <v>40</v>
      </c>
      <c r="F3388">
        <v>10</v>
      </c>
      <c r="G3388" t="b">
        <v>1</v>
      </c>
      <c r="H3388" s="19">
        <v>0.75</v>
      </c>
      <c r="I3388" s="19">
        <v>1</v>
      </c>
      <c r="J3388" s="1" t="s">
        <v>14</v>
      </c>
    </row>
    <row r="3389" spans="1:10" x14ac:dyDescent="0.2">
      <c r="A3389" s="1" t="s">
        <v>119</v>
      </c>
      <c r="B3389" s="11">
        <v>44494</v>
      </c>
      <c r="C3389">
        <v>33</v>
      </c>
      <c r="D3389">
        <v>12</v>
      </c>
      <c r="E3389">
        <v>40</v>
      </c>
      <c r="F3389">
        <v>10</v>
      </c>
      <c r="G3389" t="b">
        <v>1</v>
      </c>
      <c r="H3389" s="19">
        <v>0.95</v>
      </c>
      <c r="I3389" s="19">
        <v>1</v>
      </c>
      <c r="J3389" s="1" t="s">
        <v>14</v>
      </c>
    </row>
    <row r="3390" spans="1:10" x14ac:dyDescent="0.2">
      <c r="A3390" s="1" t="s">
        <v>144</v>
      </c>
      <c r="B3390" s="11">
        <v>44494</v>
      </c>
      <c r="C3390">
        <v>33</v>
      </c>
      <c r="D3390">
        <v>17</v>
      </c>
      <c r="E3390">
        <v>40</v>
      </c>
      <c r="F3390">
        <v>10</v>
      </c>
      <c r="G3390" t="b">
        <v>1</v>
      </c>
      <c r="H3390" s="19">
        <v>1</v>
      </c>
      <c r="I3390" s="19">
        <v>1</v>
      </c>
      <c r="J3390" s="1" t="s">
        <v>14</v>
      </c>
    </row>
    <row r="3391" spans="1:10" x14ac:dyDescent="0.2">
      <c r="A3391" s="1" t="s">
        <v>135</v>
      </c>
      <c r="B3391" s="11">
        <v>44494</v>
      </c>
      <c r="C3391">
        <v>33</v>
      </c>
      <c r="D3391">
        <v>17</v>
      </c>
      <c r="E3391">
        <v>40</v>
      </c>
      <c r="F3391">
        <v>5</v>
      </c>
      <c r="G3391" t="b">
        <v>1</v>
      </c>
      <c r="H3391" s="19">
        <v>0.95</v>
      </c>
      <c r="I3391" s="19">
        <v>1</v>
      </c>
      <c r="J3391" s="1" t="s">
        <v>14</v>
      </c>
    </row>
    <row r="3392" spans="1:10" x14ac:dyDescent="0.2">
      <c r="A3392" s="1" t="s">
        <v>137</v>
      </c>
      <c r="B3392" s="11">
        <v>44494</v>
      </c>
      <c r="C3392">
        <v>13</v>
      </c>
      <c r="D3392">
        <v>7</v>
      </c>
      <c r="E3392">
        <v>40</v>
      </c>
      <c r="F3392">
        <v>5</v>
      </c>
      <c r="G3392" t="b">
        <v>1</v>
      </c>
      <c r="H3392" s="19">
        <v>0.65</v>
      </c>
      <c r="I3392" s="19">
        <v>1</v>
      </c>
      <c r="J3392" s="1" t="s">
        <v>14</v>
      </c>
    </row>
    <row r="3393" spans="1:10" x14ac:dyDescent="0.2">
      <c r="A3393" s="1" t="s">
        <v>147</v>
      </c>
      <c r="B3393" s="11">
        <v>44494</v>
      </c>
      <c r="C3393">
        <v>33</v>
      </c>
      <c r="D3393">
        <v>17</v>
      </c>
      <c r="E3393">
        <v>40</v>
      </c>
      <c r="F3393">
        <v>10</v>
      </c>
      <c r="G3393" t="b">
        <v>1</v>
      </c>
      <c r="H3393" s="19">
        <v>1</v>
      </c>
      <c r="I3393" s="19">
        <v>1</v>
      </c>
      <c r="J3393" s="1" t="s">
        <v>14</v>
      </c>
    </row>
    <row r="3394" spans="1:10" x14ac:dyDescent="0.2">
      <c r="A3394" s="1" t="s">
        <v>84</v>
      </c>
      <c r="B3394" s="11">
        <v>44494</v>
      </c>
      <c r="C3394">
        <v>29</v>
      </c>
      <c r="D3394">
        <v>19</v>
      </c>
      <c r="E3394">
        <v>37</v>
      </c>
      <c r="F3394">
        <v>15</v>
      </c>
      <c r="G3394" t="b">
        <v>1</v>
      </c>
      <c r="H3394" s="19">
        <v>1</v>
      </c>
      <c r="I3394" s="19">
        <v>1</v>
      </c>
      <c r="J3394" s="1" t="s">
        <v>14</v>
      </c>
    </row>
    <row r="3395" spans="1:10" x14ac:dyDescent="0.2">
      <c r="A3395" s="1" t="s">
        <v>105</v>
      </c>
      <c r="B3395" s="11">
        <v>44494</v>
      </c>
      <c r="C3395">
        <v>29</v>
      </c>
      <c r="D3395">
        <v>19</v>
      </c>
      <c r="E3395">
        <v>37</v>
      </c>
      <c r="F3395">
        <v>15</v>
      </c>
      <c r="G3395" t="b">
        <v>1</v>
      </c>
      <c r="H3395" s="19">
        <v>1</v>
      </c>
      <c r="I3395" s="19">
        <v>1</v>
      </c>
      <c r="J3395" s="1" t="s">
        <v>14</v>
      </c>
    </row>
    <row r="3396" spans="1:10" x14ac:dyDescent="0.2">
      <c r="A3396" s="1" t="s">
        <v>131</v>
      </c>
      <c r="B3396" s="11">
        <v>44494</v>
      </c>
      <c r="C3396">
        <v>33</v>
      </c>
      <c r="D3396">
        <v>17</v>
      </c>
      <c r="E3396">
        <v>40</v>
      </c>
      <c r="F3396">
        <v>10</v>
      </c>
      <c r="G3396" t="b">
        <v>1</v>
      </c>
      <c r="H3396" s="19">
        <v>1</v>
      </c>
      <c r="I3396" s="19">
        <v>1</v>
      </c>
      <c r="J3396" s="1" t="s">
        <v>14</v>
      </c>
    </row>
    <row r="3397" spans="1:10" x14ac:dyDescent="0.2">
      <c r="A3397" s="1" t="s">
        <v>107</v>
      </c>
      <c r="B3397" s="11">
        <v>44494</v>
      </c>
      <c r="C3397">
        <v>26</v>
      </c>
      <c r="D3397">
        <v>12</v>
      </c>
      <c r="E3397">
        <v>37</v>
      </c>
      <c r="F3397">
        <v>15</v>
      </c>
      <c r="G3397" t="b">
        <v>1</v>
      </c>
      <c r="H3397" s="19">
        <v>0.9</v>
      </c>
      <c r="I3397" s="19">
        <v>1</v>
      </c>
      <c r="J3397" s="1" t="s">
        <v>14</v>
      </c>
    </row>
    <row r="3398" spans="1:10" x14ac:dyDescent="0.2">
      <c r="A3398" s="1" t="s">
        <v>113</v>
      </c>
      <c r="B3398" s="11">
        <v>44502</v>
      </c>
      <c r="C3398">
        <v>33</v>
      </c>
      <c r="D3398">
        <v>17</v>
      </c>
      <c r="E3398">
        <v>40</v>
      </c>
      <c r="F3398">
        <v>10</v>
      </c>
      <c r="G3398" t="b">
        <v>1</v>
      </c>
      <c r="H3398" s="19">
        <v>1</v>
      </c>
      <c r="I3398" s="19">
        <v>1</v>
      </c>
      <c r="J3398" s="1" t="s">
        <v>14</v>
      </c>
    </row>
    <row r="3399" spans="1:10" x14ac:dyDescent="0.2">
      <c r="A3399" s="1" t="s">
        <v>99</v>
      </c>
      <c r="B3399" s="11">
        <v>44503</v>
      </c>
      <c r="C3399">
        <v>31</v>
      </c>
      <c r="D3399">
        <v>7</v>
      </c>
      <c r="E3399">
        <v>32</v>
      </c>
      <c r="F3399">
        <v>5</v>
      </c>
      <c r="G3399" t="b">
        <v>1</v>
      </c>
      <c r="H3399" s="19">
        <v>0.75</v>
      </c>
      <c r="I3399" s="19">
        <v>1</v>
      </c>
      <c r="J3399" s="1" t="s">
        <v>14</v>
      </c>
    </row>
    <row r="3400" spans="1:10" x14ac:dyDescent="0.2">
      <c r="A3400" s="1" t="s">
        <v>127</v>
      </c>
      <c r="B3400" s="11">
        <v>44503</v>
      </c>
      <c r="C3400">
        <v>33</v>
      </c>
      <c r="D3400">
        <v>17</v>
      </c>
      <c r="E3400">
        <v>40</v>
      </c>
      <c r="F3400">
        <v>10</v>
      </c>
      <c r="G3400" t="b">
        <v>1</v>
      </c>
      <c r="H3400" s="19">
        <v>1</v>
      </c>
      <c r="I3400" s="19">
        <v>1</v>
      </c>
      <c r="J3400" s="1" t="s">
        <v>14</v>
      </c>
    </row>
    <row r="3401" spans="1:10" x14ac:dyDescent="0.2">
      <c r="A3401" s="1" t="s">
        <v>146</v>
      </c>
      <c r="B3401" s="11">
        <v>44503</v>
      </c>
      <c r="C3401">
        <v>33</v>
      </c>
      <c r="D3401">
        <v>17</v>
      </c>
      <c r="E3401">
        <v>40</v>
      </c>
      <c r="F3401">
        <v>10</v>
      </c>
      <c r="G3401" t="b">
        <v>1</v>
      </c>
      <c r="H3401" s="19">
        <v>1</v>
      </c>
      <c r="I3401" s="19">
        <v>1</v>
      </c>
      <c r="J3401" s="1" t="s">
        <v>14</v>
      </c>
    </row>
    <row r="3402" spans="1:10" x14ac:dyDescent="0.2">
      <c r="A3402" s="1" t="s">
        <v>129</v>
      </c>
      <c r="B3402" s="11">
        <v>44505</v>
      </c>
      <c r="C3402">
        <v>33</v>
      </c>
      <c r="D3402">
        <v>17</v>
      </c>
      <c r="E3402">
        <v>40</v>
      </c>
      <c r="F3402">
        <v>10</v>
      </c>
      <c r="G3402" t="b">
        <v>1</v>
      </c>
      <c r="H3402" s="19">
        <v>1</v>
      </c>
      <c r="I3402" s="19">
        <v>1</v>
      </c>
      <c r="J3402" s="1" t="s">
        <v>14</v>
      </c>
    </row>
    <row r="3403" spans="1:10" x14ac:dyDescent="0.2">
      <c r="A3403" s="1" t="s">
        <v>131</v>
      </c>
      <c r="B3403" s="11">
        <v>44505</v>
      </c>
      <c r="C3403">
        <v>33</v>
      </c>
      <c r="D3403">
        <v>17</v>
      </c>
      <c r="E3403">
        <v>40</v>
      </c>
      <c r="F3403">
        <v>10</v>
      </c>
      <c r="G3403" t="b">
        <v>1</v>
      </c>
      <c r="H3403" s="19">
        <v>1</v>
      </c>
      <c r="I3403" s="19">
        <v>1</v>
      </c>
      <c r="J3403" s="1" t="s">
        <v>14</v>
      </c>
    </row>
    <row r="3404" spans="1:10" x14ac:dyDescent="0.2">
      <c r="A3404" s="1" t="s">
        <v>111</v>
      </c>
      <c r="B3404" s="11">
        <v>44505</v>
      </c>
      <c r="C3404">
        <v>31</v>
      </c>
      <c r="D3404">
        <v>17</v>
      </c>
      <c r="E3404">
        <v>40</v>
      </c>
      <c r="F3404">
        <v>5</v>
      </c>
      <c r="G3404" t="b">
        <v>0</v>
      </c>
      <c r="H3404" s="19">
        <v>0.93</v>
      </c>
      <c r="I3404" s="19">
        <v>0</v>
      </c>
      <c r="J3404" s="1" t="s">
        <v>14</v>
      </c>
    </row>
    <row r="3405" spans="1:10" x14ac:dyDescent="0.2">
      <c r="A3405" s="1" t="s">
        <v>142</v>
      </c>
      <c r="B3405" s="11">
        <v>44505</v>
      </c>
      <c r="C3405">
        <v>33</v>
      </c>
      <c r="D3405">
        <v>17</v>
      </c>
      <c r="E3405">
        <v>40</v>
      </c>
      <c r="F3405">
        <v>10</v>
      </c>
      <c r="G3405" t="b">
        <v>1</v>
      </c>
      <c r="H3405" s="19">
        <v>1</v>
      </c>
      <c r="I3405" s="19">
        <v>1</v>
      </c>
      <c r="J3405" s="1" t="s">
        <v>14</v>
      </c>
    </row>
    <row r="3406" spans="1:10" x14ac:dyDescent="0.2">
      <c r="A3406" s="1" t="s">
        <v>133</v>
      </c>
      <c r="B3406" s="11">
        <v>44505</v>
      </c>
      <c r="C3406">
        <v>33</v>
      </c>
      <c r="D3406">
        <v>17</v>
      </c>
      <c r="E3406">
        <v>40</v>
      </c>
      <c r="F3406">
        <v>10</v>
      </c>
      <c r="G3406" t="b">
        <v>1</v>
      </c>
      <c r="H3406" s="19">
        <v>1</v>
      </c>
      <c r="I3406" s="19">
        <v>1</v>
      </c>
      <c r="J3406" s="1" t="s">
        <v>14</v>
      </c>
    </row>
    <row r="3407" spans="1:10" x14ac:dyDescent="0.2">
      <c r="A3407" s="1" t="s">
        <v>137</v>
      </c>
      <c r="B3407" s="11">
        <v>44506</v>
      </c>
      <c r="C3407">
        <v>33</v>
      </c>
      <c r="D3407">
        <v>17</v>
      </c>
      <c r="E3407">
        <v>40</v>
      </c>
      <c r="F3407">
        <v>5</v>
      </c>
      <c r="G3407" t="b">
        <v>1</v>
      </c>
      <c r="H3407" s="19">
        <v>0.95</v>
      </c>
      <c r="I3407" s="19">
        <v>1</v>
      </c>
      <c r="J3407" s="1" t="s">
        <v>14</v>
      </c>
    </row>
    <row r="3408" spans="1:10" x14ac:dyDescent="0.2">
      <c r="A3408" s="1" t="s">
        <v>118</v>
      </c>
      <c r="B3408" s="11">
        <v>44506</v>
      </c>
      <c r="C3408">
        <v>33</v>
      </c>
      <c r="D3408">
        <v>17</v>
      </c>
      <c r="E3408">
        <v>40</v>
      </c>
      <c r="F3408">
        <v>10</v>
      </c>
      <c r="G3408" t="b">
        <v>1</v>
      </c>
      <c r="H3408" s="19">
        <v>1</v>
      </c>
      <c r="I3408" s="19">
        <v>1</v>
      </c>
      <c r="J3408" s="1" t="s">
        <v>14</v>
      </c>
    </row>
    <row r="3409" spans="1:10" x14ac:dyDescent="0.2">
      <c r="A3409" s="1" t="s">
        <v>141</v>
      </c>
      <c r="B3409" s="11">
        <v>44506</v>
      </c>
      <c r="C3409">
        <v>33</v>
      </c>
      <c r="D3409">
        <v>17</v>
      </c>
      <c r="E3409">
        <v>40</v>
      </c>
      <c r="F3409">
        <v>5</v>
      </c>
      <c r="G3409" t="b">
        <v>1</v>
      </c>
      <c r="H3409" s="19">
        <v>0.95</v>
      </c>
      <c r="I3409" s="19">
        <v>1</v>
      </c>
      <c r="J3409" s="1" t="s">
        <v>14</v>
      </c>
    </row>
    <row r="3410" spans="1:10" x14ac:dyDescent="0.2">
      <c r="A3410" s="1" t="s">
        <v>138</v>
      </c>
      <c r="B3410" s="11">
        <v>44506</v>
      </c>
      <c r="C3410">
        <v>33</v>
      </c>
      <c r="D3410">
        <v>12</v>
      </c>
      <c r="E3410">
        <v>40</v>
      </c>
      <c r="F3410">
        <v>10</v>
      </c>
      <c r="G3410" t="b">
        <v>1</v>
      </c>
      <c r="H3410" s="19">
        <v>0.95</v>
      </c>
      <c r="I3410" s="19">
        <v>1</v>
      </c>
      <c r="J3410" s="1" t="s">
        <v>14</v>
      </c>
    </row>
    <row r="3411" spans="1:10" x14ac:dyDescent="0.2">
      <c r="A3411" s="1" t="s">
        <v>128</v>
      </c>
      <c r="B3411" s="11">
        <v>44506</v>
      </c>
      <c r="C3411">
        <v>33</v>
      </c>
      <c r="D3411">
        <v>17</v>
      </c>
      <c r="E3411">
        <v>40</v>
      </c>
      <c r="F3411">
        <v>5</v>
      </c>
      <c r="G3411" t="b">
        <v>1</v>
      </c>
      <c r="H3411" s="19">
        <v>0.95</v>
      </c>
      <c r="I3411" s="19">
        <v>1</v>
      </c>
      <c r="J3411" s="1" t="s">
        <v>14</v>
      </c>
    </row>
    <row r="3412" spans="1:10" x14ac:dyDescent="0.2">
      <c r="A3412" s="1" t="s">
        <v>145</v>
      </c>
      <c r="B3412" s="11">
        <v>44506</v>
      </c>
      <c r="C3412">
        <v>33</v>
      </c>
      <c r="D3412">
        <v>17</v>
      </c>
      <c r="E3412">
        <v>40</v>
      </c>
      <c r="F3412">
        <v>10</v>
      </c>
      <c r="G3412" t="b">
        <v>1</v>
      </c>
      <c r="H3412" s="19">
        <v>1</v>
      </c>
      <c r="I3412" s="19">
        <v>1</v>
      </c>
      <c r="J3412" s="1" t="s">
        <v>14</v>
      </c>
    </row>
    <row r="3413" spans="1:10" x14ac:dyDescent="0.2">
      <c r="A3413" s="1" t="s">
        <v>139</v>
      </c>
      <c r="B3413" s="11">
        <v>44506</v>
      </c>
      <c r="C3413">
        <v>33</v>
      </c>
      <c r="D3413">
        <v>17</v>
      </c>
      <c r="E3413">
        <v>40</v>
      </c>
      <c r="F3413">
        <v>10</v>
      </c>
      <c r="G3413" t="b">
        <v>1</v>
      </c>
      <c r="H3413" s="19">
        <v>1</v>
      </c>
      <c r="I3413" s="19">
        <v>1</v>
      </c>
      <c r="J3413" s="1" t="s">
        <v>14</v>
      </c>
    </row>
    <row r="3414" spans="1:10" x14ac:dyDescent="0.2">
      <c r="A3414" s="1" t="s">
        <v>143</v>
      </c>
      <c r="B3414" s="11">
        <v>44506</v>
      </c>
      <c r="C3414">
        <v>33</v>
      </c>
      <c r="D3414">
        <v>17</v>
      </c>
      <c r="E3414">
        <v>40</v>
      </c>
      <c r="F3414">
        <v>10</v>
      </c>
      <c r="G3414" t="b">
        <v>1</v>
      </c>
      <c r="H3414" s="19">
        <v>1</v>
      </c>
      <c r="I3414" s="19">
        <v>1</v>
      </c>
      <c r="J3414" s="1" t="s">
        <v>14</v>
      </c>
    </row>
    <row r="3415" spans="1:10" x14ac:dyDescent="0.2">
      <c r="A3415" s="1" t="s">
        <v>116</v>
      </c>
      <c r="B3415" s="11">
        <v>44506</v>
      </c>
      <c r="C3415">
        <v>33</v>
      </c>
      <c r="D3415">
        <v>17</v>
      </c>
      <c r="E3415">
        <v>40</v>
      </c>
      <c r="F3415">
        <v>10</v>
      </c>
      <c r="G3415" t="b">
        <v>1</v>
      </c>
      <c r="H3415" s="19">
        <v>1</v>
      </c>
      <c r="I3415" s="19">
        <v>1</v>
      </c>
      <c r="J3415" s="1" t="s">
        <v>14</v>
      </c>
    </row>
    <row r="3416" spans="1:10" x14ac:dyDescent="0.2">
      <c r="A3416" s="1" t="s">
        <v>112</v>
      </c>
      <c r="B3416" s="11">
        <v>44506</v>
      </c>
      <c r="C3416">
        <v>33</v>
      </c>
      <c r="D3416">
        <v>17</v>
      </c>
      <c r="E3416">
        <v>40</v>
      </c>
      <c r="F3416">
        <v>10</v>
      </c>
      <c r="G3416" t="b">
        <v>1</v>
      </c>
      <c r="H3416" s="19">
        <v>1</v>
      </c>
      <c r="I3416" s="19">
        <v>1</v>
      </c>
      <c r="J3416" s="1" t="s">
        <v>14</v>
      </c>
    </row>
    <row r="3417" spans="1:10" x14ac:dyDescent="0.2">
      <c r="A3417" s="1" t="s">
        <v>144</v>
      </c>
      <c r="B3417" s="11">
        <v>44506</v>
      </c>
      <c r="C3417">
        <v>33</v>
      </c>
      <c r="D3417">
        <v>17</v>
      </c>
      <c r="E3417">
        <v>40</v>
      </c>
      <c r="F3417">
        <v>10</v>
      </c>
      <c r="G3417" t="b">
        <v>1</v>
      </c>
      <c r="H3417" s="19">
        <v>1</v>
      </c>
      <c r="I3417" s="19">
        <v>1</v>
      </c>
      <c r="J3417" s="1" t="s">
        <v>14</v>
      </c>
    </row>
    <row r="3418" spans="1:10" x14ac:dyDescent="0.2">
      <c r="A3418" s="1" t="s">
        <v>126</v>
      </c>
      <c r="B3418" s="11">
        <v>44506</v>
      </c>
      <c r="C3418">
        <v>33</v>
      </c>
      <c r="D3418">
        <v>17</v>
      </c>
      <c r="E3418">
        <v>40</v>
      </c>
      <c r="F3418">
        <v>10</v>
      </c>
      <c r="G3418" t="b">
        <v>1</v>
      </c>
      <c r="H3418" s="19">
        <v>1</v>
      </c>
      <c r="I3418" s="19">
        <v>1</v>
      </c>
      <c r="J3418" s="1" t="s">
        <v>14</v>
      </c>
    </row>
    <row r="3419" spans="1:10" x14ac:dyDescent="0.2">
      <c r="A3419" s="1" t="s">
        <v>124</v>
      </c>
      <c r="B3419" s="11">
        <v>44507</v>
      </c>
      <c r="C3419">
        <v>33</v>
      </c>
      <c r="D3419">
        <v>17</v>
      </c>
      <c r="E3419">
        <v>40</v>
      </c>
      <c r="F3419">
        <v>10</v>
      </c>
      <c r="G3419" t="b">
        <v>1</v>
      </c>
      <c r="H3419" s="19">
        <v>1</v>
      </c>
      <c r="I3419" s="19">
        <v>1</v>
      </c>
      <c r="J3419" s="1" t="s">
        <v>14</v>
      </c>
    </row>
    <row r="3420" spans="1:10" x14ac:dyDescent="0.2">
      <c r="A3420" s="1" t="s">
        <v>123</v>
      </c>
      <c r="B3420" s="11">
        <v>44509</v>
      </c>
      <c r="C3420">
        <v>33</v>
      </c>
      <c r="D3420">
        <v>17</v>
      </c>
      <c r="E3420">
        <v>40</v>
      </c>
      <c r="F3420">
        <v>10</v>
      </c>
      <c r="G3420" t="b">
        <v>1</v>
      </c>
      <c r="H3420" s="19">
        <v>1</v>
      </c>
      <c r="I3420" s="19">
        <v>1</v>
      </c>
      <c r="J3420" s="1" t="s">
        <v>14</v>
      </c>
    </row>
    <row r="3421" spans="1:10" x14ac:dyDescent="0.2">
      <c r="A3421" s="1" t="s">
        <v>115</v>
      </c>
      <c r="B3421" s="11">
        <v>44509</v>
      </c>
      <c r="C3421">
        <v>33</v>
      </c>
      <c r="D3421">
        <v>17</v>
      </c>
      <c r="E3421">
        <v>40</v>
      </c>
      <c r="F3421">
        <v>10</v>
      </c>
      <c r="G3421" t="b">
        <v>1</v>
      </c>
      <c r="H3421" s="19">
        <v>1</v>
      </c>
      <c r="I3421" s="19">
        <v>1</v>
      </c>
      <c r="J3421" s="1" t="s">
        <v>14</v>
      </c>
    </row>
    <row r="3422" spans="1:10" x14ac:dyDescent="0.2">
      <c r="A3422" s="1" t="s">
        <v>142</v>
      </c>
      <c r="B3422" s="11">
        <v>44510</v>
      </c>
      <c r="C3422">
        <v>33</v>
      </c>
      <c r="D3422">
        <v>17</v>
      </c>
      <c r="E3422">
        <v>32</v>
      </c>
      <c r="F3422">
        <v>5</v>
      </c>
      <c r="G3422" t="b">
        <v>1</v>
      </c>
      <c r="H3422" s="19">
        <v>0.87</v>
      </c>
      <c r="I3422" s="19">
        <v>1</v>
      </c>
      <c r="J3422" s="1" t="s">
        <v>14</v>
      </c>
    </row>
    <row r="3423" spans="1:10" x14ac:dyDescent="0.2">
      <c r="A3423" s="1" t="s">
        <v>117</v>
      </c>
      <c r="B3423" s="11">
        <v>44510</v>
      </c>
      <c r="C3423">
        <v>33</v>
      </c>
      <c r="D3423">
        <v>17</v>
      </c>
      <c r="E3423">
        <v>32</v>
      </c>
      <c r="F3423">
        <v>5</v>
      </c>
      <c r="G3423" t="b">
        <v>1</v>
      </c>
      <c r="H3423" s="19">
        <v>0.87</v>
      </c>
      <c r="I3423" s="19">
        <v>1</v>
      </c>
      <c r="J3423" s="1" t="s">
        <v>14</v>
      </c>
    </row>
    <row r="3424" spans="1:10" x14ac:dyDescent="0.2">
      <c r="A3424" s="1" t="s">
        <v>132</v>
      </c>
      <c r="B3424" s="11">
        <v>44510</v>
      </c>
      <c r="C3424">
        <v>33</v>
      </c>
      <c r="D3424">
        <v>7</v>
      </c>
      <c r="E3424">
        <v>40</v>
      </c>
      <c r="F3424">
        <v>0</v>
      </c>
      <c r="G3424" t="b">
        <v>1</v>
      </c>
      <c r="H3424" s="19">
        <v>0.8</v>
      </c>
      <c r="I3424" s="19">
        <v>1</v>
      </c>
      <c r="J3424" s="1" t="s">
        <v>14</v>
      </c>
    </row>
    <row r="3425" spans="1:10" x14ac:dyDescent="0.2">
      <c r="A3425" s="1" t="s">
        <v>147</v>
      </c>
      <c r="B3425" s="11">
        <v>44510</v>
      </c>
      <c r="C3425">
        <v>33</v>
      </c>
      <c r="D3425">
        <v>17</v>
      </c>
      <c r="E3425">
        <v>40</v>
      </c>
      <c r="F3425">
        <v>10</v>
      </c>
      <c r="G3425" t="b">
        <v>1</v>
      </c>
      <c r="H3425" s="19">
        <v>1</v>
      </c>
      <c r="I3425" s="19">
        <v>1</v>
      </c>
      <c r="J3425" s="1" t="s">
        <v>14</v>
      </c>
    </row>
    <row r="3426" spans="1:10" x14ac:dyDescent="0.2">
      <c r="A3426" s="1" t="s">
        <v>133</v>
      </c>
      <c r="B3426" s="11">
        <v>44510</v>
      </c>
      <c r="C3426">
        <v>33</v>
      </c>
      <c r="D3426">
        <v>7</v>
      </c>
      <c r="E3426">
        <v>40</v>
      </c>
      <c r="F3426">
        <v>5</v>
      </c>
      <c r="G3426" t="b">
        <v>1</v>
      </c>
      <c r="H3426" s="19">
        <v>0.85</v>
      </c>
      <c r="I3426" s="19">
        <v>1</v>
      </c>
      <c r="J3426" s="1" t="s">
        <v>14</v>
      </c>
    </row>
    <row r="3427" spans="1:10" x14ac:dyDescent="0.2">
      <c r="A3427" s="1" t="s">
        <v>125</v>
      </c>
      <c r="B3427" s="11">
        <v>44510</v>
      </c>
      <c r="C3427">
        <v>33</v>
      </c>
      <c r="D3427">
        <v>17</v>
      </c>
      <c r="E3427">
        <v>40</v>
      </c>
      <c r="F3427">
        <v>10</v>
      </c>
      <c r="G3427" t="b">
        <v>1</v>
      </c>
      <c r="H3427" s="19">
        <v>1</v>
      </c>
      <c r="I3427" s="19">
        <v>1</v>
      </c>
      <c r="J3427" s="1" t="s">
        <v>14</v>
      </c>
    </row>
    <row r="3428" spans="1:10" x14ac:dyDescent="0.2">
      <c r="A3428" s="1" t="s">
        <v>135</v>
      </c>
      <c r="B3428" s="11">
        <v>44510</v>
      </c>
      <c r="C3428">
        <v>31</v>
      </c>
      <c r="D3428">
        <v>17</v>
      </c>
      <c r="E3428">
        <v>40</v>
      </c>
      <c r="F3428">
        <v>5</v>
      </c>
      <c r="G3428" t="b">
        <v>1</v>
      </c>
      <c r="H3428" s="19">
        <v>0.93</v>
      </c>
      <c r="I3428" s="19">
        <v>1</v>
      </c>
      <c r="J3428" s="1" t="s">
        <v>14</v>
      </c>
    </row>
    <row r="3429" spans="1:10" x14ac:dyDescent="0.2">
      <c r="A3429" s="1" t="s">
        <v>130</v>
      </c>
      <c r="B3429" s="11">
        <v>44510</v>
      </c>
      <c r="C3429">
        <v>33</v>
      </c>
      <c r="D3429">
        <v>17</v>
      </c>
      <c r="E3429">
        <v>40</v>
      </c>
      <c r="F3429">
        <v>10</v>
      </c>
      <c r="G3429" t="b">
        <v>1</v>
      </c>
      <c r="H3429" s="19">
        <v>1</v>
      </c>
      <c r="I3429" s="19">
        <v>1</v>
      </c>
      <c r="J3429" s="1" t="s">
        <v>14</v>
      </c>
    </row>
    <row r="3430" spans="1:10" x14ac:dyDescent="0.2">
      <c r="A3430" s="1" t="s">
        <v>148</v>
      </c>
      <c r="B3430" s="11">
        <v>44510</v>
      </c>
      <c r="C3430">
        <v>33</v>
      </c>
      <c r="D3430">
        <v>7</v>
      </c>
      <c r="E3430">
        <v>40</v>
      </c>
      <c r="F3430">
        <v>10</v>
      </c>
      <c r="G3430" t="b">
        <v>1</v>
      </c>
      <c r="H3430" s="19">
        <v>0.9</v>
      </c>
      <c r="I3430" s="19">
        <v>1</v>
      </c>
      <c r="J3430" s="1" t="s">
        <v>14</v>
      </c>
    </row>
    <row r="3431" spans="1:10" x14ac:dyDescent="0.2">
      <c r="A3431" s="1" t="s">
        <v>120</v>
      </c>
      <c r="B3431" s="11">
        <v>44510</v>
      </c>
      <c r="C3431">
        <v>33</v>
      </c>
      <c r="D3431">
        <v>17</v>
      </c>
      <c r="E3431">
        <v>40</v>
      </c>
      <c r="F3431">
        <v>10</v>
      </c>
      <c r="G3431" t="b">
        <v>1</v>
      </c>
      <c r="H3431" s="19">
        <v>1</v>
      </c>
      <c r="I3431" s="19">
        <v>1</v>
      </c>
      <c r="J3431" s="1" t="s">
        <v>14</v>
      </c>
    </row>
    <row r="3432" spans="1:10" x14ac:dyDescent="0.2">
      <c r="A3432" s="1" t="s">
        <v>119</v>
      </c>
      <c r="B3432" s="11">
        <v>44510</v>
      </c>
      <c r="C3432">
        <v>33</v>
      </c>
      <c r="D3432">
        <v>17</v>
      </c>
      <c r="E3432">
        <v>40</v>
      </c>
      <c r="F3432">
        <v>10</v>
      </c>
      <c r="G3432" t="b">
        <v>1</v>
      </c>
      <c r="H3432" s="19">
        <v>1</v>
      </c>
      <c r="I3432" s="19">
        <v>1</v>
      </c>
      <c r="J3432" s="1" t="s">
        <v>14</v>
      </c>
    </row>
    <row r="3433" spans="1:10" x14ac:dyDescent="0.2">
      <c r="A3433" s="1" t="s">
        <v>132</v>
      </c>
      <c r="B3433" s="11">
        <v>44512</v>
      </c>
      <c r="C3433">
        <v>33</v>
      </c>
      <c r="D3433">
        <v>17</v>
      </c>
      <c r="E3433">
        <v>40</v>
      </c>
      <c r="F3433">
        <v>10</v>
      </c>
      <c r="G3433" t="b">
        <v>1</v>
      </c>
      <c r="H3433" s="19">
        <v>1</v>
      </c>
      <c r="I3433" s="19">
        <v>1</v>
      </c>
      <c r="J3433" s="1" t="s">
        <v>14</v>
      </c>
    </row>
    <row r="3434" spans="1:10" x14ac:dyDescent="0.2">
      <c r="A3434" s="1" t="s">
        <v>115</v>
      </c>
      <c r="B3434" s="11">
        <v>44512</v>
      </c>
      <c r="C3434">
        <v>29</v>
      </c>
      <c r="D3434">
        <v>7</v>
      </c>
      <c r="E3434">
        <v>40</v>
      </c>
      <c r="F3434">
        <v>10</v>
      </c>
      <c r="G3434" t="b">
        <v>1</v>
      </c>
      <c r="H3434" s="19">
        <v>0.86</v>
      </c>
      <c r="I3434" s="19">
        <v>1</v>
      </c>
      <c r="J3434" s="1" t="s">
        <v>14</v>
      </c>
    </row>
    <row r="3435" spans="1:10" x14ac:dyDescent="0.2">
      <c r="A3435" s="1" t="s">
        <v>117</v>
      </c>
      <c r="B3435" s="11">
        <v>44512</v>
      </c>
      <c r="C3435">
        <v>33</v>
      </c>
      <c r="D3435">
        <v>17</v>
      </c>
      <c r="E3435">
        <v>40</v>
      </c>
      <c r="F3435">
        <v>10</v>
      </c>
      <c r="G3435" t="b">
        <v>1</v>
      </c>
      <c r="H3435" s="19">
        <v>1</v>
      </c>
      <c r="I3435" s="19">
        <v>1</v>
      </c>
      <c r="J3435" s="1" t="s">
        <v>14</v>
      </c>
    </row>
    <row r="3436" spans="1:10" x14ac:dyDescent="0.2">
      <c r="A3436" s="1" t="s">
        <v>147</v>
      </c>
      <c r="B3436" s="11">
        <v>44512</v>
      </c>
      <c r="C3436">
        <v>33</v>
      </c>
      <c r="D3436">
        <v>17</v>
      </c>
      <c r="E3436">
        <v>40</v>
      </c>
      <c r="F3436">
        <v>10</v>
      </c>
      <c r="G3436" t="b">
        <v>1</v>
      </c>
      <c r="H3436" s="19">
        <v>1</v>
      </c>
      <c r="I3436" s="19">
        <v>1</v>
      </c>
      <c r="J3436" s="1" t="s">
        <v>14</v>
      </c>
    </row>
    <row r="3437" spans="1:10" x14ac:dyDescent="0.2">
      <c r="A3437" s="1" t="s">
        <v>107</v>
      </c>
      <c r="B3437" s="11">
        <v>44512</v>
      </c>
      <c r="C3437">
        <v>29</v>
      </c>
      <c r="D3437">
        <v>12</v>
      </c>
      <c r="E3437">
        <v>37</v>
      </c>
      <c r="F3437">
        <v>15</v>
      </c>
      <c r="G3437" t="b">
        <v>1</v>
      </c>
      <c r="H3437" s="19">
        <v>0.93</v>
      </c>
      <c r="I3437" s="19">
        <v>1</v>
      </c>
      <c r="J3437" s="1" t="s">
        <v>14</v>
      </c>
    </row>
    <row r="3438" spans="1:10" x14ac:dyDescent="0.2">
      <c r="A3438" s="1" t="s">
        <v>118</v>
      </c>
      <c r="B3438" s="11">
        <v>44512</v>
      </c>
      <c r="C3438">
        <v>33</v>
      </c>
      <c r="D3438">
        <v>17</v>
      </c>
      <c r="E3438">
        <v>40</v>
      </c>
      <c r="F3438">
        <v>5</v>
      </c>
      <c r="G3438" t="b">
        <v>1</v>
      </c>
      <c r="H3438" s="19">
        <v>0.95</v>
      </c>
      <c r="I3438" s="19">
        <v>1</v>
      </c>
      <c r="J3438" s="1" t="s">
        <v>14</v>
      </c>
    </row>
    <row r="3439" spans="1:10" x14ac:dyDescent="0.2">
      <c r="A3439" s="1" t="s">
        <v>89</v>
      </c>
      <c r="B3439" s="11">
        <v>44513</v>
      </c>
      <c r="C3439">
        <v>33</v>
      </c>
      <c r="D3439">
        <v>17</v>
      </c>
      <c r="E3439">
        <v>40</v>
      </c>
      <c r="F3439">
        <v>10</v>
      </c>
      <c r="G3439" t="b">
        <v>1</v>
      </c>
      <c r="H3439" s="19">
        <v>1</v>
      </c>
      <c r="I3439" s="19">
        <v>1</v>
      </c>
      <c r="J3439" s="1" t="s">
        <v>14</v>
      </c>
    </row>
    <row r="3440" spans="1:10" x14ac:dyDescent="0.2">
      <c r="A3440" s="1" t="s">
        <v>100</v>
      </c>
      <c r="B3440" s="11">
        <v>44513</v>
      </c>
      <c r="C3440">
        <v>29</v>
      </c>
      <c r="D3440">
        <v>19</v>
      </c>
      <c r="E3440">
        <v>37</v>
      </c>
      <c r="F3440">
        <v>15</v>
      </c>
      <c r="G3440" t="b">
        <v>1</v>
      </c>
      <c r="H3440" s="19">
        <v>1</v>
      </c>
      <c r="I3440" s="19">
        <v>1</v>
      </c>
      <c r="J3440" s="1" t="s">
        <v>14</v>
      </c>
    </row>
    <row r="3441" spans="1:10" x14ac:dyDescent="0.2">
      <c r="A3441" s="1" t="s">
        <v>84</v>
      </c>
      <c r="B3441" s="11">
        <v>44513</v>
      </c>
      <c r="C3441">
        <v>33</v>
      </c>
      <c r="D3441">
        <v>17</v>
      </c>
      <c r="E3441">
        <v>40</v>
      </c>
      <c r="F3441">
        <v>10</v>
      </c>
      <c r="G3441" t="b">
        <v>1</v>
      </c>
      <c r="H3441" s="19">
        <v>1</v>
      </c>
      <c r="I3441" s="19">
        <v>1</v>
      </c>
      <c r="J3441" s="1" t="s">
        <v>14</v>
      </c>
    </row>
    <row r="3442" spans="1:10" x14ac:dyDescent="0.2">
      <c r="A3442" s="1" t="s">
        <v>109</v>
      </c>
      <c r="B3442" s="11">
        <v>44513</v>
      </c>
      <c r="C3442">
        <v>26</v>
      </c>
      <c r="D3442">
        <v>19</v>
      </c>
      <c r="E3442">
        <v>37</v>
      </c>
      <c r="F3442">
        <v>15</v>
      </c>
      <c r="G3442" t="b">
        <v>1</v>
      </c>
      <c r="H3442" s="19">
        <v>0.97</v>
      </c>
      <c r="I3442" s="19">
        <v>1</v>
      </c>
      <c r="J3442" s="1" t="s">
        <v>14</v>
      </c>
    </row>
    <row r="3443" spans="1:10" x14ac:dyDescent="0.2">
      <c r="A3443" s="1" t="s">
        <v>101</v>
      </c>
      <c r="B3443" s="11">
        <v>44513</v>
      </c>
      <c r="C3443">
        <v>29</v>
      </c>
      <c r="D3443">
        <v>12</v>
      </c>
      <c r="E3443">
        <v>37</v>
      </c>
      <c r="F3443">
        <v>15</v>
      </c>
      <c r="G3443" t="b">
        <v>1</v>
      </c>
      <c r="H3443" s="19">
        <v>0.93</v>
      </c>
      <c r="I3443" s="19">
        <v>1</v>
      </c>
      <c r="J3443" s="1" t="s">
        <v>14</v>
      </c>
    </row>
    <row r="3444" spans="1:10" x14ac:dyDescent="0.2">
      <c r="A3444" s="1" t="s">
        <v>101</v>
      </c>
      <c r="B3444" s="11">
        <v>44513</v>
      </c>
      <c r="C3444">
        <v>19</v>
      </c>
      <c r="D3444">
        <v>12</v>
      </c>
      <c r="E3444">
        <v>30</v>
      </c>
      <c r="F3444">
        <v>15</v>
      </c>
      <c r="G3444" t="b">
        <v>1</v>
      </c>
      <c r="H3444" s="19">
        <v>0.76</v>
      </c>
      <c r="I3444" s="19">
        <v>1</v>
      </c>
      <c r="J3444" s="1" t="s">
        <v>14</v>
      </c>
    </row>
    <row r="3445" spans="1:10" x14ac:dyDescent="0.2">
      <c r="A3445" s="1" t="s">
        <v>104</v>
      </c>
      <c r="B3445" s="11">
        <v>44513</v>
      </c>
      <c r="C3445">
        <v>29</v>
      </c>
      <c r="D3445">
        <v>19</v>
      </c>
      <c r="E3445">
        <v>37</v>
      </c>
      <c r="F3445">
        <v>15</v>
      </c>
      <c r="G3445" t="b">
        <v>1</v>
      </c>
      <c r="H3445" s="19">
        <v>1</v>
      </c>
      <c r="I3445" s="19">
        <v>1</v>
      </c>
      <c r="J3445" s="1" t="s">
        <v>14</v>
      </c>
    </row>
    <row r="3446" spans="1:10" x14ac:dyDescent="0.2">
      <c r="A3446" s="1" t="s">
        <v>108</v>
      </c>
      <c r="B3446" s="11">
        <v>44514</v>
      </c>
      <c r="C3446">
        <v>29</v>
      </c>
      <c r="D3446">
        <v>12</v>
      </c>
      <c r="E3446">
        <v>37</v>
      </c>
      <c r="F3446">
        <v>15</v>
      </c>
      <c r="G3446" t="b">
        <v>1</v>
      </c>
      <c r="H3446" s="19">
        <v>0.93</v>
      </c>
      <c r="I3446" s="19">
        <v>1</v>
      </c>
      <c r="J3446" s="1" t="s">
        <v>14</v>
      </c>
    </row>
    <row r="3447" spans="1:10" x14ac:dyDescent="0.2">
      <c r="A3447" s="1" t="s">
        <v>108</v>
      </c>
      <c r="B3447" s="11">
        <v>44514</v>
      </c>
      <c r="C3447">
        <v>26</v>
      </c>
      <c r="D3447">
        <v>19</v>
      </c>
      <c r="E3447">
        <v>37</v>
      </c>
      <c r="F3447">
        <v>15</v>
      </c>
      <c r="G3447" t="b">
        <v>1</v>
      </c>
      <c r="H3447" s="19">
        <v>0.97</v>
      </c>
      <c r="I3447" s="19">
        <v>1</v>
      </c>
      <c r="J3447" s="1" t="s">
        <v>14</v>
      </c>
    </row>
    <row r="3448" spans="1:10" x14ac:dyDescent="0.2">
      <c r="A3448" s="1" t="s">
        <v>105</v>
      </c>
      <c r="B3448" s="11">
        <v>44514</v>
      </c>
      <c r="C3448">
        <v>22</v>
      </c>
      <c r="D3448">
        <v>12</v>
      </c>
      <c r="E3448">
        <v>37</v>
      </c>
      <c r="F3448">
        <v>15</v>
      </c>
      <c r="G3448" t="b">
        <v>1</v>
      </c>
      <c r="H3448" s="19">
        <v>0.86</v>
      </c>
      <c r="I3448" s="19">
        <v>1</v>
      </c>
      <c r="J3448" s="1" t="s">
        <v>14</v>
      </c>
    </row>
    <row r="3449" spans="1:10" x14ac:dyDescent="0.2">
      <c r="A3449" s="1" t="s">
        <v>103</v>
      </c>
      <c r="B3449" s="11">
        <v>44514</v>
      </c>
      <c r="C3449">
        <v>22</v>
      </c>
      <c r="D3449">
        <v>12</v>
      </c>
      <c r="E3449">
        <v>37</v>
      </c>
      <c r="F3449">
        <v>8</v>
      </c>
      <c r="G3449" t="b">
        <v>1</v>
      </c>
      <c r="H3449" s="19">
        <v>0.79</v>
      </c>
      <c r="I3449" s="19">
        <v>1</v>
      </c>
      <c r="J3449" s="1" t="s">
        <v>14</v>
      </c>
    </row>
    <row r="3450" spans="1:10" x14ac:dyDescent="0.2">
      <c r="A3450" s="1" t="s">
        <v>104</v>
      </c>
      <c r="B3450" s="11">
        <v>44514</v>
      </c>
      <c r="C3450">
        <v>26</v>
      </c>
      <c r="D3450">
        <v>19</v>
      </c>
      <c r="E3450">
        <v>37</v>
      </c>
      <c r="F3450">
        <v>8</v>
      </c>
      <c r="G3450" t="b">
        <v>1</v>
      </c>
      <c r="H3450" s="19">
        <v>0.9</v>
      </c>
      <c r="I3450" s="19">
        <v>1</v>
      </c>
      <c r="J3450" s="1" t="s">
        <v>14</v>
      </c>
    </row>
    <row r="3451" spans="1:10" x14ac:dyDescent="0.2">
      <c r="A3451" s="1" t="s">
        <v>106</v>
      </c>
      <c r="B3451" s="11">
        <v>44514</v>
      </c>
      <c r="C3451">
        <v>26</v>
      </c>
      <c r="D3451">
        <v>19</v>
      </c>
      <c r="E3451">
        <v>37</v>
      </c>
      <c r="F3451">
        <v>15</v>
      </c>
      <c r="G3451" t="b">
        <v>1</v>
      </c>
      <c r="H3451" s="19">
        <v>0.97</v>
      </c>
      <c r="I3451" s="19">
        <v>1</v>
      </c>
      <c r="J3451" s="1" t="s">
        <v>14</v>
      </c>
    </row>
    <row r="3452" spans="1:10" x14ac:dyDescent="0.2">
      <c r="A3452" s="1" t="s">
        <v>110</v>
      </c>
      <c r="B3452" s="11">
        <v>44514</v>
      </c>
      <c r="C3452">
        <v>22</v>
      </c>
      <c r="D3452">
        <v>12</v>
      </c>
      <c r="E3452">
        <v>37</v>
      </c>
      <c r="F3452">
        <v>15</v>
      </c>
      <c r="G3452" t="b">
        <v>1</v>
      </c>
      <c r="H3452" s="19">
        <v>0.86</v>
      </c>
      <c r="I3452" s="19">
        <v>1</v>
      </c>
      <c r="J3452" s="1" t="s">
        <v>14</v>
      </c>
    </row>
    <row r="3453" spans="1:10" x14ac:dyDescent="0.2">
      <c r="A3453" s="1" t="s">
        <v>105</v>
      </c>
      <c r="B3453" s="11">
        <v>44514</v>
      </c>
      <c r="C3453">
        <v>22</v>
      </c>
      <c r="D3453">
        <v>12</v>
      </c>
      <c r="E3453">
        <v>37</v>
      </c>
      <c r="F3453">
        <v>15</v>
      </c>
      <c r="G3453" t="b">
        <v>1</v>
      </c>
      <c r="H3453" s="19">
        <v>0.86</v>
      </c>
      <c r="I3453" s="19">
        <v>1</v>
      </c>
      <c r="J3453" s="1" t="s">
        <v>14</v>
      </c>
    </row>
    <row r="3454" spans="1:10" x14ac:dyDescent="0.2">
      <c r="A3454" s="1" t="s">
        <v>100</v>
      </c>
      <c r="B3454" s="11">
        <v>44514</v>
      </c>
      <c r="C3454">
        <v>22</v>
      </c>
      <c r="D3454">
        <v>12</v>
      </c>
      <c r="E3454">
        <v>37</v>
      </c>
      <c r="F3454">
        <v>7</v>
      </c>
      <c r="G3454" t="b">
        <v>1</v>
      </c>
      <c r="H3454" s="19">
        <v>0.78</v>
      </c>
      <c r="I3454" s="19">
        <v>1</v>
      </c>
      <c r="J3454" s="1" t="s">
        <v>14</v>
      </c>
    </row>
    <row r="3455" spans="1:10" x14ac:dyDescent="0.2">
      <c r="A3455" s="1" t="s">
        <v>102</v>
      </c>
      <c r="B3455" s="11">
        <v>44514</v>
      </c>
      <c r="C3455">
        <v>29</v>
      </c>
      <c r="D3455">
        <v>19</v>
      </c>
      <c r="E3455">
        <v>37</v>
      </c>
      <c r="F3455">
        <v>7</v>
      </c>
      <c r="G3455" t="b">
        <v>1</v>
      </c>
      <c r="H3455" s="19">
        <v>0.92</v>
      </c>
      <c r="I3455" s="19">
        <v>1</v>
      </c>
      <c r="J3455" s="1" t="s">
        <v>14</v>
      </c>
    </row>
    <row r="3456" spans="1:10" x14ac:dyDescent="0.2">
      <c r="A3456" s="1" t="s">
        <v>120</v>
      </c>
      <c r="B3456" s="11">
        <v>44514</v>
      </c>
      <c r="C3456">
        <v>33</v>
      </c>
      <c r="D3456">
        <v>17</v>
      </c>
      <c r="E3456">
        <v>40</v>
      </c>
      <c r="F3456">
        <v>10</v>
      </c>
      <c r="G3456" t="b">
        <v>1</v>
      </c>
      <c r="H3456" s="19">
        <v>1</v>
      </c>
      <c r="I3456" s="19">
        <v>1</v>
      </c>
      <c r="J3456" s="1" t="s">
        <v>14</v>
      </c>
    </row>
    <row r="3457" spans="1:10" x14ac:dyDescent="0.2">
      <c r="A3457" s="1" t="s">
        <v>128</v>
      </c>
      <c r="B3457" s="11">
        <v>44515</v>
      </c>
      <c r="C3457">
        <v>33</v>
      </c>
      <c r="D3457">
        <v>17</v>
      </c>
      <c r="E3457">
        <v>40</v>
      </c>
      <c r="F3457">
        <v>10</v>
      </c>
      <c r="G3457" t="b">
        <v>1</v>
      </c>
      <c r="H3457" s="19">
        <v>1</v>
      </c>
      <c r="I3457" s="19">
        <v>1</v>
      </c>
      <c r="J3457" s="1" t="s">
        <v>14</v>
      </c>
    </row>
    <row r="3458" spans="1:10" x14ac:dyDescent="0.2">
      <c r="A3458" s="1" t="s">
        <v>84</v>
      </c>
      <c r="B3458" s="11">
        <v>44515</v>
      </c>
      <c r="C3458">
        <v>29</v>
      </c>
      <c r="D3458">
        <v>19</v>
      </c>
      <c r="E3458">
        <v>37</v>
      </c>
      <c r="F3458">
        <v>15</v>
      </c>
      <c r="G3458" t="b">
        <v>1</v>
      </c>
      <c r="H3458" s="19">
        <v>1</v>
      </c>
      <c r="I3458" s="19">
        <v>1</v>
      </c>
      <c r="J3458" s="1" t="s">
        <v>14</v>
      </c>
    </row>
    <row r="3459" spans="1:10" x14ac:dyDescent="0.2">
      <c r="A3459" s="1" t="s">
        <v>89</v>
      </c>
      <c r="B3459" s="11">
        <v>44515</v>
      </c>
      <c r="C3459">
        <v>33</v>
      </c>
      <c r="D3459">
        <v>17</v>
      </c>
      <c r="E3459">
        <v>40</v>
      </c>
      <c r="F3459">
        <v>5</v>
      </c>
      <c r="G3459" t="b">
        <v>1</v>
      </c>
      <c r="H3459" s="19">
        <v>0.95</v>
      </c>
      <c r="I3459" s="19">
        <v>1</v>
      </c>
      <c r="J3459" s="1" t="s">
        <v>14</v>
      </c>
    </row>
    <row r="3460" spans="1:10" x14ac:dyDescent="0.2">
      <c r="A3460" s="1" t="s">
        <v>145</v>
      </c>
      <c r="B3460" s="11">
        <v>44515</v>
      </c>
      <c r="C3460">
        <v>33</v>
      </c>
      <c r="D3460">
        <v>17</v>
      </c>
      <c r="E3460">
        <v>40</v>
      </c>
      <c r="F3460">
        <v>10</v>
      </c>
      <c r="G3460" t="b">
        <v>1</v>
      </c>
      <c r="H3460" s="19">
        <v>1</v>
      </c>
      <c r="I3460" s="19">
        <v>1</v>
      </c>
      <c r="J3460" s="1" t="s">
        <v>14</v>
      </c>
    </row>
    <row r="3461" spans="1:10" x14ac:dyDescent="0.2">
      <c r="A3461" s="1" t="s">
        <v>137</v>
      </c>
      <c r="B3461" s="11">
        <v>44515</v>
      </c>
      <c r="C3461">
        <v>33</v>
      </c>
      <c r="D3461">
        <v>17</v>
      </c>
      <c r="E3461">
        <v>32</v>
      </c>
      <c r="F3461">
        <v>10</v>
      </c>
      <c r="G3461" t="b">
        <v>1</v>
      </c>
      <c r="H3461" s="19">
        <v>0.92</v>
      </c>
      <c r="I3461" s="19">
        <v>1</v>
      </c>
      <c r="J3461" s="1" t="s">
        <v>14</v>
      </c>
    </row>
    <row r="3462" spans="1:10" x14ac:dyDescent="0.2">
      <c r="A3462" s="1" t="s">
        <v>119</v>
      </c>
      <c r="B3462" s="11">
        <v>44515</v>
      </c>
      <c r="C3462">
        <v>33</v>
      </c>
      <c r="D3462">
        <v>17</v>
      </c>
      <c r="E3462">
        <v>40</v>
      </c>
      <c r="F3462">
        <v>10</v>
      </c>
      <c r="G3462" t="b">
        <v>1</v>
      </c>
      <c r="H3462" s="19">
        <v>1</v>
      </c>
      <c r="I3462" s="19">
        <v>1</v>
      </c>
      <c r="J3462" s="1" t="s">
        <v>14</v>
      </c>
    </row>
    <row r="3463" spans="1:10" x14ac:dyDescent="0.2">
      <c r="A3463" s="1" t="s">
        <v>144</v>
      </c>
      <c r="B3463" s="11">
        <v>44515</v>
      </c>
      <c r="C3463">
        <v>33</v>
      </c>
      <c r="D3463">
        <v>7</v>
      </c>
      <c r="E3463">
        <v>40</v>
      </c>
      <c r="F3463">
        <v>10</v>
      </c>
      <c r="G3463" t="b">
        <v>1</v>
      </c>
      <c r="H3463" s="19">
        <v>0.9</v>
      </c>
      <c r="I3463" s="19">
        <v>1</v>
      </c>
      <c r="J3463" s="1" t="s">
        <v>14</v>
      </c>
    </row>
    <row r="3464" spans="1:10" x14ac:dyDescent="0.2">
      <c r="A3464" s="1" t="s">
        <v>135</v>
      </c>
      <c r="B3464" s="11">
        <v>44515</v>
      </c>
      <c r="C3464">
        <v>33</v>
      </c>
      <c r="D3464">
        <v>17</v>
      </c>
      <c r="E3464">
        <v>40</v>
      </c>
      <c r="F3464">
        <v>5</v>
      </c>
      <c r="G3464" t="b">
        <v>1</v>
      </c>
      <c r="H3464" s="19">
        <v>0.95</v>
      </c>
      <c r="I3464" s="19">
        <v>1</v>
      </c>
      <c r="J3464" s="1" t="s">
        <v>14</v>
      </c>
    </row>
    <row r="3465" spans="1:10" x14ac:dyDescent="0.2">
      <c r="A3465" s="1" t="s">
        <v>124</v>
      </c>
      <c r="B3465" s="11">
        <v>44515</v>
      </c>
      <c r="C3465">
        <v>33</v>
      </c>
      <c r="D3465">
        <v>17</v>
      </c>
      <c r="E3465">
        <v>40</v>
      </c>
      <c r="F3465">
        <v>10</v>
      </c>
      <c r="G3465" t="b">
        <v>1</v>
      </c>
      <c r="H3465" s="19">
        <v>1</v>
      </c>
      <c r="I3465" s="19">
        <v>1</v>
      </c>
      <c r="J3465" s="1" t="s">
        <v>14</v>
      </c>
    </row>
    <row r="3466" spans="1:10" x14ac:dyDescent="0.2">
      <c r="A3466" s="1" t="s">
        <v>139</v>
      </c>
      <c r="B3466" s="11">
        <v>44515</v>
      </c>
      <c r="C3466">
        <v>33</v>
      </c>
      <c r="D3466">
        <v>17</v>
      </c>
      <c r="E3466">
        <v>40</v>
      </c>
      <c r="F3466">
        <v>10</v>
      </c>
      <c r="G3466" t="b">
        <v>1</v>
      </c>
      <c r="H3466" s="19">
        <v>1</v>
      </c>
      <c r="I3466" s="19">
        <v>1</v>
      </c>
      <c r="J3466" s="1" t="s">
        <v>14</v>
      </c>
    </row>
    <row r="3467" spans="1:10" x14ac:dyDescent="0.2">
      <c r="A3467" s="1" t="s">
        <v>143</v>
      </c>
      <c r="B3467" s="11">
        <v>44515</v>
      </c>
      <c r="C3467">
        <v>33</v>
      </c>
      <c r="D3467">
        <v>17</v>
      </c>
      <c r="E3467">
        <v>40</v>
      </c>
      <c r="F3467">
        <v>10</v>
      </c>
      <c r="G3467" t="b">
        <v>1</v>
      </c>
      <c r="H3467" s="19">
        <v>1</v>
      </c>
      <c r="I3467" s="19">
        <v>1</v>
      </c>
      <c r="J3467" s="1" t="s">
        <v>14</v>
      </c>
    </row>
    <row r="3468" spans="1:10" x14ac:dyDescent="0.2">
      <c r="A3468" s="1" t="s">
        <v>116</v>
      </c>
      <c r="B3468" s="11">
        <v>44515</v>
      </c>
      <c r="C3468">
        <v>33</v>
      </c>
      <c r="D3468">
        <v>17</v>
      </c>
      <c r="E3468">
        <v>40</v>
      </c>
      <c r="F3468">
        <v>5</v>
      </c>
      <c r="G3468" t="b">
        <v>1</v>
      </c>
      <c r="H3468" s="19">
        <v>0.95</v>
      </c>
      <c r="I3468" s="19">
        <v>1</v>
      </c>
      <c r="J3468" s="1" t="s">
        <v>14</v>
      </c>
    </row>
    <row r="3469" spans="1:10" x14ac:dyDescent="0.2">
      <c r="A3469" s="1" t="s">
        <v>112</v>
      </c>
      <c r="B3469" s="11">
        <v>44515</v>
      </c>
      <c r="C3469">
        <v>33</v>
      </c>
      <c r="D3469">
        <v>17</v>
      </c>
      <c r="E3469">
        <v>40</v>
      </c>
      <c r="F3469">
        <v>10</v>
      </c>
      <c r="G3469" t="b">
        <v>1</v>
      </c>
      <c r="H3469" s="19">
        <v>1</v>
      </c>
      <c r="I3469" s="19">
        <v>1</v>
      </c>
      <c r="J3469" s="1" t="s">
        <v>14</v>
      </c>
    </row>
    <row r="3470" spans="1:10" x14ac:dyDescent="0.2">
      <c r="A3470" s="1" t="s">
        <v>134</v>
      </c>
      <c r="B3470" s="11">
        <v>44515</v>
      </c>
      <c r="C3470">
        <v>33</v>
      </c>
      <c r="D3470">
        <v>17</v>
      </c>
      <c r="E3470">
        <v>40</v>
      </c>
      <c r="F3470">
        <v>10</v>
      </c>
      <c r="G3470" t="b">
        <v>1</v>
      </c>
      <c r="H3470" s="19">
        <v>1</v>
      </c>
      <c r="I3470" s="19">
        <v>1</v>
      </c>
      <c r="J3470" s="1" t="s">
        <v>14</v>
      </c>
    </row>
    <row r="3471" spans="1:10" x14ac:dyDescent="0.2">
      <c r="A3471" s="1" t="s">
        <v>126</v>
      </c>
      <c r="B3471" s="11">
        <v>44515</v>
      </c>
      <c r="C3471">
        <v>33</v>
      </c>
      <c r="D3471">
        <v>17</v>
      </c>
      <c r="E3471">
        <v>40</v>
      </c>
      <c r="F3471">
        <v>10</v>
      </c>
      <c r="G3471" t="b">
        <v>1</v>
      </c>
      <c r="H3471" s="19">
        <v>1</v>
      </c>
      <c r="I3471" s="19">
        <v>1</v>
      </c>
      <c r="J3471" s="1" t="s">
        <v>14</v>
      </c>
    </row>
    <row r="3472" spans="1:10" x14ac:dyDescent="0.2">
      <c r="A3472" s="1" t="s">
        <v>138</v>
      </c>
      <c r="B3472" s="11">
        <v>44515</v>
      </c>
      <c r="C3472">
        <v>33</v>
      </c>
      <c r="D3472">
        <v>17</v>
      </c>
      <c r="E3472">
        <v>40</v>
      </c>
      <c r="F3472">
        <v>10</v>
      </c>
      <c r="G3472" t="b">
        <v>1</v>
      </c>
      <c r="H3472" s="19">
        <v>1</v>
      </c>
      <c r="I3472" s="19">
        <v>1</v>
      </c>
      <c r="J3472" s="1" t="s">
        <v>14</v>
      </c>
    </row>
    <row r="3473" spans="1:10" x14ac:dyDescent="0.2">
      <c r="A3473" s="1" t="s">
        <v>129</v>
      </c>
      <c r="B3473" s="11">
        <v>44515</v>
      </c>
      <c r="C3473">
        <v>33</v>
      </c>
      <c r="D3473">
        <v>17</v>
      </c>
      <c r="E3473">
        <v>40</v>
      </c>
      <c r="F3473">
        <v>10</v>
      </c>
      <c r="G3473" t="b">
        <v>1</v>
      </c>
      <c r="H3473" s="19">
        <v>1</v>
      </c>
      <c r="I3473" s="19">
        <v>1</v>
      </c>
      <c r="J3473" s="1" t="s">
        <v>14</v>
      </c>
    </row>
    <row r="3474" spans="1:10" x14ac:dyDescent="0.2">
      <c r="A3474" s="1" t="s">
        <v>111</v>
      </c>
      <c r="B3474" s="11">
        <v>44515</v>
      </c>
      <c r="C3474">
        <v>33</v>
      </c>
      <c r="D3474">
        <v>17</v>
      </c>
      <c r="E3474">
        <v>40</v>
      </c>
      <c r="F3474">
        <v>10</v>
      </c>
      <c r="G3474" t="b">
        <v>1</v>
      </c>
      <c r="H3474" s="19">
        <v>1</v>
      </c>
      <c r="I3474" s="19">
        <v>1</v>
      </c>
      <c r="J3474" s="1" t="s">
        <v>14</v>
      </c>
    </row>
    <row r="3475" spans="1:10" x14ac:dyDescent="0.2">
      <c r="A3475" s="1" t="s">
        <v>141</v>
      </c>
      <c r="B3475" s="11">
        <v>44515</v>
      </c>
      <c r="C3475">
        <v>33</v>
      </c>
      <c r="D3475">
        <v>17</v>
      </c>
      <c r="E3475">
        <v>40</v>
      </c>
      <c r="F3475">
        <v>10</v>
      </c>
      <c r="G3475" t="b">
        <v>1</v>
      </c>
      <c r="H3475" s="19">
        <v>1</v>
      </c>
      <c r="I3475" s="19">
        <v>1</v>
      </c>
      <c r="J3475" s="1" t="s">
        <v>14</v>
      </c>
    </row>
    <row r="3476" spans="1:10" x14ac:dyDescent="0.2">
      <c r="A3476" s="1" t="s">
        <v>146</v>
      </c>
      <c r="B3476" s="11">
        <v>44515</v>
      </c>
      <c r="C3476">
        <v>33</v>
      </c>
      <c r="D3476">
        <v>17</v>
      </c>
      <c r="E3476">
        <v>40</v>
      </c>
      <c r="F3476">
        <v>10</v>
      </c>
      <c r="G3476" t="b">
        <v>1</v>
      </c>
      <c r="H3476" s="19">
        <v>1</v>
      </c>
      <c r="I3476" s="19">
        <v>1</v>
      </c>
      <c r="J3476" s="1" t="s">
        <v>14</v>
      </c>
    </row>
    <row r="3477" spans="1:10" x14ac:dyDescent="0.2">
      <c r="A3477" s="1" t="s">
        <v>127</v>
      </c>
      <c r="B3477" s="11">
        <v>44515</v>
      </c>
      <c r="C3477">
        <v>33</v>
      </c>
      <c r="D3477">
        <v>17</v>
      </c>
      <c r="E3477">
        <v>40</v>
      </c>
      <c r="F3477">
        <v>10</v>
      </c>
      <c r="G3477" t="b">
        <v>1</v>
      </c>
      <c r="H3477" s="19">
        <v>1</v>
      </c>
      <c r="I3477" s="19">
        <v>1</v>
      </c>
      <c r="J3477" s="1" t="s">
        <v>14</v>
      </c>
    </row>
    <row r="3478" spans="1:10" x14ac:dyDescent="0.2">
      <c r="A3478" s="1" t="s">
        <v>113</v>
      </c>
      <c r="B3478" s="11">
        <v>44515</v>
      </c>
      <c r="C3478">
        <v>33</v>
      </c>
      <c r="D3478">
        <v>17</v>
      </c>
      <c r="E3478">
        <v>40</v>
      </c>
      <c r="F3478">
        <v>10</v>
      </c>
      <c r="G3478" t="b">
        <v>1</v>
      </c>
      <c r="H3478" s="19">
        <v>1</v>
      </c>
      <c r="I3478" s="19">
        <v>1</v>
      </c>
      <c r="J3478" s="1" t="s">
        <v>14</v>
      </c>
    </row>
    <row r="3479" spans="1:10" x14ac:dyDescent="0.2">
      <c r="A3479" s="1" t="s">
        <v>110</v>
      </c>
      <c r="B3479" s="11">
        <v>44515</v>
      </c>
      <c r="C3479">
        <v>29</v>
      </c>
      <c r="D3479">
        <v>19</v>
      </c>
      <c r="E3479">
        <v>37</v>
      </c>
      <c r="F3479">
        <v>15</v>
      </c>
      <c r="G3479" t="b">
        <v>1</v>
      </c>
      <c r="H3479" s="19">
        <v>1</v>
      </c>
      <c r="I3479" s="19">
        <v>1</v>
      </c>
      <c r="J3479" s="1" t="s">
        <v>14</v>
      </c>
    </row>
    <row r="3480" spans="1:10" x14ac:dyDescent="0.2">
      <c r="A3480" s="1" t="s">
        <v>130</v>
      </c>
      <c r="B3480" s="11">
        <v>44516</v>
      </c>
      <c r="C3480">
        <v>33</v>
      </c>
      <c r="D3480">
        <v>17</v>
      </c>
      <c r="E3480">
        <v>40</v>
      </c>
      <c r="F3480">
        <v>10</v>
      </c>
      <c r="G3480" t="b">
        <v>1</v>
      </c>
      <c r="H3480" s="19">
        <v>1</v>
      </c>
      <c r="I3480" s="19">
        <v>1</v>
      </c>
      <c r="J3480" s="1" t="s">
        <v>14</v>
      </c>
    </row>
    <row r="3481" spans="1:10" x14ac:dyDescent="0.2">
      <c r="A3481" s="1" t="s">
        <v>99</v>
      </c>
      <c r="B3481" s="11">
        <v>44516</v>
      </c>
      <c r="C3481">
        <v>33</v>
      </c>
      <c r="D3481">
        <v>7</v>
      </c>
      <c r="E3481">
        <v>32</v>
      </c>
      <c r="F3481">
        <v>0</v>
      </c>
      <c r="G3481" t="b">
        <v>1</v>
      </c>
      <c r="H3481" s="19">
        <v>0.72</v>
      </c>
      <c r="I3481" s="19">
        <v>1</v>
      </c>
      <c r="J3481" s="1" t="s">
        <v>14</v>
      </c>
    </row>
    <row r="3482" spans="1:10" x14ac:dyDescent="0.2">
      <c r="A3482" s="1" t="s">
        <v>131</v>
      </c>
      <c r="B3482" s="11">
        <v>44516</v>
      </c>
      <c r="C3482">
        <v>33</v>
      </c>
      <c r="D3482">
        <v>17</v>
      </c>
      <c r="E3482">
        <v>40</v>
      </c>
      <c r="F3482">
        <v>10</v>
      </c>
      <c r="G3482" t="b">
        <v>1</v>
      </c>
      <c r="H3482" s="19">
        <v>1</v>
      </c>
      <c r="I3482" s="19">
        <v>1</v>
      </c>
      <c r="J3482" s="1" t="s">
        <v>14</v>
      </c>
    </row>
    <row r="3483" spans="1:10" x14ac:dyDescent="0.2">
      <c r="A3483" s="1" t="s">
        <v>102</v>
      </c>
      <c r="B3483" s="11">
        <v>44516</v>
      </c>
      <c r="C3483">
        <v>29</v>
      </c>
      <c r="D3483">
        <v>19</v>
      </c>
      <c r="E3483">
        <v>37</v>
      </c>
      <c r="F3483">
        <v>15</v>
      </c>
      <c r="G3483" t="b">
        <v>1</v>
      </c>
      <c r="H3483" s="19">
        <v>1</v>
      </c>
      <c r="I3483" s="19">
        <v>1</v>
      </c>
      <c r="J3483" s="1" t="s">
        <v>14</v>
      </c>
    </row>
    <row r="3484" spans="1:10" x14ac:dyDescent="0.2">
      <c r="A3484" s="1" t="s">
        <v>107</v>
      </c>
      <c r="B3484" s="11">
        <v>44516</v>
      </c>
      <c r="C3484">
        <v>29</v>
      </c>
      <c r="D3484">
        <v>19</v>
      </c>
      <c r="E3484">
        <v>37</v>
      </c>
      <c r="F3484">
        <v>15</v>
      </c>
      <c r="G3484" t="b">
        <v>1</v>
      </c>
      <c r="H3484" s="19">
        <v>1</v>
      </c>
      <c r="I3484" s="19">
        <v>1</v>
      </c>
      <c r="J3484" s="1" t="s">
        <v>14</v>
      </c>
    </row>
    <row r="3485" spans="1:10" x14ac:dyDescent="0.2">
      <c r="A3485" s="1" t="s">
        <v>123</v>
      </c>
      <c r="B3485" s="11">
        <v>44516</v>
      </c>
      <c r="C3485">
        <v>33</v>
      </c>
      <c r="D3485">
        <v>7</v>
      </c>
      <c r="E3485">
        <v>40</v>
      </c>
      <c r="F3485">
        <v>10</v>
      </c>
      <c r="G3485" t="b">
        <v>1</v>
      </c>
      <c r="H3485" s="19">
        <v>0.9</v>
      </c>
      <c r="I3485" s="19">
        <v>1</v>
      </c>
      <c r="J3485" s="1" t="s">
        <v>14</v>
      </c>
    </row>
    <row r="3486" spans="1:10" x14ac:dyDescent="0.2">
      <c r="A3486" s="1" t="s">
        <v>148</v>
      </c>
      <c r="B3486" s="11">
        <v>44516</v>
      </c>
      <c r="C3486">
        <v>33</v>
      </c>
      <c r="D3486">
        <v>17</v>
      </c>
      <c r="E3486">
        <v>40</v>
      </c>
      <c r="F3486">
        <v>10</v>
      </c>
      <c r="G3486" t="b">
        <v>1</v>
      </c>
      <c r="H3486" s="19">
        <v>1</v>
      </c>
      <c r="I3486" s="19">
        <v>1</v>
      </c>
      <c r="J3486" s="1" t="s">
        <v>14</v>
      </c>
    </row>
    <row r="3487" spans="1:10" x14ac:dyDescent="0.2">
      <c r="A3487" s="1" t="s">
        <v>103</v>
      </c>
      <c r="B3487" s="11">
        <v>44516</v>
      </c>
      <c r="C3487">
        <v>29</v>
      </c>
      <c r="D3487">
        <v>19</v>
      </c>
      <c r="E3487">
        <v>30</v>
      </c>
      <c r="F3487">
        <v>5</v>
      </c>
      <c r="G3487" t="b">
        <v>1</v>
      </c>
      <c r="H3487" s="19">
        <v>0.83</v>
      </c>
      <c r="I3487" s="19">
        <v>1</v>
      </c>
      <c r="J3487" s="1" t="s">
        <v>14</v>
      </c>
    </row>
    <row r="3488" spans="1:10" x14ac:dyDescent="0.2">
      <c r="A3488" s="1" t="s">
        <v>125</v>
      </c>
      <c r="B3488" s="11">
        <v>44517</v>
      </c>
      <c r="C3488">
        <v>33</v>
      </c>
      <c r="D3488">
        <v>17</v>
      </c>
      <c r="E3488">
        <v>40</v>
      </c>
      <c r="F3488">
        <v>10</v>
      </c>
      <c r="G3488" t="b">
        <v>1</v>
      </c>
      <c r="H3488" s="19">
        <v>1</v>
      </c>
      <c r="I3488" s="19">
        <v>1</v>
      </c>
      <c r="J3488" s="1" t="s">
        <v>14</v>
      </c>
    </row>
    <row r="3489" spans="1:10" x14ac:dyDescent="0.2">
      <c r="A3489" s="1" t="s">
        <v>109</v>
      </c>
      <c r="B3489" s="11">
        <v>44519</v>
      </c>
      <c r="C3489">
        <v>29</v>
      </c>
      <c r="D3489">
        <v>12</v>
      </c>
      <c r="E3489">
        <v>37</v>
      </c>
      <c r="F3489">
        <v>15</v>
      </c>
      <c r="G3489" t="b">
        <v>1</v>
      </c>
      <c r="H3489" s="19">
        <v>0.93</v>
      </c>
      <c r="I3489" s="19">
        <v>1</v>
      </c>
      <c r="J3489" s="1" t="s">
        <v>14</v>
      </c>
    </row>
    <row r="3490" spans="1:10" x14ac:dyDescent="0.2">
      <c r="A3490" s="1" t="s">
        <v>107</v>
      </c>
      <c r="B3490" s="11">
        <v>44519</v>
      </c>
      <c r="C3490">
        <v>29</v>
      </c>
      <c r="D3490">
        <v>12</v>
      </c>
      <c r="E3490">
        <v>30</v>
      </c>
      <c r="F3490">
        <v>15</v>
      </c>
      <c r="G3490" t="b">
        <v>1</v>
      </c>
      <c r="H3490" s="19">
        <v>0.86</v>
      </c>
      <c r="I3490" s="19">
        <v>1</v>
      </c>
      <c r="J3490" s="1" t="s">
        <v>14</v>
      </c>
    </row>
    <row r="3491" spans="1:10" x14ac:dyDescent="0.2">
      <c r="A3491" s="1" t="s">
        <v>113</v>
      </c>
      <c r="B3491" s="11">
        <v>44519</v>
      </c>
      <c r="C3491">
        <v>33</v>
      </c>
      <c r="D3491">
        <v>17</v>
      </c>
      <c r="E3491">
        <v>40</v>
      </c>
      <c r="F3491">
        <v>10</v>
      </c>
      <c r="G3491" t="b">
        <v>1</v>
      </c>
      <c r="H3491" s="19">
        <v>1</v>
      </c>
      <c r="I3491" s="19">
        <v>1</v>
      </c>
      <c r="J3491" s="1" t="s">
        <v>14</v>
      </c>
    </row>
    <row r="3492" spans="1:10" x14ac:dyDescent="0.2">
      <c r="A3492" s="1" t="s">
        <v>127</v>
      </c>
      <c r="B3492" s="11">
        <v>44519</v>
      </c>
      <c r="C3492">
        <v>33</v>
      </c>
      <c r="D3492">
        <v>17</v>
      </c>
      <c r="E3492">
        <v>40</v>
      </c>
      <c r="F3492">
        <v>5</v>
      </c>
      <c r="G3492" t="b">
        <v>1</v>
      </c>
      <c r="H3492" s="19">
        <v>0.95</v>
      </c>
      <c r="I3492" s="19">
        <v>1</v>
      </c>
      <c r="J3492" s="1" t="s">
        <v>14</v>
      </c>
    </row>
    <row r="3493" spans="1:10" x14ac:dyDescent="0.2">
      <c r="A3493" s="1" t="s">
        <v>141</v>
      </c>
      <c r="B3493" s="11">
        <v>44519</v>
      </c>
      <c r="C3493">
        <v>33</v>
      </c>
      <c r="D3493">
        <v>17</v>
      </c>
      <c r="E3493">
        <v>40</v>
      </c>
      <c r="F3493">
        <v>10</v>
      </c>
      <c r="G3493" t="b">
        <v>1</v>
      </c>
      <c r="H3493" s="19">
        <v>1</v>
      </c>
      <c r="I3493" s="19">
        <v>1</v>
      </c>
      <c r="J3493" s="1" t="s">
        <v>14</v>
      </c>
    </row>
    <row r="3494" spans="1:10" x14ac:dyDescent="0.2">
      <c r="A3494" s="1" t="s">
        <v>131</v>
      </c>
      <c r="B3494" s="11">
        <v>44519</v>
      </c>
      <c r="C3494">
        <v>33</v>
      </c>
      <c r="D3494">
        <v>17</v>
      </c>
      <c r="E3494">
        <v>40</v>
      </c>
      <c r="F3494">
        <v>10</v>
      </c>
      <c r="G3494" t="b">
        <v>1</v>
      </c>
      <c r="H3494" s="19">
        <v>1</v>
      </c>
      <c r="I3494" s="19">
        <v>1</v>
      </c>
      <c r="J3494" s="1" t="s">
        <v>14</v>
      </c>
    </row>
    <row r="3495" spans="1:10" x14ac:dyDescent="0.2">
      <c r="A3495" s="1" t="s">
        <v>111</v>
      </c>
      <c r="B3495" s="11">
        <v>44519</v>
      </c>
      <c r="C3495">
        <v>33</v>
      </c>
      <c r="D3495">
        <v>17</v>
      </c>
      <c r="E3495">
        <v>40</v>
      </c>
      <c r="F3495">
        <v>10</v>
      </c>
      <c r="G3495" t="b">
        <v>1</v>
      </c>
      <c r="H3495" s="19">
        <v>1</v>
      </c>
      <c r="I3495" s="19">
        <v>1</v>
      </c>
      <c r="J3495" s="1" t="s">
        <v>14</v>
      </c>
    </row>
    <row r="3496" spans="1:10" x14ac:dyDescent="0.2">
      <c r="A3496" s="1" t="s">
        <v>126</v>
      </c>
      <c r="B3496" s="11">
        <v>44519</v>
      </c>
      <c r="C3496">
        <v>33</v>
      </c>
      <c r="D3496">
        <v>17</v>
      </c>
      <c r="E3496">
        <v>40</v>
      </c>
      <c r="F3496">
        <v>10</v>
      </c>
      <c r="G3496" t="b">
        <v>1</v>
      </c>
      <c r="H3496" s="19">
        <v>1</v>
      </c>
      <c r="I3496" s="19">
        <v>1</v>
      </c>
      <c r="J3496" s="1" t="s">
        <v>14</v>
      </c>
    </row>
    <row r="3497" spans="1:10" x14ac:dyDescent="0.2">
      <c r="A3497" s="1" t="s">
        <v>134</v>
      </c>
      <c r="B3497" s="11">
        <v>44519</v>
      </c>
      <c r="C3497">
        <v>33</v>
      </c>
      <c r="D3497">
        <v>17</v>
      </c>
      <c r="E3497">
        <v>40</v>
      </c>
      <c r="F3497">
        <v>10</v>
      </c>
      <c r="G3497" t="b">
        <v>1</v>
      </c>
      <c r="H3497" s="19">
        <v>1</v>
      </c>
      <c r="I3497" s="19">
        <v>1</v>
      </c>
      <c r="J3497" s="1" t="s">
        <v>14</v>
      </c>
    </row>
    <row r="3498" spans="1:10" x14ac:dyDescent="0.2">
      <c r="A3498" s="1" t="s">
        <v>116</v>
      </c>
      <c r="B3498" s="11">
        <v>44519</v>
      </c>
      <c r="C3498">
        <v>33</v>
      </c>
      <c r="D3498">
        <v>17</v>
      </c>
      <c r="E3498">
        <v>32</v>
      </c>
      <c r="F3498">
        <v>10</v>
      </c>
      <c r="G3498" t="b">
        <v>1</v>
      </c>
      <c r="H3498" s="19">
        <v>0.92</v>
      </c>
      <c r="I3498" s="19">
        <v>1</v>
      </c>
      <c r="J3498" s="1" t="s">
        <v>14</v>
      </c>
    </row>
    <row r="3499" spans="1:10" x14ac:dyDescent="0.2">
      <c r="A3499" s="1" t="s">
        <v>101</v>
      </c>
      <c r="B3499" s="11">
        <v>44522</v>
      </c>
      <c r="C3499">
        <v>29</v>
      </c>
      <c r="D3499">
        <v>19</v>
      </c>
      <c r="E3499">
        <v>37</v>
      </c>
      <c r="F3499">
        <v>15</v>
      </c>
      <c r="G3499" t="b">
        <v>1</v>
      </c>
      <c r="H3499" s="19">
        <v>1</v>
      </c>
      <c r="I3499" s="19">
        <v>1</v>
      </c>
      <c r="J3499" s="1" t="s">
        <v>14</v>
      </c>
    </row>
    <row r="3500" spans="1:10" x14ac:dyDescent="0.2">
      <c r="A3500" s="1" t="s">
        <v>112</v>
      </c>
      <c r="B3500" s="11">
        <v>44522</v>
      </c>
      <c r="C3500">
        <v>33</v>
      </c>
      <c r="D3500">
        <v>17</v>
      </c>
      <c r="E3500">
        <v>40</v>
      </c>
      <c r="F3500">
        <v>10</v>
      </c>
      <c r="G3500" t="b">
        <v>1</v>
      </c>
      <c r="H3500" s="19">
        <v>1</v>
      </c>
      <c r="I3500" s="19">
        <v>1</v>
      </c>
      <c r="J3500" s="1" t="s">
        <v>14</v>
      </c>
    </row>
    <row r="3501" spans="1:10" x14ac:dyDescent="0.2">
      <c r="A3501" s="1" t="s">
        <v>108</v>
      </c>
      <c r="B3501" s="11">
        <v>44522</v>
      </c>
      <c r="C3501">
        <v>29</v>
      </c>
      <c r="D3501">
        <v>12</v>
      </c>
      <c r="E3501">
        <v>37</v>
      </c>
      <c r="F3501">
        <v>15</v>
      </c>
      <c r="G3501" t="b">
        <v>1</v>
      </c>
      <c r="H3501" s="19">
        <v>0.93</v>
      </c>
      <c r="I3501" s="19">
        <v>1</v>
      </c>
      <c r="J3501" s="1" t="s">
        <v>14</v>
      </c>
    </row>
    <row r="3502" spans="1:10" x14ac:dyDescent="0.2">
      <c r="A3502" s="1" t="s">
        <v>104</v>
      </c>
      <c r="B3502" s="11">
        <v>44522</v>
      </c>
      <c r="C3502">
        <v>29</v>
      </c>
      <c r="D3502">
        <v>19</v>
      </c>
      <c r="E3502">
        <v>37</v>
      </c>
      <c r="F3502">
        <v>15</v>
      </c>
      <c r="G3502" t="b">
        <v>1</v>
      </c>
      <c r="H3502" s="19">
        <v>1</v>
      </c>
      <c r="I3502" s="19">
        <v>1</v>
      </c>
      <c r="J3502" s="1" t="s">
        <v>14</v>
      </c>
    </row>
    <row r="3503" spans="1:10" x14ac:dyDescent="0.2">
      <c r="A3503" s="1" t="s">
        <v>105</v>
      </c>
      <c r="B3503" s="11">
        <v>44522</v>
      </c>
      <c r="C3503">
        <v>29</v>
      </c>
      <c r="D3503">
        <v>12</v>
      </c>
      <c r="E3503">
        <v>37</v>
      </c>
      <c r="F3503">
        <v>15</v>
      </c>
      <c r="G3503" t="b">
        <v>1</v>
      </c>
      <c r="H3503" s="19">
        <v>0.93</v>
      </c>
      <c r="I3503" s="19">
        <v>1</v>
      </c>
      <c r="J3503" s="1" t="s">
        <v>14</v>
      </c>
    </row>
    <row r="3504" spans="1:10" x14ac:dyDescent="0.2">
      <c r="A3504" s="1" t="s">
        <v>103</v>
      </c>
      <c r="B3504" s="11">
        <v>44522</v>
      </c>
      <c r="C3504">
        <v>29</v>
      </c>
      <c r="D3504">
        <v>12</v>
      </c>
      <c r="E3504">
        <v>37</v>
      </c>
      <c r="F3504">
        <v>15</v>
      </c>
      <c r="G3504" t="b">
        <v>1</v>
      </c>
      <c r="H3504" s="19">
        <v>0.93</v>
      </c>
      <c r="I3504" s="19">
        <v>1</v>
      </c>
      <c r="J3504" s="1" t="s">
        <v>14</v>
      </c>
    </row>
    <row r="3505" spans="1:10" x14ac:dyDescent="0.2">
      <c r="A3505" s="1" t="s">
        <v>102</v>
      </c>
      <c r="B3505" s="11">
        <v>44523</v>
      </c>
      <c r="C3505">
        <v>29</v>
      </c>
      <c r="D3505">
        <v>19</v>
      </c>
      <c r="E3505">
        <v>30</v>
      </c>
      <c r="F3505">
        <v>15</v>
      </c>
      <c r="G3505" t="b">
        <v>1</v>
      </c>
      <c r="H3505" s="19">
        <v>0.93</v>
      </c>
      <c r="I3505" s="19">
        <v>1</v>
      </c>
      <c r="J3505" s="1" t="s">
        <v>14</v>
      </c>
    </row>
    <row r="3506" spans="1:10" x14ac:dyDescent="0.2">
      <c r="A3506" s="1" t="s">
        <v>110</v>
      </c>
      <c r="B3506" s="11">
        <v>44523</v>
      </c>
      <c r="C3506">
        <v>29</v>
      </c>
      <c r="D3506">
        <v>19</v>
      </c>
      <c r="E3506">
        <v>30</v>
      </c>
      <c r="F3506">
        <v>15</v>
      </c>
      <c r="G3506" t="b">
        <v>1</v>
      </c>
      <c r="H3506" s="19">
        <v>0.93</v>
      </c>
      <c r="I3506" s="19">
        <v>1</v>
      </c>
      <c r="J3506" s="1" t="s">
        <v>14</v>
      </c>
    </row>
    <row r="3507" spans="1:10" x14ac:dyDescent="0.2">
      <c r="A3507" s="1" t="s">
        <v>100</v>
      </c>
      <c r="B3507" s="11">
        <v>44523</v>
      </c>
      <c r="C3507">
        <v>29</v>
      </c>
      <c r="D3507">
        <v>14</v>
      </c>
      <c r="E3507">
        <v>37</v>
      </c>
      <c r="F3507">
        <v>7</v>
      </c>
      <c r="G3507" t="b">
        <v>1</v>
      </c>
      <c r="H3507" s="19">
        <v>0.87</v>
      </c>
      <c r="I3507" s="19">
        <v>1</v>
      </c>
      <c r="J3507" s="1" t="s">
        <v>14</v>
      </c>
    </row>
    <row r="3508" spans="1:10" x14ac:dyDescent="0.2">
      <c r="A3508" s="1" t="s">
        <v>132</v>
      </c>
      <c r="B3508" s="11">
        <v>44523</v>
      </c>
      <c r="C3508">
        <v>33</v>
      </c>
      <c r="D3508">
        <v>17</v>
      </c>
      <c r="E3508">
        <v>40</v>
      </c>
      <c r="F3508">
        <v>10</v>
      </c>
      <c r="G3508" t="b">
        <v>1</v>
      </c>
      <c r="H3508" s="19">
        <v>1</v>
      </c>
      <c r="I3508" s="19">
        <v>1</v>
      </c>
      <c r="J3508" s="1" t="s">
        <v>14</v>
      </c>
    </row>
    <row r="3509" spans="1:10" x14ac:dyDescent="0.2">
      <c r="A3509" s="1" t="s">
        <v>145</v>
      </c>
      <c r="B3509" s="11">
        <v>44523</v>
      </c>
      <c r="C3509">
        <v>33</v>
      </c>
      <c r="D3509">
        <v>17</v>
      </c>
      <c r="E3509">
        <v>40</v>
      </c>
      <c r="F3509">
        <v>10</v>
      </c>
      <c r="G3509" t="b">
        <v>1</v>
      </c>
      <c r="H3509" s="19">
        <v>1</v>
      </c>
      <c r="I3509" s="19">
        <v>1</v>
      </c>
      <c r="J3509" s="1" t="s">
        <v>14</v>
      </c>
    </row>
    <row r="3510" spans="1:10" x14ac:dyDescent="0.2">
      <c r="A3510" s="1" t="s">
        <v>139</v>
      </c>
      <c r="B3510" s="11">
        <v>44523</v>
      </c>
      <c r="C3510">
        <v>33</v>
      </c>
      <c r="D3510">
        <v>7</v>
      </c>
      <c r="E3510">
        <v>40</v>
      </c>
      <c r="F3510">
        <v>10</v>
      </c>
      <c r="G3510" t="b">
        <v>1</v>
      </c>
      <c r="H3510" s="19">
        <v>0.9</v>
      </c>
      <c r="I3510" s="19">
        <v>1</v>
      </c>
      <c r="J3510" s="1" t="s">
        <v>14</v>
      </c>
    </row>
    <row r="3511" spans="1:10" x14ac:dyDescent="0.2">
      <c r="A3511" s="1" t="s">
        <v>135</v>
      </c>
      <c r="B3511" s="11">
        <v>44523</v>
      </c>
      <c r="C3511">
        <v>33</v>
      </c>
      <c r="D3511">
        <v>17</v>
      </c>
      <c r="E3511">
        <v>40</v>
      </c>
      <c r="F3511">
        <v>10</v>
      </c>
      <c r="G3511" t="b">
        <v>1</v>
      </c>
      <c r="H3511" s="19">
        <v>1</v>
      </c>
      <c r="I3511" s="19">
        <v>1</v>
      </c>
      <c r="J3511" s="1" t="s">
        <v>14</v>
      </c>
    </row>
    <row r="3512" spans="1:10" x14ac:dyDescent="0.2">
      <c r="A3512" s="1" t="s">
        <v>137</v>
      </c>
      <c r="B3512" s="11">
        <v>44523</v>
      </c>
      <c r="C3512">
        <v>31</v>
      </c>
      <c r="D3512">
        <v>17</v>
      </c>
      <c r="E3512">
        <v>32</v>
      </c>
      <c r="F3512">
        <v>5</v>
      </c>
      <c r="G3512" t="b">
        <v>1</v>
      </c>
      <c r="H3512" s="19">
        <v>0.85</v>
      </c>
      <c r="I3512" s="19">
        <v>1</v>
      </c>
      <c r="J3512" s="1" t="s">
        <v>14</v>
      </c>
    </row>
    <row r="3513" spans="1:10" x14ac:dyDescent="0.2">
      <c r="A3513" s="1" t="s">
        <v>99</v>
      </c>
      <c r="B3513" s="11">
        <v>44524</v>
      </c>
      <c r="C3513">
        <v>29</v>
      </c>
      <c r="D3513">
        <v>17</v>
      </c>
      <c r="E3513">
        <v>40</v>
      </c>
      <c r="F3513">
        <v>10</v>
      </c>
      <c r="G3513" t="b">
        <v>1</v>
      </c>
      <c r="H3513" s="19">
        <v>0.96</v>
      </c>
      <c r="I3513" s="19">
        <v>1</v>
      </c>
      <c r="J3513" s="1" t="s">
        <v>14</v>
      </c>
    </row>
    <row r="3514" spans="1:10" x14ac:dyDescent="0.2">
      <c r="A3514" s="1" t="s">
        <v>146</v>
      </c>
      <c r="B3514" s="11">
        <v>44524</v>
      </c>
      <c r="C3514">
        <v>33</v>
      </c>
      <c r="D3514">
        <v>17</v>
      </c>
      <c r="E3514">
        <v>32</v>
      </c>
      <c r="F3514">
        <v>10</v>
      </c>
      <c r="G3514" t="b">
        <v>1</v>
      </c>
      <c r="H3514" s="19">
        <v>0.92</v>
      </c>
      <c r="I3514" s="19">
        <v>1</v>
      </c>
      <c r="J3514" s="1" t="s">
        <v>14</v>
      </c>
    </row>
    <row r="3515" spans="1:10" x14ac:dyDescent="0.2">
      <c r="A3515" s="1" t="s">
        <v>146</v>
      </c>
      <c r="B3515" s="11">
        <v>44524</v>
      </c>
      <c r="C3515">
        <v>33</v>
      </c>
      <c r="D3515">
        <v>17</v>
      </c>
      <c r="E3515">
        <v>32</v>
      </c>
      <c r="F3515">
        <v>10</v>
      </c>
      <c r="G3515" t="b">
        <v>1</v>
      </c>
      <c r="H3515" s="19">
        <v>0.92</v>
      </c>
      <c r="I3515" s="19">
        <v>1</v>
      </c>
      <c r="J3515" s="1" t="s">
        <v>14</v>
      </c>
    </row>
    <row r="3516" spans="1:10" x14ac:dyDescent="0.2">
      <c r="A3516" s="1" t="s">
        <v>129</v>
      </c>
      <c r="B3516" s="11">
        <v>44524</v>
      </c>
      <c r="C3516">
        <v>33</v>
      </c>
      <c r="D3516">
        <v>17</v>
      </c>
      <c r="E3516">
        <v>40</v>
      </c>
      <c r="F3516">
        <v>10</v>
      </c>
      <c r="G3516" t="b">
        <v>1</v>
      </c>
      <c r="H3516" s="19">
        <v>1</v>
      </c>
      <c r="I3516" s="19">
        <v>1</v>
      </c>
      <c r="J3516" s="1" t="s">
        <v>14</v>
      </c>
    </row>
    <row r="3517" spans="1:10" x14ac:dyDescent="0.2">
      <c r="A3517" s="1" t="s">
        <v>138</v>
      </c>
      <c r="B3517" s="11">
        <v>44524</v>
      </c>
      <c r="C3517">
        <v>33</v>
      </c>
      <c r="D3517">
        <v>17</v>
      </c>
      <c r="E3517">
        <v>32</v>
      </c>
      <c r="F3517">
        <v>10</v>
      </c>
      <c r="G3517" t="b">
        <v>1</v>
      </c>
      <c r="H3517" s="19">
        <v>0.92</v>
      </c>
      <c r="I3517" s="19">
        <v>1</v>
      </c>
      <c r="J3517" s="1" t="s">
        <v>14</v>
      </c>
    </row>
    <row r="3518" spans="1:10" x14ac:dyDescent="0.2">
      <c r="A3518" s="1" t="s">
        <v>89</v>
      </c>
      <c r="B3518" s="11">
        <v>44524</v>
      </c>
      <c r="C3518">
        <v>33</v>
      </c>
      <c r="D3518">
        <v>17</v>
      </c>
      <c r="E3518">
        <v>40</v>
      </c>
      <c r="F3518">
        <v>10</v>
      </c>
      <c r="G3518" t="b">
        <v>1</v>
      </c>
      <c r="H3518" s="19">
        <v>1</v>
      </c>
      <c r="I3518" s="19">
        <v>1</v>
      </c>
      <c r="J3518" s="1" t="s">
        <v>14</v>
      </c>
    </row>
    <row r="3519" spans="1:10" x14ac:dyDescent="0.2">
      <c r="A3519" s="1" t="s">
        <v>124</v>
      </c>
      <c r="B3519" s="11">
        <v>44524</v>
      </c>
      <c r="C3519">
        <v>23</v>
      </c>
      <c r="D3519">
        <v>7</v>
      </c>
      <c r="E3519">
        <v>40</v>
      </c>
      <c r="F3519">
        <v>10</v>
      </c>
      <c r="G3519" t="b">
        <v>1</v>
      </c>
      <c r="H3519" s="19">
        <v>0.8</v>
      </c>
      <c r="I3519" s="19">
        <v>1</v>
      </c>
      <c r="J3519" s="1" t="s">
        <v>14</v>
      </c>
    </row>
    <row r="3520" spans="1:10" x14ac:dyDescent="0.2">
      <c r="A3520" s="1" t="s">
        <v>143</v>
      </c>
      <c r="B3520" s="11">
        <v>44524</v>
      </c>
      <c r="C3520">
        <v>33</v>
      </c>
      <c r="D3520">
        <v>7</v>
      </c>
      <c r="E3520">
        <v>40</v>
      </c>
      <c r="F3520">
        <v>10</v>
      </c>
      <c r="G3520" t="b">
        <v>1</v>
      </c>
      <c r="H3520" s="19">
        <v>0.9</v>
      </c>
      <c r="I3520" s="19">
        <v>1</v>
      </c>
      <c r="J3520" s="1" t="s">
        <v>14</v>
      </c>
    </row>
    <row r="3521" spans="1:10" x14ac:dyDescent="0.2">
      <c r="A3521" s="1" t="s">
        <v>147</v>
      </c>
      <c r="B3521" s="11">
        <v>44525</v>
      </c>
      <c r="C3521">
        <v>33</v>
      </c>
      <c r="D3521">
        <v>17</v>
      </c>
      <c r="E3521">
        <v>40</v>
      </c>
      <c r="F3521">
        <v>10</v>
      </c>
      <c r="G3521" t="b">
        <v>1</v>
      </c>
      <c r="H3521" s="19">
        <v>1</v>
      </c>
      <c r="I3521" s="19">
        <v>1</v>
      </c>
      <c r="J3521" s="1" t="s">
        <v>14</v>
      </c>
    </row>
    <row r="3522" spans="1:10" x14ac:dyDescent="0.2">
      <c r="A3522" s="1" t="s">
        <v>117</v>
      </c>
      <c r="B3522" s="11">
        <v>44525</v>
      </c>
      <c r="C3522">
        <v>33</v>
      </c>
      <c r="D3522">
        <v>17</v>
      </c>
      <c r="E3522">
        <v>40</v>
      </c>
      <c r="F3522">
        <v>10</v>
      </c>
      <c r="G3522" t="b">
        <v>1</v>
      </c>
      <c r="H3522" s="19">
        <v>1</v>
      </c>
      <c r="I3522" s="19">
        <v>1</v>
      </c>
      <c r="J3522" s="1" t="s">
        <v>14</v>
      </c>
    </row>
    <row r="3523" spans="1:10" x14ac:dyDescent="0.2">
      <c r="A3523" s="1" t="s">
        <v>115</v>
      </c>
      <c r="B3523" s="11">
        <v>44525</v>
      </c>
      <c r="C3523">
        <v>33</v>
      </c>
      <c r="D3523">
        <v>17</v>
      </c>
      <c r="E3523">
        <v>40</v>
      </c>
      <c r="F3523">
        <v>10</v>
      </c>
      <c r="G3523" t="b">
        <v>1</v>
      </c>
      <c r="H3523" s="19">
        <v>1</v>
      </c>
      <c r="I3523" s="19">
        <v>1</v>
      </c>
      <c r="J3523" s="1" t="s">
        <v>14</v>
      </c>
    </row>
    <row r="3524" spans="1:10" x14ac:dyDescent="0.2">
      <c r="A3524" s="1" t="s">
        <v>142</v>
      </c>
      <c r="B3524" s="11">
        <v>44525</v>
      </c>
      <c r="C3524">
        <v>33</v>
      </c>
      <c r="D3524">
        <v>17</v>
      </c>
      <c r="E3524">
        <v>40</v>
      </c>
      <c r="F3524">
        <v>10</v>
      </c>
      <c r="G3524" t="b">
        <v>1</v>
      </c>
      <c r="H3524" s="19">
        <v>1</v>
      </c>
      <c r="I3524" s="19">
        <v>1</v>
      </c>
      <c r="J3524" s="1" t="s">
        <v>14</v>
      </c>
    </row>
    <row r="3525" spans="1:10" x14ac:dyDescent="0.2">
      <c r="A3525" s="1" t="s">
        <v>125</v>
      </c>
      <c r="B3525" s="11">
        <v>44526</v>
      </c>
      <c r="C3525">
        <v>29</v>
      </c>
      <c r="D3525">
        <v>17</v>
      </c>
      <c r="E3525">
        <v>40</v>
      </c>
      <c r="F3525">
        <v>10</v>
      </c>
      <c r="G3525" t="b">
        <v>1</v>
      </c>
      <c r="H3525" s="19">
        <v>0.96</v>
      </c>
      <c r="I3525" s="19">
        <v>1</v>
      </c>
      <c r="J3525" s="1" t="s">
        <v>14</v>
      </c>
    </row>
    <row r="3526" spans="1:10" x14ac:dyDescent="0.2">
      <c r="A3526" s="1" t="s">
        <v>123</v>
      </c>
      <c r="B3526" s="11">
        <v>44526</v>
      </c>
      <c r="C3526">
        <v>33</v>
      </c>
      <c r="D3526">
        <v>17</v>
      </c>
      <c r="E3526">
        <v>40</v>
      </c>
      <c r="F3526">
        <v>10</v>
      </c>
      <c r="G3526" t="b">
        <v>1</v>
      </c>
      <c r="H3526" s="19">
        <v>1</v>
      </c>
      <c r="I3526" s="19">
        <v>1</v>
      </c>
      <c r="J3526" s="1" t="s">
        <v>14</v>
      </c>
    </row>
    <row r="3527" spans="1:10" x14ac:dyDescent="0.2">
      <c r="A3527" s="1" t="s">
        <v>130</v>
      </c>
      <c r="B3527" s="11">
        <v>44526</v>
      </c>
      <c r="C3527">
        <v>33</v>
      </c>
      <c r="D3527">
        <v>17</v>
      </c>
      <c r="E3527">
        <v>40</v>
      </c>
      <c r="F3527">
        <v>10</v>
      </c>
      <c r="G3527" t="b">
        <v>1</v>
      </c>
      <c r="H3527" s="19">
        <v>1</v>
      </c>
      <c r="I3527" s="19">
        <v>1</v>
      </c>
      <c r="J3527" s="1" t="s">
        <v>14</v>
      </c>
    </row>
    <row r="3528" spans="1:10" x14ac:dyDescent="0.2">
      <c r="A3528" s="1" t="s">
        <v>107</v>
      </c>
      <c r="B3528" s="11">
        <v>44526</v>
      </c>
      <c r="C3528">
        <v>17</v>
      </c>
      <c r="D3528">
        <v>12</v>
      </c>
      <c r="E3528">
        <v>30</v>
      </c>
      <c r="F3528">
        <v>15</v>
      </c>
      <c r="G3528" t="b">
        <v>1</v>
      </c>
      <c r="H3528" s="19">
        <v>0.74</v>
      </c>
      <c r="I3528" s="19">
        <v>1</v>
      </c>
      <c r="J3528" s="1" t="s">
        <v>14</v>
      </c>
    </row>
    <row r="3529" spans="1:10" x14ac:dyDescent="0.2">
      <c r="A3529" s="1" t="s">
        <v>109</v>
      </c>
      <c r="B3529" s="11">
        <v>44526</v>
      </c>
      <c r="C3529">
        <v>22</v>
      </c>
      <c r="D3529">
        <v>19</v>
      </c>
      <c r="E3529">
        <v>30</v>
      </c>
      <c r="F3529">
        <v>8</v>
      </c>
      <c r="G3529" t="b">
        <v>1</v>
      </c>
      <c r="H3529" s="19">
        <v>0.79</v>
      </c>
      <c r="I3529" s="19">
        <v>1</v>
      </c>
      <c r="J3529" s="1" t="s">
        <v>14</v>
      </c>
    </row>
    <row r="3530" spans="1:10" x14ac:dyDescent="0.2">
      <c r="A3530" s="1" t="s">
        <v>104</v>
      </c>
      <c r="B3530" s="11">
        <v>44528</v>
      </c>
      <c r="C3530">
        <v>19</v>
      </c>
      <c r="D3530">
        <v>19</v>
      </c>
      <c r="E3530">
        <v>30</v>
      </c>
      <c r="F3530">
        <v>0</v>
      </c>
      <c r="G3530" t="b">
        <v>1</v>
      </c>
      <c r="H3530" s="19">
        <v>0.68</v>
      </c>
      <c r="I3530" s="19">
        <v>1</v>
      </c>
      <c r="J3530" s="1" t="s">
        <v>14</v>
      </c>
    </row>
    <row r="3531" spans="1:10" x14ac:dyDescent="0.2">
      <c r="A3531" s="1" t="s">
        <v>105</v>
      </c>
      <c r="B3531" s="11">
        <v>44528</v>
      </c>
      <c r="C3531">
        <v>22</v>
      </c>
      <c r="D3531">
        <v>12</v>
      </c>
      <c r="E3531">
        <v>37</v>
      </c>
      <c r="F3531">
        <v>15</v>
      </c>
      <c r="G3531" t="b">
        <v>1</v>
      </c>
      <c r="H3531" s="19">
        <v>0.86</v>
      </c>
      <c r="I3531" s="19">
        <v>1</v>
      </c>
      <c r="J3531" s="1" t="s">
        <v>14</v>
      </c>
    </row>
    <row r="3532" spans="1:10" x14ac:dyDescent="0.2">
      <c r="A3532" s="1" t="s">
        <v>108</v>
      </c>
      <c r="B3532" s="11">
        <v>44528</v>
      </c>
      <c r="C3532">
        <v>26</v>
      </c>
      <c r="D3532">
        <v>19</v>
      </c>
      <c r="E3532">
        <v>37</v>
      </c>
      <c r="F3532">
        <v>15</v>
      </c>
      <c r="G3532" t="b">
        <v>1</v>
      </c>
      <c r="H3532" s="19">
        <v>0.97</v>
      </c>
      <c r="I3532" s="19">
        <v>1</v>
      </c>
      <c r="J3532" s="1" t="s">
        <v>14</v>
      </c>
    </row>
    <row r="3533" spans="1:10" x14ac:dyDescent="0.2">
      <c r="A3533" s="1" t="s">
        <v>102</v>
      </c>
      <c r="B3533" s="11">
        <v>44528</v>
      </c>
      <c r="C3533">
        <v>29</v>
      </c>
      <c r="D3533">
        <v>19</v>
      </c>
      <c r="E3533">
        <v>30</v>
      </c>
      <c r="F3533">
        <v>15</v>
      </c>
      <c r="G3533" t="b">
        <v>1</v>
      </c>
      <c r="H3533" s="19">
        <v>0.93</v>
      </c>
      <c r="I3533" s="19">
        <v>1</v>
      </c>
      <c r="J3533" s="1" t="s">
        <v>14</v>
      </c>
    </row>
    <row r="3534" spans="1:10" x14ac:dyDescent="0.2">
      <c r="A3534" s="1" t="s">
        <v>103</v>
      </c>
      <c r="B3534" s="11">
        <v>44528</v>
      </c>
      <c r="C3534">
        <v>21</v>
      </c>
      <c r="D3534">
        <v>19</v>
      </c>
      <c r="E3534">
        <v>30</v>
      </c>
      <c r="F3534">
        <v>7</v>
      </c>
      <c r="G3534" t="b">
        <v>1</v>
      </c>
      <c r="H3534" s="19">
        <v>0.77</v>
      </c>
      <c r="I3534" s="19">
        <v>1</v>
      </c>
      <c r="J3534" s="1" t="s">
        <v>14</v>
      </c>
    </row>
    <row r="3535" spans="1:10" x14ac:dyDescent="0.2">
      <c r="A3535" s="1" t="s">
        <v>110</v>
      </c>
      <c r="B3535" s="11">
        <v>44528</v>
      </c>
      <c r="C3535">
        <v>19</v>
      </c>
      <c r="D3535">
        <v>12</v>
      </c>
      <c r="E3535">
        <v>37</v>
      </c>
      <c r="F3535">
        <v>15</v>
      </c>
      <c r="G3535" t="b">
        <v>1</v>
      </c>
      <c r="H3535" s="19">
        <v>0.83</v>
      </c>
      <c r="I3535" s="19">
        <v>1</v>
      </c>
      <c r="J3535" s="1" t="s">
        <v>14</v>
      </c>
    </row>
    <row r="3536" spans="1:10" x14ac:dyDescent="0.2">
      <c r="A3536" s="1" t="s">
        <v>89</v>
      </c>
      <c r="B3536" s="11">
        <v>44528</v>
      </c>
      <c r="C3536">
        <v>33</v>
      </c>
      <c r="D3536">
        <v>17</v>
      </c>
      <c r="E3536">
        <v>40</v>
      </c>
      <c r="F3536">
        <v>10</v>
      </c>
      <c r="G3536" t="b">
        <v>1</v>
      </c>
      <c r="H3536" s="19">
        <v>1</v>
      </c>
      <c r="I3536" s="19">
        <v>1</v>
      </c>
      <c r="J3536" s="1" t="s">
        <v>14</v>
      </c>
    </row>
    <row r="3537" spans="1:10" x14ac:dyDescent="0.2">
      <c r="A3537" s="1" t="s">
        <v>148</v>
      </c>
      <c r="B3537" s="11">
        <v>44528</v>
      </c>
      <c r="C3537">
        <v>31</v>
      </c>
      <c r="D3537">
        <v>17</v>
      </c>
      <c r="E3537">
        <v>40</v>
      </c>
      <c r="F3537">
        <v>5</v>
      </c>
      <c r="G3537" t="b">
        <v>1</v>
      </c>
      <c r="H3537" s="19">
        <v>0.93</v>
      </c>
      <c r="I3537" s="19">
        <v>1</v>
      </c>
      <c r="J3537" s="1" t="s">
        <v>14</v>
      </c>
    </row>
    <row r="3538" spans="1:10" x14ac:dyDescent="0.2">
      <c r="A3538" s="1" t="s">
        <v>120</v>
      </c>
      <c r="B3538" s="11">
        <v>44528</v>
      </c>
      <c r="C3538">
        <v>33</v>
      </c>
      <c r="D3538">
        <v>17</v>
      </c>
      <c r="E3538">
        <v>40</v>
      </c>
      <c r="F3538">
        <v>10</v>
      </c>
      <c r="G3538" t="b">
        <v>1</v>
      </c>
      <c r="H3538" s="19">
        <v>1</v>
      </c>
      <c r="I3538" s="19">
        <v>1</v>
      </c>
      <c r="J3538" s="1" t="s">
        <v>14</v>
      </c>
    </row>
    <row r="3539" spans="1:10" x14ac:dyDescent="0.2">
      <c r="A3539" s="1" t="s">
        <v>119</v>
      </c>
      <c r="B3539" s="11">
        <v>44528</v>
      </c>
      <c r="C3539">
        <v>33</v>
      </c>
      <c r="D3539">
        <v>17</v>
      </c>
      <c r="E3539">
        <v>32</v>
      </c>
      <c r="F3539">
        <v>10</v>
      </c>
      <c r="G3539" t="b">
        <v>1</v>
      </c>
      <c r="H3539" s="19">
        <v>0.92</v>
      </c>
      <c r="I3539" s="19">
        <v>1</v>
      </c>
      <c r="J3539" s="1" t="s">
        <v>14</v>
      </c>
    </row>
    <row r="3540" spans="1:10" x14ac:dyDescent="0.2">
      <c r="A3540" s="1" t="s">
        <v>118</v>
      </c>
      <c r="B3540" s="11">
        <v>44528</v>
      </c>
      <c r="C3540">
        <v>33</v>
      </c>
      <c r="D3540">
        <v>17</v>
      </c>
      <c r="E3540">
        <v>40</v>
      </c>
      <c r="F3540">
        <v>10</v>
      </c>
      <c r="G3540" t="b">
        <v>1</v>
      </c>
      <c r="H3540" s="19">
        <v>1</v>
      </c>
      <c r="I3540" s="19">
        <v>1</v>
      </c>
      <c r="J3540" s="1" t="s">
        <v>14</v>
      </c>
    </row>
    <row r="3541" spans="1:10" x14ac:dyDescent="0.2">
      <c r="A3541" s="1" t="s">
        <v>99</v>
      </c>
      <c r="B3541" s="11">
        <v>44528</v>
      </c>
      <c r="C3541">
        <v>33</v>
      </c>
      <c r="D3541">
        <v>17</v>
      </c>
      <c r="E3541">
        <v>40</v>
      </c>
      <c r="F3541">
        <v>10</v>
      </c>
      <c r="G3541" t="b">
        <v>1</v>
      </c>
      <c r="H3541" s="19">
        <v>1</v>
      </c>
      <c r="I3541" s="19">
        <v>1</v>
      </c>
      <c r="J3541" s="1" t="s">
        <v>14</v>
      </c>
    </row>
    <row r="3542" spans="1:10" x14ac:dyDescent="0.2">
      <c r="A3542" s="1" t="s">
        <v>144</v>
      </c>
      <c r="B3542" s="11">
        <v>44529</v>
      </c>
      <c r="C3542">
        <v>33</v>
      </c>
      <c r="D3542">
        <v>17</v>
      </c>
      <c r="E3542">
        <v>40</v>
      </c>
      <c r="F3542">
        <v>10</v>
      </c>
      <c r="G3542" t="b">
        <v>1</v>
      </c>
      <c r="H3542" s="19">
        <v>1</v>
      </c>
      <c r="I3542" s="19">
        <v>1</v>
      </c>
      <c r="J3542" s="1" t="s">
        <v>14</v>
      </c>
    </row>
    <row r="3543" spans="1:10" x14ac:dyDescent="0.2">
      <c r="A3543" s="1" t="s">
        <v>118</v>
      </c>
      <c r="B3543" s="11">
        <v>44529</v>
      </c>
      <c r="C3543">
        <v>0</v>
      </c>
      <c r="D3543">
        <v>0</v>
      </c>
      <c r="E3543">
        <v>0</v>
      </c>
      <c r="F3543">
        <v>0</v>
      </c>
      <c r="G3543" t="b">
        <v>0</v>
      </c>
      <c r="H3543" s="19">
        <v>0</v>
      </c>
      <c r="I3543" s="19">
        <v>0</v>
      </c>
      <c r="J3543" s="1" t="s">
        <v>14</v>
      </c>
    </row>
    <row r="3544" spans="1:10" x14ac:dyDescent="0.2">
      <c r="A3544" s="1" t="s">
        <v>100</v>
      </c>
      <c r="B3544" s="11">
        <v>44529</v>
      </c>
      <c r="C3544">
        <v>19</v>
      </c>
      <c r="D3544">
        <v>19</v>
      </c>
      <c r="E3544">
        <v>30</v>
      </c>
      <c r="F3544">
        <v>0</v>
      </c>
      <c r="G3544" t="b">
        <v>1</v>
      </c>
      <c r="H3544" s="19">
        <v>0.68</v>
      </c>
      <c r="I3544" s="19">
        <v>1</v>
      </c>
      <c r="J3544" s="1" t="s">
        <v>14</v>
      </c>
    </row>
    <row r="3545" spans="1:10" x14ac:dyDescent="0.2">
      <c r="A3545" s="1" t="s">
        <v>145</v>
      </c>
      <c r="B3545" s="11">
        <v>44529</v>
      </c>
      <c r="C3545">
        <v>33</v>
      </c>
      <c r="D3545">
        <v>17</v>
      </c>
      <c r="E3545">
        <v>40</v>
      </c>
      <c r="F3545">
        <v>10</v>
      </c>
      <c r="G3545" t="b">
        <v>1</v>
      </c>
      <c r="H3545" s="19">
        <v>1</v>
      </c>
      <c r="I3545" s="19">
        <v>1</v>
      </c>
      <c r="J3545" s="1" t="s">
        <v>14</v>
      </c>
    </row>
    <row r="3546" spans="1:10" x14ac:dyDescent="0.2">
      <c r="A3546" s="1" t="s">
        <v>124</v>
      </c>
      <c r="B3546" s="11">
        <v>44529</v>
      </c>
      <c r="C3546">
        <v>31</v>
      </c>
      <c r="D3546">
        <v>17</v>
      </c>
      <c r="E3546">
        <v>40</v>
      </c>
      <c r="F3546">
        <v>10</v>
      </c>
      <c r="G3546" t="b">
        <v>1</v>
      </c>
      <c r="H3546" s="19">
        <v>0.98</v>
      </c>
      <c r="I3546" s="19">
        <v>1</v>
      </c>
      <c r="J3546" s="1" t="s">
        <v>14</v>
      </c>
    </row>
    <row r="3547" spans="1:10" x14ac:dyDescent="0.2">
      <c r="A3547" s="1" t="s">
        <v>111</v>
      </c>
      <c r="B3547" s="11">
        <v>44529</v>
      </c>
      <c r="C3547">
        <v>33</v>
      </c>
      <c r="D3547">
        <v>17</v>
      </c>
      <c r="E3547">
        <v>40</v>
      </c>
      <c r="F3547">
        <v>10</v>
      </c>
      <c r="G3547" t="b">
        <v>1</v>
      </c>
      <c r="H3547" s="19">
        <v>1</v>
      </c>
      <c r="I3547" s="19">
        <v>1</v>
      </c>
      <c r="J3547" s="1" t="s">
        <v>14</v>
      </c>
    </row>
    <row r="3548" spans="1:10" x14ac:dyDescent="0.2">
      <c r="A3548" s="1" t="s">
        <v>126</v>
      </c>
      <c r="B3548" s="11">
        <v>44529</v>
      </c>
      <c r="C3548">
        <v>33</v>
      </c>
      <c r="D3548">
        <v>17</v>
      </c>
      <c r="E3548">
        <v>40</v>
      </c>
      <c r="F3548">
        <v>10</v>
      </c>
      <c r="G3548" t="b">
        <v>1</v>
      </c>
      <c r="H3548" s="19">
        <v>1</v>
      </c>
      <c r="I3548" s="19">
        <v>1</v>
      </c>
      <c r="J3548" s="1" t="s">
        <v>14</v>
      </c>
    </row>
    <row r="3549" spans="1:10" x14ac:dyDescent="0.2">
      <c r="A3549" s="1" t="s">
        <v>101</v>
      </c>
      <c r="B3549" s="11">
        <v>44529</v>
      </c>
      <c r="C3549">
        <v>22</v>
      </c>
      <c r="D3549">
        <v>19</v>
      </c>
      <c r="E3549">
        <v>30</v>
      </c>
      <c r="F3549">
        <v>2</v>
      </c>
      <c r="G3549" t="b">
        <v>1</v>
      </c>
      <c r="H3549" s="19">
        <v>0.73</v>
      </c>
      <c r="I3549" s="19">
        <v>1</v>
      </c>
      <c r="J3549" s="1" t="s">
        <v>14</v>
      </c>
    </row>
    <row r="3550" spans="1:10" x14ac:dyDescent="0.2">
      <c r="A3550" s="1" t="s">
        <v>127</v>
      </c>
      <c r="B3550" s="11">
        <v>44529</v>
      </c>
      <c r="C3550">
        <v>33</v>
      </c>
      <c r="D3550">
        <v>17</v>
      </c>
      <c r="E3550">
        <v>40</v>
      </c>
      <c r="F3550">
        <v>5</v>
      </c>
      <c r="G3550" t="b">
        <v>1</v>
      </c>
      <c r="H3550" s="19">
        <v>0.95</v>
      </c>
      <c r="I3550" s="19">
        <v>1</v>
      </c>
      <c r="J3550" s="1" t="s">
        <v>14</v>
      </c>
    </row>
    <row r="3551" spans="1:10" x14ac:dyDescent="0.2">
      <c r="A3551" s="1" t="s">
        <v>113</v>
      </c>
      <c r="B3551" s="11">
        <v>44529</v>
      </c>
      <c r="C3551">
        <v>33</v>
      </c>
      <c r="D3551">
        <v>17</v>
      </c>
      <c r="E3551">
        <v>40</v>
      </c>
      <c r="F3551">
        <v>10</v>
      </c>
      <c r="G3551" t="b">
        <v>1</v>
      </c>
      <c r="H3551" s="19">
        <v>1</v>
      </c>
      <c r="I3551" s="19">
        <v>1</v>
      </c>
      <c r="J3551" s="1" t="s">
        <v>14</v>
      </c>
    </row>
    <row r="3552" spans="1:10" x14ac:dyDescent="0.2">
      <c r="A3552" s="1" t="s">
        <v>138</v>
      </c>
      <c r="B3552" s="11">
        <v>44529</v>
      </c>
      <c r="C3552">
        <v>33</v>
      </c>
      <c r="D3552">
        <v>17</v>
      </c>
      <c r="E3552">
        <v>40</v>
      </c>
      <c r="F3552">
        <v>10</v>
      </c>
      <c r="G3552" t="b">
        <v>1</v>
      </c>
      <c r="H3552" s="19">
        <v>1</v>
      </c>
      <c r="I3552" s="19">
        <v>1</v>
      </c>
      <c r="J3552" s="1" t="s">
        <v>14</v>
      </c>
    </row>
    <row r="3553" spans="1:10" x14ac:dyDescent="0.2">
      <c r="A3553" s="1" t="s">
        <v>129</v>
      </c>
      <c r="B3553" s="11">
        <v>44529</v>
      </c>
      <c r="C3553">
        <v>33</v>
      </c>
      <c r="D3553">
        <v>17</v>
      </c>
      <c r="E3553">
        <v>40</v>
      </c>
      <c r="F3553">
        <v>10</v>
      </c>
      <c r="G3553" t="b">
        <v>1</v>
      </c>
      <c r="H3553" s="19">
        <v>1</v>
      </c>
      <c r="I3553" s="19">
        <v>1</v>
      </c>
      <c r="J3553" s="1" t="s">
        <v>14</v>
      </c>
    </row>
    <row r="3554" spans="1:10" x14ac:dyDescent="0.2">
      <c r="A3554" s="1" t="s">
        <v>141</v>
      </c>
      <c r="B3554" s="11">
        <v>44529</v>
      </c>
      <c r="C3554">
        <v>33</v>
      </c>
      <c r="D3554">
        <v>17</v>
      </c>
      <c r="E3554">
        <v>40</v>
      </c>
      <c r="F3554">
        <v>10</v>
      </c>
      <c r="G3554" t="b">
        <v>1</v>
      </c>
      <c r="H3554" s="19">
        <v>1</v>
      </c>
      <c r="I3554" s="19">
        <v>1</v>
      </c>
      <c r="J3554" s="1" t="s">
        <v>14</v>
      </c>
    </row>
    <row r="3555" spans="1:10" x14ac:dyDescent="0.2">
      <c r="A3555" s="1" t="s">
        <v>131</v>
      </c>
      <c r="B3555" s="11">
        <v>44529</v>
      </c>
      <c r="C3555">
        <v>23</v>
      </c>
      <c r="D3555">
        <v>7</v>
      </c>
      <c r="E3555">
        <v>40</v>
      </c>
      <c r="F3555">
        <v>0</v>
      </c>
      <c r="G3555" t="b">
        <v>1</v>
      </c>
      <c r="H3555" s="19">
        <v>0.7</v>
      </c>
      <c r="I3555" s="19">
        <v>1</v>
      </c>
      <c r="J3555" s="1" t="s">
        <v>14</v>
      </c>
    </row>
    <row r="3556" spans="1:10" x14ac:dyDescent="0.2">
      <c r="A3556" s="1" t="s">
        <v>146</v>
      </c>
      <c r="B3556" s="11">
        <v>44529</v>
      </c>
      <c r="C3556">
        <v>33</v>
      </c>
      <c r="D3556">
        <v>17</v>
      </c>
      <c r="E3556">
        <v>40</v>
      </c>
      <c r="F3556">
        <v>10</v>
      </c>
      <c r="G3556" t="b">
        <v>1</v>
      </c>
      <c r="H3556" s="19">
        <v>1</v>
      </c>
      <c r="I3556" s="19">
        <v>1</v>
      </c>
      <c r="J3556" s="1" t="s">
        <v>14</v>
      </c>
    </row>
    <row r="3557" spans="1:10" x14ac:dyDescent="0.2">
      <c r="A3557" s="1" t="s">
        <v>134</v>
      </c>
      <c r="B3557" s="11">
        <v>44529</v>
      </c>
      <c r="C3557">
        <v>33</v>
      </c>
      <c r="D3557">
        <v>17</v>
      </c>
      <c r="E3557">
        <v>40</v>
      </c>
      <c r="F3557">
        <v>10</v>
      </c>
      <c r="G3557" t="b">
        <v>1</v>
      </c>
      <c r="H3557" s="19">
        <v>1</v>
      </c>
      <c r="I3557" s="19">
        <v>1</v>
      </c>
      <c r="J3557" s="1" t="s">
        <v>14</v>
      </c>
    </row>
    <row r="3558" spans="1:10" x14ac:dyDescent="0.2">
      <c r="A3558" s="1" t="s">
        <v>112</v>
      </c>
      <c r="B3558" s="11">
        <v>44530</v>
      </c>
      <c r="C3558">
        <v>33</v>
      </c>
      <c r="D3558">
        <v>17</v>
      </c>
      <c r="E3558">
        <v>40</v>
      </c>
      <c r="F3558">
        <v>10</v>
      </c>
      <c r="G3558" t="b">
        <v>1</v>
      </c>
      <c r="H3558" s="19">
        <v>1</v>
      </c>
      <c r="I3558" s="19">
        <v>1</v>
      </c>
      <c r="J3558" s="1" t="s">
        <v>14</v>
      </c>
    </row>
    <row r="3559" spans="1:10" x14ac:dyDescent="0.2">
      <c r="A3559" s="1" t="s">
        <v>139</v>
      </c>
      <c r="B3559" s="11">
        <v>44530</v>
      </c>
      <c r="C3559">
        <v>33</v>
      </c>
      <c r="D3559">
        <v>7</v>
      </c>
      <c r="E3559">
        <v>40</v>
      </c>
      <c r="F3559">
        <v>10</v>
      </c>
      <c r="G3559" t="b">
        <v>1</v>
      </c>
      <c r="H3559" s="19">
        <v>0.9</v>
      </c>
      <c r="I3559" s="19">
        <v>1</v>
      </c>
      <c r="J3559" s="1" t="s">
        <v>14</v>
      </c>
    </row>
    <row r="3560" spans="1:10" x14ac:dyDescent="0.2">
      <c r="A3560" s="1" t="s">
        <v>143</v>
      </c>
      <c r="B3560" s="11">
        <v>44530</v>
      </c>
      <c r="C3560">
        <v>33</v>
      </c>
      <c r="D3560">
        <v>12</v>
      </c>
      <c r="E3560">
        <v>40</v>
      </c>
      <c r="F3560">
        <v>5</v>
      </c>
      <c r="G3560" t="b">
        <v>1</v>
      </c>
      <c r="H3560" s="19">
        <v>0.9</v>
      </c>
      <c r="I3560" s="19">
        <v>1</v>
      </c>
      <c r="J3560" s="1" t="s">
        <v>14</v>
      </c>
    </row>
    <row r="3561" spans="1:10" x14ac:dyDescent="0.2">
      <c r="A3561" s="1" t="s">
        <v>137</v>
      </c>
      <c r="B3561" s="11">
        <v>44530</v>
      </c>
      <c r="C3561">
        <v>33</v>
      </c>
      <c r="D3561">
        <v>17</v>
      </c>
      <c r="E3561">
        <v>40</v>
      </c>
      <c r="F3561">
        <v>5</v>
      </c>
      <c r="G3561" t="b">
        <v>1</v>
      </c>
      <c r="H3561" s="19">
        <v>0.95</v>
      </c>
      <c r="I3561" s="19">
        <v>1</v>
      </c>
      <c r="J3561" s="1" t="s">
        <v>14</v>
      </c>
    </row>
    <row r="3562" spans="1:10" x14ac:dyDescent="0.2">
      <c r="A3562" s="1" t="s">
        <v>115</v>
      </c>
      <c r="B3562" s="11">
        <v>44530</v>
      </c>
      <c r="C3562">
        <v>33</v>
      </c>
      <c r="D3562">
        <v>17</v>
      </c>
      <c r="E3562">
        <v>40</v>
      </c>
      <c r="F3562">
        <v>10</v>
      </c>
      <c r="G3562" t="b">
        <v>1</v>
      </c>
      <c r="H3562" s="19">
        <v>1</v>
      </c>
      <c r="I3562" s="19">
        <v>1</v>
      </c>
      <c r="J3562" s="1" t="s">
        <v>14</v>
      </c>
    </row>
    <row r="3563" spans="1:10" x14ac:dyDescent="0.2">
      <c r="A3563" s="1" t="s">
        <v>116</v>
      </c>
      <c r="B3563" s="11">
        <v>44530</v>
      </c>
      <c r="C3563">
        <v>33</v>
      </c>
      <c r="D3563">
        <v>17</v>
      </c>
      <c r="E3563">
        <v>40</v>
      </c>
      <c r="F3563">
        <v>10</v>
      </c>
      <c r="G3563" t="b">
        <v>1</v>
      </c>
      <c r="H3563" s="19">
        <v>1</v>
      </c>
      <c r="I3563" s="19">
        <v>1</v>
      </c>
      <c r="J3563" s="1" t="s">
        <v>14</v>
      </c>
    </row>
    <row r="3564" spans="1:10" x14ac:dyDescent="0.2">
      <c r="A3564" s="1" t="s">
        <v>117</v>
      </c>
      <c r="B3564" s="11">
        <v>44530</v>
      </c>
      <c r="C3564">
        <v>33</v>
      </c>
      <c r="D3564">
        <v>17</v>
      </c>
      <c r="E3564">
        <v>40</v>
      </c>
      <c r="F3564">
        <v>10</v>
      </c>
      <c r="G3564" t="b">
        <v>1</v>
      </c>
      <c r="H3564" s="19">
        <v>1</v>
      </c>
      <c r="I3564" s="19">
        <v>1</v>
      </c>
      <c r="J3564" s="1" t="s">
        <v>14</v>
      </c>
    </row>
    <row r="3565" spans="1:10" x14ac:dyDescent="0.2">
      <c r="A3565" s="1" t="s">
        <v>144</v>
      </c>
      <c r="B3565" s="11">
        <v>44530</v>
      </c>
      <c r="C3565">
        <v>33</v>
      </c>
      <c r="D3565">
        <v>17</v>
      </c>
      <c r="E3565">
        <v>40</v>
      </c>
      <c r="F3565">
        <v>10</v>
      </c>
      <c r="G3565" t="b">
        <v>1</v>
      </c>
      <c r="H3565" s="19">
        <v>1</v>
      </c>
      <c r="I3565" s="19">
        <v>1</v>
      </c>
      <c r="J3565" s="1" t="s">
        <v>14</v>
      </c>
    </row>
    <row r="3566" spans="1:10" x14ac:dyDescent="0.2">
      <c r="A3566" s="1" t="s">
        <v>147</v>
      </c>
      <c r="B3566" s="11">
        <v>44530</v>
      </c>
      <c r="C3566">
        <v>33</v>
      </c>
      <c r="D3566">
        <v>17</v>
      </c>
      <c r="E3566">
        <v>40</v>
      </c>
      <c r="F3566">
        <v>10</v>
      </c>
      <c r="G3566" t="b">
        <v>1</v>
      </c>
      <c r="H3566" s="19">
        <v>1</v>
      </c>
      <c r="I3566" s="19">
        <v>1</v>
      </c>
      <c r="J3566" s="1" t="s">
        <v>14</v>
      </c>
    </row>
    <row r="3567" spans="1:10" x14ac:dyDescent="0.2">
      <c r="A3567" s="1" t="s">
        <v>135</v>
      </c>
      <c r="B3567" s="11">
        <v>44530</v>
      </c>
      <c r="C3567">
        <v>33</v>
      </c>
      <c r="D3567">
        <v>7</v>
      </c>
      <c r="E3567">
        <v>40</v>
      </c>
      <c r="F3567">
        <v>5</v>
      </c>
      <c r="G3567" t="b">
        <v>1</v>
      </c>
      <c r="H3567" s="19">
        <v>0.85</v>
      </c>
      <c r="I3567" s="19">
        <v>1</v>
      </c>
      <c r="J3567" s="1" t="s">
        <v>14</v>
      </c>
    </row>
    <row r="3568" spans="1:10" x14ac:dyDescent="0.2">
      <c r="A3568" s="1" t="s">
        <v>123</v>
      </c>
      <c r="B3568" s="11">
        <v>44530</v>
      </c>
      <c r="C3568">
        <v>33</v>
      </c>
      <c r="D3568">
        <v>17</v>
      </c>
      <c r="E3568">
        <v>40</v>
      </c>
      <c r="F3568">
        <v>10</v>
      </c>
      <c r="G3568" t="b">
        <v>1</v>
      </c>
      <c r="H3568" s="19">
        <v>1</v>
      </c>
      <c r="I3568" s="19">
        <v>1</v>
      </c>
      <c r="J3568" s="1" t="s">
        <v>14</v>
      </c>
    </row>
    <row r="3569" spans="1:10" x14ac:dyDescent="0.2">
      <c r="A3569" s="1" t="s">
        <v>125</v>
      </c>
      <c r="B3569" s="11">
        <v>44530</v>
      </c>
      <c r="C3569">
        <v>29</v>
      </c>
      <c r="D3569">
        <v>17</v>
      </c>
      <c r="E3569">
        <v>40</v>
      </c>
      <c r="F3569">
        <v>5</v>
      </c>
      <c r="G3569" t="b">
        <v>1</v>
      </c>
      <c r="H3569" s="19">
        <v>0.91</v>
      </c>
      <c r="I3569" s="19">
        <v>1</v>
      </c>
      <c r="J3569" s="1" t="s">
        <v>14</v>
      </c>
    </row>
    <row r="3570" spans="1:10" x14ac:dyDescent="0.2">
      <c r="A3570" s="1" t="s">
        <v>130</v>
      </c>
      <c r="B3570" s="11">
        <v>44530</v>
      </c>
      <c r="C3570">
        <v>33</v>
      </c>
      <c r="D3570">
        <v>17</v>
      </c>
      <c r="E3570">
        <v>40</v>
      </c>
      <c r="F3570">
        <v>10</v>
      </c>
      <c r="G3570" t="b">
        <v>1</v>
      </c>
      <c r="H3570" s="19">
        <v>1</v>
      </c>
      <c r="I3570" s="19">
        <v>1</v>
      </c>
      <c r="J3570" s="1" t="s">
        <v>14</v>
      </c>
    </row>
    <row r="3571" spans="1:10" x14ac:dyDescent="0.2">
      <c r="A3571" s="1" t="s">
        <v>142</v>
      </c>
      <c r="B3571" s="11">
        <v>44530</v>
      </c>
      <c r="C3571">
        <v>33</v>
      </c>
      <c r="D3571">
        <v>17</v>
      </c>
      <c r="E3571">
        <v>40</v>
      </c>
      <c r="F3571">
        <v>10</v>
      </c>
      <c r="G3571" t="b">
        <v>1</v>
      </c>
      <c r="H3571" s="19">
        <v>1</v>
      </c>
      <c r="I3571" s="19">
        <v>1</v>
      </c>
      <c r="J3571" s="1" t="s">
        <v>14</v>
      </c>
    </row>
    <row r="3572" spans="1:10" x14ac:dyDescent="0.2">
      <c r="A3572" s="1" t="s">
        <v>120</v>
      </c>
      <c r="B3572" s="11">
        <v>44530</v>
      </c>
      <c r="C3572">
        <v>29</v>
      </c>
      <c r="D3572">
        <v>17</v>
      </c>
      <c r="E3572">
        <v>40</v>
      </c>
      <c r="F3572">
        <v>10</v>
      </c>
      <c r="G3572" t="b">
        <v>1</v>
      </c>
      <c r="H3572" s="19">
        <v>0.96</v>
      </c>
      <c r="I3572" s="19">
        <v>1</v>
      </c>
      <c r="J3572" s="1" t="s">
        <v>14</v>
      </c>
    </row>
    <row r="3573" spans="1:10" x14ac:dyDescent="0.2">
      <c r="A3573" s="1" t="s">
        <v>132</v>
      </c>
      <c r="B3573" s="11">
        <v>44530</v>
      </c>
      <c r="C3573">
        <v>33</v>
      </c>
      <c r="D3573">
        <v>17</v>
      </c>
      <c r="E3573">
        <v>40</v>
      </c>
      <c r="F3573">
        <v>10</v>
      </c>
      <c r="G3573" t="b">
        <v>1</v>
      </c>
      <c r="H3573" s="19">
        <v>1</v>
      </c>
      <c r="I3573" s="19">
        <v>1</v>
      </c>
      <c r="J3573" s="1" t="s">
        <v>14</v>
      </c>
    </row>
    <row r="3574" spans="1:10" x14ac:dyDescent="0.2">
      <c r="A3574" s="1" t="s">
        <v>133</v>
      </c>
      <c r="B3574" s="11">
        <v>44530</v>
      </c>
      <c r="C3574">
        <v>33</v>
      </c>
      <c r="D3574">
        <v>17</v>
      </c>
      <c r="E3574">
        <v>40</v>
      </c>
      <c r="F3574">
        <v>10</v>
      </c>
      <c r="G3574" t="b">
        <v>1</v>
      </c>
      <c r="H3574" s="19">
        <v>1</v>
      </c>
      <c r="I3574" s="19">
        <v>1</v>
      </c>
      <c r="J3574" s="1" t="s">
        <v>14</v>
      </c>
    </row>
    <row r="3575" spans="1:10" x14ac:dyDescent="0.2">
      <c r="A3575" s="1" t="s">
        <v>148</v>
      </c>
      <c r="B3575" s="11">
        <v>44530</v>
      </c>
      <c r="C3575">
        <v>33</v>
      </c>
      <c r="D3575">
        <v>17</v>
      </c>
      <c r="E3575">
        <v>40</v>
      </c>
      <c r="F3575">
        <v>10</v>
      </c>
      <c r="G3575" t="b">
        <v>1</v>
      </c>
      <c r="H3575" s="19">
        <v>1</v>
      </c>
      <c r="I3575" s="19">
        <v>1</v>
      </c>
      <c r="J3575" s="1" t="s">
        <v>14</v>
      </c>
    </row>
    <row r="3576" spans="1:10" x14ac:dyDescent="0.2">
      <c r="A3576" s="1" t="s">
        <v>126</v>
      </c>
      <c r="B3576" s="11">
        <v>44533</v>
      </c>
      <c r="C3576">
        <v>33</v>
      </c>
      <c r="D3576">
        <v>17</v>
      </c>
      <c r="E3576">
        <v>40</v>
      </c>
      <c r="F3576">
        <v>10</v>
      </c>
      <c r="G3576" t="b">
        <v>1</v>
      </c>
      <c r="H3576" s="19">
        <v>1</v>
      </c>
      <c r="I3576" s="19">
        <v>1</v>
      </c>
      <c r="J3576" s="1" t="s">
        <v>14</v>
      </c>
    </row>
    <row r="3577" spans="1:10" x14ac:dyDescent="0.2">
      <c r="A3577" s="1" t="s">
        <v>138</v>
      </c>
      <c r="B3577" s="11">
        <v>44533</v>
      </c>
      <c r="C3577">
        <v>33</v>
      </c>
      <c r="D3577">
        <v>17</v>
      </c>
      <c r="E3577">
        <v>40</v>
      </c>
      <c r="F3577">
        <v>10</v>
      </c>
      <c r="G3577" t="b">
        <v>1</v>
      </c>
      <c r="H3577" s="19">
        <v>1</v>
      </c>
      <c r="I3577" s="19">
        <v>1</v>
      </c>
      <c r="J3577" s="1" t="s">
        <v>14</v>
      </c>
    </row>
    <row r="3578" spans="1:10" x14ac:dyDescent="0.2">
      <c r="A3578" s="1" t="s">
        <v>99</v>
      </c>
      <c r="B3578" s="11">
        <v>44534</v>
      </c>
      <c r="C3578">
        <v>33</v>
      </c>
      <c r="D3578">
        <v>17</v>
      </c>
      <c r="E3578">
        <v>40</v>
      </c>
      <c r="F3578">
        <v>5</v>
      </c>
      <c r="G3578" t="b">
        <v>1</v>
      </c>
      <c r="H3578" s="19">
        <v>0.95</v>
      </c>
      <c r="I3578" s="19">
        <v>1</v>
      </c>
      <c r="J3578" s="1" t="s">
        <v>14</v>
      </c>
    </row>
    <row r="3579" spans="1:10" x14ac:dyDescent="0.2">
      <c r="A3579" s="1" t="s">
        <v>113</v>
      </c>
      <c r="B3579" s="11">
        <v>44534</v>
      </c>
      <c r="C3579">
        <v>33</v>
      </c>
      <c r="D3579">
        <v>17</v>
      </c>
      <c r="E3579">
        <v>40</v>
      </c>
      <c r="F3579">
        <v>10</v>
      </c>
      <c r="G3579" t="b">
        <v>1</v>
      </c>
      <c r="H3579" s="19">
        <v>1</v>
      </c>
      <c r="I3579" s="19">
        <v>1</v>
      </c>
      <c r="J3579" s="1" t="s">
        <v>14</v>
      </c>
    </row>
    <row r="3580" spans="1:10" x14ac:dyDescent="0.2">
      <c r="A3580" s="1" t="s">
        <v>127</v>
      </c>
      <c r="B3580" s="11">
        <v>44534</v>
      </c>
      <c r="C3580">
        <v>33</v>
      </c>
      <c r="D3580">
        <v>17</v>
      </c>
      <c r="E3580">
        <v>40</v>
      </c>
      <c r="F3580">
        <v>10</v>
      </c>
      <c r="G3580" t="b">
        <v>1</v>
      </c>
      <c r="H3580" s="19">
        <v>1</v>
      </c>
      <c r="I3580" s="19">
        <v>1</v>
      </c>
      <c r="J3580" s="1" t="s">
        <v>14</v>
      </c>
    </row>
    <row r="3581" spans="1:10" x14ac:dyDescent="0.2">
      <c r="A3581" s="1" t="s">
        <v>146</v>
      </c>
      <c r="B3581" s="11">
        <v>44534</v>
      </c>
      <c r="C3581">
        <v>33</v>
      </c>
      <c r="D3581">
        <v>17</v>
      </c>
      <c r="E3581">
        <v>40</v>
      </c>
      <c r="F3581">
        <v>10</v>
      </c>
      <c r="G3581" t="b">
        <v>1</v>
      </c>
      <c r="H3581" s="19">
        <v>1</v>
      </c>
      <c r="I3581" s="19">
        <v>1</v>
      </c>
      <c r="J3581" s="1" t="s">
        <v>14</v>
      </c>
    </row>
    <row r="3582" spans="1:10" x14ac:dyDescent="0.2">
      <c r="A3582" s="1" t="s">
        <v>141</v>
      </c>
      <c r="B3582" s="11">
        <v>44534</v>
      </c>
      <c r="C3582">
        <v>31</v>
      </c>
      <c r="D3582">
        <v>17</v>
      </c>
      <c r="E3582">
        <v>40</v>
      </c>
      <c r="F3582">
        <v>10</v>
      </c>
      <c r="G3582" t="b">
        <v>1</v>
      </c>
      <c r="H3582" s="19">
        <v>0.98</v>
      </c>
      <c r="I3582" s="19">
        <v>1</v>
      </c>
      <c r="J3582" s="1" t="s">
        <v>14</v>
      </c>
    </row>
    <row r="3583" spans="1:10" x14ac:dyDescent="0.2">
      <c r="A3583" s="1" t="s">
        <v>131</v>
      </c>
      <c r="B3583" s="11">
        <v>44536</v>
      </c>
      <c r="C3583">
        <v>31</v>
      </c>
      <c r="D3583">
        <v>12</v>
      </c>
      <c r="E3583">
        <v>40</v>
      </c>
      <c r="F3583">
        <v>10</v>
      </c>
      <c r="G3583" t="b">
        <v>1</v>
      </c>
      <c r="H3583" s="19">
        <v>0.93</v>
      </c>
      <c r="I3583" s="19">
        <v>1</v>
      </c>
      <c r="J3583" s="1" t="s">
        <v>14</v>
      </c>
    </row>
    <row r="3584" spans="1:10" x14ac:dyDescent="0.2">
      <c r="A3584" s="1" t="s">
        <v>111</v>
      </c>
      <c r="B3584" s="11">
        <v>44536</v>
      </c>
      <c r="C3584">
        <v>33</v>
      </c>
      <c r="D3584">
        <v>17</v>
      </c>
      <c r="E3584">
        <v>40</v>
      </c>
      <c r="F3584">
        <v>10</v>
      </c>
      <c r="G3584" t="b">
        <v>1</v>
      </c>
      <c r="H3584" s="19">
        <v>1</v>
      </c>
      <c r="I3584" s="19">
        <v>1</v>
      </c>
      <c r="J3584" s="1" t="s">
        <v>14</v>
      </c>
    </row>
    <row r="3585" spans="1:10" x14ac:dyDescent="0.2">
      <c r="A3585" s="1" t="s">
        <v>129</v>
      </c>
      <c r="B3585" s="11">
        <v>44536</v>
      </c>
      <c r="C3585">
        <v>33</v>
      </c>
      <c r="D3585">
        <v>17</v>
      </c>
      <c r="E3585">
        <v>40</v>
      </c>
      <c r="F3585">
        <v>10</v>
      </c>
      <c r="G3585" t="b">
        <v>1</v>
      </c>
      <c r="H3585" s="19">
        <v>1</v>
      </c>
      <c r="I3585" s="19">
        <v>1</v>
      </c>
      <c r="J3585" s="1" t="s">
        <v>14</v>
      </c>
    </row>
    <row r="3586" spans="1:10" x14ac:dyDescent="0.2">
      <c r="A3586" s="1" t="s">
        <v>134</v>
      </c>
      <c r="B3586" s="11">
        <v>44536</v>
      </c>
      <c r="C3586">
        <v>33</v>
      </c>
      <c r="D3586">
        <v>17</v>
      </c>
      <c r="E3586">
        <v>40</v>
      </c>
      <c r="F3586">
        <v>10</v>
      </c>
      <c r="G3586" t="b">
        <v>1</v>
      </c>
      <c r="H3586" s="19">
        <v>1</v>
      </c>
      <c r="I3586" s="19">
        <v>1</v>
      </c>
      <c r="J3586" s="1" t="s">
        <v>14</v>
      </c>
    </row>
    <row r="3587" spans="1:10" x14ac:dyDescent="0.2">
      <c r="A3587" s="1" t="s">
        <v>139</v>
      </c>
      <c r="B3587" s="11">
        <v>44536</v>
      </c>
      <c r="C3587">
        <v>33</v>
      </c>
      <c r="D3587">
        <v>17</v>
      </c>
      <c r="E3587">
        <v>32</v>
      </c>
      <c r="F3587">
        <v>10</v>
      </c>
      <c r="G3587" t="b">
        <v>1</v>
      </c>
      <c r="H3587" s="19">
        <v>0.92</v>
      </c>
      <c r="I3587" s="19">
        <v>1</v>
      </c>
      <c r="J3587" s="1" t="s">
        <v>14</v>
      </c>
    </row>
    <row r="3588" spans="1:10" x14ac:dyDescent="0.2">
      <c r="A3588" s="1" t="s">
        <v>123</v>
      </c>
      <c r="B3588" s="11">
        <v>44537</v>
      </c>
      <c r="C3588">
        <v>31</v>
      </c>
      <c r="D3588">
        <v>17</v>
      </c>
      <c r="E3588">
        <v>15</v>
      </c>
      <c r="F3588">
        <v>10</v>
      </c>
      <c r="G3588" t="b">
        <v>1</v>
      </c>
      <c r="H3588" s="19">
        <v>0.73</v>
      </c>
      <c r="I3588" s="19">
        <v>1</v>
      </c>
      <c r="J3588" s="1" t="s">
        <v>14</v>
      </c>
    </row>
    <row r="3589" spans="1:10" x14ac:dyDescent="0.2">
      <c r="A3589" s="1" t="s">
        <v>125</v>
      </c>
      <c r="B3589" s="11">
        <v>44537</v>
      </c>
      <c r="C3589">
        <v>33</v>
      </c>
      <c r="D3589">
        <v>17</v>
      </c>
      <c r="E3589">
        <v>40</v>
      </c>
      <c r="F3589">
        <v>10</v>
      </c>
      <c r="G3589" t="b">
        <v>1</v>
      </c>
      <c r="H3589" s="19">
        <v>1</v>
      </c>
      <c r="I3589" s="19">
        <v>1</v>
      </c>
      <c r="J3589" s="1" t="s">
        <v>14</v>
      </c>
    </row>
    <row r="3590" spans="1:10" x14ac:dyDescent="0.2">
      <c r="A3590" s="1" t="s">
        <v>120</v>
      </c>
      <c r="B3590" s="11">
        <v>44537</v>
      </c>
      <c r="C3590">
        <v>33</v>
      </c>
      <c r="D3590">
        <v>17</v>
      </c>
      <c r="E3590">
        <v>40</v>
      </c>
      <c r="F3590">
        <v>10</v>
      </c>
      <c r="G3590" t="b">
        <v>1</v>
      </c>
      <c r="H3590" s="19">
        <v>1</v>
      </c>
      <c r="I3590" s="19">
        <v>1</v>
      </c>
      <c r="J3590" s="1" t="s">
        <v>14</v>
      </c>
    </row>
    <row r="3591" spans="1:10" x14ac:dyDescent="0.2">
      <c r="A3591" s="1" t="s">
        <v>148</v>
      </c>
      <c r="B3591" s="11">
        <v>44537</v>
      </c>
      <c r="C3591">
        <v>33</v>
      </c>
      <c r="D3591">
        <v>17</v>
      </c>
      <c r="E3591">
        <v>40</v>
      </c>
      <c r="F3591">
        <v>5</v>
      </c>
      <c r="G3591" t="b">
        <v>1</v>
      </c>
      <c r="H3591" s="19">
        <v>0.95</v>
      </c>
      <c r="I3591" s="19">
        <v>1</v>
      </c>
      <c r="J3591" s="1" t="s">
        <v>14</v>
      </c>
    </row>
    <row r="3592" spans="1:10" x14ac:dyDescent="0.2">
      <c r="A3592" s="1" t="s">
        <v>130</v>
      </c>
      <c r="B3592" s="11">
        <v>44537</v>
      </c>
      <c r="C3592">
        <v>31</v>
      </c>
      <c r="D3592">
        <v>12</v>
      </c>
      <c r="E3592">
        <v>40</v>
      </c>
      <c r="F3592">
        <v>5</v>
      </c>
      <c r="G3592" t="b">
        <v>1</v>
      </c>
      <c r="H3592" s="19">
        <v>0.88</v>
      </c>
      <c r="I3592" s="19">
        <v>1</v>
      </c>
      <c r="J3592" s="1" t="s">
        <v>14</v>
      </c>
    </row>
    <row r="3593" spans="1:10" x14ac:dyDescent="0.2">
      <c r="A3593" s="1" t="s">
        <v>118</v>
      </c>
      <c r="B3593" s="11">
        <v>44537</v>
      </c>
      <c r="C3593">
        <v>33</v>
      </c>
      <c r="D3593">
        <v>7</v>
      </c>
      <c r="E3593">
        <v>40</v>
      </c>
      <c r="F3593">
        <v>10</v>
      </c>
      <c r="G3593" t="b">
        <v>1</v>
      </c>
      <c r="H3593" s="19">
        <v>0.9</v>
      </c>
      <c r="I3593" s="19">
        <v>1</v>
      </c>
      <c r="J3593" s="1" t="s">
        <v>14</v>
      </c>
    </row>
    <row r="3594" spans="1:10" x14ac:dyDescent="0.2">
      <c r="A3594" s="1" t="s">
        <v>124</v>
      </c>
      <c r="B3594" s="11">
        <v>44538</v>
      </c>
      <c r="C3594">
        <v>33</v>
      </c>
      <c r="D3594">
        <v>17</v>
      </c>
      <c r="E3594">
        <v>40</v>
      </c>
      <c r="F3594">
        <v>10</v>
      </c>
      <c r="G3594" t="b">
        <v>1</v>
      </c>
      <c r="H3594" s="19">
        <v>1</v>
      </c>
      <c r="I3594" s="19">
        <v>1</v>
      </c>
      <c r="J3594" s="1" t="s">
        <v>14</v>
      </c>
    </row>
    <row r="3595" spans="1:10" x14ac:dyDescent="0.2">
      <c r="A3595" s="1" t="s">
        <v>143</v>
      </c>
      <c r="B3595" s="11">
        <v>44538</v>
      </c>
      <c r="C3595">
        <v>33</v>
      </c>
      <c r="D3595">
        <v>17</v>
      </c>
      <c r="E3595">
        <v>40</v>
      </c>
      <c r="F3595">
        <v>10</v>
      </c>
      <c r="G3595" t="b">
        <v>1</v>
      </c>
      <c r="H3595" s="19">
        <v>1</v>
      </c>
      <c r="I3595" s="19">
        <v>1</v>
      </c>
      <c r="J3595" s="1" t="s">
        <v>14</v>
      </c>
    </row>
    <row r="3596" spans="1:10" x14ac:dyDescent="0.2">
      <c r="A3596" s="1" t="s">
        <v>112</v>
      </c>
      <c r="B3596" s="11">
        <v>44538</v>
      </c>
      <c r="C3596">
        <v>33</v>
      </c>
      <c r="D3596">
        <v>17</v>
      </c>
      <c r="E3596">
        <v>40</v>
      </c>
      <c r="F3596">
        <v>10</v>
      </c>
      <c r="G3596" t="b">
        <v>1</v>
      </c>
      <c r="H3596" s="19">
        <v>1</v>
      </c>
      <c r="I3596" s="19">
        <v>1</v>
      </c>
      <c r="J3596" s="1" t="s">
        <v>14</v>
      </c>
    </row>
    <row r="3597" spans="1:10" x14ac:dyDescent="0.2">
      <c r="A3597" s="1" t="s">
        <v>116</v>
      </c>
      <c r="B3597" s="11">
        <v>44538</v>
      </c>
      <c r="C3597">
        <v>33</v>
      </c>
      <c r="D3597">
        <v>12</v>
      </c>
      <c r="E3597">
        <v>40</v>
      </c>
      <c r="F3597">
        <v>5</v>
      </c>
      <c r="G3597" t="b">
        <v>1</v>
      </c>
      <c r="H3597" s="19">
        <v>0.9</v>
      </c>
      <c r="I3597" s="19">
        <v>1</v>
      </c>
      <c r="J3597" s="1" t="s">
        <v>14</v>
      </c>
    </row>
    <row r="3598" spans="1:10" x14ac:dyDescent="0.2">
      <c r="A3598" s="1" t="s">
        <v>144</v>
      </c>
      <c r="B3598" s="11">
        <v>44538</v>
      </c>
      <c r="C3598">
        <v>33</v>
      </c>
      <c r="D3598">
        <v>17</v>
      </c>
      <c r="E3598">
        <v>40</v>
      </c>
      <c r="F3598">
        <v>10</v>
      </c>
      <c r="G3598" t="b">
        <v>1</v>
      </c>
      <c r="H3598" s="19">
        <v>1</v>
      </c>
      <c r="I3598" s="19">
        <v>1</v>
      </c>
      <c r="J3598" s="1" t="s">
        <v>14</v>
      </c>
    </row>
    <row r="3599" spans="1:10" x14ac:dyDescent="0.2">
      <c r="A3599" s="1" t="s">
        <v>135</v>
      </c>
      <c r="B3599" s="11">
        <v>44538</v>
      </c>
      <c r="C3599">
        <v>27</v>
      </c>
      <c r="D3599">
        <v>17</v>
      </c>
      <c r="E3599">
        <v>40</v>
      </c>
      <c r="F3599">
        <v>10</v>
      </c>
      <c r="G3599" t="b">
        <v>1</v>
      </c>
      <c r="H3599" s="19">
        <v>0.94</v>
      </c>
      <c r="I3599" s="19">
        <v>1</v>
      </c>
      <c r="J3599" s="1" t="s">
        <v>14</v>
      </c>
    </row>
    <row r="3600" spans="1:10" x14ac:dyDescent="0.2">
      <c r="A3600" s="1" t="s">
        <v>137</v>
      </c>
      <c r="B3600" s="11">
        <v>44538</v>
      </c>
      <c r="C3600">
        <v>13</v>
      </c>
      <c r="D3600">
        <v>17</v>
      </c>
      <c r="E3600">
        <v>40</v>
      </c>
      <c r="F3600">
        <v>5</v>
      </c>
      <c r="G3600" t="b">
        <v>1</v>
      </c>
      <c r="H3600" s="19">
        <v>0.75</v>
      </c>
      <c r="I3600" s="19">
        <v>1</v>
      </c>
      <c r="J3600" s="1" t="s">
        <v>14</v>
      </c>
    </row>
    <row r="3601" spans="1:10" x14ac:dyDescent="0.2">
      <c r="A3601" s="1" t="s">
        <v>147</v>
      </c>
      <c r="B3601" s="11">
        <v>44538</v>
      </c>
      <c r="C3601">
        <v>33</v>
      </c>
      <c r="D3601">
        <v>17</v>
      </c>
      <c r="E3601">
        <v>40</v>
      </c>
      <c r="F3601">
        <v>10</v>
      </c>
      <c r="G3601" t="b">
        <v>1</v>
      </c>
      <c r="H3601" s="19">
        <v>1</v>
      </c>
      <c r="I3601" s="19">
        <v>1</v>
      </c>
      <c r="J3601" s="1" t="s">
        <v>14</v>
      </c>
    </row>
    <row r="3602" spans="1:10" x14ac:dyDescent="0.2">
      <c r="A3602" s="1" t="s">
        <v>145</v>
      </c>
      <c r="B3602" s="11">
        <v>44538</v>
      </c>
      <c r="C3602">
        <v>33</v>
      </c>
      <c r="D3602">
        <v>17</v>
      </c>
      <c r="E3602">
        <v>40</v>
      </c>
      <c r="F3602">
        <v>10</v>
      </c>
      <c r="G3602" t="b">
        <v>1</v>
      </c>
      <c r="H3602" s="19">
        <v>1</v>
      </c>
      <c r="I3602" s="19">
        <v>1</v>
      </c>
      <c r="J3602" s="1" t="s">
        <v>14</v>
      </c>
    </row>
    <row r="3603" spans="1:10" x14ac:dyDescent="0.2">
      <c r="A3603" s="1" t="s">
        <v>117</v>
      </c>
      <c r="B3603" s="11">
        <v>44538</v>
      </c>
      <c r="C3603">
        <v>23</v>
      </c>
      <c r="D3603">
        <v>17</v>
      </c>
      <c r="E3603">
        <v>40</v>
      </c>
      <c r="F3603">
        <v>10</v>
      </c>
      <c r="G3603" t="b">
        <v>1</v>
      </c>
      <c r="H3603" s="19">
        <v>0.9</v>
      </c>
      <c r="I3603" s="19">
        <v>1</v>
      </c>
      <c r="J3603" s="1" t="s">
        <v>14</v>
      </c>
    </row>
    <row r="3604" spans="1:10" x14ac:dyDescent="0.2">
      <c r="A3604" s="1" t="s">
        <v>115</v>
      </c>
      <c r="B3604" s="11">
        <v>44538</v>
      </c>
      <c r="C3604">
        <v>21</v>
      </c>
      <c r="D3604">
        <v>17</v>
      </c>
      <c r="E3604">
        <v>40</v>
      </c>
      <c r="F3604">
        <v>10</v>
      </c>
      <c r="G3604" t="b">
        <v>1</v>
      </c>
      <c r="H3604" s="19">
        <v>0.88</v>
      </c>
      <c r="I3604" s="19">
        <v>1</v>
      </c>
      <c r="J3604" s="1" t="s">
        <v>14</v>
      </c>
    </row>
    <row r="3605" spans="1:10" x14ac:dyDescent="0.2">
      <c r="A3605" s="1" t="s">
        <v>107</v>
      </c>
      <c r="B3605" s="11">
        <v>44539</v>
      </c>
      <c r="C3605">
        <v>27</v>
      </c>
      <c r="D3605">
        <v>12</v>
      </c>
      <c r="E3605">
        <v>30</v>
      </c>
      <c r="F3605">
        <v>15</v>
      </c>
      <c r="G3605" t="b">
        <v>1</v>
      </c>
      <c r="H3605" s="19">
        <v>0.84</v>
      </c>
      <c r="I3605" s="19">
        <v>1</v>
      </c>
      <c r="J3605" s="1" t="s">
        <v>14</v>
      </c>
    </row>
    <row r="3606" spans="1:10" x14ac:dyDescent="0.2">
      <c r="A3606" s="1" t="s">
        <v>101</v>
      </c>
      <c r="B3606" s="11">
        <v>44539</v>
      </c>
      <c r="C3606">
        <v>29</v>
      </c>
      <c r="D3606">
        <v>19</v>
      </c>
      <c r="E3606">
        <v>37</v>
      </c>
      <c r="F3606">
        <v>15</v>
      </c>
      <c r="G3606" t="b">
        <v>1</v>
      </c>
      <c r="H3606" s="19">
        <v>1</v>
      </c>
      <c r="I3606" s="19">
        <v>1</v>
      </c>
      <c r="J3606" s="1" t="s">
        <v>14</v>
      </c>
    </row>
    <row r="3607" spans="1:10" x14ac:dyDescent="0.2">
      <c r="A3607" s="1" t="s">
        <v>108</v>
      </c>
      <c r="B3607" s="11">
        <v>44539</v>
      </c>
      <c r="C3607">
        <v>26</v>
      </c>
      <c r="D3607">
        <v>19</v>
      </c>
      <c r="E3607">
        <v>37</v>
      </c>
      <c r="F3607">
        <v>15</v>
      </c>
      <c r="G3607" t="b">
        <v>1</v>
      </c>
      <c r="H3607" s="19">
        <v>0.97</v>
      </c>
      <c r="I3607" s="19">
        <v>1</v>
      </c>
      <c r="J3607" s="1" t="s">
        <v>14</v>
      </c>
    </row>
    <row r="3608" spans="1:10" x14ac:dyDescent="0.2">
      <c r="A3608" s="1" t="s">
        <v>104</v>
      </c>
      <c r="B3608" s="11">
        <v>44539</v>
      </c>
      <c r="C3608">
        <v>29</v>
      </c>
      <c r="D3608">
        <v>19</v>
      </c>
      <c r="E3608">
        <v>37</v>
      </c>
      <c r="F3608">
        <v>15</v>
      </c>
      <c r="G3608" t="b">
        <v>1</v>
      </c>
      <c r="H3608" s="19">
        <v>1</v>
      </c>
      <c r="I3608" s="19">
        <v>1</v>
      </c>
      <c r="J3608" s="1" t="s">
        <v>14</v>
      </c>
    </row>
    <row r="3609" spans="1:10" x14ac:dyDescent="0.2">
      <c r="A3609" s="1" t="s">
        <v>133</v>
      </c>
      <c r="B3609" s="11">
        <v>44539</v>
      </c>
      <c r="C3609">
        <v>28</v>
      </c>
      <c r="D3609">
        <v>17</v>
      </c>
      <c r="E3609">
        <v>15</v>
      </c>
      <c r="F3609">
        <v>10</v>
      </c>
      <c r="G3609" t="b">
        <v>1</v>
      </c>
      <c r="H3609" s="19">
        <v>0.7</v>
      </c>
      <c r="I3609" s="19">
        <v>1</v>
      </c>
      <c r="J3609" s="1" t="s">
        <v>14</v>
      </c>
    </row>
    <row r="3610" spans="1:10" x14ac:dyDescent="0.2">
      <c r="A3610" s="1" t="s">
        <v>132</v>
      </c>
      <c r="B3610" s="11">
        <v>44540</v>
      </c>
      <c r="C3610">
        <v>33</v>
      </c>
      <c r="D3610">
        <v>7</v>
      </c>
      <c r="E3610">
        <v>40</v>
      </c>
      <c r="F3610">
        <v>10</v>
      </c>
      <c r="G3610" t="b">
        <v>1</v>
      </c>
      <c r="H3610" s="19">
        <v>0.9</v>
      </c>
      <c r="I3610" s="19">
        <v>1</v>
      </c>
      <c r="J3610" s="1" t="s">
        <v>14</v>
      </c>
    </row>
    <row r="3611" spans="1:10" x14ac:dyDescent="0.2">
      <c r="A3611" s="1" t="s">
        <v>142</v>
      </c>
      <c r="B3611" s="11">
        <v>44540</v>
      </c>
      <c r="C3611">
        <v>33</v>
      </c>
      <c r="D3611">
        <v>17</v>
      </c>
      <c r="E3611">
        <v>40</v>
      </c>
      <c r="F3611">
        <v>10</v>
      </c>
      <c r="G3611" t="b">
        <v>1</v>
      </c>
      <c r="H3611" s="19">
        <v>1</v>
      </c>
      <c r="I3611" s="19">
        <v>1</v>
      </c>
      <c r="J3611" s="1" t="s">
        <v>14</v>
      </c>
    </row>
    <row r="3612" spans="1:10" x14ac:dyDescent="0.2">
      <c r="A3612" s="1" t="s">
        <v>110</v>
      </c>
      <c r="B3612" s="11">
        <v>44540</v>
      </c>
      <c r="C3612">
        <v>26</v>
      </c>
      <c r="D3612">
        <v>12</v>
      </c>
      <c r="E3612">
        <v>37</v>
      </c>
      <c r="F3612">
        <v>15</v>
      </c>
      <c r="G3612" t="b">
        <v>1</v>
      </c>
      <c r="H3612" s="19">
        <v>0.9</v>
      </c>
      <c r="I3612" s="19">
        <v>1</v>
      </c>
      <c r="J3612" s="1" t="s">
        <v>14</v>
      </c>
    </row>
    <row r="3613" spans="1:10" x14ac:dyDescent="0.2">
      <c r="A3613" s="1" t="s">
        <v>105</v>
      </c>
      <c r="B3613" s="11">
        <v>44540</v>
      </c>
      <c r="C3613">
        <v>19</v>
      </c>
      <c r="D3613">
        <v>12</v>
      </c>
      <c r="E3613">
        <v>37</v>
      </c>
      <c r="F3613">
        <v>15</v>
      </c>
      <c r="G3613" t="b">
        <v>1</v>
      </c>
      <c r="H3613" s="19">
        <v>0.83</v>
      </c>
      <c r="I3613" s="19">
        <v>1</v>
      </c>
      <c r="J3613" s="1" t="s">
        <v>14</v>
      </c>
    </row>
    <row r="3614" spans="1:10" x14ac:dyDescent="0.2">
      <c r="A3614" s="1" t="s">
        <v>109</v>
      </c>
      <c r="B3614" s="11">
        <v>44540</v>
      </c>
      <c r="C3614">
        <v>26</v>
      </c>
      <c r="D3614">
        <v>19</v>
      </c>
      <c r="E3614">
        <v>37</v>
      </c>
      <c r="F3614">
        <v>7</v>
      </c>
      <c r="G3614" t="b">
        <v>1</v>
      </c>
      <c r="H3614" s="19">
        <v>0.89</v>
      </c>
      <c r="I3614" s="19">
        <v>1</v>
      </c>
      <c r="J3614" s="1" t="s">
        <v>14</v>
      </c>
    </row>
    <row r="3615" spans="1:10" x14ac:dyDescent="0.2">
      <c r="A3615" s="1" t="s">
        <v>123</v>
      </c>
      <c r="B3615" s="11">
        <v>44540</v>
      </c>
      <c r="C3615">
        <v>33</v>
      </c>
      <c r="D3615">
        <v>17</v>
      </c>
      <c r="E3615">
        <v>40</v>
      </c>
      <c r="F3615">
        <v>10</v>
      </c>
      <c r="G3615" t="b">
        <v>1</v>
      </c>
      <c r="H3615" s="19">
        <v>1</v>
      </c>
      <c r="I3615" s="19">
        <v>1</v>
      </c>
      <c r="J3615" s="1" t="s">
        <v>14</v>
      </c>
    </row>
    <row r="3616" spans="1:10" x14ac:dyDescent="0.2">
      <c r="A3616" s="1" t="s">
        <v>100</v>
      </c>
      <c r="B3616" s="11">
        <v>44541</v>
      </c>
      <c r="C3616">
        <v>22</v>
      </c>
      <c r="D3616">
        <v>19</v>
      </c>
      <c r="E3616">
        <v>30</v>
      </c>
      <c r="F3616">
        <v>15</v>
      </c>
      <c r="G3616" t="b">
        <v>1</v>
      </c>
      <c r="H3616" s="19">
        <v>0.86</v>
      </c>
      <c r="I3616" s="19">
        <v>1</v>
      </c>
      <c r="J3616" s="1" t="s">
        <v>14</v>
      </c>
    </row>
    <row r="3617" spans="1:10" x14ac:dyDescent="0.2">
      <c r="A3617" s="1" t="s">
        <v>102</v>
      </c>
      <c r="B3617" s="11">
        <v>44541</v>
      </c>
      <c r="C3617">
        <v>29</v>
      </c>
      <c r="D3617">
        <v>19</v>
      </c>
      <c r="E3617">
        <v>37</v>
      </c>
      <c r="F3617">
        <v>15</v>
      </c>
      <c r="G3617" t="b">
        <v>1</v>
      </c>
      <c r="H3617" s="19">
        <v>1</v>
      </c>
      <c r="I3617" s="19">
        <v>1</v>
      </c>
      <c r="J3617" s="1" t="s">
        <v>14</v>
      </c>
    </row>
    <row r="3618" spans="1:10" x14ac:dyDescent="0.2">
      <c r="A3618" s="1" t="s">
        <v>103</v>
      </c>
      <c r="B3618" s="11">
        <v>44541</v>
      </c>
      <c r="C3618">
        <v>27</v>
      </c>
      <c r="D3618">
        <v>12</v>
      </c>
      <c r="E3618">
        <v>30</v>
      </c>
      <c r="F3618">
        <v>15</v>
      </c>
      <c r="G3618" t="b">
        <v>1</v>
      </c>
      <c r="H3618" s="19">
        <v>0.84</v>
      </c>
      <c r="I3618" s="19">
        <v>1</v>
      </c>
      <c r="J3618" s="1" t="s">
        <v>14</v>
      </c>
    </row>
    <row r="3619" spans="1:10" x14ac:dyDescent="0.2">
      <c r="A3619" s="1" t="s">
        <v>99</v>
      </c>
      <c r="B3619" s="11">
        <v>44543</v>
      </c>
      <c r="C3619">
        <v>33</v>
      </c>
      <c r="D3619">
        <v>17</v>
      </c>
      <c r="E3619">
        <v>40</v>
      </c>
      <c r="F3619">
        <v>10</v>
      </c>
      <c r="G3619" t="b">
        <v>1</v>
      </c>
      <c r="H3619" s="19">
        <v>1</v>
      </c>
      <c r="I3619" s="19">
        <v>1</v>
      </c>
      <c r="J3619" s="1" t="s">
        <v>14</v>
      </c>
    </row>
    <row r="3620" spans="1:10" x14ac:dyDescent="0.2">
      <c r="A3620" s="1" t="s">
        <v>125</v>
      </c>
      <c r="B3620" s="11">
        <v>44543</v>
      </c>
      <c r="C3620">
        <v>33</v>
      </c>
      <c r="D3620">
        <v>17</v>
      </c>
      <c r="E3620">
        <v>40</v>
      </c>
      <c r="F3620">
        <v>10</v>
      </c>
      <c r="G3620" t="b">
        <v>1</v>
      </c>
      <c r="H3620" s="19">
        <v>1</v>
      </c>
      <c r="I3620" s="19">
        <v>1</v>
      </c>
      <c r="J3620" s="1" t="s">
        <v>14</v>
      </c>
    </row>
    <row r="3621" spans="1:10" x14ac:dyDescent="0.2">
      <c r="A3621" s="1" t="s">
        <v>130</v>
      </c>
      <c r="B3621" s="11">
        <v>44543</v>
      </c>
      <c r="C3621">
        <v>33</v>
      </c>
      <c r="D3621">
        <v>17</v>
      </c>
      <c r="E3621">
        <v>40</v>
      </c>
      <c r="F3621">
        <v>10</v>
      </c>
      <c r="G3621" t="b">
        <v>1</v>
      </c>
      <c r="H3621" s="19">
        <v>1</v>
      </c>
      <c r="I3621" s="19">
        <v>1</v>
      </c>
      <c r="J3621" s="1" t="s">
        <v>14</v>
      </c>
    </row>
    <row r="3622" spans="1:10" x14ac:dyDescent="0.2">
      <c r="A3622" s="1" t="s">
        <v>128</v>
      </c>
      <c r="B3622" s="11">
        <v>44543</v>
      </c>
      <c r="C3622">
        <v>33</v>
      </c>
      <c r="D3622">
        <v>17</v>
      </c>
      <c r="E3622">
        <v>40</v>
      </c>
      <c r="F3622">
        <v>10</v>
      </c>
      <c r="G3622" t="b">
        <v>1</v>
      </c>
      <c r="H3622" s="19">
        <v>1</v>
      </c>
      <c r="I3622" s="19">
        <v>1</v>
      </c>
      <c r="J3622" s="1" t="s">
        <v>14</v>
      </c>
    </row>
    <row r="3623" spans="1:10" x14ac:dyDescent="0.2">
      <c r="A3623" s="1" t="s">
        <v>148</v>
      </c>
      <c r="B3623" s="11">
        <v>44543</v>
      </c>
      <c r="C3623">
        <v>31</v>
      </c>
      <c r="D3623">
        <v>17</v>
      </c>
      <c r="E3623">
        <v>40</v>
      </c>
      <c r="F3623">
        <v>10</v>
      </c>
      <c r="G3623" t="b">
        <v>1</v>
      </c>
      <c r="H3623" s="19">
        <v>0.98</v>
      </c>
      <c r="I3623" s="19">
        <v>1</v>
      </c>
      <c r="J3623" s="1" t="s">
        <v>14</v>
      </c>
    </row>
    <row r="3624" spans="1:10" x14ac:dyDescent="0.2">
      <c r="A3624" s="1" t="s">
        <v>120</v>
      </c>
      <c r="B3624" s="11">
        <v>44543</v>
      </c>
      <c r="C3624">
        <v>33</v>
      </c>
      <c r="D3624">
        <v>17</v>
      </c>
      <c r="E3624">
        <v>40</v>
      </c>
      <c r="F3624">
        <v>10</v>
      </c>
      <c r="G3624" t="b">
        <v>1</v>
      </c>
      <c r="H3624" s="19">
        <v>1</v>
      </c>
      <c r="I3624" s="19">
        <v>1</v>
      </c>
      <c r="J3624" s="1" t="s">
        <v>14</v>
      </c>
    </row>
  </sheetData>
  <sheetProtection algorithmName="SHA-512" hashValue="zkN+I+K9Itp3Ccge68k+3K/vKVlwVA0pPPUGeB1EdZ2gep9DO1khJGBJu9Xq4WUHZcPyGUufKvZ43UlDveDn0Q==" saltValue="aUMIaS+gLC3L4vYAYEj59g==" spinCount="100000" sheet="1" objects="1" scenarios="1"/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 tint="-0.14999847407452621"/>
  </sheetPr>
  <dimension ref="A1:S7291"/>
  <sheetViews>
    <sheetView workbookViewId="0">
      <selection activeCell="U20" sqref="U20"/>
    </sheetView>
  </sheetViews>
  <sheetFormatPr baseColWidth="10" defaultColWidth="9.1640625" defaultRowHeight="13" x14ac:dyDescent="0.15"/>
  <cols>
    <col min="1" max="3" width="9.1640625" style="29"/>
    <col min="4" max="4" width="13.1640625" style="31" bestFit="1" customWidth="1"/>
    <col min="5" max="14" width="9.1640625" style="29"/>
    <col min="15" max="15" width="9.5" style="32" bestFit="1" customWidth="1"/>
    <col min="16" max="19" width="9.1640625" style="29"/>
    <col min="20" max="20" width="11.33203125" style="29" customWidth="1"/>
    <col min="21" max="16384" width="9.1640625" style="29"/>
  </cols>
  <sheetData>
    <row r="1" spans="1:19" x14ac:dyDescent="0.15">
      <c r="A1" s="29" t="s">
        <v>27</v>
      </c>
      <c r="B1" s="29" t="s">
        <v>27</v>
      </c>
      <c r="C1" s="29" t="s">
        <v>28</v>
      </c>
      <c r="D1" s="31" t="s">
        <v>29</v>
      </c>
      <c r="E1" s="29" t="s">
        <v>30</v>
      </c>
      <c r="F1" s="29" t="s">
        <v>31</v>
      </c>
      <c r="G1" s="29" t="s">
        <v>32</v>
      </c>
      <c r="H1" s="29" t="s">
        <v>33</v>
      </c>
      <c r="I1" s="29" t="s">
        <v>34</v>
      </c>
      <c r="J1" s="29" t="s">
        <v>35</v>
      </c>
      <c r="K1" s="29" t="s">
        <v>36</v>
      </c>
      <c r="L1" s="29" t="s">
        <v>37</v>
      </c>
      <c r="M1" s="29" t="s">
        <v>38</v>
      </c>
      <c r="N1" s="29" t="s">
        <v>39</v>
      </c>
      <c r="O1" s="30" t="s">
        <v>40</v>
      </c>
    </row>
    <row r="2" spans="1:19" ht="15" x14ac:dyDescent="0.2">
      <c r="A2" s="29" t="s">
        <v>41</v>
      </c>
      <c r="B2" s="29" t="s">
        <v>42</v>
      </c>
      <c r="C2" s="29" t="s">
        <v>123</v>
      </c>
      <c r="D2" s="31">
        <v>44166</v>
      </c>
      <c r="E2" s="29" t="s">
        <v>19</v>
      </c>
      <c r="F2" s="29">
        <v>4</v>
      </c>
      <c r="G2" s="29" t="s">
        <v>43</v>
      </c>
      <c r="H2" s="29">
        <v>8</v>
      </c>
      <c r="K2" s="29">
        <v>7205275223</v>
      </c>
      <c r="L2" s="29">
        <v>5926450080</v>
      </c>
      <c r="M2" s="29" t="s">
        <v>51</v>
      </c>
      <c r="N2" s="29">
        <v>2313274964</v>
      </c>
      <c r="O2" s="32" t="str">
        <f t="shared" ref="O2:O65" si="0">IF(AND(H2&gt;=$Q$3,H2&lt;=$R$3),$S$3,IF(AND(H2&gt;=$Q$4,H2&lt;=$R$4),$S$4,IF(AND(H2&gt;=$Q$5,H2&lt;=$R$5),$S$5)))</f>
        <v>Passives</v>
      </c>
      <c r="Q2" s="176" t="s">
        <v>45</v>
      </c>
      <c r="R2" s="176"/>
      <c r="S2" s="176"/>
    </row>
    <row r="3" spans="1:19" x14ac:dyDescent="0.15">
      <c r="A3" s="29" t="s">
        <v>41</v>
      </c>
      <c r="B3" s="29" t="s">
        <v>42</v>
      </c>
      <c r="C3" s="29" t="s">
        <v>140</v>
      </c>
      <c r="D3" s="31">
        <v>44166</v>
      </c>
      <c r="E3" s="29" t="s">
        <v>52</v>
      </c>
      <c r="F3" s="29">
        <v>5</v>
      </c>
      <c r="G3" s="29" t="s">
        <v>43</v>
      </c>
      <c r="H3" s="29">
        <v>10</v>
      </c>
      <c r="K3" s="29">
        <v>4413390044</v>
      </c>
      <c r="L3" s="29">
        <v>4413390044</v>
      </c>
      <c r="M3" s="29" t="s">
        <v>44</v>
      </c>
      <c r="N3" s="29">
        <v>2313277841</v>
      </c>
      <c r="O3" s="32" t="str">
        <f t="shared" si="0"/>
        <v>Promoters</v>
      </c>
      <c r="Q3" s="33">
        <v>0</v>
      </c>
      <c r="R3" s="33">
        <v>6</v>
      </c>
      <c r="S3" s="33" t="s">
        <v>47</v>
      </c>
    </row>
    <row r="4" spans="1:19" x14ac:dyDescent="0.15">
      <c r="A4" s="29" t="s">
        <v>41</v>
      </c>
      <c r="B4" s="29" t="s">
        <v>42</v>
      </c>
      <c r="C4" s="29" t="s">
        <v>115</v>
      </c>
      <c r="D4" s="31">
        <v>44166</v>
      </c>
      <c r="E4" s="29" t="s">
        <v>50</v>
      </c>
      <c r="F4" s="29">
        <v>5</v>
      </c>
      <c r="G4" s="29" t="s">
        <v>43</v>
      </c>
      <c r="H4" s="29">
        <v>10</v>
      </c>
      <c r="K4" s="29">
        <v>3406437082</v>
      </c>
      <c r="L4" s="29">
        <v>3406437082</v>
      </c>
      <c r="M4" s="29" t="s">
        <v>44</v>
      </c>
      <c r="N4" s="29">
        <v>2313277902</v>
      </c>
      <c r="O4" s="32" t="str">
        <f t="shared" si="0"/>
        <v>Promoters</v>
      </c>
      <c r="Q4" s="33">
        <v>7</v>
      </c>
      <c r="R4" s="33">
        <v>8</v>
      </c>
      <c r="S4" s="33" t="s">
        <v>48</v>
      </c>
    </row>
    <row r="5" spans="1:19" x14ac:dyDescent="0.15">
      <c r="A5" s="29" t="s">
        <v>41</v>
      </c>
      <c r="B5" s="29" t="s">
        <v>42</v>
      </c>
      <c r="C5" s="29" t="s">
        <v>130</v>
      </c>
      <c r="D5" s="31">
        <v>44166</v>
      </c>
      <c r="E5" s="29" t="s">
        <v>19</v>
      </c>
      <c r="F5" s="29">
        <v>2</v>
      </c>
      <c r="G5" s="29" t="s">
        <v>46</v>
      </c>
      <c r="H5" s="29">
        <v>2</v>
      </c>
      <c r="J5" s="29">
        <v>1998837793</v>
      </c>
      <c r="K5" s="29">
        <v>7205275223</v>
      </c>
      <c r="L5" s="29">
        <v>5922330683</v>
      </c>
      <c r="M5" s="29" t="s">
        <v>44</v>
      </c>
      <c r="N5" s="29">
        <v>2313283546</v>
      </c>
      <c r="O5" s="32" t="str">
        <f t="shared" si="0"/>
        <v>Detractors</v>
      </c>
      <c r="Q5" s="33">
        <v>9</v>
      </c>
      <c r="R5" s="33">
        <v>10</v>
      </c>
      <c r="S5" s="33" t="s">
        <v>49</v>
      </c>
    </row>
    <row r="6" spans="1:19" x14ac:dyDescent="0.15">
      <c r="A6" s="29" t="s">
        <v>41</v>
      </c>
      <c r="B6" s="29" t="s">
        <v>42</v>
      </c>
      <c r="C6" s="29" t="s">
        <v>111</v>
      </c>
      <c r="D6" s="31">
        <v>44166</v>
      </c>
      <c r="E6" s="29" t="s">
        <v>50</v>
      </c>
      <c r="F6" s="29">
        <v>5</v>
      </c>
      <c r="G6" s="29" t="s">
        <v>43</v>
      </c>
      <c r="H6" s="29">
        <v>8</v>
      </c>
      <c r="K6" s="29">
        <v>3406900200</v>
      </c>
      <c r="L6" s="29">
        <v>3406900200</v>
      </c>
      <c r="M6" s="29" t="s">
        <v>51</v>
      </c>
      <c r="N6" s="29">
        <v>2313285499</v>
      </c>
      <c r="O6" s="32" t="str">
        <f t="shared" si="0"/>
        <v>Passives</v>
      </c>
    </row>
    <row r="7" spans="1:19" x14ac:dyDescent="0.15">
      <c r="A7" s="29" t="s">
        <v>41</v>
      </c>
      <c r="B7" s="29" t="s">
        <v>42</v>
      </c>
      <c r="C7" s="29" t="s">
        <v>120</v>
      </c>
      <c r="D7" s="31">
        <v>44166</v>
      </c>
      <c r="E7" s="29" t="s">
        <v>19</v>
      </c>
      <c r="F7" s="29">
        <v>4</v>
      </c>
      <c r="G7" s="29" t="s">
        <v>46</v>
      </c>
      <c r="H7" s="29">
        <v>5</v>
      </c>
      <c r="K7" s="29">
        <v>7205275223</v>
      </c>
      <c r="L7" s="29">
        <v>5926410512</v>
      </c>
      <c r="M7" s="29" t="s">
        <v>44</v>
      </c>
      <c r="N7" s="29">
        <v>2313289860</v>
      </c>
      <c r="O7" s="32" t="str">
        <f t="shared" si="0"/>
        <v>Detractors</v>
      </c>
    </row>
    <row r="8" spans="1:19" x14ac:dyDescent="0.15">
      <c r="A8" s="29" t="s">
        <v>41</v>
      </c>
      <c r="B8" s="29" t="s">
        <v>42</v>
      </c>
      <c r="C8" s="29" t="s">
        <v>130</v>
      </c>
      <c r="D8" s="31">
        <v>44166</v>
      </c>
      <c r="E8" s="29" t="s">
        <v>19</v>
      </c>
      <c r="F8" s="29">
        <v>5</v>
      </c>
      <c r="G8" s="29" t="s">
        <v>43</v>
      </c>
      <c r="H8" s="29">
        <v>5</v>
      </c>
      <c r="K8" s="29">
        <v>7205275223</v>
      </c>
      <c r="L8" s="29">
        <v>5926460966</v>
      </c>
      <c r="M8" s="29" t="s">
        <v>44</v>
      </c>
      <c r="N8" s="29">
        <v>2313291485</v>
      </c>
      <c r="O8" s="32" t="str">
        <f t="shared" si="0"/>
        <v>Detractors</v>
      </c>
    </row>
    <row r="9" spans="1:19" x14ac:dyDescent="0.15">
      <c r="A9" s="29" t="s">
        <v>41</v>
      </c>
      <c r="B9" s="29" t="s">
        <v>42</v>
      </c>
      <c r="C9" s="29" t="s">
        <v>111</v>
      </c>
      <c r="D9" s="31">
        <v>44166</v>
      </c>
      <c r="E9" s="29" t="s">
        <v>50</v>
      </c>
      <c r="F9" s="29">
        <v>5</v>
      </c>
      <c r="G9" s="29" t="s">
        <v>43</v>
      </c>
      <c r="H9" s="29">
        <v>6</v>
      </c>
      <c r="K9" s="29">
        <v>3405138887</v>
      </c>
      <c r="L9" s="29">
        <v>3405138887</v>
      </c>
      <c r="M9" s="29" t="s">
        <v>44</v>
      </c>
      <c r="N9" s="29">
        <v>2313293640</v>
      </c>
      <c r="O9" s="32" t="str">
        <f t="shared" si="0"/>
        <v>Detractors</v>
      </c>
    </row>
    <row r="10" spans="1:19" x14ac:dyDescent="0.15">
      <c r="A10" s="29" t="s">
        <v>41</v>
      </c>
      <c r="B10" s="29" t="s">
        <v>42</v>
      </c>
      <c r="C10" s="29" t="s">
        <v>108</v>
      </c>
      <c r="D10" s="31">
        <v>44166</v>
      </c>
      <c r="E10" s="29" t="s">
        <v>53</v>
      </c>
      <c r="F10" s="29">
        <v>5</v>
      </c>
      <c r="G10" s="29" t="s">
        <v>43</v>
      </c>
      <c r="H10" s="29">
        <v>10</v>
      </c>
      <c r="K10" s="29">
        <v>4415051973</v>
      </c>
      <c r="L10" s="29">
        <v>4415051973</v>
      </c>
      <c r="M10" s="29" t="s">
        <v>51</v>
      </c>
      <c r="N10" s="29">
        <v>2313298689</v>
      </c>
      <c r="O10" s="32" t="str">
        <f t="shared" si="0"/>
        <v>Promoters</v>
      </c>
    </row>
    <row r="11" spans="1:19" x14ac:dyDescent="0.15">
      <c r="A11" s="29" t="s">
        <v>41</v>
      </c>
      <c r="B11" s="29" t="s">
        <v>42</v>
      </c>
      <c r="C11" s="29" t="s">
        <v>106</v>
      </c>
      <c r="D11" s="31">
        <v>44166</v>
      </c>
      <c r="E11" s="29" t="s">
        <v>53</v>
      </c>
      <c r="F11" s="29">
        <v>4</v>
      </c>
      <c r="G11" s="29" t="s">
        <v>43</v>
      </c>
      <c r="H11" s="29">
        <v>8</v>
      </c>
      <c r="K11" s="29">
        <v>4415998733</v>
      </c>
      <c r="L11" s="29">
        <v>4415998733</v>
      </c>
      <c r="M11" s="29" t="s">
        <v>51</v>
      </c>
      <c r="N11" s="29">
        <v>2313300843</v>
      </c>
      <c r="O11" s="32" t="str">
        <f t="shared" si="0"/>
        <v>Passives</v>
      </c>
    </row>
    <row r="12" spans="1:19" x14ac:dyDescent="0.15">
      <c r="A12" s="29" t="s">
        <v>41</v>
      </c>
      <c r="B12" s="29" t="s">
        <v>42</v>
      </c>
      <c r="C12" s="29" t="s">
        <v>148</v>
      </c>
      <c r="D12" s="31">
        <v>44166</v>
      </c>
      <c r="E12" s="29" t="s">
        <v>19</v>
      </c>
      <c r="F12" s="29">
        <v>5</v>
      </c>
      <c r="G12" s="29" t="s">
        <v>43</v>
      </c>
      <c r="H12" s="29">
        <v>10</v>
      </c>
      <c r="K12" s="29">
        <v>7205275223</v>
      </c>
      <c r="L12" s="29">
        <v>5922590515</v>
      </c>
      <c r="M12" s="29" t="s">
        <v>44</v>
      </c>
      <c r="N12" s="29">
        <v>2313306665</v>
      </c>
      <c r="O12" s="32" t="str">
        <f t="shared" si="0"/>
        <v>Promoters</v>
      </c>
    </row>
    <row r="13" spans="1:19" x14ac:dyDescent="0.15">
      <c r="A13" s="29" t="s">
        <v>41</v>
      </c>
      <c r="B13" s="29" t="s">
        <v>42</v>
      </c>
      <c r="C13" s="29" t="s">
        <v>116</v>
      </c>
      <c r="D13" s="31">
        <v>44166</v>
      </c>
      <c r="E13" s="29" t="s">
        <v>52</v>
      </c>
      <c r="F13" s="29">
        <v>5</v>
      </c>
      <c r="G13" s="29" t="s">
        <v>43</v>
      </c>
      <c r="H13" s="29">
        <v>10</v>
      </c>
      <c r="K13" s="29">
        <v>4417071092</v>
      </c>
      <c r="L13" s="29">
        <v>4417071092</v>
      </c>
      <c r="M13" s="29" t="s">
        <v>51</v>
      </c>
      <c r="N13" s="29">
        <v>2313308534</v>
      </c>
      <c r="O13" s="32" t="str">
        <f t="shared" si="0"/>
        <v>Promoters</v>
      </c>
    </row>
    <row r="14" spans="1:19" x14ac:dyDescent="0.15">
      <c r="A14" s="29" t="s">
        <v>41</v>
      </c>
      <c r="B14" s="29" t="s">
        <v>42</v>
      </c>
      <c r="C14" s="29" t="s">
        <v>100</v>
      </c>
      <c r="D14" s="31">
        <v>44166</v>
      </c>
      <c r="E14" s="29" t="s">
        <v>53</v>
      </c>
      <c r="F14" s="29">
        <v>5</v>
      </c>
      <c r="G14" s="29" t="s">
        <v>43</v>
      </c>
      <c r="H14" s="29">
        <v>10</v>
      </c>
      <c r="K14" s="29">
        <v>4415378484</v>
      </c>
      <c r="L14" s="29">
        <v>4415378484</v>
      </c>
      <c r="M14" s="29" t="s">
        <v>44</v>
      </c>
      <c r="N14" s="29">
        <v>2313308756</v>
      </c>
      <c r="O14" s="32" t="str">
        <f t="shared" si="0"/>
        <v>Promoters</v>
      </c>
    </row>
    <row r="15" spans="1:19" x14ac:dyDescent="0.15">
      <c r="A15" s="29" t="s">
        <v>41</v>
      </c>
      <c r="B15" s="29" t="s">
        <v>42</v>
      </c>
      <c r="C15" s="29" t="s">
        <v>123</v>
      </c>
      <c r="D15" s="31">
        <v>44166</v>
      </c>
      <c r="E15" s="29" t="s">
        <v>19</v>
      </c>
      <c r="F15" s="29">
        <v>5</v>
      </c>
      <c r="G15" s="29" t="s">
        <v>43</v>
      </c>
      <c r="H15" s="29">
        <v>10</v>
      </c>
      <c r="K15" s="29">
        <v>7205275223</v>
      </c>
      <c r="L15" s="29">
        <v>5923354179</v>
      </c>
      <c r="M15" s="29" t="s">
        <v>44</v>
      </c>
      <c r="N15" s="29">
        <v>2313309323</v>
      </c>
      <c r="O15" s="32" t="str">
        <f t="shared" si="0"/>
        <v>Promoters</v>
      </c>
    </row>
    <row r="16" spans="1:19" x14ac:dyDescent="0.15">
      <c r="A16" s="29" t="s">
        <v>41</v>
      </c>
      <c r="B16" s="29" t="s">
        <v>42</v>
      </c>
      <c r="C16" s="29" t="s">
        <v>101</v>
      </c>
      <c r="D16" s="31">
        <v>44166</v>
      </c>
      <c r="E16" s="29" t="s">
        <v>53</v>
      </c>
      <c r="F16" s="29">
        <v>5</v>
      </c>
      <c r="G16" s="29" t="s">
        <v>43</v>
      </c>
      <c r="H16" s="29">
        <v>10</v>
      </c>
      <c r="K16" s="29">
        <v>4415365458</v>
      </c>
      <c r="L16" s="29">
        <v>4415365458</v>
      </c>
      <c r="M16" s="29" t="s">
        <v>44</v>
      </c>
      <c r="N16" s="29">
        <v>2313317338</v>
      </c>
      <c r="O16" s="32" t="str">
        <f t="shared" si="0"/>
        <v>Promoters</v>
      </c>
    </row>
    <row r="17" spans="1:15" x14ac:dyDescent="0.15">
      <c r="A17" s="29" t="s">
        <v>41</v>
      </c>
      <c r="B17" s="29" t="s">
        <v>42</v>
      </c>
      <c r="C17" s="29" t="s">
        <v>80</v>
      </c>
      <c r="D17" s="31">
        <v>44166</v>
      </c>
      <c r="E17" s="29" t="s">
        <v>52</v>
      </c>
      <c r="F17" s="29">
        <v>5</v>
      </c>
      <c r="G17" s="29" t="s">
        <v>43</v>
      </c>
      <c r="H17" s="29">
        <v>10</v>
      </c>
      <c r="K17" s="29">
        <v>4412928958</v>
      </c>
      <c r="L17" s="29">
        <v>4412928958</v>
      </c>
      <c r="M17" s="29" t="s">
        <v>44</v>
      </c>
      <c r="N17" s="29">
        <v>2313325547</v>
      </c>
      <c r="O17" s="32" t="str">
        <f t="shared" si="0"/>
        <v>Promoters</v>
      </c>
    </row>
    <row r="18" spans="1:15" x14ac:dyDescent="0.15">
      <c r="A18" s="29" t="s">
        <v>41</v>
      </c>
      <c r="B18" s="29" t="s">
        <v>42</v>
      </c>
      <c r="C18" s="29" t="s">
        <v>147</v>
      </c>
      <c r="D18" s="31">
        <v>44166</v>
      </c>
      <c r="E18" s="29" t="s">
        <v>53</v>
      </c>
      <c r="F18" s="29">
        <v>4</v>
      </c>
      <c r="G18" s="29" t="s">
        <v>46</v>
      </c>
      <c r="H18" s="29">
        <v>7</v>
      </c>
      <c r="K18" s="29">
        <v>4413313551</v>
      </c>
      <c r="L18" s="29">
        <v>4413313551</v>
      </c>
      <c r="M18" s="29" t="s">
        <v>44</v>
      </c>
      <c r="N18" s="29">
        <v>2313330296</v>
      </c>
      <c r="O18" s="32" t="str">
        <f t="shared" si="0"/>
        <v>Passives</v>
      </c>
    </row>
    <row r="19" spans="1:15" x14ac:dyDescent="0.15">
      <c r="A19" s="29" t="s">
        <v>41</v>
      </c>
      <c r="B19" s="29" t="s">
        <v>42</v>
      </c>
      <c r="C19" s="29" t="s">
        <v>148</v>
      </c>
      <c r="D19" s="31">
        <v>44166</v>
      </c>
      <c r="E19" s="29" t="s">
        <v>19</v>
      </c>
      <c r="F19" s="29">
        <v>5</v>
      </c>
      <c r="G19" s="29" t="s">
        <v>43</v>
      </c>
      <c r="H19" s="29">
        <v>10</v>
      </c>
      <c r="K19" s="29">
        <v>7205275223</v>
      </c>
      <c r="L19" s="29">
        <v>5926443611</v>
      </c>
      <c r="M19" s="29" t="s">
        <v>44</v>
      </c>
      <c r="N19" s="29">
        <v>2313334479</v>
      </c>
      <c r="O19" s="32" t="str">
        <f t="shared" si="0"/>
        <v>Promoters</v>
      </c>
    </row>
    <row r="20" spans="1:15" x14ac:dyDescent="0.15">
      <c r="A20" s="29" t="s">
        <v>41</v>
      </c>
      <c r="B20" s="29" t="s">
        <v>42</v>
      </c>
      <c r="C20" s="29" t="s">
        <v>110</v>
      </c>
      <c r="D20" s="31">
        <v>44166</v>
      </c>
      <c r="E20" s="29" t="s">
        <v>53</v>
      </c>
      <c r="F20" s="29">
        <v>4</v>
      </c>
      <c r="G20" s="29" t="s">
        <v>43</v>
      </c>
      <c r="H20" s="29">
        <v>8</v>
      </c>
      <c r="K20" s="29">
        <v>4415051640</v>
      </c>
      <c r="L20" s="29">
        <v>4415051640</v>
      </c>
      <c r="M20" s="29" t="s">
        <v>51</v>
      </c>
      <c r="N20" s="29">
        <v>2313337227</v>
      </c>
      <c r="O20" s="32" t="str">
        <f t="shared" si="0"/>
        <v>Passives</v>
      </c>
    </row>
    <row r="21" spans="1:15" x14ac:dyDescent="0.15">
      <c r="A21" s="29" t="s">
        <v>41</v>
      </c>
      <c r="B21" s="29" t="s">
        <v>42</v>
      </c>
      <c r="C21" s="29" t="s">
        <v>102</v>
      </c>
      <c r="D21" s="31">
        <v>44166</v>
      </c>
      <c r="E21" s="29" t="s">
        <v>53</v>
      </c>
      <c r="F21" s="29">
        <v>5</v>
      </c>
      <c r="G21" s="29" t="s">
        <v>43</v>
      </c>
      <c r="H21" s="29">
        <v>10</v>
      </c>
      <c r="K21" s="29">
        <v>4415312005</v>
      </c>
      <c r="L21" s="29">
        <v>4415312005</v>
      </c>
      <c r="M21" s="29" t="s">
        <v>44</v>
      </c>
      <c r="N21" s="29">
        <v>2313339265</v>
      </c>
      <c r="O21" s="32" t="str">
        <f t="shared" si="0"/>
        <v>Promoters</v>
      </c>
    </row>
    <row r="22" spans="1:15" x14ac:dyDescent="0.15">
      <c r="A22" s="29" t="s">
        <v>41</v>
      </c>
      <c r="B22" s="29" t="s">
        <v>42</v>
      </c>
      <c r="C22" s="29" t="s">
        <v>107</v>
      </c>
      <c r="D22" s="31">
        <v>44166</v>
      </c>
      <c r="E22" s="29" t="s">
        <v>53</v>
      </c>
      <c r="F22" s="29">
        <v>5</v>
      </c>
      <c r="G22" s="29" t="s">
        <v>43</v>
      </c>
      <c r="H22" s="29">
        <v>9</v>
      </c>
      <c r="K22" s="29">
        <v>4415053362</v>
      </c>
      <c r="L22" s="29">
        <v>4415053362</v>
      </c>
      <c r="M22" s="29" t="s">
        <v>44</v>
      </c>
      <c r="N22" s="29">
        <v>2313364220</v>
      </c>
      <c r="O22" s="32" t="str">
        <f t="shared" si="0"/>
        <v>Promoters</v>
      </c>
    </row>
    <row r="23" spans="1:15" x14ac:dyDescent="0.15">
      <c r="A23" s="29" t="s">
        <v>41</v>
      </c>
      <c r="B23" s="29" t="s">
        <v>42</v>
      </c>
      <c r="C23" s="29" t="s">
        <v>120</v>
      </c>
      <c r="D23" s="31">
        <v>44166</v>
      </c>
      <c r="E23" s="29" t="s">
        <v>19</v>
      </c>
      <c r="F23" s="29">
        <v>5</v>
      </c>
      <c r="G23" s="29" t="s">
        <v>43</v>
      </c>
      <c r="H23" s="29">
        <v>9</v>
      </c>
      <c r="K23" s="29">
        <v>7205275223</v>
      </c>
      <c r="L23" s="29">
        <v>5922212135</v>
      </c>
      <c r="M23" s="29" t="s">
        <v>44</v>
      </c>
      <c r="N23" s="29">
        <v>2313367494</v>
      </c>
      <c r="O23" s="32" t="str">
        <f t="shared" si="0"/>
        <v>Promoters</v>
      </c>
    </row>
    <row r="24" spans="1:15" x14ac:dyDescent="0.15">
      <c r="A24" s="29" t="s">
        <v>41</v>
      </c>
      <c r="B24" s="29" t="s">
        <v>42</v>
      </c>
      <c r="C24" s="29" t="s">
        <v>148</v>
      </c>
      <c r="D24" s="31">
        <v>44166</v>
      </c>
      <c r="E24" s="29" t="s">
        <v>19</v>
      </c>
      <c r="F24" s="29">
        <v>5</v>
      </c>
      <c r="G24" s="29" t="s">
        <v>43</v>
      </c>
      <c r="H24" s="29">
        <v>8</v>
      </c>
      <c r="K24" s="29">
        <v>7205275223</v>
      </c>
      <c r="L24" s="29">
        <v>5926093791</v>
      </c>
      <c r="M24" s="29" t="s">
        <v>51</v>
      </c>
      <c r="N24" s="29">
        <v>2313370734</v>
      </c>
      <c r="O24" s="32" t="str">
        <f t="shared" si="0"/>
        <v>Passives</v>
      </c>
    </row>
    <row r="25" spans="1:15" x14ac:dyDescent="0.15">
      <c r="A25" s="29" t="s">
        <v>41</v>
      </c>
      <c r="B25" s="29" t="s">
        <v>42</v>
      </c>
      <c r="C25" s="29" t="s">
        <v>147</v>
      </c>
      <c r="D25" s="31">
        <v>44166</v>
      </c>
      <c r="E25" s="29" t="s">
        <v>52</v>
      </c>
      <c r="F25" s="29">
        <v>3</v>
      </c>
      <c r="G25" s="29" t="s">
        <v>43</v>
      </c>
      <c r="H25" s="29">
        <v>7</v>
      </c>
      <c r="K25" s="29">
        <v>4417355033</v>
      </c>
      <c r="L25" s="29">
        <v>4417355033</v>
      </c>
      <c r="M25" s="29" t="s">
        <v>51</v>
      </c>
      <c r="N25" s="29">
        <v>2313373100</v>
      </c>
      <c r="O25" s="32" t="str">
        <f t="shared" si="0"/>
        <v>Passives</v>
      </c>
    </row>
    <row r="26" spans="1:15" x14ac:dyDescent="0.15">
      <c r="A26" s="29" t="s">
        <v>41</v>
      </c>
      <c r="B26" s="29" t="s">
        <v>42</v>
      </c>
      <c r="C26" s="29" t="s">
        <v>101</v>
      </c>
      <c r="D26" s="31">
        <v>44166</v>
      </c>
      <c r="E26" s="29" t="s">
        <v>53</v>
      </c>
      <c r="F26" s="29">
        <v>5</v>
      </c>
      <c r="G26" s="29" t="s">
        <v>43</v>
      </c>
      <c r="H26" s="29">
        <v>7</v>
      </c>
      <c r="K26" s="29">
        <v>4413352047</v>
      </c>
      <c r="L26" s="29">
        <v>4413352047</v>
      </c>
      <c r="M26" s="29" t="s">
        <v>51</v>
      </c>
      <c r="N26" s="29">
        <v>2313376485</v>
      </c>
      <c r="O26" s="32" t="str">
        <f t="shared" si="0"/>
        <v>Passives</v>
      </c>
    </row>
    <row r="27" spans="1:15" x14ac:dyDescent="0.15">
      <c r="A27" s="29" t="s">
        <v>41</v>
      </c>
      <c r="B27" s="29" t="s">
        <v>42</v>
      </c>
      <c r="C27" s="29" t="s">
        <v>110</v>
      </c>
      <c r="D27" s="31">
        <v>44166</v>
      </c>
      <c r="E27" s="29" t="s">
        <v>53</v>
      </c>
      <c r="F27" s="29">
        <v>3</v>
      </c>
      <c r="G27" s="29" t="s">
        <v>46</v>
      </c>
      <c r="H27" s="29">
        <v>0</v>
      </c>
      <c r="K27" s="29">
        <v>4417077944</v>
      </c>
      <c r="L27" s="29">
        <v>4417077944</v>
      </c>
      <c r="M27" s="29" t="s">
        <v>44</v>
      </c>
      <c r="N27" s="29">
        <v>2313396545</v>
      </c>
      <c r="O27" s="32" t="str">
        <f t="shared" si="0"/>
        <v>Detractors</v>
      </c>
    </row>
    <row r="28" spans="1:15" x14ac:dyDescent="0.15">
      <c r="A28" s="29" t="s">
        <v>41</v>
      </c>
      <c r="B28" s="29" t="s">
        <v>42</v>
      </c>
      <c r="C28" s="29" t="s">
        <v>100</v>
      </c>
      <c r="D28" s="31">
        <v>44166</v>
      </c>
      <c r="E28" s="29" t="s">
        <v>53</v>
      </c>
      <c r="F28" s="29">
        <v>5</v>
      </c>
      <c r="G28" s="29" t="s">
        <v>43</v>
      </c>
      <c r="H28" s="29">
        <v>7</v>
      </c>
      <c r="J28" s="29">
        <v>1998951069</v>
      </c>
      <c r="K28" s="29">
        <v>4415354825</v>
      </c>
      <c r="L28" s="29">
        <v>4415354825</v>
      </c>
      <c r="M28" s="29" t="s">
        <v>44</v>
      </c>
      <c r="N28" s="29">
        <v>2313399772</v>
      </c>
      <c r="O28" s="32" t="str">
        <f t="shared" si="0"/>
        <v>Passives</v>
      </c>
    </row>
    <row r="29" spans="1:15" x14ac:dyDescent="0.15">
      <c r="A29" s="29" t="s">
        <v>41</v>
      </c>
      <c r="B29" s="29" t="s">
        <v>42</v>
      </c>
      <c r="C29" s="29" t="s">
        <v>108</v>
      </c>
      <c r="D29" s="31">
        <v>44166</v>
      </c>
      <c r="E29" s="29" t="s">
        <v>53</v>
      </c>
      <c r="F29" s="29">
        <v>5</v>
      </c>
      <c r="G29" s="29" t="s">
        <v>43</v>
      </c>
      <c r="H29" s="29">
        <v>10</v>
      </c>
      <c r="K29" s="29">
        <v>4415365458</v>
      </c>
      <c r="L29" s="29">
        <v>4415365458</v>
      </c>
      <c r="M29" s="29" t="s">
        <v>51</v>
      </c>
      <c r="N29" s="29">
        <v>2313401973</v>
      </c>
      <c r="O29" s="32" t="str">
        <f t="shared" si="0"/>
        <v>Promoters</v>
      </c>
    </row>
    <row r="30" spans="1:15" x14ac:dyDescent="0.15">
      <c r="A30" s="29" t="s">
        <v>41</v>
      </c>
      <c r="B30" s="29" t="s">
        <v>42</v>
      </c>
      <c r="C30" s="29" t="s">
        <v>126</v>
      </c>
      <c r="D30" s="31">
        <v>44166</v>
      </c>
      <c r="E30" s="29" t="s">
        <v>54</v>
      </c>
      <c r="F30" s="29">
        <v>1</v>
      </c>
      <c r="G30" s="29" t="s">
        <v>46</v>
      </c>
      <c r="H30" s="29">
        <v>0</v>
      </c>
      <c r="K30" s="29">
        <v>9287812386</v>
      </c>
      <c r="L30" s="29">
        <v>9287812386</v>
      </c>
      <c r="M30" s="29" t="s">
        <v>44</v>
      </c>
      <c r="N30" s="29">
        <v>2313408276</v>
      </c>
      <c r="O30" s="32" t="str">
        <f t="shared" si="0"/>
        <v>Detractors</v>
      </c>
    </row>
    <row r="31" spans="1:15" x14ac:dyDescent="0.15">
      <c r="A31" s="29" t="s">
        <v>41</v>
      </c>
      <c r="B31" s="29" t="s">
        <v>42</v>
      </c>
      <c r="C31" s="29" t="s">
        <v>120</v>
      </c>
      <c r="D31" s="31">
        <v>44166</v>
      </c>
      <c r="E31" s="29" t="s">
        <v>19</v>
      </c>
      <c r="F31" s="29">
        <v>5</v>
      </c>
      <c r="G31" s="29" t="s">
        <v>43</v>
      </c>
      <c r="H31" s="29">
        <v>10</v>
      </c>
      <c r="K31" s="29">
        <v>7205275223</v>
      </c>
      <c r="L31" s="29">
        <v>5923220750</v>
      </c>
      <c r="M31" s="29" t="s">
        <v>44</v>
      </c>
      <c r="N31" s="29">
        <v>2313409947</v>
      </c>
      <c r="O31" s="32" t="str">
        <f t="shared" si="0"/>
        <v>Promoters</v>
      </c>
    </row>
    <row r="32" spans="1:15" x14ac:dyDescent="0.15">
      <c r="A32" s="29" t="s">
        <v>41</v>
      </c>
      <c r="B32" s="29" t="s">
        <v>42</v>
      </c>
      <c r="C32" s="29" t="s">
        <v>80</v>
      </c>
      <c r="D32" s="31">
        <v>44166</v>
      </c>
      <c r="E32" s="29" t="s">
        <v>50</v>
      </c>
      <c r="F32" s="29">
        <v>3</v>
      </c>
      <c r="G32" s="29" t="s">
        <v>43</v>
      </c>
      <c r="H32" s="29">
        <v>8</v>
      </c>
      <c r="K32" s="29">
        <v>3402779596</v>
      </c>
      <c r="L32" s="29">
        <v>3402779596</v>
      </c>
      <c r="M32" s="29" t="s">
        <v>51</v>
      </c>
      <c r="N32" s="29">
        <v>2313410959</v>
      </c>
      <c r="O32" s="32" t="str">
        <f t="shared" si="0"/>
        <v>Passives</v>
      </c>
    </row>
    <row r="33" spans="1:15" x14ac:dyDescent="0.15">
      <c r="A33" s="29" t="s">
        <v>41</v>
      </c>
      <c r="B33" s="29" t="s">
        <v>42</v>
      </c>
      <c r="C33" s="29" t="s">
        <v>127</v>
      </c>
      <c r="D33" s="31">
        <v>44166</v>
      </c>
      <c r="E33" s="29" t="s">
        <v>55</v>
      </c>
      <c r="F33" s="29">
        <v>3</v>
      </c>
      <c r="G33" s="29" t="s">
        <v>43</v>
      </c>
      <c r="H33" s="29">
        <v>3</v>
      </c>
      <c r="K33" s="29">
        <v>9285149183</v>
      </c>
      <c r="L33" s="29">
        <v>9285149183</v>
      </c>
      <c r="M33" s="29" t="s">
        <v>44</v>
      </c>
      <c r="N33" s="29">
        <v>2313414817</v>
      </c>
      <c r="O33" s="32" t="str">
        <f t="shared" si="0"/>
        <v>Detractors</v>
      </c>
    </row>
    <row r="34" spans="1:15" x14ac:dyDescent="0.15">
      <c r="A34" s="29" t="s">
        <v>41</v>
      </c>
      <c r="B34" s="29" t="s">
        <v>42</v>
      </c>
      <c r="C34" s="29" t="s">
        <v>107</v>
      </c>
      <c r="D34" s="31">
        <v>44166</v>
      </c>
      <c r="E34" s="29" t="s">
        <v>53</v>
      </c>
      <c r="F34" s="29">
        <v>5</v>
      </c>
      <c r="G34" s="29" t="s">
        <v>43</v>
      </c>
      <c r="H34" s="29">
        <v>10</v>
      </c>
      <c r="K34" s="29">
        <v>4412931743</v>
      </c>
      <c r="L34" s="29">
        <v>4412931743</v>
      </c>
      <c r="M34" s="29" t="s">
        <v>44</v>
      </c>
      <c r="N34" s="29">
        <v>2313416435</v>
      </c>
      <c r="O34" s="32" t="str">
        <f t="shared" si="0"/>
        <v>Promoters</v>
      </c>
    </row>
    <row r="35" spans="1:15" x14ac:dyDescent="0.15">
      <c r="A35" s="29" t="s">
        <v>41</v>
      </c>
      <c r="B35" s="29" t="s">
        <v>42</v>
      </c>
      <c r="C35" s="29" t="s">
        <v>107</v>
      </c>
      <c r="D35" s="31">
        <v>44166</v>
      </c>
      <c r="E35" s="29" t="s">
        <v>53</v>
      </c>
      <c r="F35" s="29">
        <v>5</v>
      </c>
      <c r="G35" s="29" t="s">
        <v>43</v>
      </c>
      <c r="H35" s="29">
        <v>10</v>
      </c>
      <c r="K35" s="29">
        <v>4412364840</v>
      </c>
      <c r="L35" s="29">
        <v>4412364840</v>
      </c>
      <c r="M35" s="29" t="s">
        <v>44</v>
      </c>
      <c r="N35" s="29">
        <v>2313423572</v>
      </c>
      <c r="O35" s="32" t="str">
        <f t="shared" si="0"/>
        <v>Promoters</v>
      </c>
    </row>
    <row r="36" spans="1:15" x14ac:dyDescent="0.15">
      <c r="A36" s="29" t="s">
        <v>41</v>
      </c>
      <c r="B36" s="29" t="s">
        <v>42</v>
      </c>
      <c r="C36" s="29" t="s">
        <v>100</v>
      </c>
      <c r="D36" s="31">
        <v>44166</v>
      </c>
      <c r="E36" s="29" t="s">
        <v>53</v>
      </c>
      <c r="F36" s="29">
        <v>5</v>
      </c>
      <c r="G36" s="29" t="s">
        <v>43</v>
      </c>
      <c r="H36" s="29">
        <v>8</v>
      </c>
      <c r="K36" s="29">
        <v>4412950063</v>
      </c>
      <c r="L36" s="29">
        <v>4412950063</v>
      </c>
      <c r="M36" s="29" t="s">
        <v>51</v>
      </c>
      <c r="N36" s="29">
        <v>2313423673</v>
      </c>
      <c r="O36" s="32" t="str">
        <f t="shared" si="0"/>
        <v>Passives</v>
      </c>
    </row>
    <row r="37" spans="1:15" x14ac:dyDescent="0.15">
      <c r="A37" s="29" t="s">
        <v>41</v>
      </c>
      <c r="B37" s="29" t="s">
        <v>42</v>
      </c>
      <c r="C37" s="29" t="s">
        <v>132</v>
      </c>
      <c r="D37" s="31">
        <v>44166</v>
      </c>
      <c r="E37" s="29" t="s">
        <v>50</v>
      </c>
      <c r="F37" s="29">
        <v>5</v>
      </c>
      <c r="G37" s="29" t="s">
        <v>43</v>
      </c>
      <c r="H37" s="29">
        <v>10</v>
      </c>
      <c r="K37" s="29">
        <v>3402276215</v>
      </c>
      <c r="L37" s="29">
        <v>3402276215</v>
      </c>
      <c r="M37" s="29" t="s">
        <v>44</v>
      </c>
      <c r="N37" s="29">
        <v>2313424232</v>
      </c>
      <c r="O37" s="32" t="str">
        <f t="shared" si="0"/>
        <v>Promoters</v>
      </c>
    </row>
    <row r="38" spans="1:15" x14ac:dyDescent="0.15">
      <c r="A38" s="29" t="s">
        <v>41</v>
      </c>
      <c r="B38" s="29" t="s">
        <v>42</v>
      </c>
      <c r="C38" s="29" t="s">
        <v>98</v>
      </c>
      <c r="D38" s="31">
        <v>44166</v>
      </c>
      <c r="E38" s="29" t="s">
        <v>52</v>
      </c>
      <c r="F38" s="29">
        <v>5</v>
      </c>
      <c r="G38" s="29" t="s">
        <v>43</v>
      </c>
      <c r="H38" s="29">
        <v>10</v>
      </c>
      <c r="K38" s="29">
        <v>4417994919</v>
      </c>
      <c r="L38" s="29">
        <v>4417994919</v>
      </c>
      <c r="M38" s="29" t="s">
        <v>44</v>
      </c>
      <c r="N38" s="29">
        <v>2313424790</v>
      </c>
      <c r="O38" s="32" t="str">
        <f t="shared" si="0"/>
        <v>Promoters</v>
      </c>
    </row>
    <row r="39" spans="1:15" x14ac:dyDescent="0.15">
      <c r="A39" s="29" t="s">
        <v>41</v>
      </c>
      <c r="B39" s="29" t="s">
        <v>42</v>
      </c>
      <c r="C39" s="29" t="s">
        <v>127</v>
      </c>
      <c r="D39" s="31">
        <v>44166</v>
      </c>
      <c r="E39" s="29" t="s">
        <v>55</v>
      </c>
      <c r="F39" s="29">
        <v>5</v>
      </c>
      <c r="G39" s="29" t="s">
        <v>43</v>
      </c>
      <c r="H39" s="29">
        <v>10</v>
      </c>
      <c r="K39" s="29">
        <v>9284017498</v>
      </c>
      <c r="L39" s="29">
        <v>9284017498</v>
      </c>
      <c r="M39" s="29" t="s">
        <v>44</v>
      </c>
      <c r="N39" s="29">
        <v>2313427097</v>
      </c>
      <c r="O39" s="32" t="str">
        <f t="shared" si="0"/>
        <v>Promoters</v>
      </c>
    </row>
    <row r="40" spans="1:15" x14ac:dyDescent="0.15">
      <c r="A40" s="29" t="s">
        <v>41</v>
      </c>
      <c r="B40" s="29" t="s">
        <v>42</v>
      </c>
      <c r="C40" s="29" t="s">
        <v>130</v>
      </c>
      <c r="D40" s="31">
        <v>44166</v>
      </c>
      <c r="E40" s="29" t="s">
        <v>19</v>
      </c>
      <c r="F40" s="29">
        <v>5</v>
      </c>
      <c r="G40" s="29" t="s">
        <v>43</v>
      </c>
      <c r="H40" s="29">
        <v>10</v>
      </c>
      <c r="K40" s="29">
        <v>7205275223</v>
      </c>
      <c r="L40" s="29">
        <v>5926137975</v>
      </c>
      <c r="M40" s="29" t="s">
        <v>44</v>
      </c>
      <c r="N40" s="29">
        <v>2313431111</v>
      </c>
      <c r="O40" s="32" t="str">
        <f t="shared" si="0"/>
        <v>Promoters</v>
      </c>
    </row>
    <row r="41" spans="1:15" x14ac:dyDescent="0.15">
      <c r="A41" s="29" t="s">
        <v>41</v>
      </c>
      <c r="B41" s="29" t="s">
        <v>42</v>
      </c>
      <c r="C41" s="29" t="s">
        <v>104</v>
      </c>
      <c r="D41" s="31">
        <v>44166</v>
      </c>
      <c r="E41" s="29" t="s">
        <v>53</v>
      </c>
      <c r="F41" s="29">
        <v>4</v>
      </c>
      <c r="G41" s="29" t="s">
        <v>43</v>
      </c>
      <c r="H41" s="29">
        <v>8</v>
      </c>
      <c r="K41" s="29">
        <v>4415052009</v>
      </c>
      <c r="L41" s="29">
        <v>4415052009</v>
      </c>
      <c r="M41" s="29" t="s">
        <v>51</v>
      </c>
      <c r="N41" s="29">
        <v>2313432327</v>
      </c>
      <c r="O41" s="32" t="str">
        <f t="shared" si="0"/>
        <v>Passives</v>
      </c>
    </row>
    <row r="42" spans="1:15" x14ac:dyDescent="0.15">
      <c r="A42" s="29" t="s">
        <v>41</v>
      </c>
      <c r="B42" s="29" t="s">
        <v>42</v>
      </c>
      <c r="C42" s="29" t="s">
        <v>104</v>
      </c>
      <c r="D42" s="31">
        <v>44166</v>
      </c>
      <c r="E42" s="29" t="s">
        <v>53</v>
      </c>
      <c r="F42" s="29">
        <v>3</v>
      </c>
      <c r="G42" s="29" t="s">
        <v>46</v>
      </c>
      <c r="H42" s="29">
        <v>5</v>
      </c>
      <c r="K42" s="29">
        <v>4415052099</v>
      </c>
      <c r="L42" s="29">
        <v>4415052099</v>
      </c>
      <c r="M42" s="29" t="s">
        <v>44</v>
      </c>
      <c r="N42" s="29">
        <v>2313434160</v>
      </c>
      <c r="O42" s="32" t="str">
        <f t="shared" si="0"/>
        <v>Detractors</v>
      </c>
    </row>
    <row r="43" spans="1:15" x14ac:dyDescent="0.15">
      <c r="A43" s="29" t="s">
        <v>41</v>
      </c>
      <c r="B43" s="29" t="s">
        <v>42</v>
      </c>
      <c r="C43" s="29" t="s">
        <v>147</v>
      </c>
      <c r="D43" s="31">
        <v>44166</v>
      </c>
      <c r="E43" s="29" t="s">
        <v>53</v>
      </c>
      <c r="F43" s="29">
        <v>2</v>
      </c>
      <c r="G43" s="29" t="s">
        <v>46</v>
      </c>
      <c r="H43" s="29">
        <v>2</v>
      </c>
      <c r="J43" s="29">
        <v>1998982774</v>
      </c>
      <c r="K43" s="29">
        <v>4412360073</v>
      </c>
      <c r="L43" s="29">
        <v>4412360073</v>
      </c>
      <c r="M43" s="29" t="s">
        <v>44</v>
      </c>
      <c r="N43" s="29">
        <v>2313434666</v>
      </c>
      <c r="O43" s="32" t="str">
        <f t="shared" si="0"/>
        <v>Detractors</v>
      </c>
    </row>
    <row r="44" spans="1:15" x14ac:dyDescent="0.15">
      <c r="A44" s="29" t="s">
        <v>41</v>
      </c>
      <c r="B44" s="29" t="s">
        <v>42</v>
      </c>
      <c r="C44" s="29" t="s">
        <v>140</v>
      </c>
      <c r="D44" s="31">
        <v>44166</v>
      </c>
      <c r="E44" s="29" t="s">
        <v>53</v>
      </c>
      <c r="F44" s="29">
        <v>5</v>
      </c>
      <c r="G44" s="29" t="s">
        <v>46</v>
      </c>
      <c r="H44" s="29">
        <v>5</v>
      </c>
      <c r="K44" s="29">
        <v>4415057297</v>
      </c>
      <c r="L44" s="29">
        <v>4415057297</v>
      </c>
      <c r="M44" s="29" t="s">
        <v>44</v>
      </c>
      <c r="N44" s="29">
        <v>2313435752</v>
      </c>
      <c r="O44" s="32" t="str">
        <f t="shared" si="0"/>
        <v>Detractors</v>
      </c>
    </row>
    <row r="45" spans="1:15" x14ac:dyDescent="0.15">
      <c r="A45" s="29" t="s">
        <v>41</v>
      </c>
      <c r="B45" s="29" t="s">
        <v>42</v>
      </c>
      <c r="C45" s="29" t="s">
        <v>126</v>
      </c>
      <c r="D45" s="31">
        <v>44166</v>
      </c>
      <c r="E45" s="29" t="s">
        <v>54</v>
      </c>
      <c r="F45" s="29">
        <v>5</v>
      </c>
      <c r="G45" s="29" t="s">
        <v>43</v>
      </c>
      <c r="H45" s="29">
        <v>5</v>
      </c>
      <c r="K45" s="29">
        <v>9286751224</v>
      </c>
      <c r="L45" s="29">
        <v>9286751224</v>
      </c>
      <c r="M45" s="29" t="s">
        <v>44</v>
      </c>
      <c r="N45" s="29">
        <v>2313438432</v>
      </c>
      <c r="O45" s="32" t="str">
        <f t="shared" si="0"/>
        <v>Detractors</v>
      </c>
    </row>
    <row r="46" spans="1:15" x14ac:dyDescent="0.15">
      <c r="A46" s="29" t="s">
        <v>41</v>
      </c>
      <c r="B46" s="29" t="s">
        <v>42</v>
      </c>
      <c r="C46" s="29" t="s">
        <v>136</v>
      </c>
      <c r="D46" s="31">
        <v>44166</v>
      </c>
      <c r="E46" s="29" t="s">
        <v>53</v>
      </c>
      <c r="F46" s="29">
        <v>5</v>
      </c>
      <c r="G46" s="29" t="s">
        <v>43</v>
      </c>
      <c r="H46" s="29">
        <v>9</v>
      </c>
      <c r="K46" s="29">
        <v>4412960000</v>
      </c>
      <c r="L46" s="29">
        <v>4412960000</v>
      </c>
      <c r="M46" s="29" t="s">
        <v>51</v>
      </c>
      <c r="N46" s="29">
        <v>2313442391</v>
      </c>
      <c r="O46" s="32" t="str">
        <f t="shared" si="0"/>
        <v>Promoters</v>
      </c>
    </row>
    <row r="47" spans="1:15" x14ac:dyDescent="0.15">
      <c r="A47" s="29" t="s">
        <v>41</v>
      </c>
      <c r="B47" s="29" t="s">
        <v>42</v>
      </c>
      <c r="C47" s="29" t="s">
        <v>130</v>
      </c>
      <c r="D47" s="31">
        <v>44166</v>
      </c>
      <c r="E47" s="29" t="s">
        <v>19</v>
      </c>
      <c r="F47" s="29">
        <v>5</v>
      </c>
      <c r="G47" s="29" t="s">
        <v>46</v>
      </c>
      <c r="H47" s="29">
        <v>8</v>
      </c>
      <c r="K47" s="29">
        <v>7205275223</v>
      </c>
      <c r="L47" s="29">
        <v>5923353407</v>
      </c>
      <c r="M47" s="29" t="s">
        <v>51</v>
      </c>
      <c r="N47" s="29">
        <v>2313445028</v>
      </c>
      <c r="O47" s="32" t="str">
        <f t="shared" si="0"/>
        <v>Passives</v>
      </c>
    </row>
    <row r="48" spans="1:15" x14ac:dyDescent="0.15">
      <c r="A48" s="29" t="s">
        <v>41</v>
      </c>
      <c r="B48" s="29" t="s">
        <v>42</v>
      </c>
      <c r="C48" s="29" t="s">
        <v>101</v>
      </c>
      <c r="D48" s="31">
        <v>44166</v>
      </c>
      <c r="E48" s="29" t="s">
        <v>53</v>
      </c>
      <c r="F48" s="29">
        <v>5</v>
      </c>
      <c r="G48" s="29" t="s">
        <v>43</v>
      </c>
      <c r="H48" s="29">
        <v>9</v>
      </c>
      <c r="K48" s="29">
        <v>4415058923</v>
      </c>
      <c r="L48" s="29">
        <v>4415058923</v>
      </c>
      <c r="M48" s="29" t="s">
        <v>44</v>
      </c>
      <c r="N48" s="29">
        <v>2313445930</v>
      </c>
      <c r="O48" s="32" t="str">
        <f t="shared" si="0"/>
        <v>Promoters</v>
      </c>
    </row>
    <row r="49" spans="1:15" x14ac:dyDescent="0.15">
      <c r="A49" s="29" t="s">
        <v>41</v>
      </c>
      <c r="B49" s="29" t="s">
        <v>42</v>
      </c>
      <c r="C49" s="29" t="s">
        <v>124</v>
      </c>
      <c r="D49" s="31">
        <v>44166</v>
      </c>
      <c r="E49" s="29" t="s">
        <v>54</v>
      </c>
      <c r="F49" s="29">
        <v>4</v>
      </c>
      <c r="G49" s="29" t="s">
        <v>43</v>
      </c>
      <c r="H49" s="29">
        <v>8</v>
      </c>
      <c r="K49" s="29">
        <v>7025953398</v>
      </c>
      <c r="L49" s="29">
        <v>7025953398</v>
      </c>
      <c r="M49" s="29" t="s">
        <v>51</v>
      </c>
      <c r="N49" s="29">
        <v>2313448472</v>
      </c>
      <c r="O49" s="32" t="str">
        <f t="shared" si="0"/>
        <v>Passives</v>
      </c>
    </row>
    <row r="50" spans="1:15" x14ac:dyDescent="0.15">
      <c r="A50" s="29" t="s">
        <v>41</v>
      </c>
      <c r="B50" s="29" t="s">
        <v>42</v>
      </c>
      <c r="C50" s="29" t="s">
        <v>147</v>
      </c>
      <c r="D50" s="31">
        <v>44166</v>
      </c>
      <c r="E50" s="29" t="s">
        <v>52</v>
      </c>
      <c r="F50" s="29">
        <v>3</v>
      </c>
      <c r="G50" s="29" t="s">
        <v>46</v>
      </c>
      <c r="H50" s="29">
        <v>7</v>
      </c>
      <c r="J50" s="29">
        <v>1998995739</v>
      </c>
      <c r="K50" s="29">
        <v>4417042593</v>
      </c>
      <c r="L50" s="29">
        <v>4417042593</v>
      </c>
      <c r="M50" s="29" t="s">
        <v>44</v>
      </c>
      <c r="N50" s="29">
        <v>2313449250</v>
      </c>
      <c r="O50" s="32" t="str">
        <f t="shared" si="0"/>
        <v>Passives</v>
      </c>
    </row>
    <row r="51" spans="1:15" x14ac:dyDescent="0.15">
      <c r="A51" s="29" t="s">
        <v>41</v>
      </c>
      <c r="B51" s="29" t="s">
        <v>42</v>
      </c>
      <c r="C51" s="29" t="s">
        <v>80</v>
      </c>
      <c r="D51" s="31">
        <v>44166</v>
      </c>
      <c r="E51" s="29" t="s">
        <v>50</v>
      </c>
      <c r="F51" s="29">
        <v>5</v>
      </c>
      <c r="G51" s="29" t="s">
        <v>46</v>
      </c>
      <c r="H51" s="29">
        <v>9</v>
      </c>
      <c r="K51" s="29">
        <v>3406909994</v>
      </c>
      <c r="L51" s="29">
        <v>3406909994</v>
      </c>
      <c r="M51" s="29" t="s">
        <v>51</v>
      </c>
      <c r="N51" s="29">
        <v>2313455213</v>
      </c>
      <c r="O51" s="32" t="str">
        <f t="shared" si="0"/>
        <v>Promoters</v>
      </c>
    </row>
    <row r="52" spans="1:15" x14ac:dyDescent="0.15">
      <c r="A52" s="29" t="s">
        <v>41</v>
      </c>
      <c r="B52" s="29" t="s">
        <v>42</v>
      </c>
      <c r="C52" s="29" t="s">
        <v>124</v>
      </c>
      <c r="D52" s="31">
        <v>44166</v>
      </c>
      <c r="E52" s="29" t="s">
        <v>54</v>
      </c>
      <c r="F52" s="29">
        <v>5</v>
      </c>
      <c r="G52" s="29" t="s">
        <v>43</v>
      </c>
      <c r="H52" s="29">
        <v>10</v>
      </c>
      <c r="K52" s="29">
        <v>5055674971</v>
      </c>
      <c r="L52" s="29">
        <v>5055674971</v>
      </c>
      <c r="M52" s="29" t="s">
        <v>44</v>
      </c>
      <c r="N52" s="29">
        <v>2313459944</v>
      </c>
      <c r="O52" s="32" t="str">
        <f t="shared" si="0"/>
        <v>Promoters</v>
      </c>
    </row>
    <row r="53" spans="1:15" x14ac:dyDescent="0.15">
      <c r="A53" s="29" t="s">
        <v>41</v>
      </c>
      <c r="B53" s="29" t="s">
        <v>42</v>
      </c>
      <c r="C53" s="29" t="s">
        <v>96</v>
      </c>
      <c r="D53" s="31">
        <v>44166</v>
      </c>
      <c r="E53" s="29" t="s">
        <v>54</v>
      </c>
      <c r="F53" s="29">
        <v>5</v>
      </c>
      <c r="G53" s="29" t="s">
        <v>43</v>
      </c>
      <c r="H53" s="29">
        <v>9</v>
      </c>
      <c r="K53" s="29">
        <v>9286749505</v>
      </c>
      <c r="L53" s="29">
        <v>9286749505</v>
      </c>
      <c r="M53" s="29" t="s">
        <v>44</v>
      </c>
      <c r="N53" s="29">
        <v>2313464759</v>
      </c>
      <c r="O53" s="32" t="str">
        <f t="shared" si="0"/>
        <v>Promoters</v>
      </c>
    </row>
    <row r="54" spans="1:15" x14ac:dyDescent="0.15">
      <c r="A54" s="29" t="s">
        <v>41</v>
      </c>
      <c r="B54" s="29" t="s">
        <v>42</v>
      </c>
      <c r="C54" s="29" t="s">
        <v>107</v>
      </c>
      <c r="D54" s="31">
        <v>44166</v>
      </c>
      <c r="E54" s="29" t="s">
        <v>53</v>
      </c>
      <c r="F54" s="29">
        <v>2</v>
      </c>
      <c r="G54" s="29" t="s">
        <v>46</v>
      </c>
      <c r="H54" s="29">
        <v>0</v>
      </c>
      <c r="J54" s="29">
        <v>1999014130</v>
      </c>
      <c r="K54" s="29">
        <v>4415352773</v>
      </c>
      <c r="L54" s="29">
        <v>4415352773</v>
      </c>
      <c r="M54" s="29" t="s">
        <v>44</v>
      </c>
      <c r="N54" s="29">
        <v>2313468995</v>
      </c>
      <c r="O54" s="32" t="str">
        <f t="shared" si="0"/>
        <v>Detractors</v>
      </c>
    </row>
    <row r="55" spans="1:15" x14ac:dyDescent="0.15">
      <c r="A55" s="29" t="s">
        <v>41</v>
      </c>
      <c r="B55" s="29" t="s">
        <v>42</v>
      </c>
      <c r="C55" s="29" t="s">
        <v>133</v>
      </c>
      <c r="D55" s="31">
        <v>44166</v>
      </c>
      <c r="E55" s="29" t="s">
        <v>54</v>
      </c>
      <c r="F55" s="29">
        <v>1</v>
      </c>
      <c r="G55" s="29" t="s">
        <v>43</v>
      </c>
      <c r="H55" s="29">
        <v>3</v>
      </c>
      <c r="K55" s="29">
        <v>9287979946</v>
      </c>
      <c r="L55" s="29">
        <v>9287979946</v>
      </c>
      <c r="M55" s="29" t="s">
        <v>44</v>
      </c>
      <c r="N55" s="29">
        <v>2313469305</v>
      </c>
      <c r="O55" s="32" t="str">
        <f t="shared" si="0"/>
        <v>Detractors</v>
      </c>
    </row>
    <row r="56" spans="1:15" x14ac:dyDescent="0.15">
      <c r="A56" s="29" t="s">
        <v>41</v>
      </c>
      <c r="B56" s="29" t="s">
        <v>42</v>
      </c>
      <c r="C56" s="29" t="s">
        <v>104</v>
      </c>
      <c r="D56" s="31">
        <v>44166</v>
      </c>
      <c r="E56" s="29" t="s">
        <v>53</v>
      </c>
      <c r="F56" s="29">
        <v>5</v>
      </c>
      <c r="G56" s="29" t="s">
        <v>43</v>
      </c>
      <c r="H56" s="29">
        <v>10</v>
      </c>
      <c r="K56" s="29">
        <v>4415058990</v>
      </c>
      <c r="L56" s="29">
        <v>4415058990</v>
      </c>
      <c r="M56" s="29" t="s">
        <v>44</v>
      </c>
      <c r="N56" s="29">
        <v>2313469348</v>
      </c>
      <c r="O56" s="32" t="str">
        <f t="shared" si="0"/>
        <v>Promoters</v>
      </c>
    </row>
    <row r="57" spans="1:15" x14ac:dyDescent="0.15">
      <c r="A57" s="29" t="s">
        <v>41</v>
      </c>
      <c r="B57" s="29" t="s">
        <v>42</v>
      </c>
      <c r="C57" s="29" t="s">
        <v>122</v>
      </c>
      <c r="D57" s="31">
        <v>44166</v>
      </c>
      <c r="E57" s="29" t="s">
        <v>54</v>
      </c>
      <c r="F57" s="29">
        <v>3</v>
      </c>
      <c r="G57" s="29" t="s">
        <v>46</v>
      </c>
      <c r="H57" s="29">
        <v>0</v>
      </c>
      <c r="K57" s="29">
        <v>2108545754</v>
      </c>
      <c r="L57" s="29">
        <v>2108545754</v>
      </c>
      <c r="M57" s="29" t="s">
        <v>44</v>
      </c>
      <c r="N57" s="29">
        <v>2313470455</v>
      </c>
      <c r="O57" s="32" t="str">
        <f t="shared" si="0"/>
        <v>Detractors</v>
      </c>
    </row>
    <row r="58" spans="1:15" x14ac:dyDescent="0.15">
      <c r="A58" s="29" t="s">
        <v>41</v>
      </c>
      <c r="B58" s="29" t="s">
        <v>42</v>
      </c>
      <c r="C58" s="29" t="s">
        <v>101</v>
      </c>
      <c r="D58" s="31">
        <v>44166</v>
      </c>
      <c r="E58" s="29" t="s">
        <v>53</v>
      </c>
      <c r="F58" s="29">
        <v>4</v>
      </c>
      <c r="G58" s="29" t="s">
        <v>46</v>
      </c>
      <c r="H58" s="29">
        <v>2</v>
      </c>
      <c r="K58" s="29">
        <v>4415352773</v>
      </c>
      <c r="L58" s="29">
        <v>4415352773</v>
      </c>
      <c r="M58" s="29" t="s">
        <v>44</v>
      </c>
      <c r="N58" s="29">
        <v>2313473900</v>
      </c>
      <c r="O58" s="32" t="str">
        <f t="shared" si="0"/>
        <v>Detractors</v>
      </c>
    </row>
    <row r="59" spans="1:15" x14ac:dyDescent="0.15">
      <c r="A59" s="29" t="s">
        <v>41</v>
      </c>
      <c r="B59" s="29" t="s">
        <v>42</v>
      </c>
      <c r="C59" s="29" t="s">
        <v>122</v>
      </c>
      <c r="D59" s="31">
        <v>44166</v>
      </c>
      <c r="E59" s="29" t="s">
        <v>54</v>
      </c>
      <c r="F59" s="29">
        <v>5</v>
      </c>
      <c r="G59" s="29" t="s">
        <v>43</v>
      </c>
      <c r="H59" s="29">
        <v>4</v>
      </c>
      <c r="K59" s="29">
        <v>9282250983</v>
      </c>
      <c r="L59" s="29">
        <v>9282250983</v>
      </c>
      <c r="M59" s="29" t="s">
        <v>44</v>
      </c>
      <c r="N59" s="29">
        <v>2313474388</v>
      </c>
      <c r="O59" s="32" t="str">
        <f t="shared" si="0"/>
        <v>Detractors</v>
      </c>
    </row>
    <row r="60" spans="1:15" x14ac:dyDescent="0.15">
      <c r="A60" s="29" t="s">
        <v>41</v>
      </c>
      <c r="B60" s="29" t="s">
        <v>42</v>
      </c>
      <c r="C60" s="29" t="s">
        <v>124</v>
      </c>
      <c r="D60" s="31">
        <v>44166</v>
      </c>
      <c r="E60" s="29" t="s">
        <v>53</v>
      </c>
      <c r="F60" s="29">
        <v>5</v>
      </c>
      <c r="G60" s="29" t="s">
        <v>43</v>
      </c>
      <c r="H60" s="29">
        <v>9</v>
      </c>
      <c r="K60" s="29">
        <v>4417474116</v>
      </c>
      <c r="L60" s="29">
        <v>4417474116</v>
      </c>
      <c r="M60" s="29" t="s">
        <v>51</v>
      </c>
      <c r="N60" s="29">
        <v>2313486880</v>
      </c>
      <c r="O60" s="32" t="str">
        <f t="shared" si="0"/>
        <v>Promoters</v>
      </c>
    </row>
    <row r="61" spans="1:15" x14ac:dyDescent="0.15">
      <c r="A61" s="29" t="s">
        <v>41</v>
      </c>
      <c r="B61" s="29" t="s">
        <v>42</v>
      </c>
      <c r="C61" s="29" t="s">
        <v>144</v>
      </c>
      <c r="D61" s="31">
        <v>44166</v>
      </c>
      <c r="E61" s="29" t="s">
        <v>54</v>
      </c>
      <c r="F61" s="29">
        <v>1</v>
      </c>
      <c r="G61" s="29" t="s">
        <v>46</v>
      </c>
      <c r="H61" s="29">
        <v>8</v>
      </c>
      <c r="K61" s="29">
        <v>9284892182</v>
      </c>
      <c r="L61" s="29">
        <v>9284892182</v>
      </c>
      <c r="M61" s="29" t="s">
        <v>44</v>
      </c>
      <c r="N61" s="29">
        <v>2313488468</v>
      </c>
      <c r="O61" s="32" t="str">
        <f t="shared" si="0"/>
        <v>Passives</v>
      </c>
    </row>
    <row r="62" spans="1:15" x14ac:dyDescent="0.15">
      <c r="A62" s="29" t="s">
        <v>41</v>
      </c>
      <c r="B62" s="29" t="s">
        <v>42</v>
      </c>
      <c r="C62" s="29" t="s">
        <v>144</v>
      </c>
      <c r="D62" s="31">
        <v>44166</v>
      </c>
      <c r="E62" s="29" t="s">
        <v>55</v>
      </c>
      <c r="F62" s="29">
        <v>5</v>
      </c>
      <c r="G62" s="29" t="s">
        <v>43</v>
      </c>
      <c r="H62" s="29">
        <v>9</v>
      </c>
      <c r="K62" s="29">
        <v>5752249176</v>
      </c>
      <c r="L62" s="29">
        <v>5752249176</v>
      </c>
      <c r="M62" s="29" t="s">
        <v>44</v>
      </c>
      <c r="N62" s="29">
        <v>2313490336</v>
      </c>
      <c r="O62" s="32" t="str">
        <f t="shared" si="0"/>
        <v>Promoters</v>
      </c>
    </row>
    <row r="63" spans="1:15" x14ac:dyDescent="0.15">
      <c r="A63" s="29" t="s">
        <v>41</v>
      </c>
      <c r="B63" s="29" t="s">
        <v>42</v>
      </c>
      <c r="C63" s="29" t="s">
        <v>145</v>
      </c>
      <c r="D63" s="31">
        <v>44166</v>
      </c>
      <c r="E63" s="29" t="s">
        <v>50</v>
      </c>
      <c r="F63" s="29">
        <v>5</v>
      </c>
      <c r="G63" s="29" t="s">
        <v>43</v>
      </c>
      <c r="H63" s="29">
        <v>10</v>
      </c>
      <c r="J63" s="29">
        <v>1999035473</v>
      </c>
      <c r="K63" s="29">
        <v>3403445469</v>
      </c>
      <c r="L63" s="29">
        <v>3403445469</v>
      </c>
      <c r="M63" s="29" t="s">
        <v>44</v>
      </c>
      <c r="N63" s="29">
        <v>2313492929</v>
      </c>
      <c r="O63" s="32" t="str">
        <f t="shared" si="0"/>
        <v>Promoters</v>
      </c>
    </row>
    <row r="64" spans="1:15" x14ac:dyDescent="0.15">
      <c r="A64" s="29" t="s">
        <v>41</v>
      </c>
      <c r="B64" s="29" t="s">
        <v>42</v>
      </c>
      <c r="C64" s="29" t="s">
        <v>112</v>
      </c>
      <c r="D64" s="31">
        <v>44166</v>
      </c>
      <c r="E64" s="29" t="s">
        <v>50</v>
      </c>
      <c r="F64" s="29">
        <v>5</v>
      </c>
      <c r="G64" s="29" t="s">
        <v>43</v>
      </c>
      <c r="H64" s="29">
        <v>7</v>
      </c>
      <c r="K64" s="29">
        <v>3409981580</v>
      </c>
      <c r="L64" s="29">
        <v>3409981580</v>
      </c>
      <c r="M64" s="29" t="s">
        <v>44</v>
      </c>
      <c r="N64" s="29">
        <v>2313519686</v>
      </c>
      <c r="O64" s="32" t="str">
        <f t="shared" si="0"/>
        <v>Passives</v>
      </c>
    </row>
    <row r="65" spans="1:15" x14ac:dyDescent="0.15">
      <c r="A65" s="29" t="s">
        <v>41</v>
      </c>
      <c r="B65" s="29" t="s">
        <v>42</v>
      </c>
      <c r="C65" s="29" t="s">
        <v>134</v>
      </c>
      <c r="D65" s="31">
        <v>44166</v>
      </c>
      <c r="E65" s="29" t="s">
        <v>52</v>
      </c>
      <c r="F65" s="29">
        <v>4</v>
      </c>
      <c r="G65" s="29" t="s">
        <v>43</v>
      </c>
      <c r="H65" s="29">
        <v>9</v>
      </c>
      <c r="K65" s="29">
        <v>4413356556</v>
      </c>
      <c r="L65" s="29">
        <v>4413356556</v>
      </c>
      <c r="M65" s="29" t="s">
        <v>51</v>
      </c>
      <c r="N65" s="29">
        <v>2313520305</v>
      </c>
      <c r="O65" s="32" t="str">
        <f t="shared" si="0"/>
        <v>Promoters</v>
      </c>
    </row>
    <row r="66" spans="1:15" x14ac:dyDescent="0.15">
      <c r="A66" s="29" t="s">
        <v>41</v>
      </c>
      <c r="B66" s="29" t="s">
        <v>42</v>
      </c>
      <c r="C66" s="29" t="s">
        <v>82</v>
      </c>
      <c r="D66" s="31">
        <v>44166</v>
      </c>
      <c r="E66" s="29" t="s">
        <v>53</v>
      </c>
      <c r="F66" s="29">
        <v>5</v>
      </c>
      <c r="G66" s="29" t="s">
        <v>43</v>
      </c>
      <c r="H66" s="29">
        <v>5</v>
      </c>
      <c r="J66" s="29">
        <v>1999039424</v>
      </c>
      <c r="K66" s="29">
        <v>4417470606</v>
      </c>
      <c r="L66" s="29">
        <v>4417470606</v>
      </c>
      <c r="M66" s="29" t="s">
        <v>44</v>
      </c>
      <c r="N66" s="29">
        <v>2313523177</v>
      </c>
      <c r="O66" s="32" t="str">
        <f t="shared" ref="O66:O129" si="1">IF(AND(H66&gt;=$Q$3,H66&lt;=$R$3),$S$3,IF(AND(H66&gt;=$Q$4,H66&lt;=$R$4),$S$4,IF(AND(H66&gt;=$Q$5,H66&lt;=$R$5),$S$5)))</f>
        <v>Detractors</v>
      </c>
    </row>
    <row r="67" spans="1:15" x14ac:dyDescent="0.15">
      <c r="A67" s="29" t="s">
        <v>41</v>
      </c>
      <c r="B67" s="29" t="s">
        <v>42</v>
      </c>
      <c r="C67" s="29" t="s">
        <v>114</v>
      </c>
      <c r="D67" s="31">
        <v>44166</v>
      </c>
      <c r="E67" s="29" t="s">
        <v>50</v>
      </c>
      <c r="F67" s="29">
        <v>5</v>
      </c>
      <c r="G67" s="29" t="s">
        <v>43</v>
      </c>
      <c r="H67" s="29">
        <v>5</v>
      </c>
      <c r="K67" s="29">
        <v>2174974611</v>
      </c>
      <c r="L67" s="29">
        <v>2174974611</v>
      </c>
      <c r="M67" s="29" t="s">
        <v>44</v>
      </c>
      <c r="N67" s="29">
        <v>2313532541</v>
      </c>
      <c r="O67" s="32" t="str">
        <f t="shared" si="1"/>
        <v>Detractors</v>
      </c>
    </row>
    <row r="68" spans="1:15" x14ac:dyDescent="0.15">
      <c r="A68" s="29" t="s">
        <v>41</v>
      </c>
      <c r="B68" s="29" t="s">
        <v>42</v>
      </c>
      <c r="C68" s="29" t="s">
        <v>88</v>
      </c>
      <c r="D68" s="31">
        <v>44166</v>
      </c>
      <c r="E68" s="29" t="s">
        <v>50</v>
      </c>
      <c r="F68" s="29">
        <v>5</v>
      </c>
      <c r="G68" s="29" t="s">
        <v>43</v>
      </c>
      <c r="H68" s="29">
        <v>10</v>
      </c>
      <c r="K68" s="29">
        <v>3406268917</v>
      </c>
      <c r="L68" s="29">
        <v>3406268917</v>
      </c>
      <c r="M68" s="29" t="s">
        <v>44</v>
      </c>
      <c r="N68" s="29">
        <v>2313549139</v>
      </c>
      <c r="O68" s="32" t="str">
        <f t="shared" si="1"/>
        <v>Promoters</v>
      </c>
    </row>
    <row r="69" spans="1:15" x14ac:dyDescent="0.15">
      <c r="A69" s="29" t="s">
        <v>41</v>
      </c>
      <c r="B69" s="29" t="s">
        <v>42</v>
      </c>
      <c r="C69" s="29" t="s">
        <v>129</v>
      </c>
      <c r="D69" s="31">
        <v>44166</v>
      </c>
      <c r="E69" s="29" t="s">
        <v>54</v>
      </c>
      <c r="F69" s="29">
        <v>2</v>
      </c>
      <c r="G69" s="29" t="s">
        <v>46</v>
      </c>
      <c r="H69" s="29">
        <v>5</v>
      </c>
      <c r="K69" s="29">
        <v>7025953398</v>
      </c>
      <c r="L69" s="29">
        <v>7025953398</v>
      </c>
      <c r="M69" s="29" t="s">
        <v>44</v>
      </c>
      <c r="N69" s="29">
        <v>2313549585</v>
      </c>
      <c r="O69" s="32" t="str">
        <f t="shared" si="1"/>
        <v>Detractors</v>
      </c>
    </row>
    <row r="70" spans="1:15" x14ac:dyDescent="0.15">
      <c r="A70" s="29" t="s">
        <v>41</v>
      </c>
      <c r="B70" s="29" t="s">
        <v>42</v>
      </c>
      <c r="C70" s="29" t="s">
        <v>112</v>
      </c>
      <c r="D70" s="31">
        <v>44166</v>
      </c>
      <c r="E70" s="29" t="s">
        <v>50</v>
      </c>
      <c r="F70" s="29">
        <v>5</v>
      </c>
      <c r="G70" s="29" t="s">
        <v>43</v>
      </c>
      <c r="H70" s="29">
        <v>8</v>
      </c>
      <c r="K70" s="29">
        <v>3405138123</v>
      </c>
      <c r="L70" s="29">
        <v>3405138123</v>
      </c>
      <c r="M70" s="29" t="s">
        <v>44</v>
      </c>
      <c r="N70" s="29">
        <v>2313557983</v>
      </c>
      <c r="O70" s="32" t="str">
        <f t="shared" si="1"/>
        <v>Passives</v>
      </c>
    </row>
    <row r="71" spans="1:15" x14ac:dyDescent="0.15">
      <c r="A71" s="29" t="s">
        <v>41</v>
      </c>
      <c r="B71" s="29" t="s">
        <v>42</v>
      </c>
      <c r="C71" s="29" t="s">
        <v>124</v>
      </c>
      <c r="D71" s="31">
        <v>44166</v>
      </c>
      <c r="E71" s="29" t="s">
        <v>55</v>
      </c>
      <c r="F71" s="29">
        <v>1</v>
      </c>
      <c r="G71" s="29" t="s">
        <v>46</v>
      </c>
      <c r="H71" s="29">
        <v>0</v>
      </c>
      <c r="J71" s="29">
        <v>1999064412</v>
      </c>
      <c r="K71" s="29">
        <v>2087057090</v>
      </c>
      <c r="L71" s="29">
        <v>2087057090</v>
      </c>
      <c r="M71" s="29" t="s">
        <v>44</v>
      </c>
      <c r="N71" s="29">
        <v>2313558666</v>
      </c>
      <c r="O71" s="32" t="str">
        <f t="shared" si="1"/>
        <v>Detractors</v>
      </c>
    </row>
    <row r="72" spans="1:15" x14ac:dyDescent="0.15">
      <c r="A72" s="29" t="s">
        <v>41</v>
      </c>
      <c r="B72" s="29" t="s">
        <v>42</v>
      </c>
      <c r="C72" s="29" t="s">
        <v>144</v>
      </c>
      <c r="D72" s="31">
        <v>44166</v>
      </c>
      <c r="E72" s="29" t="s">
        <v>54</v>
      </c>
      <c r="F72" s="29">
        <v>3</v>
      </c>
      <c r="G72" s="29" t="s">
        <v>46</v>
      </c>
      <c r="H72" s="29">
        <v>7</v>
      </c>
      <c r="K72" s="29">
        <v>9285147873</v>
      </c>
      <c r="L72" s="29">
        <v>9285147873</v>
      </c>
      <c r="M72" s="29" t="s">
        <v>51</v>
      </c>
      <c r="N72" s="29">
        <v>2313560630</v>
      </c>
      <c r="O72" s="32" t="str">
        <f t="shared" si="1"/>
        <v>Passives</v>
      </c>
    </row>
    <row r="73" spans="1:15" x14ac:dyDescent="0.15">
      <c r="A73" s="29" t="s">
        <v>41</v>
      </c>
      <c r="B73" s="29" t="s">
        <v>42</v>
      </c>
      <c r="C73" s="29" t="s">
        <v>147</v>
      </c>
      <c r="D73" s="31">
        <v>44167</v>
      </c>
      <c r="E73" s="29" t="s">
        <v>52</v>
      </c>
      <c r="F73" s="29">
        <v>1</v>
      </c>
      <c r="G73" s="29" t="s">
        <v>43</v>
      </c>
      <c r="H73" s="29">
        <v>10</v>
      </c>
      <c r="K73" s="29">
        <v>4417038824</v>
      </c>
      <c r="L73" s="29">
        <v>4417038824</v>
      </c>
      <c r="M73" s="29" t="s">
        <v>44</v>
      </c>
      <c r="N73" s="29">
        <v>2313659886</v>
      </c>
      <c r="O73" s="32" t="str">
        <f t="shared" si="1"/>
        <v>Promoters</v>
      </c>
    </row>
    <row r="74" spans="1:15" x14ac:dyDescent="0.15">
      <c r="A74" s="29" t="s">
        <v>41</v>
      </c>
      <c r="B74" s="29" t="s">
        <v>42</v>
      </c>
      <c r="C74" s="29" t="s">
        <v>115</v>
      </c>
      <c r="D74" s="31">
        <v>44167</v>
      </c>
      <c r="E74" s="29" t="s">
        <v>50</v>
      </c>
      <c r="F74" s="29">
        <v>5</v>
      </c>
      <c r="G74" s="29" t="s">
        <v>43</v>
      </c>
      <c r="H74" s="29">
        <v>9</v>
      </c>
      <c r="K74" s="29">
        <v>3405145929</v>
      </c>
      <c r="L74" s="29">
        <v>3405145929</v>
      </c>
      <c r="M74" s="29" t="s">
        <v>44</v>
      </c>
      <c r="N74" s="29">
        <v>2313669930</v>
      </c>
      <c r="O74" s="32" t="str">
        <f t="shared" si="1"/>
        <v>Promoters</v>
      </c>
    </row>
    <row r="75" spans="1:15" x14ac:dyDescent="0.15">
      <c r="A75" s="29" t="s">
        <v>41</v>
      </c>
      <c r="B75" s="29" t="s">
        <v>42</v>
      </c>
      <c r="C75" s="29" t="s">
        <v>110</v>
      </c>
      <c r="D75" s="31">
        <v>44167</v>
      </c>
      <c r="E75" s="29" t="s">
        <v>53</v>
      </c>
      <c r="F75" s="29">
        <v>5</v>
      </c>
      <c r="G75" s="29" t="s">
        <v>43</v>
      </c>
      <c r="H75" s="29">
        <v>10</v>
      </c>
      <c r="K75" s="29">
        <v>4415359279</v>
      </c>
      <c r="L75" s="29">
        <v>4415359279</v>
      </c>
      <c r="M75" s="29" t="s">
        <v>44</v>
      </c>
      <c r="N75" s="29">
        <v>2313673924</v>
      </c>
      <c r="O75" s="32" t="str">
        <f t="shared" si="1"/>
        <v>Promoters</v>
      </c>
    </row>
    <row r="76" spans="1:15" x14ac:dyDescent="0.15">
      <c r="A76" s="29" t="s">
        <v>41</v>
      </c>
      <c r="B76" s="29" t="s">
        <v>42</v>
      </c>
      <c r="C76" s="29" t="s">
        <v>147</v>
      </c>
      <c r="D76" s="31">
        <v>44167</v>
      </c>
      <c r="E76" s="29" t="s">
        <v>53</v>
      </c>
      <c r="F76" s="29">
        <v>5</v>
      </c>
      <c r="G76" s="29" t="s">
        <v>43</v>
      </c>
      <c r="H76" s="29">
        <v>10</v>
      </c>
      <c r="K76" s="29">
        <v>4415359279</v>
      </c>
      <c r="L76" s="29">
        <v>4415359279</v>
      </c>
      <c r="M76" s="29" t="s">
        <v>44</v>
      </c>
      <c r="N76" s="29">
        <v>2313677908</v>
      </c>
      <c r="O76" s="32" t="str">
        <f t="shared" si="1"/>
        <v>Promoters</v>
      </c>
    </row>
    <row r="77" spans="1:15" x14ac:dyDescent="0.15">
      <c r="A77" s="29" t="s">
        <v>41</v>
      </c>
      <c r="B77" s="29" t="s">
        <v>42</v>
      </c>
      <c r="C77" s="29" t="s">
        <v>117</v>
      </c>
      <c r="D77" s="31">
        <v>44167</v>
      </c>
      <c r="E77" s="29" t="s">
        <v>55</v>
      </c>
      <c r="F77" s="29">
        <v>5</v>
      </c>
      <c r="G77" s="29" t="s">
        <v>46</v>
      </c>
      <c r="H77" s="29">
        <v>5</v>
      </c>
      <c r="K77" s="29">
        <v>5059004031</v>
      </c>
      <c r="L77" s="29">
        <v>5059004031</v>
      </c>
      <c r="M77" s="29" t="s">
        <v>44</v>
      </c>
      <c r="N77" s="29">
        <v>2313679383</v>
      </c>
      <c r="O77" s="32" t="str">
        <f t="shared" si="1"/>
        <v>Detractors</v>
      </c>
    </row>
    <row r="78" spans="1:15" x14ac:dyDescent="0.15">
      <c r="A78" s="29" t="s">
        <v>41</v>
      </c>
      <c r="B78" s="29" t="s">
        <v>42</v>
      </c>
      <c r="C78" s="29" t="s">
        <v>141</v>
      </c>
      <c r="D78" s="31">
        <v>44167</v>
      </c>
      <c r="E78" s="29" t="s">
        <v>54</v>
      </c>
      <c r="F78" s="29">
        <v>4</v>
      </c>
      <c r="G78" s="29" t="s">
        <v>46</v>
      </c>
      <c r="H78" s="29">
        <v>1</v>
      </c>
      <c r="J78" s="29">
        <v>1999172835</v>
      </c>
      <c r="K78" s="29">
        <v>9704719364</v>
      </c>
      <c r="L78" s="29">
        <v>9704719364</v>
      </c>
      <c r="M78" s="29" t="s">
        <v>44</v>
      </c>
      <c r="N78" s="29">
        <v>2313700008</v>
      </c>
      <c r="O78" s="32" t="str">
        <f t="shared" si="1"/>
        <v>Detractors</v>
      </c>
    </row>
    <row r="79" spans="1:15" x14ac:dyDescent="0.15">
      <c r="A79" s="29" t="s">
        <v>41</v>
      </c>
      <c r="B79" s="29" t="s">
        <v>42</v>
      </c>
      <c r="C79" s="29" t="s">
        <v>147</v>
      </c>
      <c r="D79" s="31">
        <v>44167</v>
      </c>
      <c r="E79" s="29" t="s">
        <v>52</v>
      </c>
      <c r="F79" s="29">
        <v>5</v>
      </c>
      <c r="G79" s="29" t="s">
        <v>43</v>
      </c>
      <c r="H79" s="29">
        <v>10</v>
      </c>
      <c r="K79" s="29">
        <v>4415055212</v>
      </c>
      <c r="L79" s="29">
        <v>4415055212</v>
      </c>
      <c r="M79" s="29" t="s">
        <v>44</v>
      </c>
      <c r="N79" s="29">
        <v>2313702493</v>
      </c>
      <c r="O79" s="32" t="str">
        <f t="shared" si="1"/>
        <v>Promoters</v>
      </c>
    </row>
    <row r="80" spans="1:15" x14ac:dyDescent="0.15">
      <c r="A80" s="29" t="s">
        <v>41</v>
      </c>
      <c r="B80" s="29" t="s">
        <v>42</v>
      </c>
      <c r="C80" s="29" t="s">
        <v>116</v>
      </c>
      <c r="D80" s="31">
        <v>44167</v>
      </c>
      <c r="E80" s="29" t="s">
        <v>52</v>
      </c>
      <c r="F80" s="29">
        <v>5</v>
      </c>
      <c r="G80" s="29" t="s">
        <v>43</v>
      </c>
      <c r="H80" s="29">
        <v>10</v>
      </c>
      <c r="K80" s="29">
        <v>4417470812</v>
      </c>
      <c r="L80" s="29">
        <v>4417470812</v>
      </c>
      <c r="M80" s="29" t="s">
        <v>51</v>
      </c>
      <c r="N80" s="29">
        <v>2313712398</v>
      </c>
      <c r="O80" s="32" t="str">
        <f t="shared" si="1"/>
        <v>Promoters</v>
      </c>
    </row>
    <row r="81" spans="1:15" x14ac:dyDescent="0.15">
      <c r="A81" s="29" t="s">
        <v>41</v>
      </c>
      <c r="B81" s="29" t="s">
        <v>42</v>
      </c>
      <c r="C81" s="29" t="s">
        <v>115</v>
      </c>
      <c r="D81" s="31">
        <v>44167</v>
      </c>
      <c r="E81" s="29" t="s">
        <v>50</v>
      </c>
      <c r="F81" s="29">
        <v>5</v>
      </c>
      <c r="G81" s="29" t="s">
        <v>46</v>
      </c>
      <c r="H81" s="29">
        <v>5</v>
      </c>
      <c r="J81" s="29">
        <v>1999184852</v>
      </c>
      <c r="K81" s="29">
        <v>3402773813</v>
      </c>
      <c r="L81" s="29">
        <v>3402773813</v>
      </c>
      <c r="M81" s="29" t="s">
        <v>44</v>
      </c>
      <c r="N81" s="29">
        <v>2313717404</v>
      </c>
      <c r="O81" s="32" t="str">
        <f t="shared" si="1"/>
        <v>Detractors</v>
      </c>
    </row>
    <row r="82" spans="1:15" x14ac:dyDescent="0.15">
      <c r="A82" s="29" t="s">
        <v>41</v>
      </c>
      <c r="B82" s="29" t="s">
        <v>42</v>
      </c>
      <c r="C82" s="29" t="s">
        <v>139</v>
      </c>
      <c r="D82" s="31">
        <v>44167</v>
      </c>
      <c r="E82" s="29" t="s">
        <v>50</v>
      </c>
      <c r="F82" s="29">
        <v>5</v>
      </c>
      <c r="G82" s="29" t="s">
        <v>43</v>
      </c>
      <c r="H82" s="29">
        <v>10</v>
      </c>
      <c r="K82" s="29">
        <v>3404742830</v>
      </c>
      <c r="L82" s="29">
        <v>3404742830</v>
      </c>
      <c r="M82" s="29" t="s">
        <v>44</v>
      </c>
      <c r="N82" s="29">
        <v>2313724387</v>
      </c>
      <c r="O82" s="32" t="str">
        <f t="shared" si="1"/>
        <v>Promoters</v>
      </c>
    </row>
    <row r="83" spans="1:15" x14ac:dyDescent="0.15">
      <c r="A83" s="29" t="s">
        <v>41</v>
      </c>
      <c r="B83" s="29" t="s">
        <v>42</v>
      </c>
      <c r="C83" s="29" t="s">
        <v>119</v>
      </c>
      <c r="D83" s="31">
        <v>44167</v>
      </c>
      <c r="E83" s="29" t="s">
        <v>19</v>
      </c>
      <c r="F83" s="29">
        <v>5</v>
      </c>
      <c r="G83" s="29" t="s">
        <v>43</v>
      </c>
      <c r="H83" s="29">
        <v>10</v>
      </c>
      <c r="K83" s="29">
        <v>7205275223</v>
      </c>
      <c r="L83" s="29">
        <v>5922590515</v>
      </c>
      <c r="M83" s="29" t="s">
        <v>44</v>
      </c>
      <c r="N83" s="29">
        <v>2313728103</v>
      </c>
      <c r="O83" s="32" t="str">
        <f t="shared" si="1"/>
        <v>Promoters</v>
      </c>
    </row>
    <row r="84" spans="1:15" x14ac:dyDescent="0.15">
      <c r="A84" s="29" t="s">
        <v>41</v>
      </c>
      <c r="B84" s="29" t="s">
        <v>42</v>
      </c>
      <c r="C84" s="29" t="s">
        <v>117</v>
      </c>
      <c r="D84" s="31">
        <v>44167</v>
      </c>
      <c r="E84" s="29" t="s">
        <v>50</v>
      </c>
      <c r="F84" s="29">
        <v>2</v>
      </c>
      <c r="G84" s="29" t="s">
        <v>43</v>
      </c>
      <c r="H84" s="29">
        <v>10</v>
      </c>
      <c r="K84" s="29">
        <v>8638402710</v>
      </c>
      <c r="L84" s="29">
        <v>8638402710</v>
      </c>
      <c r="M84" s="29" t="s">
        <v>51</v>
      </c>
      <c r="N84" s="29">
        <v>2313730939</v>
      </c>
      <c r="O84" s="32" t="str">
        <f t="shared" si="1"/>
        <v>Promoters</v>
      </c>
    </row>
    <row r="85" spans="1:15" x14ac:dyDescent="0.15">
      <c r="A85" s="29" t="s">
        <v>41</v>
      </c>
      <c r="B85" s="29" t="s">
        <v>42</v>
      </c>
      <c r="C85" s="29" t="s">
        <v>139</v>
      </c>
      <c r="D85" s="31">
        <v>44167</v>
      </c>
      <c r="E85" s="29" t="s">
        <v>55</v>
      </c>
      <c r="F85" s="29">
        <v>5</v>
      </c>
      <c r="G85" s="29" t="s">
        <v>43</v>
      </c>
      <c r="H85" s="29">
        <v>10</v>
      </c>
      <c r="K85" s="29">
        <v>9284290074</v>
      </c>
      <c r="L85" s="29">
        <v>9284290074</v>
      </c>
      <c r="M85" s="29" t="s">
        <v>44</v>
      </c>
      <c r="N85" s="29">
        <v>2313736155</v>
      </c>
      <c r="O85" s="32" t="str">
        <f t="shared" si="1"/>
        <v>Promoters</v>
      </c>
    </row>
    <row r="86" spans="1:15" x14ac:dyDescent="0.15">
      <c r="A86" s="29" t="s">
        <v>41</v>
      </c>
      <c r="B86" s="29" t="s">
        <v>42</v>
      </c>
      <c r="C86" s="29" t="s">
        <v>119</v>
      </c>
      <c r="D86" s="31">
        <v>44167</v>
      </c>
      <c r="E86" s="29" t="s">
        <v>19</v>
      </c>
      <c r="F86" s="29">
        <v>5</v>
      </c>
      <c r="G86" s="29" t="s">
        <v>46</v>
      </c>
      <c r="H86" s="29">
        <v>10</v>
      </c>
      <c r="K86" s="29">
        <v>7205275223</v>
      </c>
      <c r="L86" s="29">
        <v>5926498343</v>
      </c>
      <c r="M86" s="29" t="s">
        <v>44</v>
      </c>
      <c r="N86" s="29">
        <v>2313737585</v>
      </c>
      <c r="O86" s="32" t="str">
        <f t="shared" si="1"/>
        <v>Promoters</v>
      </c>
    </row>
    <row r="87" spans="1:15" x14ac:dyDescent="0.15">
      <c r="A87" s="29" t="s">
        <v>41</v>
      </c>
      <c r="B87" s="29" t="s">
        <v>42</v>
      </c>
      <c r="C87" s="29" t="s">
        <v>98</v>
      </c>
      <c r="D87" s="31">
        <v>44167</v>
      </c>
      <c r="E87" s="29" t="s">
        <v>55</v>
      </c>
      <c r="F87" s="29">
        <v>5</v>
      </c>
      <c r="G87" s="29" t="s">
        <v>46</v>
      </c>
      <c r="H87" s="29">
        <v>7</v>
      </c>
      <c r="K87" s="29">
        <v>7194969396</v>
      </c>
      <c r="L87" s="29">
        <v>7194969396</v>
      </c>
      <c r="M87" s="29" t="s">
        <v>44</v>
      </c>
      <c r="N87" s="29">
        <v>2313747490</v>
      </c>
      <c r="O87" s="32" t="str">
        <f t="shared" si="1"/>
        <v>Passives</v>
      </c>
    </row>
    <row r="88" spans="1:15" x14ac:dyDescent="0.15">
      <c r="A88" s="29" t="s">
        <v>41</v>
      </c>
      <c r="B88" s="29" t="s">
        <v>42</v>
      </c>
      <c r="C88" s="29" t="s">
        <v>117</v>
      </c>
      <c r="D88" s="31">
        <v>44167</v>
      </c>
      <c r="E88" s="29" t="s">
        <v>50</v>
      </c>
      <c r="F88" s="29">
        <v>5</v>
      </c>
      <c r="G88" s="29" t="s">
        <v>43</v>
      </c>
      <c r="H88" s="29">
        <v>8</v>
      </c>
      <c r="K88" s="29">
        <v>3403440887</v>
      </c>
      <c r="L88" s="29">
        <v>3403440887</v>
      </c>
      <c r="M88" s="29" t="s">
        <v>44</v>
      </c>
      <c r="N88" s="29">
        <v>2313748018</v>
      </c>
      <c r="O88" s="32" t="str">
        <f t="shared" si="1"/>
        <v>Passives</v>
      </c>
    </row>
    <row r="89" spans="1:15" x14ac:dyDescent="0.15">
      <c r="A89" s="29" t="s">
        <v>41</v>
      </c>
      <c r="B89" s="29" t="s">
        <v>42</v>
      </c>
      <c r="C89" s="29" t="s">
        <v>147</v>
      </c>
      <c r="D89" s="31">
        <v>44167</v>
      </c>
      <c r="E89" s="29" t="s">
        <v>52</v>
      </c>
      <c r="F89" s="29">
        <v>5</v>
      </c>
      <c r="G89" s="29" t="s">
        <v>43</v>
      </c>
      <c r="H89" s="29">
        <v>0</v>
      </c>
      <c r="K89" s="29">
        <v>4417032094</v>
      </c>
      <c r="L89" s="29">
        <v>4417032094</v>
      </c>
      <c r="M89" s="29" t="s">
        <v>44</v>
      </c>
      <c r="N89" s="29">
        <v>2313755097</v>
      </c>
      <c r="O89" s="32" t="str">
        <f t="shared" si="1"/>
        <v>Detractors</v>
      </c>
    </row>
    <row r="90" spans="1:15" x14ac:dyDescent="0.15">
      <c r="A90" s="29" t="s">
        <v>41</v>
      </c>
      <c r="B90" s="29" t="s">
        <v>42</v>
      </c>
      <c r="C90" s="29" t="s">
        <v>111</v>
      </c>
      <c r="D90" s="31">
        <v>44167</v>
      </c>
      <c r="E90" s="29" t="s">
        <v>55</v>
      </c>
      <c r="F90" s="29">
        <v>5</v>
      </c>
      <c r="G90" s="29" t="s">
        <v>46</v>
      </c>
      <c r="H90" s="29">
        <v>1</v>
      </c>
      <c r="K90" s="29">
        <v>4809383345</v>
      </c>
      <c r="L90" s="29">
        <v>4809383345</v>
      </c>
      <c r="M90" s="29" t="s">
        <v>44</v>
      </c>
      <c r="N90" s="29">
        <v>2313781653</v>
      </c>
      <c r="O90" s="32" t="str">
        <f t="shared" si="1"/>
        <v>Detractors</v>
      </c>
    </row>
    <row r="91" spans="1:15" x14ac:dyDescent="0.15">
      <c r="A91" s="29" t="s">
        <v>41</v>
      </c>
      <c r="B91" s="29" t="s">
        <v>42</v>
      </c>
      <c r="C91" s="29" t="s">
        <v>126</v>
      </c>
      <c r="D91" s="31">
        <v>44167</v>
      </c>
      <c r="E91" s="29" t="s">
        <v>54</v>
      </c>
      <c r="F91" s="29">
        <v>3</v>
      </c>
      <c r="G91" s="29" t="s">
        <v>43</v>
      </c>
      <c r="H91" s="29">
        <v>10</v>
      </c>
      <c r="K91" s="29">
        <v>9284295376</v>
      </c>
      <c r="L91" s="29">
        <v>9284295376</v>
      </c>
      <c r="M91" s="29" t="s">
        <v>51</v>
      </c>
      <c r="N91" s="29">
        <v>2313787633</v>
      </c>
      <c r="O91" s="32" t="str">
        <f t="shared" si="1"/>
        <v>Promoters</v>
      </c>
    </row>
    <row r="92" spans="1:15" x14ac:dyDescent="0.15">
      <c r="A92" s="29" t="s">
        <v>41</v>
      </c>
      <c r="B92" s="29" t="s">
        <v>42</v>
      </c>
      <c r="C92" s="29" t="s">
        <v>111</v>
      </c>
      <c r="D92" s="31">
        <v>44167</v>
      </c>
      <c r="E92" s="29" t="s">
        <v>50</v>
      </c>
      <c r="F92" s="29">
        <v>5</v>
      </c>
      <c r="G92" s="29" t="s">
        <v>46</v>
      </c>
      <c r="H92" s="29">
        <v>5</v>
      </c>
      <c r="K92" s="29">
        <v>5165416562</v>
      </c>
      <c r="L92" s="29">
        <v>5165416562</v>
      </c>
      <c r="M92" s="29" t="s">
        <v>44</v>
      </c>
      <c r="N92" s="29">
        <v>2313787766</v>
      </c>
      <c r="O92" s="32" t="str">
        <f t="shared" si="1"/>
        <v>Detractors</v>
      </c>
    </row>
    <row r="93" spans="1:15" x14ac:dyDescent="0.15">
      <c r="A93" s="29" t="s">
        <v>41</v>
      </c>
      <c r="B93" s="29" t="s">
        <v>42</v>
      </c>
      <c r="C93" s="29" t="s">
        <v>109</v>
      </c>
      <c r="D93" s="31">
        <v>44167</v>
      </c>
      <c r="E93" s="29" t="s">
        <v>53</v>
      </c>
      <c r="F93" s="29">
        <v>5</v>
      </c>
      <c r="G93" s="29" t="s">
        <v>43</v>
      </c>
      <c r="H93" s="29">
        <v>5</v>
      </c>
      <c r="K93" s="29">
        <v>4417077787</v>
      </c>
      <c r="L93" s="29">
        <v>4417077787</v>
      </c>
      <c r="M93" s="29" t="s">
        <v>44</v>
      </c>
      <c r="N93" s="29">
        <v>2313788231</v>
      </c>
      <c r="O93" s="32" t="str">
        <f t="shared" si="1"/>
        <v>Detractors</v>
      </c>
    </row>
    <row r="94" spans="1:15" x14ac:dyDescent="0.15">
      <c r="A94" s="29" t="s">
        <v>41</v>
      </c>
      <c r="B94" s="29" t="s">
        <v>42</v>
      </c>
      <c r="C94" s="29" t="s">
        <v>103</v>
      </c>
      <c r="D94" s="31">
        <v>44167</v>
      </c>
      <c r="E94" s="29" t="s">
        <v>53</v>
      </c>
      <c r="F94" s="29">
        <v>5</v>
      </c>
      <c r="G94" s="29" t="s">
        <v>43</v>
      </c>
      <c r="H94" s="29">
        <v>7</v>
      </c>
      <c r="K94" s="29">
        <v>4412362263</v>
      </c>
      <c r="L94" s="29">
        <v>4412362263</v>
      </c>
      <c r="M94" s="29" t="s">
        <v>44</v>
      </c>
      <c r="N94" s="29">
        <v>2313788333</v>
      </c>
      <c r="O94" s="32" t="str">
        <f t="shared" si="1"/>
        <v>Passives</v>
      </c>
    </row>
    <row r="95" spans="1:15" x14ac:dyDescent="0.15">
      <c r="A95" s="29" t="s">
        <v>41</v>
      </c>
      <c r="B95" s="29" t="s">
        <v>42</v>
      </c>
      <c r="C95" s="29" t="s">
        <v>78</v>
      </c>
      <c r="D95" s="31">
        <v>44167</v>
      </c>
      <c r="E95" s="29" t="s">
        <v>50</v>
      </c>
      <c r="F95" s="29">
        <v>5</v>
      </c>
      <c r="G95" s="29" t="s">
        <v>43</v>
      </c>
      <c r="H95" s="29">
        <v>10</v>
      </c>
      <c r="K95" s="29">
        <v>3405130429</v>
      </c>
      <c r="L95" s="29">
        <v>3405130429</v>
      </c>
      <c r="M95" s="29" t="s">
        <v>44</v>
      </c>
      <c r="N95" s="29">
        <v>2313794084</v>
      </c>
      <c r="O95" s="32" t="str">
        <f t="shared" si="1"/>
        <v>Promoters</v>
      </c>
    </row>
    <row r="96" spans="1:15" x14ac:dyDescent="0.15">
      <c r="A96" s="29" t="s">
        <v>41</v>
      </c>
      <c r="B96" s="29" t="s">
        <v>42</v>
      </c>
      <c r="C96" s="29" t="s">
        <v>82</v>
      </c>
      <c r="D96" s="31">
        <v>44167</v>
      </c>
      <c r="E96" s="29" t="s">
        <v>54</v>
      </c>
      <c r="F96" s="29">
        <v>2</v>
      </c>
      <c r="G96" s="29" t="s">
        <v>46</v>
      </c>
      <c r="H96" s="29">
        <v>0</v>
      </c>
      <c r="K96" s="29">
        <v>4012156318</v>
      </c>
      <c r="L96" s="29">
        <v>4012156318</v>
      </c>
      <c r="M96" s="29" t="s">
        <v>44</v>
      </c>
      <c r="N96" s="29">
        <v>2313797503</v>
      </c>
      <c r="O96" s="32" t="str">
        <f t="shared" si="1"/>
        <v>Detractors</v>
      </c>
    </row>
    <row r="97" spans="1:15" x14ac:dyDescent="0.15">
      <c r="A97" s="29" t="s">
        <v>41</v>
      </c>
      <c r="B97" s="29" t="s">
        <v>42</v>
      </c>
      <c r="C97" s="29" t="s">
        <v>148</v>
      </c>
      <c r="D97" s="31">
        <v>44167</v>
      </c>
      <c r="E97" s="29" t="s">
        <v>19</v>
      </c>
      <c r="F97" s="29">
        <v>5</v>
      </c>
      <c r="G97" s="29" t="s">
        <v>43</v>
      </c>
      <c r="H97" s="29">
        <v>10</v>
      </c>
      <c r="K97" s="29">
        <v>7205275223</v>
      </c>
      <c r="L97" s="29">
        <v>5924443254</v>
      </c>
      <c r="M97" s="29" t="s">
        <v>44</v>
      </c>
      <c r="N97" s="29">
        <v>2313798990</v>
      </c>
      <c r="O97" s="32" t="str">
        <f t="shared" si="1"/>
        <v>Promoters</v>
      </c>
    </row>
    <row r="98" spans="1:15" x14ac:dyDescent="0.15">
      <c r="A98" s="29" t="s">
        <v>41</v>
      </c>
      <c r="B98" s="29" t="s">
        <v>42</v>
      </c>
      <c r="C98" s="29" t="s">
        <v>80</v>
      </c>
      <c r="D98" s="31">
        <v>44167</v>
      </c>
      <c r="E98" s="29" t="s">
        <v>50</v>
      </c>
      <c r="F98" s="29">
        <v>5</v>
      </c>
      <c r="G98" s="29" t="s">
        <v>43</v>
      </c>
      <c r="H98" s="29">
        <v>9</v>
      </c>
      <c r="K98" s="29">
        <v>3405149398</v>
      </c>
      <c r="L98" s="29">
        <v>3405149398</v>
      </c>
      <c r="M98" s="29" t="s">
        <v>51</v>
      </c>
      <c r="N98" s="29">
        <v>2313808168</v>
      </c>
      <c r="O98" s="32" t="str">
        <f t="shared" si="1"/>
        <v>Promoters</v>
      </c>
    </row>
    <row r="99" spans="1:15" x14ac:dyDescent="0.15">
      <c r="A99" s="29" t="s">
        <v>41</v>
      </c>
      <c r="B99" s="29" t="s">
        <v>42</v>
      </c>
      <c r="C99" s="29" t="s">
        <v>130</v>
      </c>
      <c r="D99" s="31">
        <v>44167</v>
      </c>
      <c r="E99" s="29" t="s">
        <v>19</v>
      </c>
      <c r="F99" s="29">
        <v>5</v>
      </c>
      <c r="G99" s="29" t="s">
        <v>43</v>
      </c>
      <c r="H99" s="29">
        <v>10</v>
      </c>
      <c r="K99" s="29">
        <v>7205275223</v>
      </c>
      <c r="L99" s="29">
        <v>5922285154</v>
      </c>
      <c r="M99" s="29" t="s">
        <v>44</v>
      </c>
      <c r="N99" s="29">
        <v>2313808361</v>
      </c>
      <c r="O99" s="32" t="str">
        <f t="shared" si="1"/>
        <v>Promoters</v>
      </c>
    </row>
    <row r="100" spans="1:15" x14ac:dyDescent="0.15">
      <c r="A100" s="29" t="s">
        <v>41</v>
      </c>
      <c r="B100" s="29" t="s">
        <v>42</v>
      </c>
      <c r="C100" s="29" t="s">
        <v>82</v>
      </c>
      <c r="D100" s="31">
        <v>44167</v>
      </c>
      <c r="E100" s="29" t="s">
        <v>50</v>
      </c>
      <c r="F100" s="29">
        <v>4</v>
      </c>
      <c r="G100" s="29" t="s">
        <v>46</v>
      </c>
      <c r="H100" s="29">
        <v>8</v>
      </c>
      <c r="K100" s="29">
        <v>3407774432</v>
      </c>
      <c r="L100" s="29">
        <v>3407774432</v>
      </c>
      <c r="M100" s="29" t="s">
        <v>51</v>
      </c>
      <c r="N100" s="29">
        <v>2313810590</v>
      </c>
      <c r="O100" s="32" t="str">
        <f t="shared" si="1"/>
        <v>Passives</v>
      </c>
    </row>
    <row r="101" spans="1:15" x14ac:dyDescent="0.15">
      <c r="A101" s="29" t="s">
        <v>41</v>
      </c>
      <c r="B101" s="29" t="s">
        <v>42</v>
      </c>
      <c r="C101" s="29" t="s">
        <v>80</v>
      </c>
      <c r="D101" s="31">
        <v>44167</v>
      </c>
      <c r="E101" s="29" t="s">
        <v>52</v>
      </c>
      <c r="F101" s="29">
        <v>5</v>
      </c>
      <c r="G101" s="29" t="s">
        <v>43</v>
      </c>
      <c r="H101" s="29">
        <v>8</v>
      </c>
      <c r="K101" s="29">
        <v>4417038618</v>
      </c>
      <c r="L101" s="29">
        <v>4417038618</v>
      </c>
      <c r="M101" s="29" t="s">
        <v>44</v>
      </c>
      <c r="N101" s="29">
        <v>2313810629</v>
      </c>
      <c r="O101" s="32" t="str">
        <f t="shared" si="1"/>
        <v>Passives</v>
      </c>
    </row>
    <row r="102" spans="1:15" x14ac:dyDescent="0.15">
      <c r="A102" s="29" t="s">
        <v>41</v>
      </c>
      <c r="B102" s="29" t="s">
        <v>42</v>
      </c>
      <c r="C102" s="29" t="s">
        <v>139</v>
      </c>
      <c r="D102" s="31">
        <v>44167</v>
      </c>
      <c r="E102" s="29" t="s">
        <v>54</v>
      </c>
      <c r="F102" s="29">
        <v>5</v>
      </c>
      <c r="G102" s="29" t="s">
        <v>46</v>
      </c>
      <c r="H102" s="29">
        <v>1</v>
      </c>
      <c r="K102" s="29">
        <v>9283490622</v>
      </c>
      <c r="L102" s="29">
        <v>9283490622</v>
      </c>
      <c r="M102" s="29" t="s">
        <v>44</v>
      </c>
      <c r="N102" s="29">
        <v>2313815892</v>
      </c>
      <c r="O102" s="32" t="str">
        <f t="shared" si="1"/>
        <v>Detractors</v>
      </c>
    </row>
    <row r="103" spans="1:15" x14ac:dyDescent="0.15">
      <c r="A103" s="29" t="s">
        <v>41</v>
      </c>
      <c r="B103" s="29" t="s">
        <v>42</v>
      </c>
      <c r="C103" s="29" t="s">
        <v>131</v>
      </c>
      <c r="D103" s="31">
        <v>44167</v>
      </c>
      <c r="E103" s="29" t="s">
        <v>54</v>
      </c>
      <c r="F103" s="29">
        <v>1</v>
      </c>
      <c r="G103" s="29" t="s">
        <v>46</v>
      </c>
      <c r="H103" s="29">
        <v>0</v>
      </c>
      <c r="K103" s="29">
        <v>2108545754</v>
      </c>
      <c r="L103" s="29">
        <v>2108545754</v>
      </c>
      <c r="M103" s="29" t="s">
        <v>44</v>
      </c>
      <c r="N103" s="29">
        <v>2313816408</v>
      </c>
      <c r="O103" s="32" t="str">
        <f t="shared" si="1"/>
        <v>Detractors</v>
      </c>
    </row>
    <row r="104" spans="1:15" x14ac:dyDescent="0.15">
      <c r="A104" s="29" t="s">
        <v>41</v>
      </c>
      <c r="B104" s="29" t="s">
        <v>42</v>
      </c>
      <c r="C104" s="29" t="s">
        <v>117</v>
      </c>
      <c r="D104" s="31">
        <v>44167</v>
      </c>
      <c r="E104" s="29" t="s">
        <v>50</v>
      </c>
      <c r="F104" s="29">
        <v>5</v>
      </c>
      <c r="G104" s="29" t="s">
        <v>43</v>
      </c>
      <c r="H104" s="29">
        <v>5</v>
      </c>
      <c r="K104" s="29">
        <v>3409989733</v>
      </c>
      <c r="L104" s="29">
        <v>3409989733</v>
      </c>
      <c r="M104" s="29" t="s">
        <v>44</v>
      </c>
      <c r="N104" s="29">
        <v>2313820672</v>
      </c>
      <c r="O104" s="32" t="str">
        <f t="shared" si="1"/>
        <v>Detractors</v>
      </c>
    </row>
    <row r="105" spans="1:15" x14ac:dyDescent="0.15">
      <c r="A105" s="29" t="s">
        <v>41</v>
      </c>
      <c r="B105" s="29" t="s">
        <v>42</v>
      </c>
      <c r="C105" s="29" t="s">
        <v>130</v>
      </c>
      <c r="D105" s="31">
        <v>44167</v>
      </c>
      <c r="E105" s="29" t="s">
        <v>19</v>
      </c>
      <c r="F105" s="29">
        <v>5</v>
      </c>
      <c r="G105" s="29" t="s">
        <v>43</v>
      </c>
      <c r="H105" s="29">
        <v>9</v>
      </c>
      <c r="J105" s="29">
        <v>1999241568</v>
      </c>
      <c r="K105" s="29">
        <v>7205275223</v>
      </c>
      <c r="L105" s="29">
        <v>5924402286</v>
      </c>
      <c r="M105" s="29" t="s">
        <v>44</v>
      </c>
      <c r="N105" s="29">
        <v>2313826540</v>
      </c>
      <c r="O105" s="32" t="str">
        <f t="shared" si="1"/>
        <v>Promoters</v>
      </c>
    </row>
    <row r="106" spans="1:15" x14ac:dyDescent="0.15">
      <c r="A106" s="29" t="s">
        <v>41</v>
      </c>
      <c r="B106" s="29" t="s">
        <v>42</v>
      </c>
      <c r="C106" s="29" t="s">
        <v>117</v>
      </c>
      <c r="D106" s="31">
        <v>44167</v>
      </c>
      <c r="E106" s="29" t="s">
        <v>55</v>
      </c>
      <c r="F106" s="29">
        <v>1</v>
      </c>
      <c r="G106" s="29" t="s">
        <v>46</v>
      </c>
      <c r="H106" s="29">
        <v>0</v>
      </c>
      <c r="J106" s="29">
        <v>1999241643</v>
      </c>
      <c r="K106" s="29">
        <v>7754824716</v>
      </c>
      <c r="L106" s="29">
        <v>7754824716</v>
      </c>
      <c r="M106" s="29" t="s">
        <v>44</v>
      </c>
      <c r="N106" s="29">
        <v>2313826680</v>
      </c>
      <c r="O106" s="32" t="str">
        <f t="shared" si="1"/>
        <v>Detractors</v>
      </c>
    </row>
    <row r="107" spans="1:15" x14ac:dyDescent="0.15">
      <c r="A107" s="29" t="s">
        <v>41</v>
      </c>
      <c r="B107" s="29" t="s">
        <v>42</v>
      </c>
      <c r="C107" s="29" t="s">
        <v>104</v>
      </c>
      <c r="D107" s="31">
        <v>44167</v>
      </c>
      <c r="E107" s="29" t="s">
        <v>53</v>
      </c>
      <c r="F107" s="29">
        <v>3</v>
      </c>
      <c r="G107" s="29" t="s">
        <v>46</v>
      </c>
      <c r="H107" s="29">
        <v>5</v>
      </c>
      <c r="K107" s="29">
        <v>4415057671</v>
      </c>
      <c r="L107" s="29">
        <v>4415057671</v>
      </c>
      <c r="M107" s="29" t="s">
        <v>44</v>
      </c>
      <c r="N107" s="29">
        <v>2313832382</v>
      </c>
      <c r="O107" s="32" t="str">
        <f t="shared" si="1"/>
        <v>Detractors</v>
      </c>
    </row>
    <row r="108" spans="1:15" x14ac:dyDescent="0.15">
      <c r="A108" s="29" t="s">
        <v>41</v>
      </c>
      <c r="B108" s="29" t="s">
        <v>42</v>
      </c>
      <c r="C108" s="29" t="s">
        <v>99</v>
      </c>
      <c r="D108" s="31">
        <v>44167</v>
      </c>
      <c r="E108" s="29" t="s">
        <v>52</v>
      </c>
      <c r="F108" s="29">
        <v>5</v>
      </c>
      <c r="G108" s="29" t="s">
        <v>43</v>
      </c>
      <c r="H108" s="29">
        <v>9</v>
      </c>
      <c r="K108" s="29">
        <v>4417038343</v>
      </c>
      <c r="L108" s="29">
        <v>4417038343</v>
      </c>
      <c r="M108" s="29" t="s">
        <v>51</v>
      </c>
      <c r="N108" s="29">
        <v>2313836275</v>
      </c>
      <c r="O108" s="32" t="str">
        <f t="shared" si="1"/>
        <v>Promoters</v>
      </c>
    </row>
    <row r="109" spans="1:15" x14ac:dyDescent="0.15">
      <c r="A109" s="29" t="s">
        <v>41</v>
      </c>
      <c r="B109" s="29" t="s">
        <v>42</v>
      </c>
      <c r="C109" s="29" t="s">
        <v>119</v>
      </c>
      <c r="D109" s="31">
        <v>44167</v>
      </c>
      <c r="E109" s="29" t="s">
        <v>19</v>
      </c>
      <c r="F109" s="29">
        <v>5</v>
      </c>
      <c r="G109" s="29" t="s">
        <v>43</v>
      </c>
      <c r="H109" s="29">
        <v>5</v>
      </c>
      <c r="K109" s="29">
        <v>7205275223</v>
      </c>
      <c r="L109" s="29">
        <v>5925020720</v>
      </c>
      <c r="M109" s="29" t="s">
        <v>44</v>
      </c>
      <c r="N109" s="29">
        <v>2313836816</v>
      </c>
      <c r="O109" s="32" t="str">
        <f t="shared" si="1"/>
        <v>Detractors</v>
      </c>
    </row>
    <row r="110" spans="1:15" x14ac:dyDescent="0.15">
      <c r="A110" s="29" t="s">
        <v>41</v>
      </c>
      <c r="B110" s="29" t="s">
        <v>42</v>
      </c>
      <c r="C110" s="29" t="s">
        <v>101</v>
      </c>
      <c r="D110" s="31">
        <v>44167</v>
      </c>
      <c r="E110" s="29" t="s">
        <v>53</v>
      </c>
      <c r="F110" s="29">
        <v>5</v>
      </c>
      <c r="G110" s="29" t="s">
        <v>43</v>
      </c>
      <c r="H110" s="29">
        <v>5</v>
      </c>
      <c r="K110" s="29">
        <v>4412364176</v>
      </c>
      <c r="L110" s="29">
        <v>4412364176</v>
      </c>
      <c r="M110" s="29" t="s">
        <v>44</v>
      </c>
      <c r="N110" s="29">
        <v>2313844745</v>
      </c>
      <c r="O110" s="32" t="str">
        <f t="shared" si="1"/>
        <v>Detractors</v>
      </c>
    </row>
    <row r="111" spans="1:15" x14ac:dyDescent="0.15">
      <c r="A111" s="29" t="s">
        <v>41</v>
      </c>
      <c r="B111" s="29" t="s">
        <v>42</v>
      </c>
      <c r="C111" s="29" t="s">
        <v>102</v>
      </c>
      <c r="D111" s="31">
        <v>44167</v>
      </c>
      <c r="E111" s="29" t="s">
        <v>53</v>
      </c>
      <c r="F111" s="29">
        <v>4</v>
      </c>
      <c r="G111" s="29" t="s">
        <v>46</v>
      </c>
      <c r="H111" s="29">
        <v>7</v>
      </c>
      <c r="K111" s="29">
        <v>4412923851</v>
      </c>
      <c r="L111" s="29">
        <v>4412923851</v>
      </c>
      <c r="M111" s="29" t="s">
        <v>51</v>
      </c>
      <c r="N111" s="29">
        <v>2313845636</v>
      </c>
      <c r="O111" s="32" t="str">
        <f t="shared" si="1"/>
        <v>Passives</v>
      </c>
    </row>
    <row r="112" spans="1:15" x14ac:dyDescent="0.15">
      <c r="A112" s="29" t="s">
        <v>41</v>
      </c>
      <c r="B112" s="29" t="s">
        <v>42</v>
      </c>
      <c r="C112" s="29" t="s">
        <v>108</v>
      </c>
      <c r="D112" s="31">
        <v>44167</v>
      </c>
      <c r="E112" s="29" t="s">
        <v>53</v>
      </c>
      <c r="F112" s="29">
        <v>5</v>
      </c>
      <c r="G112" s="29" t="s">
        <v>43</v>
      </c>
      <c r="H112" s="29">
        <v>6</v>
      </c>
      <c r="K112" s="29">
        <v>4417055919</v>
      </c>
      <c r="L112" s="29">
        <v>4417055919</v>
      </c>
      <c r="M112" s="29" t="s">
        <v>44</v>
      </c>
      <c r="N112" s="29">
        <v>2313853929</v>
      </c>
      <c r="O112" s="32" t="str">
        <f t="shared" si="1"/>
        <v>Detractors</v>
      </c>
    </row>
    <row r="113" spans="1:15" x14ac:dyDescent="0.15">
      <c r="A113" s="29" t="s">
        <v>41</v>
      </c>
      <c r="B113" s="29" t="s">
        <v>42</v>
      </c>
      <c r="C113" s="29" t="s">
        <v>144</v>
      </c>
      <c r="D113" s="31">
        <v>44167</v>
      </c>
      <c r="E113" s="29" t="s">
        <v>50</v>
      </c>
      <c r="F113" s="29">
        <v>2</v>
      </c>
      <c r="G113" s="29" t="s">
        <v>46</v>
      </c>
      <c r="H113" s="29">
        <v>5</v>
      </c>
      <c r="K113" s="29">
        <v>3406903008</v>
      </c>
      <c r="L113" s="29">
        <v>3406903008</v>
      </c>
      <c r="M113" s="29" t="s">
        <v>44</v>
      </c>
      <c r="N113" s="29">
        <v>2313855398</v>
      </c>
      <c r="O113" s="32" t="str">
        <f t="shared" si="1"/>
        <v>Detractors</v>
      </c>
    </row>
    <row r="114" spans="1:15" x14ac:dyDescent="0.15">
      <c r="A114" s="29" t="s">
        <v>41</v>
      </c>
      <c r="B114" s="29" t="s">
        <v>42</v>
      </c>
      <c r="C114" s="29" t="s">
        <v>119</v>
      </c>
      <c r="D114" s="31">
        <v>44167</v>
      </c>
      <c r="E114" s="29" t="s">
        <v>19</v>
      </c>
      <c r="F114" s="29">
        <v>5</v>
      </c>
      <c r="G114" s="29" t="s">
        <v>43</v>
      </c>
      <c r="H114" s="29">
        <v>10</v>
      </c>
      <c r="K114" s="29">
        <v>7205275223</v>
      </c>
      <c r="L114" s="29">
        <v>5922563858</v>
      </c>
      <c r="M114" s="29" t="s">
        <v>44</v>
      </c>
      <c r="N114" s="29">
        <v>2313857740</v>
      </c>
      <c r="O114" s="32" t="str">
        <f t="shared" si="1"/>
        <v>Promoters</v>
      </c>
    </row>
    <row r="115" spans="1:15" x14ac:dyDescent="0.15">
      <c r="A115" s="29" t="s">
        <v>41</v>
      </c>
      <c r="B115" s="29" t="s">
        <v>42</v>
      </c>
      <c r="C115" s="29" t="s">
        <v>108</v>
      </c>
      <c r="D115" s="31">
        <v>44167</v>
      </c>
      <c r="E115" s="29" t="s">
        <v>53</v>
      </c>
      <c r="F115" s="29">
        <v>5</v>
      </c>
      <c r="G115" s="29" t="s">
        <v>43</v>
      </c>
      <c r="H115" s="29">
        <v>8</v>
      </c>
      <c r="K115" s="29">
        <v>4417170930</v>
      </c>
      <c r="L115" s="29">
        <v>4417170930</v>
      </c>
      <c r="M115" s="29" t="s">
        <v>44</v>
      </c>
      <c r="N115" s="29">
        <v>2313858700</v>
      </c>
      <c r="O115" s="32" t="str">
        <f t="shared" si="1"/>
        <v>Passives</v>
      </c>
    </row>
    <row r="116" spans="1:15" x14ac:dyDescent="0.15">
      <c r="A116" s="29" t="s">
        <v>41</v>
      </c>
      <c r="B116" s="29" t="s">
        <v>42</v>
      </c>
      <c r="C116" s="29" t="s">
        <v>131</v>
      </c>
      <c r="D116" s="31">
        <v>44167</v>
      </c>
      <c r="E116" s="29" t="s">
        <v>54</v>
      </c>
      <c r="F116" s="29">
        <v>5</v>
      </c>
      <c r="G116" s="29" t="s">
        <v>43</v>
      </c>
      <c r="H116" s="29">
        <v>10</v>
      </c>
      <c r="K116" s="29">
        <v>9282068870</v>
      </c>
      <c r="L116" s="29">
        <v>9282068870</v>
      </c>
      <c r="M116" s="29" t="s">
        <v>44</v>
      </c>
      <c r="N116" s="29">
        <v>2313861569</v>
      </c>
      <c r="O116" s="32" t="str">
        <f t="shared" si="1"/>
        <v>Promoters</v>
      </c>
    </row>
    <row r="117" spans="1:15" x14ac:dyDescent="0.15">
      <c r="A117" s="29" t="s">
        <v>41</v>
      </c>
      <c r="B117" s="29" t="s">
        <v>42</v>
      </c>
      <c r="C117" s="29" t="s">
        <v>81</v>
      </c>
      <c r="D117" s="31">
        <v>44167</v>
      </c>
      <c r="E117" s="29" t="s">
        <v>52</v>
      </c>
      <c r="F117" s="29">
        <v>5</v>
      </c>
      <c r="G117" s="29" t="s">
        <v>43</v>
      </c>
      <c r="H117" s="29">
        <v>7</v>
      </c>
      <c r="K117" s="29">
        <v>4417077787</v>
      </c>
      <c r="L117" s="29">
        <v>4417077787</v>
      </c>
      <c r="M117" s="29" t="s">
        <v>44</v>
      </c>
      <c r="N117" s="29">
        <v>2313862434</v>
      </c>
      <c r="O117" s="32" t="str">
        <f t="shared" si="1"/>
        <v>Passives</v>
      </c>
    </row>
    <row r="118" spans="1:15" x14ac:dyDescent="0.15">
      <c r="A118" s="29" t="s">
        <v>41</v>
      </c>
      <c r="B118" s="29" t="s">
        <v>42</v>
      </c>
      <c r="C118" s="29" t="s">
        <v>129</v>
      </c>
      <c r="D118" s="31">
        <v>44167</v>
      </c>
      <c r="E118" s="29" t="s">
        <v>50</v>
      </c>
      <c r="F118" s="29">
        <v>5</v>
      </c>
      <c r="G118" s="29" t="s">
        <v>43</v>
      </c>
      <c r="H118" s="29">
        <v>10</v>
      </c>
      <c r="K118" s="29">
        <v>3405148722</v>
      </c>
      <c r="L118" s="29">
        <v>3405148722</v>
      </c>
      <c r="M118" s="29" t="s">
        <v>44</v>
      </c>
      <c r="N118" s="29">
        <v>2313862506</v>
      </c>
      <c r="O118" s="32" t="str">
        <f t="shared" si="1"/>
        <v>Promoters</v>
      </c>
    </row>
    <row r="119" spans="1:15" x14ac:dyDescent="0.15">
      <c r="A119" s="29" t="s">
        <v>41</v>
      </c>
      <c r="B119" s="29" t="s">
        <v>42</v>
      </c>
      <c r="C119" s="29" t="s">
        <v>139</v>
      </c>
      <c r="D119" s="31">
        <v>44167</v>
      </c>
      <c r="E119" s="29" t="s">
        <v>50</v>
      </c>
      <c r="F119" s="29">
        <v>5</v>
      </c>
      <c r="G119" s="29" t="s">
        <v>43</v>
      </c>
      <c r="H119" s="29">
        <v>10</v>
      </c>
      <c r="K119" s="29">
        <v>3406269806</v>
      </c>
      <c r="L119" s="29">
        <v>3406269806</v>
      </c>
      <c r="M119" s="29" t="s">
        <v>44</v>
      </c>
      <c r="N119" s="29">
        <v>2313862629</v>
      </c>
      <c r="O119" s="32" t="str">
        <f t="shared" si="1"/>
        <v>Promoters</v>
      </c>
    </row>
    <row r="120" spans="1:15" x14ac:dyDescent="0.15">
      <c r="A120" s="29" t="s">
        <v>41</v>
      </c>
      <c r="B120" s="29" t="s">
        <v>42</v>
      </c>
      <c r="C120" s="29" t="s">
        <v>119</v>
      </c>
      <c r="D120" s="31">
        <v>44167</v>
      </c>
      <c r="E120" s="29" t="s">
        <v>19</v>
      </c>
      <c r="F120" s="29">
        <v>5</v>
      </c>
      <c r="G120" s="29" t="s">
        <v>46</v>
      </c>
      <c r="H120" s="29">
        <v>2</v>
      </c>
      <c r="K120" s="29">
        <v>7205275223</v>
      </c>
      <c r="L120" s="29">
        <v>5926192206</v>
      </c>
      <c r="M120" s="29" t="s">
        <v>44</v>
      </c>
      <c r="N120" s="29">
        <v>2313864818</v>
      </c>
      <c r="O120" s="32" t="str">
        <f t="shared" si="1"/>
        <v>Detractors</v>
      </c>
    </row>
    <row r="121" spans="1:15" x14ac:dyDescent="0.15">
      <c r="A121" s="29" t="s">
        <v>41</v>
      </c>
      <c r="B121" s="29" t="s">
        <v>42</v>
      </c>
      <c r="C121" s="29" t="s">
        <v>146</v>
      </c>
      <c r="D121" s="31">
        <v>44167</v>
      </c>
      <c r="E121" s="29" t="s">
        <v>54</v>
      </c>
      <c r="F121" s="29">
        <v>5</v>
      </c>
      <c r="G121" s="29" t="s">
        <v>43</v>
      </c>
      <c r="H121" s="29">
        <v>10</v>
      </c>
      <c r="K121" s="29">
        <v>5058609472</v>
      </c>
      <c r="L121" s="29">
        <v>5058609472</v>
      </c>
      <c r="M121" s="29" t="s">
        <v>44</v>
      </c>
      <c r="N121" s="29">
        <v>2313870382</v>
      </c>
      <c r="O121" s="32" t="str">
        <f t="shared" si="1"/>
        <v>Promoters</v>
      </c>
    </row>
    <row r="122" spans="1:15" x14ac:dyDescent="0.15">
      <c r="A122" s="29" t="s">
        <v>41</v>
      </c>
      <c r="B122" s="29" t="s">
        <v>42</v>
      </c>
      <c r="C122" s="29" t="s">
        <v>83</v>
      </c>
      <c r="D122" s="31">
        <v>44167</v>
      </c>
      <c r="E122" s="29" t="s">
        <v>50</v>
      </c>
      <c r="F122" s="29">
        <v>5</v>
      </c>
      <c r="G122" s="29" t="s">
        <v>43</v>
      </c>
      <c r="H122" s="29">
        <v>10</v>
      </c>
      <c r="K122" s="29">
        <v>3406908732</v>
      </c>
      <c r="L122" s="29">
        <v>3406908732</v>
      </c>
      <c r="M122" s="29" t="s">
        <v>44</v>
      </c>
      <c r="N122" s="29">
        <v>2313870901</v>
      </c>
      <c r="O122" s="32" t="str">
        <f t="shared" si="1"/>
        <v>Promoters</v>
      </c>
    </row>
    <row r="123" spans="1:15" x14ac:dyDescent="0.15">
      <c r="A123" s="29" t="s">
        <v>41</v>
      </c>
      <c r="B123" s="29" t="s">
        <v>42</v>
      </c>
      <c r="C123" s="29" t="s">
        <v>143</v>
      </c>
      <c r="D123" s="31">
        <v>44167</v>
      </c>
      <c r="E123" s="29" t="s">
        <v>52</v>
      </c>
      <c r="F123" s="29">
        <v>5</v>
      </c>
      <c r="G123" s="29" t="s">
        <v>43</v>
      </c>
      <c r="H123" s="29">
        <v>10</v>
      </c>
      <c r="K123" s="29">
        <v>4417075787</v>
      </c>
      <c r="L123" s="29">
        <v>4417075787</v>
      </c>
      <c r="M123" s="29" t="s">
        <v>51</v>
      </c>
      <c r="N123" s="29">
        <v>2313872415</v>
      </c>
      <c r="O123" s="32" t="str">
        <f t="shared" si="1"/>
        <v>Promoters</v>
      </c>
    </row>
    <row r="124" spans="1:15" x14ac:dyDescent="0.15">
      <c r="A124" s="29" t="s">
        <v>41</v>
      </c>
      <c r="B124" s="29" t="s">
        <v>42</v>
      </c>
      <c r="C124" s="29" t="s">
        <v>134</v>
      </c>
      <c r="D124" s="31">
        <v>44167</v>
      </c>
      <c r="E124" s="29" t="s">
        <v>54</v>
      </c>
      <c r="F124" s="29">
        <v>5</v>
      </c>
      <c r="G124" s="29" t="s">
        <v>43</v>
      </c>
      <c r="H124" s="29">
        <v>10</v>
      </c>
      <c r="K124" s="29">
        <v>5053312474</v>
      </c>
      <c r="L124" s="29">
        <v>5053312474</v>
      </c>
      <c r="M124" s="29" t="s">
        <v>44</v>
      </c>
      <c r="N124" s="29">
        <v>2313874586</v>
      </c>
      <c r="O124" s="32" t="str">
        <f t="shared" si="1"/>
        <v>Promoters</v>
      </c>
    </row>
    <row r="125" spans="1:15" x14ac:dyDescent="0.15">
      <c r="A125" s="29" t="s">
        <v>41</v>
      </c>
      <c r="B125" s="29" t="s">
        <v>42</v>
      </c>
      <c r="C125" s="29" t="s">
        <v>86</v>
      </c>
      <c r="D125" s="31">
        <v>44167</v>
      </c>
      <c r="E125" s="29" t="s">
        <v>50</v>
      </c>
      <c r="F125" s="29">
        <v>4</v>
      </c>
      <c r="G125" s="29" t="s">
        <v>46</v>
      </c>
      <c r="H125" s="29">
        <v>5</v>
      </c>
      <c r="K125" s="29">
        <v>3406903008</v>
      </c>
      <c r="L125" s="29">
        <v>3406903008</v>
      </c>
      <c r="M125" s="29" t="s">
        <v>44</v>
      </c>
      <c r="N125" s="29">
        <v>2313876615</v>
      </c>
      <c r="O125" s="32" t="str">
        <f t="shared" si="1"/>
        <v>Detractors</v>
      </c>
    </row>
    <row r="126" spans="1:15" x14ac:dyDescent="0.15">
      <c r="A126" s="29" t="s">
        <v>41</v>
      </c>
      <c r="B126" s="29" t="s">
        <v>42</v>
      </c>
      <c r="C126" s="29" t="s">
        <v>144</v>
      </c>
      <c r="D126" s="31">
        <v>44167</v>
      </c>
      <c r="E126" s="29" t="s">
        <v>55</v>
      </c>
      <c r="F126" s="29">
        <v>5</v>
      </c>
      <c r="G126" s="29" t="s">
        <v>43</v>
      </c>
      <c r="H126" s="29">
        <v>7</v>
      </c>
      <c r="K126" s="29">
        <v>7752176459</v>
      </c>
      <c r="L126" s="29">
        <v>7752176459</v>
      </c>
      <c r="M126" s="29" t="s">
        <v>44</v>
      </c>
      <c r="N126" s="29">
        <v>2313877523</v>
      </c>
      <c r="O126" s="32" t="str">
        <f t="shared" si="1"/>
        <v>Passives</v>
      </c>
    </row>
    <row r="127" spans="1:15" x14ac:dyDescent="0.15">
      <c r="A127" s="29" t="s">
        <v>41</v>
      </c>
      <c r="B127" s="29" t="s">
        <v>42</v>
      </c>
      <c r="C127" s="29" t="s">
        <v>135</v>
      </c>
      <c r="D127" s="31">
        <v>44167</v>
      </c>
      <c r="E127" s="29" t="s">
        <v>53</v>
      </c>
      <c r="F127" s="29">
        <v>3</v>
      </c>
      <c r="G127" s="29" t="s">
        <v>46</v>
      </c>
      <c r="H127" s="29">
        <v>8</v>
      </c>
      <c r="K127" s="29">
        <v>4412364764</v>
      </c>
      <c r="L127" s="29">
        <v>4412364764</v>
      </c>
      <c r="M127" s="29" t="s">
        <v>51</v>
      </c>
      <c r="N127" s="29">
        <v>2313888325</v>
      </c>
      <c r="O127" s="32" t="str">
        <f t="shared" si="1"/>
        <v>Passives</v>
      </c>
    </row>
    <row r="128" spans="1:15" x14ac:dyDescent="0.15">
      <c r="A128" s="29" t="s">
        <v>41</v>
      </c>
      <c r="B128" s="29" t="s">
        <v>42</v>
      </c>
      <c r="C128" s="29" t="s">
        <v>135</v>
      </c>
      <c r="D128" s="31">
        <v>44167</v>
      </c>
      <c r="E128" s="29" t="s">
        <v>53</v>
      </c>
      <c r="F128" s="29">
        <v>5</v>
      </c>
      <c r="G128" s="29" t="s">
        <v>43</v>
      </c>
      <c r="H128" s="29">
        <v>9</v>
      </c>
      <c r="K128" s="29">
        <v>4412972619</v>
      </c>
      <c r="L128" s="29">
        <v>4412972619</v>
      </c>
      <c r="M128" s="29" t="s">
        <v>44</v>
      </c>
      <c r="N128" s="29">
        <v>2313893535</v>
      </c>
      <c r="O128" s="32" t="str">
        <f t="shared" si="1"/>
        <v>Promoters</v>
      </c>
    </row>
    <row r="129" spans="1:15" x14ac:dyDescent="0.15">
      <c r="A129" s="29" t="s">
        <v>41</v>
      </c>
      <c r="B129" s="29" t="s">
        <v>42</v>
      </c>
      <c r="C129" s="29" t="s">
        <v>131</v>
      </c>
      <c r="D129" s="31">
        <v>44167</v>
      </c>
      <c r="E129" s="29" t="s">
        <v>54</v>
      </c>
      <c r="F129" s="29">
        <v>5</v>
      </c>
      <c r="G129" s="29" t="s">
        <v>46</v>
      </c>
      <c r="H129" s="29">
        <v>6</v>
      </c>
      <c r="K129" s="29">
        <v>5052583088</v>
      </c>
      <c r="L129" s="29">
        <v>5052583088</v>
      </c>
      <c r="M129" s="29" t="s">
        <v>44</v>
      </c>
      <c r="N129" s="29">
        <v>2313904235</v>
      </c>
      <c r="O129" s="32" t="str">
        <f t="shared" si="1"/>
        <v>Detractors</v>
      </c>
    </row>
    <row r="130" spans="1:15" x14ac:dyDescent="0.15">
      <c r="A130" s="29" t="s">
        <v>41</v>
      </c>
      <c r="B130" s="29" t="s">
        <v>42</v>
      </c>
      <c r="C130" s="29" t="s">
        <v>136</v>
      </c>
      <c r="D130" s="31">
        <v>44167</v>
      </c>
      <c r="E130" s="29" t="s">
        <v>53</v>
      </c>
      <c r="F130" s="29">
        <v>5</v>
      </c>
      <c r="G130" s="29" t="s">
        <v>43</v>
      </c>
      <c r="H130" s="29">
        <v>8</v>
      </c>
      <c r="K130" s="29">
        <v>4417050505</v>
      </c>
      <c r="L130" s="29">
        <v>4417050505</v>
      </c>
      <c r="M130" s="29" t="s">
        <v>44</v>
      </c>
      <c r="N130" s="29">
        <v>2313907558</v>
      </c>
      <c r="O130" s="32" t="str">
        <f t="shared" ref="O130:O193" si="2">IF(AND(H130&gt;=$Q$3,H130&lt;=$R$3),$S$3,IF(AND(H130&gt;=$Q$4,H130&lt;=$R$4),$S$4,IF(AND(H130&gt;=$Q$5,H130&lt;=$R$5),$S$5)))</f>
        <v>Passives</v>
      </c>
    </row>
    <row r="131" spans="1:15" x14ac:dyDescent="0.15">
      <c r="A131" s="29" t="s">
        <v>41</v>
      </c>
      <c r="B131" s="29" t="s">
        <v>42</v>
      </c>
      <c r="C131" s="29" t="s">
        <v>88</v>
      </c>
      <c r="D131" s="31">
        <v>44167</v>
      </c>
      <c r="E131" s="29" t="s">
        <v>53</v>
      </c>
      <c r="F131" s="29">
        <v>5</v>
      </c>
      <c r="G131" s="29" t="s">
        <v>43</v>
      </c>
      <c r="H131" s="29">
        <v>10</v>
      </c>
      <c r="K131" s="29">
        <v>4412382979</v>
      </c>
      <c r="L131" s="29">
        <v>4412382979</v>
      </c>
      <c r="M131" s="29" t="s">
        <v>51</v>
      </c>
      <c r="N131" s="29">
        <v>2313909156</v>
      </c>
      <c r="O131" s="32" t="str">
        <f t="shared" si="2"/>
        <v>Promoters</v>
      </c>
    </row>
    <row r="132" spans="1:15" x14ac:dyDescent="0.15">
      <c r="A132" s="29" t="s">
        <v>41</v>
      </c>
      <c r="B132" s="29" t="s">
        <v>42</v>
      </c>
      <c r="C132" s="29" t="s">
        <v>117</v>
      </c>
      <c r="D132" s="31">
        <v>44167</v>
      </c>
      <c r="E132" s="29" t="s">
        <v>55</v>
      </c>
      <c r="F132" s="29">
        <v>5</v>
      </c>
      <c r="G132" s="29" t="s">
        <v>43</v>
      </c>
      <c r="H132" s="29">
        <v>10</v>
      </c>
      <c r="K132" s="29">
        <v>9285510021</v>
      </c>
      <c r="L132" s="29">
        <v>9285510021</v>
      </c>
      <c r="M132" s="29" t="s">
        <v>44</v>
      </c>
      <c r="N132" s="29">
        <v>2313912501</v>
      </c>
      <c r="O132" s="32" t="str">
        <f t="shared" si="2"/>
        <v>Promoters</v>
      </c>
    </row>
    <row r="133" spans="1:15" x14ac:dyDescent="0.15">
      <c r="A133" s="29" t="s">
        <v>41</v>
      </c>
      <c r="B133" s="29" t="s">
        <v>42</v>
      </c>
      <c r="C133" s="29" t="s">
        <v>139</v>
      </c>
      <c r="D133" s="31">
        <v>44167</v>
      </c>
      <c r="E133" s="29" t="s">
        <v>54</v>
      </c>
      <c r="F133" s="29">
        <v>5</v>
      </c>
      <c r="G133" s="29" t="s">
        <v>46</v>
      </c>
      <c r="H133" s="29">
        <v>9</v>
      </c>
      <c r="K133" s="29">
        <v>9282557946</v>
      </c>
      <c r="L133" s="29">
        <v>9282557946</v>
      </c>
      <c r="M133" s="29" t="s">
        <v>44</v>
      </c>
      <c r="N133" s="29">
        <v>2313916422</v>
      </c>
      <c r="O133" s="32" t="str">
        <f t="shared" si="2"/>
        <v>Promoters</v>
      </c>
    </row>
    <row r="134" spans="1:15" x14ac:dyDescent="0.15">
      <c r="A134" s="29" t="s">
        <v>41</v>
      </c>
      <c r="B134" s="29" t="s">
        <v>42</v>
      </c>
      <c r="C134" s="29" t="s">
        <v>139</v>
      </c>
      <c r="D134" s="31">
        <v>44167</v>
      </c>
      <c r="E134" s="29" t="s">
        <v>55</v>
      </c>
      <c r="F134" s="29">
        <v>5</v>
      </c>
      <c r="G134" s="29" t="s">
        <v>43</v>
      </c>
      <c r="H134" s="29">
        <v>10</v>
      </c>
      <c r="K134" s="29">
        <v>9283495496</v>
      </c>
      <c r="L134" s="29">
        <v>9283495496</v>
      </c>
      <c r="M134" s="29" t="s">
        <v>51</v>
      </c>
      <c r="N134" s="29">
        <v>2313919781</v>
      </c>
      <c r="O134" s="32" t="str">
        <f t="shared" si="2"/>
        <v>Promoters</v>
      </c>
    </row>
    <row r="135" spans="1:15" x14ac:dyDescent="0.15">
      <c r="A135" s="29" t="s">
        <v>41</v>
      </c>
      <c r="B135" s="29" t="s">
        <v>42</v>
      </c>
      <c r="C135" s="29" t="s">
        <v>125</v>
      </c>
      <c r="D135" s="31">
        <v>44167</v>
      </c>
      <c r="E135" s="29" t="s">
        <v>19</v>
      </c>
      <c r="F135" s="29">
        <v>5</v>
      </c>
      <c r="G135" s="29" t="s">
        <v>43</v>
      </c>
      <c r="H135" s="29">
        <v>3</v>
      </c>
      <c r="K135" s="29">
        <v>7205275223</v>
      </c>
      <c r="L135" s="29">
        <v>5926113334</v>
      </c>
      <c r="M135" s="29" t="s">
        <v>44</v>
      </c>
      <c r="N135" s="29">
        <v>2313923966</v>
      </c>
      <c r="O135" s="32" t="str">
        <f t="shared" si="2"/>
        <v>Detractors</v>
      </c>
    </row>
    <row r="136" spans="1:15" x14ac:dyDescent="0.15">
      <c r="A136" s="29" t="s">
        <v>41</v>
      </c>
      <c r="B136" s="29" t="s">
        <v>42</v>
      </c>
      <c r="C136" s="29" t="s">
        <v>133</v>
      </c>
      <c r="D136" s="31">
        <v>44167</v>
      </c>
      <c r="E136" s="29" t="s">
        <v>55</v>
      </c>
      <c r="F136" s="29">
        <v>5</v>
      </c>
      <c r="G136" s="29" t="s">
        <v>43</v>
      </c>
      <c r="H136" s="29">
        <v>10</v>
      </c>
      <c r="K136" s="29">
        <v>5753830121</v>
      </c>
      <c r="L136" s="29">
        <v>5753830121</v>
      </c>
      <c r="M136" s="29" t="s">
        <v>44</v>
      </c>
      <c r="N136" s="29">
        <v>2313940275</v>
      </c>
      <c r="O136" s="32" t="str">
        <f t="shared" si="2"/>
        <v>Promoters</v>
      </c>
    </row>
    <row r="137" spans="1:15" x14ac:dyDescent="0.15">
      <c r="A137" s="29" t="s">
        <v>41</v>
      </c>
      <c r="B137" s="29" t="s">
        <v>42</v>
      </c>
      <c r="C137" s="29" t="s">
        <v>114</v>
      </c>
      <c r="D137" s="31">
        <v>44167</v>
      </c>
      <c r="E137" s="29" t="s">
        <v>54</v>
      </c>
      <c r="F137" s="29">
        <v>5</v>
      </c>
      <c r="G137" s="29" t="s">
        <v>46</v>
      </c>
      <c r="H137" s="29">
        <v>6</v>
      </c>
      <c r="K137" s="29">
        <v>5208410649</v>
      </c>
      <c r="L137" s="29">
        <v>5208410649</v>
      </c>
      <c r="M137" s="29" t="s">
        <v>44</v>
      </c>
      <c r="N137" s="29">
        <v>2313940722</v>
      </c>
      <c r="O137" s="32" t="str">
        <f t="shared" si="2"/>
        <v>Detractors</v>
      </c>
    </row>
    <row r="138" spans="1:15" x14ac:dyDescent="0.15">
      <c r="A138" s="29" t="s">
        <v>41</v>
      </c>
      <c r="B138" s="29" t="s">
        <v>42</v>
      </c>
      <c r="C138" s="29" t="s">
        <v>116</v>
      </c>
      <c r="D138" s="31">
        <v>44168</v>
      </c>
      <c r="E138" s="29" t="s">
        <v>55</v>
      </c>
      <c r="F138" s="29">
        <v>1</v>
      </c>
      <c r="G138" s="29" t="s">
        <v>46</v>
      </c>
      <c r="H138" s="29">
        <v>0</v>
      </c>
      <c r="J138" s="29">
        <v>1999404614</v>
      </c>
      <c r="K138" s="29">
        <v>7752947187</v>
      </c>
      <c r="L138" s="29">
        <v>7752947187</v>
      </c>
      <c r="M138" s="29" t="s">
        <v>44</v>
      </c>
      <c r="N138" s="29">
        <v>2314048083</v>
      </c>
      <c r="O138" s="32" t="str">
        <f t="shared" si="2"/>
        <v>Detractors</v>
      </c>
    </row>
    <row r="139" spans="1:15" x14ac:dyDescent="0.15">
      <c r="A139" s="29" t="s">
        <v>41</v>
      </c>
      <c r="B139" s="29" t="s">
        <v>42</v>
      </c>
      <c r="C139" s="29" t="s">
        <v>85</v>
      </c>
      <c r="D139" s="31">
        <v>44168</v>
      </c>
      <c r="E139" s="29" t="s">
        <v>53</v>
      </c>
      <c r="F139" s="29">
        <v>4</v>
      </c>
      <c r="G139" s="29" t="s">
        <v>46</v>
      </c>
      <c r="H139" s="29">
        <v>5</v>
      </c>
      <c r="K139" s="29">
        <v>4413350808</v>
      </c>
      <c r="L139" s="29">
        <v>4413350808</v>
      </c>
      <c r="M139" s="29" t="s">
        <v>44</v>
      </c>
      <c r="N139" s="29">
        <v>2314059491</v>
      </c>
      <c r="O139" s="32" t="str">
        <f t="shared" si="2"/>
        <v>Detractors</v>
      </c>
    </row>
    <row r="140" spans="1:15" x14ac:dyDescent="0.15">
      <c r="A140" s="29" t="s">
        <v>41</v>
      </c>
      <c r="B140" s="29" t="s">
        <v>42</v>
      </c>
      <c r="C140" s="29" t="s">
        <v>104</v>
      </c>
      <c r="D140" s="31">
        <v>44168</v>
      </c>
      <c r="E140" s="29" t="s">
        <v>53</v>
      </c>
      <c r="F140" s="29">
        <v>4</v>
      </c>
      <c r="G140" s="29" t="s">
        <v>46</v>
      </c>
      <c r="H140" s="29">
        <v>8</v>
      </c>
      <c r="K140" s="29">
        <v>4412922040</v>
      </c>
      <c r="L140" s="29">
        <v>4412922040</v>
      </c>
      <c r="M140" s="29" t="s">
        <v>51</v>
      </c>
      <c r="N140" s="29">
        <v>2314072075</v>
      </c>
      <c r="O140" s="32" t="str">
        <f t="shared" si="2"/>
        <v>Passives</v>
      </c>
    </row>
    <row r="141" spans="1:15" x14ac:dyDescent="0.15">
      <c r="A141" s="29" t="s">
        <v>41</v>
      </c>
      <c r="B141" s="29" t="s">
        <v>42</v>
      </c>
      <c r="C141" s="29" t="s">
        <v>130</v>
      </c>
      <c r="D141" s="31">
        <v>44168</v>
      </c>
      <c r="E141" s="29" t="s">
        <v>19</v>
      </c>
      <c r="F141" s="29">
        <v>5</v>
      </c>
      <c r="G141" s="29" t="s">
        <v>43</v>
      </c>
      <c r="H141" s="29">
        <v>0</v>
      </c>
      <c r="K141" s="29">
        <v>7205275223</v>
      </c>
      <c r="L141" s="29">
        <v>5926134766</v>
      </c>
      <c r="M141" s="29" t="s">
        <v>44</v>
      </c>
      <c r="N141" s="29">
        <v>2314093084</v>
      </c>
      <c r="O141" s="32" t="str">
        <f t="shared" si="2"/>
        <v>Detractors</v>
      </c>
    </row>
    <row r="142" spans="1:15" x14ac:dyDescent="0.15">
      <c r="A142" s="29" t="s">
        <v>41</v>
      </c>
      <c r="B142" s="29" t="s">
        <v>42</v>
      </c>
      <c r="C142" s="29" t="s">
        <v>85</v>
      </c>
      <c r="D142" s="31">
        <v>44168</v>
      </c>
      <c r="E142" s="29" t="s">
        <v>53</v>
      </c>
      <c r="F142" s="29">
        <v>5</v>
      </c>
      <c r="G142" s="29" t="s">
        <v>43</v>
      </c>
      <c r="H142" s="29">
        <v>10</v>
      </c>
      <c r="K142" s="29">
        <v>4412967904</v>
      </c>
      <c r="L142" s="29">
        <v>4412967904</v>
      </c>
      <c r="M142" s="29" t="s">
        <v>44</v>
      </c>
      <c r="N142" s="29">
        <v>2314100629</v>
      </c>
      <c r="O142" s="32" t="str">
        <f t="shared" si="2"/>
        <v>Promoters</v>
      </c>
    </row>
    <row r="143" spans="1:15" x14ac:dyDescent="0.15">
      <c r="A143" s="29" t="s">
        <v>41</v>
      </c>
      <c r="B143" s="29" t="s">
        <v>42</v>
      </c>
      <c r="C143" s="29" t="s">
        <v>128</v>
      </c>
      <c r="D143" s="31">
        <v>44168</v>
      </c>
      <c r="E143" s="29" t="s">
        <v>52</v>
      </c>
      <c r="F143" s="29">
        <v>5</v>
      </c>
      <c r="G143" s="29" t="s">
        <v>43</v>
      </c>
      <c r="H143" s="29">
        <v>6</v>
      </c>
      <c r="J143" s="29">
        <v>1999485821</v>
      </c>
      <c r="K143" s="29">
        <v>4417030995</v>
      </c>
      <c r="L143" s="29">
        <v>4417030995</v>
      </c>
      <c r="M143" s="29" t="s">
        <v>44</v>
      </c>
      <c r="N143" s="29">
        <v>2314101793</v>
      </c>
      <c r="O143" s="32" t="str">
        <f t="shared" si="2"/>
        <v>Detractors</v>
      </c>
    </row>
    <row r="144" spans="1:15" x14ac:dyDescent="0.15">
      <c r="A144" s="29" t="s">
        <v>41</v>
      </c>
      <c r="B144" s="29" t="s">
        <v>42</v>
      </c>
      <c r="C144" s="29" t="s">
        <v>82</v>
      </c>
      <c r="D144" s="31">
        <v>44168</v>
      </c>
      <c r="E144" s="29" t="s">
        <v>53</v>
      </c>
      <c r="F144" s="29">
        <v>5</v>
      </c>
      <c r="G144" s="29" t="s">
        <v>43</v>
      </c>
      <c r="H144" s="29">
        <v>7</v>
      </c>
      <c r="K144" s="29">
        <v>4413330531</v>
      </c>
      <c r="L144" s="29">
        <v>4413330531</v>
      </c>
      <c r="M144" s="29" t="s">
        <v>44</v>
      </c>
      <c r="N144" s="29">
        <v>2314103038</v>
      </c>
      <c r="O144" s="32" t="str">
        <f t="shared" si="2"/>
        <v>Passives</v>
      </c>
    </row>
    <row r="145" spans="1:15" x14ac:dyDescent="0.15">
      <c r="A145" s="29" t="s">
        <v>41</v>
      </c>
      <c r="B145" s="29" t="s">
        <v>42</v>
      </c>
      <c r="C145" s="29" t="s">
        <v>99</v>
      </c>
      <c r="D145" s="31">
        <v>44168</v>
      </c>
      <c r="E145" s="29" t="s">
        <v>52</v>
      </c>
      <c r="F145" s="29">
        <v>5</v>
      </c>
      <c r="G145" s="29" t="s">
        <v>43</v>
      </c>
      <c r="H145" s="29">
        <v>10</v>
      </c>
      <c r="K145" s="29">
        <v>4412966577</v>
      </c>
      <c r="L145" s="29">
        <v>4412966577</v>
      </c>
      <c r="M145" s="29" t="s">
        <v>44</v>
      </c>
      <c r="N145" s="29">
        <v>2314107050</v>
      </c>
      <c r="O145" s="32" t="str">
        <f t="shared" si="2"/>
        <v>Promoters</v>
      </c>
    </row>
    <row r="146" spans="1:15" x14ac:dyDescent="0.15">
      <c r="A146" s="29" t="s">
        <v>41</v>
      </c>
      <c r="B146" s="29" t="s">
        <v>42</v>
      </c>
      <c r="C146" s="29" t="s">
        <v>80</v>
      </c>
      <c r="D146" s="31">
        <v>44168</v>
      </c>
      <c r="E146" s="29" t="s">
        <v>50</v>
      </c>
      <c r="F146" s="29">
        <v>5</v>
      </c>
      <c r="G146" s="29" t="s">
        <v>43</v>
      </c>
      <c r="H146" s="29">
        <v>10</v>
      </c>
      <c r="K146" s="29">
        <v>3405133321</v>
      </c>
      <c r="L146" s="29">
        <v>3405133321</v>
      </c>
      <c r="M146" s="29" t="s">
        <v>51</v>
      </c>
      <c r="N146" s="29">
        <v>2314108857</v>
      </c>
      <c r="O146" s="32" t="str">
        <f t="shared" si="2"/>
        <v>Promoters</v>
      </c>
    </row>
    <row r="147" spans="1:15" x14ac:dyDescent="0.15">
      <c r="A147" s="29" t="s">
        <v>41</v>
      </c>
      <c r="B147" s="29" t="s">
        <v>42</v>
      </c>
      <c r="C147" s="29" t="s">
        <v>131</v>
      </c>
      <c r="D147" s="31">
        <v>44168</v>
      </c>
      <c r="E147" s="29" t="s">
        <v>50</v>
      </c>
      <c r="F147" s="29">
        <v>5</v>
      </c>
      <c r="G147" s="29" t="s">
        <v>46</v>
      </c>
      <c r="H147" s="29">
        <v>4</v>
      </c>
      <c r="K147" s="29">
        <v>3406904197</v>
      </c>
      <c r="L147" s="29">
        <v>3406904197</v>
      </c>
      <c r="M147" s="29" t="s">
        <v>44</v>
      </c>
      <c r="N147" s="29">
        <v>2314109159</v>
      </c>
      <c r="O147" s="32" t="str">
        <f t="shared" si="2"/>
        <v>Detractors</v>
      </c>
    </row>
    <row r="148" spans="1:15" x14ac:dyDescent="0.15">
      <c r="A148" s="29" t="s">
        <v>41</v>
      </c>
      <c r="B148" s="29" t="s">
        <v>42</v>
      </c>
      <c r="C148" s="29" t="s">
        <v>146</v>
      </c>
      <c r="D148" s="31">
        <v>44168</v>
      </c>
      <c r="E148" s="29" t="s">
        <v>55</v>
      </c>
      <c r="F148" s="29">
        <v>5</v>
      </c>
      <c r="G148" s="29" t="s">
        <v>46</v>
      </c>
      <c r="H148" s="29">
        <v>2</v>
      </c>
      <c r="K148" s="29">
        <v>7752779020</v>
      </c>
      <c r="L148" s="29">
        <v>7752779020</v>
      </c>
      <c r="M148" s="29" t="s">
        <v>44</v>
      </c>
      <c r="N148" s="29">
        <v>2314109534</v>
      </c>
      <c r="O148" s="32" t="str">
        <f t="shared" si="2"/>
        <v>Detractors</v>
      </c>
    </row>
    <row r="149" spans="1:15" x14ac:dyDescent="0.15">
      <c r="A149" s="29" t="s">
        <v>41</v>
      </c>
      <c r="B149" s="29" t="s">
        <v>42</v>
      </c>
      <c r="C149" s="29" t="s">
        <v>110</v>
      </c>
      <c r="D149" s="31">
        <v>44168</v>
      </c>
      <c r="E149" s="29" t="s">
        <v>53</v>
      </c>
      <c r="F149" s="29">
        <v>5</v>
      </c>
      <c r="G149" s="29" t="s">
        <v>43</v>
      </c>
      <c r="H149" s="29">
        <v>10</v>
      </c>
      <c r="K149" s="29">
        <v>4412364840</v>
      </c>
      <c r="L149" s="29">
        <v>4412364840</v>
      </c>
      <c r="M149" s="29" t="s">
        <v>44</v>
      </c>
      <c r="N149" s="29">
        <v>2314110276</v>
      </c>
      <c r="O149" s="32" t="str">
        <f t="shared" si="2"/>
        <v>Promoters</v>
      </c>
    </row>
    <row r="150" spans="1:15" x14ac:dyDescent="0.15">
      <c r="A150" s="29" t="s">
        <v>41</v>
      </c>
      <c r="B150" s="29" t="s">
        <v>42</v>
      </c>
      <c r="C150" s="29" t="s">
        <v>132</v>
      </c>
      <c r="D150" s="31">
        <v>44168</v>
      </c>
      <c r="E150" s="29" t="s">
        <v>50</v>
      </c>
      <c r="F150" s="29">
        <v>5</v>
      </c>
      <c r="G150" s="29" t="s">
        <v>43</v>
      </c>
      <c r="H150" s="29">
        <v>5</v>
      </c>
      <c r="K150" s="29">
        <v>3406427150</v>
      </c>
      <c r="L150" s="29">
        <v>3406427150</v>
      </c>
      <c r="M150" s="29" t="s">
        <v>44</v>
      </c>
      <c r="N150" s="29">
        <v>2314112699</v>
      </c>
      <c r="O150" s="32" t="str">
        <f t="shared" si="2"/>
        <v>Detractors</v>
      </c>
    </row>
    <row r="151" spans="1:15" x14ac:dyDescent="0.15">
      <c r="A151" s="29" t="s">
        <v>41</v>
      </c>
      <c r="B151" s="29" t="s">
        <v>42</v>
      </c>
      <c r="C151" s="29" t="s">
        <v>107</v>
      </c>
      <c r="D151" s="31">
        <v>44168</v>
      </c>
      <c r="E151" s="29" t="s">
        <v>53</v>
      </c>
      <c r="F151" s="29">
        <v>5</v>
      </c>
      <c r="G151" s="29" t="s">
        <v>43</v>
      </c>
      <c r="H151" s="29">
        <v>9</v>
      </c>
      <c r="K151" s="29">
        <v>4414746018</v>
      </c>
      <c r="L151" s="29">
        <v>4414746018</v>
      </c>
      <c r="M151" s="29" t="s">
        <v>44</v>
      </c>
      <c r="N151" s="29">
        <v>2314150847</v>
      </c>
      <c r="O151" s="32" t="str">
        <f t="shared" si="2"/>
        <v>Promoters</v>
      </c>
    </row>
    <row r="152" spans="1:15" x14ac:dyDescent="0.15">
      <c r="A152" s="29" t="s">
        <v>41</v>
      </c>
      <c r="B152" s="29" t="s">
        <v>42</v>
      </c>
      <c r="C152" s="29" t="s">
        <v>100</v>
      </c>
      <c r="D152" s="31">
        <v>44168</v>
      </c>
      <c r="E152" s="29" t="s">
        <v>53</v>
      </c>
      <c r="F152" s="29">
        <v>5</v>
      </c>
      <c r="G152" s="29" t="s">
        <v>43</v>
      </c>
      <c r="H152" s="29">
        <v>8</v>
      </c>
      <c r="K152" s="29">
        <v>4412979897</v>
      </c>
      <c r="L152" s="29">
        <v>4412979897</v>
      </c>
      <c r="M152" s="29" t="s">
        <v>44</v>
      </c>
      <c r="N152" s="29">
        <v>2314156387</v>
      </c>
      <c r="O152" s="32" t="str">
        <f t="shared" si="2"/>
        <v>Passives</v>
      </c>
    </row>
    <row r="153" spans="1:15" x14ac:dyDescent="0.15">
      <c r="A153" s="29" t="s">
        <v>41</v>
      </c>
      <c r="B153" s="29" t="s">
        <v>42</v>
      </c>
      <c r="C153" s="29" t="s">
        <v>140</v>
      </c>
      <c r="D153" s="31">
        <v>44168</v>
      </c>
      <c r="E153" s="29" t="s">
        <v>52</v>
      </c>
      <c r="F153" s="29">
        <v>5</v>
      </c>
      <c r="G153" s="29" t="s">
        <v>43</v>
      </c>
      <c r="H153" s="29">
        <v>9</v>
      </c>
      <c r="K153" s="29">
        <v>4413334953</v>
      </c>
      <c r="L153" s="29">
        <v>4413334953</v>
      </c>
      <c r="M153" s="29" t="s">
        <v>44</v>
      </c>
      <c r="N153" s="29">
        <v>2314158452</v>
      </c>
      <c r="O153" s="32" t="str">
        <f t="shared" si="2"/>
        <v>Promoters</v>
      </c>
    </row>
    <row r="154" spans="1:15" x14ac:dyDescent="0.15">
      <c r="A154" s="29" t="s">
        <v>41</v>
      </c>
      <c r="B154" s="29" t="s">
        <v>42</v>
      </c>
      <c r="C154" s="29" t="s">
        <v>116</v>
      </c>
      <c r="D154" s="31">
        <v>44168</v>
      </c>
      <c r="E154" s="29" t="s">
        <v>52</v>
      </c>
      <c r="F154" s="29">
        <v>4</v>
      </c>
      <c r="G154" s="29" t="s">
        <v>46</v>
      </c>
      <c r="H154" s="29">
        <v>8</v>
      </c>
      <c r="K154" s="29">
        <v>4412955200</v>
      </c>
      <c r="L154" s="29">
        <v>4412955200</v>
      </c>
      <c r="M154" s="29" t="s">
        <v>51</v>
      </c>
      <c r="N154" s="29">
        <v>2314169957</v>
      </c>
      <c r="O154" s="32" t="str">
        <f t="shared" si="2"/>
        <v>Passives</v>
      </c>
    </row>
    <row r="155" spans="1:15" x14ac:dyDescent="0.15">
      <c r="A155" s="29" t="s">
        <v>41</v>
      </c>
      <c r="B155" s="29" t="s">
        <v>42</v>
      </c>
      <c r="C155" s="29" t="s">
        <v>104</v>
      </c>
      <c r="D155" s="31">
        <v>44168</v>
      </c>
      <c r="E155" s="29" t="s">
        <v>53</v>
      </c>
      <c r="F155" s="29">
        <v>1</v>
      </c>
      <c r="G155" s="29" t="s">
        <v>46</v>
      </c>
      <c r="H155" s="29">
        <v>0</v>
      </c>
      <c r="J155" s="29">
        <v>1999525599</v>
      </c>
      <c r="K155" s="29">
        <v>4415193520</v>
      </c>
      <c r="L155" s="29">
        <v>4415193520</v>
      </c>
      <c r="M155" s="29" t="s">
        <v>44</v>
      </c>
      <c r="N155" s="29">
        <v>2314173080</v>
      </c>
      <c r="O155" s="32" t="str">
        <f t="shared" si="2"/>
        <v>Detractors</v>
      </c>
    </row>
    <row r="156" spans="1:15" x14ac:dyDescent="0.15">
      <c r="A156" s="29" t="s">
        <v>41</v>
      </c>
      <c r="B156" s="29" t="s">
        <v>42</v>
      </c>
      <c r="C156" s="29" t="s">
        <v>117</v>
      </c>
      <c r="D156" s="31">
        <v>44168</v>
      </c>
      <c r="E156" s="29" t="s">
        <v>54</v>
      </c>
      <c r="F156" s="29">
        <v>2</v>
      </c>
      <c r="G156" s="29" t="s">
        <v>46</v>
      </c>
      <c r="H156" s="29">
        <v>1</v>
      </c>
      <c r="K156" s="29">
        <v>5054062173</v>
      </c>
      <c r="L156" s="29">
        <v>5054062173</v>
      </c>
      <c r="M156" s="29" t="s">
        <v>44</v>
      </c>
      <c r="N156" s="29">
        <v>2314178650</v>
      </c>
      <c r="O156" s="32" t="str">
        <f t="shared" si="2"/>
        <v>Detractors</v>
      </c>
    </row>
    <row r="157" spans="1:15" x14ac:dyDescent="0.15">
      <c r="A157" s="29" t="s">
        <v>41</v>
      </c>
      <c r="B157" s="29" t="s">
        <v>42</v>
      </c>
      <c r="C157" s="29" t="s">
        <v>116</v>
      </c>
      <c r="D157" s="31">
        <v>44168</v>
      </c>
      <c r="E157" s="29" t="s">
        <v>52</v>
      </c>
      <c r="F157" s="29">
        <v>5</v>
      </c>
      <c r="G157" s="29" t="s">
        <v>43</v>
      </c>
      <c r="H157" s="29">
        <v>9</v>
      </c>
      <c r="K157" s="29">
        <v>4413339924</v>
      </c>
      <c r="L157" s="29">
        <v>4413339924</v>
      </c>
      <c r="M157" s="29" t="s">
        <v>44</v>
      </c>
      <c r="N157" s="29">
        <v>2314189689</v>
      </c>
      <c r="O157" s="32" t="str">
        <f t="shared" si="2"/>
        <v>Promoters</v>
      </c>
    </row>
    <row r="158" spans="1:15" x14ac:dyDescent="0.15">
      <c r="A158" s="29" t="s">
        <v>41</v>
      </c>
      <c r="B158" s="29" t="s">
        <v>42</v>
      </c>
      <c r="C158" s="29" t="s">
        <v>119</v>
      </c>
      <c r="D158" s="31">
        <v>44168</v>
      </c>
      <c r="E158" s="29" t="s">
        <v>19</v>
      </c>
      <c r="F158" s="29">
        <v>5</v>
      </c>
      <c r="G158" s="29" t="s">
        <v>43</v>
      </c>
      <c r="H158" s="29">
        <v>10</v>
      </c>
      <c r="K158" s="29">
        <v>7205275223</v>
      </c>
      <c r="L158" s="29">
        <v>5922236761</v>
      </c>
      <c r="M158" s="29" t="s">
        <v>44</v>
      </c>
      <c r="N158" s="29">
        <v>2314190112</v>
      </c>
      <c r="O158" s="32" t="str">
        <f t="shared" si="2"/>
        <v>Promoters</v>
      </c>
    </row>
    <row r="159" spans="1:15" x14ac:dyDescent="0.15">
      <c r="A159" s="29" t="s">
        <v>41</v>
      </c>
      <c r="B159" s="29" t="s">
        <v>42</v>
      </c>
      <c r="C159" s="29" t="s">
        <v>85</v>
      </c>
      <c r="D159" s="31">
        <v>44168</v>
      </c>
      <c r="E159" s="29" t="s">
        <v>53</v>
      </c>
      <c r="F159" s="29">
        <v>5</v>
      </c>
      <c r="G159" s="29" t="s">
        <v>46</v>
      </c>
      <c r="H159" s="29">
        <v>6</v>
      </c>
      <c r="K159" s="29">
        <v>4415215963</v>
      </c>
      <c r="L159" s="29">
        <v>4415215963</v>
      </c>
      <c r="M159" s="29" t="s">
        <v>44</v>
      </c>
      <c r="N159" s="29">
        <v>2314193350</v>
      </c>
      <c r="O159" s="32" t="str">
        <f t="shared" si="2"/>
        <v>Detractors</v>
      </c>
    </row>
    <row r="160" spans="1:15" x14ac:dyDescent="0.15">
      <c r="A160" s="29" t="s">
        <v>41</v>
      </c>
      <c r="B160" s="29" t="s">
        <v>42</v>
      </c>
      <c r="C160" s="29" t="s">
        <v>119</v>
      </c>
      <c r="D160" s="31">
        <v>44168</v>
      </c>
      <c r="E160" s="29" t="s">
        <v>19</v>
      </c>
      <c r="F160" s="29">
        <v>4</v>
      </c>
      <c r="G160" s="29" t="s">
        <v>46</v>
      </c>
      <c r="H160" s="29">
        <v>8</v>
      </c>
      <c r="K160" s="29">
        <v>7205275223</v>
      </c>
      <c r="L160" s="29">
        <v>5926554635</v>
      </c>
      <c r="M160" s="29" t="s">
        <v>51</v>
      </c>
      <c r="N160" s="29">
        <v>2314197381</v>
      </c>
      <c r="O160" s="32" t="str">
        <f t="shared" si="2"/>
        <v>Passives</v>
      </c>
    </row>
    <row r="161" spans="1:15" x14ac:dyDescent="0.15">
      <c r="A161" s="29" t="s">
        <v>41</v>
      </c>
      <c r="B161" s="29" t="s">
        <v>42</v>
      </c>
      <c r="C161" s="29" t="s">
        <v>127</v>
      </c>
      <c r="D161" s="31">
        <v>44168</v>
      </c>
      <c r="E161" s="29" t="s">
        <v>54</v>
      </c>
      <c r="F161" s="29">
        <v>5</v>
      </c>
      <c r="G161" s="29" t="s">
        <v>43</v>
      </c>
      <c r="H161" s="29">
        <v>8</v>
      </c>
      <c r="K161" s="29">
        <v>5053203497</v>
      </c>
      <c r="L161" s="29">
        <v>5053203497</v>
      </c>
      <c r="M161" s="29" t="s">
        <v>44</v>
      </c>
      <c r="N161" s="29">
        <v>2314216066</v>
      </c>
      <c r="O161" s="32" t="str">
        <f t="shared" si="2"/>
        <v>Passives</v>
      </c>
    </row>
    <row r="162" spans="1:15" x14ac:dyDescent="0.15">
      <c r="A162" s="29" t="s">
        <v>41</v>
      </c>
      <c r="B162" s="29" t="s">
        <v>42</v>
      </c>
      <c r="C162" s="29" t="s">
        <v>130</v>
      </c>
      <c r="D162" s="31">
        <v>44168</v>
      </c>
      <c r="E162" s="29" t="s">
        <v>19</v>
      </c>
      <c r="F162" s="29">
        <v>5</v>
      </c>
      <c r="G162" s="29" t="s">
        <v>46</v>
      </c>
      <c r="H162" s="29">
        <v>10</v>
      </c>
      <c r="K162" s="29">
        <v>7205275223</v>
      </c>
      <c r="L162" s="29">
        <v>5926459114</v>
      </c>
      <c r="M162" s="29" t="s">
        <v>51</v>
      </c>
      <c r="N162" s="29">
        <v>2314218697</v>
      </c>
      <c r="O162" s="32" t="str">
        <f t="shared" si="2"/>
        <v>Promoters</v>
      </c>
    </row>
    <row r="163" spans="1:15" x14ac:dyDescent="0.15">
      <c r="A163" s="29" t="s">
        <v>41</v>
      </c>
      <c r="B163" s="29" t="s">
        <v>42</v>
      </c>
      <c r="C163" s="29" t="s">
        <v>132</v>
      </c>
      <c r="D163" s="31">
        <v>44168</v>
      </c>
      <c r="E163" s="29" t="s">
        <v>50</v>
      </c>
      <c r="F163" s="29">
        <v>1</v>
      </c>
      <c r="G163" s="29" t="s">
        <v>43</v>
      </c>
      <c r="H163" s="29">
        <v>0</v>
      </c>
      <c r="K163" s="29">
        <v>3405148153</v>
      </c>
      <c r="L163" s="29">
        <v>3405148153</v>
      </c>
      <c r="M163" s="29" t="s">
        <v>44</v>
      </c>
      <c r="N163" s="29">
        <v>2314222295</v>
      </c>
      <c r="O163" s="32" t="str">
        <f t="shared" si="2"/>
        <v>Detractors</v>
      </c>
    </row>
    <row r="164" spans="1:15" x14ac:dyDescent="0.15">
      <c r="A164" s="29" t="s">
        <v>41</v>
      </c>
      <c r="B164" s="29" t="s">
        <v>42</v>
      </c>
      <c r="C164" s="29" t="s">
        <v>101</v>
      </c>
      <c r="D164" s="31">
        <v>44168</v>
      </c>
      <c r="E164" s="29" t="s">
        <v>53</v>
      </c>
      <c r="F164" s="29">
        <v>5</v>
      </c>
      <c r="G164" s="29" t="s">
        <v>43</v>
      </c>
      <c r="H164" s="29">
        <v>10</v>
      </c>
      <c r="K164" s="29">
        <v>4417041703</v>
      </c>
      <c r="L164" s="29">
        <v>4417041703</v>
      </c>
      <c r="M164" s="29" t="s">
        <v>44</v>
      </c>
      <c r="N164" s="29">
        <v>2314226025</v>
      </c>
      <c r="O164" s="32" t="str">
        <f t="shared" si="2"/>
        <v>Promoters</v>
      </c>
    </row>
    <row r="165" spans="1:15" x14ac:dyDescent="0.15">
      <c r="A165" s="29" t="s">
        <v>41</v>
      </c>
      <c r="B165" s="29" t="s">
        <v>42</v>
      </c>
      <c r="C165" s="29" t="s">
        <v>131</v>
      </c>
      <c r="D165" s="31">
        <v>44168</v>
      </c>
      <c r="E165" s="29" t="s">
        <v>50</v>
      </c>
      <c r="F165" s="29">
        <v>5</v>
      </c>
      <c r="G165" s="29" t="s">
        <v>43</v>
      </c>
      <c r="H165" s="29">
        <v>0</v>
      </c>
      <c r="K165" s="29">
        <v>3406908288</v>
      </c>
      <c r="L165" s="29">
        <v>3406908288</v>
      </c>
      <c r="M165" s="29" t="s">
        <v>44</v>
      </c>
      <c r="N165" s="29">
        <v>2314227254</v>
      </c>
      <c r="O165" s="32" t="str">
        <f t="shared" si="2"/>
        <v>Detractors</v>
      </c>
    </row>
    <row r="166" spans="1:15" x14ac:dyDescent="0.15">
      <c r="A166" s="29" t="s">
        <v>41</v>
      </c>
      <c r="B166" s="29" t="s">
        <v>42</v>
      </c>
      <c r="C166" s="29" t="s">
        <v>110</v>
      </c>
      <c r="D166" s="31">
        <v>44168</v>
      </c>
      <c r="E166" s="29" t="s">
        <v>53</v>
      </c>
      <c r="F166" s="29">
        <v>4</v>
      </c>
      <c r="G166" s="29" t="s">
        <v>43</v>
      </c>
      <c r="H166" s="29">
        <v>10</v>
      </c>
      <c r="J166" s="29">
        <v>1999580180</v>
      </c>
      <c r="K166" s="29">
        <v>4412366068</v>
      </c>
      <c r="L166" s="29">
        <v>4412366068</v>
      </c>
      <c r="M166" s="29" t="s">
        <v>44</v>
      </c>
      <c r="N166" s="29">
        <v>2314235752</v>
      </c>
      <c r="O166" s="32" t="str">
        <f t="shared" si="2"/>
        <v>Promoters</v>
      </c>
    </row>
    <row r="167" spans="1:15" x14ac:dyDescent="0.15">
      <c r="A167" s="29" t="s">
        <v>41</v>
      </c>
      <c r="B167" s="29" t="s">
        <v>42</v>
      </c>
      <c r="C167" s="29" t="s">
        <v>144</v>
      </c>
      <c r="D167" s="31">
        <v>44168</v>
      </c>
      <c r="E167" s="29" t="s">
        <v>50</v>
      </c>
      <c r="F167" s="29">
        <v>5</v>
      </c>
      <c r="G167" s="29" t="s">
        <v>46</v>
      </c>
      <c r="H167" s="29">
        <v>0</v>
      </c>
      <c r="K167" s="29">
        <v>3409989733</v>
      </c>
      <c r="L167" s="29">
        <v>3409989733</v>
      </c>
      <c r="M167" s="29" t="s">
        <v>44</v>
      </c>
      <c r="N167" s="29">
        <v>2314237621</v>
      </c>
      <c r="O167" s="32" t="str">
        <f t="shared" si="2"/>
        <v>Detractors</v>
      </c>
    </row>
    <row r="168" spans="1:15" x14ac:dyDescent="0.15">
      <c r="A168" s="29" t="s">
        <v>41</v>
      </c>
      <c r="B168" s="29" t="s">
        <v>42</v>
      </c>
      <c r="C168" s="29" t="s">
        <v>99</v>
      </c>
      <c r="D168" s="31">
        <v>44168</v>
      </c>
      <c r="E168" s="29" t="s">
        <v>53</v>
      </c>
      <c r="F168" s="29">
        <v>5</v>
      </c>
      <c r="G168" s="29" t="s">
        <v>43</v>
      </c>
      <c r="H168" s="29">
        <v>10</v>
      </c>
      <c r="K168" s="29">
        <v>4417376550</v>
      </c>
      <c r="L168" s="29">
        <v>4417376550</v>
      </c>
      <c r="M168" s="29" t="s">
        <v>44</v>
      </c>
      <c r="N168" s="29">
        <v>2314241450</v>
      </c>
      <c r="O168" s="32" t="str">
        <f t="shared" si="2"/>
        <v>Promoters</v>
      </c>
    </row>
    <row r="169" spans="1:15" x14ac:dyDescent="0.15">
      <c r="A169" s="29" t="s">
        <v>41</v>
      </c>
      <c r="B169" s="29" t="s">
        <v>42</v>
      </c>
      <c r="C169" s="29" t="s">
        <v>99</v>
      </c>
      <c r="D169" s="31">
        <v>44168</v>
      </c>
      <c r="E169" s="29" t="s">
        <v>53</v>
      </c>
      <c r="F169" s="29">
        <v>4</v>
      </c>
      <c r="G169" s="29" t="s">
        <v>43</v>
      </c>
      <c r="H169" s="29">
        <v>10</v>
      </c>
      <c r="K169" s="29">
        <v>4412930038</v>
      </c>
      <c r="L169" s="29">
        <v>4412930038</v>
      </c>
      <c r="M169" s="29" t="s">
        <v>51</v>
      </c>
      <c r="N169" s="29">
        <v>2314245347</v>
      </c>
      <c r="O169" s="32" t="str">
        <f t="shared" si="2"/>
        <v>Promoters</v>
      </c>
    </row>
    <row r="170" spans="1:15" x14ac:dyDescent="0.15">
      <c r="A170" s="29" t="s">
        <v>41</v>
      </c>
      <c r="B170" s="29" t="s">
        <v>42</v>
      </c>
      <c r="C170" s="29" t="s">
        <v>134</v>
      </c>
      <c r="D170" s="31">
        <v>44168</v>
      </c>
      <c r="E170" s="29" t="s">
        <v>52</v>
      </c>
      <c r="F170" s="29">
        <v>3</v>
      </c>
      <c r="G170" s="29" t="s">
        <v>46</v>
      </c>
      <c r="H170" s="29">
        <v>5</v>
      </c>
      <c r="K170" s="29">
        <v>4413332186</v>
      </c>
      <c r="L170" s="29">
        <v>4413332186</v>
      </c>
      <c r="M170" s="29" t="s">
        <v>44</v>
      </c>
      <c r="N170" s="29">
        <v>2314246309</v>
      </c>
      <c r="O170" s="32" t="str">
        <f t="shared" si="2"/>
        <v>Detractors</v>
      </c>
    </row>
    <row r="171" spans="1:15" x14ac:dyDescent="0.15">
      <c r="A171" s="29" t="s">
        <v>41</v>
      </c>
      <c r="B171" s="29" t="s">
        <v>42</v>
      </c>
      <c r="C171" s="29" t="s">
        <v>146</v>
      </c>
      <c r="D171" s="31">
        <v>44168</v>
      </c>
      <c r="E171" s="29" t="s">
        <v>54</v>
      </c>
      <c r="F171" s="29">
        <v>5</v>
      </c>
      <c r="G171" s="29" t="s">
        <v>43</v>
      </c>
      <c r="H171" s="29">
        <v>10</v>
      </c>
      <c r="K171" s="29">
        <v>9286145888</v>
      </c>
      <c r="L171" s="29">
        <v>9286145888</v>
      </c>
      <c r="M171" s="29" t="s">
        <v>44</v>
      </c>
      <c r="N171" s="29">
        <v>2314248376</v>
      </c>
      <c r="O171" s="32" t="str">
        <f t="shared" si="2"/>
        <v>Promoters</v>
      </c>
    </row>
    <row r="172" spans="1:15" x14ac:dyDescent="0.15">
      <c r="A172" s="29" t="s">
        <v>41</v>
      </c>
      <c r="B172" s="29" t="s">
        <v>42</v>
      </c>
      <c r="C172" s="29" t="s">
        <v>82</v>
      </c>
      <c r="D172" s="31">
        <v>44168</v>
      </c>
      <c r="E172" s="29" t="s">
        <v>53</v>
      </c>
      <c r="F172" s="29">
        <v>5</v>
      </c>
      <c r="G172" s="29" t="s">
        <v>43</v>
      </c>
      <c r="H172" s="29">
        <v>8</v>
      </c>
      <c r="K172" s="29">
        <v>4412615999</v>
      </c>
      <c r="L172" s="29">
        <v>4412615999</v>
      </c>
      <c r="M172" s="29" t="s">
        <v>44</v>
      </c>
      <c r="N172" s="29">
        <v>2314262104</v>
      </c>
      <c r="O172" s="32" t="str">
        <f t="shared" si="2"/>
        <v>Passives</v>
      </c>
    </row>
    <row r="173" spans="1:15" x14ac:dyDescent="0.15">
      <c r="A173" s="29" t="s">
        <v>41</v>
      </c>
      <c r="B173" s="29" t="s">
        <v>42</v>
      </c>
      <c r="C173" s="29" t="s">
        <v>129</v>
      </c>
      <c r="D173" s="31">
        <v>44168</v>
      </c>
      <c r="E173" s="29" t="s">
        <v>50</v>
      </c>
      <c r="F173" s="29">
        <v>5</v>
      </c>
      <c r="G173" s="29" t="s">
        <v>43</v>
      </c>
      <c r="H173" s="29">
        <v>8</v>
      </c>
      <c r="K173" s="29">
        <v>3402279355</v>
      </c>
      <c r="L173" s="29">
        <v>3402279355</v>
      </c>
      <c r="M173" s="29" t="s">
        <v>44</v>
      </c>
      <c r="N173" s="29">
        <v>2314264256</v>
      </c>
      <c r="O173" s="32" t="str">
        <f t="shared" si="2"/>
        <v>Passives</v>
      </c>
    </row>
    <row r="174" spans="1:15" x14ac:dyDescent="0.15">
      <c r="A174" s="29" t="s">
        <v>41</v>
      </c>
      <c r="B174" s="29" t="s">
        <v>42</v>
      </c>
      <c r="C174" s="29" t="s">
        <v>81</v>
      </c>
      <c r="D174" s="31">
        <v>44168</v>
      </c>
      <c r="E174" s="29" t="s">
        <v>50</v>
      </c>
      <c r="F174" s="29">
        <v>4</v>
      </c>
      <c r="G174" s="29" t="s">
        <v>43</v>
      </c>
      <c r="H174" s="29">
        <v>7</v>
      </c>
      <c r="K174" s="29">
        <v>3409982999</v>
      </c>
      <c r="L174" s="29">
        <v>3409982999</v>
      </c>
      <c r="M174" s="29" t="s">
        <v>51</v>
      </c>
      <c r="N174" s="29">
        <v>2314265065</v>
      </c>
      <c r="O174" s="32" t="str">
        <f t="shared" si="2"/>
        <v>Passives</v>
      </c>
    </row>
    <row r="175" spans="1:15" x14ac:dyDescent="0.15">
      <c r="A175" s="29" t="s">
        <v>41</v>
      </c>
      <c r="B175" s="29" t="s">
        <v>42</v>
      </c>
      <c r="C175" s="29" t="s">
        <v>137</v>
      </c>
      <c r="D175" s="31">
        <v>44168</v>
      </c>
      <c r="E175" s="29" t="s">
        <v>54</v>
      </c>
      <c r="F175" s="29">
        <v>5</v>
      </c>
      <c r="G175" s="29" t="s">
        <v>43</v>
      </c>
      <c r="H175" s="29">
        <v>10</v>
      </c>
      <c r="K175" s="29">
        <v>5057877800</v>
      </c>
      <c r="L175" s="29">
        <v>5057877800</v>
      </c>
      <c r="M175" s="29" t="s">
        <v>44</v>
      </c>
      <c r="N175" s="29">
        <v>2314283262</v>
      </c>
      <c r="O175" s="32" t="str">
        <f t="shared" si="2"/>
        <v>Promoters</v>
      </c>
    </row>
    <row r="176" spans="1:15" x14ac:dyDescent="0.15">
      <c r="A176" s="29" t="s">
        <v>41</v>
      </c>
      <c r="B176" s="29" t="s">
        <v>42</v>
      </c>
      <c r="C176" s="29" t="s">
        <v>146</v>
      </c>
      <c r="D176" s="31">
        <v>44168</v>
      </c>
      <c r="E176" s="29" t="s">
        <v>53</v>
      </c>
      <c r="F176" s="29">
        <v>5</v>
      </c>
      <c r="G176" s="29" t="s">
        <v>43</v>
      </c>
      <c r="H176" s="29">
        <v>10</v>
      </c>
      <c r="K176" s="29">
        <v>4417052343</v>
      </c>
      <c r="L176" s="29">
        <v>4417052343</v>
      </c>
      <c r="M176" s="29" t="s">
        <v>44</v>
      </c>
      <c r="N176" s="29">
        <v>2314308015</v>
      </c>
      <c r="O176" s="32" t="str">
        <f t="shared" si="2"/>
        <v>Promoters</v>
      </c>
    </row>
    <row r="177" spans="1:15" x14ac:dyDescent="0.15">
      <c r="A177" s="29" t="s">
        <v>41</v>
      </c>
      <c r="B177" s="29" t="s">
        <v>42</v>
      </c>
      <c r="C177" s="29" t="s">
        <v>129</v>
      </c>
      <c r="D177" s="31">
        <v>44168</v>
      </c>
      <c r="E177" s="29" t="s">
        <v>50</v>
      </c>
      <c r="F177" s="29">
        <v>5</v>
      </c>
      <c r="G177" s="29" t="s">
        <v>43</v>
      </c>
      <c r="H177" s="29">
        <v>8</v>
      </c>
      <c r="K177" s="29">
        <v>3402776131</v>
      </c>
      <c r="L177" s="29">
        <v>3402776131</v>
      </c>
      <c r="M177" s="29" t="s">
        <v>44</v>
      </c>
      <c r="N177" s="29">
        <v>2314309531</v>
      </c>
      <c r="O177" s="32" t="str">
        <f t="shared" si="2"/>
        <v>Passives</v>
      </c>
    </row>
    <row r="178" spans="1:15" x14ac:dyDescent="0.15">
      <c r="A178" s="29" t="s">
        <v>41</v>
      </c>
      <c r="B178" s="29" t="s">
        <v>42</v>
      </c>
      <c r="C178" s="29" t="s">
        <v>125</v>
      </c>
      <c r="D178" s="31">
        <v>44168</v>
      </c>
      <c r="E178" s="29" t="s">
        <v>19</v>
      </c>
      <c r="F178" s="29">
        <v>5</v>
      </c>
      <c r="G178" s="29" t="s">
        <v>43</v>
      </c>
      <c r="H178" s="29">
        <v>10</v>
      </c>
      <c r="K178" s="29">
        <v>7205275223</v>
      </c>
      <c r="L178" s="29">
        <v>5922164948</v>
      </c>
      <c r="M178" s="29" t="s">
        <v>44</v>
      </c>
      <c r="N178" s="29">
        <v>2314309741</v>
      </c>
      <c r="O178" s="32" t="str">
        <f t="shared" si="2"/>
        <v>Promoters</v>
      </c>
    </row>
    <row r="179" spans="1:15" x14ac:dyDescent="0.15">
      <c r="A179" s="29" t="s">
        <v>41</v>
      </c>
      <c r="B179" s="29" t="s">
        <v>42</v>
      </c>
      <c r="C179" s="29" t="s">
        <v>132</v>
      </c>
      <c r="D179" s="31">
        <v>44168</v>
      </c>
      <c r="E179" s="29" t="s">
        <v>54</v>
      </c>
      <c r="F179" s="29">
        <v>1</v>
      </c>
      <c r="G179" s="29" t="s">
        <v>46</v>
      </c>
      <c r="H179" s="29">
        <v>0</v>
      </c>
      <c r="K179" s="29">
        <v>2108545754</v>
      </c>
      <c r="L179" s="29">
        <v>2108545754</v>
      </c>
      <c r="M179" s="29" t="s">
        <v>44</v>
      </c>
      <c r="N179" s="29">
        <v>2314319108</v>
      </c>
      <c r="O179" s="32" t="str">
        <f t="shared" si="2"/>
        <v>Detractors</v>
      </c>
    </row>
    <row r="180" spans="1:15" x14ac:dyDescent="0.15">
      <c r="A180" s="29" t="s">
        <v>41</v>
      </c>
      <c r="B180" s="29" t="s">
        <v>42</v>
      </c>
      <c r="C180" s="29" t="s">
        <v>124</v>
      </c>
      <c r="D180" s="31">
        <v>44168</v>
      </c>
      <c r="E180" s="29" t="s">
        <v>54</v>
      </c>
      <c r="F180" s="29">
        <v>3</v>
      </c>
      <c r="G180" s="29" t="s">
        <v>46</v>
      </c>
      <c r="H180" s="29">
        <v>0</v>
      </c>
      <c r="K180" s="29">
        <v>7133066648</v>
      </c>
      <c r="L180" s="29">
        <v>7133066648</v>
      </c>
      <c r="M180" s="29" t="s">
        <v>44</v>
      </c>
      <c r="N180" s="29">
        <v>2314319292</v>
      </c>
      <c r="O180" s="32" t="str">
        <f t="shared" si="2"/>
        <v>Detractors</v>
      </c>
    </row>
    <row r="181" spans="1:15" x14ac:dyDescent="0.15">
      <c r="A181" s="29" t="s">
        <v>41</v>
      </c>
      <c r="B181" s="29" t="s">
        <v>42</v>
      </c>
      <c r="C181" s="29" t="s">
        <v>79</v>
      </c>
      <c r="D181" s="31">
        <v>44168</v>
      </c>
      <c r="E181" s="29" t="s">
        <v>53</v>
      </c>
      <c r="F181" s="29">
        <v>5</v>
      </c>
      <c r="G181" s="29" t="s">
        <v>46</v>
      </c>
      <c r="H181" s="29">
        <v>10</v>
      </c>
      <c r="K181" s="29">
        <v>4415350586</v>
      </c>
      <c r="L181" s="29">
        <v>4415350586</v>
      </c>
      <c r="M181" s="29" t="s">
        <v>44</v>
      </c>
      <c r="N181" s="29">
        <v>2314321562</v>
      </c>
      <c r="O181" s="32" t="str">
        <f t="shared" si="2"/>
        <v>Promoters</v>
      </c>
    </row>
    <row r="182" spans="1:15" x14ac:dyDescent="0.15">
      <c r="A182" s="29" t="s">
        <v>41</v>
      </c>
      <c r="B182" s="29" t="s">
        <v>42</v>
      </c>
      <c r="C182" s="29" t="s">
        <v>144</v>
      </c>
      <c r="D182" s="31">
        <v>44168</v>
      </c>
      <c r="E182" s="29" t="s">
        <v>54</v>
      </c>
      <c r="F182" s="29">
        <v>1</v>
      </c>
      <c r="G182" s="29" t="s">
        <v>46</v>
      </c>
      <c r="H182" s="29">
        <v>0</v>
      </c>
      <c r="J182" s="29">
        <v>1999645975</v>
      </c>
      <c r="K182" s="29">
        <v>4807871325</v>
      </c>
      <c r="L182" s="29">
        <v>4807871325</v>
      </c>
      <c r="M182" s="29" t="s">
        <v>44</v>
      </c>
      <c r="N182" s="29">
        <v>2314321605</v>
      </c>
      <c r="O182" s="32" t="str">
        <f t="shared" si="2"/>
        <v>Detractors</v>
      </c>
    </row>
    <row r="183" spans="1:15" x14ac:dyDescent="0.15">
      <c r="A183" s="29" t="s">
        <v>41</v>
      </c>
      <c r="B183" s="29" t="s">
        <v>42</v>
      </c>
      <c r="C183" s="29" t="s">
        <v>142</v>
      </c>
      <c r="D183" s="31">
        <v>44168</v>
      </c>
      <c r="E183" s="29" t="s">
        <v>50</v>
      </c>
      <c r="F183" s="29">
        <v>4</v>
      </c>
      <c r="G183" s="29" t="s">
        <v>43</v>
      </c>
      <c r="H183" s="29">
        <v>6</v>
      </c>
      <c r="K183" s="29">
        <v>3406264836</v>
      </c>
      <c r="L183" s="29">
        <v>3406264836</v>
      </c>
      <c r="M183" s="29" t="s">
        <v>44</v>
      </c>
      <c r="N183" s="29">
        <v>2314323850</v>
      </c>
      <c r="O183" s="32" t="str">
        <f t="shared" si="2"/>
        <v>Detractors</v>
      </c>
    </row>
    <row r="184" spans="1:15" x14ac:dyDescent="0.15">
      <c r="A184" s="29" t="s">
        <v>41</v>
      </c>
      <c r="B184" s="29" t="s">
        <v>42</v>
      </c>
      <c r="C184" s="29" t="s">
        <v>120</v>
      </c>
      <c r="D184" s="31">
        <v>44169</v>
      </c>
      <c r="E184" s="29" t="s">
        <v>19</v>
      </c>
      <c r="F184" s="29">
        <v>5</v>
      </c>
      <c r="G184" s="29" t="s">
        <v>43</v>
      </c>
      <c r="H184" s="29">
        <v>10</v>
      </c>
      <c r="K184" s="29">
        <v>7205275223</v>
      </c>
      <c r="L184" s="29">
        <v>5926433840</v>
      </c>
      <c r="M184" s="29" t="s">
        <v>51</v>
      </c>
      <c r="N184" s="29">
        <v>2314437569</v>
      </c>
      <c r="O184" s="32" t="str">
        <f t="shared" si="2"/>
        <v>Promoters</v>
      </c>
    </row>
    <row r="185" spans="1:15" x14ac:dyDescent="0.15">
      <c r="A185" s="29" t="s">
        <v>41</v>
      </c>
      <c r="B185" s="29" t="s">
        <v>42</v>
      </c>
      <c r="C185" s="29" t="s">
        <v>130</v>
      </c>
      <c r="D185" s="31">
        <v>44169</v>
      </c>
      <c r="E185" s="29" t="s">
        <v>19</v>
      </c>
      <c r="F185" s="29">
        <v>5</v>
      </c>
      <c r="G185" s="29" t="s">
        <v>43</v>
      </c>
      <c r="H185" s="29">
        <v>0</v>
      </c>
      <c r="K185" s="29">
        <v>7205275223</v>
      </c>
      <c r="L185" s="29">
        <v>5926434700</v>
      </c>
      <c r="M185" s="29" t="s">
        <v>44</v>
      </c>
      <c r="N185" s="29">
        <v>2314448127</v>
      </c>
      <c r="O185" s="32" t="str">
        <f t="shared" si="2"/>
        <v>Detractors</v>
      </c>
    </row>
    <row r="186" spans="1:15" x14ac:dyDescent="0.15">
      <c r="A186" s="29" t="s">
        <v>41</v>
      </c>
      <c r="B186" s="29" t="s">
        <v>42</v>
      </c>
      <c r="C186" s="29" t="s">
        <v>131</v>
      </c>
      <c r="D186" s="31">
        <v>44169</v>
      </c>
      <c r="E186" s="29" t="s">
        <v>50</v>
      </c>
      <c r="F186" s="29">
        <v>5</v>
      </c>
      <c r="G186" s="29" t="s">
        <v>43</v>
      </c>
      <c r="H186" s="29">
        <v>6</v>
      </c>
      <c r="K186" s="29">
        <v>3405139194</v>
      </c>
      <c r="L186" s="29">
        <v>3405139194</v>
      </c>
      <c r="M186" s="29" t="s">
        <v>44</v>
      </c>
      <c r="N186" s="29">
        <v>2314454402</v>
      </c>
      <c r="O186" s="32" t="str">
        <f t="shared" si="2"/>
        <v>Detractors</v>
      </c>
    </row>
    <row r="187" spans="1:15" x14ac:dyDescent="0.15">
      <c r="A187" s="29" t="s">
        <v>41</v>
      </c>
      <c r="B187" s="29" t="s">
        <v>42</v>
      </c>
      <c r="C187" s="29" t="s">
        <v>103</v>
      </c>
      <c r="D187" s="31">
        <v>44169</v>
      </c>
      <c r="E187" s="29" t="s">
        <v>53</v>
      </c>
      <c r="F187" s="29">
        <v>5</v>
      </c>
      <c r="G187" s="29" t="s">
        <v>43</v>
      </c>
      <c r="H187" s="29">
        <v>9</v>
      </c>
      <c r="K187" s="29">
        <v>4412321399</v>
      </c>
      <c r="L187" s="29">
        <v>4412321399</v>
      </c>
      <c r="M187" s="29" t="s">
        <v>44</v>
      </c>
      <c r="N187" s="29">
        <v>2314458869</v>
      </c>
      <c r="O187" s="32" t="str">
        <f t="shared" si="2"/>
        <v>Promoters</v>
      </c>
    </row>
    <row r="188" spans="1:15" x14ac:dyDescent="0.15">
      <c r="A188" s="29" t="s">
        <v>41</v>
      </c>
      <c r="B188" s="29" t="s">
        <v>42</v>
      </c>
      <c r="C188" s="29" t="s">
        <v>116</v>
      </c>
      <c r="D188" s="31">
        <v>44169</v>
      </c>
      <c r="E188" s="29" t="s">
        <v>53</v>
      </c>
      <c r="F188" s="29">
        <v>4</v>
      </c>
      <c r="G188" s="29" t="s">
        <v>46</v>
      </c>
      <c r="H188" s="29">
        <v>7</v>
      </c>
      <c r="J188" s="29">
        <v>1999751588</v>
      </c>
      <c r="K188" s="29">
        <v>4412950752</v>
      </c>
      <c r="L188" s="29">
        <v>4412950752</v>
      </c>
      <c r="M188" s="29" t="s">
        <v>44</v>
      </c>
      <c r="N188" s="29">
        <v>2314466367</v>
      </c>
      <c r="O188" s="32" t="str">
        <f t="shared" si="2"/>
        <v>Passives</v>
      </c>
    </row>
    <row r="189" spans="1:15" x14ac:dyDescent="0.15">
      <c r="A189" s="29" t="s">
        <v>41</v>
      </c>
      <c r="B189" s="29" t="s">
        <v>42</v>
      </c>
      <c r="C189" s="29" t="s">
        <v>101</v>
      </c>
      <c r="D189" s="31">
        <v>44169</v>
      </c>
      <c r="E189" s="29" t="s">
        <v>53</v>
      </c>
      <c r="F189" s="29">
        <v>5</v>
      </c>
      <c r="G189" s="29" t="s">
        <v>43</v>
      </c>
      <c r="H189" s="29">
        <v>7</v>
      </c>
      <c r="K189" s="29">
        <v>4415188818</v>
      </c>
      <c r="L189" s="29">
        <v>4415188818</v>
      </c>
      <c r="M189" s="29" t="s">
        <v>51</v>
      </c>
      <c r="N189" s="29">
        <v>2314470365</v>
      </c>
      <c r="O189" s="32" t="str">
        <f t="shared" si="2"/>
        <v>Passives</v>
      </c>
    </row>
    <row r="190" spans="1:15" x14ac:dyDescent="0.15">
      <c r="A190" s="29" t="s">
        <v>41</v>
      </c>
      <c r="B190" s="29" t="s">
        <v>42</v>
      </c>
      <c r="C190" s="29" t="s">
        <v>119</v>
      </c>
      <c r="D190" s="31">
        <v>44169</v>
      </c>
      <c r="E190" s="29" t="s">
        <v>19</v>
      </c>
      <c r="F190" s="29">
        <v>5</v>
      </c>
      <c r="G190" s="29" t="s">
        <v>46</v>
      </c>
      <c r="H190" s="29">
        <v>5</v>
      </c>
      <c r="K190" s="29">
        <v>7205275223</v>
      </c>
      <c r="L190" s="29">
        <v>5926169060</v>
      </c>
      <c r="M190" s="29" t="s">
        <v>44</v>
      </c>
      <c r="N190" s="29">
        <v>2314491791</v>
      </c>
      <c r="O190" s="32" t="str">
        <f t="shared" si="2"/>
        <v>Detractors</v>
      </c>
    </row>
    <row r="191" spans="1:15" x14ac:dyDescent="0.15">
      <c r="A191" s="29" t="s">
        <v>41</v>
      </c>
      <c r="B191" s="29" t="s">
        <v>42</v>
      </c>
      <c r="C191" s="29" t="s">
        <v>140</v>
      </c>
      <c r="D191" s="31">
        <v>44169</v>
      </c>
      <c r="E191" s="29" t="s">
        <v>50</v>
      </c>
      <c r="F191" s="29">
        <v>5</v>
      </c>
      <c r="G191" s="29" t="s">
        <v>46</v>
      </c>
      <c r="H191" s="29">
        <v>5</v>
      </c>
      <c r="K191" s="29">
        <v>3406908871</v>
      </c>
      <c r="L191" s="29">
        <v>3406908871</v>
      </c>
      <c r="M191" s="29" t="s">
        <v>44</v>
      </c>
      <c r="N191" s="29">
        <v>2314496976</v>
      </c>
      <c r="O191" s="32" t="str">
        <f t="shared" si="2"/>
        <v>Detractors</v>
      </c>
    </row>
    <row r="192" spans="1:15" x14ac:dyDescent="0.15">
      <c r="A192" s="29" t="s">
        <v>41</v>
      </c>
      <c r="B192" s="29" t="s">
        <v>42</v>
      </c>
      <c r="C192" s="29" t="s">
        <v>85</v>
      </c>
      <c r="D192" s="31">
        <v>44169</v>
      </c>
      <c r="E192" s="29" t="s">
        <v>50</v>
      </c>
      <c r="F192" s="29">
        <v>4</v>
      </c>
      <c r="G192" s="29" t="s">
        <v>46</v>
      </c>
      <c r="H192" s="29">
        <v>8</v>
      </c>
      <c r="K192" s="29">
        <v>3402018981</v>
      </c>
      <c r="L192" s="29">
        <v>3402018981</v>
      </c>
      <c r="M192" s="29" t="s">
        <v>51</v>
      </c>
      <c r="N192" s="29">
        <v>2314497514</v>
      </c>
      <c r="O192" s="32" t="str">
        <f t="shared" si="2"/>
        <v>Passives</v>
      </c>
    </row>
    <row r="193" spans="1:15" x14ac:dyDescent="0.15">
      <c r="A193" s="29" t="s">
        <v>41</v>
      </c>
      <c r="B193" s="29" t="s">
        <v>42</v>
      </c>
      <c r="C193" s="29" t="s">
        <v>132</v>
      </c>
      <c r="D193" s="31">
        <v>44169</v>
      </c>
      <c r="E193" s="29" t="s">
        <v>50</v>
      </c>
      <c r="F193" s="29">
        <v>5</v>
      </c>
      <c r="G193" s="29" t="s">
        <v>43</v>
      </c>
      <c r="H193" s="29">
        <v>9</v>
      </c>
      <c r="K193" s="29">
        <v>3402443787</v>
      </c>
      <c r="L193" s="29">
        <v>3402443787</v>
      </c>
      <c r="M193" s="29" t="s">
        <v>44</v>
      </c>
      <c r="N193" s="29">
        <v>2314498175</v>
      </c>
      <c r="O193" s="32" t="str">
        <f t="shared" si="2"/>
        <v>Promoters</v>
      </c>
    </row>
    <row r="194" spans="1:15" x14ac:dyDescent="0.15">
      <c r="A194" s="29" t="s">
        <v>41</v>
      </c>
      <c r="B194" s="29" t="s">
        <v>42</v>
      </c>
      <c r="C194" s="29" t="s">
        <v>130</v>
      </c>
      <c r="D194" s="31">
        <v>44169</v>
      </c>
      <c r="E194" s="29" t="s">
        <v>19</v>
      </c>
      <c r="F194" s="29">
        <v>5</v>
      </c>
      <c r="G194" s="29" t="s">
        <v>43</v>
      </c>
      <c r="H194" s="29">
        <v>10</v>
      </c>
      <c r="K194" s="29">
        <v>7205275223</v>
      </c>
      <c r="L194" s="29">
        <v>5922604707</v>
      </c>
      <c r="M194" s="29" t="s">
        <v>44</v>
      </c>
      <c r="N194" s="29">
        <v>2314500686</v>
      </c>
      <c r="O194" s="32" t="str">
        <f t="shared" ref="O194:O257" si="3">IF(AND(H194&gt;=$Q$3,H194&lt;=$R$3),$S$3,IF(AND(H194&gt;=$Q$4,H194&lt;=$R$4),$S$4,IF(AND(H194&gt;=$Q$5,H194&lt;=$R$5),$S$5)))</f>
        <v>Promoters</v>
      </c>
    </row>
    <row r="195" spans="1:15" x14ac:dyDescent="0.15">
      <c r="A195" s="29" t="s">
        <v>41</v>
      </c>
      <c r="B195" s="29" t="s">
        <v>42</v>
      </c>
      <c r="C195" s="29" t="s">
        <v>99</v>
      </c>
      <c r="D195" s="31">
        <v>44169</v>
      </c>
      <c r="E195" s="29" t="s">
        <v>53</v>
      </c>
      <c r="F195" s="29">
        <v>4</v>
      </c>
      <c r="G195" s="29" t="s">
        <v>43</v>
      </c>
      <c r="H195" s="29">
        <v>8</v>
      </c>
      <c r="K195" s="29">
        <v>4412930619</v>
      </c>
      <c r="L195" s="29">
        <v>4412930619</v>
      </c>
      <c r="M195" s="29" t="s">
        <v>51</v>
      </c>
      <c r="N195" s="29">
        <v>2314504933</v>
      </c>
      <c r="O195" s="32" t="str">
        <f t="shared" si="3"/>
        <v>Passives</v>
      </c>
    </row>
    <row r="196" spans="1:15" x14ac:dyDescent="0.15">
      <c r="A196" s="29" t="s">
        <v>41</v>
      </c>
      <c r="B196" s="29" t="s">
        <v>42</v>
      </c>
      <c r="C196" s="29" t="s">
        <v>98</v>
      </c>
      <c r="D196" s="31">
        <v>44169</v>
      </c>
      <c r="E196" s="29" t="s">
        <v>53</v>
      </c>
      <c r="F196" s="29">
        <v>5</v>
      </c>
      <c r="G196" s="29" t="s">
        <v>43</v>
      </c>
      <c r="H196" s="29">
        <v>7</v>
      </c>
      <c r="K196" s="29">
        <v>4412380858</v>
      </c>
      <c r="L196" s="29">
        <v>4412380858</v>
      </c>
      <c r="M196" s="29" t="s">
        <v>51</v>
      </c>
      <c r="N196" s="29">
        <v>2314512161</v>
      </c>
      <c r="O196" s="32" t="str">
        <f t="shared" si="3"/>
        <v>Passives</v>
      </c>
    </row>
    <row r="197" spans="1:15" x14ac:dyDescent="0.15">
      <c r="A197" s="29" t="s">
        <v>41</v>
      </c>
      <c r="B197" s="29" t="s">
        <v>42</v>
      </c>
      <c r="C197" s="29" t="s">
        <v>86</v>
      </c>
      <c r="D197" s="31">
        <v>44169</v>
      </c>
      <c r="E197" s="29" t="s">
        <v>54</v>
      </c>
      <c r="F197" s="29">
        <v>5</v>
      </c>
      <c r="G197" s="29" t="s">
        <v>43</v>
      </c>
      <c r="H197" s="29">
        <v>8</v>
      </c>
      <c r="K197" s="29">
        <v>5056864350</v>
      </c>
      <c r="L197" s="29">
        <v>5056864350</v>
      </c>
      <c r="M197" s="29" t="s">
        <v>44</v>
      </c>
      <c r="N197" s="29">
        <v>2314513785</v>
      </c>
      <c r="O197" s="32" t="str">
        <f t="shared" si="3"/>
        <v>Passives</v>
      </c>
    </row>
    <row r="198" spans="1:15" x14ac:dyDescent="0.15">
      <c r="A198" s="29" t="s">
        <v>41</v>
      </c>
      <c r="B198" s="29" t="s">
        <v>42</v>
      </c>
      <c r="C198" s="29" t="s">
        <v>139</v>
      </c>
      <c r="D198" s="31">
        <v>44169</v>
      </c>
      <c r="E198" s="29" t="s">
        <v>50</v>
      </c>
      <c r="F198" s="29">
        <v>5</v>
      </c>
      <c r="G198" s="29" t="s">
        <v>43</v>
      </c>
      <c r="H198" s="29">
        <v>8</v>
      </c>
      <c r="K198" s="29">
        <v>3402278968</v>
      </c>
      <c r="L198" s="29">
        <v>3402278968</v>
      </c>
      <c r="M198" s="29" t="s">
        <v>44</v>
      </c>
      <c r="N198" s="29">
        <v>2314515924</v>
      </c>
      <c r="O198" s="32" t="str">
        <f t="shared" si="3"/>
        <v>Passives</v>
      </c>
    </row>
    <row r="199" spans="1:15" x14ac:dyDescent="0.15">
      <c r="A199" s="29" t="s">
        <v>41</v>
      </c>
      <c r="B199" s="29" t="s">
        <v>42</v>
      </c>
      <c r="C199" s="29" t="s">
        <v>87</v>
      </c>
      <c r="D199" s="31">
        <v>44169</v>
      </c>
      <c r="E199" s="29" t="s">
        <v>53</v>
      </c>
      <c r="F199" s="29">
        <v>4</v>
      </c>
      <c r="G199" s="29" t="s">
        <v>46</v>
      </c>
      <c r="H199" s="29">
        <v>1</v>
      </c>
      <c r="K199" s="29">
        <v>4412953000</v>
      </c>
      <c r="L199" s="29">
        <v>4412953000</v>
      </c>
      <c r="M199" s="29" t="s">
        <v>44</v>
      </c>
      <c r="N199" s="29">
        <v>2314519155</v>
      </c>
      <c r="O199" s="32" t="str">
        <f t="shared" si="3"/>
        <v>Detractors</v>
      </c>
    </row>
    <row r="200" spans="1:15" x14ac:dyDescent="0.15">
      <c r="A200" s="29" t="s">
        <v>41</v>
      </c>
      <c r="B200" s="29" t="s">
        <v>42</v>
      </c>
      <c r="C200" s="29" t="s">
        <v>87</v>
      </c>
      <c r="D200" s="31">
        <v>44169</v>
      </c>
      <c r="E200" s="29" t="s">
        <v>50</v>
      </c>
      <c r="F200" s="29">
        <v>5</v>
      </c>
      <c r="G200" s="29" t="s">
        <v>43</v>
      </c>
      <c r="H200" s="29">
        <v>5</v>
      </c>
      <c r="J200" s="29">
        <v>1999811974</v>
      </c>
      <c r="K200" s="29">
        <v>3407765689</v>
      </c>
      <c r="L200" s="29">
        <v>3407765689</v>
      </c>
      <c r="M200" s="29" t="s">
        <v>44</v>
      </c>
      <c r="N200" s="29">
        <v>2314519867</v>
      </c>
      <c r="O200" s="32" t="str">
        <f t="shared" si="3"/>
        <v>Detractors</v>
      </c>
    </row>
    <row r="201" spans="1:15" x14ac:dyDescent="0.15">
      <c r="A201" s="29" t="s">
        <v>41</v>
      </c>
      <c r="B201" s="29" t="s">
        <v>42</v>
      </c>
      <c r="C201" s="29" t="s">
        <v>146</v>
      </c>
      <c r="D201" s="31">
        <v>44169</v>
      </c>
      <c r="E201" s="29" t="s">
        <v>52</v>
      </c>
      <c r="F201" s="29">
        <v>3</v>
      </c>
      <c r="G201" s="29" t="s">
        <v>43</v>
      </c>
      <c r="H201" s="29">
        <v>9</v>
      </c>
      <c r="K201" s="29">
        <v>4412951854</v>
      </c>
      <c r="L201" s="29">
        <v>4412951854</v>
      </c>
      <c r="M201" s="29" t="s">
        <v>51</v>
      </c>
      <c r="N201" s="29">
        <v>2314525602</v>
      </c>
      <c r="O201" s="32" t="str">
        <f t="shared" si="3"/>
        <v>Promoters</v>
      </c>
    </row>
    <row r="202" spans="1:15" x14ac:dyDescent="0.15">
      <c r="A202" s="29" t="s">
        <v>41</v>
      </c>
      <c r="B202" s="29" t="s">
        <v>42</v>
      </c>
      <c r="C202" s="29" t="s">
        <v>139</v>
      </c>
      <c r="D202" s="31">
        <v>44169</v>
      </c>
      <c r="E202" s="29" t="s">
        <v>55</v>
      </c>
      <c r="F202" s="29">
        <v>4</v>
      </c>
      <c r="G202" s="29" t="s">
        <v>46</v>
      </c>
      <c r="H202" s="29">
        <v>8</v>
      </c>
      <c r="K202" s="29">
        <v>5056925595</v>
      </c>
      <c r="L202" s="29">
        <v>5056925595</v>
      </c>
      <c r="M202" s="29" t="s">
        <v>51</v>
      </c>
      <c r="N202" s="29">
        <v>2314557585</v>
      </c>
      <c r="O202" s="32" t="str">
        <f t="shared" si="3"/>
        <v>Passives</v>
      </c>
    </row>
    <row r="203" spans="1:15" x14ac:dyDescent="0.15">
      <c r="A203" s="29" t="s">
        <v>41</v>
      </c>
      <c r="B203" s="29" t="s">
        <v>42</v>
      </c>
      <c r="C203" s="29" t="s">
        <v>130</v>
      </c>
      <c r="D203" s="31">
        <v>44169</v>
      </c>
      <c r="E203" s="29" t="s">
        <v>19</v>
      </c>
      <c r="F203" s="29">
        <v>5</v>
      </c>
      <c r="G203" s="29" t="s">
        <v>43</v>
      </c>
      <c r="H203" s="29">
        <v>10</v>
      </c>
      <c r="K203" s="29">
        <v>7205275223</v>
      </c>
      <c r="L203" s="29">
        <v>5926471644</v>
      </c>
      <c r="M203" s="29" t="s">
        <v>51</v>
      </c>
      <c r="N203" s="29">
        <v>2314578982</v>
      </c>
      <c r="O203" s="32" t="str">
        <f t="shared" si="3"/>
        <v>Promoters</v>
      </c>
    </row>
    <row r="204" spans="1:15" x14ac:dyDescent="0.15">
      <c r="A204" s="29" t="s">
        <v>41</v>
      </c>
      <c r="B204" s="29" t="s">
        <v>42</v>
      </c>
      <c r="C204" s="29" t="s">
        <v>120</v>
      </c>
      <c r="D204" s="31">
        <v>44169</v>
      </c>
      <c r="E204" s="29" t="s">
        <v>19</v>
      </c>
      <c r="F204" s="29">
        <v>4</v>
      </c>
      <c r="G204" s="29" t="s">
        <v>46</v>
      </c>
      <c r="H204" s="29">
        <v>7</v>
      </c>
      <c r="K204" s="29">
        <v>7205275223</v>
      </c>
      <c r="L204" s="29">
        <v>5926092379</v>
      </c>
      <c r="M204" s="29" t="s">
        <v>51</v>
      </c>
      <c r="N204" s="29">
        <v>2314582406</v>
      </c>
      <c r="O204" s="32" t="str">
        <f t="shared" si="3"/>
        <v>Passives</v>
      </c>
    </row>
    <row r="205" spans="1:15" x14ac:dyDescent="0.15">
      <c r="A205" s="29" t="s">
        <v>41</v>
      </c>
      <c r="B205" s="29" t="s">
        <v>42</v>
      </c>
      <c r="C205" s="29" t="s">
        <v>130</v>
      </c>
      <c r="D205" s="31">
        <v>44169</v>
      </c>
      <c r="E205" s="29" t="s">
        <v>19</v>
      </c>
      <c r="F205" s="29">
        <v>5</v>
      </c>
      <c r="G205" s="29" t="s">
        <v>43</v>
      </c>
      <c r="H205" s="29">
        <v>10</v>
      </c>
      <c r="K205" s="29">
        <v>7205275223</v>
      </c>
      <c r="L205" s="29">
        <v>5922590515</v>
      </c>
      <c r="M205" s="29" t="s">
        <v>44</v>
      </c>
      <c r="N205" s="29">
        <v>2314583482</v>
      </c>
      <c r="O205" s="32" t="str">
        <f t="shared" si="3"/>
        <v>Promoters</v>
      </c>
    </row>
    <row r="206" spans="1:15" x14ac:dyDescent="0.15">
      <c r="A206" s="29" t="s">
        <v>41</v>
      </c>
      <c r="B206" s="29" t="s">
        <v>42</v>
      </c>
      <c r="C206" s="29" t="s">
        <v>88</v>
      </c>
      <c r="D206" s="31">
        <v>44169</v>
      </c>
      <c r="E206" s="29" t="s">
        <v>50</v>
      </c>
      <c r="F206" s="29">
        <v>5</v>
      </c>
      <c r="G206" s="29" t="s">
        <v>43</v>
      </c>
      <c r="H206" s="29">
        <v>1</v>
      </c>
      <c r="K206" s="29">
        <v>3404738511</v>
      </c>
      <c r="L206" s="29">
        <v>3404738511</v>
      </c>
      <c r="M206" s="29" t="s">
        <v>44</v>
      </c>
      <c r="N206" s="29">
        <v>2314596518</v>
      </c>
      <c r="O206" s="32" t="str">
        <f t="shared" si="3"/>
        <v>Detractors</v>
      </c>
    </row>
    <row r="207" spans="1:15" x14ac:dyDescent="0.15">
      <c r="A207" s="29" t="s">
        <v>41</v>
      </c>
      <c r="B207" s="29" t="s">
        <v>42</v>
      </c>
      <c r="C207" s="29" t="s">
        <v>141</v>
      </c>
      <c r="D207" s="31">
        <v>44169</v>
      </c>
      <c r="E207" s="29" t="s">
        <v>53</v>
      </c>
      <c r="F207" s="29">
        <v>5</v>
      </c>
      <c r="G207" s="29" t="s">
        <v>43</v>
      </c>
      <c r="H207" s="29">
        <v>10</v>
      </c>
      <c r="K207" s="29">
        <v>4412971973</v>
      </c>
      <c r="L207" s="29">
        <v>4412971973</v>
      </c>
      <c r="M207" s="29" t="s">
        <v>51</v>
      </c>
      <c r="N207" s="29">
        <v>2314597572</v>
      </c>
      <c r="O207" s="32" t="str">
        <f t="shared" si="3"/>
        <v>Promoters</v>
      </c>
    </row>
    <row r="208" spans="1:15" x14ac:dyDescent="0.15">
      <c r="A208" s="29" t="s">
        <v>41</v>
      </c>
      <c r="B208" s="29" t="s">
        <v>42</v>
      </c>
      <c r="C208" s="29" t="s">
        <v>130</v>
      </c>
      <c r="D208" s="31">
        <v>44169</v>
      </c>
      <c r="E208" s="29" t="s">
        <v>19</v>
      </c>
      <c r="F208" s="29">
        <v>5</v>
      </c>
      <c r="G208" s="29" t="s">
        <v>43</v>
      </c>
      <c r="H208" s="29">
        <v>8</v>
      </c>
      <c r="K208" s="29">
        <v>7205275223</v>
      </c>
      <c r="L208" s="29">
        <v>5922760516</v>
      </c>
      <c r="M208" s="29" t="s">
        <v>44</v>
      </c>
      <c r="N208" s="29">
        <v>2314598231</v>
      </c>
      <c r="O208" s="32" t="str">
        <f t="shared" si="3"/>
        <v>Passives</v>
      </c>
    </row>
    <row r="209" spans="1:15" x14ac:dyDescent="0.15">
      <c r="A209" s="29" t="s">
        <v>41</v>
      </c>
      <c r="B209" s="29" t="s">
        <v>42</v>
      </c>
      <c r="C209" s="29" t="s">
        <v>123</v>
      </c>
      <c r="D209" s="31">
        <v>44169</v>
      </c>
      <c r="E209" s="29" t="s">
        <v>19</v>
      </c>
      <c r="F209" s="29">
        <v>5</v>
      </c>
      <c r="G209" s="29" t="s">
        <v>43</v>
      </c>
      <c r="H209" s="29">
        <v>7</v>
      </c>
      <c r="K209" s="29">
        <v>7205275223</v>
      </c>
      <c r="L209" s="29">
        <v>5922160091</v>
      </c>
      <c r="M209" s="29" t="s">
        <v>51</v>
      </c>
      <c r="N209" s="29">
        <v>2314604981</v>
      </c>
      <c r="O209" s="32" t="str">
        <f t="shared" si="3"/>
        <v>Passives</v>
      </c>
    </row>
    <row r="210" spans="1:15" x14ac:dyDescent="0.15">
      <c r="A210" s="29" t="s">
        <v>41</v>
      </c>
      <c r="B210" s="29" t="s">
        <v>42</v>
      </c>
      <c r="C210" s="29" t="s">
        <v>110</v>
      </c>
      <c r="D210" s="31">
        <v>44169</v>
      </c>
      <c r="E210" s="29" t="s">
        <v>53</v>
      </c>
      <c r="F210" s="29">
        <v>4</v>
      </c>
      <c r="G210" s="29" t="s">
        <v>43</v>
      </c>
      <c r="H210" s="29">
        <v>2</v>
      </c>
      <c r="K210" s="29">
        <v>4413371618</v>
      </c>
      <c r="L210" s="29">
        <v>4413371618</v>
      </c>
      <c r="M210" s="29" t="s">
        <v>44</v>
      </c>
      <c r="N210" s="29">
        <v>2314613301</v>
      </c>
      <c r="O210" s="32" t="str">
        <f t="shared" si="3"/>
        <v>Detractors</v>
      </c>
    </row>
    <row r="211" spans="1:15" x14ac:dyDescent="0.15">
      <c r="A211" s="29" t="s">
        <v>41</v>
      </c>
      <c r="B211" s="29" t="s">
        <v>42</v>
      </c>
      <c r="C211" s="29" t="s">
        <v>85</v>
      </c>
      <c r="D211" s="31">
        <v>44169</v>
      </c>
      <c r="E211" s="29" t="s">
        <v>52</v>
      </c>
      <c r="F211" s="29">
        <v>4</v>
      </c>
      <c r="G211" s="29" t="s">
        <v>43</v>
      </c>
      <c r="H211" s="29">
        <v>7</v>
      </c>
      <c r="K211" s="29">
        <v>4412955111</v>
      </c>
      <c r="L211" s="29">
        <v>4412955111</v>
      </c>
      <c r="M211" s="29" t="s">
        <v>51</v>
      </c>
      <c r="N211" s="29">
        <v>2314613850</v>
      </c>
      <c r="O211" s="32" t="str">
        <f t="shared" si="3"/>
        <v>Passives</v>
      </c>
    </row>
    <row r="212" spans="1:15" x14ac:dyDescent="0.15">
      <c r="A212" s="29" t="s">
        <v>41</v>
      </c>
      <c r="B212" s="29" t="s">
        <v>42</v>
      </c>
      <c r="C212" s="29" t="s">
        <v>85</v>
      </c>
      <c r="D212" s="31">
        <v>44169</v>
      </c>
      <c r="E212" s="29" t="s">
        <v>54</v>
      </c>
      <c r="F212" s="29">
        <v>1</v>
      </c>
      <c r="G212" s="29" t="s">
        <v>46</v>
      </c>
      <c r="H212" s="29">
        <v>0</v>
      </c>
      <c r="K212" s="29">
        <v>9286062041</v>
      </c>
      <c r="L212" s="29">
        <v>9286062041</v>
      </c>
      <c r="M212" s="29" t="s">
        <v>44</v>
      </c>
      <c r="N212" s="29">
        <v>2314615942</v>
      </c>
      <c r="O212" s="32" t="str">
        <f t="shared" si="3"/>
        <v>Detractors</v>
      </c>
    </row>
    <row r="213" spans="1:15" x14ac:dyDescent="0.15">
      <c r="A213" s="29" t="s">
        <v>41</v>
      </c>
      <c r="B213" s="29" t="s">
        <v>42</v>
      </c>
      <c r="C213" s="29" t="s">
        <v>88</v>
      </c>
      <c r="D213" s="31">
        <v>44169</v>
      </c>
      <c r="E213" s="29" t="s">
        <v>55</v>
      </c>
      <c r="F213" s="29">
        <v>5</v>
      </c>
      <c r="G213" s="29" t="s">
        <v>43</v>
      </c>
      <c r="H213" s="29">
        <v>10</v>
      </c>
      <c r="K213" s="29">
        <v>7752771207</v>
      </c>
      <c r="L213" s="29">
        <v>7752771207</v>
      </c>
      <c r="M213" s="29" t="s">
        <v>44</v>
      </c>
      <c r="N213" s="29">
        <v>2314624185</v>
      </c>
      <c r="O213" s="32" t="str">
        <f t="shared" si="3"/>
        <v>Promoters</v>
      </c>
    </row>
    <row r="214" spans="1:15" x14ac:dyDescent="0.15">
      <c r="A214" s="29" t="s">
        <v>41</v>
      </c>
      <c r="B214" s="29" t="s">
        <v>42</v>
      </c>
      <c r="C214" s="29" t="s">
        <v>86</v>
      </c>
      <c r="D214" s="31">
        <v>44169</v>
      </c>
      <c r="E214" s="29" t="s">
        <v>54</v>
      </c>
      <c r="F214" s="29">
        <v>5</v>
      </c>
      <c r="G214" s="29" t="s">
        <v>43</v>
      </c>
      <c r="H214" s="29">
        <v>8</v>
      </c>
      <c r="K214" s="29">
        <v>9287079674</v>
      </c>
      <c r="L214" s="29">
        <v>9287079674</v>
      </c>
      <c r="M214" s="29" t="s">
        <v>44</v>
      </c>
      <c r="N214" s="29">
        <v>2314626532</v>
      </c>
      <c r="O214" s="32" t="str">
        <f t="shared" si="3"/>
        <v>Passives</v>
      </c>
    </row>
    <row r="215" spans="1:15" x14ac:dyDescent="0.15">
      <c r="A215" s="29" t="s">
        <v>41</v>
      </c>
      <c r="B215" s="29" t="s">
        <v>42</v>
      </c>
      <c r="C215" s="29" t="s">
        <v>87</v>
      </c>
      <c r="D215" s="31">
        <v>44169</v>
      </c>
      <c r="E215" s="29" t="s">
        <v>52</v>
      </c>
      <c r="F215" s="29">
        <v>5</v>
      </c>
      <c r="G215" s="29" t="s">
        <v>43</v>
      </c>
      <c r="H215" s="29">
        <v>10</v>
      </c>
      <c r="J215" s="29">
        <v>1999867454</v>
      </c>
      <c r="K215" s="29">
        <v>4413336598</v>
      </c>
      <c r="L215" s="29">
        <v>4413336598</v>
      </c>
      <c r="M215" s="29" t="s">
        <v>44</v>
      </c>
      <c r="N215" s="29">
        <v>2314629805</v>
      </c>
      <c r="O215" s="32" t="str">
        <f t="shared" si="3"/>
        <v>Promoters</v>
      </c>
    </row>
    <row r="216" spans="1:15" x14ac:dyDescent="0.15">
      <c r="A216" s="29" t="s">
        <v>41</v>
      </c>
      <c r="B216" s="29" t="s">
        <v>42</v>
      </c>
      <c r="C216" s="29" t="s">
        <v>130</v>
      </c>
      <c r="D216" s="31">
        <v>44169</v>
      </c>
      <c r="E216" s="29" t="s">
        <v>19</v>
      </c>
      <c r="F216" s="29">
        <v>5</v>
      </c>
      <c r="G216" s="29" t="s">
        <v>43</v>
      </c>
      <c r="H216" s="29">
        <v>10</v>
      </c>
      <c r="K216" s="29">
        <v>7205275223</v>
      </c>
      <c r="L216" s="29">
        <v>5922311899</v>
      </c>
      <c r="M216" s="29" t="s">
        <v>51</v>
      </c>
      <c r="N216" s="29">
        <v>2314630338</v>
      </c>
      <c r="O216" s="32" t="str">
        <f t="shared" si="3"/>
        <v>Promoters</v>
      </c>
    </row>
    <row r="217" spans="1:15" x14ac:dyDescent="0.15">
      <c r="A217" s="29" t="s">
        <v>41</v>
      </c>
      <c r="B217" s="29" t="s">
        <v>42</v>
      </c>
      <c r="C217" s="29" t="s">
        <v>145</v>
      </c>
      <c r="D217" s="31">
        <v>44169</v>
      </c>
      <c r="E217" s="29" t="s">
        <v>50</v>
      </c>
      <c r="F217" s="29">
        <v>5</v>
      </c>
      <c r="G217" s="29" t="s">
        <v>43</v>
      </c>
      <c r="H217" s="29">
        <v>9</v>
      </c>
      <c r="K217" s="29">
        <v>3407278900</v>
      </c>
      <c r="L217" s="29">
        <v>3407278900</v>
      </c>
      <c r="M217" s="29" t="s">
        <v>44</v>
      </c>
      <c r="N217" s="29">
        <v>2314631493</v>
      </c>
      <c r="O217" s="32" t="str">
        <f t="shared" si="3"/>
        <v>Promoters</v>
      </c>
    </row>
    <row r="218" spans="1:15" x14ac:dyDescent="0.15">
      <c r="A218" s="29" t="s">
        <v>41</v>
      </c>
      <c r="B218" s="29" t="s">
        <v>42</v>
      </c>
      <c r="C218" s="29" t="s">
        <v>86</v>
      </c>
      <c r="D218" s="31">
        <v>44169</v>
      </c>
      <c r="E218" s="29" t="s">
        <v>52</v>
      </c>
      <c r="F218" s="29">
        <v>5</v>
      </c>
      <c r="G218" s="29" t="s">
        <v>43</v>
      </c>
      <c r="H218" s="29">
        <v>9</v>
      </c>
      <c r="K218" s="29">
        <v>4417044407</v>
      </c>
      <c r="L218" s="29">
        <v>4417044407</v>
      </c>
      <c r="M218" s="29" t="s">
        <v>44</v>
      </c>
      <c r="N218" s="29">
        <v>2314635636</v>
      </c>
      <c r="O218" s="32" t="str">
        <f t="shared" si="3"/>
        <v>Promoters</v>
      </c>
    </row>
    <row r="219" spans="1:15" x14ac:dyDescent="0.15">
      <c r="A219" s="29" t="s">
        <v>41</v>
      </c>
      <c r="B219" s="29" t="s">
        <v>42</v>
      </c>
      <c r="C219" s="29" t="s">
        <v>114</v>
      </c>
      <c r="D219" s="31">
        <v>44169</v>
      </c>
      <c r="E219" s="29" t="s">
        <v>54</v>
      </c>
      <c r="F219" s="29">
        <v>5</v>
      </c>
      <c r="G219" s="29" t="s">
        <v>43</v>
      </c>
      <c r="H219" s="29">
        <v>5</v>
      </c>
      <c r="K219" s="29">
        <v>5059475502</v>
      </c>
      <c r="L219" s="29">
        <v>5059475502</v>
      </c>
      <c r="M219" s="29" t="s">
        <v>44</v>
      </c>
      <c r="N219" s="29">
        <v>2314636781</v>
      </c>
      <c r="O219" s="32" t="str">
        <f t="shared" si="3"/>
        <v>Detractors</v>
      </c>
    </row>
    <row r="220" spans="1:15" x14ac:dyDescent="0.15">
      <c r="A220" s="29" t="s">
        <v>41</v>
      </c>
      <c r="B220" s="29" t="s">
        <v>42</v>
      </c>
      <c r="C220" s="29" t="s">
        <v>81</v>
      </c>
      <c r="D220" s="31">
        <v>44169</v>
      </c>
      <c r="E220" s="29" t="s">
        <v>52</v>
      </c>
      <c r="F220" s="29">
        <v>5</v>
      </c>
      <c r="G220" s="29" t="s">
        <v>43</v>
      </c>
      <c r="H220" s="29">
        <v>9</v>
      </c>
      <c r="K220" s="29">
        <v>4412951854</v>
      </c>
      <c r="L220" s="29">
        <v>4412951854</v>
      </c>
      <c r="M220" s="29" t="s">
        <v>44</v>
      </c>
      <c r="N220" s="29">
        <v>2314645972</v>
      </c>
      <c r="O220" s="32" t="str">
        <f t="shared" si="3"/>
        <v>Promoters</v>
      </c>
    </row>
    <row r="221" spans="1:15" x14ac:dyDescent="0.15">
      <c r="A221" s="29" t="s">
        <v>41</v>
      </c>
      <c r="B221" s="29" t="s">
        <v>42</v>
      </c>
      <c r="C221" s="29" t="s">
        <v>146</v>
      </c>
      <c r="D221" s="31">
        <v>44169</v>
      </c>
      <c r="E221" s="29" t="s">
        <v>52</v>
      </c>
      <c r="F221" s="29">
        <v>3</v>
      </c>
      <c r="G221" s="29" t="s">
        <v>46</v>
      </c>
      <c r="H221" s="29">
        <v>0</v>
      </c>
      <c r="K221" s="29">
        <v>4417038618</v>
      </c>
      <c r="L221" s="29">
        <v>4417038618</v>
      </c>
      <c r="M221" s="29" t="s">
        <v>44</v>
      </c>
      <c r="N221" s="29">
        <v>2314647133</v>
      </c>
      <c r="O221" s="32" t="str">
        <f t="shared" si="3"/>
        <v>Detractors</v>
      </c>
    </row>
    <row r="222" spans="1:15" x14ac:dyDescent="0.15">
      <c r="A222" s="29" t="s">
        <v>41</v>
      </c>
      <c r="B222" s="29" t="s">
        <v>42</v>
      </c>
      <c r="C222" s="29" t="s">
        <v>119</v>
      </c>
      <c r="D222" s="31">
        <v>44169</v>
      </c>
      <c r="E222" s="29" t="s">
        <v>19</v>
      </c>
      <c r="F222" s="29">
        <v>5</v>
      </c>
      <c r="G222" s="29" t="s">
        <v>43</v>
      </c>
      <c r="H222" s="29">
        <v>10</v>
      </c>
      <c r="K222" s="29">
        <v>7205275223</v>
      </c>
      <c r="L222" s="29">
        <v>5922323546</v>
      </c>
      <c r="M222" s="29" t="s">
        <v>44</v>
      </c>
      <c r="N222" s="29">
        <v>2314647546</v>
      </c>
      <c r="O222" s="32" t="str">
        <f t="shared" si="3"/>
        <v>Promoters</v>
      </c>
    </row>
    <row r="223" spans="1:15" x14ac:dyDescent="0.15">
      <c r="A223" s="29" t="s">
        <v>41</v>
      </c>
      <c r="B223" s="29" t="s">
        <v>42</v>
      </c>
      <c r="C223" s="29" t="s">
        <v>88</v>
      </c>
      <c r="D223" s="31">
        <v>44169</v>
      </c>
      <c r="E223" s="29" t="s">
        <v>53</v>
      </c>
      <c r="F223" s="29">
        <v>5</v>
      </c>
      <c r="G223" s="29" t="s">
        <v>43</v>
      </c>
      <c r="H223" s="29">
        <v>7</v>
      </c>
      <c r="K223" s="29">
        <v>4412382772</v>
      </c>
      <c r="L223" s="29">
        <v>4412382772</v>
      </c>
      <c r="M223" s="29" t="s">
        <v>44</v>
      </c>
      <c r="N223" s="29">
        <v>2314652195</v>
      </c>
      <c r="O223" s="32" t="str">
        <f t="shared" si="3"/>
        <v>Passives</v>
      </c>
    </row>
    <row r="224" spans="1:15" x14ac:dyDescent="0.15">
      <c r="A224" s="29" t="s">
        <v>41</v>
      </c>
      <c r="B224" s="29" t="s">
        <v>42</v>
      </c>
      <c r="C224" s="29" t="s">
        <v>132</v>
      </c>
      <c r="D224" s="31">
        <v>44169</v>
      </c>
      <c r="E224" s="29" t="s">
        <v>54</v>
      </c>
      <c r="F224" s="29">
        <v>4</v>
      </c>
      <c r="G224" s="29" t="s">
        <v>46</v>
      </c>
      <c r="H224" s="29">
        <v>3</v>
      </c>
      <c r="K224" s="29">
        <v>5054883088</v>
      </c>
      <c r="L224" s="29">
        <v>5054883088</v>
      </c>
      <c r="M224" s="29" t="s">
        <v>44</v>
      </c>
      <c r="N224" s="29">
        <v>2314656932</v>
      </c>
      <c r="O224" s="32" t="str">
        <f t="shared" si="3"/>
        <v>Detractors</v>
      </c>
    </row>
    <row r="225" spans="1:15" x14ac:dyDescent="0.15">
      <c r="A225" s="29" t="s">
        <v>41</v>
      </c>
      <c r="B225" s="29" t="s">
        <v>42</v>
      </c>
      <c r="C225" s="29" t="s">
        <v>87</v>
      </c>
      <c r="D225" s="31">
        <v>44169</v>
      </c>
      <c r="E225" s="29" t="s">
        <v>50</v>
      </c>
      <c r="F225" s="29">
        <v>4</v>
      </c>
      <c r="G225" s="29" t="s">
        <v>46</v>
      </c>
      <c r="H225" s="29">
        <v>6</v>
      </c>
      <c r="K225" s="29">
        <v>3407749722</v>
      </c>
      <c r="L225" s="29">
        <v>3407749722</v>
      </c>
      <c r="M225" s="29" t="s">
        <v>44</v>
      </c>
      <c r="N225" s="29">
        <v>2314659505</v>
      </c>
      <c r="O225" s="32" t="str">
        <f t="shared" si="3"/>
        <v>Detractors</v>
      </c>
    </row>
    <row r="226" spans="1:15" x14ac:dyDescent="0.15">
      <c r="A226" s="29" t="s">
        <v>41</v>
      </c>
      <c r="B226" s="29" t="s">
        <v>42</v>
      </c>
      <c r="C226" s="29" t="s">
        <v>83</v>
      </c>
      <c r="D226" s="31">
        <v>44169</v>
      </c>
      <c r="E226" s="29" t="s">
        <v>50</v>
      </c>
      <c r="F226" s="29">
        <v>5</v>
      </c>
      <c r="G226" s="29" t="s">
        <v>43</v>
      </c>
      <c r="H226" s="29">
        <v>9</v>
      </c>
      <c r="K226" s="29">
        <v>3402272403</v>
      </c>
      <c r="L226" s="29">
        <v>3402272403</v>
      </c>
      <c r="M226" s="29" t="s">
        <v>51</v>
      </c>
      <c r="N226" s="29">
        <v>2314660754</v>
      </c>
      <c r="O226" s="32" t="str">
        <f t="shared" si="3"/>
        <v>Promoters</v>
      </c>
    </row>
    <row r="227" spans="1:15" x14ac:dyDescent="0.15">
      <c r="A227" s="29" t="s">
        <v>41</v>
      </c>
      <c r="B227" s="29" t="s">
        <v>42</v>
      </c>
      <c r="C227" s="29" t="s">
        <v>132</v>
      </c>
      <c r="D227" s="31">
        <v>44169</v>
      </c>
      <c r="E227" s="29" t="s">
        <v>50</v>
      </c>
      <c r="F227" s="29">
        <v>4</v>
      </c>
      <c r="G227" s="29" t="s">
        <v>43</v>
      </c>
      <c r="H227" s="29">
        <v>9</v>
      </c>
      <c r="K227" s="29">
        <v>7866357214</v>
      </c>
      <c r="L227" s="29">
        <v>7866357214</v>
      </c>
      <c r="M227" s="29" t="s">
        <v>51</v>
      </c>
      <c r="N227" s="29">
        <v>2314661559</v>
      </c>
      <c r="O227" s="32" t="str">
        <f t="shared" si="3"/>
        <v>Promoters</v>
      </c>
    </row>
    <row r="228" spans="1:15" x14ac:dyDescent="0.15">
      <c r="A228" s="29" t="s">
        <v>41</v>
      </c>
      <c r="B228" s="29" t="s">
        <v>42</v>
      </c>
      <c r="C228" s="29" t="s">
        <v>135</v>
      </c>
      <c r="D228" s="31">
        <v>44169</v>
      </c>
      <c r="E228" s="29" t="s">
        <v>53</v>
      </c>
      <c r="F228" s="29">
        <v>5</v>
      </c>
      <c r="G228" s="29" t="s">
        <v>43</v>
      </c>
      <c r="H228" s="29">
        <v>10</v>
      </c>
      <c r="K228" s="29">
        <v>4417991052</v>
      </c>
      <c r="L228" s="29">
        <v>4417991052</v>
      </c>
      <c r="M228" s="29" t="s">
        <v>51</v>
      </c>
      <c r="N228" s="29">
        <v>2314671025</v>
      </c>
      <c r="O228" s="32" t="str">
        <f t="shared" si="3"/>
        <v>Promoters</v>
      </c>
    </row>
    <row r="229" spans="1:15" x14ac:dyDescent="0.15">
      <c r="A229" s="29" t="s">
        <v>41</v>
      </c>
      <c r="B229" s="29" t="s">
        <v>42</v>
      </c>
      <c r="C229" s="29" t="s">
        <v>145</v>
      </c>
      <c r="D229" s="31">
        <v>44169</v>
      </c>
      <c r="E229" s="29" t="s">
        <v>50</v>
      </c>
      <c r="F229" s="29">
        <v>5</v>
      </c>
      <c r="G229" s="29" t="s">
        <v>43</v>
      </c>
      <c r="H229" s="29">
        <v>10</v>
      </c>
      <c r="K229" s="29">
        <v>3402440898</v>
      </c>
      <c r="L229" s="29">
        <v>3402440898</v>
      </c>
      <c r="M229" s="29" t="s">
        <v>44</v>
      </c>
      <c r="N229" s="29">
        <v>2314671692</v>
      </c>
      <c r="O229" s="32" t="str">
        <f t="shared" si="3"/>
        <v>Promoters</v>
      </c>
    </row>
    <row r="230" spans="1:15" x14ac:dyDescent="0.15">
      <c r="A230" s="29" t="s">
        <v>41</v>
      </c>
      <c r="B230" s="29" t="s">
        <v>42</v>
      </c>
      <c r="C230" s="29" t="s">
        <v>125</v>
      </c>
      <c r="D230" s="31">
        <v>44169</v>
      </c>
      <c r="E230" s="29" t="s">
        <v>19</v>
      </c>
      <c r="F230" s="29">
        <v>3</v>
      </c>
      <c r="G230" s="29" t="s">
        <v>43</v>
      </c>
      <c r="H230" s="29">
        <v>8</v>
      </c>
      <c r="K230" s="29">
        <v>7205275223</v>
      </c>
      <c r="L230" s="29">
        <v>5926575876</v>
      </c>
      <c r="M230" s="29" t="s">
        <v>51</v>
      </c>
      <c r="N230" s="29">
        <v>2314677546</v>
      </c>
      <c r="O230" s="32" t="str">
        <f t="shared" si="3"/>
        <v>Passives</v>
      </c>
    </row>
    <row r="231" spans="1:15" x14ac:dyDescent="0.15">
      <c r="A231" s="29" t="s">
        <v>41</v>
      </c>
      <c r="B231" s="29" t="s">
        <v>42</v>
      </c>
      <c r="C231" s="29" t="s">
        <v>125</v>
      </c>
      <c r="D231" s="31">
        <v>44169</v>
      </c>
      <c r="E231" s="29" t="s">
        <v>19</v>
      </c>
      <c r="F231" s="29">
        <v>5</v>
      </c>
      <c r="G231" s="29" t="s">
        <v>46</v>
      </c>
      <c r="H231" s="29">
        <v>7</v>
      </c>
      <c r="K231" s="29">
        <v>7205275223</v>
      </c>
      <c r="L231" s="29">
        <v>5926198484</v>
      </c>
      <c r="M231" s="29" t="s">
        <v>44</v>
      </c>
      <c r="N231" s="29">
        <v>2314680599</v>
      </c>
      <c r="O231" s="32" t="str">
        <f t="shared" si="3"/>
        <v>Passives</v>
      </c>
    </row>
    <row r="232" spans="1:15" x14ac:dyDescent="0.15">
      <c r="A232" s="29" t="s">
        <v>41</v>
      </c>
      <c r="B232" s="29" t="s">
        <v>42</v>
      </c>
      <c r="C232" s="29" t="s">
        <v>124</v>
      </c>
      <c r="D232" s="31">
        <v>44169</v>
      </c>
      <c r="E232" s="29" t="s">
        <v>53</v>
      </c>
      <c r="F232" s="29">
        <v>4</v>
      </c>
      <c r="G232" s="29" t="s">
        <v>43</v>
      </c>
      <c r="H232" s="29">
        <v>8</v>
      </c>
      <c r="K232" s="29">
        <v>4417059751</v>
      </c>
      <c r="L232" s="29">
        <v>4417059751</v>
      </c>
      <c r="M232" s="29" t="s">
        <v>51</v>
      </c>
      <c r="N232" s="29">
        <v>2314680790</v>
      </c>
      <c r="O232" s="32" t="str">
        <f t="shared" si="3"/>
        <v>Passives</v>
      </c>
    </row>
    <row r="233" spans="1:15" x14ac:dyDescent="0.15">
      <c r="A233" s="29" t="s">
        <v>41</v>
      </c>
      <c r="B233" s="29" t="s">
        <v>42</v>
      </c>
      <c r="C233" s="29" t="s">
        <v>125</v>
      </c>
      <c r="D233" s="31">
        <v>44169</v>
      </c>
      <c r="E233" s="29" t="s">
        <v>19</v>
      </c>
      <c r="F233" s="29">
        <v>5</v>
      </c>
      <c r="G233" s="29" t="s">
        <v>46</v>
      </c>
      <c r="H233" s="29">
        <v>2</v>
      </c>
      <c r="J233" s="29">
        <v>1999918998</v>
      </c>
      <c r="K233" s="29">
        <v>7205275223</v>
      </c>
      <c r="L233" s="29">
        <v>5926268476</v>
      </c>
      <c r="M233" s="29" t="s">
        <v>44</v>
      </c>
      <c r="N233" s="29">
        <v>2314694055</v>
      </c>
      <c r="O233" s="32" t="str">
        <f t="shared" si="3"/>
        <v>Detractors</v>
      </c>
    </row>
    <row r="234" spans="1:15" x14ac:dyDescent="0.15">
      <c r="A234" s="29" t="s">
        <v>41</v>
      </c>
      <c r="B234" s="29" t="s">
        <v>42</v>
      </c>
      <c r="C234" s="29" t="s">
        <v>129</v>
      </c>
      <c r="D234" s="31">
        <v>44169</v>
      </c>
      <c r="E234" s="29" t="s">
        <v>54</v>
      </c>
      <c r="F234" s="29">
        <v>3</v>
      </c>
      <c r="G234" s="29" t="s">
        <v>46</v>
      </c>
      <c r="H234" s="29">
        <v>0</v>
      </c>
      <c r="K234" s="29">
        <v>9286745978</v>
      </c>
      <c r="L234" s="29">
        <v>9286745978</v>
      </c>
      <c r="M234" s="29" t="s">
        <v>44</v>
      </c>
      <c r="N234" s="29">
        <v>2314694104</v>
      </c>
      <c r="O234" s="32" t="str">
        <f t="shared" si="3"/>
        <v>Detractors</v>
      </c>
    </row>
    <row r="235" spans="1:15" x14ac:dyDescent="0.15">
      <c r="A235" s="29" t="s">
        <v>41</v>
      </c>
      <c r="B235" s="29" t="s">
        <v>42</v>
      </c>
      <c r="C235" s="29" t="s">
        <v>112</v>
      </c>
      <c r="D235" s="31">
        <v>44169</v>
      </c>
      <c r="E235" s="29" t="s">
        <v>54</v>
      </c>
      <c r="F235" s="29">
        <v>5</v>
      </c>
      <c r="G235" s="29" t="s">
        <v>46</v>
      </c>
      <c r="H235" s="29">
        <v>6</v>
      </c>
      <c r="K235" s="29">
        <v>5208410649</v>
      </c>
      <c r="L235" s="29">
        <v>5208410649</v>
      </c>
      <c r="M235" s="29" t="s">
        <v>44</v>
      </c>
      <c r="N235" s="29">
        <v>2314694197</v>
      </c>
      <c r="O235" s="32" t="str">
        <f t="shared" si="3"/>
        <v>Detractors</v>
      </c>
    </row>
    <row r="236" spans="1:15" x14ac:dyDescent="0.15">
      <c r="A236" s="29" t="s">
        <v>41</v>
      </c>
      <c r="B236" s="29" t="s">
        <v>42</v>
      </c>
      <c r="C236" s="29" t="s">
        <v>135</v>
      </c>
      <c r="D236" s="31">
        <v>44169</v>
      </c>
      <c r="E236" s="29" t="s">
        <v>54</v>
      </c>
      <c r="F236" s="29">
        <v>3</v>
      </c>
      <c r="G236" s="29" t="s">
        <v>43</v>
      </c>
      <c r="H236" s="29">
        <v>5</v>
      </c>
      <c r="K236" s="29">
        <v>5059341849</v>
      </c>
      <c r="L236" s="29">
        <v>5059341849</v>
      </c>
      <c r="M236" s="29" t="s">
        <v>44</v>
      </c>
      <c r="N236" s="29">
        <v>2314695011</v>
      </c>
      <c r="O236" s="32" t="str">
        <f t="shared" si="3"/>
        <v>Detractors</v>
      </c>
    </row>
    <row r="237" spans="1:15" x14ac:dyDescent="0.15">
      <c r="A237" s="29" t="s">
        <v>41</v>
      </c>
      <c r="B237" s="29" t="s">
        <v>42</v>
      </c>
      <c r="C237" s="29" t="s">
        <v>132</v>
      </c>
      <c r="D237" s="31">
        <v>44169</v>
      </c>
      <c r="E237" s="29" t="s">
        <v>54</v>
      </c>
      <c r="F237" s="29">
        <v>1</v>
      </c>
      <c r="G237" s="29" t="s">
        <v>43</v>
      </c>
      <c r="H237" s="29">
        <v>1</v>
      </c>
      <c r="K237" s="29">
        <v>9287300269</v>
      </c>
      <c r="L237" s="29">
        <v>9287300269</v>
      </c>
      <c r="M237" s="29" t="s">
        <v>44</v>
      </c>
      <c r="N237" s="29">
        <v>2314696756</v>
      </c>
      <c r="O237" s="32" t="str">
        <f t="shared" si="3"/>
        <v>Detractors</v>
      </c>
    </row>
    <row r="238" spans="1:15" x14ac:dyDescent="0.15">
      <c r="A238" s="29" t="s">
        <v>41</v>
      </c>
      <c r="B238" s="29" t="s">
        <v>42</v>
      </c>
      <c r="C238" s="29" t="s">
        <v>139</v>
      </c>
      <c r="D238" s="31">
        <v>44169</v>
      </c>
      <c r="E238" s="29" t="s">
        <v>54</v>
      </c>
      <c r="F238" s="29">
        <v>4</v>
      </c>
      <c r="G238" s="29" t="s">
        <v>46</v>
      </c>
      <c r="H238" s="29">
        <v>6</v>
      </c>
      <c r="K238" s="29">
        <v>9286630961</v>
      </c>
      <c r="L238" s="29">
        <v>9286630961</v>
      </c>
      <c r="M238" s="29" t="s">
        <v>44</v>
      </c>
      <c r="N238" s="29">
        <v>2314715496</v>
      </c>
      <c r="O238" s="32" t="str">
        <f t="shared" si="3"/>
        <v>Detractors</v>
      </c>
    </row>
    <row r="239" spans="1:15" x14ac:dyDescent="0.15">
      <c r="A239" s="29" t="s">
        <v>41</v>
      </c>
      <c r="B239" s="29" t="s">
        <v>42</v>
      </c>
      <c r="C239" s="29" t="s">
        <v>135</v>
      </c>
      <c r="D239" s="31">
        <v>44169</v>
      </c>
      <c r="E239" s="29" t="s">
        <v>54</v>
      </c>
      <c r="F239" s="29">
        <v>5</v>
      </c>
      <c r="G239" s="29" t="s">
        <v>43</v>
      </c>
      <c r="H239" s="29">
        <v>10</v>
      </c>
      <c r="K239" s="29">
        <v>9287075151</v>
      </c>
      <c r="L239" s="29">
        <v>9287075151</v>
      </c>
      <c r="M239" s="29" t="s">
        <v>44</v>
      </c>
      <c r="N239" s="29">
        <v>2314716037</v>
      </c>
      <c r="O239" s="32" t="str">
        <f t="shared" si="3"/>
        <v>Promoters</v>
      </c>
    </row>
    <row r="240" spans="1:15" x14ac:dyDescent="0.15">
      <c r="A240" s="29" t="s">
        <v>41</v>
      </c>
      <c r="B240" s="29" t="s">
        <v>42</v>
      </c>
      <c r="C240" s="29" t="s">
        <v>124</v>
      </c>
      <c r="D240" s="31">
        <v>44169</v>
      </c>
      <c r="E240" s="29" t="s">
        <v>54</v>
      </c>
      <c r="F240" s="29">
        <v>4</v>
      </c>
      <c r="G240" s="29" t="s">
        <v>46</v>
      </c>
      <c r="H240" s="29">
        <v>1</v>
      </c>
      <c r="K240" s="29">
        <v>4808490005</v>
      </c>
      <c r="L240" s="29">
        <v>4808490005</v>
      </c>
      <c r="M240" s="29" t="s">
        <v>44</v>
      </c>
      <c r="N240" s="29">
        <v>2314717831</v>
      </c>
      <c r="O240" s="32" t="str">
        <f t="shared" si="3"/>
        <v>Detractors</v>
      </c>
    </row>
    <row r="241" spans="1:15" x14ac:dyDescent="0.15">
      <c r="A241" s="29" t="s">
        <v>41</v>
      </c>
      <c r="B241" s="29" t="s">
        <v>42</v>
      </c>
      <c r="C241" s="29" t="s">
        <v>79</v>
      </c>
      <c r="D241" s="31">
        <v>44169</v>
      </c>
      <c r="E241" s="29" t="s">
        <v>55</v>
      </c>
      <c r="F241" s="29">
        <v>5</v>
      </c>
      <c r="G241" s="29" t="s">
        <v>46</v>
      </c>
      <c r="H241" s="29">
        <v>9</v>
      </c>
      <c r="K241" s="29">
        <v>5752247624</v>
      </c>
      <c r="L241" s="29">
        <v>5752247624</v>
      </c>
      <c r="M241" s="29" t="s">
        <v>44</v>
      </c>
      <c r="N241" s="29">
        <v>2314744930</v>
      </c>
      <c r="O241" s="32" t="str">
        <f t="shared" si="3"/>
        <v>Promoters</v>
      </c>
    </row>
    <row r="242" spans="1:15" x14ac:dyDescent="0.15">
      <c r="A242" s="29" t="s">
        <v>41</v>
      </c>
      <c r="B242" s="29" t="s">
        <v>42</v>
      </c>
      <c r="C242" s="29" t="s">
        <v>120</v>
      </c>
      <c r="D242" s="31">
        <v>44170</v>
      </c>
      <c r="E242" s="29" t="s">
        <v>19</v>
      </c>
      <c r="F242" s="29">
        <v>1</v>
      </c>
      <c r="G242" s="29" t="s">
        <v>46</v>
      </c>
      <c r="H242" s="29">
        <v>9</v>
      </c>
      <c r="K242" s="29">
        <v>7205275223</v>
      </c>
      <c r="L242" s="29">
        <v>5922317488</v>
      </c>
      <c r="M242" s="29" t="s">
        <v>44</v>
      </c>
      <c r="N242" s="29">
        <v>2314818915</v>
      </c>
      <c r="O242" s="32" t="str">
        <f t="shared" si="3"/>
        <v>Promoters</v>
      </c>
    </row>
    <row r="243" spans="1:15" x14ac:dyDescent="0.15">
      <c r="A243" s="29" t="s">
        <v>41</v>
      </c>
      <c r="B243" s="29" t="s">
        <v>42</v>
      </c>
      <c r="C243" s="29" t="s">
        <v>111</v>
      </c>
      <c r="D243" s="31">
        <v>44170</v>
      </c>
      <c r="E243" s="29" t="s">
        <v>50</v>
      </c>
      <c r="F243" s="29">
        <v>5</v>
      </c>
      <c r="G243" s="29" t="s">
        <v>46</v>
      </c>
      <c r="H243" s="29">
        <v>5</v>
      </c>
      <c r="J243" s="29">
        <v>1999994596</v>
      </c>
      <c r="K243" s="29">
        <v>3402277216</v>
      </c>
      <c r="L243" s="29">
        <v>3402277216</v>
      </c>
      <c r="M243" s="29" t="s">
        <v>44</v>
      </c>
      <c r="N243" s="29">
        <v>2314821242</v>
      </c>
      <c r="O243" s="32" t="str">
        <f t="shared" si="3"/>
        <v>Detractors</v>
      </c>
    </row>
    <row r="244" spans="1:15" x14ac:dyDescent="0.15">
      <c r="A244" s="29" t="s">
        <v>41</v>
      </c>
      <c r="B244" s="29" t="s">
        <v>42</v>
      </c>
      <c r="C244" s="29" t="s">
        <v>120</v>
      </c>
      <c r="D244" s="31">
        <v>44170</v>
      </c>
      <c r="E244" s="29" t="s">
        <v>19</v>
      </c>
      <c r="F244" s="29">
        <v>5</v>
      </c>
      <c r="G244" s="29" t="s">
        <v>43</v>
      </c>
      <c r="H244" s="29">
        <v>7</v>
      </c>
      <c r="K244" s="29">
        <v>7205275223</v>
      </c>
      <c r="L244" s="29">
        <v>5922231995</v>
      </c>
      <c r="M244" s="29" t="s">
        <v>44</v>
      </c>
      <c r="N244" s="29">
        <v>2314842814</v>
      </c>
      <c r="O244" s="32" t="str">
        <f t="shared" si="3"/>
        <v>Passives</v>
      </c>
    </row>
    <row r="245" spans="1:15" x14ac:dyDescent="0.15">
      <c r="A245" s="29" t="s">
        <v>41</v>
      </c>
      <c r="B245" s="29" t="s">
        <v>42</v>
      </c>
      <c r="C245" s="29" t="s">
        <v>148</v>
      </c>
      <c r="D245" s="31">
        <v>44170</v>
      </c>
      <c r="E245" s="29" t="s">
        <v>19</v>
      </c>
      <c r="F245" s="29">
        <v>5</v>
      </c>
      <c r="G245" s="29" t="s">
        <v>43</v>
      </c>
      <c r="H245" s="29">
        <v>10</v>
      </c>
      <c r="K245" s="29">
        <v>7205275223</v>
      </c>
      <c r="L245" s="29">
        <v>5922550472</v>
      </c>
      <c r="M245" s="29" t="s">
        <v>44</v>
      </c>
      <c r="N245" s="29">
        <v>2314845025</v>
      </c>
      <c r="O245" s="32" t="str">
        <f t="shared" si="3"/>
        <v>Promoters</v>
      </c>
    </row>
    <row r="246" spans="1:15" x14ac:dyDescent="0.15">
      <c r="A246" s="29" t="s">
        <v>41</v>
      </c>
      <c r="B246" s="29" t="s">
        <v>42</v>
      </c>
      <c r="C246" s="29" t="s">
        <v>141</v>
      </c>
      <c r="D246" s="31">
        <v>44170</v>
      </c>
      <c r="E246" s="29" t="s">
        <v>52</v>
      </c>
      <c r="F246" s="29">
        <v>5</v>
      </c>
      <c r="G246" s="29" t="s">
        <v>43</v>
      </c>
      <c r="H246" s="29">
        <v>9</v>
      </c>
      <c r="K246" s="29">
        <v>4413330342</v>
      </c>
      <c r="L246" s="29">
        <v>4413330342</v>
      </c>
      <c r="M246" s="29" t="s">
        <v>51</v>
      </c>
      <c r="N246" s="29">
        <v>2314853130</v>
      </c>
      <c r="O246" s="32" t="str">
        <f t="shared" si="3"/>
        <v>Promoters</v>
      </c>
    </row>
    <row r="247" spans="1:15" x14ac:dyDescent="0.15">
      <c r="A247" s="29" t="s">
        <v>41</v>
      </c>
      <c r="B247" s="29" t="s">
        <v>42</v>
      </c>
      <c r="C247" s="29" t="s">
        <v>85</v>
      </c>
      <c r="D247" s="31">
        <v>44170</v>
      </c>
      <c r="E247" s="29" t="s">
        <v>53</v>
      </c>
      <c r="F247" s="29">
        <v>5</v>
      </c>
      <c r="G247" s="29" t="s">
        <v>46</v>
      </c>
      <c r="H247" s="29">
        <v>10</v>
      </c>
      <c r="K247" s="29">
        <v>4413333453</v>
      </c>
      <c r="L247" s="29">
        <v>4413333453</v>
      </c>
      <c r="M247" s="29" t="s">
        <v>44</v>
      </c>
      <c r="N247" s="29">
        <v>2314876786</v>
      </c>
      <c r="O247" s="32" t="str">
        <f t="shared" si="3"/>
        <v>Promoters</v>
      </c>
    </row>
    <row r="248" spans="1:15" x14ac:dyDescent="0.15">
      <c r="A248" s="29" t="s">
        <v>41</v>
      </c>
      <c r="B248" s="29" t="s">
        <v>42</v>
      </c>
      <c r="C248" s="29" t="s">
        <v>88</v>
      </c>
      <c r="D248" s="31">
        <v>44170</v>
      </c>
      <c r="E248" s="29" t="s">
        <v>50</v>
      </c>
      <c r="F248" s="29">
        <v>5</v>
      </c>
      <c r="G248" s="29" t="s">
        <v>43</v>
      </c>
      <c r="H248" s="29">
        <v>10</v>
      </c>
      <c r="K248" s="29">
        <v>3404737417</v>
      </c>
      <c r="L248" s="29">
        <v>3404737417</v>
      </c>
      <c r="M248" s="29" t="s">
        <v>44</v>
      </c>
      <c r="N248" s="29">
        <v>2314877106</v>
      </c>
      <c r="O248" s="32" t="str">
        <f t="shared" si="3"/>
        <v>Promoters</v>
      </c>
    </row>
    <row r="249" spans="1:15" x14ac:dyDescent="0.15">
      <c r="A249" s="29" t="s">
        <v>41</v>
      </c>
      <c r="B249" s="29" t="s">
        <v>42</v>
      </c>
      <c r="C249" s="29" t="s">
        <v>132</v>
      </c>
      <c r="D249" s="31">
        <v>44170</v>
      </c>
      <c r="E249" s="29" t="s">
        <v>55</v>
      </c>
      <c r="F249" s="29">
        <v>5</v>
      </c>
      <c r="G249" s="29" t="s">
        <v>43</v>
      </c>
      <c r="H249" s="29">
        <v>8</v>
      </c>
      <c r="K249" s="29">
        <v>2532591647</v>
      </c>
      <c r="L249" s="29">
        <v>2532591647</v>
      </c>
      <c r="M249" s="29" t="s">
        <v>51</v>
      </c>
      <c r="N249" s="29">
        <v>2314891175</v>
      </c>
      <c r="O249" s="32" t="str">
        <f t="shared" si="3"/>
        <v>Passives</v>
      </c>
    </row>
    <row r="250" spans="1:15" x14ac:dyDescent="0.15">
      <c r="A250" s="29" t="s">
        <v>41</v>
      </c>
      <c r="B250" s="29" t="s">
        <v>42</v>
      </c>
      <c r="C250" s="29" t="s">
        <v>98</v>
      </c>
      <c r="D250" s="31">
        <v>44170</v>
      </c>
      <c r="E250" s="29" t="s">
        <v>54</v>
      </c>
      <c r="F250" s="29">
        <v>1</v>
      </c>
      <c r="G250" s="29" t="s">
        <v>46</v>
      </c>
      <c r="H250" s="29">
        <v>1</v>
      </c>
      <c r="K250" s="29">
        <v>4802774315</v>
      </c>
      <c r="L250" s="29">
        <v>4802774315</v>
      </c>
      <c r="M250" s="29" t="s">
        <v>44</v>
      </c>
      <c r="N250" s="29">
        <v>2314907501</v>
      </c>
      <c r="O250" s="32" t="str">
        <f t="shared" si="3"/>
        <v>Detractors</v>
      </c>
    </row>
    <row r="251" spans="1:15" x14ac:dyDescent="0.15">
      <c r="A251" s="29" t="s">
        <v>41</v>
      </c>
      <c r="B251" s="29" t="s">
        <v>42</v>
      </c>
      <c r="C251" s="29" t="s">
        <v>111</v>
      </c>
      <c r="D251" s="31">
        <v>44170</v>
      </c>
      <c r="E251" s="29" t="s">
        <v>54</v>
      </c>
      <c r="F251" s="29">
        <v>1</v>
      </c>
      <c r="G251" s="29" t="s">
        <v>43</v>
      </c>
      <c r="H251" s="29">
        <v>2</v>
      </c>
      <c r="J251" s="29">
        <v>2000086958</v>
      </c>
      <c r="K251" s="29">
        <v>5057010984</v>
      </c>
      <c r="L251" s="29">
        <v>5057010984</v>
      </c>
      <c r="M251" s="29" t="s">
        <v>44</v>
      </c>
      <c r="N251" s="29">
        <v>2314921043</v>
      </c>
      <c r="O251" s="32" t="str">
        <f t="shared" si="3"/>
        <v>Detractors</v>
      </c>
    </row>
    <row r="252" spans="1:15" x14ac:dyDescent="0.15">
      <c r="A252" s="29" t="s">
        <v>41</v>
      </c>
      <c r="B252" s="29" t="s">
        <v>42</v>
      </c>
      <c r="C252" s="29" t="s">
        <v>120</v>
      </c>
      <c r="D252" s="31">
        <v>44170</v>
      </c>
      <c r="E252" s="29" t="s">
        <v>19</v>
      </c>
      <c r="F252" s="29">
        <v>5</v>
      </c>
      <c r="G252" s="29" t="s">
        <v>43</v>
      </c>
      <c r="H252" s="29">
        <v>10</v>
      </c>
      <c r="K252" s="29">
        <v>7205275223</v>
      </c>
      <c r="L252" s="29">
        <v>5926183532</v>
      </c>
      <c r="M252" s="29" t="s">
        <v>44</v>
      </c>
      <c r="N252" s="29">
        <v>2314933369</v>
      </c>
      <c r="O252" s="32" t="str">
        <f t="shared" si="3"/>
        <v>Promoters</v>
      </c>
    </row>
    <row r="253" spans="1:15" x14ac:dyDescent="0.15">
      <c r="A253" s="29" t="s">
        <v>41</v>
      </c>
      <c r="B253" s="29" t="s">
        <v>42</v>
      </c>
      <c r="C253" s="29" t="s">
        <v>141</v>
      </c>
      <c r="D253" s="31">
        <v>44170</v>
      </c>
      <c r="E253" s="29" t="s">
        <v>52</v>
      </c>
      <c r="F253" s="29">
        <v>5</v>
      </c>
      <c r="G253" s="29" t="s">
        <v>43</v>
      </c>
      <c r="H253" s="29">
        <v>10</v>
      </c>
      <c r="J253" s="29">
        <v>2000095905</v>
      </c>
      <c r="K253" s="29">
        <v>4412343891</v>
      </c>
      <c r="L253" s="29">
        <v>4412343891</v>
      </c>
      <c r="M253" s="29" t="s">
        <v>44</v>
      </c>
      <c r="N253" s="29">
        <v>2314934286</v>
      </c>
      <c r="O253" s="32" t="str">
        <f t="shared" si="3"/>
        <v>Promoters</v>
      </c>
    </row>
    <row r="254" spans="1:15" x14ac:dyDescent="0.15">
      <c r="A254" s="29" t="s">
        <v>41</v>
      </c>
      <c r="B254" s="29" t="s">
        <v>42</v>
      </c>
      <c r="C254" s="29" t="s">
        <v>148</v>
      </c>
      <c r="D254" s="31">
        <v>44170</v>
      </c>
      <c r="E254" s="29" t="s">
        <v>19</v>
      </c>
      <c r="F254" s="29">
        <v>5</v>
      </c>
      <c r="G254" s="29" t="s">
        <v>46</v>
      </c>
      <c r="H254" s="29">
        <v>0</v>
      </c>
      <c r="J254" s="29">
        <v>2000096942</v>
      </c>
      <c r="K254" s="29">
        <v>7205275223</v>
      </c>
      <c r="L254" s="29">
        <v>5923374503</v>
      </c>
      <c r="M254" s="29" t="s">
        <v>44</v>
      </c>
      <c r="N254" s="29">
        <v>2314935443</v>
      </c>
      <c r="O254" s="32" t="str">
        <f t="shared" si="3"/>
        <v>Detractors</v>
      </c>
    </row>
    <row r="255" spans="1:15" x14ac:dyDescent="0.15">
      <c r="A255" s="29" t="s">
        <v>41</v>
      </c>
      <c r="B255" s="29" t="s">
        <v>42</v>
      </c>
      <c r="C255" s="29" t="s">
        <v>147</v>
      </c>
      <c r="D255" s="31">
        <v>44170</v>
      </c>
      <c r="E255" s="29" t="s">
        <v>53</v>
      </c>
      <c r="F255" s="29">
        <v>5</v>
      </c>
      <c r="G255" s="29" t="s">
        <v>43</v>
      </c>
      <c r="H255" s="29">
        <v>9</v>
      </c>
      <c r="K255" s="29">
        <v>4413362465</v>
      </c>
      <c r="L255" s="29">
        <v>4413362465</v>
      </c>
      <c r="M255" s="29" t="s">
        <v>44</v>
      </c>
      <c r="N255" s="29">
        <v>2314937058</v>
      </c>
      <c r="O255" s="32" t="str">
        <f t="shared" si="3"/>
        <v>Promoters</v>
      </c>
    </row>
    <row r="256" spans="1:15" x14ac:dyDescent="0.15">
      <c r="A256" s="29" t="s">
        <v>41</v>
      </c>
      <c r="B256" s="29" t="s">
        <v>42</v>
      </c>
      <c r="C256" s="29" t="s">
        <v>120</v>
      </c>
      <c r="D256" s="31">
        <v>44170</v>
      </c>
      <c r="E256" s="29" t="s">
        <v>19</v>
      </c>
      <c r="F256" s="29">
        <v>5</v>
      </c>
      <c r="G256" s="29" t="s">
        <v>43</v>
      </c>
      <c r="H256" s="29">
        <v>9</v>
      </c>
      <c r="K256" s="29">
        <v>7205275223</v>
      </c>
      <c r="L256" s="29">
        <v>5922653445</v>
      </c>
      <c r="M256" s="29" t="s">
        <v>44</v>
      </c>
      <c r="N256" s="29">
        <v>2314937985</v>
      </c>
      <c r="O256" s="32" t="str">
        <f t="shared" si="3"/>
        <v>Promoters</v>
      </c>
    </row>
    <row r="257" spans="1:15" x14ac:dyDescent="0.15">
      <c r="A257" s="29" t="s">
        <v>41</v>
      </c>
      <c r="B257" s="29" t="s">
        <v>42</v>
      </c>
      <c r="C257" s="29" t="s">
        <v>122</v>
      </c>
      <c r="D257" s="31">
        <v>44170</v>
      </c>
      <c r="E257" s="29" t="s">
        <v>55</v>
      </c>
      <c r="F257" s="29">
        <v>5</v>
      </c>
      <c r="G257" s="29" t="s">
        <v>43</v>
      </c>
      <c r="H257" s="29">
        <v>5</v>
      </c>
      <c r="K257" s="29">
        <v>9284296006</v>
      </c>
      <c r="L257" s="29">
        <v>9284296006</v>
      </c>
      <c r="M257" s="29" t="s">
        <v>44</v>
      </c>
      <c r="N257" s="29">
        <v>2314942176</v>
      </c>
      <c r="O257" s="32" t="str">
        <f t="shared" si="3"/>
        <v>Detractors</v>
      </c>
    </row>
    <row r="258" spans="1:15" x14ac:dyDescent="0.15">
      <c r="A258" s="29" t="s">
        <v>41</v>
      </c>
      <c r="B258" s="29" t="s">
        <v>42</v>
      </c>
      <c r="C258" s="29" t="s">
        <v>98</v>
      </c>
      <c r="D258" s="31">
        <v>44170</v>
      </c>
      <c r="E258" s="29" t="s">
        <v>53</v>
      </c>
      <c r="F258" s="29">
        <v>5</v>
      </c>
      <c r="G258" s="29" t="s">
        <v>43</v>
      </c>
      <c r="H258" s="29">
        <v>10</v>
      </c>
      <c r="K258" s="29">
        <v>4415043422</v>
      </c>
      <c r="L258" s="29">
        <v>4415043422</v>
      </c>
      <c r="M258" s="29" t="s">
        <v>51</v>
      </c>
      <c r="N258" s="29">
        <v>2314950306</v>
      </c>
      <c r="O258" s="32" t="str">
        <f t="shared" ref="O258:O321" si="4">IF(AND(H258&gt;=$Q$3,H258&lt;=$R$3),$S$3,IF(AND(H258&gt;=$Q$4,H258&lt;=$R$4),$S$4,IF(AND(H258&gt;=$Q$5,H258&lt;=$R$5),$S$5)))</f>
        <v>Promoters</v>
      </c>
    </row>
    <row r="259" spans="1:15" x14ac:dyDescent="0.15">
      <c r="A259" s="29" t="s">
        <v>41</v>
      </c>
      <c r="B259" s="29" t="s">
        <v>42</v>
      </c>
      <c r="C259" s="29" t="s">
        <v>125</v>
      </c>
      <c r="D259" s="31">
        <v>44170</v>
      </c>
      <c r="E259" s="29" t="s">
        <v>19</v>
      </c>
      <c r="F259" s="29">
        <v>5</v>
      </c>
      <c r="G259" s="29" t="s">
        <v>46</v>
      </c>
      <c r="H259" s="29">
        <v>7</v>
      </c>
      <c r="K259" s="29">
        <v>7205275223</v>
      </c>
      <c r="L259" s="29">
        <v>5926170099</v>
      </c>
      <c r="M259" s="29" t="s">
        <v>44</v>
      </c>
      <c r="N259" s="29">
        <v>2314955064</v>
      </c>
      <c r="O259" s="32" t="str">
        <f t="shared" si="4"/>
        <v>Passives</v>
      </c>
    </row>
    <row r="260" spans="1:15" x14ac:dyDescent="0.15">
      <c r="A260" s="29" t="s">
        <v>41</v>
      </c>
      <c r="B260" s="29" t="s">
        <v>42</v>
      </c>
      <c r="C260" s="29" t="s">
        <v>139</v>
      </c>
      <c r="D260" s="31">
        <v>44170</v>
      </c>
      <c r="E260" s="29" t="s">
        <v>50</v>
      </c>
      <c r="F260" s="29">
        <v>5</v>
      </c>
      <c r="G260" s="29" t="s">
        <v>43</v>
      </c>
      <c r="H260" s="29">
        <v>10</v>
      </c>
      <c r="K260" s="29">
        <v>3402012484</v>
      </c>
      <c r="L260" s="29">
        <v>3402012484</v>
      </c>
      <c r="M260" s="29" t="s">
        <v>44</v>
      </c>
      <c r="N260" s="29">
        <v>2314956024</v>
      </c>
      <c r="O260" s="32" t="str">
        <f t="shared" si="4"/>
        <v>Promoters</v>
      </c>
    </row>
    <row r="261" spans="1:15" x14ac:dyDescent="0.15">
      <c r="A261" s="29" t="s">
        <v>41</v>
      </c>
      <c r="B261" s="29" t="s">
        <v>42</v>
      </c>
      <c r="C261" s="29" t="s">
        <v>125</v>
      </c>
      <c r="D261" s="31">
        <v>44170</v>
      </c>
      <c r="E261" s="29" t="s">
        <v>19</v>
      </c>
      <c r="F261" s="29">
        <v>4</v>
      </c>
      <c r="G261" s="29" t="s">
        <v>43</v>
      </c>
      <c r="H261" s="29">
        <v>6</v>
      </c>
      <c r="K261" s="29">
        <v>7205275223</v>
      </c>
      <c r="L261" s="29">
        <v>5926293500</v>
      </c>
      <c r="M261" s="29" t="s">
        <v>44</v>
      </c>
      <c r="N261" s="29">
        <v>2314958620</v>
      </c>
      <c r="O261" s="32" t="str">
        <f t="shared" si="4"/>
        <v>Detractors</v>
      </c>
    </row>
    <row r="262" spans="1:15" x14ac:dyDescent="0.15">
      <c r="A262" s="29" t="s">
        <v>41</v>
      </c>
      <c r="B262" s="29" t="s">
        <v>42</v>
      </c>
      <c r="C262" s="29" t="s">
        <v>111</v>
      </c>
      <c r="D262" s="31">
        <v>44170</v>
      </c>
      <c r="E262" s="29" t="s">
        <v>50</v>
      </c>
      <c r="F262" s="29">
        <v>5</v>
      </c>
      <c r="G262" s="29" t="s">
        <v>46</v>
      </c>
      <c r="H262" s="29">
        <v>5</v>
      </c>
      <c r="K262" s="29">
        <v>8632314986</v>
      </c>
      <c r="L262" s="29">
        <v>8632314986</v>
      </c>
      <c r="M262" s="29" t="s">
        <v>44</v>
      </c>
      <c r="N262" s="29">
        <v>2314959799</v>
      </c>
      <c r="O262" s="32" t="str">
        <f t="shared" si="4"/>
        <v>Detractors</v>
      </c>
    </row>
    <row r="263" spans="1:15" x14ac:dyDescent="0.15">
      <c r="A263" s="29" t="s">
        <v>41</v>
      </c>
      <c r="B263" s="29" t="s">
        <v>42</v>
      </c>
      <c r="C263" s="29" t="s">
        <v>147</v>
      </c>
      <c r="D263" s="31">
        <v>44170</v>
      </c>
      <c r="E263" s="29" t="s">
        <v>52</v>
      </c>
      <c r="F263" s="29">
        <v>5</v>
      </c>
      <c r="G263" s="29" t="s">
        <v>43</v>
      </c>
      <c r="H263" s="29">
        <v>8</v>
      </c>
      <c r="K263" s="29">
        <v>4412932619</v>
      </c>
      <c r="L263" s="29">
        <v>4412932619</v>
      </c>
      <c r="M263" s="29" t="s">
        <v>44</v>
      </c>
      <c r="N263" s="29">
        <v>2314966600</v>
      </c>
      <c r="O263" s="32" t="str">
        <f t="shared" si="4"/>
        <v>Passives</v>
      </c>
    </row>
    <row r="264" spans="1:15" x14ac:dyDescent="0.15">
      <c r="A264" s="29" t="s">
        <v>41</v>
      </c>
      <c r="B264" s="29" t="s">
        <v>42</v>
      </c>
      <c r="C264" s="29" t="s">
        <v>88</v>
      </c>
      <c r="D264" s="31">
        <v>44170</v>
      </c>
      <c r="E264" s="29" t="s">
        <v>50</v>
      </c>
      <c r="F264" s="29">
        <v>5</v>
      </c>
      <c r="G264" s="29" t="s">
        <v>46</v>
      </c>
      <c r="H264" s="29">
        <v>5</v>
      </c>
      <c r="K264" s="29">
        <v>8632314986</v>
      </c>
      <c r="L264" s="29">
        <v>8632314986</v>
      </c>
      <c r="M264" s="29" t="s">
        <v>44</v>
      </c>
      <c r="N264" s="29">
        <v>2314970683</v>
      </c>
      <c r="O264" s="32" t="str">
        <f t="shared" si="4"/>
        <v>Detractors</v>
      </c>
    </row>
    <row r="265" spans="1:15" x14ac:dyDescent="0.15">
      <c r="A265" s="29" t="s">
        <v>41</v>
      </c>
      <c r="B265" s="29" t="s">
        <v>42</v>
      </c>
      <c r="C265" s="29" t="s">
        <v>125</v>
      </c>
      <c r="D265" s="31">
        <v>44170</v>
      </c>
      <c r="E265" s="29" t="s">
        <v>19</v>
      </c>
      <c r="F265" s="29">
        <v>3</v>
      </c>
      <c r="G265" s="29" t="s">
        <v>46</v>
      </c>
      <c r="H265" s="29">
        <v>5</v>
      </c>
      <c r="K265" s="29">
        <v>7205275223</v>
      </c>
      <c r="L265" s="29">
        <v>5926273469</v>
      </c>
      <c r="M265" s="29" t="s">
        <v>44</v>
      </c>
      <c r="N265" s="29">
        <v>2314974495</v>
      </c>
      <c r="O265" s="32" t="str">
        <f t="shared" si="4"/>
        <v>Detractors</v>
      </c>
    </row>
    <row r="266" spans="1:15" x14ac:dyDescent="0.15">
      <c r="A266" s="29" t="s">
        <v>41</v>
      </c>
      <c r="B266" s="29" t="s">
        <v>42</v>
      </c>
      <c r="C266" s="29" t="s">
        <v>148</v>
      </c>
      <c r="D266" s="31">
        <v>44170</v>
      </c>
      <c r="E266" s="29" t="s">
        <v>19</v>
      </c>
      <c r="F266" s="29">
        <v>5</v>
      </c>
      <c r="G266" s="29" t="s">
        <v>43</v>
      </c>
      <c r="H266" s="29">
        <v>5</v>
      </c>
      <c r="K266" s="29">
        <v>7205275223</v>
      </c>
      <c r="L266" s="29">
        <v>5922260807</v>
      </c>
      <c r="M266" s="29" t="s">
        <v>44</v>
      </c>
      <c r="N266" s="29">
        <v>2314977133</v>
      </c>
      <c r="O266" s="32" t="str">
        <f t="shared" si="4"/>
        <v>Detractors</v>
      </c>
    </row>
    <row r="267" spans="1:15" x14ac:dyDescent="0.15">
      <c r="A267" s="29" t="s">
        <v>41</v>
      </c>
      <c r="B267" s="29" t="s">
        <v>42</v>
      </c>
      <c r="C267" s="29" t="s">
        <v>125</v>
      </c>
      <c r="D267" s="31">
        <v>44170</v>
      </c>
      <c r="E267" s="29" t="s">
        <v>19</v>
      </c>
      <c r="F267" s="29">
        <v>5</v>
      </c>
      <c r="G267" s="29" t="s">
        <v>43</v>
      </c>
      <c r="H267" s="29">
        <v>10</v>
      </c>
      <c r="K267" s="29">
        <v>7205275223</v>
      </c>
      <c r="L267" s="29">
        <v>5926112461</v>
      </c>
      <c r="M267" s="29" t="s">
        <v>51</v>
      </c>
      <c r="N267" s="29">
        <v>2314979893</v>
      </c>
      <c r="O267" s="32" t="str">
        <f t="shared" si="4"/>
        <v>Promoters</v>
      </c>
    </row>
    <row r="268" spans="1:15" x14ac:dyDescent="0.15">
      <c r="A268" s="29" t="s">
        <v>41</v>
      </c>
      <c r="B268" s="29" t="s">
        <v>42</v>
      </c>
      <c r="C268" s="29" t="s">
        <v>142</v>
      </c>
      <c r="D268" s="31">
        <v>44170</v>
      </c>
      <c r="E268" s="29" t="s">
        <v>55</v>
      </c>
      <c r="F268" s="29">
        <v>5</v>
      </c>
      <c r="G268" s="29" t="s">
        <v>46</v>
      </c>
      <c r="H268" s="29">
        <v>1</v>
      </c>
      <c r="K268" s="29">
        <v>7754030906</v>
      </c>
      <c r="L268" s="29">
        <v>7754030906</v>
      </c>
      <c r="M268" s="29" t="s">
        <v>44</v>
      </c>
      <c r="N268" s="29">
        <v>2314987904</v>
      </c>
      <c r="O268" s="32" t="str">
        <f t="shared" si="4"/>
        <v>Detractors</v>
      </c>
    </row>
    <row r="269" spans="1:15" x14ac:dyDescent="0.15">
      <c r="A269" s="29" t="s">
        <v>41</v>
      </c>
      <c r="B269" s="29" t="s">
        <v>42</v>
      </c>
      <c r="C269" s="29" t="s">
        <v>96</v>
      </c>
      <c r="D269" s="31">
        <v>44170</v>
      </c>
      <c r="E269" s="29" t="s">
        <v>52</v>
      </c>
      <c r="F269" s="29">
        <v>5</v>
      </c>
      <c r="G269" s="29" t="s">
        <v>43</v>
      </c>
      <c r="H269" s="29">
        <v>9</v>
      </c>
      <c r="K269" s="29">
        <v>4417055168</v>
      </c>
      <c r="L269" s="29">
        <v>4417055168</v>
      </c>
      <c r="M269" s="29" t="s">
        <v>44</v>
      </c>
      <c r="N269" s="29">
        <v>2314993340</v>
      </c>
      <c r="O269" s="32" t="str">
        <f t="shared" si="4"/>
        <v>Promoters</v>
      </c>
    </row>
    <row r="270" spans="1:15" x14ac:dyDescent="0.15">
      <c r="A270" s="29" t="s">
        <v>41</v>
      </c>
      <c r="B270" s="29" t="s">
        <v>42</v>
      </c>
      <c r="C270" s="29" t="s">
        <v>139</v>
      </c>
      <c r="D270" s="31">
        <v>44170</v>
      </c>
      <c r="E270" s="29" t="s">
        <v>54</v>
      </c>
      <c r="F270" s="29">
        <v>3</v>
      </c>
      <c r="G270" s="29" t="s">
        <v>43</v>
      </c>
      <c r="H270" s="29">
        <v>5</v>
      </c>
      <c r="K270" s="29">
        <v>5053606423</v>
      </c>
      <c r="L270" s="29">
        <v>5053606423</v>
      </c>
      <c r="M270" s="29" t="s">
        <v>44</v>
      </c>
      <c r="N270" s="29">
        <v>2314993661</v>
      </c>
      <c r="O270" s="32" t="str">
        <f t="shared" si="4"/>
        <v>Detractors</v>
      </c>
    </row>
    <row r="271" spans="1:15" x14ac:dyDescent="0.15">
      <c r="A271" s="29" t="s">
        <v>41</v>
      </c>
      <c r="B271" s="29" t="s">
        <v>42</v>
      </c>
      <c r="C271" s="29" t="s">
        <v>135</v>
      </c>
      <c r="D271" s="31">
        <v>44170</v>
      </c>
      <c r="E271" s="29" t="s">
        <v>53</v>
      </c>
      <c r="F271" s="29">
        <v>5</v>
      </c>
      <c r="G271" s="29" t="s">
        <v>43</v>
      </c>
      <c r="H271" s="29">
        <v>9</v>
      </c>
      <c r="K271" s="29">
        <v>4415050989</v>
      </c>
      <c r="L271" s="29">
        <v>4415050989</v>
      </c>
      <c r="M271" s="29" t="s">
        <v>51</v>
      </c>
      <c r="N271" s="29">
        <v>2314993949</v>
      </c>
      <c r="O271" s="32" t="str">
        <f t="shared" si="4"/>
        <v>Promoters</v>
      </c>
    </row>
    <row r="272" spans="1:15" x14ac:dyDescent="0.15">
      <c r="A272" s="29" t="s">
        <v>41</v>
      </c>
      <c r="B272" s="29" t="s">
        <v>42</v>
      </c>
      <c r="C272" s="29" t="s">
        <v>126</v>
      </c>
      <c r="D272" s="31">
        <v>44170</v>
      </c>
      <c r="E272" s="29" t="s">
        <v>53</v>
      </c>
      <c r="F272" s="29">
        <v>5</v>
      </c>
      <c r="G272" s="29" t="s">
        <v>43</v>
      </c>
      <c r="H272" s="29">
        <v>10</v>
      </c>
      <c r="K272" s="29">
        <v>4412342409</v>
      </c>
      <c r="L272" s="29">
        <v>4412342409</v>
      </c>
      <c r="M272" s="29" t="s">
        <v>44</v>
      </c>
      <c r="N272" s="29">
        <v>2315000271</v>
      </c>
      <c r="O272" s="32" t="str">
        <f t="shared" si="4"/>
        <v>Promoters</v>
      </c>
    </row>
    <row r="273" spans="1:15" x14ac:dyDescent="0.15">
      <c r="A273" s="29" t="s">
        <v>41</v>
      </c>
      <c r="B273" s="29" t="s">
        <v>42</v>
      </c>
      <c r="C273" s="29" t="s">
        <v>126</v>
      </c>
      <c r="D273" s="31">
        <v>44170</v>
      </c>
      <c r="E273" s="29" t="s">
        <v>52</v>
      </c>
      <c r="F273" s="29">
        <v>4</v>
      </c>
      <c r="G273" s="29" t="s">
        <v>43</v>
      </c>
      <c r="H273" s="29">
        <v>7</v>
      </c>
      <c r="K273" s="29">
        <v>4413251356</v>
      </c>
      <c r="L273" s="29">
        <v>4413251356</v>
      </c>
      <c r="M273" s="29" t="s">
        <v>51</v>
      </c>
      <c r="N273" s="29">
        <v>2315002533</v>
      </c>
      <c r="O273" s="32" t="str">
        <f t="shared" si="4"/>
        <v>Passives</v>
      </c>
    </row>
    <row r="274" spans="1:15" x14ac:dyDescent="0.15">
      <c r="A274" s="29" t="s">
        <v>41</v>
      </c>
      <c r="B274" s="29" t="s">
        <v>42</v>
      </c>
      <c r="C274" s="29" t="s">
        <v>84</v>
      </c>
      <c r="D274" s="31">
        <v>44170</v>
      </c>
      <c r="E274" s="29" t="s">
        <v>53</v>
      </c>
      <c r="F274" s="29">
        <v>5</v>
      </c>
      <c r="G274" s="29" t="s">
        <v>43</v>
      </c>
      <c r="H274" s="29">
        <v>9</v>
      </c>
      <c r="K274" s="29">
        <v>4417052343</v>
      </c>
      <c r="L274" s="29">
        <v>4417052343</v>
      </c>
      <c r="M274" s="29" t="s">
        <v>51</v>
      </c>
      <c r="N274" s="29">
        <v>2315016686</v>
      </c>
      <c r="O274" s="32" t="str">
        <f t="shared" si="4"/>
        <v>Promoters</v>
      </c>
    </row>
    <row r="275" spans="1:15" x14ac:dyDescent="0.15">
      <c r="A275" s="29" t="s">
        <v>41</v>
      </c>
      <c r="B275" s="29" t="s">
        <v>42</v>
      </c>
      <c r="C275" s="29" t="s">
        <v>125</v>
      </c>
      <c r="D275" s="31">
        <v>44170</v>
      </c>
      <c r="E275" s="29" t="s">
        <v>19</v>
      </c>
      <c r="F275" s="29">
        <v>5</v>
      </c>
      <c r="G275" s="29" t="s">
        <v>43</v>
      </c>
      <c r="H275" s="29">
        <v>8</v>
      </c>
      <c r="K275" s="29">
        <v>7205275223</v>
      </c>
      <c r="L275" s="29">
        <v>5922222082</v>
      </c>
      <c r="M275" s="29" t="s">
        <v>51</v>
      </c>
      <c r="N275" s="29">
        <v>2315023891</v>
      </c>
      <c r="O275" s="32" t="str">
        <f t="shared" si="4"/>
        <v>Passives</v>
      </c>
    </row>
    <row r="276" spans="1:15" x14ac:dyDescent="0.15">
      <c r="A276" s="29" t="s">
        <v>41</v>
      </c>
      <c r="B276" s="29" t="s">
        <v>42</v>
      </c>
      <c r="C276" s="29" t="s">
        <v>132</v>
      </c>
      <c r="D276" s="31">
        <v>44170</v>
      </c>
      <c r="E276" s="29" t="s">
        <v>50</v>
      </c>
      <c r="F276" s="29">
        <v>4</v>
      </c>
      <c r="G276" s="29" t="s">
        <v>46</v>
      </c>
      <c r="H276" s="29">
        <v>9</v>
      </c>
      <c r="K276" s="29">
        <v>3406431304</v>
      </c>
      <c r="L276" s="29">
        <v>3406431304</v>
      </c>
      <c r="M276" s="29" t="s">
        <v>51</v>
      </c>
      <c r="N276" s="29">
        <v>2315025702</v>
      </c>
      <c r="O276" s="32" t="str">
        <f t="shared" si="4"/>
        <v>Promoters</v>
      </c>
    </row>
    <row r="277" spans="1:15" x14ac:dyDescent="0.15">
      <c r="A277" s="29" t="s">
        <v>41</v>
      </c>
      <c r="B277" s="29" t="s">
        <v>42</v>
      </c>
      <c r="C277" s="29" t="s">
        <v>144</v>
      </c>
      <c r="D277" s="31">
        <v>44170</v>
      </c>
      <c r="E277" s="29" t="s">
        <v>54</v>
      </c>
      <c r="F277" s="29">
        <v>4</v>
      </c>
      <c r="G277" s="29" t="s">
        <v>46</v>
      </c>
      <c r="H277" s="29">
        <v>4</v>
      </c>
      <c r="J277" s="29">
        <v>2000180133</v>
      </c>
      <c r="K277" s="29">
        <v>5053698598</v>
      </c>
      <c r="L277" s="29">
        <v>5053698598</v>
      </c>
      <c r="M277" s="29" t="s">
        <v>44</v>
      </c>
      <c r="N277" s="29">
        <v>2315026810</v>
      </c>
      <c r="O277" s="32" t="str">
        <f t="shared" si="4"/>
        <v>Detractors</v>
      </c>
    </row>
    <row r="278" spans="1:15" x14ac:dyDescent="0.15">
      <c r="A278" s="29" t="s">
        <v>41</v>
      </c>
      <c r="B278" s="29" t="s">
        <v>42</v>
      </c>
      <c r="C278" s="29" t="s">
        <v>84</v>
      </c>
      <c r="D278" s="31">
        <v>44170</v>
      </c>
      <c r="E278" s="29" t="s">
        <v>53</v>
      </c>
      <c r="F278" s="29">
        <v>5</v>
      </c>
      <c r="G278" s="29" t="s">
        <v>43</v>
      </c>
      <c r="H278" s="29">
        <v>6</v>
      </c>
      <c r="K278" s="29">
        <v>4415040475</v>
      </c>
      <c r="L278" s="29">
        <v>4415040475</v>
      </c>
      <c r="M278" s="29" t="s">
        <v>44</v>
      </c>
      <c r="N278" s="29">
        <v>2315034439</v>
      </c>
      <c r="O278" s="32" t="str">
        <f t="shared" si="4"/>
        <v>Detractors</v>
      </c>
    </row>
    <row r="279" spans="1:15" x14ac:dyDescent="0.15">
      <c r="A279" s="29" t="s">
        <v>41</v>
      </c>
      <c r="B279" s="29" t="s">
        <v>42</v>
      </c>
      <c r="C279" s="29" t="s">
        <v>84</v>
      </c>
      <c r="D279" s="31">
        <v>44170</v>
      </c>
      <c r="E279" s="29" t="s">
        <v>55</v>
      </c>
      <c r="F279" s="29">
        <v>5</v>
      </c>
      <c r="G279" s="29" t="s">
        <v>43</v>
      </c>
      <c r="H279" s="29">
        <v>5</v>
      </c>
      <c r="K279" s="29">
        <v>7752948584</v>
      </c>
      <c r="L279" s="29">
        <v>7752948584</v>
      </c>
      <c r="M279" s="29" t="s">
        <v>44</v>
      </c>
      <c r="N279" s="29">
        <v>2315047967</v>
      </c>
      <c r="O279" s="32" t="str">
        <f t="shared" si="4"/>
        <v>Detractors</v>
      </c>
    </row>
    <row r="280" spans="1:15" x14ac:dyDescent="0.15">
      <c r="A280" s="29" t="s">
        <v>41</v>
      </c>
      <c r="B280" s="29" t="s">
        <v>42</v>
      </c>
      <c r="C280" s="29" t="s">
        <v>136</v>
      </c>
      <c r="D280" s="31">
        <v>44170</v>
      </c>
      <c r="E280" s="29" t="s">
        <v>53</v>
      </c>
      <c r="F280" s="29">
        <v>5</v>
      </c>
      <c r="G280" s="29" t="s">
        <v>43</v>
      </c>
      <c r="H280" s="29">
        <v>9</v>
      </c>
      <c r="K280" s="29">
        <v>4412924116</v>
      </c>
      <c r="L280" s="29">
        <v>4412924116</v>
      </c>
      <c r="M280" s="29" t="s">
        <v>51</v>
      </c>
      <c r="N280" s="29">
        <v>2315059612</v>
      </c>
      <c r="O280" s="32" t="str">
        <f t="shared" si="4"/>
        <v>Promoters</v>
      </c>
    </row>
    <row r="281" spans="1:15" x14ac:dyDescent="0.15">
      <c r="A281" s="29" t="s">
        <v>41</v>
      </c>
      <c r="B281" s="29" t="s">
        <v>42</v>
      </c>
      <c r="C281" s="29" t="s">
        <v>114</v>
      </c>
      <c r="D281" s="31">
        <v>44170</v>
      </c>
      <c r="E281" s="29" t="s">
        <v>54</v>
      </c>
      <c r="F281" s="29">
        <v>5</v>
      </c>
      <c r="G281" s="29" t="s">
        <v>43</v>
      </c>
      <c r="H281" s="29">
        <v>0</v>
      </c>
      <c r="K281" s="29">
        <v>9282067335</v>
      </c>
      <c r="L281" s="29">
        <v>9282067335</v>
      </c>
      <c r="M281" s="29" t="s">
        <v>44</v>
      </c>
      <c r="N281" s="29">
        <v>2315059878</v>
      </c>
      <c r="O281" s="32" t="str">
        <f t="shared" si="4"/>
        <v>Detractors</v>
      </c>
    </row>
    <row r="282" spans="1:15" x14ac:dyDescent="0.15">
      <c r="A282" s="29" t="s">
        <v>41</v>
      </c>
      <c r="B282" s="29" t="s">
        <v>42</v>
      </c>
      <c r="C282" s="29" t="s">
        <v>84</v>
      </c>
      <c r="D282" s="31">
        <v>44170</v>
      </c>
      <c r="E282" s="29" t="s">
        <v>53</v>
      </c>
      <c r="F282" s="29">
        <v>5</v>
      </c>
      <c r="G282" s="29" t="s">
        <v>43</v>
      </c>
      <c r="H282" s="29">
        <v>7</v>
      </c>
      <c r="J282" s="29">
        <v>2000209294</v>
      </c>
      <c r="K282" s="29">
        <v>4412320741</v>
      </c>
      <c r="L282" s="29">
        <v>4412320741</v>
      </c>
      <c r="M282" s="29" t="s">
        <v>44</v>
      </c>
      <c r="N282" s="29">
        <v>2315065839</v>
      </c>
      <c r="O282" s="32" t="str">
        <f t="shared" si="4"/>
        <v>Passives</v>
      </c>
    </row>
    <row r="283" spans="1:15" x14ac:dyDescent="0.15">
      <c r="A283" s="29" t="s">
        <v>41</v>
      </c>
      <c r="B283" s="29" t="s">
        <v>42</v>
      </c>
      <c r="C283" s="29" t="s">
        <v>120</v>
      </c>
      <c r="D283" s="31">
        <v>44171</v>
      </c>
      <c r="E283" s="29" t="s">
        <v>19</v>
      </c>
      <c r="F283" s="29">
        <v>5</v>
      </c>
      <c r="G283" s="29" t="s">
        <v>43</v>
      </c>
      <c r="H283" s="29">
        <v>5</v>
      </c>
      <c r="K283" s="29">
        <v>7205275223</v>
      </c>
      <c r="L283" s="29">
        <v>5926548880</v>
      </c>
      <c r="M283" s="29" t="s">
        <v>44</v>
      </c>
      <c r="N283" s="29">
        <v>2315119822</v>
      </c>
      <c r="O283" s="32" t="str">
        <f t="shared" si="4"/>
        <v>Detractors</v>
      </c>
    </row>
    <row r="284" spans="1:15" x14ac:dyDescent="0.15">
      <c r="A284" s="29" t="s">
        <v>41</v>
      </c>
      <c r="B284" s="29" t="s">
        <v>42</v>
      </c>
      <c r="C284" s="29" t="s">
        <v>120</v>
      </c>
      <c r="D284" s="31">
        <v>44171</v>
      </c>
      <c r="E284" s="29" t="s">
        <v>19</v>
      </c>
      <c r="F284" s="29">
        <v>4</v>
      </c>
      <c r="G284" s="29" t="s">
        <v>43</v>
      </c>
      <c r="H284" s="29">
        <v>8</v>
      </c>
      <c r="K284" s="29">
        <v>7205275223</v>
      </c>
      <c r="L284" s="29">
        <v>5926422251</v>
      </c>
      <c r="M284" s="29" t="s">
        <v>44</v>
      </c>
      <c r="N284" s="29">
        <v>2315148126</v>
      </c>
      <c r="O284" s="32" t="str">
        <f t="shared" si="4"/>
        <v>Passives</v>
      </c>
    </row>
    <row r="285" spans="1:15" x14ac:dyDescent="0.15">
      <c r="A285" s="29" t="s">
        <v>41</v>
      </c>
      <c r="B285" s="29" t="s">
        <v>42</v>
      </c>
      <c r="C285" s="29" t="s">
        <v>99</v>
      </c>
      <c r="D285" s="31">
        <v>44171</v>
      </c>
      <c r="E285" s="29" t="s">
        <v>52</v>
      </c>
      <c r="F285" s="29">
        <v>4</v>
      </c>
      <c r="G285" s="29" t="s">
        <v>43</v>
      </c>
      <c r="H285" s="29">
        <v>9</v>
      </c>
      <c r="K285" s="29">
        <v>4417047070</v>
      </c>
      <c r="L285" s="29">
        <v>4417047070</v>
      </c>
      <c r="M285" s="29" t="s">
        <v>51</v>
      </c>
      <c r="N285" s="29">
        <v>2315176346</v>
      </c>
      <c r="O285" s="32" t="str">
        <f t="shared" si="4"/>
        <v>Promoters</v>
      </c>
    </row>
    <row r="286" spans="1:15" x14ac:dyDescent="0.15">
      <c r="A286" s="29" t="s">
        <v>41</v>
      </c>
      <c r="B286" s="29" t="s">
        <v>42</v>
      </c>
      <c r="C286" s="29" t="s">
        <v>144</v>
      </c>
      <c r="D286" s="31">
        <v>44171</v>
      </c>
      <c r="E286" s="29" t="s">
        <v>54</v>
      </c>
      <c r="F286" s="29">
        <v>5</v>
      </c>
      <c r="G286" s="29" t="s">
        <v>43</v>
      </c>
      <c r="H286" s="29">
        <v>10</v>
      </c>
      <c r="K286" s="29">
        <v>9287253369</v>
      </c>
      <c r="L286" s="29">
        <v>9287253369</v>
      </c>
      <c r="M286" s="29" t="s">
        <v>51</v>
      </c>
      <c r="N286" s="29">
        <v>2315183304</v>
      </c>
      <c r="O286" s="32" t="str">
        <f t="shared" si="4"/>
        <v>Promoters</v>
      </c>
    </row>
    <row r="287" spans="1:15" x14ac:dyDescent="0.15">
      <c r="A287" s="29" t="s">
        <v>41</v>
      </c>
      <c r="B287" s="29" t="s">
        <v>42</v>
      </c>
      <c r="C287" s="29" t="s">
        <v>141</v>
      </c>
      <c r="D287" s="31">
        <v>44171</v>
      </c>
      <c r="E287" s="29" t="s">
        <v>54</v>
      </c>
      <c r="F287" s="29">
        <v>5</v>
      </c>
      <c r="G287" s="29" t="s">
        <v>46</v>
      </c>
      <c r="H287" s="29">
        <v>5</v>
      </c>
      <c r="J287" s="29">
        <v>2000328886</v>
      </c>
      <c r="K287" s="29">
        <v>5208410649</v>
      </c>
      <c r="L287" s="29">
        <v>5208410649</v>
      </c>
      <c r="M287" s="29" t="s">
        <v>44</v>
      </c>
      <c r="N287" s="29">
        <v>2315189449</v>
      </c>
      <c r="O287" s="32" t="str">
        <f t="shared" si="4"/>
        <v>Detractors</v>
      </c>
    </row>
    <row r="288" spans="1:15" x14ac:dyDescent="0.15">
      <c r="A288" s="29" t="s">
        <v>41</v>
      </c>
      <c r="B288" s="29" t="s">
        <v>42</v>
      </c>
      <c r="C288" s="29" t="s">
        <v>86</v>
      </c>
      <c r="D288" s="31">
        <v>44171</v>
      </c>
      <c r="E288" s="29" t="s">
        <v>53</v>
      </c>
      <c r="F288" s="29">
        <v>5</v>
      </c>
      <c r="G288" s="29" t="s">
        <v>43</v>
      </c>
      <c r="H288" s="29">
        <v>10</v>
      </c>
      <c r="K288" s="29">
        <v>4417476329</v>
      </c>
      <c r="L288" s="29">
        <v>4417476329</v>
      </c>
      <c r="M288" s="29" t="s">
        <v>51</v>
      </c>
      <c r="N288" s="29">
        <v>2315191529</v>
      </c>
      <c r="O288" s="32" t="str">
        <f t="shared" si="4"/>
        <v>Promoters</v>
      </c>
    </row>
    <row r="289" spans="1:15" x14ac:dyDescent="0.15">
      <c r="A289" s="29" t="s">
        <v>41</v>
      </c>
      <c r="B289" s="29" t="s">
        <v>42</v>
      </c>
      <c r="C289" s="29" t="s">
        <v>148</v>
      </c>
      <c r="D289" s="31">
        <v>44171</v>
      </c>
      <c r="E289" s="29" t="s">
        <v>19</v>
      </c>
      <c r="F289" s="29">
        <v>5</v>
      </c>
      <c r="G289" s="29" t="s">
        <v>43</v>
      </c>
      <c r="H289" s="29">
        <v>6</v>
      </c>
      <c r="K289" s="29">
        <v>7205275223</v>
      </c>
      <c r="L289" s="29">
        <v>5926553914</v>
      </c>
      <c r="M289" s="29" t="s">
        <v>44</v>
      </c>
      <c r="N289" s="29">
        <v>2315192772</v>
      </c>
      <c r="O289" s="32" t="str">
        <f t="shared" si="4"/>
        <v>Detractors</v>
      </c>
    </row>
    <row r="290" spans="1:15" x14ac:dyDescent="0.15">
      <c r="A290" s="29" t="s">
        <v>41</v>
      </c>
      <c r="B290" s="29" t="s">
        <v>42</v>
      </c>
      <c r="C290" s="29" t="s">
        <v>82</v>
      </c>
      <c r="D290" s="31">
        <v>44171</v>
      </c>
      <c r="E290" s="29" t="s">
        <v>53</v>
      </c>
      <c r="F290" s="29">
        <v>5</v>
      </c>
      <c r="G290" s="29" t="s">
        <v>43</v>
      </c>
      <c r="H290" s="29">
        <v>10</v>
      </c>
      <c r="K290" s="29">
        <v>4415052938</v>
      </c>
      <c r="L290" s="29">
        <v>4415052938</v>
      </c>
      <c r="M290" s="29" t="s">
        <v>44</v>
      </c>
      <c r="N290" s="29">
        <v>2315193930</v>
      </c>
      <c r="O290" s="32" t="str">
        <f t="shared" si="4"/>
        <v>Promoters</v>
      </c>
    </row>
    <row r="291" spans="1:15" x14ac:dyDescent="0.15">
      <c r="A291" s="29" t="s">
        <v>41</v>
      </c>
      <c r="B291" s="29" t="s">
        <v>42</v>
      </c>
      <c r="C291" s="29" t="s">
        <v>83</v>
      </c>
      <c r="D291" s="31">
        <v>44171</v>
      </c>
      <c r="E291" s="29" t="s">
        <v>52</v>
      </c>
      <c r="F291" s="29">
        <v>5</v>
      </c>
      <c r="G291" s="29" t="s">
        <v>43</v>
      </c>
      <c r="H291" s="29">
        <v>9</v>
      </c>
      <c r="K291" s="29">
        <v>4413371292</v>
      </c>
      <c r="L291" s="29">
        <v>4413371292</v>
      </c>
      <c r="M291" s="29" t="s">
        <v>51</v>
      </c>
      <c r="N291" s="29">
        <v>2315194263</v>
      </c>
      <c r="O291" s="32" t="str">
        <f t="shared" si="4"/>
        <v>Promoters</v>
      </c>
    </row>
    <row r="292" spans="1:15" x14ac:dyDescent="0.15">
      <c r="A292" s="29" t="s">
        <v>41</v>
      </c>
      <c r="B292" s="29" t="s">
        <v>42</v>
      </c>
      <c r="C292" s="29" t="s">
        <v>130</v>
      </c>
      <c r="D292" s="31">
        <v>44171</v>
      </c>
      <c r="E292" s="29" t="s">
        <v>19</v>
      </c>
      <c r="F292" s="29">
        <v>5</v>
      </c>
      <c r="G292" s="29" t="s">
        <v>43</v>
      </c>
      <c r="H292" s="29">
        <v>9</v>
      </c>
      <c r="K292" s="29">
        <v>7205275223</v>
      </c>
      <c r="L292" s="29">
        <v>5922256405</v>
      </c>
      <c r="M292" s="29" t="s">
        <v>44</v>
      </c>
      <c r="N292" s="29">
        <v>2315202187</v>
      </c>
      <c r="O292" s="32" t="str">
        <f t="shared" si="4"/>
        <v>Promoters</v>
      </c>
    </row>
    <row r="293" spans="1:15" x14ac:dyDescent="0.15">
      <c r="A293" s="29" t="s">
        <v>41</v>
      </c>
      <c r="B293" s="29" t="s">
        <v>42</v>
      </c>
      <c r="C293" s="29" t="s">
        <v>130</v>
      </c>
      <c r="D293" s="31">
        <v>44171</v>
      </c>
      <c r="E293" s="29" t="s">
        <v>19</v>
      </c>
      <c r="F293" s="29">
        <v>3</v>
      </c>
      <c r="G293" s="29" t="s">
        <v>46</v>
      </c>
      <c r="H293" s="29">
        <v>5</v>
      </c>
      <c r="K293" s="29">
        <v>7205275223</v>
      </c>
      <c r="L293" s="29">
        <v>5926102229</v>
      </c>
      <c r="M293" s="29" t="s">
        <v>44</v>
      </c>
      <c r="N293" s="29">
        <v>2315203719</v>
      </c>
      <c r="O293" s="32" t="str">
        <f t="shared" si="4"/>
        <v>Detractors</v>
      </c>
    </row>
    <row r="294" spans="1:15" x14ac:dyDescent="0.15">
      <c r="A294" s="29" t="s">
        <v>41</v>
      </c>
      <c r="B294" s="29" t="s">
        <v>42</v>
      </c>
      <c r="C294" s="29" t="s">
        <v>111</v>
      </c>
      <c r="D294" s="31">
        <v>44171</v>
      </c>
      <c r="E294" s="29" t="s">
        <v>54</v>
      </c>
      <c r="F294" s="29">
        <v>3</v>
      </c>
      <c r="G294" s="29" t="s">
        <v>43</v>
      </c>
      <c r="H294" s="29">
        <v>5</v>
      </c>
      <c r="K294" s="29">
        <v>5052150164</v>
      </c>
      <c r="L294" s="29">
        <v>5052150164</v>
      </c>
      <c r="M294" s="29" t="s">
        <v>44</v>
      </c>
      <c r="N294" s="29">
        <v>2315205352</v>
      </c>
      <c r="O294" s="32" t="str">
        <f t="shared" si="4"/>
        <v>Detractors</v>
      </c>
    </row>
    <row r="295" spans="1:15" x14ac:dyDescent="0.15">
      <c r="A295" s="29" t="s">
        <v>41</v>
      </c>
      <c r="B295" s="29" t="s">
        <v>42</v>
      </c>
      <c r="C295" s="29" t="s">
        <v>119</v>
      </c>
      <c r="D295" s="31">
        <v>44171</v>
      </c>
      <c r="E295" s="29" t="s">
        <v>19</v>
      </c>
      <c r="F295" s="29">
        <v>5</v>
      </c>
      <c r="G295" s="29" t="s">
        <v>43</v>
      </c>
      <c r="H295" s="29">
        <v>7</v>
      </c>
      <c r="K295" s="29">
        <v>7205275223</v>
      </c>
      <c r="L295" s="29">
        <v>5926177809</v>
      </c>
      <c r="M295" s="29" t="s">
        <v>44</v>
      </c>
      <c r="N295" s="29">
        <v>2315205498</v>
      </c>
      <c r="O295" s="32" t="str">
        <f t="shared" si="4"/>
        <v>Passives</v>
      </c>
    </row>
    <row r="296" spans="1:15" x14ac:dyDescent="0.15">
      <c r="A296" s="29" t="s">
        <v>41</v>
      </c>
      <c r="B296" s="29" t="s">
        <v>42</v>
      </c>
      <c r="C296" s="29" t="s">
        <v>144</v>
      </c>
      <c r="D296" s="31">
        <v>44171</v>
      </c>
      <c r="E296" s="29" t="s">
        <v>50</v>
      </c>
      <c r="F296" s="29">
        <v>5</v>
      </c>
      <c r="G296" s="29" t="s">
        <v>46</v>
      </c>
      <c r="H296" s="29">
        <v>4</v>
      </c>
      <c r="K296" s="29">
        <v>3406423384</v>
      </c>
      <c r="L296" s="29">
        <v>3406423384</v>
      </c>
      <c r="M296" s="29" t="s">
        <v>44</v>
      </c>
      <c r="N296" s="29">
        <v>2315208052</v>
      </c>
      <c r="O296" s="32" t="str">
        <f t="shared" si="4"/>
        <v>Detractors</v>
      </c>
    </row>
    <row r="297" spans="1:15" x14ac:dyDescent="0.15">
      <c r="A297" s="29" t="s">
        <v>41</v>
      </c>
      <c r="B297" s="29" t="s">
        <v>42</v>
      </c>
      <c r="C297" s="29" t="s">
        <v>125</v>
      </c>
      <c r="D297" s="31">
        <v>44171</v>
      </c>
      <c r="E297" s="29" t="s">
        <v>19</v>
      </c>
      <c r="F297" s="29">
        <v>4</v>
      </c>
      <c r="G297" s="29" t="s">
        <v>43</v>
      </c>
      <c r="H297" s="29">
        <v>0</v>
      </c>
      <c r="K297" s="29">
        <v>7205275223</v>
      </c>
      <c r="L297" s="29">
        <v>5926528975</v>
      </c>
      <c r="M297" s="29" t="s">
        <v>44</v>
      </c>
      <c r="N297" s="29">
        <v>2315211867</v>
      </c>
      <c r="O297" s="32" t="str">
        <f t="shared" si="4"/>
        <v>Detractors</v>
      </c>
    </row>
    <row r="298" spans="1:15" x14ac:dyDescent="0.15">
      <c r="A298" s="29" t="s">
        <v>41</v>
      </c>
      <c r="B298" s="29" t="s">
        <v>42</v>
      </c>
      <c r="C298" s="29" t="s">
        <v>111</v>
      </c>
      <c r="D298" s="31">
        <v>44171</v>
      </c>
      <c r="E298" s="29" t="s">
        <v>54</v>
      </c>
      <c r="F298" s="29">
        <v>3</v>
      </c>
      <c r="G298" s="29" t="s">
        <v>46</v>
      </c>
      <c r="H298" s="29">
        <v>0</v>
      </c>
      <c r="K298" s="29">
        <v>3858872318</v>
      </c>
      <c r="L298" s="29">
        <v>3858872318</v>
      </c>
      <c r="M298" s="29" t="s">
        <v>44</v>
      </c>
      <c r="N298" s="29">
        <v>2315215981</v>
      </c>
      <c r="O298" s="32" t="str">
        <f t="shared" si="4"/>
        <v>Detractors</v>
      </c>
    </row>
    <row r="299" spans="1:15" x14ac:dyDescent="0.15">
      <c r="A299" s="29" t="s">
        <v>41</v>
      </c>
      <c r="B299" s="29" t="s">
        <v>42</v>
      </c>
      <c r="C299" s="29" t="s">
        <v>126</v>
      </c>
      <c r="D299" s="31">
        <v>44171</v>
      </c>
      <c r="E299" s="29" t="s">
        <v>55</v>
      </c>
      <c r="F299" s="29">
        <v>5</v>
      </c>
      <c r="G299" s="29" t="s">
        <v>43</v>
      </c>
      <c r="H299" s="29">
        <v>9</v>
      </c>
      <c r="K299" s="29">
        <v>9288561079</v>
      </c>
      <c r="L299" s="29">
        <v>9288561079</v>
      </c>
      <c r="M299" s="29" t="s">
        <v>44</v>
      </c>
      <c r="N299" s="29">
        <v>2315217055</v>
      </c>
      <c r="O299" s="32" t="str">
        <f t="shared" si="4"/>
        <v>Promoters</v>
      </c>
    </row>
    <row r="300" spans="1:15" x14ac:dyDescent="0.15">
      <c r="A300" s="29" t="s">
        <v>41</v>
      </c>
      <c r="B300" s="29" t="s">
        <v>42</v>
      </c>
      <c r="C300" s="29" t="s">
        <v>148</v>
      </c>
      <c r="D300" s="31">
        <v>44171</v>
      </c>
      <c r="E300" s="29" t="s">
        <v>19</v>
      </c>
      <c r="F300" s="29">
        <v>5</v>
      </c>
      <c r="G300" s="29" t="s">
        <v>43</v>
      </c>
      <c r="H300" s="29">
        <v>10</v>
      </c>
      <c r="K300" s="29">
        <v>7205275223</v>
      </c>
      <c r="L300" s="29">
        <v>5926553433</v>
      </c>
      <c r="M300" s="29" t="s">
        <v>44</v>
      </c>
      <c r="N300" s="29">
        <v>2315218833</v>
      </c>
      <c r="O300" s="32" t="str">
        <f t="shared" si="4"/>
        <v>Promoters</v>
      </c>
    </row>
    <row r="301" spans="1:15" x14ac:dyDescent="0.15">
      <c r="A301" s="29" t="s">
        <v>41</v>
      </c>
      <c r="B301" s="29" t="s">
        <v>42</v>
      </c>
      <c r="C301" s="29" t="s">
        <v>130</v>
      </c>
      <c r="D301" s="31">
        <v>44171</v>
      </c>
      <c r="E301" s="29" t="s">
        <v>19</v>
      </c>
      <c r="F301" s="29">
        <v>5</v>
      </c>
      <c r="G301" s="29" t="s">
        <v>43</v>
      </c>
      <c r="H301" s="29">
        <v>7</v>
      </c>
      <c r="K301" s="29">
        <v>7205275223</v>
      </c>
      <c r="L301" s="29">
        <v>5926177809</v>
      </c>
      <c r="M301" s="29" t="s">
        <v>51</v>
      </c>
      <c r="N301" s="29">
        <v>2315220698</v>
      </c>
      <c r="O301" s="32" t="str">
        <f t="shared" si="4"/>
        <v>Passives</v>
      </c>
    </row>
    <row r="302" spans="1:15" x14ac:dyDescent="0.15">
      <c r="A302" s="29" t="s">
        <v>41</v>
      </c>
      <c r="B302" s="29" t="s">
        <v>42</v>
      </c>
      <c r="C302" s="29" t="s">
        <v>86</v>
      </c>
      <c r="D302" s="31">
        <v>44171</v>
      </c>
      <c r="E302" s="29" t="s">
        <v>50</v>
      </c>
      <c r="F302" s="29">
        <v>4</v>
      </c>
      <c r="G302" s="29" t="s">
        <v>43</v>
      </c>
      <c r="H302" s="29">
        <v>9</v>
      </c>
      <c r="J302" s="29">
        <v>2000363284</v>
      </c>
      <c r="K302" s="29">
        <v>3404736474</v>
      </c>
      <c r="L302" s="29">
        <v>3404736474</v>
      </c>
      <c r="M302" s="29" t="s">
        <v>44</v>
      </c>
      <c r="N302" s="29">
        <v>2315224205</v>
      </c>
      <c r="O302" s="32" t="str">
        <f t="shared" si="4"/>
        <v>Promoters</v>
      </c>
    </row>
    <row r="303" spans="1:15" x14ac:dyDescent="0.15">
      <c r="A303" s="29" t="s">
        <v>41</v>
      </c>
      <c r="B303" s="29" t="s">
        <v>42</v>
      </c>
      <c r="C303" s="29" t="s">
        <v>127</v>
      </c>
      <c r="D303" s="31">
        <v>44171</v>
      </c>
      <c r="E303" s="29" t="s">
        <v>50</v>
      </c>
      <c r="F303" s="29">
        <v>4</v>
      </c>
      <c r="G303" s="29" t="s">
        <v>46</v>
      </c>
      <c r="H303" s="29">
        <v>7</v>
      </c>
      <c r="K303" s="29">
        <v>3406429640</v>
      </c>
      <c r="L303" s="29">
        <v>3406429640</v>
      </c>
      <c r="M303" s="29" t="s">
        <v>51</v>
      </c>
      <c r="N303" s="29">
        <v>2315224799</v>
      </c>
      <c r="O303" s="32" t="str">
        <f t="shared" si="4"/>
        <v>Passives</v>
      </c>
    </row>
    <row r="304" spans="1:15" x14ac:dyDescent="0.15">
      <c r="A304" s="29" t="s">
        <v>41</v>
      </c>
      <c r="B304" s="29" t="s">
        <v>42</v>
      </c>
      <c r="C304" s="29" t="s">
        <v>119</v>
      </c>
      <c r="D304" s="31">
        <v>44171</v>
      </c>
      <c r="E304" s="29" t="s">
        <v>19</v>
      </c>
      <c r="F304" s="29">
        <v>5</v>
      </c>
      <c r="G304" s="29" t="s">
        <v>43</v>
      </c>
      <c r="H304" s="29">
        <v>0</v>
      </c>
      <c r="J304" s="29">
        <v>2000364181</v>
      </c>
      <c r="K304" s="29">
        <v>7205275223</v>
      </c>
      <c r="L304" s="29">
        <v>5926156189</v>
      </c>
      <c r="M304" s="29" t="s">
        <v>44</v>
      </c>
      <c r="N304" s="29">
        <v>2315225257</v>
      </c>
      <c r="O304" s="32" t="str">
        <f t="shared" si="4"/>
        <v>Detractors</v>
      </c>
    </row>
    <row r="305" spans="1:15" x14ac:dyDescent="0.15">
      <c r="A305" s="29" t="s">
        <v>41</v>
      </c>
      <c r="B305" s="29" t="s">
        <v>42</v>
      </c>
      <c r="C305" s="29" t="s">
        <v>125</v>
      </c>
      <c r="D305" s="31">
        <v>44171</v>
      </c>
      <c r="E305" s="29" t="s">
        <v>19</v>
      </c>
      <c r="F305" s="29">
        <v>4</v>
      </c>
      <c r="G305" s="29" t="s">
        <v>46</v>
      </c>
      <c r="H305" s="29">
        <v>5</v>
      </c>
      <c r="K305" s="29">
        <v>7205275223</v>
      </c>
      <c r="L305" s="29">
        <v>5926141406</v>
      </c>
      <c r="M305" s="29" t="s">
        <v>44</v>
      </c>
      <c r="N305" s="29">
        <v>2315230143</v>
      </c>
      <c r="O305" s="32" t="str">
        <f t="shared" si="4"/>
        <v>Detractors</v>
      </c>
    </row>
    <row r="306" spans="1:15" x14ac:dyDescent="0.15">
      <c r="A306" s="29" t="s">
        <v>41</v>
      </c>
      <c r="B306" s="29" t="s">
        <v>42</v>
      </c>
      <c r="C306" s="29" t="s">
        <v>130</v>
      </c>
      <c r="D306" s="31">
        <v>44171</v>
      </c>
      <c r="E306" s="29" t="s">
        <v>19</v>
      </c>
      <c r="F306" s="29">
        <v>5</v>
      </c>
      <c r="G306" s="29" t="s">
        <v>43</v>
      </c>
      <c r="H306" s="29">
        <v>6</v>
      </c>
      <c r="K306" s="29">
        <v>7205275223</v>
      </c>
      <c r="L306" s="29">
        <v>5922672270</v>
      </c>
      <c r="M306" s="29" t="s">
        <v>44</v>
      </c>
      <c r="N306" s="29">
        <v>2315235314</v>
      </c>
      <c r="O306" s="32" t="str">
        <f t="shared" si="4"/>
        <v>Detractors</v>
      </c>
    </row>
    <row r="307" spans="1:15" x14ac:dyDescent="0.15">
      <c r="A307" s="29" t="s">
        <v>41</v>
      </c>
      <c r="B307" s="29" t="s">
        <v>42</v>
      </c>
      <c r="C307" s="29" t="s">
        <v>117</v>
      </c>
      <c r="D307" s="31">
        <v>44171</v>
      </c>
      <c r="E307" s="29" t="s">
        <v>50</v>
      </c>
      <c r="F307" s="29">
        <v>5</v>
      </c>
      <c r="G307" s="29" t="s">
        <v>43</v>
      </c>
      <c r="H307" s="29">
        <v>10</v>
      </c>
      <c r="K307" s="29">
        <v>3406909161</v>
      </c>
      <c r="L307" s="29">
        <v>3406909161</v>
      </c>
      <c r="M307" s="29" t="s">
        <v>44</v>
      </c>
      <c r="N307" s="29">
        <v>2315240826</v>
      </c>
      <c r="O307" s="32" t="str">
        <f t="shared" si="4"/>
        <v>Promoters</v>
      </c>
    </row>
    <row r="308" spans="1:15" x14ac:dyDescent="0.15">
      <c r="A308" s="29" t="s">
        <v>41</v>
      </c>
      <c r="B308" s="29" t="s">
        <v>42</v>
      </c>
      <c r="C308" s="29" t="s">
        <v>99</v>
      </c>
      <c r="D308" s="31">
        <v>44171</v>
      </c>
      <c r="E308" s="29" t="s">
        <v>53</v>
      </c>
      <c r="F308" s="29">
        <v>4</v>
      </c>
      <c r="G308" s="29" t="s">
        <v>46</v>
      </c>
      <c r="H308" s="29">
        <v>8</v>
      </c>
      <c r="K308" s="29">
        <v>4417052343</v>
      </c>
      <c r="L308" s="29">
        <v>4417052343</v>
      </c>
      <c r="M308" s="29" t="s">
        <v>51</v>
      </c>
      <c r="N308" s="29">
        <v>2315242150</v>
      </c>
      <c r="O308" s="32" t="str">
        <f t="shared" si="4"/>
        <v>Passives</v>
      </c>
    </row>
    <row r="309" spans="1:15" x14ac:dyDescent="0.15">
      <c r="A309" s="29" t="s">
        <v>41</v>
      </c>
      <c r="B309" s="29" t="s">
        <v>42</v>
      </c>
      <c r="C309" s="29" t="s">
        <v>119</v>
      </c>
      <c r="D309" s="31">
        <v>44171</v>
      </c>
      <c r="E309" s="29" t="s">
        <v>19</v>
      </c>
      <c r="F309" s="29">
        <v>5</v>
      </c>
      <c r="G309" s="29" t="s">
        <v>43</v>
      </c>
      <c r="H309" s="29">
        <v>9</v>
      </c>
      <c r="K309" s="29">
        <v>7205275223</v>
      </c>
      <c r="L309" s="29">
        <v>5926099419</v>
      </c>
      <c r="M309" s="29" t="s">
        <v>51</v>
      </c>
      <c r="N309" s="29">
        <v>2315242725</v>
      </c>
      <c r="O309" s="32" t="str">
        <f t="shared" si="4"/>
        <v>Promoters</v>
      </c>
    </row>
    <row r="310" spans="1:15" x14ac:dyDescent="0.15">
      <c r="A310" s="29" t="s">
        <v>41</v>
      </c>
      <c r="B310" s="29" t="s">
        <v>42</v>
      </c>
      <c r="C310" s="29" t="s">
        <v>125</v>
      </c>
      <c r="D310" s="31">
        <v>44171</v>
      </c>
      <c r="E310" s="29" t="s">
        <v>19</v>
      </c>
      <c r="F310" s="29">
        <v>3</v>
      </c>
      <c r="G310" s="29" t="s">
        <v>43</v>
      </c>
      <c r="H310" s="29">
        <v>9</v>
      </c>
      <c r="K310" s="29">
        <v>7205275223</v>
      </c>
      <c r="L310" s="29">
        <v>5926527818</v>
      </c>
      <c r="M310" s="29" t="s">
        <v>51</v>
      </c>
      <c r="N310" s="29">
        <v>2315252204</v>
      </c>
      <c r="O310" s="32" t="str">
        <f t="shared" si="4"/>
        <v>Promoters</v>
      </c>
    </row>
    <row r="311" spans="1:15" x14ac:dyDescent="0.15">
      <c r="A311" s="29" t="s">
        <v>41</v>
      </c>
      <c r="B311" s="29" t="s">
        <v>42</v>
      </c>
      <c r="C311" s="29" t="s">
        <v>119</v>
      </c>
      <c r="D311" s="31">
        <v>44171</v>
      </c>
      <c r="E311" s="29" t="s">
        <v>19</v>
      </c>
      <c r="F311" s="29">
        <v>5</v>
      </c>
      <c r="G311" s="29" t="s">
        <v>43</v>
      </c>
      <c r="H311" s="29">
        <v>10</v>
      </c>
      <c r="K311" s="29">
        <v>7205275223</v>
      </c>
      <c r="L311" s="29">
        <v>5922232948</v>
      </c>
      <c r="M311" s="29" t="s">
        <v>44</v>
      </c>
      <c r="N311" s="29">
        <v>2315256197</v>
      </c>
      <c r="O311" s="32" t="str">
        <f t="shared" si="4"/>
        <v>Promoters</v>
      </c>
    </row>
    <row r="312" spans="1:15" x14ac:dyDescent="0.15">
      <c r="A312" s="29" t="s">
        <v>41</v>
      </c>
      <c r="B312" s="29" t="s">
        <v>42</v>
      </c>
      <c r="C312" s="29" t="s">
        <v>136</v>
      </c>
      <c r="D312" s="31">
        <v>44171</v>
      </c>
      <c r="E312" s="29" t="s">
        <v>53</v>
      </c>
      <c r="F312" s="29">
        <v>4</v>
      </c>
      <c r="G312" s="29" t="s">
        <v>43</v>
      </c>
      <c r="H312" s="29">
        <v>8</v>
      </c>
      <c r="K312" s="29">
        <v>4417052343</v>
      </c>
      <c r="L312" s="29">
        <v>4417052343</v>
      </c>
      <c r="M312" s="29" t="s">
        <v>51</v>
      </c>
      <c r="N312" s="29">
        <v>2315258658</v>
      </c>
      <c r="O312" s="32" t="str">
        <f t="shared" si="4"/>
        <v>Passives</v>
      </c>
    </row>
    <row r="313" spans="1:15" x14ac:dyDescent="0.15">
      <c r="A313" s="29" t="s">
        <v>41</v>
      </c>
      <c r="B313" s="29" t="s">
        <v>42</v>
      </c>
      <c r="C313" s="29" t="s">
        <v>142</v>
      </c>
      <c r="D313" s="31">
        <v>44171</v>
      </c>
      <c r="E313" s="29" t="s">
        <v>50</v>
      </c>
      <c r="F313" s="29">
        <v>5</v>
      </c>
      <c r="G313" s="29" t="s">
        <v>43</v>
      </c>
      <c r="H313" s="29">
        <v>10</v>
      </c>
      <c r="K313" s="29">
        <v>3402012721</v>
      </c>
      <c r="L313" s="29">
        <v>3402012721</v>
      </c>
      <c r="M313" s="29" t="s">
        <v>51</v>
      </c>
      <c r="N313" s="29">
        <v>2315262039</v>
      </c>
      <c r="O313" s="32" t="str">
        <f t="shared" si="4"/>
        <v>Promoters</v>
      </c>
    </row>
    <row r="314" spans="1:15" x14ac:dyDescent="0.15">
      <c r="A314" s="29" t="s">
        <v>41</v>
      </c>
      <c r="B314" s="29" t="s">
        <v>42</v>
      </c>
      <c r="C314" s="29" t="s">
        <v>112</v>
      </c>
      <c r="D314" s="31">
        <v>44171</v>
      </c>
      <c r="E314" s="29" t="s">
        <v>50</v>
      </c>
      <c r="F314" s="29">
        <v>5</v>
      </c>
      <c r="G314" s="29" t="s">
        <v>46</v>
      </c>
      <c r="H314" s="29">
        <v>3</v>
      </c>
      <c r="K314" s="29">
        <v>3406421202</v>
      </c>
      <c r="L314" s="29">
        <v>3406421202</v>
      </c>
      <c r="M314" s="29" t="s">
        <v>44</v>
      </c>
      <c r="N314" s="29">
        <v>2315271138</v>
      </c>
      <c r="O314" s="32" t="str">
        <f t="shared" si="4"/>
        <v>Detractors</v>
      </c>
    </row>
    <row r="315" spans="1:15" x14ac:dyDescent="0.15">
      <c r="A315" s="29" t="s">
        <v>41</v>
      </c>
      <c r="B315" s="29" t="s">
        <v>42</v>
      </c>
      <c r="C315" s="29" t="s">
        <v>135</v>
      </c>
      <c r="D315" s="31">
        <v>44171</v>
      </c>
      <c r="E315" s="29" t="s">
        <v>53</v>
      </c>
      <c r="F315" s="29">
        <v>4</v>
      </c>
      <c r="G315" s="29" t="s">
        <v>43</v>
      </c>
      <c r="H315" s="29">
        <v>7</v>
      </c>
      <c r="K315" s="29">
        <v>4417992708</v>
      </c>
      <c r="L315" s="29">
        <v>4417992708</v>
      </c>
      <c r="M315" s="29" t="s">
        <v>51</v>
      </c>
      <c r="N315" s="29">
        <v>2315272966</v>
      </c>
      <c r="O315" s="32" t="str">
        <f t="shared" si="4"/>
        <v>Passives</v>
      </c>
    </row>
    <row r="316" spans="1:15" x14ac:dyDescent="0.15">
      <c r="A316" s="29" t="s">
        <v>41</v>
      </c>
      <c r="B316" s="29" t="s">
        <v>42</v>
      </c>
      <c r="C316" s="29" t="s">
        <v>82</v>
      </c>
      <c r="D316" s="31">
        <v>44171</v>
      </c>
      <c r="E316" s="29" t="s">
        <v>50</v>
      </c>
      <c r="F316" s="29">
        <v>5</v>
      </c>
      <c r="G316" s="29" t="s">
        <v>43</v>
      </c>
      <c r="H316" s="29">
        <v>10</v>
      </c>
      <c r="J316" s="29">
        <v>2000416924</v>
      </c>
      <c r="K316" s="29">
        <v>4045365452</v>
      </c>
      <c r="L316" s="29">
        <v>4045365452</v>
      </c>
      <c r="M316" s="29" t="s">
        <v>44</v>
      </c>
      <c r="N316" s="29">
        <v>2315286250</v>
      </c>
      <c r="O316" s="32" t="str">
        <f t="shared" si="4"/>
        <v>Promoters</v>
      </c>
    </row>
    <row r="317" spans="1:15" x14ac:dyDescent="0.15">
      <c r="A317" s="29" t="s">
        <v>41</v>
      </c>
      <c r="B317" s="29" t="s">
        <v>42</v>
      </c>
      <c r="C317" s="29" t="s">
        <v>81</v>
      </c>
      <c r="D317" s="31">
        <v>44171</v>
      </c>
      <c r="E317" s="29" t="s">
        <v>53</v>
      </c>
      <c r="F317" s="29">
        <v>3</v>
      </c>
      <c r="G317" s="29" t="s">
        <v>43</v>
      </c>
      <c r="H317" s="29">
        <v>8</v>
      </c>
      <c r="K317" s="29">
        <v>4417041864</v>
      </c>
      <c r="L317" s="29">
        <v>4417041864</v>
      </c>
      <c r="M317" s="29" t="s">
        <v>51</v>
      </c>
      <c r="N317" s="29">
        <v>2315288417</v>
      </c>
      <c r="O317" s="32" t="str">
        <f t="shared" si="4"/>
        <v>Passives</v>
      </c>
    </row>
    <row r="318" spans="1:15" x14ac:dyDescent="0.15">
      <c r="A318" s="29" t="s">
        <v>41</v>
      </c>
      <c r="B318" s="29" t="s">
        <v>42</v>
      </c>
      <c r="C318" s="29" t="s">
        <v>125</v>
      </c>
      <c r="D318" s="31">
        <v>44171</v>
      </c>
      <c r="E318" s="29" t="s">
        <v>19</v>
      </c>
      <c r="F318" s="29">
        <v>5</v>
      </c>
      <c r="G318" s="29" t="s">
        <v>43</v>
      </c>
      <c r="H318" s="29">
        <v>7</v>
      </c>
      <c r="K318" s="29">
        <v>7205275223</v>
      </c>
      <c r="L318" s="29">
        <v>5926149575</v>
      </c>
      <c r="M318" s="29" t="s">
        <v>44</v>
      </c>
      <c r="N318" s="29">
        <v>2315298211</v>
      </c>
      <c r="O318" s="32" t="str">
        <f t="shared" si="4"/>
        <v>Passives</v>
      </c>
    </row>
    <row r="319" spans="1:15" x14ac:dyDescent="0.15">
      <c r="A319" s="29" t="s">
        <v>41</v>
      </c>
      <c r="B319" s="29" t="s">
        <v>42</v>
      </c>
      <c r="C319" s="29" t="s">
        <v>120</v>
      </c>
      <c r="D319" s="31">
        <v>44172</v>
      </c>
      <c r="E319" s="29" t="s">
        <v>19</v>
      </c>
      <c r="F319" s="29">
        <v>1</v>
      </c>
      <c r="G319" s="29" t="s">
        <v>46</v>
      </c>
      <c r="H319" s="29">
        <v>0</v>
      </c>
      <c r="J319" s="29">
        <v>2000494935</v>
      </c>
      <c r="K319" s="29">
        <v>7205275223</v>
      </c>
      <c r="L319" s="29">
        <v>5926223540</v>
      </c>
      <c r="M319" s="29" t="s">
        <v>44</v>
      </c>
      <c r="N319" s="29">
        <v>2315387363</v>
      </c>
      <c r="O319" s="32" t="str">
        <f t="shared" si="4"/>
        <v>Detractors</v>
      </c>
    </row>
    <row r="320" spans="1:15" x14ac:dyDescent="0.15">
      <c r="A320" s="29" t="s">
        <v>41</v>
      </c>
      <c r="B320" s="29" t="s">
        <v>42</v>
      </c>
      <c r="C320" s="29" t="s">
        <v>131</v>
      </c>
      <c r="D320" s="31">
        <v>44172</v>
      </c>
      <c r="E320" s="29" t="s">
        <v>50</v>
      </c>
      <c r="F320" s="29">
        <v>1</v>
      </c>
      <c r="G320" s="29" t="s">
        <v>43</v>
      </c>
      <c r="H320" s="29">
        <v>0</v>
      </c>
      <c r="J320" s="29">
        <v>2000497377</v>
      </c>
      <c r="K320" s="29">
        <v>3405145462</v>
      </c>
      <c r="L320" s="29">
        <v>3405145462</v>
      </c>
      <c r="M320" s="29" t="s">
        <v>44</v>
      </c>
      <c r="N320" s="29">
        <v>2315389376</v>
      </c>
      <c r="O320" s="32" t="str">
        <f t="shared" si="4"/>
        <v>Detractors</v>
      </c>
    </row>
    <row r="321" spans="1:15" x14ac:dyDescent="0.15">
      <c r="A321" s="29" t="s">
        <v>41</v>
      </c>
      <c r="B321" s="29" t="s">
        <v>42</v>
      </c>
      <c r="C321" s="29" t="s">
        <v>103</v>
      </c>
      <c r="D321" s="31">
        <v>44172</v>
      </c>
      <c r="E321" s="29" t="s">
        <v>53</v>
      </c>
      <c r="F321" s="29">
        <v>5</v>
      </c>
      <c r="G321" s="29" t="s">
        <v>43</v>
      </c>
      <c r="H321" s="29">
        <v>8</v>
      </c>
      <c r="K321" s="29">
        <v>4412921530</v>
      </c>
      <c r="L321" s="29">
        <v>4412921530</v>
      </c>
      <c r="M321" s="29" t="s">
        <v>51</v>
      </c>
      <c r="N321" s="29">
        <v>2315393534</v>
      </c>
      <c r="O321" s="32" t="str">
        <f t="shared" si="4"/>
        <v>Passives</v>
      </c>
    </row>
    <row r="322" spans="1:15" x14ac:dyDescent="0.15">
      <c r="A322" s="29" t="s">
        <v>41</v>
      </c>
      <c r="B322" s="29" t="s">
        <v>42</v>
      </c>
      <c r="C322" s="29" t="s">
        <v>107</v>
      </c>
      <c r="D322" s="31">
        <v>44172</v>
      </c>
      <c r="E322" s="29" t="s">
        <v>53</v>
      </c>
      <c r="F322" s="29">
        <v>5</v>
      </c>
      <c r="G322" s="29" t="s">
        <v>43</v>
      </c>
      <c r="H322" s="29">
        <v>9</v>
      </c>
      <c r="K322" s="29">
        <v>4412933828</v>
      </c>
      <c r="L322" s="29">
        <v>4412933828</v>
      </c>
      <c r="M322" s="29" t="s">
        <v>51</v>
      </c>
      <c r="N322" s="29">
        <v>2315394414</v>
      </c>
      <c r="O322" s="32" t="str">
        <f t="shared" ref="O322:O385" si="5">IF(AND(H322&gt;=$Q$3,H322&lt;=$R$3),$S$3,IF(AND(H322&gt;=$Q$4,H322&lt;=$R$4),$S$4,IF(AND(H322&gt;=$Q$5,H322&lt;=$R$5),$S$5)))</f>
        <v>Promoters</v>
      </c>
    </row>
    <row r="323" spans="1:15" x14ac:dyDescent="0.15">
      <c r="A323" s="29" t="s">
        <v>41</v>
      </c>
      <c r="B323" s="29" t="s">
        <v>42</v>
      </c>
      <c r="C323" s="29" t="s">
        <v>117</v>
      </c>
      <c r="D323" s="31">
        <v>44172</v>
      </c>
      <c r="E323" s="29" t="s">
        <v>50</v>
      </c>
      <c r="F323" s="29">
        <v>5</v>
      </c>
      <c r="G323" s="29" t="s">
        <v>43</v>
      </c>
      <c r="H323" s="29">
        <v>10</v>
      </c>
      <c r="J323" s="29">
        <v>2000533413</v>
      </c>
      <c r="K323" s="29">
        <v>3407737774</v>
      </c>
      <c r="L323" s="29">
        <v>3407737774</v>
      </c>
      <c r="M323" s="29" t="s">
        <v>44</v>
      </c>
      <c r="N323" s="29">
        <v>2315407133</v>
      </c>
      <c r="O323" s="32" t="str">
        <f t="shared" si="5"/>
        <v>Promoters</v>
      </c>
    </row>
    <row r="324" spans="1:15" x14ac:dyDescent="0.15">
      <c r="A324" s="29" t="s">
        <v>41</v>
      </c>
      <c r="B324" s="29" t="s">
        <v>42</v>
      </c>
      <c r="C324" s="29" t="s">
        <v>119</v>
      </c>
      <c r="D324" s="31">
        <v>44172</v>
      </c>
      <c r="E324" s="29" t="s">
        <v>19</v>
      </c>
      <c r="F324" s="29">
        <v>5</v>
      </c>
      <c r="G324" s="29" t="s">
        <v>43</v>
      </c>
      <c r="H324" s="29">
        <v>10</v>
      </c>
      <c r="K324" s="29">
        <v>7205275223</v>
      </c>
      <c r="L324" s="29">
        <v>5922533178</v>
      </c>
      <c r="M324" s="29" t="s">
        <v>44</v>
      </c>
      <c r="N324" s="29">
        <v>2315421426</v>
      </c>
      <c r="O324" s="32" t="str">
        <f t="shared" si="5"/>
        <v>Promoters</v>
      </c>
    </row>
    <row r="325" spans="1:15" x14ac:dyDescent="0.15">
      <c r="A325" s="29" t="s">
        <v>41</v>
      </c>
      <c r="B325" s="29" t="s">
        <v>42</v>
      </c>
      <c r="C325" s="29" t="s">
        <v>127</v>
      </c>
      <c r="D325" s="31">
        <v>44172</v>
      </c>
      <c r="E325" s="29" t="s">
        <v>50</v>
      </c>
      <c r="F325" s="29">
        <v>5</v>
      </c>
      <c r="G325" s="29" t="s">
        <v>43</v>
      </c>
      <c r="H325" s="29">
        <v>10</v>
      </c>
      <c r="K325" s="29">
        <v>3402016465</v>
      </c>
      <c r="L325" s="29">
        <v>3402016465</v>
      </c>
      <c r="M325" s="29" t="s">
        <v>44</v>
      </c>
      <c r="N325" s="29">
        <v>2315421785</v>
      </c>
      <c r="O325" s="32" t="str">
        <f t="shared" si="5"/>
        <v>Promoters</v>
      </c>
    </row>
    <row r="326" spans="1:15" x14ac:dyDescent="0.15">
      <c r="A326" s="29" t="s">
        <v>41</v>
      </c>
      <c r="B326" s="29" t="s">
        <v>42</v>
      </c>
      <c r="C326" s="29" t="s">
        <v>99</v>
      </c>
      <c r="D326" s="31">
        <v>44172</v>
      </c>
      <c r="E326" s="29" t="s">
        <v>52</v>
      </c>
      <c r="F326" s="29">
        <v>4</v>
      </c>
      <c r="G326" s="29" t="s">
        <v>46</v>
      </c>
      <c r="H326" s="29">
        <v>9</v>
      </c>
      <c r="J326" s="29">
        <v>2000549545</v>
      </c>
      <c r="K326" s="29">
        <v>4413349771</v>
      </c>
      <c r="L326" s="29">
        <v>4413349771</v>
      </c>
      <c r="M326" s="29" t="s">
        <v>44</v>
      </c>
      <c r="N326" s="29">
        <v>2315422664</v>
      </c>
      <c r="O326" s="32" t="str">
        <f t="shared" si="5"/>
        <v>Promoters</v>
      </c>
    </row>
    <row r="327" spans="1:15" x14ac:dyDescent="0.15">
      <c r="A327" s="29" t="s">
        <v>41</v>
      </c>
      <c r="B327" s="29" t="s">
        <v>42</v>
      </c>
      <c r="C327" s="29" t="s">
        <v>80</v>
      </c>
      <c r="D327" s="31">
        <v>44172</v>
      </c>
      <c r="E327" s="29" t="s">
        <v>52</v>
      </c>
      <c r="F327" s="29">
        <v>5</v>
      </c>
      <c r="G327" s="29" t="s">
        <v>43</v>
      </c>
      <c r="H327" s="29">
        <v>8</v>
      </c>
      <c r="K327" s="29">
        <v>4412955200</v>
      </c>
      <c r="L327" s="29">
        <v>4412955200</v>
      </c>
      <c r="M327" s="29" t="s">
        <v>44</v>
      </c>
      <c r="N327" s="29">
        <v>2315426217</v>
      </c>
      <c r="O327" s="32" t="str">
        <f t="shared" si="5"/>
        <v>Passives</v>
      </c>
    </row>
    <row r="328" spans="1:15" x14ac:dyDescent="0.15">
      <c r="A328" s="29" t="s">
        <v>41</v>
      </c>
      <c r="B328" s="29" t="s">
        <v>42</v>
      </c>
      <c r="C328" s="29" t="s">
        <v>117</v>
      </c>
      <c r="D328" s="31">
        <v>44172</v>
      </c>
      <c r="E328" s="29" t="s">
        <v>54</v>
      </c>
      <c r="F328" s="29">
        <v>3</v>
      </c>
      <c r="G328" s="29" t="s">
        <v>43</v>
      </c>
      <c r="H328" s="29">
        <v>5</v>
      </c>
      <c r="K328" s="29">
        <v>9283831986</v>
      </c>
      <c r="L328" s="29">
        <v>9283831986</v>
      </c>
      <c r="M328" s="29" t="s">
        <v>44</v>
      </c>
      <c r="N328" s="29">
        <v>2315427304</v>
      </c>
      <c r="O328" s="32" t="str">
        <f t="shared" si="5"/>
        <v>Detractors</v>
      </c>
    </row>
    <row r="329" spans="1:15" x14ac:dyDescent="0.15">
      <c r="A329" s="29" t="s">
        <v>41</v>
      </c>
      <c r="B329" s="29" t="s">
        <v>42</v>
      </c>
      <c r="C329" s="29" t="s">
        <v>99</v>
      </c>
      <c r="D329" s="31">
        <v>44172</v>
      </c>
      <c r="E329" s="29" t="s">
        <v>52</v>
      </c>
      <c r="F329" s="29">
        <v>5</v>
      </c>
      <c r="G329" s="29" t="s">
        <v>43</v>
      </c>
      <c r="H329" s="29">
        <v>7</v>
      </c>
      <c r="K329" s="29">
        <v>4413386174</v>
      </c>
      <c r="L329" s="29">
        <v>4413386174</v>
      </c>
      <c r="M329" s="29" t="s">
        <v>44</v>
      </c>
      <c r="N329" s="29">
        <v>2315432427</v>
      </c>
      <c r="O329" s="32" t="str">
        <f t="shared" si="5"/>
        <v>Passives</v>
      </c>
    </row>
    <row r="330" spans="1:15" x14ac:dyDescent="0.15">
      <c r="A330" s="29" t="s">
        <v>41</v>
      </c>
      <c r="B330" s="29" t="s">
        <v>42</v>
      </c>
      <c r="C330" s="29" t="s">
        <v>107</v>
      </c>
      <c r="D330" s="31">
        <v>44172</v>
      </c>
      <c r="E330" s="29" t="s">
        <v>53</v>
      </c>
      <c r="F330" s="29">
        <v>5</v>
      </c>
      <c r="G330" s="29" t="s">
        <v>43</v>
      </c>
      <c r="H330" s="29">
        <v>5</v>
      </c>
      <c r="K330" s="29">
        <v>4415995804</v>
      </c>
      <c r="L330" s="29">
        <v>4415995804</v>
      </c>
      <c r="M330" s="29" t="s">
        <v>44</v>
      </c>
      <c r="N330" s="29">
        <v>2315433056</v>
      </c>
      <c r="O330" s="32" t="str">
        <f t="shared" si="5"/>
        <v>Detractors</v>
      </c>
    </row>
    <row r="331" spans="1:15" x14ac:dyDescent="0.15">
      <c r="A331" s="29" t="s">
        <v>41</v>
      </c>
      <c r="B331" s="29" t="s">
        <v>42</v>
      </c>
      <c r="C331" s="29" t="s">
        <v>130</v>
      </c>
      <c r="D331" s="31">
        <v>44172</v>
      </c>
      <c r="E331" s="29" t="s">
        <v>19</v>
      </c>
      <c r="F331" s="29">
        <v>5</v>
      </c>
      <c r="G331" s="29" t="s">
        <v>46</v>
      </c>
      <c r="H331" s="29">
        <v>10</v>
      </c>
      <c r="K331" s="29">
        <v>7205275223</v>
      </c>
      <c r="L331" s="29">
        <v>5926450428</v>
      </c>
      <c r="M331" s="29" t="s">
        <v>44</v>
      </c>
      <c r="N331" s="29">
        <v>2315433087</v>
      </c>
      <c r="O331" s="32" t="str">
        <f t="shared" si="5"/>
        <v>Promoters</v>
      </c>
    </row>
    <row r="332" spans="1:15" x14ac:dyDescent="0.15">
      <c r="A332" s="29" t="s">
        <v>41</v>
      </c>
      <c r="B332" s="29" t="s">
        <v>42</v>
      </c>
      <c r="C332" s="29" t="s">
        <v>130</v>
      </c>
      <c r="D332" s="31">
        <v>44172</v>
      </c>
      <c r="E332" s="29" t="s">
        <v>19</v>
      </c>
      <c r="F332" s="29">
        <v>2</v>
      </c>
      <c r="G332" s="29" t="s">
        <v>46</v>
      </c>
      <c r="H332" s="29">
        <v>0</v>
      </c>
      <c r="K332" s="29">
        <v>7205275223</v>
      </c>
      <c r="L332" s="29">
        <v>5922273757</v>
      </c>
      <c r="M332" s="29" t="s">
        <v>44</v>
      </c>
      <c r="N332" s="29">
        <v>2315435309</v>
      </c>
      <c r="O332" s="32" t="str">
        <f t="shared" si="5"/>
        <v>Detractors</v>
      </c>
    </row>
    <row r="333" spans="1:15" x14ac:dyDescent="0.15">
      <c r="A333" s="29" t="s">
        <v>41</v>
      </c>
      <c r="B333" s="29" t="s">
        <v>42</v>
      </c>
      <c r="C333" s="29" t="s">
        <v>147</v>
      </c>
      <c r="D333" s="31">
        <v>44172</v>
      </c>
      <c r="E333" s="29" t="s">
        <v>52</v>
      </c>
      <c r="F333" s="29">
        <v>5</v>
      </c>
      <c r="G333" s="29" t="s">
        <v>43</v>
      </c>
      <c r="H333" s="29">
        <v>10</v>
      </c>
      <c r="J333" s="29">
        <v>2000567710</v>
      </c>
      <c r="K333" s="29">
        <v>4417055686</v>
      </c>
      <c r="L333" s="29">
        <v>4417055686</v>
      </c>
      <c r="M333" s="29" t="s">
        <v>44</v>
      </c>
      <c r="N333" s="29">
        <v>2315442597</v>
      </c>
      <c r="O333" s="32" t="str">
        <f t="shared" si="5"/>
        <v>Promoters</v>
      </c>
    </row>
    <row r="334" spans="1:15" x14ac:dyDescent="0.15">
      <c r="A334" s="29" t="s">
        <v>41</v>
      </c>
      <c r="B334" s="29" t="s">
        <v>42</v>
      </c>
      <c r="C334" s="29" t="s">
        <v>98</v>
      </c>
      <c r="D334" s="31">
        <v>44172</v>
      </c>
      <c r="E334" s="29" t="s">
        <v>54</v>
      </c>
      <c r="F334" s="29">
        <v>5</v>
      </c>
      <c r="G334" s="29" t="s">
        <v>46</v>
      </c>
      <c r="H334" s="29">
        <v>9</v>
      </c>
      <c r="K334" s="29">
        <v>9283267960</v>
      </c>
      <c r="L334" s="29">
        <v>9283267960</v>
      </c>
      <c r="M334" s="29" t="s">
        <v>44</v>
      </c>
      <c r="N334" s="29">
        <v>2315443589</v>
      </c>
      <c r="O334" s="32" t="str">
        <f t="shared" si="5"/>
        <v>Promoters</v>
      </c>
    </row>
    <row r="335" spans="1:15" x14ac:dyDescent="0.15">
      <c r="A335" s="29" t="s">
        <v>41</v>
      </c>
      <c r="B335" s="29" t="s">
        <v>42</v>
      </c>
      <c r="C335" s="29" t="s">
        <v>104</v>
      </c>
      <c r="D335" s="31">
        <v>44172</v>
      </c>
      <c r="E335" s="29" t="s">
        <v>53</v>
      </c>
      <c r="F335" s="29">
        <v>5</v>
      </c>
      <c r="G335" s="29" t="s">
        <v>46</v>
      </c>
      <c r="H335" s="29">
        <v>8</v>
      </c>
      <c r="K335" s="29">
        <v>4412360963</v>
      </c>
      <c r="L335" s="29">
        <v>4412360963</v>
      </c>
      <c r="M335" s="29" t="s">
        <v>44</v>
      </c>
      <c r="N335" s="29">
        <v>2315445484</v>
      </c>
      <c r="O335" s="32" t="str">
        <f t="shared" si="5"/>
        <v>Passives</v>
      </c>
    </row>
    <row r="336" spans="1:15" x14ac:dyDescent="0.15">
      <c r="A336" s="29" t="s">
        <v>41</v>
      </c>
      <c r="B336" s="29" t="s">
        <v>42</v>
      </c>
      <c r="C336" s="29" t="s">
        <v>99</v>
      </c>
      <c r="D336" s="31">
        <v>44172</v>
      </c>
      <c r="E336" s="29" t="s">
        <v>52</v>
      </c>
      <c r="F336" s="29">
        <v>5</v>
      </c>
      <c r="G336" s="29" t="s">
        <v>46</v>
      </c>
      <c r="H336" s="29">
        <v>10</v>
      </c>
      <c r="K336" s="29">
        <v>4417030333</v>
      </c>
      <c r="L336" s="29">
        <v>4417030333</v>
      </c>
      <c r="M336" s="29" t="s">
        <v>44</v>
      </c>
      <c r="N336" s="29">
        <v>2315446193</v>
      </c>
      <c r="O336" s="32" t="str">
        <f t="shared" si="5"/>
        <v>Promoters</v>
      </c>
    </row>
    <row r="337" spans="1:15" x14ac:dyDescent="0.15">
      <c r="A337" s="29" t="s">
        <v>41</v>
      </c>
      <c r="B337" s="29" t="s">
        <v>42</v>
      </c>
      <c r="C337" s="29" t="s">
        <v>144</v>
      </c>
      <c r="D337" s="31">
        <v>44172</v>
      </c>
      <c r="E337" s="29" t="s">
        <v>55</v>
      </c>
      <c r="F337" s="29">
        <v>5</v>
      </c>
      <c r="G337" s="29" t="s">
        <v>43</v>
      </c>
      <c r="H337" s="29">
        <v>9</v>
      </c>
      <c r="K337" s="29">
        <v>5752244138</v>
      </c>
      <c r="L337" s="29">
        <v>5752244138</v>
      </c>
      <c r="M337" s="29" t="s">
        <v>51</v>
      </c>
      <c r="N337" s="29">
        <v>2315464201</v>
      </c>
      <c r="O337" s="32" t="str">
        <f t="shared" si="5"/>
        <v>Promoters</v>
      </c>
    </row>
    <row r="338" spans="1:15" x14ac:dyDescent="0.15">
      <c r="A338" s="29" t="s">
        <v>41</v>
      </c>
      <c r="B338" s="29" t="s">
        <v>42</v>
      </c>
      <c r="C338" s="29" t="s">
        <v>127</v>
      </c>
      <c r="D338" s="31">
        <v>44172</v>
      </c>
      <c r="E338" s="29" t="s">
        <v>55</v>
      </c>
      <c r="F338" s="29">
        <v>5</v>
      </c>
      <c r="G338" s="29" t="s">
        <v>46</v>
      </c>
      <c r="H338" s="29">
        <v>6</v>
      </c>
      <c r="K338" s="29">
        <v>5757418662</v>
      </c>
      <c r="L338" s="29">
        <v>5757418662</v>
      </c>
      <c r="M338" s="29" t="s">
        <v>44</v>
      </c>
      <c r="N338" s="29">
        <v>2315469795</v>
      </c>
      <c r="O338" s="32" t="str">
        <f t="shared" si="5"/>
        <v>Detractors</v>
      </c>
    </row>
    <row r="339" spans="1:15" x14ac:dyDescent="0.15">
      <c r="A339" s="29" t="s">
        <v>41</v>
      </c>
      <c r="B339" s="29" t="s">
        <v>42</v>
      </c>
      <c r="C339" s="29" t="s">
        <v>86</v>
      </c>
      <c r="D339" s="31">
        <v>44172</v>
      </c>
      <c r="E339" s="29" t="s">
        <v>55</v>
      </c>
      <c r="F339" s="29">
        <v>5</v>
      </c>
      <c r="G339" s="29" t="s">
        <v>43</v>
      </c>
      <c r="H339" s="29">
        <v>9</v>
      </c>
      <c r="K339" s="29">
        <v>7754821298</v>
      </c>
      <c r="L339" s="29">
        <v>7754821298</v>
      </c>
      <c r="M339" s="29" t="s">
        <v>44</v>
      </c>
      <c r="N339" s="29">
        <v>2315471496</v>
      </c>
      <c r="O339" s="32" t="str">
        <f t="shared" si="5"/>
        <v>Promoters</v>
      </c>
    </row>
    <row r="340" spans="1:15" x14ac:dyDescent="0.15">
      <c r="A340" s="29" t="s">
        <v>41</v>
      </c>
      <c r="B340" s="29" t="s">
        <v>42</v>
      </c>
      <c r="C340" s="29" t="s">
        <v>120</v>
      </c>
      <c r="D340" s="31">
        <v>44172</v>
      </c>
      <c r="E340" s="29" t="s">
        <v>19</v>
      </c>
      <c r="F340" s="29">
        <v>1</v>
      </c>
      <c r="G340" s="29" t="s">
        <v>46</v>
      </c>
      <c r="H340" s="29">
        <v>0</v>
      </c>
      <c r="J340" s="29">
        <v>2000580962</v>
      </c>
      <c r="K340" s="29">
        <v>7205275223</v>
      </c>
      <c r="L340" s="29">
        <v>5926223540</v>
      </c>
      <c r="M340" s="29" t="s">
        <v>44</v>
      </c>
      <c r="N340" s="29">
        <v>2315472201</v>
      </c>
      <c r="O340" s="32" t="str">
        <f t="shared" si="5"/>
        <v>Detractors</v>
      </c>
    </row>
    <row r="341" spans="1:15" x14ac:dyDescent="0.15">
      <c r="A341" s="29" t="s">
        <v>41</v>
      </c>
      <c r="B341" s="29" t="s">
        <v>42</v>
      </c>
      <c r="C341" s="29" t="s">
        <v>116</v>
      </c>
      <c r="D341" s="31">
        <v>44172</v>
      </c>
      <c r="E341" s="29" t="s">
        <v>52</v>
      </c>
      <c r="F341" s="29">
        <v>5</v>
      </c>
      <c r="G341" s="29" t="s">
        <v>43</v>
      </c>
      <c r="H341" s="29">
        <v>5</v>
      </c>
      <c r="K341" s="29">
        <v>4412383378</v>
      </c>
      <c r="L341" s="29">
        <v>4412383378</v>
      </c>
      <c r="M341" s="29" t="s">
        <v>44</v>
      </c>
      <c r="N341" s="29">
        <v>2315472274</v>
      </c>
      <c r="O341" s="32" t="str">
        <f t="shared" si="5"/>
        <v>Detractors</v>
      </c>
    </row>
    <row r="342" spans="1:15" x14ac:dyDescent="0.15">
      <c r="A342" s="29" t="s">
        <v>41</v>
      </c>
      <c r="B342" s="29" t="s">
        <v>42</v>
      </c>
      <c r="C342" s="29" t="s">
        <v>119</v>
      </c>
      <c r="D342" s="31">
        <v>44172</v>
      </c>
      <c r="E342" s="29" t="s">
        <v>19</v>
      </c>
      <c r="F342" s="29">
        <v>4</v>
      </c>
      <c r="G342" s="29" t="s">
        <v>46</v>
      </c>
      <c r="H342" s="29">
        <v>5</v>
      </c>
      <c r="K342" s="29">
        <v>7205275223</v>
      </c>
      <c r="L342" s="29">
        <v>5922273757</v>
      </c>
      <c r="M342" s="29" t="s">
        <v>44</v>
      </c>
      <c r="N342" s="29">
        <v>2315472812</v>
      </c>
      <c r="O342" s="32" t="str">
        <f t="shared" si="5"/>
        <v>Detractors</v>
      </c>
    </row>
    <row r="343" spans="1:15" x14ac:dyDescent="0.15">
      <c r="A343" s="29" t="s">
        <v>41</v>
      </c>
      <c r="B343" s="29" t="s">
        <v>42</v>
      </c>
      <c r="C343" s="29" t="s">
        <v>82</v>
      </c>
      <c r="D343" s="31">
        <v>44172</v>
      </c>
      <c r="E343" s="29" t="s">
        <v>55</v>
      </c>
      <c r="F343" s="29">
        <v>5</v>
      </c>
      <c r="G343" s="29" t="s">
        <v>46</v>
      </c>
      <c r="H343" s="29">
        <v>8</v>
      </c>
      <c r="K343" s="29">
        <v>5757418662</v>
      </c>
      <c r="L343" s="29">
        <v>5757418662</v>
      </c>
      <c r="M343" s="29" t="s">
        <v>44</v>
      </c>
      <c r="N343" s="29">
        <v>2315482010</v>
      </c>
      <c r="O343" s="32" t="str">
        <f t="shared" si="5"/>
        <v>Passives</v>
      </c>
    </row>
    <row r="344" spans="1:15" x14ac:dyDescent="0.15">
      <c r="A344" s="29" t="s">
        <v>41</v>
      </c>
      <c r="B344" s="29" t="s">
        <v>42</v>
      </c>
      <c r="C344" s="29" t="s">
        <v>128</v>
      </c>
      <c r="D344" s="31">
        <v>44172</v>
      </c>
      <c r="E344" s="29" t="s">
        <v>52</v>
      </c>
      <c r="F344" s="29">
        <v>5</v>
      </c>
      <c r="G344" s="29" t="s">
        <v>46</v>
      </c>
      <c r="H344" s="29">
        <v>7</v>
      </c>
      <c r="K344" s="29">
        <v>4415351065</v>
      </c>
      <c r="L344" s="29">
        <v>4415351065</v>
      </c>
      <c r="M344" s="29" t="s">
        <v>44</v>
      </c>
      <c r="N344" s="29">
        <v>2315494747</v>
      </c>
      <c r="O344" s="32" t="str">
        <f t="shared" si="5"/>
        <v>Passives</v>
      </c>
    </row>
    <row r="345" spans="1:15" x14ac:dyDescent="0.15">
      <c r="A345" s="29" t="s">
        <v>41</v>
      </c>
      <c r="B345" s="29" t="s">
        <v>42</v>
      </c>
      <c r="C345" s="29" t="s">
        <v>131</v>
      </c>
      <c r="D345" s="31">
        <v>44172</v>
      </c>
      <c r="E345" s="29" t="s">
        <v>50</v>
      </c>
      <c r="F345" s="29">
        <v>5</v>
      </c>
      <c r="G345" s="29" t="s">
        <v>43</v>
      </c>
      <c r="H345" s="29">
        <v>10</v>
      </c>
      <c r="K345" s="29">
        <v>3402012119</v>
      </c>
      <c r="L345" s="29">
        <v>3402012119</v>
      </c>
      <c r="M345" s="29" t="s">
        <v>44</v>
      </c>
      <c r="N345" s="29">
        <v>2315496103</v>
      </c>
      <c r="O345" s="32" t="str">
        <f t="shared" si="5"/>
        <v>Promoters</v>
      </c>
    </row>
    <row r="346" spans="1:15" x14ac:dyDescent="0.15">
      <c r="A346" s="29" t="s">
        <v>41</v>
      </c>
      <c r="B346" s="29" t="s">
        <v>42</v>
      </c>
      <c r="C346" s="29" t="s">
        <v>116</v>
      </c>
      <c r="D346" s="31">
        <v>44172</v>
      </c>
      <c r="E346" s="29" t="s">
        <v>55</v>
      </c>
      <c r="F346" s="29">
        <v>3</v>
      </c>
      <c r="G346" s="29" t="s">
        <v>46</v>
      </c>
      <c r="H346" s="29">
        <v>7</v>
      </c>
      <c r="K346" s="29">
        <v>9286140552</v>
      </c>
      <c r="L346" s="29">
        <v>9286140552</v>
      </c>
      <c r="M346" s="29" t="s">
        <v>51</v>
      </c>
      <c r="N346" s="29">
        <v>2315496919</v>
      </c>
      <c r="O346" s="32" t="str">
        <f t="shared" si="5"/>
        <v>Passives</v>
      </c>
    </row>
    <row r="347" spans="1:15" x14ac:dyDescent="0.15">
      <c r="A347" s="29" t="s">
        <v>41</v>
      </c>
      <c r="B347" s="29" t="s">
        <v>42</v>
      </c>
      <c r="C347" s="29" t="s">
        <v>147</v>
      </c>
      <c r="D347" s="31">
        <v>44172</v>
      </c>
      <c r="E347" s="29" t="s">
        <v>53</v>
      </c>
      <c r="F347" s="29">
        <v>5</v>
      </c>
      <c r="G347" s="29" t="s">
        <v>43</v>
      </c>
      <c r="H347" s="29">
        <v>10</v>
      </c>
      <c r="K347" s="29">
        <v>4412924847</v>
      </c>
      <c r="L347" s="29">
        <v>4412924847</v>
      </c>
      <c r="M347" s="29" t="s">
        <v>44</v>
      </c>
      <c r="N347" s="29">
        <v>2315502373</v>
      </c>
      <c r="O347" s="32" t="str">
        <f t="shared" si="5"/>
        <v>Promoters</v>
      </c>
    </row>
    <row r="348" spans="1:15" x14ac:dyDescent="0.15">
      <c r="A348" s="29" t="s">
        <v>41</v>
      </c>
      <c r="B348" s="29" t="s">
        <v>42</v>
      </c>
      <c r="C348" s="29" t="s">
        <v>117</v>
      </c>
      <c r="D348" s="31">
        <v>44172</v>
      </c>
      <c r="E348" s="29" t="s">
        <v>54</v>
      </c>
      <c r="F348" s="29">
        <v>4</v>
      </c>
      <c r="G348" s="29" t="s">
        <v>46</v>
      </c>
      <c r="H348" s="29">
        <v>8</v>
      </c>
      <c r="K348" s="29">
        <v>9283267213</v>
      </c>
      <c r="L348" s="29">
        <v>9283267213</v>
      </c>
      <c r="M348" s="29" t="s">
        <v>51</v>
      </c>
      <c r="N348" s="29">
        <v>2315511293</v>
      </c>
      <c r="O348" s="32" t="str">
        <f t="shared" si="5"/>
        <v>Passives</v>
      </c>
    </row>
    <row r="349" spans="1:15" x14ac:dyDescent="0.15">
      <c r="A349" s="29" t="s">
        <v>41</v>
      </c>
      <c r="B349" s="29" t="s">
        <v>42</v>
      </c>
      <c r="C349" s="29" t="s">
        <v>147</v>
      </c>
      <c r="D349" s="31">
        <v>44172</v>
      </c>
      <c r="E349" s="29" t="s">
        <v>53</v>
      </c>
      <c r="F349" s="29">
        <v>3</v>
      </c>
      <c r="G349" s="29" t="s">
        <v>43</v>
      </c>
      <c r="H349" s="29">
        <v>5</v>
      </c>
      <c r="K349" s="29">
        <v>4415008828</v>
      </c>
      <c r="L349" s="29">
        <v>4415008828</v>
      </c>
      <c r="M349" s="29" t="s">
        <v>44</v>
      </c>
      <c r="N349" s="29">
        <v>2315516373</v>
      </c>
      <c r="O349" s="32" t="str">
        <f t="shared" si="5"/>
        <v>Detractors</v>
      </c>
    </row>
    <row r="350" spans="1:15" x14ac:dyDescent="0.15">
      <c r="A350" s="29" t="s">
        <v>41</v>
      </c>
      <c r="B350" s="29" t="s">
        <v>42</v>
      </c>
      <c r="C350" s="29" t="s">
        <v>104</v>
      </c>
      <c r="D350" s="31">
        <v>44172</v>
      </c>
      <c r="E350" s="29" t="s">
        <v>53</v>
      </c>
      <c r="F350" s="29">
        <v>5</v>
      </c>
      <c r="G350" s="29" t="s">
        <v>43</v>
      </c>
      <c r="H350" s="29">
        <v>10</v>
      </c>
      <c r="K350" s="29">
        <v>4412971973</v>
      </c>
      <c r="L350" s="29">
        <v>4412971973</v>
      </c>
      <c r="M350" s="29" t="s">
        <v>44</v>
      </c>
      <c r="N350" s="29">
        <v>2315516431</v>
      </c>
      <c r="O350" s="32" t="str">
        <f t="shared" si="5"/>
        <v>Promoters</v>
      </c>
    </row>
    <row r="351" spans="1:15" x14ac:dyDescent="0.15">
      <c r="A351" s="29" t="s">
        <v>41</v>
      </c>
      <c r="B351" s="29" t="s">
        <v>42</v>
      </c>
      <c r="C351" s="29" t="s">
        <v>101</v>
      </c>
      <c r="D351" s="31">
        <v>44172</v>
      </c>
      <c r="E351" s="29" t="s">
        <v>53</v>
      </c>
      <c r="F351" s="29">
        <v>5</v>
      </c>
      <c r="G351" s="29" t="s">
        <v>46</v>
      </c>
      <c r="H351" s="29">
        <v>6</v>
      </c>
      <c r="K351" s="29">
        <v>4413339107</v>
      </c>
      <c r="L351" s="29">
        <v>4413339107</v>
      </c>
      <c r="M351" s="29" t="s">
        <v>44</v>
      </c>
      <c r="N351" s="29">
        <v>2315519391</v>
      </c>
      <c r="O351" s="32" t="str">
        <f t="shared" si="5"/>
        <v>Detractors</v>
      </c>
    </row>
    <row r="352" spans="1:15" x14ac:dyDescent="0.15">
      <c r="A352" s="29" t="s">
        <v>41</v>
      </c>
      <c r="B352" s="29" t="s">
        <v>42</v>
      </c>
      <c r="C352" s="29" t="s">
        <v>104</v>
      </c>
      <c r="D352" s="31">
        <v>44172</v>
      </c>
      <c r="E352" s="29" t="s">
        <v>53</v>
      </c>
      <c r="F352" s="29">
        <v>4</v>
      </c>
      <c r="G352" s="29" t="s">
        <v>46</v>
      </c>
      <c r="H352" s="29">
        <v>6</v>
      </c>
      <c r="K352" s="29">
        <v>4417055392</v>
      </c>
      <c r="L352" s="29">
        <v>4417055392</v>
      </c>
      <c r="M352" s="29" t="s">
        <v>44</v>
      </c>
      <c r="N352" s="29">
        <v>2315525252</v>
      </c>
      <c r="O352" s="32" t="str">
        <f t="shared" si="5"/>
        <v>Detractors</v>
      </c>
    </row>
    <row r="353" spans="1:15" x14ac:dyDescent="0.15">
      <c r="A353" s="29" t="s">
        <v>41</v>
      </c>
      <c r="B353" s="29" t="s">
        <v>42</v>
      </c>
      <c r="C353" s="29" t="s">
        <v>86</v>
      </c>
      <c r="D353" s="31">
        <v>44172</v>
      </c>
      <c r="E353" s="29" t="s">
        <v>53</v>
      </c>
      <c r="F353" s="29">
        <v>5</v>
      </c>
      <c r="G353" s="29" t="s">
        <v>43</v>
      </c>
      <c r="H353" s="29">
        <v>8</v>
      </c>
      <c r="K353" s="29">
        <v>4412955200</v>
      </c>
      <c r="L353" s="29">
        <v>4412955200</v>
      </c>
      <c r="M353" s="29" t="s">
        <v>51</v>
      </c>
      <c r="N353" s="29">
        <v>2315526183</v>
      </c>
      <c r="O353" s="32" t="str">
        <f t="shared" si="5"/>
        <v>Passives</v>
      </c>
    </row>
    <row r="354" spans="1:15" x14ac:dyDescent="0.15">
      <c r="A354" s="29" t="s">
        <v>41</v>
      </c>
      <c r="B354" s="29" t="s">
        <v>42</v>
      </c>
      <c r="C354" s="29" t="s">
        <v>102</v>
      </c>
      <c r="D354" s="31">
        <v>44172</v>
      </c>
      <c r="E354" s="29" t="s">
        <v>53</v>
      </c>
      <c r="F354" s="29">
        <v>4</v>
      </c>
      <c r="G354" s="29" t="s">
        <v>43</v>
      </c>
      <c r="H354" s="29">
        <v>9</v>
      </c>
      <c r="K354" s="29">
        <v>4415058858</v>
      </c>
      <c r="L354" s="29">
        <v>4415058858</v>
      </c>
      <c r="M354" s="29" t="s">
        <v>51</v>
      </c>
      <c r="N354" s="29">
        <v>2315538983</v>
      </c>
      <c r="O354" s="32" t="str">
        <f t="shared" si="5"/>
        <v>Promoters</v>
      </c>
    </row>
    <row r="355" spans="1:15" x14ac:dyDescent="0.15">
      <c r="A355" s="29" t="s">
        <v>41</v>
      </c>
      <c r="B355" s="29" t="s">
        <v>42</v>
      </c>
      <c r="C355" s="29" t="s">
        <v>136</v>
      </c>
      <c r="D355" s="31">
        <v>44172</v>
      </c>
      <c r="E355" s="29" t="s">
        <v>54</v>
      </c>
      <c r="F355" s="29">
        <v>4</v>
      </c>
      <c r="G355" s="29" t="s">
        <v>43</v>
      </c>
      <c r="H355" s="29">
        <v>9</v>
      </c>
      <c r="K355" s="29">
        <v>9288636113</v>
      </c>
      <c r="L355" s="29">
        <v>9288636113</v>
      </c>
      <c r="M355" s="29" t="s">
        <v>51</v>
      </c>
      <c r="N355" s="29">
        <v>2315546125</v>
      </c>
      <c r="O355" s="32" t="str">
        <f t="shared" si="5"/>
        <v>Promoters</v>
      </c>
    </row>
    <row r="356" spans="1:15" x14ac:dyDescent="0.15">
      <c r="A356" s="29" t="s">
        <v>41</v>
      </c>
      <c r="B356" s="29" t="s">
        <v>42</v>
      </c>
      <c r="C356" s="29" t="s">
        <v>126</v>
      </c>
      <c r="D356" s="31">
        <v>44172</v>
      </c>
      <c r="E356" s="29" t="s">
        <v>54</v>
      </c>
      <c r="F356" s="29">
        <v>5</v>
      </c>
      <c r="G356" s="29" t="s">
        <v>43</v>
      </c>
      <c r="H356" s="29">
        <v>9</v>
      </c>
      <c r="K356" s="29">
        <v>9283091044</v>
      </c>
      <c r="L356" s="29">
        <v>9283091044</v>
      </c>
      <c r="M356" s="29" t="s">
        <v>44</v>
      </c>
      <c r="N356" s="29">
        <v>2315546690</v>
      </c>
      <c r="O356" s="32" t="str">
        <f t="shared" si="5"/>
        <v>Promoters</v>
      </c>
    </row>
    <row r="357" spans="1:15" x14ac:dyDescent="0.15">
      <c r="A357" s="29" t="s">
        <v>41</v>
      </c>
      <c r="B357" s="29" t="s">
        <v>42</v>
      </c>
      <c r="C357" s="29" t="s">
        <v>145</v>
      </c>
      <c r="D357" s="31">
        <v>44172</v>
      </c>
      <c r="E357" s="29" t="s">
        <v>50</v>
      </c>
      <c r="F357" s="29">
        <v>5</v>
      </c>
      <c r="G357" s="29" t="s">
        <v>43</v>
      </c>
      <c r="H357" s="29">
        <v>9</v>
      </c>
      <c r="K357" s="29">
        <v>3403327299</v>
      </c>
      <c r="L357" s="29">
        <v>3403327299</v>
      </c>
      <c r="M357" s="29" t="s">
        <v>44</v>
      </c>
      <c r="N357" s="29">
        <v>2315553009</v>
      </c>
      <c r="O357" s="32" t="str">
        <f t="shared" si="5"/>
        <v>Promoters</v>
      </c>
    </row>
    <row r="358" spans="1:15" x14ac:dyDescent="0.15">
      <c r="A358" s="29" t="s">
        <v>41</v>
      </c>
      <c r="B358" s="29" t="s">
        <v>42</v>
      </c>
      <c r="C358" s="29" t="s">
        <v>137</v>
      </c>
      <c r="D358" s="31">
        <v>44172</v>
      </c>
      <c r="E358" s="29" t="s">
        <v>50</v>
      </c>
      <c r="F358" s="29">
        <v>5</v>
      </c>
      <c r="G358" s="29" t="s">
        <v>43</v>
      </c>
      <c r="H358" s="29">
        <v>10</v>
      </c>
      <c r="J358" s="29">
        <v>2000650711</v>
      </c>
      <c r="K358" s="29">
        <v>7134461700</v>
      </c>
      <c r="L358" s="29">
        <v>7134461700</v>
      </c>
      <c r="M358" s="29" t="s">
        <v>44</v>
      </c>
      <c r="N358" s="29">
        <v>2315553883</v>
      </c>
      <c r="O358" s="32" t="str">
        <f t="shared" si="5"/>
        <v>Promoters</v>
      </c>
    </row>
    <row r="359" spans="1:15" x14ac:dyDescent="0.15">
      <c r="A359" s="29" t="s">
        <v>41</v>
      </c>
      <c r="B359" s="29" t="s">
        <v>42</v>
      </c>
      <c r="C359" s="29" t="s">
        <v>114</v>
      </c>
      <c r="D359" s="31">
        <v>44172</v>
      </c>
      <c r="E359" s="29" t="s">
        <v>50</v>
      </c>
      <c r="F359" s="29">
        <v>5</v>
      </c>
      <c r="G359" s="29" t="s">
        <v>46</v>
      </c>
      <c r="H359" s="29">
        <v>4</v>
      </c>
      <c r="J359" s="29">
        <v>2000653243</v>
      </c>
      <c r="K359" s="29">
        <v>3405132055</v>
      </c>
      <c r="L359" s="29">
        <v>3405132055</v>
      </c>
      <c r="M359" s="29" t="s">
        <v>44</v>
      </c>
      <c r="N359" s="29">
        <v>2315556634</v>
      </c>
      <c r="O359" s="32" t="str">
        <f t="shared" si="5"/>
        <v>Detractors</v>
      </c>
    </row>
    <row r="360" spans="1:15" x14ac:dyDescent="0.15">
      <c r="A360" s="29" t="s">
        <v>41</v>
      </c>
      <c r="B360" s="29" t="s">
        <v>42</v>
      </c>
      <c r="C360" s="29" t="s">
        <v>146</v>
      </c>
      <c r="D360" s="31">
        <v>44172</v>
      </c>
      <c r="E360" s="29" t="s">
        <v>52</v>
      </c>
      <c r="F360" s="29">
        <v>5</v>
      </c>
      <c r="G360" s="29" t="s">
        <v>43</v>
      </c>
      <c r="H360" s="29">
        <v>10</v>
      </c>
      <c r="K360" s="29">
        <v>4417375572</v>
      </c>
      <c r="L360" s="29">
        <v>4417375572</v>
      </c>
      <c r="M360" s="29" t="s">
        <v>51</v>
      </c>
      <c r="N360" s="29">
        <v>2315558691</v>
      </c>
      <c r="O360" s="32" t="str">
        <f t="shared" si="5"/>
        <v>Promoters</v>
      </c>
    </row>
    <row r="361" spans="1:15" x14ac:dyDescent="0.15">
      <c r="A361" s="29" t="s">
        <v>41</v>
      </c>
      <c r="B361" s="29" t="s">
        <v>42</v>
      </c>
      <c r="C361" s="29" t="s">
        <v>114</v>
      </c>
      <c r="D361" s="31">
        <v>44172</v>
      </c>
      <c r="E361" s="29" t="s">
        <v>50</v>
      </c>
      <c r="F361" s="29">
        <v>4</v>
      </c>
      <c r="G361" s="29" t="s">
        <v>46</v>
      </c>
      <c r="H361" s="29">
        <v>8</v>
      </c>
      <c r="K361" s="29">
        <v>2398237857</v>
      </c>
      <c r="L361" s="29">
        <v>2398237857</v>
      </c>
      <c r="M361" s="29" t="s">
        <v>51</v>
      </c>
      <c r="N361" s="29">
        <v>2315566216</v>
      </c>
      <c r="O361" s="32" t="str">
        <f t="shared" si="5"/>
        <v>Passives</v>
      </c>
    </row>
    <row r="362" spans="1:15" x14ac:dyDescent="0.15">
      <c r="A362" s="29" t="s">
        <v>41</v>
      </c>
      <c r="B362" s="29" t="s">
        <v>42</v>
      </c>
      <c r="C362" s="29" t="s">
        <v>142</v>
      </c>
      <c r="D362" s="31">
        <v>44172</v>
      </c>
      <c r="E362" s="29" t="s">
        <v>50</v>
      </c>
      <c r="F362" s="29">
        <v>5</v>
      </c>
      <c r="G362" s="29" t="s">
        <v>43</v>
      </c>
      <c r="H362" s="29">
        <v>5</v>
      </c>
      <c r="K362" s="29">
        <v>3402442821</v>
      </c>
      <c r="L362" s="29">
        <v>3402442821</v>
      </c>
      <c r="M362" s="29" t="s">
        <v>44</v>
      </c>
      <c r="N362" s="29">
        <v>2315568226</v>
      </c>
      <c r="O362" s="32" t="str">
        <f t="shared" si="5"/>
        <v>Detractors</v>
      </c>
    </row>
    <row r="363" spans="1:15" x14ac:dyDescent="0.15">
      <c r="A363" s="29" t="s">
        <v>41</v>
      </c>
      <c r="B363" s="29" t="s">
        <v>42</v>
      </c>
      <c r="C363" s="29" t="s">
        <v>104</v>
      </c>
      <c r="D363" s="31">
        <v>44172</v>
      </c>
      <c r="E363" s="29" t="s">
        <v>53</v>
      </c>
      <c r="F363" s="29">
        <v>5</v>
      </c>
      <c r="G363" s="29" t="s">
        <v>46</v>
      </c>
      <c r="H363" s="29">
        <v>9</v>
      </c>
      <c r="K363" s="29">
        <v>4415429600</v>
      </c>
      <c r="L363" s="29">
        <v>4415429600</v>
      </c>
      <c r="M363" s="29" t="s">
        <v>44</v>
      </c>
      <c r="N363" s="29">
        <v>2315570944</v>
      </c>
      <c r="O363" s="32" t="str">
        <f t="shared" si="5"/>
        <v>Promoters</v>
      </c>
    </row>
    <row r="364" spans="1:15" x14ac:dyDescent="0.15">
      <c r="A364" s="29" t="s">
        <v>41</v>
      </c>
      <c r="B364" s="29" t="s">
        <v>42</v>
      </c>
      <c r="C364" s="29" t="s">
        <v>132</v>
      </c>
      <c r="D364" s="31">
        <v>44172</v>
      </c>
      <c r="E364" s="29" t="s">
        <v>50</v>
      </c>
      <c r="F364" s="29">
        <v>5</v>
      </c>
      <c r="G364" s="29" t="s">
        <v>43</v>
      </c>
      <c r="H364" s="29">
        <v>8</v>
      </c>
      <c r="K364" s="29">
        <v>8635359433</v>
      </c>
      <c r="L364" s="29">
        <v>8635359433</v>
      </c>
      <c r="M364" s="29" t="s">
        <v>44</v>
      </c>
      <c r="N364" s="29">
        <v>2315572026</v>
      </c>
      <c r="O364" s="32" t="str">
        <f t="shared" si="5"/>
        <v>Passives</v>
      </c>
    </row>
    <row r="365" spans="1:15" x14ac:dyDescent="0.15">
      <c r="A365" s="29" t="s">
        <v>41</v>
      </c>
      <c r="B365" s="29" t="s">
        <v>42</v>
      </c>
      <c r="C365" s="29" t="s">
        <v>112</v>
      </c>
      <c r="D365" s="31">
        <v>44172</v>
      </c>
      <c r="E365" s="29" t="s">
        <v>50</v>
      </c>
      <c r="F365" s="29">
        <v>5</v>
      </c>
      <c r="G365" s="29" t="s">
        <v>43</v>
      </c>
      <c r="H365" s="29">
        <v>10</v>
      </c>
      <c r="K365" s="29">
        <v>3409985137</v>
      </c>
      <c r="L365" s="29">
        <v>3409985137</v>
      </c>
      <c r="M365" s="29" t="s">
        <v>44</v>
      </c>
      <c r="N365" s="29">
        <v>2315595665</v>
      </c>
      <c r="O365" s="32" t="str">
        <f t="shared" si="5"/>
        <v>Promoters</v>
      </c>
    </row>
    <row r="366" spans="1:15" x14ac:dyDescent="0.15">
      <c r="A366" s="29" t="s">
        <v>41</v>
      </c>
      <c r="B366" s="29" t="s">
        <v>42</v>
      </c>
      <c r="C366" s="29" t="s">
        <v>146</v>
      </c>
      <c r="D366" s="31">
        <v>44172</v>
      </c>
      <c r="E366" s="29" t="s">
        <v>53</v>
      </c>
      <c r="F366" s="29">
        <v>4</v>
      </c>
      <c r="G366" s="29" t="s">
        <v>43</v>
      </c>
      <c r="H366" s="29">
        <v>6</v>
      </c>
      <c r="K366" s="29">
        <v>4412938921</v>
      </c>
      <c r="L366" s="29">
        <v>4412938921</v>
      </c>
      <c r="M366" s="29" t="s">
        <v>44</v>
      </c>
      <c r="N366" s="29">
        <v>2315597072</v>
      </c>
      <c r="O366" s="32" t="str">
        <f t="shared" si="5"/>
        <v>Detractors</v>
      </c>
    </row>
    <row r="367" spans="1:15" x14ac:dyDescent="0.15">
      <c r="A367" s="29" t="s">
        <v>41</v>
      </c>
      <c r="B367" s="29" t="s">
        <v>42</v>
      </c>
      <c r="C367" s="29" t="s">
        <v>114</v>
      </c>
      <c r="D367" s="31">
        <v>44172</v>
      </c>
      <c r="E367" s="29" t="s">
        <v>53</v>
      </c>
      <c r="F367" s="29">
        <v>5</v>
      </c>
      <c r="G367" s="29" t="s">
        <v>43</v>
      </c>
      <c r="H367" s="29">
        <v>10</v>
      </c>
      <c r="K367" s="29">
        <v>4417048943</v>
      </c>
      <c r="L367" s="29">
        <v>4417048943</v>
      </c>
      <c r="M367" s="29" t="s">
        <v>44</v>
      </c>
      <c r="N367" s="29">
        <v>2315703943</v>
      </c>
      <c r="O367" s="32" t="str">
        <f t="shared" si="5"/>
        <v>Promoters</v>
      </c>
    </row>
    <row r="368" spans="1:15" x14ac:dyDescent="0.15">
      <c r="A368" s="29" t="s">
        <v>41</v>
      </c>
      <c r="B368" s="29" t="s">
        <v>42</v>
      </c>
      <c r="C368" s="29" t="s">
        <v>114</v>
      </c>
      <c r="D368" s="31">
        <v>44172</v>
      </c>
      <c r="E368" s="29" t="s">
        <v>54</v>
      </c>
      <c r="F368" s="29">
        <v>3</v>
      </c>
      <c r="G368" s="29" t="s">
        <v>46</v>
      </c>
      <c r="H368" s="29">
        <v>3</v>
      </c>
      <c r="K368" s="29">
        <v>9282557406</v>
      </c>
      <c r="L368" s="29">
        <v>9282557406</v>
      </c>
      <c r="M368" s="29" t="s">
        <v>44</v>
      </c>
      <c r="N368" s="29">
        <v>2315719210</v>
      </c>
      <c r="O368" s="32" t="str">
        <f t="shared" si="5"/>
        <v>Detractors</v>
      </c>
    </row>
    <row r="369" spans="1:15" x14ac:dyDescent="0.15">
      <c r="A369" s="29" t="s">
        <v>41</v>
      </c>
      <c r="B369" s="29" t="s">
        <v>42</v>
      </c>
      <c r="C369" s="29" t="s">
        <v>88</v>
      </c>
      <c r="D369" s="31">
        <v>44172</v>
      </c>
      <c r="E369" s="29" t="s">
        <v>54</v>
      </c>
      <c r="F369" s="29">
        <v>5</v>
      </c>
      <c r="G369" s="29" t="s">
        <v>46</v>
      </c>
      <c r="H369" s="29">
        <v>10</v>
      </c>
      <c r="K369" s="29">
        <v>9286064342</v>
      </c>
      <c r="L369" s="29">
        <v>9286064342</v>
      </c>
      <c r="M369" s="29" t="s">
        <v>44</v>
      </c>
      <c r="N369" s="29">
        <v>2315719464</v>
      </c>
      <c r="O369" s="32" t="str">
        <f t="shared" si="5"/>
        <v>Promoters</v>
      </c>
    </row>
    <row r="370" spans="1:15" x14ac:dyDescent="0.15">
      <c r="A370" s="29" t="s">
        <v>41</v>
      </c>
      <c r="B370" s="29" t="s">
        <v>42</v>
      </c>
      <c r="C370" s="29" t="s">
        <v>135</v>
      </c>
      <c r="D370" s="31">
        <v>44172</v>
      </c>
      <c r="E370" s="29" t="s">
        <v>53</v>
      </c>
      <c r="F370" s="29">
        <v>3</v>
      </c>
      <c r="G370" s="29" t="s">
        <v>46</v>
      </c>
      <c r="H370" s="29">
        <v>3</v>
      </c>
      <c r="K370" s="29">
        <v>4417043714</v>
      </c>
      <c r="L370" s="29">
        <v>4417043714</v>
      </c>
      <c r="M370" s="29" t="s">
        <v>44</v>
      </c>
      <c r="N370" s="29">
        <v>2315726640</v>
      </c>
      <c r="O370" s="32" t="str">
        <f t="shared" si="5"/>
        <v>Detractors</v>
      </c>
    </row>
    <row r="371" spans="1:15" x14ac:dyDescent="0.15">
      <c r="A371" s="29" t="s">
        <v>41</v>
      </c>
      <c r="B371" s="29" t="s">
        <v>42</v>
      </c>
      <c r="C371" s="29" t="s">
        <v>81</v>
      </c>
      <c r="D371" s="31">
        <v>44172</v>
      </c>
      <c r="E371" s="29" t="s">
        <v>55</v>
      </c>
      <c r="F371" s="29">
        <v>5</v>
      </c>
      <c r="G371" s="29" t="s">
        <v>43</v>
      </c>
      <c r="H371" s="29">
        <v>0</v>
      </c>
      <c r="J371" s="29">
        <v>2000794447</v>
      </c>
      <c r="K371" s="29">
        <v>5756503319</v>
      </c>
      <c r="L371" s="29">
        <v>5756503319</v>
      </c>
      <c r="M371" s="29" t="s">
        <v>44</v>
      </c>
      <c r="N371" s="29">
        <v>2315728493</v>
      </c>
      <c r="O371" s="32" t="str">
        <f t="shared" si="5"/>
        <v>Detractors</v>
      </c>
    </row>
    <row r="372" spans="1:15" x14ac:dyDescent="0.15">
      <c r="A372" s="29" t="s">
        <v>41</v>
      </c>
      <c r="B372" s="29" t="s">
        <v>42</v>
      </c>
      <c r="C372" s="29" t="s">
        <v>124</v>
      </c>
      <c r="D372" s="31">
        <v>44172</v>
      </c>
      <c r="E372" s="29" t="s">
        <v>55</v>
      </c>
      <c r="F372" s="29">
        <v>5</v>
      </c>
      <c r="G372" s="29" t="s">
        <v>46</v>
      </c>
      <c r="H372" s="29">
        <v>10</v>
      </c>
      <c r="K372" s="29">
        <v>7752948348</v>
      </c>
      <c r="L372" s="29">
        <v>7752948348</v>
      </c>
      <c r="M372" s="29" t="s">
        <v>44</v>
      </c>
      <c r="N372" s="29">
        <v>2315734310</v>
      </c>
      <c r="O372" s="32" t="str">
        <f t="shared" si="5"/>
        <v>Promoters</v>
      </c>
    </row>
    <row r="373" spans="1:15" x14ac:dyDescent="0.15">
      <c r="A373" s="29" t="s">
        <v>41</v>
      </c>
      <c r="B373" s="29" t="s">
        <v>42</v>
      </c>
      <c r="C373" s="29" t="s">
        <v>79</v>
      </c>
      <c r="D373" s="31">
        <v>44172</v>
      </c>
      <c r="E373" s="29" t="s">
        <v>55</v>
      </c>
      <c r="F373" s="29">
        <v>5</v>
      </c>
      <c r="G373" s="29" t="s">
        <v>43</v>
      </c>
      <c r="H373" s="29">
        <v>5</v>
      </c>
      <c r="K373" s="29">
        <v>5057010984</v>
      </c>
      <c r="L373" s="29">
        <v>5057010984</v>
      </c>
      <c r="M373" s="29" t="s">
        <v>44</v>
      </c>
      <c r="N373" s="29">
        <v>2315740816</v>
      </c>
      <c r="O373" s="32" t="str">
        <f t="shared" si="5"/>
        <v>Detractors</v>
      </c>
    </row>
    <row r="374" spans="1:15" x14ac:dyDescent="0.15">
      <c r="A374" s="29" t="s">
        <v>41</v>
      </c>
      <c r="B374" s="29" t="s">
        <v>42</v>
      </c>
      <c r="C374" s="29" t="s">
        <v>89</v>
      </c>
      <c r="D374" s="31">
        <v>44172</v>
      </c>
      <c r="E374" s="29" t="s">
        <v>54</v>
      </c>
      <c r="F374" s="29">
        <v>5</v>
      </c>
      <c r="G374" s="29" t="s">
        <v>46</v>
      </c>
      <c r="H374" s="29">
        <v>2</v>
      </c>
      <c r="K374" s="29">
        <v>9703617627</v>
      </c>
      <c r="L374" s="29">
        <v>9703617627</v>
      </c>
      <c r="M374" s="29" t="s">
        <v>44</v>
      </c>
      <c r="N374" s="29">
        <v>2315753722</v>
      </c>
      <c r="O374" s="32" t="str">
        <f t="shared" si="5"/>
        <v>Detractors</v>
      </c>
    </row>
    <row r="375" spans="1:15" x14ac:dyDescent="0.15">
      <c r="A375" s="29" t="s">
        <v>41</v>
      </c>
      <c r="B375" s="29" t="s">
        <v>42</v>
      </c>
      <c r="C375" s="29" t="s">
        <v>123</v>
      </c>
      <c r="D375" s="31">
        <v>44173</v>
      </c>
      <c r="E375" s="29" t="s">
        <v>19</v>
      </c>
      <c r="F375" s="29">
        <v>5</v>
      </c>
      <c r="G375" s="29" t="s">
        <v>46</v>
      </c>
      <c r="H375" s="29">
        <v>2</v>
      </c>
      <c r="J375" s="29">
        <v>2000864402</v>
      </c>
      <c r="K375" s="29">
        <v>7205275223</v>
      </c>
      <c r="L375" s="29">
        <v>5922230332</v>
      </c>
      <c r="M375" s="29" t="s">
        <v>44</v>
      </c>
      <c r="N375" s="29">
        <v>2315840612</v>
      </c>
      <c r="O375" s="32" t="str">
        <f t="shared" si="5"/>
        <v>Detractors</v>
      </c>
    </row>
    <row r="376" spans="1:15" x14ac:dyDescent="0.15">
      <c r="A376" s="29" t="s">
        <v>41</v>
      </c>
      <c r="B376" s="29" t="s">
        <v>42</v>
      </c>
      <c r="C376" s="29" t="s">
        <v>123</v>
      </c>
      <c r="D376" s="31">
        <v>44173</v>
      </c>
      <c r="E376" s="29" t="s">
        <v>19</v>
      </c>
      <c r="F376" s="29">
        <v>5</v>
      </c>
      <c r="G376" s="29" t="s">
        <v>43</v>
      </c>
      <c r="H376" s="29">
        <v>10</v>
      </c>
      <c r="K376" s="29">
        <v>7205275223</v>
      </c>
      <c r="L376" s="29">
        <v>5922275365</v>
      </c>
      <c r="M376" s="29" t="s">
        <v>44</v>
      </c>
      <c r="N376" s="29">
        <v>2315850470</v>
      </c>
      <c r="O376" s="32" t="str">
        <f t="shared" si="5"/>
        <v>Promoters</v>
      </c>
    </row>
    <row r="377" spans="1:15" x14ac:dyDescent="0.15">
      <c r="A377" s="29" t="s">
        <v>41</v>
      </c>
      <c r="B377" s="29" t="s">
        <v>42</v>
      </c>
      <c r="C377" s="29" t="s">
        <v>98</v>
      </c>
      <c r="D377" s="31">
        <v>44173</v>
      </c>
      <c r="E377" s="29" t="s">
        <v>52</v>
      </c>
      <c r="F377" s="29">
        <v>5</v>
      </c>
      <c r="G377" s="29" t="s">
        <v>43</v>
      </c>
      <c r="H377" s="29">
        <v>7</v>
      </c>
      <c r="K377" s="29">
        <v>4412955111</v>
      </c>
      <c r="L377" s="29">
        <v>4412955111</v>
      </c>
      <c r="M377" s="29" t="s">
        <v>51</v>
      </c>
      <c r="N377" s="29">
        <v>2315859630</v>
      </c>
      <c r="O377" s="32" t="str">
        <f t="shared" si="5"/>
        <v>Passives</v>
      </c>
    </row>
    <row r="378" spans="1:15" x14ac:dyDescent="0.15">
      <c r="A378" s="29" t="s">
        <v>41</v>
      </c>
      <c r="B378" s="29" t="s">
        <v>42</v>
      </c>
      <c r="C378" s="29" t="s">
        <v>100</v>
      </c>
      <c r="D378" s="31">
        <v>44173</v>
      </c>
      <c r="E378" s="29" t="s">
        <v>53</v>
      </c>
      <c r="F378" s="29">
        <v>5</v>
      </c>
      <c r="G378" s="29" t="s">
        <v>46</v>
      </c>
      <c r="H378" s="29">
        <v>5</v>
      </c>
      <c r="K378" s="29">
        <v>4415999023</v>
      </c>
      <c r="L378" s="29">
        <v>4415999023</v>
      </c>
      <c r="M378" s="29" t="s">
        <v>44</v>
      </c>
      <c r="N378" s="29">
        <v>2315871864</v>
      </c>
      <c r="O378" s="32" t="str">
        <f t="shared" si="5"/>
        <v>Detractors</v>
      </c>
    </row>
    <row r="379" spans="1:15" x14ac:dyDescent="0.15">
      <c r="A379" s="29" t="s">
        <v>41</v>
      </c>
      <c r="B379" s="29" t="s">
        <v>42</v>
      </c>
      <c r="C379" s="29" t="s">
        <v>139</v>
      </c>
      <c r="D379" s="31">
        <v>44173</v>
      </c>
      <c r="E379" s="29" t="s">
        <v>50</v>
      </c>
      <c r="F379" s="29">
        <v>5</v>
      </c>
      <c r="G379" s="29" t="s">
        <v>43</v>
      </c>
      <c r="H379" s="29">
        <v>8</v>
      </c>
      <c r="K379" s="29">
        <v>3405144163</v>
      </c>
      <c r="L379" s="29">
        <v>3405144163</v>
      </c>
      <c r="M379" s="29" t="s">
        <v>51</v>
      </c>
      <c r="N379" s="29">
        <v>2315878904</v>
      </c>
      <c r="O379" s="32" t="str">
        <f t="shared" si="5"/>
        <v>Passives</v>
      </c>
    </row>
    <row r="380" spans="1:15" x14ac:dyDescent="0.15">
      <c r="A380" s="29" t="s">
        <v>41</v>
      </c>
      <c r="B380" s="29" t="s">
        <v>42</v>
      </c>
      <c r="C380" s="29" t="s">
        <v>108</v>
      </c>
      <c r="D380" s="31">
        <v>44173</v>
      </c>
      <c r="E380" s="29" t="s">
        <v>53</v>
      </c>
      <c r="F380" s="29">
        <v>4</v>
      </c>
      <c r="G380" s="29" t="s">
        <v>43</v>
      </c>
      <c r="H380" s="29">
        <v>8</v>
      </c>
      <c r="K380" s="29">
        <v>4412934742</v>
      </c>
      <c r="L380" s="29">
        <v>4412934742</v>
      </c>
      <c r="M380" s="29" t="s">
        <v>51</v>
      </c>
      <c r="N380" s="29">
        <v>2315889458</v>
      </c>
      <c r="O380" s="32" t="str">
        <f t="shared" si="5"/>
        <v>Passives</v>
      </c>
    </row>
    <row r="381" spans="1:15" x14ac:dyDescent="0.15">
      <c r="A381" s="29" t="s">
        <v>41</v>
      </c>
      <c r="B381" s="29" t="s">
        <v>42</v>
      </c>
      <c r="C381" s="29" t="s">
        <v>100</v>
      </c>
      <c r="D381" s="31">
        <v>44173</v>
      </c>
      <c r="E381" s="29" t="s">
        <v>53</v>
      </c>
      <c r="F381" s="29">
        <v>5</v>
      </c>
      <c r="G381" s="29" t="s">
        <v>43</v>
      </c>
      <c r="H381" s="29">
        <v>10</v>
      </c>
      <c r="K381" s="29">
        <v>4413324306</v>
      </c>
      <c r="L381" s="29">
        <v>4413324306</v>
      </c>
      <c r="M381" s="29" t="s">
        <v>44</v>
      </c>
      <c r="N381" s="29">
        <v>2315889553</v>
      </c>
      <c r="O381" s="32" t="str">
        <f t="shared" si="5"/>
        <v>Promoters</v>
      </c>
    </row>
    <row r="382" spans="1:15" x14ac:dyDescent="0.15">
      <c r="A382" s="29" t="s">
        <v>41</v>
      </c>
      <c r="B382" s="29" t="s">
        <v>42</v>
      </c>
      <c r="C382" s="29" t="s">
        <v>104</v>
      </c>
      <c r="D382" s="31">
        <v>44173</v>
      </c>
      <c r="E382" s="29" t="s">
        <v>53</v>
      </c>
      <c r="F382" s="29">
        <v>5</v>
      </c>
      <c r="G382" s="29" t="s">
        <v>43</v>
      </c>
      <c r="H382" s="29">
        <v>10</v>
      </c>
      <c r="K382" s="29">
        <v>4412932824</v>
      </c>
      <c r="L382" s="29">
        <v>4412932824</v>
      </c>
      <c r="M382" s="29" t="s">
        <v>44</v>
      </c>
      <c r="N382" s="29">
        <v>2315890495</v>
      </c>
      <c r="O382" s="32" t="str">
        <f t="shared" si="5"/>
        <v>Promoters</v>
      </c>
    </row>
    <row r="383" spans="1:15" x14ac:dyDescent="0.15">
      <c r="A383" s="29" t="s">
        <v>41</v>
      </c>
      <c r="B383" s="29" t="s">
        <v>42</v>
      </c>
      <c r="C383" s="29" t="s">
        <v>117</v>
      </c>
      <c r="D383" s="31">
        <v>44173</v>
      </c>
      <c r="E383" s="29" t="s">
        <v>50</v>
      </c>
      <c r="F383" s="29">
        <v>5</v>
      </c>
      <c r="G383" s="29" t="s">
        <v>43</v>
      </c>
      <c r="H383" s="29">
        <v>10</v>
      </c>
      <c r="K383" s="29">
        <v>4042194726</v>
      </c>
      <c r="L383" s="29">
        <v>4042194726</v>
      </c>
      <c r="M383" s="29" t="s">
        <v>44</v>
      </c>
      <c r="N383" s="29">
        <v>2315891131</v>
      </c>
      <c r="O383" s="32" t="str">
        <f t="shared" si="5"/>
        <v>Promoters</v>
      </c>
    </row>
    <row r="384" spans="1:15" x14ac:dyDescent="0.15">
      <c r="A384" s="29" t="s">
        <v>41</v>
      </c>
      <c r="B384" s="29" t="s">
        <v>42</v>
      </c>
      <c r="C384" s="29" t="s">
        <v>101</v>
      </c>
      <c r="D384" s="31">
        <v>44173</v>
      </c>
      <c r="E384" s="29" t="s">
        <v>53</v>
      </c>
      <c r="F384" s="29">
        <v>3</v>
      </c>
      <c r="G384" s="29" t="s">
        <v>46</v>
      </c>
      <c r="H384" s="29">
        <v>6</v>
      </c>
      <c r="K384" s="29">
        <v>4415991128</v>
      </c>
      <c r="L384" s="29">
        <v>4415991128</v>
      </c>
      <c r="M384" s="29" t="s">
        <v>44</v>
      </c>
      <c r="N384" s="29">
        <v>2315894087</v>
      </c>
      <c r="O384" s="32" t="str">
        <f t="shared" si="5"/>
        <v>Detractors</v>
      </c>
    </row>
    <row r="385" spans="1:15" x14ac:dyDescent="0.15">
      <c r="A385" s="29" t="s">
        <v>41</v>
      </c>
      <c r="B385" s="29" t="s">
        <v>42</v>
      </c>
      <c r="C385" s="29" t="s">
        <v>103</v>
      </c>
      <c r="D385" s="31">
        <v>44173</v>
      </c>
      <c r="E385" s="29" t="s">
        <v>53</v>
      </c>
      <c r="F385" s="29">
        <v>5</v>
      </c>
      <c r="G385" s="29" t="s">
        <v>43</v>
      </c>
      <c r="H385" s="29">
        <v>10</v>
      </c>
      <c r="K385" s="29">
        <v>4417056691</v>
      </c>
      <c r="L385" s="29">
        <v>4417056691</v>
      </c>
      <c r="M385" s="29" t="s">
        <v>44</v>
      </c>
      <c r="N385" s="29">
        <v>2315896574</v>
      </c>
      <c r="O385" s="32" t="str">
        <f t="shared" si="5"/>
        <v>Promoters</v>
      </c>
    </row>
    <row r="386" spans="1:15" x14ac:dyDescent="0.15">
      <c r="A386" s="29" t="s">
        <v>41</v>
      </c>
      <c r="B386" s="29" t="s">
        <v>42</v>
      </c>
      <c r="C386" s="29" t="s">
        <v>148</v>
      </c>
      <c r="D386" s="31">
        <v>44173</v>
      </c>
      <c r="E386" s="29" t="s">
        <v>19</v>
      </c>
      <c r="F386" s="29">
        <v>5</v>
      </c>
      <c r="G386" s="29" t="s">
        <v>43</v>
      </c>
      <c r="H386" s="29">
        <v>10</v>
      </c>
      <c r="K386" s="29">
        <v>7205275223</v>
      </c>
      <c r="L386" s="29">
        <v>5922590515</v>
      </c>
      <c r="M386" s="29" t="s">
        <v>44</v>
      </c>
      <c r="N386" s="29">
        <v>2315896739</v>
      </c>
      <c r="O386" s="32" t="str">
        <f t="shared" ref="O386:O449" si="6">IF(AND(H386&gt;=$Q$3,H386&lt;=$R$3),$S$3,IF(AND(H386&gt;=$Q$4,H386&lt;=$R$4),$S$4,IF(AND(H386&gt;=$Q$5,H386&lt;=$R$5),$S$5)))</f>
        <v>Promoters</v>
      </c>
    </row>
    <row r="387" spans="1:15" x14ac:dyDescent="0.15">
      <c r="A387" s="29" t="s">
        <v>41</v>
      </c>
      <c r="B387" s="29" t="s">
        <v>42</v>
      </c>
      <c r="C387" s="29" t="s">
        <v>106</v>
      </c>
      <c r="D387" s="31">
        <v>44173</v>
      </c>
      <c r="E387" s="29" t="s">
        <v>53</v>
      </c>
      <c r="F387" s="29">
        <v>4</v>
      </c>
      <c r="G387" s="29" t="s">
        <v>43</v>
      </c>
      <c r="H387" s="29">
        <v>8</v>
      </c>
      <c r="K387" s="29">
        <v>4412380863</v>
      </c>
      <c r="L387" s="29">
        <v>4412380863</v>
      </c>
      <c r="M387" s="29" t="s">
        <v>51</v>
      </c>
      <c r="N387" s="29">
        <v>2315897754</v>
      </c>
      <c r="O387" s="32" t="str">
        <f t="shared" si="6"/>
        <v>Passives</v>
      </c>
    </row>
    <row r="388" spans="1:15" x14ac:dyDescent="0.15">
      <c r="A388" s="29" t="s">
        <v>41</v>
      </c>
      <c r="B388" s="29" t="s">
        <v>42</v>
      </c>
      <c r="C388" s="29" t="s">
        <v>148</v>
      </c>
      <c r="D388" s="31">
        <v>44173</v>
      </c>
      <c r="E388" s="29" t="s">
        <v>19</v>
      </c>
      <c r="F388" s="29">
        <v>1</v>
      </c>
      <c r="G388" s="29" t="s">
        <v>43</v>
      </c>
      <c r="H388" s="29">
        <v>0</v>
      </c>
      <c r="K388" s="29">
        <v>7205275223</v>
      </c>
      <c r="L388" s="29">
        <v>5922672266</v>
      </c>
      <c r="M388" s="29" t="s">
        <v>44</v>
      </c>
      <c r="N388" s="29">
        <v>2315899069</v>
      </c>
      <c r="O388" s="32" t="str">
        <f t="shared" si="6"/>
        <v>Detractors</v>
      </c>
    </row>
    <row r="389" spans="1:15" x14ac:dyDescent="0.15">
      <c r="A389" s="29" t="s">
        <v>41</v>
      </c>
      <c r="B389" s="29" t="s">
        <v>42</v>
      </c>
      <c r="C389" s="29" t="s">
        <v>100</v>
      </c>
      <c r="D389" s="31">
        <v>44173</v>
      </c>
      <c r="E389" s="29" t="s">
        <v>53</v>
      </c>
      <c r="F389" s="29">
        <v>5</v>
      </c>
      <c r="G389" s="29" t="s">
        <v>43</v>
      </c>
      <c r="H389" s="29">
        <v>5</v>
      </c>
      <c r="K389" s="29">
        <v>4415058060</v>
      </c>
      <c r="L389" s="29">
        <v>4415058060</v>
      </c>
      <c r="M389" s="29" t="s">
        <v>44</v>
      </c>
      <c r="N389" s="29">
        <v>2315899403</v>
      </c>
      <c r="O389" s="32" t="str">
        <f t="shared" si="6"/>
        <v>Detractors</v>
      </c>
    </row>
    <row r="390" spans="1:15" x14ac:dyDescent="0.15">
      <c r="A390" s="29" t="s">
        <v>41</v>
      </c>
      <c r="B390" s="29" t="s">
        <v>42</v>
      </c>
      <c r="C390" s="29" t="s">
        <v>101</v>
      </c>
      <c r="D390" s="31">
        <v>44173</v>
      </c>
      <c r="E390" s="29" t="s">
        <v>53</v>
      </c>
      <c r="F390" s="29">
        <v>3</v>
      </c>
      <c r="G390" s="29" t="s">
        <v>46</v>
      </c>
      <c r="H390" s="29">
        <v>5</v>
      </c>
      <c r="J390" s="29">
        <v>2000951151</v>
      </c>
      <c r="K390" s="29">
        <v>4412364850</v>
      </c>
      <c r="L390" s="29">
        <v>4412364850</v>
      </c>
      <c r="M390" s="29" t="s">
        <v>44</v>
      </c>
      <c r="N390" s="29">
        <v>2315908232</v>
      </c>
      <c r="O390" s="32" t="str">
        <f t="shared" si="6"/>
        <v>Detractors</v>
      </c>
    </row>
    <row r="391" spans="1:15" x14ac:dyDescent="0.15">
      <c r="A391" s="29" t="s">
        <v>41</v>
      </c>
      <c r="B391" s="29" t="s">
        <v>42</v>
      </c>
      <c r="C391" s="29" t="s">
        <v>138</v>
      </c>
      <c r="D391" s="31">
        <v>44173</v>
      </c>
      <c r="E391" s="29" t="s">
        <v>50</v>
      </c>
      <c r="F391" s="29">
        <v>5</v>
      </c>
      <c r="G391" s="29" t="s">
        <v>43</v>
      </c>
      <c r="H391" s="29">
        <v>10</v>
      </c>
      <c r="K391" s="29">
        <v>3406434691</v>
      </c>
      <c r="L391" s="29">
        <v>3406434691</v>
      </c>
      <c r="M391" s="29" t="s">
        <v>44</v>
      </c>
      <c r="N391" s="29">
        <v>2315909307</v>
      </c>
      <c r="O391" s="32" t="str">
        <f t="shared" si="6"/>
        <v>Promoters</v>
      </c>
    </row>
    <row r="392" spans="1:15" x14ac:dyDescent="0.15">
      <c r="A392" s="29" t="s">
        <v>41</v>
      </c>
      <c r="B392" s="29" t="s">
        <v>42</v>
      </c>
      <c r="C392" s="29" t="s">
        <v>99</v>
      </c>
      <c r="D392" s="31">
        <v>44173</v>
      </c>
      <c r="E392" s="29" t="s">
        <v>53</v>
      </c>
      <c r="F392" s="29">
        <v>5</v>
      </c>
      <c r="G392" s="29" t="s">
        <v>43</v>
      </c>
      <c r="H392" s="29">
        <v>4</v>
      </c>
      <c r="K392" s="29">
        <v>4412938137</v>
      </c>
      <c r="L392" s="29">
        <v>4412938137</v>
      </c>
      <c r="M392" s="29" t="s">
        <v>44</v>
      </c>
      <c r="N392" s="29">
        <v>2315913838</v>
      </c>
      <c r="O392" s="32" t="str">
        <f t="shared" si="6"/>
        <v>Detractors</v>
      </c>
    </row>
    <row r="393" spans="1:15" x14ac:dyDescent="0.15">
      <c r="A393" s="29" t="s">
        <v>41</v>
      </c>
      <c r="B393" s="29" t="s">
        <v>42</v>
      </c>
      <c r="C393" s="29" t="s">
        <v>109</v>
      </c>
      <c r="D393" s="31">
        <v>44173</v>
      </c>
      <c r="E393" s="29" t="s">
        <v>53</v>
      </c>
      <c r="F393" s="29">
        <v>5</v>
      </c>
      <c r="G393" s="29" t="s">
        <v>43</v>
      </c>
      <c r="H393" s="29">
        <v>9</v>
      </c>
      <c r="K393" s="29">
        <v>4415050045</v>
      </c>
      <c r="L393" s="29">
        <v>4415050045</v>
      </c>
      <c r="M393" s="29" t="s">
        <v>44</v>
      </c>
      <c r="N393" s="29">
        <v>2315926262</v>
      </c>
      <c r="O393" s="32" t="str">
        <f t="shared" si="6"/>
        <v>Promoters</v>
      </c>
    </row>
    <row r="394" spans="1:15" x14ac:dyDescent="0.15">
      <c r="A394" s="29" t="s">
        <v>41</v>
      </c>
      <c r="B394" s="29" t="s">
        <v>42</v>
      </c>
      <c r="C394" s="29" t="s">
        <v>117</v>
      </c>
      <c r="D394" s="31">
        <v>44173</v>
      </c>
      <c r="E394" s="29" t="s">
        <v>50</v>
      </c>
      <c r="F394" s="29">
        <v>5</v>
      </c>
      <c r="G394" s="29" t="s">
        <v>43</v>
      </c>
      <c r="H394" s="29">
        <v>9</v>
      </c>
      <c r="K394" s="29">
        <v>3406773716</v>
      </c>
      <c r="L394" s="29">
        <v>3406773716</v>
      </c>
      <c r="M394" s="29" t="s">
        <v>44</v>
      </c>
      <c r="N394" s="29">
        <v>2315965807</v>
      </c>
      <c r="O394" s="32" t="str">
        <f t="shared" si="6"/>
        <v>Promoters</v>
      </c>
    </row>
    <row r="395" spans="1:15" x14ac:dyDescent="0.15">
      <c r="A395" s="29" t="s">
        <v>41</v>
      </c>
      <c r="B395" s="29" t="s">
        <v>42</v>
      </c>
      <c r="C395" s="29" t="s">
        <v>118</v>
      </c>
      <c r="D395" s="31">
        <v>44173</v>
      </c>
      <c r="E395" s="29" t="s">
        <v>19</v>
      </c>
      <c r="F395" s="29">
        <v>4</v>
      </c>
      <c r="G395" s="29" t="s">
        <v>46</v>
      </c>
      <c r="H395" s="29">
        <v>2</v>
      </c>
      <c r="K395" s="29">
        <v>7205275223</v>
      </c>
      <c r="L395" s="29">
        <v>5922660020</v>
      </c>
      <c r="M395" s="29" t="s">
        <v>44</v>
      </c>
      <c r="N395" s="29">
        <v>2316000683</v>
      </c>
      <c r="O395" s="32" t="str">
        <f t="shared" si="6"/>
        <v>Detractors</v>
      </c>
    </row>
    <row r="396" spans="1:15" x14ac:dyDescent="0.15">
      <c r="A396" s="29" t="s">
        <v>41</v>
      </c>
      <c r="B396" s="29" t="s">
        <v>42</v>
      </c>
      <c r="C396" s="29" t="s">
        <v>127</v>
      </c>
      <c r="D396" s="31">
        <v>44173</v>
      </c>
      <c r="E396" s="29" t="s">
        <v>54</v>
      </c>
      <c r="F396" s="29">
        <v>4</v>
      </c>
      <c r="G396" s="29" t="s">
        <v>46</v>
      </c>
      <c r="H396" s="29">
        <v>0</v>
      </c>
      <c r="K396" s="29">
        <v>9286124635</v>
      </c>
      <c r="L396" s="29">
        <v>9286124635</v>
      </c>
      <c r="M396" s="29" t="s">
        <v>44</v>
      </c>
      <c r="N396" s="29">
        <v>2316001786</v>
      </c>
      <c r="O396" s="32" t="str">
        <f t="shared" si="6"/>
        <v>Detractors</v>
      </c>
    </row>
    <row r="397" spans="1:15" x14ac:dyDescent="0.15">
      <c r="A397" s="29" t="s">
        <v>41</v>
      </c>
      <c r="B397" s="29" t="s">
        <v>42</v>
      </c>
      <c r="C397" s="29" t="s">
        <v>139</v>
      </c>
      <c r="D397" s="31">
        <v>44173</v>
      </c>
      <c r="E397" s="29" t="s">
        <v>50</v>
      </c>
      <c r="F397" s="29">
        <v>5</v>
      </c>
      <c r="G397" s="29" t="s">
        <v>43</v>
      </c>
      <c r="H397" s="29">
        <v>10</v>
      </c>
      <c r="K397" s="29">
        <v>3402014569</v>
      </c>
      <c r="L397" s="29">
        <v>3402014569</v>
      </c>
      <c r="M397" s="29" t="s">
        <v>44</v>
      </c>
      <c r="N397" s="29">
        <v>2316006950</v>
      </c>
      <c r="O397" s="32" t="str">
        <f t="shared" si="6"/>
        <v>Promoters</v>
      </c>
    </row>
    <row r="398" spans="1:15" x14ac:dyDescent="0.15">
      <c r="A398" s="29" t="s">
        <v>41</v>
      </c>
      <c r="B398" s="29" t="s">
        <v>42</v>
      </c>
      <c r="C398" s="29" t="s">
        <v>100</v>
      </c>
      <c r="D398" s="31">
        <v>44173</v>
      </c>
      <c r="E398" s="29" t="s">
        <v>53</v>
      </c>
      <c r="F398" s="29">
        <v>4</v>
      </c>
      <c r="G398" s="29" t="s">
        <v>46</v>
      </c>
      <c r="H398" s="29">
        <v>7</v>
      </c>
      <c r="K398" s="29">
        <v>4413347570</v>
      </c>
      <c r="L398" s="29">
        <v>4413347570</v>
      </c>
      <c r="M398" s="29" t="s">
        <v>51</v>
      </c>
      <c r="N398" s="29">
        <v>2316033919</v>
      </c>
      <c r="O398" s="32" t="str">
        <f t="shared" si="6"/>
        <v>Passives</v>
      </c>
    </row>
    <row r="399" spans="1:15" x14ac:dyDescent="0.15">
      <c r="A399" s="29" t="s">
        <v>41</v>
      </c>
      <c r="B399" s="29" t="s">
        <v>42</v>
      </c>
      <c r="C399" s="29" t="s">
        <v>116</v>
      </c>
      <c r="D399" s="31">
        <v>44173</v>
      </c>
      <c r="E399" s="29" t="s">
        <v>54</v>
      </c>
      <c r="F399" s="29">
        <v>5</v>
      </c>
      <c r="G399" s="29" t="s">
        <v>46</v>
      </c>
      <c r="H399" s="29">
        <v>3</v>
      </c>
      <c r="K399" s="29">
        <v>5057014107</v>
      </c>
      <c r="L399" s="29">
        <v>5057014107</v>
      </c>
      <c r="M399" s="29" t="s">
        <v>44</v>
      </c>
      <c r="N399" s="29">
        <v>2316086012</v>
      </c>
      <c r="O399" s="32" t="str">
        <f t="shared" si="6"/>
        <v>Detractors</v>
      </c>
    </row>
    <row r="400" spans="1:15" x14ac:dyDescent="0.15">
      <c r="A400" s="29" t="s">
        <v>41</v>
      </c>
      <c r="B400" s="29" t="s">
        <v>42</v>
      </c>
      <c r="C400" s="29" t="s">
        <v>103</v>
      </c>
      <c r="D400" s="31">
        <v>44173</v>
      </c>
      <c r="E400" s="29" t="s">
        <v>53</v>
      </c>
      <c r="F400" s="29">
        <v>5</v>
      </c>
      <c r="G400" s="29" t="s">
        <v>43</v>
      </c>
      <c r="H400" s="29">
        <v>10</v>
      </c>
      <c r="K400" s="29">
        <v>4412921788</v>
      </c>
      <c r="L400" s="29">
        <v>4412921788</v>
      </c>
      <c r="M400" s="29" t="s">
        <v>44</v>
      </c>
      <c r="N400" s="29">
        <v>2316091610</v>
      </c>
      <c r="O400" s="32" t="str">
        <f t="shared" si="6"/>
        <v>Promoters</v>
      </c>
    </row>
    <row r="401" spans="1:15" x14ac:dyDescent="0.15">
      <c r="A401" s="29" t="s">
        <v>41</v>
      </c>
      <c r="B401" s="29" t="s">
        <v>42</v>
      </c>
      <c r="C401" s="29" t="s">
        <v>111</v>
      </c>
      <c r="D401" s="31">
        <v>44173</v>
      </c>
      <c r="E401" s="29" t="s">
        <v>50</v>
      </c>
      <c r="F401" s="29">
        <v>5</v>
      </c>
      <c r="G401" s="29" t="s">
        <v>43</v>
      </c>
      <c r="H401" s="29">
        <v>10</v>
      </c>
      <c r="K401" s="29">
        <v>3406903107</v>
      </c>
      <c r="L401" s="29">
        <v>3406903107</v>
      </c>
      <c r="M401" s="29" t="s">
        <v>44</v>
      </c>
      <c r="N401" s="29">
        <v>2316093633</v>
      </c>
      <c r="O401" s="32" t="str">
        <f t="shared" si="6"/>
        <v>Promoters</v>
      </c>
    </row>
    <row r="402" spans="1:15" x14ac:dyDescent="0.15">
      <c r="A402" s="29" t="s">
        <v>41</v>
      </c>
      <c r="B402" s="29" t="s">
        <v>42</v>
      </c>
      <c r="C402" s="29" t="s">
        <v>105</v>
      </c>
      <c r="D402" s="31">
        <v>44173</v>
      </c>
      <c r="E402" s="29" t="s">
        <v>53</v>
      </c>
      <c r="F402" s="29">
        <v>5</v>
      </c>
      <c r="G402" s="29" t="s">
        <v>43</v>
      </c>
      <c r="H402" s="29">
        <v>9</v>
      </c>
      <c r="K402" s="29">
        <v>4417357387</v>
      </c>
      <c r="L402" s="29">
        <v>4417357387</v>
      </c>
      <c r="M402" s="29" t="s">
        <v>44</v>
      </c>
      <c r="N402" s="29">
        <v>2316098694</v>
      </c>
      <c r="O402" s="32" t="str">
        <f t="shared" si="6"/>
        <v>Promoters</v>
      </c>
    </row>
    <row r="403" spans="1:15" x14ac:dyDescent="0.15">
      <c r="A403" s="29" t="s">
        <v>41</v>
      </c>
      <c r="B403" s="29" t="s">
        <v>42</v>
      </c>
      <c r="C403" s="29" t="s">
        <v>139</v>
      </c>
      <c r="D403" s="31">
        <v>44173</v>
      </c>
      <c r="E403" s="29" t="s">
        <v>50</v>
      </c>
      <c r="F403" s="29">
        <v>5</v>
      </c>
      <c r="G403" s="29" t="s">
        <v>43</v>
      </c>
      <c r="H403" s="29">
        <v>9</v>
      </c>
      <c r="K403" s="29">
        <v>7405125908</v>
      </c>
      <c r="L403" s="29">
        <v>7405125908</v>
      </c>
      <c r="M403" s="29" t="s">
        <v>44</v>
      </c>
      <c r="N403" s="29">
        <v>2316098704</v>
      </c>
      <c r="O403" s="32" t="str">
        <f t="shared" si="6"/>
        <v>Promoters</v>
      </c>
    </row>
    <row r="404" spans="1:15" x14ac:dyDescent="0.15">
      <c r="A404" s="29" t="s">
        <v>41</v>
      </c>
      <c r="B404" s="29" t="s">
        <v>42</v>
      </c>
      <c r="C404" s="29" t="s">
        <v>141</v>
      </c>
      <c r="D404" s="31">
        <v>44173</v>
      </c>
      <c r="E404" s="29" t="s">
        <v>55</v>
      </c>
      <c r="F404" s="29">
        <v>3</v>
      </c>
      <c r="G404" s="29" t="s">
        <v>46</v>
      </c>
      <c r="H404" s="29">
        <v>10</v>
      </c>
      <c r="K404" s="29">
        <v>5752247118</v>
      </c>
      <c r="L404" s="29">
        <v>5752247118</v>
      </c>
      <c r="M404" s="29" t="s">
        <v>44</v>
      </c>
      <c r="N404" s="29">
        <v>2316099532</v>
      </c>
      <c r="O404" s="32" t="str">
        <f t="shared" si="6"/>
        <v>Promoters</v>
      </c>
    </row>
    <row r="405" spans="1:15" x14ac:dyDescent="0.15">
      <c r="A405" s="29" t="s">
        <v>41</v>
      </c>
      <c r="B405" s="29" t="s">
        <v>42</v>
      </c>
      <c r="C405" s="29" t="s">
        <v>130</v>
      </c>
      <c r="D405" s="31">
        <v>44173</v>
      </c>
      <c r="E405" s="29" t="s">
        <v>19</v>
      </c>
      <c r="F405" s="29">
        <v>4</v>
      </c>
      <c r="G405" s="29" t="s">
        <v>46</v>
      </c>
      <c r="H405" s="29">
        <v>2</v>
      </c>
      <c r="K405" s="29">
        <v>7205275223</v>
      </c>
      <c r="L405" s="29">
        <v>5922239380</v>
      </c>
      <c r="M405" s="29" t="s">
        <v>44</v>
      </c>
      <c r="N405" s="29">
        <v>2316104749</v>
      </c>
      <c r="O405" s="32" t="str">
        <f t="shared" si="6"/>
        <v>Detractors</v>
      </c>
    </row>
    <row r="406" spans="1:15" x14ac:dyDescent="0.15">
      <c r="A406" s="29" t="s">
        <v>41</v>
      </c>
      <c r="B406" s="29" t="s">
        <v>42</v>
      </c>
      <c r="C406" s="29" t="s">
        <v>116</v>
      </c>
      <c r="D406" s="31">
        <v>44173</v>
      </c>
      <c r="E406" s="29" t="s">
        <v>54</v>
      </c>
      <c r="F406" s="29">
        <v>1</v>
      </c>
      <c r="G406" s="29" t="s">
        <v>46</v>
      </c>
      <c r="H406" s="29">
        <v>0</v>
      </c>
      <c r="K406" s="29">
        <v>6025272911</v>
      </c>
      <c r="L406" s="29">
        <v>6025272911</v>
      </c>
      <c r="M406" s="29" t="s">
        <v>44</v>
      </c>
      <c r="N406" s="29">
        <v>2316106405</v>
      </c>
      <c r="O406" s="32" t="str">
        <f t="shared" si="6"/>
        <v>Detractors</v>
      </c>
    </row>
    <row r="407" spans="1:15" x14ac:dyDescent="0.15">
      <c r="A407" s="29" t="s">
        <v>41</v>
      </c>
      <c r="B407" s="29" t="s">
        <v>42</v>
      </c>
      <c r="C407" s="29" t="s">
        <v>123</v>
      </c>
      <c r="D407" s="31">
        <v>44173</v>
      </c>
      <c r="E407" s="29" t="s">
        <v>19</v>
      </c>
      <c r="F407" s="29">
        <v>1</v>
      </c>
      <c r="G407" s="29" t="s">
        <v>43</v>
      </c>
      <c r="H407" s="29">
        <v>10</v>
      </c>
      <c r="K407" s="29">
        <v>7205275223</v>
      </c>
      <c r="L407" s="29">
        <v>5926173822</v>
      </c>
      <c r="M407" s="29" t="s">
        <v>44</v>
      </c>
      <c r="N407" s="29">
        <v>2316108264</v>
      </c>
      <c r="O407" s="32" t="str">
        <f t="shared" si="6"/>
        <v>Promoters</v>
      </c>
    </row>
    <row r="408" spans="1:15" x14ac:dyDescent="0.15">
      <c r="A408" s="29" t="s">
        <v>41</v>
      </c>
      <c r="B408" s="29" t="s">
        <v>42</v>
      </c>
      <c r="C408" s="29" t="s">
        <v>123</v>
      </c>
      <c r="D408" s="31">
        <v>44173</v>
      </c>
      <c r="E408" s="29" t="s">
        <v>19</v>
      </c>
      <c r="F408" s="29">
        <v>5</v>
      </c>
      <c r="G408" s="29" t="s">
        <v>43</v>
      </c>
      <c r="H408" s="29">
        <v>8</v>
      </c>
      <c r="K408" s="29">
        <v>7205275223</v>
      </c>
      <c r="L408" s="29">
        <v>5922321090</v>
      </c>
      <c r="M408" s="29" t="s">
        <v>44</v>
      </c>
      <c r="N408" s="29">
        <v>2316109187</v>
      </c>
      <c r="O408" s="32" t="str">
        <f t="shared" si="6"/>
        <v>Passives</v>
      </c>
    </row>
    <row r="409" spans="1:15" x14ac:dyDescent="0.15">
      <c r="A409" s="29" t="s">
        <v>41</v>
      </c>
      <c r="B409" s="29" t="s">
        <v>42</v>
      </c>
      <c r="C409" s="29" t="s">
        <v>107</v>
      </c>
      <c r="D409" s="31">
        <v>44173</v>
      </c>
      <c r="E409" s="29" t="s">
        <v>53</v>
      </c>
      <c r="F409" s="29">
        <v>5</v>
      </c>
      <c r="G409" s="29" t="s">
        <v>43</v>
      </c>
      <c r="H409" s="29">
        <v>10</v>
      </c>
      <c r="K409" s="29">
        <v>4417342868</v>
      </c>
      <c r="L409" s="29">
        <v>4417342868</v>
      </c>
      <c r="M409" s="29" t="s">
        <v>51</v>
      </c>
      <c r="N409" s="29">
        <v>2316109860</v>
      </c>
      <c r="O409" s="32" t="str">
        <f t="shared" si="6"/>
        <v>Promoters</v>
      </c>
    </row>
    <row r="410" spans="1:15" x14ac:dyDescent="0.15">
      <c r="A410" s="29" t="s">
        <v>41</v>
      </c>
      <c r="B410" s="29" t="s">
        <v>42</v>
      </c>
      <c r="C410" s="29" t="s">
        <v>132</v>
      </c>
      <c r="D410" s="31">
        <v>44173</v>
      </c>
      <c r="E410" s="29" t="s">
        <v>50</v>
      </c>
      <c r="F410" s="29">
        <v>5</v>
      </c>
      <c r="G410" s="29" t="s">
        <v>43</v>
      </c>
      <c r="H410" s="29">
        <v>8</v>
      </c>
      <c r="K410" s="29">
        <v>9542925494</v>
      </c>
      <c r="L410" s="29">
        <v>9542925494</v>
      </c>
      <c r="M410" s="29" t="s">
        <v>51</v>
      </c>
      <c r="N410" s="29">
        <v>2316111244</v>
      </c>
      <c r="O410" s="32" t="str">
        <f t="shared" si="6"/>
        <v>Passives</v>
      </c>
    </row>
    <row r="411" spans="1:15" x14ac:dyDescent="0.15">
      <c r="A411" s="29" t="s">
        <v>41</v>
      </c>
      <c r="B411" s="29" t="s">
        <v>42</v>
      </c>
      <c r="C411" s="29" t="s">
        <v>104</v>
      </c>
      <c r="D411" s="31">
        <v>44173</v>
      </c>
      <c r="E411" s="29" t="s">
        <v>53</v>
      </c>
      <c r="F411" s="29">
        <v>5</v>
      </c>
      <c r="G411" s="29" t="s">
        <v>43</v>
      </c>
      <c r="H411" s="29">
        <v>10</v>
      </c>
      <c r="K411" s="29">
        <v>4412933828</v>
      </c>
      <c r="L411" s="29">
        <v>4412933828</v>
      </c>
      <c r="M411" s="29" t="s">
        <v>44</v>
      </c>
      <c r="N411" s="29">
        <v>2316112797</v>
      </c>
      <c r="O411" s="32" t="str">
        <f t="shared" si="6"/>
        <v>Promoters</v>
      </c>
    </row>
    <row r="412" spans="1:15" x14ac:dyDescent="0.15">
      <c r="A412" s="29" t="s">
        <v>41</v>
      </c>
      <c r="B412" s="29" t="s">
        <v>42</v>
      </c>
      <c r="C412" s="29" t="s">
        <v>139</v>
      </c>
      <c r="D412" s="31">
        <v>44173</v>
      </c>
      <c r="E412" s="29" t="s">
        <v>54</v>
      </c>
      <c r="F412" s="29">
        <v>5</v>
      </c>
      <c r="G412" s="29" t="s">
        <v>43</v>
      </c>
      <c r="H412" s="29">
        <v>6</v>
      </c>
      <c r="K412" s="29">
        <v>5054883088</v>
      </c>
      <c r="L412" s="29">
        <v>5054883088</v>
      </c>
      <c r="M412" s="29" t="s">
        <v>44</v>
      </c>
      <c r="N412" s="29">
        <v>2316118579</v>
      </c>
      <c r="O412" s="32" t="str">
        <f t="shared" si="6"/>
        <v>Detractors</v>
      </c>
    </row>
    <row r="413" spans="1:15" x14ac:dyDescent="0.15">
      <c r="A413" s="29" t="s">
        <v>41</v>
      </c>
      <c r="B413" s="29" t="s">
        <v>42</v>
      </c>
      <c r="C413" s="29" t="s">
        <v>105</v>
      </c>
      <c r="D413" s="31">
        <v>44173</v>
      </c>
      <c r="E413" s="29" t="s">
        <v>53</v>
      </c>
      <c r="F413" s="29">
        <v>3</v>
      </c>
      <c r="G413" s="29" t="s">
        <v>43</v>
      </c>
      <c r="H413" s="29">
        <v>2</v>
      </c>
      <c r="K413" s="29">
        <v>4415054558</v>
      </c>
      <c r="L413" s="29">
        <v>4415054558</v>
      </c>
      <c r="M413" s="29" t="s">
        <v>44</v>
      </c>
      <c r="N413" s="29">
        <v>2316118839</v>
      </c>
      <c r="O413" s="32" t="str">
        <f t="shared" si="6"/>
        <v>Detractors</v>
      </c>
    </row>
    <row r="414" spans="1:15" x14ac:dyDescent="0.15">
      <c r="A414" s="29" t="s">
        <v>41</v>
      </c>
      <c r="B414" s="29" t="s">
        <v>42</v>
      </c>
      <c r="C414" s="29" t="s">
        <v>85</v>
      </c>
      <c r="D414" s="31">
        <v>44173</v>
      </c>
      <c r="E414" s="29" t="s">
        <v>50</v>
      </c>
      <c r="F414" s="29">
        <v>5</v>
      </c>
      <c r="G414" s="29" t="s">
        <v>43</v>
      </c>
      <c r="H414" s="29">
        <v>10</v>
      </c>
      <c r="K414" s="29">
        <v>3405145241</v>
      </c>
      <c r="L414" s="29">
        <v>3405145241</v>
      </c>
      <c r="M414" s="29" t="s">
        <v>44</v>
      </c>
      <c r="N414" s="29">
        <v>2316121381</v>
      </c>
      <c r="O414" s="32" t="str">
        <f t="shared" si="6"/>
        <v>Promoters</v>
      </c>
    </row>
    <row r="415" spans="1:15" x14ac:dyDescent="0.15">
      <c r="A415" s="29" t="s">
        <v>41</v>
      </c>
      <c r="B415" s="29" t="s">
        <v>42</v>
      </c>
      <c r="C415" s="29" t="s">
        <v>139</v>
      </c>
      <c r="D415" s="31">
        <v>44173</v>
      </c>
      <c r="E415" s="29" t="s">
        <v>55</v>
      </c>
      <c r="F415" s="29">
        <v>5</v>
      </c>
      <c r="G415" s="29" t="s">
        <v>43</v>
      </c>
      <c r="H415" s="29">
        <v>1</v>
      </c>
      <c r="K415" s="29">
        <v>9168359658</v>
      </c>
      <c r="L415" s="29">
        <v>9168359658</v>
      </c>
      <c r="M415" s="29" t="s">
        <v>44</v>
      </c>
      <c r="N415" s="29">
        <v>2316132292</v>
      </c>
      <c r="O415" s="32" t="str">
        <f t="shared" si="6"/>
        <v>Detractors</v>
      </c>
    </row>
    <row r="416" spans="1:15" x14ac:dyDescent="0.15">
      <c r="A416" s="29" t="s">
        <v>41</v>
      </c>
      <c r="B416" s="29" t="s">
        <v>42</v>
      </c>
      <c r="C416" s="29" t="s">
        <v>148</v>
      </c>
      <c r="D416" s="31">
        <v>44173</v>
      </c>
      <c r="E416" s="29" t="s">
        <v>19</v>
      </c>
      <c r="F416" s="29">
        <v>5</v>
      </c>
      <c r="G416" s="29" t="s">
        <v>43</v>
      </c>
      <c r="H416" s="29">
        <v>0</v>
      </c>
      <c r="K416" s="29">
        <v>7205275223</v>
      </c>
      <c r="L416" s="29">
        <v>5926222598</v>
      </c>
      <c r="M416" s="29" t="s">
        <v>44</v>
      </c>
      <c r="N416" s="29">
        <v>2316135212</v>
      </c>
      <c r="O416" s="32" t="str">
        <f t="shared" si="6"/>
        <v>Detractors</v>
      </c>
    </row>
    <row r="417" spans="1:15" x14ac:dyDescent="0.15">
      <c r="A417" s="29" t="s">
        <v>41</v>
      </c>
      <c r="B417" s="29" t="s">
        <v>42</v>
      </c>
      <c r="C417" s="29" t="s">
        <v>111</v>
      </c>
      <c r="D417" s="31">
        <v>44173</v>
      </c>
      <c r="E417" s="29" t="s">
        <v>50</v>
      </c>
      <c r="F417" s="29">
        <v>5</v>
      </c>
      <c r="G417" s="29" t="s">
        <v>43</v>
      </c>
      <c r="H417" s="29">
        <v>10</v>
      </c>
      <c r="K417" s="29">
        <v>3406436119</v>
      </c>
      <c r="L417" s="29">
        <v>3406436119</v>
      </c>
      <c r="M417" s="29" t="s">
        <v>44</v>
      </c>
      <c r="N417" s="29">
        <v>2316146660</v>
      </c>
      <c r="O417" s="32" t="str">
        <f t="shared" si="6"/>
        <v>Promoters</v>
      </c>
    </row>
    <row r="418" spans="1:15" x14ac:dyDescent="0.15">
      <c r="A418" s="29" t="s">
        <v>41</v>
      </c>
      <c r="B418" s="29" t="s">
        <v>42</v>
      </c>
      <c r="C418" s="29" t="s">
        <v>111</v>
      </c>
      <c r="D418" s="31">
        <v>44173</v>
      </c>
      <c r="E418" s="29" t="s">
        <v>50</v>
      </c>
      <c r="F418" s="29">
        <v>5</v>
      </c>
      <c r="G418" s="29" t="s">
        <v>43</v>
      </c>
      <c r="H418" s="29">
        <v>10</v>
      </c>
      <c r="K418" s="29">
        <v>3406423318</v>
      </c>
      <c r="L418" s="29">
        <v>3406423318</v>
      </c>
      <c r="M418" s="29" t="s">
        <v>44</v>
      </c>
      <c r="N418" s="29">
        <v>2316148805</v>
      </c>
      <c r="O418" s="32" t="str">
        <f t="shared" si="6"/>
        <v>Promoters</v>
      </c>
    </row>
    <row r="419" spans="1:15" x14ac:dyDescent="0.15">
      <c r="A419" s="29" t="s">
        <v>41</v>
      </c>
      <c r="B419" s="29" t="s">
        <v>42</v>
      </c>
      <c r="C419" s="29" t="s">
        <v>100</v>
      </c>
      <c r="D419" s="31">
        <v>44173</v>
      </c>
      <c r="E419" s="29" t="s">
        <v>53</v>
      </c>
      <c r="F419" s="29">
        <v>5</v>
      </c>
      <c r="G419" s="29" t="s">
        <v>43</v>
      </c>
      <c r="H419" s="29">
        <v>10</v>
      </c>
      <c r="J419" s="29">
        <v>2001196801</v>
      </c>
      <c r="K419" s="29">
        <v>4412933125</v>
      </c>
      <c r="L419" s="29">
        <v>4412933125</v>
      </c>
      <c r="M419" s="29" t="s">
        <v>44</v>
      </c>
      <c r="N419" s="29">
        <v>2316159631</v>
      </c>
      <c r="O419" s="32" t="str">
        <f t="shared" si="6"/>
        <v>Promoters</v>
      </c>
    </row>
    <row r="420" spans="1:15" x14ac:dyDescent="0.15">
      <c r="A420" s="29" t="s">
        <v>41</v>
      </c>
      <c r="B420" s="29" t="s">
        <v>42</v>
      </c>
      <c r="C420" s="29" t="s">
        <v>103</v>
      </c>
      <c r="D420" s="31">
        <v>44173</v>
      </c>
      <c r="E420" s="29" t="s">
        <v>53</v>
      </c>
      <c r="F420" s="29">
        <v>4</v>
      </c>
      <c r="G420" s="29" t="s">
        <v>46</v>
      </c>
      <c r="H420" s="29">
        <v>5</v>
      </c>
      <c r="K420" s="29">
        <v>4417046541</v>
      </c>
      <c r="L420" s="29">
        <v>4417046541</v>
      </c>
      <c r="M420" s="29" t="s">
        <v>44</v>
      </c>
      <c r="N420" s="29">
        <v>2316161213</v>
      </c>
      <c r="O420" s="32" t="str">
        <f t="shared" si="6"/>
        <v>Detractors</v>
      </c>
    </row>
    <row r="421" spans="1:15" x14ac:dyDescent="0.15">
      <c r="A421" s="29" t="s">
        <v>41</v>
      </c>
      <c r="B421" s="29" t="s">
        <v>42</v>
      </c>
      <c r="C421" s="29" t="s">
        <v>104</v>
      </c>
      <c r="D421" s="31">
        <v>44173</v>
      </c>
      <c r="E421" s="29" t="s">
        <v>53</v>
      </c>
      <c r="F421" s="29">
        <v>5</v>
      </c>
      <c r="G421" s="29" t="s">
        <v>46</v>
      </c>
      <c r="H421" s="29">
        <v>10</v>
      </c>
      <c r="K421" s="29">
        <v>4412382979</v>
      </c>
      <c r="L421" s="29">
        <v>4412382979</v>
      </c>
      <c r="M421" s="29" t="s">
        <v>51</v>
      </c>
      <c r="N421" s="29">
        <v>2316167689</v>
      </c>
      <c r="O421" s="32" t="str">
        <f t="shared" si="6"/>
        <v>Promoters</v>
      </c>
    </row>
    <row r="422" spans="1:15" x14ac:dyDescent="0.15">
      <c r="A422" s="29" t="s">
        <v>41</v>
      </c>
      <c r="B422" s="29" t="s">
        <v>42</v>
      </c>
      <c r="C422" s="29" t="s">
        <v>135</v>
      </c>
      <c r="D422" s="31">
        <v>44173</v>
      </c>
      <c r="E422" s="29" t="s">
        <v>54</v>
      </c>
      <c r="F422" s="29">
        <v>5</v>
      </c>
      <c r="G422" s="29" t="s">
        <v>46</v>
      </c>
      <c r="H422" s="29">
        <v>9</v>
      </c>
      <c r="K422" s="29">
        <v>5053879707</v>
      </c>
      <c r="L422" s="29">
        <v>5053879707</v>
      </c>
      <c r="M422" s="29" t="s">
        <v>44</v>
      </c>
      <c r="N422" s="29">
        <v>2316172399</v>
      </c>
      <c r="O422" s="32" t="str">
        <f t="shared" si="6"/>
        <v>Promoters</v>
      </c>
    </row>
    <row r="423" spans="1:15" x14ac:dyDescent="0.15">
      <c r="A423" s="29" t="s">
        <v>41</v>
      </c>
      <c r="B423" s="29" t="s">
        <v>42</v>
      </c>
      <c r="C423" s="29" t="s">
        <v>87</v>
      </c>
      <c r="D423" s="31">
        <v>44173</v>
      </c>
      <c r="E423" s="29" t="s">
        <v>52</v>
      </c>
      <c r="F423" s="29">
        <v>5</v>
      </c>
      <c r="G423" s="29" t="s">
        <v>43</v>
      </c>
      <c r="H423" s="29">
        <v>10</v>
      </c>
      <c r="K423" s="29">
        <v>4417030506</v>
      </c>
      <c r="L423" s="29">
        <v>4417030506</v>
      </c>
      <c r="M423" s="29" t="s">
        <v>44</v>
      </c>
      <c r="N423" s="29">
        <v>2316175705</v>
      </c>
      <c r="O423" s="32" t="str">
        <f t="shared" si="6"/>
        <v>Promoters</v>
      </c>
    </row>
    <row r="424" spans="1:15" x14ac:dyDescent="0.15">
      <c r="A424" s="29" t="s">
        <v>41</v>
      </c>
      <c r="B424" s="29" t="s">
        <v>42</v>
      </c>
      <c r="C424" s="29" t="s">
        <v>136</v>
      </c>
      <c r="D424" s="31">
        <v>44173</v>
      </c>
      <c r="E424" s="29" t="s">
        <v>54</v>
      </c>
      <c r="F424" s="29">
        <v>1</v>
      </c>
      <c r="G424" s="29" t="s">
        <v>46</v>
      </c>
      <c r="H424" s="29">
        <v>0</v>
      </c>
      <c r="K424" s="29">
        <v>9288635008</v>
      </c>
      <c r="L424" s="29">
        <v>9288635008</v>
      </c>
      <c r="M424" s="29" t="s">
        <v>44</v>
      </c>
      <c r="N424" s="29">
        <v>2316180388</v>
      </c>
      <c r="O424" s="32" t="str">
        <f t="shared" si="6"/>
        <v>Detractors</v>
      </c>
    </row>
    <row r="425" spans="1:15" x14ac:dyDescent="0.15">
      <c r="A425" s="29" t="s">
        <v>41</v>
      </c>
      <c r="B425" s="29" t="s">
        <v>42</v>
      </c>
      <c r="C425" s="29" t="s">
        <v>87</v>
      </c>
      <c r="D425" s="31">
        <v>44173</v>
      </c>
      <c r="E425" s="29" t="s">
        <v>53</v>
      </c>
      <c r="F425" s="29">
        <v>5</v>
      </c>
      <c r="G425" s="29" t="s">
        <v>43</v>
      </c>
      <c r="H425" s="29">
        <v>10</v>
      </c>
      <c r="K425" s="29">
        <v>4413251204</v>
      </c>
      <c r="L425" s="29">
        <v>4413251204</v>
      </c>
      <c r="M425" s="29" t="s">
        <v>44</v>
      </c>
      <c r="N425" s="29">
        <v>2316182362</v>
      </c>
      <c r="O425" s="32" t="str">
        <f t="shared" si="6"/>
        <v>Promoters</v>
      </c>
    </row>
    <row r="426" spans="1:15" x14ac:dyDescent="0.15">
      <c r="A426" s="29" t="s">
        <v>41</v>
      </c>
      <c r="B426" s="29" t="s">
        <v>42</v>
      </c>
      <c r="C426" s="29" t="s">
        <v>112</v>
      </c>
      <c r="D426" s="31">
        <v>44173</v>
      </c>
      <c r="E426" s="29" t="s">
        <v>50</v>
      </c>
      <c r="F426" s="29">
        <v>5</v>
      </c>
      <c r="G426" s="29" t="s">
        <v>43</v>
      </c>
      <c r="H426" s="29">
        <v>6</v>
      </c>
      <c r="K426" s="29">
        <v>3402440994</v>
      </c>
      <c r="L426" s="29">
        <v>3402440994</v>
      </c>
      <c r="M426" s="29" t="s">
        <v>44</v>
      </c>
      <c r="N426" s="29">
        <v>2316189758</v>
      </c>
      <c r="O426" s="32" t="str">
        <f t="shared" si="6"/>
        <v>Detractors</v>
      </c>
    </row>
    <row r="427" spans="1:15" x14ac:dyDescent="0.15">
      <c r="A427" s="29" t="s">
        <v>41</v>
      </c>
      <c r="B427" s="29" t="s">
        <v>42</v>
      </c>
      <c r="C427" s="29" t="s">
        <v>114</v>
      </c>
      <c r="D427" s="31">
        <v>44173</v>
      </c>
      <c r="E427" s="29" t="s">
        <v>53</v>
      </c>
      <c r="F427" s="29">
        <v>5</v>
      </c>
      <c r="G427" s="29" t="s">
        <v>43</v>
      </c>
      <c r="H427" s="29">
        <v>9</v>
      </c>
      <c r="K427" s="29">
        <v>4415194321</v>
      </c>
      <c r="L427" s="29">
        <v>4415194321</v>
      </c>
      <c r="M427" s="29" t="s">
        <v>44</v>
      </c>
      <c r="N427" s="29">
        <v>2316191687</v>
      </c>
      <c r="O427" s="32" t="str">
        <f t="shared" si="6"/>
        <v>Promoters</v>
      </c>
    </row>
    <row r="428" spans="1:15" x14ac:dyDescent="0.15">
      <c r="A428" s="29" t="s">
        <v>41</v>
      </c>
      <c r="B428" s="29" t="s">
        <v>42</v>
      </c>
      <c r="C428" s="29" t="s">
        <v>144</v>
      </c>
      <c r="D428" s="31">
        <v>44173</v>
      </c>
      <c r="E428" s="29" t="s">
        <v>55</v>
      </c>
      <c r="F428" s="29">
        <v>4</v>
      </c>
      <c r="G428" s="29" t="s">
        <v>46</v>
      </c>
      <c r="H428" s="29">
        <v>4</v>
      </c>
      <c r="K428" s="29">
        <v>5757700388</v>
      </c>
      <c r="L428" s="29">
        <v>5757700388</v>
      </c>
      <c r="M428" s="29" t="s">
        <v>44</v>
      </c>
      <c r="N428" s="29">
        <v>2316199558</v>
      </c>
      <c r="O428" s="32" t="str">
        <f t="shared" si="6"/>
        <v>Detractors</v>
      </c>
    </row>
    <row r="429" spans="1:15" x14ac:dyDescent="0.15">
      <c r="A429" s="29" t="s">
        <v>41</v>
      </c>
      <c r="B429" s="29" t="s">
        <v>42</v>
      </c>
      <c r="C429" s="29" t="s">
        <v>112</v>
      </c>
      <c r="D429" s="31">
        <v>44173</v>
      </c>
      <c r="E429" s="29" t="s">
        <v>54</v>
      </c>
      <c r="F429" s="29">
        <v>5</v>
      </c>
      <c r="G429" s="29" t="s">
        <v>46</v>
      </c>
      <c r="H429" s="29">
        <v>9</v>
      </c>
      <c r="K429" s="29">
        <v>9287300426</v>
      </c>
      <c r="L429" s="29">
        <v>9287300426</v>
      </c>
      <c r="M429" s="29" t="s">
        <v>44</v>
      </c>
      <c r="N429" s="29">
        <v>2316201338</v>
      </c>
      <c r="O429" s="32" t="str">
        <f t="shared" si="6"/>
        <v>Promoters</v>
      </c>
    </row>
    <row r="430" spans="1:15" x14ac:dyDescent="0.15">
      <c r="A430" s="29" t="s">
        <v>41</v>
      </c>
      <c r="B430" s="29" t="s">
        <v>42</v>
      </c>
      <c r="C430" s="29" t="s">
        <v>114</v>
      </c>
      <c r="D430" s="31">
        <v>44173</v>
      </c>
      <c r="E430" s="29" t="s">
        <v>54</v>
      </c>
      <c r="F430" s="29">
        <v>5</v>
      </c>
      <c r="G430" s="29" t="s">
        <v>46</v>
      </c>
      <c r="H430" s="29">
        <v>2</v>
      </c>
      <c r="K430" s="29">
        <v>9016611353</v>
      </c>
      <c r="L430" s="29">
        <v>9016611353</v>
      </c>
      <c r="M430" s="29" t="s">
        <v>44</v>
      </c>
      <c r="N430" s="29">
        <v>2316204220</v>
      </c>
      <c r="O430" s="32" t="str">
        <f t="shared" si="6"/>
        <v>Detractors</v>
      </c>
    </row>
    <row r="431" spans="1:15" x14ac:dyDescent="0.15">
      <c r="A431" s="29" t="s">
        <v>41</v>
      </c>
      <c r="B431" s="29" t="s">
        <v>42</v>
      </c>
      <c r="C431" s="29" t="s">
        <v>112</v>
      </c>
      <c r="D431" s="31">
        <v>44173</v>
      </c>
      <c r="E431" s="29" t="s">
        <v>54</v>
      </c>
      <c r="F431" s="29">
        <v>5</v>
      </c>
      <c r="G431" s="29" t="s">
        <v>46</v>
      </c>
      <c r="H431" s="29">
        <v>5</v>
      </c>
      <c r="J431" s="29">
        <v>2001236002</v>
      </c>
      <c r="K431" s="29">
        <v>9283138772</v>
      </c>
      <c r="L431" s="29">
        <v>9283138772</v>
      </c>
      <c r="M431" s="29" t="s">
        <v>44</v>
      </c>
      <c r="N431" s="29">
        <v>2316206087</v>
      </c>
      <c r="O431" s="32" t="str">
        <f t="shared" si="6"/>
        <v>Detractors</v>
      </c>
    </row>
    <row r="432" spans="1:15" x14ac:dyDescent="0.15">
      <c r="A432" s="29" t="s">
        <v>41</v>
      </c>
      <c r="B432" s="29" t="s">
        <v>42</v>
      </c>
      <c r="C432" s="29" t="s">
        <v>139</v>
      </c>
      <c r="D432" s="31">
        <v>44173</v>
      </c>
      <c r="E432" s="29" t="s">
        <v>54</v>
      </c>
      <c r="F432" s="29">
        <v>5</v>
      </c>
      <c r="G432" s="29" t="s">
        <v>43</v>
      </c>
      <c r="H432" s="29">
        <v>9</v>
      </c>
      <c r="K432" s="29">
        <v>5058705314</v>
      </c>
      <c r="L432" s="29">
        <v>5058705314</v>
      </c>
      <c r="M432" s="29" t="s">
        <v>44</v>
      </c>
      <c r="N432" s="29">
        <v>2316213317</v>
      </c>
      <c r="O432" s="32" t="str">
        <f t="shared" si="6"/>
        <v>Promoters</v>
      </c>
    </row>
    <row r="433" spans="1:15" x14ac:dyDescent="0.15">
      <c r="A433" s="29" t="s">
        <v>41</v>
      </c>
      <c r="B433" s="29" t="s">
        <v>42</v>
      </c>
      <c r="C433" s="29" t="s">
        <v>89</v>
      </c>
      <c r="D433" s="31">
        <v>44173</v>
      </c>
      <c r="E433" s="29" t="s">
        <v>53</v>
      </c>
      <c r="F433" s="29">
        <v>4</v>
      </c>
      <c r="G433" s="29" t="s">
        <v>46</v>
      </c>
      <c r="H433" s="29">
        <v>5</v>
      </c>
      <c r="K433" s="29">
        <v>4415389469</v>
      </c>
      <c r="L433" s="29">
        <v>4415389469</v>
      </c>
      <c r="M433" s="29" t="s">
        <v>44</v>
      </c>
      <c r="N433" s="29">
        <v>2316214083</v>
      </c>
      <c r="O433" s="32" t="str">
        <f t="shared" si="6"/>
        <v>Detractors</v>
      </c>
    </row>
    <row r="434" spans="1:15" x14ac:dyDescent="0.15">
      <c r="A434" s="29" t="s">
        <v>41</v>
      </c>
      <c r="B434" s="29" t="s">
        <v>42</v>
      </c>
      <c r="C434" s="29" t="s">
        <v>139</v>
      </c>
      <c r="D434" s="31">
        <v>44173</v>
      </c>
      <c r="E434" s="29" t="s">
        <v>54</v>
      </c>
      <c r="F434" s="29">
        <v>4</v>
      </c>
      <c r="G434" s="29" t="s">
        <v>46</v>
      </c>
      <c r="H434" s="29">
        <v>5</v>
      </c>
      <c r="K434" s="29">
        <v>9285146769</v>
      </c>
      <c r="L434" s="29">
        <v>9285146769</v>
      </c>
      <c r="M434" s="29" t="s">
        <v>44</v>
      </c>
      <c r="N434" s="29">
        <v>2316226326</v>
      </c>
      <c r="O434" s="32" t="str">
        <f t="shared" si="6"/>
        <v>Detractors</v>
      </c>
    </row>
    <row r="435" spans="1:15" x14ac:dyDescent="0.15">
      <c r="A435" s="29" t="s">
        <v>41</v>
      </c>
      <c r="B435" s="29" t="s">
        <v>42</v>
      </c>
      <c r="C435" s="29" t="s">
        <v>139</v>
      </c>
      <c r="D435" s="31">
        <v>44173</v>
      </c>
      <c r="E435" s="29" t="s">
        <v>54</v>
      </c>
      <c r="F435" s="29">
        <v>5</v>
      </c>
      <c r="G435" s="29" t="s">
        <v>43</v>
      </c>
      <c r="H435" s="29">
        <v>6</v>
      </c>
      <c r="K435" s="29">
        <v>9282218063</v>
      </c>
      <c r="L435" s="29">
        <v>9282218063</v>
      </c>
      <c r="M435" s="29" t="s">
        <v>44</v>
      </c>
      <c r="N435" s="29">
        <v>2316235926</v>
      </c>
      <c r="O435" s="32" t="str">
        <f t="shared" si="6"/>
        <v>Detractors</v>
      </c>
    </row>
    <row r="436" spans="1:15" x14ac:dyDescent="0.15">
      <c r="A436" s="29" t="s">
        <v>41</v>
      </c>
      <c r="B436" s="29" t="s">
        <v>42</v>
      </c>
      <c r="C436" s="29" t="s">
        <v>124</v>
      </c>
      <c r="D436" s="31">
        <v>44173</v>
      </c>
      <c r="E436" s="29" t="s">
        <v>53</v>
      </c>
      <c r="F436" s="29">
        <v>4</v>
      </c>
      <c r="G436" s="29" t="s">
        <v>46</v>
      </c>
      <c r="H436" s="29">
        <v>8</v>
      </c>
      <c r="K436" s="29">
        <v>4412925720</v>
      </c>
      <c r="L436" s="29">
        <v>4412925720</v>
      </c>
      <c r="M436" s="29" t="s">
        <v>51</v>
      </c>
      <c r="N436" s="29">
        <v>2316246765</v>
      </c>
      <c r="O436" s="32" t="str">
        <f t="shared" si="6"/>
        <v>Passives</v>
      </c>
    </row>
    <row r="437" spans="1:15" x14ac:dyDescent="0.15">
      <c r="A437" s="29" t="s">
        <v>41</v>
      </c>
      <c r="B437" s="29" t="s">
        <v>42</v>
      </c>
      <c r="C437" s="29" t="s">
        <v>114</v>
      </c>
      <c r="D437" s="31">
        <v>44173</v>
      </c>
      <c r="E437" s="29" t="s">
        <v>54</v>
      </c>
      <c r="F437" s="29">
        <v>3</v>
      </c>
      <c r="G437" s="29" t="s">
        <v>46</v>
      </c>
      <c r="H437" s="29">
        <v>5</v>
      </c>
      <c r="K437" s="29">
        <v>7752875991</v>
      </c>
      <c r="L437" s="29">
        <v>7752875991</v>
      </c>
      <c r="M437" s="29" t="s">
        <v>44</v>
      </c>
      <c r="N437" s="29">
        <v>2316251849</v>
      </c>
      <c r="O437" s="32" t="str">
        <f t="shared" si="6"/>
        <v>Detractors</v>
      </c>
    </row>
    <row r="438" spans="1:15" x14ac:dyDescent="0.15">
      <c r="A438" s="29" t="s">
        <v>41</v>
      </c>
      <c r="B438" s="29" t="s">
        <v>42</v>
      </c>
      <c r="C438" s="29" t="s">
        <v>88</v>
      </c>
      <c r="D438" s="31">
        <v>44173</v>
      </c>
      <c r="E438" s="29" t="s">
        <v>54</v>
      </c>
      <c r="F438" s="29">
        <v>3</v>
      </c>
      <c r="G438" s="29" t="s">
        <v>46</v>
      </c>
      <c r="H438" s="29">
        <v>6</v>
      </c>
      <c r="K438" s="29">
        <v>9286140552</v>
      </c>
      <c r="L438" s="29">
        <v>9286140552</v>
      </c>
      <c r="M438" s="29" t="s">
        <v>44</v>
      </c>
      <c r="N438" s="29">
        <v>2316264242</v>
      </c>
      <c r="O438" s="32" t="str">
        <f t="shared" si="6"/>
        <v>Detractors</v>
      </c>
    </row>
    <row r="439" spans="1:15" x14ac:dyDescent="0.15">
      <c r="A439" s="29" t="s">
        <v>41</v>
      </c>
      <c r="B439" s="29" t="s">
        <v>42</v>
      </c>
      <c r="C439" s="29" t="s">
        <v>123</v>
      </c>
      <c r="D439" s="31">
        <v>44174</v>
      </c>
      <c r="E439" s="29" t="s">
        <v>19</v>
      </c>
      <c r="F439" s="29">
        <v>5</v>
      </c>
      <c r="G439" s="29" t="s">
        <v>43</v>
      </c>
      <c r="H439" s="29">
        <v>5</v>
      </c>
      <c r="K439" s="29">
        <v>7205275223</v>
      </c>
      <c r="L439" s="29">
        <v>5926411212</v>
      </c>
      <c r="M439" s="29" t="s">
        <v>44</v>
      </c>
      <c r="N439" s="29">
        <v>2316330089</v>
      </c>
      <c r="O439" s="32" t="str">
        <f t="shared" si="6"/>
        <v>Detractors</v>
      </c>
    </row>
    <row r="440" spans="1:15" x14ac:dyDescent="0.15">
      <c r="A440" s="29" t="s">
        <v>41</v>
      </c>
      <c r="B440" s="29" t="s">
        <v>42</v>
      </c>
      <c r="C440" s="29" t="s">
        <v>130</v>
      </c>
      <c r="D440" s="31">
        <v>44174</v>
      </c>
      <c r="E440" s="29" t="s">
        <v>19</v>
      </c>
      <c r="F440" s="29">
        <v>5</v>
      </c>
      <c r="G440" s="29" t="s">
        <v>43</v>
      </c>
      <c r="H440" s="29">
        <v>5</v>
      </c>
      <c r="K440" s="29">
        <v>7205275223</v>
      </c>
      <c r="L440" s="29">
        <v>5922162406</v>
      </c>
      <c r="M440" s="29" t="s">
        <v>44</v>
      </c>
      <c r="N440" s="29">
        <v>2316345232</v>
      </c>
      <c r="O440" s="32" t="str">
        <f t="shared" si="6"/>
        <v>Detractors</v>
      </c>
    </row>
    <row r="441" spans="1:15" x14ac:dyDescent="0.15">
      <c r="A441" s="29" t="s">
        <v>41</v>
      </c>
      <c r="B441" s="29" t="s">
        <v>42</v>
      </c>
      <c r="C441" s="29" t="s">
        <v>85</v>
      </c>
      <c r="D441" s="31">
        <v>44174</v>
      </c>
      <c r="E441" s="29" t="s">
        <v>53</v>
      </c>
      <c r="F441" s="29">
        <v>5</v>
      </c>
      <c r="G441" s="29" t="s">
        <v>46</v>
      </c>
      <c r="H441" s="29">
        <v>9</v>
      </c>
      <c r="J441" s="29">
        <v>2001328441</v>
      </c>
      <c r="K441" s="29">
        <v>4412922960</v>
      </c>
      <c r="L441" s="29">
        <v>4412922960</v>
      </c>
      <c r="M441" s="29" t="s">
        <v>44</v>
      </c>
      <c r="N441" s="29">
        <v>2316348392</v>
      </c>
      <c r="O441" s="32" t="str">
        <f t="shared" si="6"/>
        <v>Promoters</v>
      </c>
    </row>
    <row r="442" spans="1:15" x14ac:dyDescent="0.15">
      <c r="A442" s="29" t="s">
        <v>41</v>
      </c>
      <c r="B442" s="29" t="s">
        <v>42</v>
      </c>
      <c r="C442" s="29" t="s">
        <v>86</v>
      </c>
      <c r="D442" s="31">
        <v>44174</v>
      </c>
      <c r="E442" s="29" t="s">
        <v>52</v>
      </c>
      <c r="F442" s="29">
        <v>4</v>
      </c>
      <c r="G442" s="29" t="s">
        <v>43</v>
      </c>
      <c r="H442" s="29">
        <v>8</v>
      </c>
      <c r="K442" s="29">
        <v>4417039123</v>
      </c>
      <c r="L442" s="29">
        <v>4417039123</v>
      </c>
      <c r="M442" s="29" t="s">
        <v>51</v>
      </c>
      <c r="N442" s="29">
        <v>2316354573</v>
      </c>
      <c r="O442" s="32" t="str">
        <f t="shared" si="6"/>
        <v>Passives</v>
      </c>
    </row>
    <row r="443" spans="1:15" x14ac:dyDescent="0.15">
      <c r="A443" s="29" t="s">
        <v>41</v>
      </c>
      <c r="B443" s="29" t="s">
        <v>42</v>
      </c>
      <c r="C443" s="29" t="s">
        <v>102</v>
      </c>
      <c r="D443" s="31">
        <v>44174</v>
      </c>
      <c r="E443" s="29" t="s">
        <v>53</v>
      </c>
      <c r="F443" s="29">
        <v>4</v>
      </c>
      <c r="G443" s="29" t="s">
        <v>46</v>
      </c>
      <c r="H443" s="29">
        <v>4</v>
      </c>
      <c r="K443" s="29">
        <v>4412364225</v>
      </c>
      <c r="L443" s="29">
        <v>4412364225</v>
      </c>
      <c r="M443" s="29" t="s">
        <v>44</v>
      </c>
      <c r="N443" s="29">
        <v>2316356149</v>
      </c>
      <c r="O443" s="32" t="str">
        <f t="shared" si="6"/>
        <v>Detractors</v>
      </c>
    </row>
    <row r="444" spans="1:15" x14ac:dyDescent="0.15">
      <c r="A444" s="29" t="s">
        <v>41</v>
      </c>
      <c r="B444" s="29" t="s">
        <v>42</v>
      </c>
      <c r="C444" s="29" t="s">
        <v>138</v>
      </c>
      <c r="D444" s="31">
        <v>44174</v>
      </c>
      <c r="E444" s="29" t="s">
        <v>50</v>
      </c>
      <c r="F444" s="29">
        <v>5</v>
      </c>
      <c r="G444" s="29" t="s">
        <v>46</v>
      </c>
      <c r="H444" s="29">
        <v>5</v>
      </c>
      <c r="J444" s="29">
        <v>2001346558</v>
      </c>
      <c r="K444" s="29">
        <v>3405141842</v>
      </c>
      <c r="L444" s="29">
        <v>3405141842</v>
      </c>
      <c r="M444" s="29" t="s">
        <v>44</v>
      </c>
      <c r="N444" s="29">
        <v>2316360659</v>
      </c>
      <c r="O444" s="32" t="str">
        <f t="shared" si="6"/>
        <v>Detractors</v>
      </c>
    </row>
    <row r="445" spans="1:15" x14ac:dyDescent="0.15">
      <c r="A445" s="29" t="s">
        <v>41</v>
      </c>
      <c r="B445" s="29" t="s">
        <v>42</v>
      </c>
      <c r="C445" s="29" t="s">
        <v>85</v>
      </c>
      <c r="D445" s="31">
        <v>44174</v>
      </c>
      <c r="E445" s="29" t="s">
        <v>53</v>
      </c>
      <c r="F445" s="29">
        <v>5</v>
      </c>
      <c r="G445" s="29" t="s">
        <v>43</v>
      </c>
      <c r="H445" s="29">
        <v>4</v>
      </c>
      <c r="K445" s="29">
        <v>4415047945</v>
      </c>
      <c r="L445" s="29">
        <v>4415047945</v>
      </c>
      <c r="M445" s="29" t="s">
        <v>44</v>
      </c>
      <c r="N445" s="29">
        <v>2316368296</v>
      </c>
      <c r="O445" s="32" t="str">
        <f t="shared" si="6"/>
        <v>Detractors</v>
      </c>
    </row>
    <row r="446" spans="1:15" x14ac:dyDescent="0.15">
      <c r="A446" s="29" t="s">
        <v>41</v>
      </c>
      <c r="B446" s="29" t="s">
        <v>42</v>
      </c>
      <c r="C446" s="29" t="s">
        <v>126</v>
      </c>
      <c r="D446" s="31">
        <v>44174</v>
      </c>
      <c r="E446" s="29" t="s">
        <v>52</v>
      </c>
      <c r="F446" s="29">
        <v>5</v>
      </c>
      <c r="G446" s="29" t="s">
        <v>46</v>
      </c>
      <c r="H446" s="29">
        <v>5</v>
      </c>
      <c r="K446" s="29">
        <v>4414002500</v>
      </c>
      <c r="L446" s="29">
        <v>4414002500</v>
      </c>
      <c r="M446" s="29" t="s">
        <v>44</v>
      </c>
      <c r="N446" s="29">
        <v>2316389594</v>
      </c>
      <c r="O446" s="32" t="str">
        <f t="shared" si="6"/>
        <v>Detractors</v>
      </c>
    </row>
    <row r="447" spans="1:15" x14ac:dyDescent="0.15">
      <c r="A447" s="29" t="s">
        <v>41</v>
      </c>
      <c r="B447" s="29" t="s">
        <v>42</v>
      </c>
      <c r="C447" s="29" t="s">
        <v>130</v>
      </c>
      <c r="D447" s="31">
        <v>44174</v>
      </c>
      <c r="E447" s="29" t="s">
        <v>19</v>
      </c>
      <c r="F447" s="29">
        <v>3</v>
      </c>
      <c r="G447" s="29" t="s">
        <v>46</v>
      </c>
      <c r="H447" s="29">
        <v>5</v>
      </c>
      <c r="K447" s="29">
        <v>7205275223</v>
      </c>
      <c r="L447" s="29">
        <v>5922313148</v>
      </c>
      <c r="M447" s="29" t="s">
        <v>44</v>
      </c>
      <c r="N447" s="29">
        <v>2316393547</v>
      </c>
      <c r="O447" s="32" t="str">
        <f t="shared" si="6"/>
        <v>Detractors</v>
      </c>
    </row>
    <row r="448" spans="1:15" x14ac:dyDescent="0.15">
      <c r="A448" s="29" t="s">
        <v>41</v>
      </c>
      <c r="B448" s="29" t="s">
        <v>42</v>
      </c>
      <c r="C448" s="29" t="s">
        <v>127</v>
      </c>
      <c r="D448" s="31">
        <v>44174</v>
      </c>
      <c r="E448" s="29" t="s">
        <v>50</v>
      </c>
      <c r="F448" s="29">
        <v>5</v>
      </c>
      <c r="G448" s="29" t="s">
        <v>46</v>
      </c>
      <c r="H448" s="29">
        <v>10</v>
      </c>
      <c r="K448" s="29">
        <v>3407778839</v>
      </c>
      <c r="L448" s="29">
        <v>3407778839</v>
      </c>
      <c r="M448" s="29" t="s">
        <v>44</v>
      </c>
      <c r="N448" s="29">
        <v>2316394373</v>
      </c>
      <c r="O448" s="32" t="str">
        <f t="shared" si="6"/>
        <v>Promoters</v>
      </c>
    </row>
    <row r="449" spans="1:15" x14ac:dyDescent="0.15">
      <c r="A449" s="29" t="s">
        <v>41</v>
      </c>
      <c r="B449" s="29" t="s">
        <v>42</v>
      </c>
      <c r="C449" s="29" t="s">
        <v>86</v>
      </c>
      <c r="D449" s="31">
        <v>44174</v>
      </c>
      <c r="E449" s="29" t="s">
        <v>52</v>
      </c>
      <c r="F449" s="29">
        <v>4</v>
      </c>
      <c r="G449" s="29" t="s">
        <v>43</v>
      </c>
      <c r="H449" s="29">
        <v>8</v>
      </c>
      <c r="K449" s="29">
        <v>4417772181</v>
      </c>
      <c r="L449" s="29">
        <v>4417772181</v>
      </c>
      <c r="M449" s="29" t="s">
        <v>51</v>
      </c>
      <c r="N449" s="29">
        <v>2316395625</v>
      </c>
      <c r="O449" s="32" t="str">
        <f t="shared" si="6"/>
        <v>Passives</v>
      </c>
    </row>
    <row r="450" spans="1:15" x14ac:dyDescent="0.15">
      <c r="A450" s="29" t="s">
        <v>41</v>
      </c>
      <c r="B450" s="29" t="s">
        <v>42</v>
      </c>
      <c r="C450" s="29" t="s">
        <v>147</v>
      </c>
      <c r="D450" s="31">
        <v>44174</v>
      </c>
      <c r="E450" s="29" t="s">
        <v>52</v>
      </c>
      <c r="F450" s="29">
        <v>5</v>
      </c>
      <c r="G450" s="29" t="s">
        <v>43</v>
      </c>
      <c r="H450" s="29">
        <v>10</v>
      </c>
      <c r="K450" s="29">
        <v>4412368687</v>
      </c>
      <c r="L450" s="29">
        <v>4412368687</v>
      </c>
      <c r="M450" s="29" t="s">
        <v>44</v>
      </c>
      <c r="N450" s="29">
        <v>2316397320</v>
      </c>
      <c r="O450" s="32" t="str">
        <f t="shared" ref="O450:O513" si="7">IF(AND(H450&gt;=$Q$3,H450&lt;=$R$3),$S$3,IF(AND(H450&gt;=$Q$4,H450&lt;=$R$4),$S$4,IF(AND(H450&gt;=$Q$5,H450&lt;=$R$5),$S$5)))</f>
        <v>Promoters</v>
      </c>
    </row>
    <row r="451" spans="1:15" x14ac:dyDescent="0.15">
      <c r="A451" s="29" t="s">
        <v>41</v>
      </c>
      <c r="B451" s="29" t="s">
        <v>42</v>
      </c>
      <c r="C451" s="29" t="s">
        <v>86</v>
      </c>
      <c r="D451" s="31">
        <v>44174</v>
      </c>
      <c r="E451" s="29" t="s">
        <v>52</v>
      </c>
      <c r="F451" s="29">
        <v>5</v>
      </c>
      <c r="G451" s="29" t="s">
        <v>43</v>
      </c>
      <c r="H451" s="29">
        <v>8</v>
      </c>
      <c r="K451" s="29">
        <v>4417073724</v>
      </c>
      <c r="L451" s="29">
        <v>4417073724</v>
      </c>
      <c r="M451" s="29" t="s">
        <v>51</v>
      </c>
      <c r="N451" s="29">
        <v>2316398421</v>
      </c>
      <c r="O451" s="32" t="str">
        <f t="shared" si="7"/>
        <v>Passives</v>
      </c>
    </row>
    <row r="452" spans="1:15" x14ac:dyDescent="0.15">
      <c r="A452" s="29" t="s">
        <v>41</v>
      </c>
      <c r="B452" s="29" t="s">
        <v>42</v>
      </c>
      <c r="C452" s="29" t="s">
        <v>118</v>
      </c>
      <c r="D452" s="31">
        <v>44174</v>
      </c>
      <c r="E452" s="29" t="s">
        <v>19</v>
      </c>
      <c r="F452" s="29">
        <v>5</v>
      </c>
      <c r="G452" s="29" t="s">
        <v>43</v>
      </c>
      <c r="H452" s="29">
        <v>5</v>
      </c>
      <c r="K452" s="29">
        <v>7205275223</v>
      </c>
      <c r="L452" s="29">
        <v>3606</v>
      </c>
      <c r="M452" s="29" t="s">
        <v>44</v>
      </c>
      <c r="N452" s="29">
        <v>2316399623</v>
      </c>
      <c r="O452" s="32" t="str">
        <f t="shared" si="7"/>
        <v>Detractors</v>
      </c>
    </row>
    <row r="453" spans="1:15" x14ac:dyDescent="0.15">
      <c r="A453" s="29" t="s">
        <v>41</v>
      </c>
      <c r="B453" s="29" t="s">
        <v>42</v>
      </c>
      <c r="C453" s="29" t="s">
        <v>119</v>
      </c>
      <c r="D453" s="31">
        <v>44174</v>
      </c>
      <c r="E453" s="29" t="s">
        <v>19</v>
      </c>
      <c r="F453" s="29">
        <v>5</v>
      </c>
      <c r="G453" s="29" t="s">
        <v>43</v>
      </c>
      <c r="H453" s="29">
        <v>10</v>
      </c>
      <c r="K453" s="29">
        <v>7205275223</v>
      </c>
      <c r="L453" s="29">
        <v>5922615495</v>
      </c>
      <c r="M453" s="29" t="s">
        <v>44</v>
      </c>
      <c r="N453" s="29">
        <v>2316400166</v>
      </c>
      <c r="O453" s="32" t="str">
        <f t="shared" si="7"/>
        <v>Promoters</v>
      </c>
    </row>
    <row r="454" spans="1:15" x14ac:dyDescent="0.15">
      <c r="A454" s="29" t="s">
        <v>41</v>
      </c>
      <c r="B454" s="29" t="s">
        <v>42</v>
      </c>
      <c r="C454" s="29" t="s">
        <v>106</v>
      </c>
      <c r="D454" s="31">
        <v>44174</v>
      </c>
      <c r="E454" s="29" t="s">
        <v>53</v>
      </c>
      <c r="F454" s="29">
        <v>5</v>
      </c>
      <c r="G454" s="29" t="s">
        <v>43</v>
      </c>
      <c r="H454" s="29">
        <v>10</v>
      </c>
      <c r="K454" s="29">
        <v>4417371211</v>
      </c>
      <c r="L454" s="29">
        <v>4417371211</v>
      </c>
      <c r="M454" s="29" t="s">
        <v>44</v>
      </c>
      <c r="N454" s="29">
        <v>2316401022</v>
      </c>
      <c r="O454" s="32" t="str">
        <f t="shared" si="7"/>
        <v>Promoters</v>
      </c>
    </row>
    <row r="455" spans="1:15" x14ac:dyDescent="0.15">
      <c r="A455" s="29" t="s">
        <v>41</v>
      </c>
      <c r="B455" s="29" t="s">
        <v>42</v>
      </c>
      <c r="C455" s="29" t="s">
        <v>143</v>
      </c>
      <c r="D455" s="31">
        <v>44174</v>
      </c>
      <c r="E455" s="29" t="s">
        <v>52</v>
      </c>
      <c r="F455" s="29">
        <v>5</v>
      </c>
      <c r="G455" s="29" t="s">
        <v>43</v>
      </c>
      <c r="H455" s="29">
        <v>10</v>
      </c>
      <c r="K455" s="29">
        <v>4413381491</v>
      </c>
      <c r="L455" s="29">
        <v>4413381491</v>
      </c>
      <c r="M455" s="29" t="s">
        <v>44</v>
      </c>
      <c r="N455" s="29">
        <v>2316402939</v>
      </c>
      <c r="O455" s="32" t="str">
        <f t="shared" si="7"/>
        <v>Promoters</v>
      </c>
    </row>
    <row r="456" spans="1:15" x14ac:dyDescent="0.15">
      <c r="A456" s="29" t="s">
        <v>41</v>
      </c>
      <c r="B456" s="29" t="s">
        <v>42</v>
      </c>
      <c r="C456" s="29" t="s">
        <v>128</v>
      </c>
      <c r="D456" s="31">
        <v>44174</v>
      </c>
      <c r="E456" s="29" t="s">
        <v>55</v>
      </c>
      <c r="F456" s="29">
        <v>5</v>
      </c>
      <c r="G456" s="29" t="s">
        <v>43</v>
      </c>
      <c r="H456" s="29">
        <v>10</v>
      </c>
      <c r="K456" s="29">
        <v>5059771582</v>
      </c>
      <c r="L456" s="29">
        <v>5059771582</v>
      </c>
      <c r="M456" s="29" t="s">
        <v>51</v>
      </c>
      <c r="N456" s="29">
        <v>2316403767</v>
      </c>
      <c r="O456" s="32" t="str">
        <f t="shared" si="7"/>
        <v>Promoters</v>
      </c>
    </row>
    <row r="457" spans="1:15" x14ac:dyDescent="0.15">
      <c r="A457" s="29" t="s">
        <v>41</v>
      </c>
      <c r="B457" s="29" t="s">
        <v>42</v>
      </c>
      <c r="C457" s="29" t="s">
        <v>148</v>
      </c>
      <c r="D457" s="31">
        <v>44174</v>
      </c>
      <c r="E457" s="29" t="s">
        <v>19</v>
      </c>
      <c r="F457" s="29">
        <v>4</v>
      </c>
      <c r="G457" s="29" t="s">
        <v>43</v>
      </c>
      <c r="H457" s="29">
        <v>8</v>
      </c>
      <c r="K457" s="29">
        <v>7205275223</v>
      </c>
      <c r="L457" s="29">
        <v>5926428831</v>
      </c>
      <c r="M457" s="29" t="s">
        <v>51</v>
      </c>
      <c r="N457" s="29">
        <v>2316404501</v>
      </c>
      <c r="O457" s="32" t="str">
        <f t="shared" si="7"/>
        <v>Passives</v>
      </c>
    </row>
    <row r="458" spans="1:15" x14ac:dyDescent="0.15">
      <c r="A458" s="29" t="s">
        <v>41</v>
      </c>
      <c r="B458" s="29" t="s">
        <v>42</v>
      </c>
      <c r="C458" s="29" t="s">
        <v>108</v>
      </c>
      <c r="D458" s="31">
        <v>44174</v>
      </c>
      <c r="E458" s="29" t="s">
        <v>53</v>
      </c>
      <c r="F458" s="29">
        <v>4</v>
      </c>
      <c r="G458" s="29" t="s">
        <v>46</v>
      </c>
      <c r="H458" s="29">
        <v>8</v>
      </c>
      <c r="J458" s="29">
        <v>2001432882</v>
      </c>
      <c r="K458" s="29">
        <v>4413385404</v>
      </c>
      <c r="L458" s="29">
        <v>4413385404</v>
      </c>
      <c r="M458" s="29" t="s">
        <v>44</v>
      </c>
      <c r="N458" s="29">
        <v>2316425583</v>
      </c>
      <c r="O458" s="32" t="str">
        <f t="shared" si="7"/>
        <v>Passives</v>
      </c>
    </row>
    <row r="459" spans="1:15" x14ac:dyDescent="0.15">
      <c r="A459" s="29" t="s">
        <v>41</v>
      </c>
      <c r="B459" s="29" t="s">
        <v>42</v>
      </c>
      <c r="C459" s="29" t="s">
        <v>126</v>
      </c>
      <c r="D459" s="31">
        <v>44174</v>
      </c>
      <c r="E459" s="29" t="s">
        <v>53</v>
      </c>
      <c r="F459" s="29">
        <v>5</v>
      </c>
      <c r="G459" s="29" t="s">
        <v>43</v>
      </c>
      <c r="H459" s="29">
        <v>6</v>
      </c>
      <c r="K459" s="29">
        <v>4413320093</v>
      </c>
      <c r="L459" s="29">
        <v>4413320093</v>
      </c>
      <c r="M459" s="29" t="s">
        <v>44</v>
      </c>
      <c r="N459" s="29">
        <v>2316426991</v>
      </c>
      <c r="O459" s="32" t="str">
        <f t="shared" si="7"/>
        <v>Detractors</v>
      </c>
    </row>
    <row r="460" spans="1:15" x14ac:dyDescent="0.15">
      <c r="A460" s="29" t="s">
        <v>41</v>
      </c>
      <c r="B460" s="29" t="s">
        <v>42</v>
      </c>
      <c r="C460" s="29" t="s">
        <v>115</v>
      </c>
      <c r="D460" s="31">
        <v>44174</v>
      </c>
      <c r="E460" s="29" t="s">
        <v>50</v>
      </c>
      <c r="F460" s="29">
        <v>5</v>
      </c>
      <c r="G460" s="29" t="s">
        <v>43</v>
      </c>
      <c r="H460" s="29">
        <v>5</v>
      </c>
      <c r="K460" s="29">
        <v>3406421932</v>
      </c>
      <c r="L460" s="29">
        <v>3406421932</v>
      </c>
      <c r="M460" s="29" t="s">
        <v>44</v>
      </c>
      <c r="N460" s="29">
        <v>2316428837</v>
      </c>
      <c r="O460" s="32" t="str">
        <f t="shared" si="7"/>
        <v>Detractors</v>
      </c>
    </row>
    <row r="461" spans="1:15" x14ac:dyDescent="0.15">
      <c r="A461" s="29" t="s">
        <v>41</v>
      </c>
      <c r="B461" s="29" t="s">
        <v>42</v>
      </c>
      <c r="C461" s="29" t="s">
        <v>106</v>
      </c>
      <c r="D461" s="31">
        <v>44174</v>
      </c>
      <c r="E461" s="29" t="s">
        <v>53</v>
      </c>
      <c r="F461" s="29">
        <v>4</v>
      </c>
      <c r="G461" s="29" t="s">
        <v>46</v>
      </c>
      <c r="H461" s="29">
        <v>4</v>
      </c>
      <c r="K461" s="29">
        <v>4413385404</v>
      </c>
      <c r="L461" s="29">
        <v>4413385404</v>
      </c>
      <c r="M461" s="29" t="s">
        <v>44</v>
      </c>
      <c r="N461" s="29">
        <v>2316428896</v>
      </c>
      <c r="O461" s="32" t="str">
        <f t="shared" si="7"/>
        <v>Detractors</v>
      </c>
    </row>
    <row r="462" spans="1:15" x14ac:dyDescent="0.15">
      <c r="A462" s="29" t="s">
        <v>41</v>
      </c>
      <c r="B462" s="29" t="s">
        <v>42</v>
      </c>
      <c r="C462" s="29" t="s">
        <v>103</v>
      </c>
      <c r="D462" s="31">
        <v>44174</v>
      </c>
      <c r="E462" s="29" t="s">
        <v>53</v>
      </c>
      <c r="F462" s="29">
        <v>4</v>
      </c>
      <c r="G462" s="29" t="s">
        <v>43</v>
      </c>
      <c r="H462" s="29">
        <v>10</v>
      </c>
      <c r="K462" s="29">
        <v>4412928459</v>
      </c>
      <c r="L462" s="29">
        <v>4412928459</v>
      </c>
      <c r="M462" s="29" t="s">
        <v>51</v>
      </c>
      <c r="N462" s="29">
        <v>2316429035</v>
      </c>
      <c r="O462" s="32" t="str">
        <f t="shared" si="7"/>
        <v>Promoters</v>
      </c>
    </row>
    <row r="463" spans="1:15" x14ac:dyDescent="0.15">
      <c r="A463" s="29" t="s">
        <v>41</v>
      </c>
      <c r="B463" s="29" t="s">
        <v>42</v>
      </c>
      <c r="C463" s="29" t="s">
        <v>109</v>
      </c>
      <c r="D463" s="31">
        <v>44174</v>
      </c>
      <c r="E463" s="29" t="s">
        <v>53</v>
      </c>
      <c r="F463" s="29">
        <v>2</v>
      </c>
      <c r="G463" s="29" t="s">
        <v>46</v>
      </c>
      <c r="H463" s="29">
        <v>3</v>
      </c>
      <c r="K463" s="29">
        <v>4413385404</v>
      </c>
      <c r="L463" s="29">
        <v>4413385404</v>
      </c>
      <c r="M463" s="29" t="s">
        <v>44</v>
      </c>
      <c r="N463" s="29">
        <v>2316455044</v>
      </c>
      <c r="O463" s="32" t="str">
        <f t="shared" si="7"/>
        <v>Detractors</v>
      </c>
    </row>
    <row r="464" spans="1:15" x14ac:dyDescent="0.15">
      <c r="A464" s="29" t="s">
        <v>41</v>
      </c>
      <c r="B464" s="29" t="s">
        <v>42</v>
      </c>
      <c r="C464" s="29" t="s">
        <v>147</v>
      </c>
      <c r="D464" s="31">
        <v>44174</v>
      </c>
      <c r="E464" s="29" t="s">
        <v>52</v>
      </c>
      <c r="F464" s="29">
        <v>5</v>
      </c>
      <c r="G464" s="29" t="s">
        <v>43</v>
      </c>
      <c r="H464" s="29">
        <v>10</v>
      </c>
      <c r="K464" s="29">
        <v>4417992420</v>
      </c>
      <c r="L464" s="29">
        <v>4417992420</v>
      </c>
      <c r="M464" s="29" t="s">
        <v>44</v>
      </c>
      <c r="N464" s="29">
        <v>2316455357</v>
      </c>
      <c r="O464" s="32" t="str">
        <f t="shared" si="7"/>
        <v>Promoters</v>
      </c>
    </row>
    <row r="465" spans="1:15" x14ac:dyDescent="0.15">
      <c r="A465" s="29" t="s">
        <v>41</v>
      </c>
      <c r="B465" s="29" t="s">
        <v>42</v>
      </c>
      <c r="C465" s="29" t="s">
        <v>143</v>
      </c>
      <c r="D465" s="31">
        <v>44174</v>
      </c>
      <c r="E465" s="29" t="s">
        <v>54</v>
      </c>
      <c r="F465" s="29">
        <v>4</v>
      </c>
      <c r="G465" s="29" t="s">
        <v>46</v>
      </c>
      <c r="H465" s="29">
        <v>4</v>
      </c>
      <c r="K465" s="29">
        <v>9286149191</v>
      </c>
      <c r="L465" s="29">
        <v>9286149191</v>
      </c>
      <c r="M465" s="29" t="s">
        <v>44</v>
      </c>
      <c r="N465" s="29">
        <v>2316461478</v>
      </c>
      <c r="O465" s="32" t="str">
        <f t="shared" si="7"/>
        <v>Detractors</v>
      </c>
    </row>
    <row r="466" spans="1:15" x14ac:dyDescent="0.15">
      <c r="A466" s="29" t="s">
        <v>41</v>
      </c>
      <c r="B466" s="29" t="s">
        <v>42</v>
      </c>
      <c r="C466" s="29" t="s">
        <v>128</v>
      </c>
      <c r="D466" s="31">
        <v>44174</v>
      </c>
      <c r="E466" s="29" t="s">
        <v>54</v>
      </c>
      <c r="F466" s="29">
        <v>4</v>
      </c>
      <c r="G466" s="29" t="s">
        <v>46</v>
      </c>
      <c r="H466" s="29">
        <v>5</v>
      </c>
      <c r="K466" s="29">
        <v>9286140552</v>
      </c>
      <c r="L466" s="29">
        <v>9286140552</v>
      </c>
      <c r="M466" s="29" t="s">
        <v>44</v>
      </c>
      <c r="N466" s="29">
        <v>2316470159</v>
      </c>
      <c r="O466" s="32" t="str">
        <f t="shared" si="7"/>
        <v>Detractors</v>
      </c>
    </row>
    <row r="467" spans="1:15" x14ac:dyDescent="0.15">
      <c r="A467" s="29" t="s">
        <v>41</v>
      </c>
      <c r="B467" s="29" t="s">
        <v>42</v>
      </c>
      <c r="C467" s="29" t="s">
        <v>111</v>
      </c>
      <c r="D467" s="31">
        <v>44174</v>
      </c>
      <c r="E467" s="29" t="s">
        <v>54</v>
      </c>
      <c r="F467" s="29">
        <v>1</v>
      </c>
      <c r="G467" s="29" t="s">
        <v>46</v>
      </c>
      <c r="H467" s="29">
        <v>0</v>
      </c>
      <c r="K467" s="29">
        <v>9282557406</v>
      </c>
      <c r="L467" s="29">
        <v>9282557406</v>
      </c>
      <c r="M467" s="29" t="s">
        <v>44</v>
      </c>
      <c r="N467" s="29">
        <v>2316471391</v>
      </c>
      <c r="O467" s="32" t="str">
        <f t="shared" si="7"/>
        <v>Detractors</v>
      </c>
    </row>
    <row r="468" spans="1:15" x14ac:dyDescent="0.15">
      <c r="A468" s="29" t="s">
        <v>41</v>
      </c>
      <c r="B468" s="29" t="s">
        <v>42</v>
      </c>
      <c r="C468" s="29" t="s">
        <v>101</v>
      </c>
      <c r="D468" s="31">
        <v>44174</v>
      </c>
      <c r="E468" s="29" t="s">
        <v>53</v>
      </c>
      <c r="F468" s="29">
        <v>5</v>
      </c>
      <c r="G468" s="29" t="s">
        <v>43</v>
      </c>
      <c r="H468" s="29">
        <v>9</v>
      </c>
      <c r="K468" s="29">
        <v>4412381421</v>
      </c>
      <c r="L468" s="29">
        <v>4412381421</v>
      </c>
      <c r="M468" s="29" t="s">
        <v>44</v>
      </c>
      <c r="N468" s="29">
        <v>2316474998</v>
      </c>
      <c r="O468" s="32" t="str">
        <f t="shared" si="7"/>
        <v>Promoters</v>
      </c>
    </row>
    <row r="469" spans="1:15" x14ac:dyDescent="0.15">
      <c r="A469" s="29" t="s">
        <v>41</v>
      </c>
      <c r="B469" s="29" t="s">
        <v>42</v>
      </c>
      <c r="C469" s="29" t="s">
        <v>130</v>
      </c>
      <c r="D469" s="31">
        <v>44174</v>
      </c>
      <c r="E469" s="29" t="s">
        <v>19</v>
      </c>
      <c r="F469" s="29">
        <v>3</v>
      </c>
      <c r="G469" s="29" t="s">
        <v>46</v>
      </c>
      <c r="H469" s="29">
        <v>0</v>
      </c>
      <c r="K469" s="29">
        <v>7205275223</v>
      </c>
      <c r="L469" s="29">
        <v>5926557708</v>
      </c>
      <c r="M469" s="29" t="s">
        <v>44</v>
      </c>
      <c r="N469" s="29">
        <v>2316475784</v>
      </c>
      <c r="O469" s="32" t="str">
        <f t="shared" si="7"/>
        <v>Detractors</v>
      </c>
    </row>
    <row r="470" spans="1:15" x14ac:dyDescent="0.15">
      <c r="A470" s="29" t="s">
        <v>41</v>
      </c>
      <c r="B470" s="29" t="s">
        <v>42</v>
      </c>
      <c r="C470" s="29" t="s">
        <v>126</v>
      </c>
      <c r="D470" s="31">
        <v>44174</v>
      </c>
      <c r="E470" s="29" t="s">
        <v>52</v>
      </c>
      <c r="F470" s="29">
        <v>5</v>
      </c>
      <c r="G470" s="29" t="s">
        <v>43</v>
      </c>
      <c r="H470" s="29">
        <v>10</v>
      </c>
      <c r="K470" s="29">
        <v>4417041689</v>
      </c>
      <c r="L470" s="29">
        <v>4417041689</v>
      </c>
      <c r="M470" s="29" t="s">
        <v>44</v>
      </c>
      <c r="N470" s="29">
        <v>2316479092</v>
      </c>
      <c r="O470" s="32" t="str">
        <f t="shared" si="7"/>
        <v>Promoters</v>
      </c>
    </row>
    <row r="471" spans="1:15" x14ac:dyDescent="0.15">
      <c r="A471" s="29" t="s">
        <v>41</v>
      </c>
      <c r="B471" s="29" t="s">
        <v>42</v>
      </c>
      <c r="C471" s="29" t="s">
        <v>115</v>
      </c>
      <c r="D471" s="31">
        <v>44174</v>
      </c>
      <c r="E471" s="29" t="s">
        <v>50</v>
      </c>
      <c r="F471" s="29">
        <v>2</v>
      </c>
      <c r="G471" s="29" t="s">
        <v>46</v>
      </c>
      <c r="H471" s="29">
        <v>2</v>
      </c>
      <c r="K471" s="29">
        <v>3407155300</v>
      </c>
      <c r="L471" s="29">
        <v>3407155300</v>
      </c>
      <c r="M471" s="29" t="s">
        <v>44</v>
      </c>
      <c r="N471" s="29">
        <v>2316497139</v>
      </c>
      <c r="O471" s="32" t="str">
        <f t="shared" si="7"/>
        <v>Detractors</v>
      </c>
    </row>
    <row r="472" spans="1:15" x14ac:dyDescent="0.15">
      <c r="A472" s="29" t="s">
        <v>41</v>
      </c>
      <c r="B472" s="29" t="s">
        <v>42</v>
      </c>
      <c r="C472" s="29" t="s">
        <v>87</v>
      </c>
      <c r="D472" s="31">
        <v>44174</v>
      </c>
      <c r="E472" s="29" t="s">
        <v>50</v>
      </c>
      <c r="F472" s="29">
        <v>4</v>
      </c>
      <c r="G472" s="29" t="s">
        <v>43</v>
      </c>
      <c r="H472" s="29">
        <v>5</v>
      </c>
      <c r="K472" s="29">
        <v>5712946127</v>
      </c>
      <c r="L472" s="29">
        <v>5712946127</v>
      </c>
      <c r="M472" s="29" t="s">
        <v>44</v>
      </c>
      <c r="N472" s="29">
        <v>2316499754</v>
      </c>
      <c r="O472" s="32" t="str">
        <f t="shared" si="7"/>
        <v>Detractors</v>
      </c>
    </row>
    <row r="473" spans="1:15" x14ac:dyDescent="0.15">
      <c r="A473" s="29" t="s">
        <v>41</v>
      </c>
      <c r="B473" s="29" t="s">
        <v>42</v>
      </c>
      <c r="C473" s="29" t="s">
        <v>101</v>
      </c>
      <c r="D473" s="31">
        <v>44174</v>
      </c>
      <c r="E473" s="29" t="s">
        <v>53</v>
      </c>
      <c r="F473" s="29">
        <v>5</v>
      </c>
      <c r="G473" s="29" t="s">
        <v>43</v>
      </c>
      <c r="H473" s="29">
        <v>5</v>
      </c>
      <c r="K473" s="29">
        <v>4413357564</v>
      </c>
      <c r="L473" s="29">
        <v>4413357564</v>
      </c>
      <c r="M473" s="29" t="s">
        <v>44</v>
      </c>
      <c r="N473" s="29">
        <v>2316510151</v>
      </c>
      <c r="O473" s="32" t="str">
        <f t="shared" si="7"/>
        <v>Detractors</v>
      </c>
    </row>
    <row r="474" spans="1:15" x14ac:dyDescent="0.15">
      <c r="A474" s="29" t="s">
        <v>41</v>
      </c>
      <c r="B474" s="29" t="s">
        <v>42</v>
      </c>
      <c r="C474" s="29" t="s">
        <v>139</v>
      </c>
      <c r="D474" s="31">
        <v>44174</v>
      </c>
      <c r="E474" s="29" t="s">
        <v>54</v>
      </c>
      <c r="F474" s="29">
        <v>3</v>
      </c>
      <c r="G474" s="29" t="s">
        <v>43</v>
      </c>
      <c r="H474" s="29">
        <v>4</v>
      </c>
      <c r="K474" s="29">
        <v>5058708189</v>
      </c>
      <c r="L474" s="29">
        <v>5058708189</v>
      </c>
      <c r="M474" s="29" t="s">
        <v>44</v>
      </c>
      <c r="N474" s="29">
        <v>2316513273</v>
      </c>
      <c r="O474" s="32" t="str">
        <f t="shared" si="7"/>
        <v>Detractors</v>
      </c>
    </row>
    <row r="475" spans="1:15" x14ac:dyDescent="0.15">
      <c r="A475" s="29" t="s">
        <v>41</v>
      </c>
      <c r="B475" s="29" t="s">
        <v>42</v>
      </c>
      <c r="C475" s="29" t="s">
        <v>130</v>
      </c>
      <c r="D475" s="31">
        <v>44174</v>
      </c>
      <c r="E475" s="29" t="s">
        <v>19</v>
      </c>
      <c r="F475" s="29">
        <v>5</v>
      </c>
      <c r="G475" s="29" t="s">
        <v>43</v>
      </c>
      <c r="H475" s="29">
        <v>10</v>
      </c>
      <c r="K475" s="29">
        <v>7205275223</v>
      </c>
      <c r="L475" s="29">
        <v>5926175021</v>
      </c>
      <c r="M475" s="29" t="s">
        <v>44</v>
      </c>
      <c r="N475" s="29">
        <v>2316514672</v>
      </c>
      <c r="O475" s="32" t="str">
        <f t="shared" si="7"/>
        <v>Promoters</v>
      </c>
    </row>
    <row r="476" spans="1:15" x14ac:dyDescent="0.15">
      <c r="A476" s="29" t="s">
        <v>41</v>
      </c>
      <c r="B476" s="29" t="s">
        <v>42</v>
      </c>
      <c r="C476" s="29" t="s">
        <v>110</v>
      </c>
      <c r="D476" s="31">
        <v>44174</v>
      </c>
      <c r="E476" s="29" t="s">
        <v>53</v>
      </c>
      <c r="F476" s="29">
        <v>5</v>
      </c>
      <c r="G476" s="29" t="s">
        <v>43</v>
      </c>
      <c r="H476" s="29">
        <v>9</v>
      </c>
      <c r="K476" s="29">
        <v>4417052343</v>
      </c>
      <c r="L476" s="29">
        <v>4417052343</v>
      </c>
      <c r="M476" s="29" t="s">
        <v>51</v>
      </c>
      <c r="N476" s="29">
        <v>2316520448</v>
      </c>
      <c r="O476" s="32" t="str">
        <f t="shared" si="7"/>
        <v>Promoters</v>
      </c>
    </row>
    <row r="477" spans="1:15" x14ac:dyDescent="0.15">
      <c r="A477" s="29" t="s">
        <v>41</v>
      </c>
      <c r="B477" s="29" t="s">
        <v>42</v>
      </c>
      <c r="C477" s="29" t="s">
        <v>126</v>
      </c>
      <c r="D477" s="31">
        <v>44174</v>
      </c>
      <c r="E477" s="29" t="s">
        <v>52</v>
      </c>
      <c r="F477" s="29">
        <v>4</v>
      </c>
      <c r="G477" s="29" t="s">
        <v>46</v>
      </c>
      <c r="H477" s="29">
        <v>4</v>
      </c>
      <c r="K477" s="29">
        <v>4414002500</v>
      </c>
      <c r="L477" s="29">
        <v>4414002500</v>
      </c>
      <c r="M477" s="29" t="s">
        <v>44</v>
      </c>
      <c r="N477" s="29">
        <v>2316521308</v>
      </c>
      <c r="O477" s="32" t="str">
        <f t="shared" si="7"/>
        <v>Detractors</v>
      </c>
    </row>
    <row r="478" spans="1:15" x14ac:dyDescent="0.15">
      <c r="A478" s="29" t="s">
        <v>41</v>
      </c>
      <c r="B478" s="29" t="s">
        <v>42</v>
      </c>
      <c r="C478" s="29" t="s">
        <v>148</v>
      </c>
      <c r="D478" s="31">
        <v>44174</v>
      </c>
      <c r="E478" s="29" t="s">
        <v>19</v>
      </c>
      <c r="F478" s="29">
        <v>5</v>
      </c>
      <c r="G478" s="29" t="s">
        <v>43</v>
      </c>
      <c r="H478" s="29">
        <v>9</v>
      </c>
      <c r="K478" s="29">
        <v>7205275223</v>
      </c>
      <c r="L478" s="29">
        <v>5922207374</v>
      </c>
      <c r="M478" s="29" t="s">
        <v>44</v>
      </c>
      <c r="N478" s="29">
        <v>2316541910</v>
      </c>
      <c r="O478" s="32" t="str">
        <f t="shared" si="7"/>
        <v>Promoters</v>
      </c>
    </row>
    <row r="479" spans="1:15" x14ac:dyDescent="0.15">
      <c r="A479" s="29" t="s">
        <v>41</v>
      </c>
      <c r="B479" s="29" t="s">
        <v>42</v>
      </c>
      <c r="C479" s="29" t="s">
        <v>134</v>
      </c>
      <c r="D479" s="31">
        <v>44174</v>
      </c>
      <c r="E479" s="29" t="s">
        <v>54</v>
      </c>
      <c r="F479" s="29">
        <v>5</v>
      </c>
      <c r="G479" s="29" t="s">
        <v>43</v>
      </c>
      <c r="H479" s="29">
        <v>10</v>
      </c>
      <c r="J479" s="29">
        <v>2001514285</v>
      </c>
      <c r="K479" s="29">
        <v>9282557394</v>
      </c>
      <c r="L479" s="29">
        <v>9282557394</v>
      </c>
      <c r="M479" s="29" t="s">
        <v>44</v>
      </c>
      <c r="N479" s="29">
        <v>2316542891</v>
      </c>
      <c r="O479" s="32" t="str">
        <f t="shared" si="7"/>
        <v>Promoters</v>
      </c>
    </row>
    <row r="480" spans="1:15" x14ac:dyDescent="0.15">
      <c r="A480" s="29" t="s">
        <v>41</v>
      </c>
      <c r="B480" s="29" t="s">
        <v>42</v>
      </c>
      <c r="C480" s="29" t="s">
        <v>119</v>
      </c>
      <c r="D480" s="31">
        <v>44174</v>
      </c>
      <c r="E480" s="29" t="s">
        <v>19</v>
      </c>
      <c r="F480" s="29">
        <v>5</v>
      </c>
      <c r="G480" s="29" t="s">
        <v>43</v>
      </c>
      <c r="H480" s="29">
        <v>8</v>
      </c>
      <c r="K480" s="29">
        <v>7205275223</v>
      </c>
      <c r="L480" s="29">
        <v>5922191617</v>
      </c>
      <c r="M480" s="29" t="s">
        <v>44</v>
      </c>
      <c r="N480" s="29">
        <v>2316549622</v>
      </c>
      <c r="O480" s="32" t="str">
        <f t="shared" si="7"/>
        <v>Passives</v>
      </c>
    </row>
    <row r="481" spans="1:15" x14ac:dyDescent="0.15">
      <c r="A481" s="29" t="s">
        <v>41</v>
      </c>
      <c r="B481" s="29" t="s">
        <v>42</v>
      </c>
      <c r="C481" s="29" t="s">
        <v>119</v>
      </c>
      <c r="D481" s="31">
        <v>44174</v>
      </c>
      <c r="E481" s="29" t="s">
        <v>19</v>
      </c>
      <c r="F481" s="29">
        <v>5</v>
      </c>
      <c r="G481" s="29" t="s">
        <v>43</v>
      </c>
      <c r="H481" s="29">
        <v>10</v>
      </c>
      <c r="K481" s="29">
        <v>7205275223</v>
      </c>
      <c r="L481" s="29">
        <v>5923282957</v>
      </c>
      <c r="M481" s="29" t="s">
        <v>44</v>
      </c>
      <c r="N481" s="29">
        <v>2316551617</v>
      </c>
      <c r="O481" s="32" t="str">
        <f t="shared" si="7"/>
        <v>Promoters</v>
      </c>
    </row>
    <row r="482" spans="1:15" x14ac:dyDescent="0.15">
      <c r="A482" s="29" t="s">
        <v>41</v>
      </c>
      <c r="B482" s="29" t="s">
        <v>42</v>
      </c>
      <c r="C482" s="29" t="s">
        <v>129</v>
      </c>
      <c r="D482" s="31">
        <v>44174</v>
      </c>
      <c r="E482" s="29" t="s">
        <v>55</v>
      </c>
      <c r="F482" s="29">
        <v>5</v>
      </c>
      <c r="G482" s="29" t="s">
        <v>43</v>
      </c>
      <c r="H482" s="29">
        <v>8</v>
      </c>
      <c r="K482" s="29">
        <v>7752943376</v>
      </c>
      <c r="L482" s="29">
        <v>7752943376</v>
      </c>
      <c r="M482" s="29" t="s">
        <v>51</v>
      </c>
      <c r="N482" s="29">
        <v>2316553489</v>
      </c>
      <c r="O482" s="32" t="str">
        <f t="shared" si="7"/>
        <v>Passives</v>
      </c>
    </row>
    <row r="483" spans="1:15" x14ac:dyDescent="0.15">
      <c r="A483" s="29" t="s">
        <v>41</v>
      </c>
      <c r="B483" s="29" t="s">
        <v>42</v>
      </c>
      <c r="C483" s="29" t="s">
        <v>87</v>
      </c>
      <c r="D483" s="31">
        <v>44174</v>
      </c>
      <c r="E483" s="29" t="s">
        <v>50</v>
      </c>
      <c r="F483" s="29">
        <v>5</v>
      </c>
      <c r="G483" s="29" t="s">
        <v>43</v>
      </c>
      <c r="H483" s="29">
        <v>10</v>
      </c>
      <c r="K483" s="29">
        <v>3409982252</v>
      </c>
      <c r="L483" s="29">
        <v>3409982252</v>
      </c>
      <c r="M483" s="29" t="s">
        <v>44</v>
      </c>
      <c r="N483" s="29">
        <v>2316555498</v>
      </c>
      <c r="O483" s="32" t="str">
        <f t="shared" si="7"/>
        <v>Promoters</v>
      </c>
    </row>
    <row r="484" spans="1:15" x14ac:dyDescent="0.15">
      <c r="A484" s="29" t="s">
        <v>41</v>
      </c>
      <c r="B484" s="29" t="s">
        <v>42</v>
      </c>
      <c r="C484" s="29" t="s">
        <v>147</v>
      </c>
      <c r="D484" s="31">
        <v>44174</v>
      </c>
      <c r="E484" s="29" t="s">
        <v>52</v>
      </c>
      <c r="F484" s="29">
        <v>5</v>
      </c>
      <c r="G484" s="29" t="s">
        <v>46</v>
      </c>
      <c r="H484" s="29">
        <v>5</v>
      </c>
      <c r="K484" s="29">
        <v>4415992281</v>
      </c>
      <c r="L484" s="29">
        <v>4415992281</v>
      </c>
      <c r="M484" s="29" t="s">
        <v>44</v>
      </c>
      <c r="N484" s="29">
        <v>2316562863</v>
      </c>
      <c r="O484" s="32" t="str">
        <f t="shared" si="7"/>
        <v>Detractors</v>
      </c>
    </row>
    <row r="485" spans="1:15" x14ac:dyDescent="0.15">
      <c r="A485" s="29" t="s">
        <v>41</v>
      </c>
      <c r="B485" s="29" t="s">
        <v>42</v>
      </c>
      <c r="C485" s="29" t="s">
        <v>148</v>
      </c>
      <c r="D485" s="31">
        <v>44174</v>
      </c>
      <c r="E485" s="29" t="s">
        <v>19</v>
      </c>
      <c r="F485" s="29">
        <v>5</v>
      </c>
      <c r="G485" s="29" t="s">
        <v>43</v>
      </c>
      <c r="H485" s="29">
        <v>9</v>
      </c>
      <c r="K485" s="29">
        <v>7205275223</v>
      </c>
      <c r="L485" s="29">
        <v>5922641373</v>
      </c>
      <c r="M485" s="29" t="s">
        <v>44</v>
      </c>
      <c r="N485" s="29">
        <v>2316566477</v>
      </c>
      <c r="O485" s="32" t="str">
        <f t="shared" si="7"/>
        <v>Promoters</v>
      </c>
    </row>
    <row r="486" spans="1:15" x14ac:dyDescent="0.15">
      <c r="A486" s="29" t="s">
        <v>41</v>
      </c>
      <c r="B486" s="29" t="s">
        <v>42</v>
      </c>
      <c r="C486" s="29" t="s">
        <v>136</v>
      </c>
      <c r="D486" s="31">
        <v>44174</v>
      </c>
      <c r="E486" s="29" t="s">
        <v>53</v>
      </c>
      <c r="F486" s="29">
        <v>4</v>
      </c>
      <c r="G486" s="29" t="s">
        <v>43</v>
      </c>
      <c r="H486" s="29">
        <v>3</v>
      </c>
      <c r="K486" s="29">
        <v>4417777708</v>
      </c>
      <c r="L486" s="29">
        <v>4417777708</v>
      </c>
      <c r="M486" s="29" t="s">
        <v>44</v>
      </c>
      <c r="N486" s="29">
        <v>2316582280</v>
      </c>
      <c r="O486" s="32" t="str">
        <f t="shared" si="7"/>
        <v>Detractors</v>
      </c>
    </row>
    <row r="487" spans="1:15" x14ac:dyDescent="0.15">
      <c r="A487" s="29" t="s">
        <v>41</v>
      </c>
      <c r="B487" s="29" t="s">
        <v>42</v>
      </c>
      <c r="C487" s="29" t="s">
        <v>81</v>
      </c>
      <c r="D487" s="31">
        <v>44174</v>
      </c>
      <c r="E487" s="29" t="s">
        <v>55</v>
      </c>
      <c r="F487" s="29">
        <v>5</v>
      </c>
      <c r="G487" s="29" t="s">
        <v>43</v>
      </c>
      <c r="H487" s="29">
        <v>7</v>
      </c>
      <c r="K487" s="29">
        <v>5054905435</v>
      </c>
      <c r="L487" s="29">
        <v>5054905435</v>
      </c>
      <c r="M487" s="29" t="s">
        <v>51</v>
      </c>
      <c r="N487" s="29">
        <v>2316584768</v>
      </c>
      <c r="O487" s="32" t="str">
        <f t="shared" si="7"/>
        <v>Passives</v>
      </c>
    </row>
    <row r="488" spans="1:15" x14ac:dyDescent="0.15">
      <c r="A488" s="29" t="s">
        <v>41</v>
      </c>
      <c r="B488" s="29" t="s">
        <v>42</v>
      </c>
      <c r="C488" s="29" t="s">
        <v>147</v>
      </c>
      <c r="D488" s="31">
        <v>44174</v>
      </c>
      <c r="E488" s="29" t="s">
        <v>53</v>
      </c>
      <c r="F488" s="29">
        <v>2</v>
      </c>
      <c r="G488" s="29" t="s">
        <v>46</v>
      </c>
      <c r="H488" s="29">
        <v>0</v>
      </c>
      <c r="K488" s="29">
        <v>4413367912</v>
      </c>
      <c r="L488" s="29">
        <v>4413367912</v>
      </c>
      <c r="M488" s="29" t="s">
        <v>44</v>
      </c>
      <c r="N488" s="29">
        <v>2316591637</v>
      </c>
      <c r="O488" s="32" t="str">
        <f t="shared" si="7"/>
        <v>Detractors</v>
      </c>
    </row>
    <row r="489" spans="1:15" x14ac:dyDescent="0.15">
      <c r="A489" s="29" t="s">
        <v>41</v>
      </c>
      <c r="B489" s="29" t="s">
        <v>42</v>
      </c>
      <c r="C489" s="29" t="s">
        <v>146</v>
      </c>
      <c r="D489" s="31">
        <v>44174</v>
      </c>
      <c r="E489" s="29" t="s">
        <v>54</v>
      </c>
      <c r="F489" s="29">
        <v>2</v>
      </c>
      <c r="G489" s="29" t="s">
        <v>46</v>
      </c>
      <c r="H489" s="29">
        <v>3</v>
      </c>
      <c r="K489" s="29">
        <v>9282062256</v>
      </c>
      <c r="L489" s="29">
        <v>9282062256</v>
      </c>
      <c r="M489" s="29" t="s">
        <v>44</v>
      </c>
      <c r="N489" s="29">
        <v>2316599395</v>
      </c>
      <c r="O489" s="32" t="str">
        <f t="shared" si="7"/>
        <v>Detractors</v>
      </c>
    </row>
    <row r="490" spans="1:15" x14ac:dyDescent="0.15">
      <c r="A490" s="29" t="s">
        <v>41</v>
      </c>
      <c r="B490" s="29" t="s">
        <v>42</v>
      </c>
      <c r="C490" s="29" t="s">
        <v>138</v>
      </c>
      <c r="D490" s="31">
        <v>44174</v>
      </c>
      <c r="E490" s="29" t="s">
        <v>50</v>
      </c>
      <c r="F490" s="29">
        <v>5</v>
      </c>
      <c r="G490" s="29" t="s">
        <v>43</v>
      </c>
      <c r="H490" s="29">
        <v>8</v>
      </c>
      <c r="K490" s="29">
        <v>3405147321</v>
      </c>
      <c r="L490" s="29">
        <v>3405147321</v>
      </c>
      <c r="M490" s="29" t="s">
        <v>44</v>
      </c>
      <c r="N490" s="29">
        <v>2316618435</v>
      </c>
      <c r="O490" s="32" t="str">
        <f t="shared" si="7"/>
        <v>Passives</v>
      </c>
    </row>
    <row r="491" spans="1:15" x14ac:dyDescent="0.15">
      <c r="A491" s="29" t="s">
        <v>41</v>
      </c>
      <c r="B491" s="29" t="s">
        <v>42</v>
      </c>
      <c r="C491" s="29" t="s">
        <v>136</v>
      </c>
      <c r="D491" s="31">
        <v>44174</v>
      </c>
      <c r="E491" s="29" t="s">
        <v>53</v>
      </c>
      <c r="F491" s="29">
        <v>5</v>
      </c>
      <c r="G491" s="29" t="s">
        <v>43</v>
      </c>
      <c r="H491" s="29">
        <v>9</v>
      </c>
      <c r="K491" s="29">
        <v>4415168860</v>
      </c>
      <c r="L491" s="29">
        <v>4415168860</v>
      </c>
      <c r="M491" s="29" t="s">
        <v>44</v>
      </c>
      <c r="N491" s="29">
        <v>2316630779</v>
      </c>
      <c r="O491" s="32" t="str">
        <f t="shared" si="7"/>
        <v>Promoters</v>
      </c>
    </row>
    <row r="492" spans="1:15" x14ac:dyDescent="0.15">
      <c r="A492" s="29" t="s">
        <v>41</v>
      </c>
      <c r="B492" s="29" t="s">
        <v>42</v>
      </c>
      <c r="C492" s="29" t="s">
        <v>112</v>
      </c>
      <c r="D492" s="31">
        <v>44174</v>
      </c>
      <c r="E492" s="29" t="s">
        <v>54</v>
      </c>
      <c r="F492" s="29">
        <v>2</v>
      </c>
      <c r="G492" s="29" t="s">
        <v>46</v>
      </c>
      <c r="H492" s="29">
        <v>3</v>
      </c>
      <c r="J492" s="29">
        <v>2001581978</v>
      </c>
      <c r="K492" s="29">
        <v>9284891266</v>
      </c>
      <c r="L492" s="29">
        <v>9284891266</v>
      </c>
      <c r="M492" s="29" t="s">
        <v>44</v>
      </c>
      <c r="N492" s="29">
        <v>2316630794</v>
      </c>
      <c r="O492" s="32" t="str">
        <f t="shared" si="7"/>
        <v>Detractors</v>
      </c>
    </row>
    <row r="493" spans="1:15" x14ac:dyDescent="0.15">
      <c r="A493" s="29" t="s">
        <v>41</v>
      </c>
      <c r="B493" s="29" t="s">
        <v>42</v>
      </c>
      <c r="C493" s="29" t="s">
        <v>89</v>
      </c>
      <c r="D493" s="31">
        <v>44174</v>
      </c>
      <c r="E493" s="29" t="s">
        <v>54</v>
      </c>
      <c r="F493" s="29">
        <v>4</v>
      </c>
      <c r="G493" s="29" t="s">
        <v>46</v>
      </c>
      <c r="H493" s="29">
        <v>0</v>
      </c>
      <c r="J493" s="29">
        <v>2001583784</v>
      </c>
      <c r="K493" s="29">
        <v>9285513089</v>
      </c>
      <c r="L493" s="29">
        <v>9285513089</v>
      </c>
      <c r="M493" s="29" t="s">
        <v>44</v>
      </c>
      <c r="N493" s="29">
        <v>2316633158</v>
      </c>
      <c r="O493" s="32" t="str">
        <f t="shared" si="7"/>
        <v>Detractors</v>
      </c>
    </row>
    <row r="494" spans="1:15" x14ac:dyDescent="0.15">
      <c r="A494" s="29" t="s">
        <v>41</v>
      </c>
      <c r="B494" s="29" t="s">
        <v>42</v>
      </c>
      <c r="C494" s="29" t="s">
        <v>124</v>
      </c>
      <c r="D494" s="31">
        <v>44174</v>
      </c>
      <c r="E494" s="29" t="s">
        <v>54</v>
      </c>
      <c r="F494" s="29">
        <v>5</v>
      </c>
      <c r="G494" s="29" t="s">
        <v>43</v>
      </c>
      <c r="H494" s="29">
        <v>9</v>
      </c>
      <c r="K494" s="29">
        <v>9285141111</v>
      </c>
      <c r="L494" s="29">
        <v>9285141111</v>
      </c>
      <c r="M494" s="29" t="s">
        <v>44</v>
      </c>
      <c r="N494" s="29">
        <v>2316646491</v>
      </c>
      <c r="O494" s="32" t="str">
        <f t="shared" si="7"/>
        <v>Promoters</v>
      </c>
    </row>
    <row r="495" spans="1:15" x14ac:dyDescent="0.15">
      <c r="A495" s="29" t="s">
        <v>41</v>
      </c>
      <c r="B495" s="29" t="s">
        <v>42</v>
      </c>
      <c r="C495" s="29" t="s">
        <v>89</v>
      </c>
      <c r="D495" s="31">
        <v>44174</v>
      </c>
      <c r="E495" s="29" t="s">
        <v>54</v>
      </c>
      <c r="F495" s="29">
        <v>5</v>
      </c>
      <c r="G495" s="29" t="s">
        <v>43</v>
      </c>
      <c r="H495" s="29">
        <v>10</v>
      </c>
      <c r="K495" s="29">
        <v>9282805749</v>
      </c>
      <c r="L495" s="29">
        <v>9282805749</v>
      </c>
      <c r="M495" s="29" t="s">
        <v>44</v>
      </c>
      <c r="N495" s="29">
        <v>2316657747</v>
      </c>
      <c r="O495" s="32" t="str">
        <f t="shared" si="7"/>
        <v>Promoters</v>
      </c>
    </row>
    <row r="496" spans="1:15" x14ac:dyDescent="0.15">
      <c r="A496" s="29" t="s">
        <v>41</v>
      </c>
      <c r="B496" s="29" t="s">
        <v>42</v>
      </c>
      <c r="C496" s="29" t="s">
        <v>123</v>
      </c>
      <c r="D496" s="31">
        <v>44175</v>
      </c>
      <c r="E496" s="29" t="s">
        <v>19</v>
      </c>
      <c r="F496" s="29">
        <v>1</v>
      </c>
      <c r="G496" s="29" t="s">
        <v>43</v>
      </c>
      <c r="H496" s="29">
        <v>10</v>
      </c>
      <c r="K496" s="29">
        <v>7205275223</v>
      </c>
      <c r="L496" s="29">
        <v>5923372885</v>
      </c>
      <c r="M496" s="29" t="s">
        <v>44</v>
      </c>
      <c r="N496" s="29">
        <v>2316730306</v>
      </c>
      <c r="O496" s="32" t="str">
        <f t="shared" si="7"/>
        <v>Promoters</v>
      </c>
    </row>
    <row r="497" spans="1:15" x14ac:dyDescent="0.15">
      <c r="A497" s="29" t="s">
        <v>41</v>
      </c>
      <c r="B497" s="29" t="s">
        <v>42</v>
      </c>
      <c r="C497" s="29" t="s">
        <v>138</v>
      </c>
      <c r="D497" s="31">
        <v>44175</v>
      </c>
      <c r="E497" s="29" t="s">
        <v>50</v>
      </c>
      <c r="F497" s="29">
        <v>4</v>
      </c>
      <c r="G497" s="29" t="s">
        <v>46</v>
      </c>
      <c r="H497" s="29">
        <v>7</v>
      </c>
      <c r="K497" s="29">
        <v>3405144323</v>
      </c>
      <c r="L497" s="29">
        <v>3405144323</v>
      </c>
      <c r="M497" s="29" t="s">
        <v>51</v>
      </c>
      <c r="N497" s="29">
        <v>2316730862</v>
      </c>
      <c r="O497" s="32" t="str">
        <f t="shared" si="7"/>
        <v>Passives</v>
      </c>
    </row>
    <row r="498" spans="1:15" x14ac:dyDescent="0.15">
      <c r="A498" s="29" t="s">
        <v>41</v>
      </c>
      <c r="B498" s="29" t="s">
        <v>42</v>
      </c>
      <c r="C498" s="29" t="s">
        <v>130</v>
      </c>
      <c r="D498" s="31">
        <v>44175</v>
      </c>
      <c r="E498" s="29" t="s">
        <v>19</v>
      </c>
      <c r="F498" s="29">
        <v>5</v>
      </c>
      <c r="G498" s="29" t="s">
        <v>43</v>
      </c>
      <c r="H498" s="29">
        <v>8</v>
      </c>
      <c r="K498" s="29">
        <v>7205275223</v>
      </c>
      <c r="L498" s="29">
        <v>5926090898</v>
      </c>
      <c r="M498" s="29" t="s">
        <v>44</v>
      </c>
      <c r="N498" s="29">
        <v>2316738722</v>
      </c>
      <c r="O498" s="32" t="str">
        <f t="shared" si="7"/>
        <v>Passives</v>
      </c>
    </row>
    <row r="499" spans="1:15" x14ac:dyDescent="0.15">
      <c r="A499" s="29" t="s">
        <v>41</v>
      </c>
      <c r="B499" s="29" t="s">
        <v>42</v>
      </c>
      <c r="C499" s="29" t="s">
        <v>111</v>
      </c>
      <c r="D499" s="31">
        <v>44175</v>
      </c>
      <c r="E499" s="29" t="s">
        <v>50</v>
      </c>
      <c r="F499" s="29">
        <v>4</v>
      </c>
      <c r="G499" s="29" t="s">
        <v>43</v>
      </c>
      <c r="H499" s="29">
        <v>8</v>
      </c>
      <c r="K499" s="29">
        <v>3405133224</v>
      </c>
      <c r="L499" s="29">
        <v>3405133224</v>
      </c>
      <c r="M499" s="29" t="s">
        <v>51</v>
      </c>
      <c r="N499" s="29">
        <v>2316742430</v>
      </c>
      <c r="O499" s="32" t="str">
        <f t="shared" si="7"/>
        <v>Passives</v>
      </c>
    </row>
    <row r="500" spans="1:15" x14ac:dyDescent="0.15">
      <c r="A500" s="29" t="s">
        <v>41</v>
      </c>
      <c r="B500" s="29" t="s">
        <v>42</v>
      </c>
      <c r="C500" s="29" t="s">
        <v>138</v>
      </c>
      <c r="D500" s="31">
        <v>44175</v>
      </c>
      <c r="E500" s="29" t="s">
        <v>50</v>
      </c>
      <c r="F500" s="29">
        <v>5</v>
      </c>
      <c r="G500" s="29" t="s">
        <v>46</v>
      </c>
      <c r="H500" s="29">
        <v>10</v>
      </c>
      <c r="K500" s="29">
        <v>3402446948</v>
      </c>
      <c r="L500" s="29">
        <v>3402446948</v>
      </c>
      <c r="M500" s="29" t="s">
        <v>51</v>
      </c>
      <c r="N500" s="29">
        <v>2316743703</v>
      </c>
      <c r="O500" s="32" t="str">
        <f t="shared" si="7"/>
        <v>Promoters</v>
      </c>
    </row>
    <row r="501" spans="1:15" x14ac:dyDescent="0.15">
      <c r="A501" s="29" t="s">
        <v>41</v>
      </c>
      <c r="B501" s="29" t="s">
        <v>42</v>
      </c>
      <c r="C501" s="29" t="s">
        <v>104</v>
      </c>
      <c r="D501" s="31">
        <v>44175</v>
      </c>
      <c r="E501" s="29" t="s">
        <v>53</v>
      </c>
      <c r="F501" s="29">
        <v>5</v>
      </c>
      <c r="G501" s="29" t="s">
        <v>43</v>
      </c>
      <c r="H501" s="29">
        <v>10</v>
      </c>
      <c r="K501" s="29">
        <v>4417075020</v>
      </c>
      <c r="L501" s="29">
        <v>4417075020</v>
      </c>
      <c r="M501" s="29" t="s">
        <v>44</v>
      </c>
      <c r="N501" s="29">
        <v>2316745344</v>
      </c>
      <c r="O501" s="32" t="str">
        <f t="shared" si="7"/>
        <v>Promoters</v>
      </c>
    </row>
    <row r="502" spans="1:15" x14ac:dyDescent="0.15">
      <c r="A502" s="29" t="s">
        <v>41</v>
      </c>
      <c r="B502" s="29" t="s">
        <v>42</v>
      </c>
      <c r="C502" s="29" t="s">
        <v>127</v>
      </c>
      <c r="D502" s="31">
        <v>44175</v>
      </c>
      <c r="E502" s="29" t="s">
        <v>50</v>
      </c>
      <c r="F502" s="29">
        <v>5</v>
      </c>
      <c r="G502" s="29" t="s">
        <v>43</v>
      </c>
      <c r="H502" s="29">
        <v>8</v>
      </c>
      <c r="J502" s="29">
        <v>2001658953</v>
      </c>
      <c r="K502" s="29">
        <v>7865147850</v>
      </c>
      <c r="L502" s="29">
        <v>7865147850</v>
      </c>
      <c r="M502" s="29" t="s">
        <v>44</v>
      </c>
      <c r="N502" s="29">
        <v>2316746721</v>
      </c>
      <c r="O502" s="32" t="str">
        <f t="shared" si="7"/>
        <v>Passives</v>
      </c>
    </row>
    <row r="503" spans="1:15" x14ac:dyDescent="0.15">
      <c r="A503" s="29" t="s">
        <v>41</v>
      </c>
      <c r="B503" s="29" t="s">
        <v>42</v>
      </c>
      <c r="C503" s="29" t="s">
        <v>117</v>
      </c>
      <c r="D503" s="31">
        <v>44175</v>
      </c>
      <c r="E503" s="29" t="s">
        <v>50</v>
      </c>
      <c r="F503" s="29">
        <v>4</v>
      </c>
      <c r="G503" s="29" t="s">
        <v>43</v>
      </c>
      <c r="H503" s="29">
        <v>9</v>
      </c>
      <c r="K503" s="29">
        <v>3402777980</v>
      </c>
      <c r="L503" s="29">
        <v>3402777980</v>
      </c>
      <c r="M503" s="29" t="s">
        <v>51</v>
      </c>
      <c r="N503" s="29">
        <v>2316782612</v>
      </c>
      <c r="O503" s="32" t="str">
        <f t="shared" si="7"/>
        <v>Promoters</v>
      </c>
    </row>
    <row r="504" spans="1:15" x14ac:dyDescent="0.15">
      <c r="A504" s="29" t="s">
        <v>41</v>
      </c>
      <c r="B504" s="29" t="s">
        <v>42</v>
      </c>
      <c r="C504" s="29" t="s">
        <v>141</v>
      </c>
      <c r="D504" s="31">
        <v>44175</v>
      </c>
      <c r="E504" s="29" t="s">
        <v>54</v>
      </c>
      <c r="F504" s="29">
        <v>5</v>
      </c>
      <c r="G504" s="29" t="s">
        <v>43</v>
      </c>
      <c r="H504" s="29">
        <v>7</v>
      </c>
      <c r="K504" s="29">
        <v>7606438536</v>
      </c>
      <c r="L504" s="29">
        <v>7606438536</v>
      </c>
      <c r="M504" s="29" t="s">
        <v>51</v>
      </c>
      <c r="N504" s="29">
        <v>2316784395</v>
      </c>
      <c r="O504" s="32" t="str">
        <f t="shared" si="7"/>
        <v>Passives</v>
      </c>
    </row>
    <row r="505" spans="1:15" x14ac:dyDescent="0.15">
      <c r="A505" s="29" t="s">
        <v>41</v>
      </c>
      <c r="B505" s="29" t="s">
        <v>42</v>
      </c>
      <c r="C505" s="29" t="s">
        <v>109</v>
      </c>
      <c r="D505" s="31">
        <v>44175</v>
      </c>
      <c r="E505" s="29" t="s">
        <v>53</v>
      </c>
      <c r="F505" s="29">
        <v>5</v>
      </c>
      <c r="G505" s="29" t="s">
        <v>43</v>
      </c>
      <c r="H505" s="29">
        <v>8</v>
      </c>
      <c r="K505" s="29">
        <v>4412382772</v>
      </c>
      <c r="L505" s="29">
        <v>4412382772</v>
      </c>
      <c r="M505" s="29" t="s">
        <v>44</v>
      </c>
      <c r="N505" s="29">
        <v>2316786386</v>
      </c>
      <c r="O505" s="32" t="str">
        <f t="shared" si="7"/>
        <v>Passives</v>
      </c>
    </row>
    <row r="506" spans="1:15" x14ac:dyDescent="0.15">
      <c r="A506" s="29" t="s">
        <v>41</v>
      </c>
      <c r="B506" s="29" t="s">
        <v>42</v>
      </c>
      <c r="C506" s="29" t="s">
        <v>86</v>
      </c>
      <c r="D506" s="31">
        <v>44175</v>
      </c>
      <c r="E506" s="29" t="s">
        <v>50</v>
      </c>
      <c r="F506" s="29">
        <v>5</v>
      </c>
      <c r="G506" s="29" t="s">
        <v>43</v>
      </c>
      <c r="H506" s="29">
        <v>10</v>
      </c>
      <c r="K506" s="29">
        <v>3407778800</v>
      </c>
      <c r="L506" s="29">
        <v>3407778800</v>
      </c>
      <c r="M506" s="29" t="s">
        <v>44</v>
      </c>
      <c r="N506" s="29">
        <v>2316791538</v>
      </c>
      <c r="O506" s="32" t="str">
        <f t="shared" si="7"/>
        <v>Promoters</v>
      </c>
    </row>
    <row r="507" spans="1:15" x14ac:dyDescent="0.15">
      <c r="A507" s="29" t="s">
        <v>41</v>
      </c>
      <c r="B507" s="29" t="s">
        <v>42</v>
      </c>
      <c r="C507" s="29" t="s">
        <v>118</v>
      </c>
      <c r="D507" s="31">
        <v>44175</v>
      </c>
      <c r="E507" s="29" t="s">
        <v>19</v>
      </c>
      <c r="F507" s="29">
        <v>5</v>
      </c>
      <c r="G507" s="29" t="s">
        <v>43</v>
      </c>
      <c r="H507" s="29">
        <v>10</v>
      </c>
      <c r="K507" s="29">
        <v>7205275223</v>
      </c>
      <c r="L507" s="29">
        <v>5926555713</v>
      </c>
      <c r="M507" s="29" t="s">
        <v>44</v>
      </c>
      <c r="N507" s="29">
        <v>2316830718</v>
      </c>
      <c r="O507" s="32" t="str">
        <f t="shared" si="7"/>
        <v>Promoters</v>
      </c>
    </row>
    <row r="508" spans="1:15" x14ac:dyDescent="0.15">
      <c r="A508" s="29" t="s">
        <v>41</v>
      </c>
      <c r="B508" s="29" t="s">
        <v>42</v>
      </c>
      <c r="C508" s="29" t="s">
        <v>126</v>
      </c>
      <c r="D508" s="31">
        <v>44175</v>
      </c>
      <c r="E508" s="29" t="s">
        <v>55</v>
      </c>
      <c r="F508" s="29">
        <v>5</v>
      </c>
      <c r="G508" s="29" t="s">
        <v>46</v>
      </c>
      <c r="H508" s="29">
        <v>7</v>
      </c>
      <c r="K508" s="29">
        <v>5757418662</v>
      </c>
      <c r="L508" s="29">
        <v>5757418662</v>
      </c>
      <c r="M508" s="29" t="s">
        <v>44</v>
      </c>
      <c r="N508" s="29">
        <v>2316831474</v>
      </c>
      <c r="O508" s="32" t="str">
        <f t="shared" si="7"/>
        <v>Passives</v>
      </c>
    </row>
    <row r="509" spans="1:15" x14ac:dyDescent="0.15">
      <c r="A509" s="29" t="s">
        <v>41</v>
      </c>
      <c r="B509" s="29" t="s">
        <v>42</v>
      </c>
      <c r="C509" s="29" t="s">
        <v>141</v>
      </c>
      <c r="D509" s="31">
        <v>44175</v>
      </c>
      <c r="E509" s="29" t="s">
        <v>54</v>
      </c>
      <c r="F509" s="29">
        <v>5</v>
      </c>
      <c r="G509" s="29" t="s">
        <v>43</v>
      </c>
      <c r="H509" s="29">
        <v>10</v>
      </c>
      <c r="K509" s="29">
        <v>9285511236</v>
      </c>
      <c r="L509" s="29">
        <v>9285511236</v>
      </c>
      <c r="M509" s="29" t="s">
        <v>44</v>
      </c>
      <c r="N509" s="29">
        <v>2316833485</v>
      </c>
      <c r="O509" s="32" t="str">
        <f t="shared" si="7"/>
        <v>Promoters</v>
      </c>
    </row>
    <row r="510" spans="1:15" x14ac:dyDescent="0.15">
      <c r="A510" s="29" t="s">
        <v>41</v>
      </c>
      <c r="B510" s="29" t="s">
        <v>42</v>
      </c>
      <c r="C510" s="29" t="s">
        <v>147</v>
      </c>
      <c r="D510" s="31">
        <v>44175</v>
      </c>
      <c r="E510" s="29" t="s">
        <v>53</v>
      </c>
      <c r="F510" s="29">
        <v>3</v>
      </c>
      <c r="G510" s="29" t="s">
        <v>46</v>
      </c>
      <c r="H510" s="29">
        <v>6</v>
      </c>
      <c r="J510" s="29">
        <v>2001740620</v>
      </c>
      <c r="K510" s="29">
        <v>4417047070</v>
      </c>
      <c r="L510" s="29">
        <v>4417047070</v>
      </c>
      <c r="M510" s="29" t="s">
        <v>44</v>
      </c>
      <c r="N510" s="29">
        <v>2316835507</v>
      </c>
      <c r="O510" s="32" t="str">
        <f t="shared" si="7"/>
        <v>Detractors</v>
      </c>
    </row>
    <row r="511" spans="1:15" x14ac:dyDescent="0.15">
      <c r="A511" s="29" t="s">
        <v>41</v>
      </c>
      <c r="B511" s="29" t="s">
        <v>42</v>
      </c>
      <c r="C511" s="29" t="s">
        <v>100</v>
      </c>
      <c r="D511" s="31">
        <v>44175</v>
      </c>
      <c r="E511" s="29" t="s">
        <v>53</v>
      </c>
      <c r="F511" s="29">
        <v>4</v>
      </c>
      <c r="G511" s="29" t="s">
        <v>43</v>
      </c>
      <c r="H511" s="29">
        <v>8</v>
      </c>
      <c r="K511" s="29">
        <v>4415315499</v>
      </c>
      <c r="L511" s="29">
        <v>4415315499</v>
      </c>
      <c r="M511" s="29" t="s">
        <v>51</v>
      </c>
      <c r="N511" s="29">
        <v>2316837344</v>
      </c>
      <c r="O511" s="32" t="str">
        <f t="shared" si="7"/>
        <v>Passives</v>
      </c>
    </row>
    <row r="512" spans="1:15" x14ac:dyDescent="0.15">
      <c r="A512" s="29" t="s">
        <v>41</v>
      </c>
      <c r="B512" s="29" t="s">
        <v>42</v>
      </c>
      <c r="C512" s="29" t="s">
        <v>110</v>
      </c>
      <c r="D512" s="31">
        <v>44175</v>
      </c>
      <c r="E512" s="29" t="s">
        <v>53</v>
      </c>
      <c r="F512" s="29">
        <v>5</v>
      </c>
      <c r="G512" s="29" t="s">
        <v>46</v>
      </c>
      <c r="H512" s="29">
        <v>8</v>
      </c>
      <c r="K512" s="29">
        <v>4415428625</v>
      </c>
      <c r="L512" s="29">
        <v>4415428625</v>
      </c>
      <c r="M512" s="29" t="s">
        <v>51</v>
      </c>
      <c r="N512" s="29">
        <v>2316838340</v>
      </c>
      <c r="O512" s="32" t="str">
        <f t="shared" si="7"/>
        <v>Passives</v>
      </c>
    </row>
    <row r="513" spans="1:15" x14ac:dyDescent="0.15">
      <c r="A513" s="29" t="s">
        <v>41</v>
      </c>
      <c r="B513" s="29" t="s">
        <v>42</v>
      </c>
      <c r="C513" s="29" t="s">
        <v>118</v>
      </c>
      <c r="D513" s="31">
        <v>44175</v>
      </c>
      <c r="E513" s="29" t="s">
        <v>19</v>
      </c>
      <c r="F513" s="29">
        <v>5</v>
      </c>
      <c r="G513" s="29" t="s">
        <v>43</v>
      </c>
      <c r="H513" s="29">
        <v>10</v>
      </c>
      <c r="K513" s="29">
        <v>7205275223</v>
      </c>
      <c r="L513" s="29">
        <v>5926427137</v>
      </c>
      <c r="M513" s="29" t="s">
        <v>44</v>
      </c>
      <c r="N513" s="29">
        <v>2316838763</v>
      </c>
      <c r="O513" s="32" t="str">
        <f t="shared" si="7"/>
        <v>Promoters</v>
      </c>
    </row>
    <row r="514" spans="1:15" x14ac:dyDescent="0.15">
      <c r="A514" s="29" t="s">
        <v>41</v>
      </c>
      <c r="B514" s="29" t="s">
        <v>42</v>
      </c>
      <c r="C514" s="29" t="s">
        <v>118</v>
      </c>
      <c r="D514" s="31">
        <v>44175</v>
      </c>
      <c r="E514" s="29" t="s">
        <v>19</v>
      </c>
      <c r="F514" s="29">
        <v>5</v>
      </c>
      <c r="G514" s="29" t="s">
        <v>43</v>
      </c>
      <c r="H514" s="29">
        <v>10</v>
      </c>
      <c r="K514" s="29">
        <v>7205275223</v>
      </c>
      <c r="L514" s="29">
        <v>5922277084</v>
      </c>
      <c r="M514" s="29" t="s">
        <v>51</v>
      </c>
      <c r="N514" s="29">
        <v>2316864358</v>
      </c>
      <c r="O514" s="32" t="str">
        <f t="shared" ref="O514:O577" si="8">IF(AND(H514&gt;=$Q$3,H514&lt;=$R$3),$S$3,IF(AND(H514&gt;=$Q$4,H514&lt;=$R$4),$S$4,IF(AND(H514&gt;=$Q$5,H514&lt;=$R$5),$S$5)))</f>
        <v>Promoters</v>
      </c>
    </row>
    <row r="515" spans="1:15" x14ac:dyDescent="0.15">
      <c r="A515" s="29" t="s">
        <v>41</v>
      </c>
      <c r="B515" s="29" t="s">
        <v>42</v>
      </c>
      <c r="C515" s="29" t="s">
        <v>129</v>
      </c>
      <c r="D515" s="31">
        <v>44175</v>
      </c>
      <c r="E515" s="29" t="s">
        <v>50</v>
      </c>
      <c r="F515" s="29">
        <v>5</v>
      </c>
      <c r="G515" s="29" t="s">
        <v>46</v>
      </c>
      <c r="H515" s="29">
        <v>5</v>
      </c>
      <c r="K515" s="29">
        <v>3405142040</v>
      </c>
      <c r="L515" s="29">
        <v>3405142040</v>
      </c>
      <c r="M515" s="29" t="s">
        <v>44</v>
      </c>
      <c r="N515" s="29">
        <v>2316869602</v>
      </c>
      <c r="O515" s="32" t="str">
        <f t="shared" si="8"/>
        <v>Detractors</v>
      </c>
    </row>
    <row r="516" spans="1:15" x14ac:dyDescent="0.15">
      <c r="A516" s="29" t="s">
        <v>41</v>
      </c>
      <c r="B516" s="29" t="s">
        <v>42</v>
      </c>
      <c r="C516" s="29" t="s">
        <v>128</v>
      </c>
      <c r="D516" s="31">
        <v>44175</v>
      </c>
      <c r="E516" s="29" t="s">
        <v>52</v>
      </c>
      <c r="F516" s="29">
        <v>5</v>
      </c>
      <c r="G516" s="29" t="s">
        <v>43</v>
      </c>
      <c r="H516" s="29">
        <v>6</v>
      </c>
      <c r="K516" s="29">
        <v>4415429600</v>
      </c>
      <c r="L516" s="29">
        <v>4415429600</v>
      </c>
      <c r="M516" s="29" t="s">
        <v>44</v>
      </c>
      <c r="N516" s="29">
        <v>2316870554</v>
      </c>
      <c r="O516" s="32" t="str">
        <f t="shared" si="8"/>
        <v>Detractors</v>
      </c>
    </row>
    <row r="517" spans="1:15" x14ac:dyDescent="0.15">
      <c r="A517" s="29" t="s">
        <v>41</v>
      </c>
      <c r="B517" s="29" t="s">
        <v>42</v>
      </c>
      <c r="C517" s="29" t="s">
        <v>136</v>
      </c>
      <c r="D517" s="31">
        <v>44175</v>
      </c>
      <c r="E517" s="29" t="s">
        <v>52</v>
      </c>
      <c r="F517" s="29">
        <v>5</v>
      </c>
      <c r="G517" s="29" t="s">
        <v>43</v>
      </c>
      <c r="H517" s="29">
        <v>10</v>
      </c>
      <c r="K517" s="29">
        <v>4413352624</v>
      </c>
      <c r="L517" s="29">
        <v>4413352624</v>
      </c>
      <c r="M517" s="29" t="s">
        <v>51</v>
      </c>
      <c r="N517" s="29">
        <v>2316886073</v>
      </c>
      <c r="O517" s="32" t="str">
        <f t="shared" si="8"/>
        <v>Promoters</v>
      </c>
    </row>
    <row r="518" spans="1:15" x14ac:dyDescent="0.15">
      <c r="A518" s="29" t="s">
        <v>41</v>
      </c>
      <c r="B518" s="29" t="s">
        <v>42</v>
      </c>
      <c r="C518" s="29" t="s">
        <v>139</v>
      </c>
      <c r="D518" s="31">
        <v>44175</v>
      </c>
      <c r="E518" s="29" t="s">
        <v>54</v>
      </c>
      <c r="F518" s="29">
        <v>5</v>
      </c>
      <c r="G518" s="29" t="s">
        <v>46</v>
      </c>
      <c r="H518" s="29">
        <v>8</v>
      </c>
      <c r="K518" s="29">
        <v>9286750591</v>
      </c>
      <c r="L518" s="29">
        <v>9286750591</v>
      </c>
      <c r="M518" s="29" t="s">
        <v>44</v>
      </c>
      <c r="N518" s="29">
        <v>2316889127</v>
      </c>
      <c r="O518" s="32" t="str">
        <f t="shared" si="8"/>
        <v>Passives</v>
      </c>
    </row>
    <row r="519" spans="1:15" x14ac:dyDescent="0.15">
      <c r="A519" s="29" t="s">
        <v>41</v>
      </c>
      <c r="B519" s="29" t="s">
        <v>42</v>
      </c>
      <c r="C519" s="29" t="s">
        <v>86</v>
      </c>
      <c r="D519" s="31">
        <v>44175</v>
      </c>
      <c r="E519" s="29" t="s">
        <v>55</v>
      </c>
      <c r="F519" s="29">
        <v>5</v>
      </c>
      <c r="G519" s="29" t="s">
        <v>43</v>
      </c>
      <c r="H519" s="29">
        <v>5</v>
      </c>
      <c r="K519" s="29">
        <v>8009220204</v>
      </c>
      <c r="L519" s="29">
        <v>8009220204</v>
      </c>
      <c r="M519" s="29" t="s">
        <v>44</v>
      </c>
      <c r="N519" s="29">
        <v>2316889143</v>
      </c>
      <c r="O519" s="32" t="str">
        <f t="shared" si="8"/>
        <v>Detractors</v>
      </c>
    </row>
    <row r="520" spans="1:15" x14ac:dyDescent="0.15">
      <c r="A520" s="29" t="s">
        <v>41</v>
      </c>
      <c r="B520" s="29" t="s">
        <v>42</v>
      </c>
      <c r="C520" s="29" t="s">
        <v>136</v>
      </c>
      <c r="D520" s="31">
        <v>44175</v>
      </c>
      <c r="E520" s="29" t="s">
        <v>52</v>
      </c>
      <c r="F520" s="29">
        <v>5</v>
      </c>
      <c r="G520" s="29" t="s">
        <v>43</v>
      </c>
      <c r="H520" s="29">
        <v>10</v>
      </c>
      <c r="K520" s="29">
        <v>4412924122</v>
      </c>
      <c r="L520" s="29">
        <v>4412924122</v>
      </c>
      <c r="M520" s="29" t="s">
        <v>44</v>
      </c>
      <c r="N520" s="29">
        <v>2316889759</v>
      </c>
      <c r="O520" s="32" t="str">
        <f t="shared" si="8"/>
        <v>Promoters</v>
      </c>
    </row>
    <row r="521" spans="1:15" x14ac:dyDescent="0.15">
      <c r="A521" s="29" t="s">
        <v>41</v>
      </c>
      <c r="B521" s="29" t="s">
        <v>42</v>
      </c>
      <c r="C521" s="29" t="s">
        <v>144</v>
      </c>
      <c r="D521" s="31">
        <v>44175</v>
      </c>
      <c r="E521" s="29" t="s">
        <v>50</v>
      </c>
      <c r="F521" s="29">
        <v>4</v>
      </c>
      <c r="G521" s="29" t="s">
        <v>43</v>
      </c>
      <c r="H521" s="29">
        <v>8</v>
      </c>
      <c r="K521" s="29">
        <v>9178813337</v>
      </c>
      <c r="L521" s="29">
        <v>9178813337</v>
      </c>
      <c r="M521" s="29" t="s">
        <v>51</v>
      </c>
      <c r="N521" s="29">
        <v>2316896726</v>
      </c>
      <c r="O521" s="32" t="str">
        <f t="shared" si="8"/>
        <v>Passives</v>
      </c>
    </row>
    <row r="522" spans="1:15" x14ac:dyDescent="0.15">
      <c r="A522" s="29" t="s">
        <v>41</v>
      </c>
      <c r="B522" s="29" t="s">
        <v>42</v>
      </c>
      <c r="C522" s="29" t="s">
        <v>107</v>
      </c>
      <c r="D522" s="31">
        <v>44175</v>
      </c>
      <c r="E522" s="29" t="s">
        <v>53</v>
      </c>
      <c r="F522" s="29">
        <v>5</v>
      </c>
      <c r="G522" s="29" t="s">
        <v>43</v>
      </c>
      <c r="H522" s="29">
        <v>10</v>
      </c>
      <c r="K522" s="29">
        <v>4412924396</v>
      </c>
      <c r="L522" s="29">
        <v>4412924396</v>
      </c>
      <c r="M522" s="29" t="s">
        <v>44</v>
      </c>
      <c r="N522" s="29">
        <v>2316900901</v>
      </c>
      <c r="O522" s="32" t="str">
        <f t="shared" si="8"/>
        <v>Promoters</v>
      </c>
    </row>
    <row r="523" spans="1:15" x14ac:dyDescent="0.15">
      <c r="A523" s="29" t="s">
        <v>41</v>
      </c>
      <c r="B523" s="29" t="s">
        <v>42</v>
      </c>
      <c r="C523" s="29" t="s">
        <v>117</v>
      </c>
      <c r="D523" s="31">
        <v>44175</v>
      </c>
      <c r="E523" s="29" t="s">
        <v>54</v>
      </c>
      <c r="F523" s="29">
        <v>5</v>
      </c>
      <c r="G523" s="29" t="s">
        <v>43</v>
      </c>
      <c r="H523" s="29">
        <v>7</v>
      </c>
      <c r="K523" s="29">
        <v>4354449843</v>
      </c>
      <c r="L523" s="29">
        <v>4354449843</v>
      </c>
      <c r="M523" s="29" t="s">
        <v>44</v>
      </c>
      <c r="N523" s="29">
        <v>2316901795</v>
      </c>
      <c r="O523" s="32" t="str">
        <f t="shared" si="8"/>
        <v>Passives</v>
      </c>
    </row>
    <row r="524" spans="1:15" x14ac:dyDescent="0.15">
      <c r="A524" s="29" t="s">
        <v>41</v>
      </c>
      <c r="B524" s="29" t="s">
        <v>42</v>
      </c>
      <c r="C524" s="29" t="s">
        <v>80</v>
      </c>
      <c r="D524" s="31">
        <v>44175</v>
      </c>
      <c r="E524" s="29" t="s">
        <v>50</v>
      </c>
      <c r="F524" s="29">
        <v>5</v>
      </c>
      <c r="G524" s="29" t="s">
        <v>43</v>
      </c>
      <c r="H524" s="29">
        <v>7</v>
      </c>
      <c r="K524" s="29">
        <v>3402015847</v>
      </c>
      <c r="L524" s="29">
        <v>3402015847</v>
      </c>
      <c r="M524" s="29" t="s">
        <v>51</v>
      </c>
      <c r="N524" s="29">
        <v>2316905959</v>
      </c>
      <c r="O524" s="32" t="str">
        <f t="shared" si="8"/>
        <v>Passives</v>
      </c>
    </row>
    <row r="525" spans="1:15" x14ac:dyDescent="0.15">
      <c r="A525" s="29" t="s">
        <v>41</v>
      </c>
      <c r="B525" s="29" t="s">
        <v>42</v>
      </c>
      <c r="C525" s="29" t="s">
        <v>107</v>
      </c>
      <c r="D525" s="31">
        <v>44175</v>
      </c>
      <c r="E525" s="29" t="s">
        <v>53</v>
      </c>
      <c r="F525" s="29">
        <v>5</v>
      </c>
      <c r="G525" s="29" t="s">
        <v>43</v>
      </c>
      <c r="H525" s="29">
        <v>7</v>
      </c>
      <c r="K525" s="29">
        <v>4412387940</v>
      </c>
      <c r="L525" s="29">
        <v>4412387940</v>
      </c>
      <c r="M525" s="29" t="s">
        <v>44</v>
      </c>
      <c r="N525" s="29">
        <v>2316919507</v>
      </c>
      <c r="O525" s="32" t="str">
        <f t="shared" si="8"/>
        <v>Passives</v>
      </c>
    </row>
    <row r="526" spans="1:15" x14ac:dyDescent="0.15">
      <c r="A526" s="29" t="s">
        <v>41</v>
      </c>
      <c r="B526" s="29" t="s">
        <v>42</v>
      </c>
      <c r="C526" s="29" t="s">
        <v>125</v>
      </c>
      <c r="D526" s="31">
        <v>44175</v>
      </c>
      <c r="E526" s="29" t="s">
        <v>19</v>
      </c>
      <c r="F526" s="29">
        <v>5</v>
      </c>
      <c r="G526" s="29" t="s">
        <v>43</v>
      </c>
      <c r="H526" s="29">
        <v>6</v>
      </c>
      <c r="K526" s="29">
        <v>7205275223</v>
      </c>
      <c r="L526" s="29">
        <v>5926552394</v>
      </c>
      <c r="M526" s="29" t="s">
        <v>44</v>
      </c>
      <c r="N526" s="29">
        <v>2316951349</v>
      </c>
      <c r="O526" s="32" t="str">
        <f t="shared" si="8"/>
        <v>Detractors</v>
      </c>
    </row>
    <row r="527" spans="1:15" x14ac:dyDescent="0.15">
      <c r="A527" s="29" t="s">
        <v>41</v>
      </c>
      <c r="B527" s="29" t="s">
        <v>42</v>
      </c>
      <c r="C527" s="29" t="s">
        <v>144</v>
      </c>
      <c r="D527" s="31">
        <v>44175</v>
      </c>
      <c r="E527" s="29" t="s">
        <v>54</v>
      </c>
      <c r="F527" s="29">
        <v>3</v>
      </c>
      <c r="G527" s="29" t="s">
        <v>46</v>
      </c>
      <c r="H527" s="29">
        <v>6</v>
      </c>
      <c r="K527" s="29">
        <v>9286402700</v>
      </c>
      <c r="L527" s="29">
        <v>9286402700</v>
      </c>
      <c r="M527" s="29" t="s">
        <v>44</v>
      </c>
      <c r="N527" s="29">
        <v>2316955221</v>
      </c>
      <c r="O527" s="32" t="str">
        <f t="shared" si="8"/>
        <v>Detractors</v>
      </c>
    </row>
    <row r="528" spans="1:15" x14ac:dyDescent="0.15">
      <c r="A528" s="29" t="s">
        <v>41</v>
      </c>
      <c r="B528" s="29" t="s">
        <v>42</v>
      </c>
      <c r="C528" s="29" t="s">
        <v>135</v>
      </c>
      <c r="D528" s="31">
        <v>44175</v>
      </c>
      <c r="E528" s="29" t="s">
        <v>53</v>
      </c>
      <c r="F528" s="29">
        <v>5</v>
      </c>
      <c r="G528" s="29" t="s">
        <v>43</v>
      </c>
      <c r="H528" s="29">
        <v>10</v>
      </c>
      <c r="K528" s="29">
        <v>4415376222</v>
      </c>
      <c r="L528" s="29">
        <v>4415376222</v>
      </c>
      <c r="M528" s="29" t="s">
        <v>51</v>
      </c>
      <c r="N528" s="29">
        <v>2316963491</v>
      </c>
      <c r="O528" s="32" t="str">
        <f t="shared" si="8"/>
        <v>Promoters</v>
      </c>
    </row>
    <row r="529" spans="1:15" x14ac:dyDescent="0.15">
      <c r="A529" s="29" t="s">
        <v>41</v>
      </c>
      <c r="B529" s="29" t="s">
        <v>42</v>
      </c>
      <c r="C529" s="29" t="s">
        <v>81</v>
      </c>
      <c r="D529" s="31">
        <v>44175</v>
      </c>
      <c r="E529" s="29" t="s">
        <v>50</v>
      </c>
      <c r="F529" s="29">
        <v>5</v>
      </c>
      <c r="G529" s="29" t="s">
        <v>46</v>
      </c>
      <c r="H529" s="29">
        <v>10</v>
      </c>
      <c r="J529" s="29">
        <v>2001844381</v>
      </c>
      <c r="K529" s="29">
        <v>3406909205</v>
      </c>
      <c r="L529" s="29">
        <v>3406909205</v>
      </c>
      <c r="M529" s="29" t="s">
        <v>44</v>
      </c>
      <c r="N529" s="29">
        <v>2316963810</v>
      </c>
      <c r="O529" s="32" t="str">
        <f t="shared" si="8"/>
        <v>Promoters</v>
      </c>
    </row>
    <row r="530" spans="1:15" x14ac:dyDescent="0.15">
      <c r="A530" s="29" t="s">
        <v>41</v>
      </c>
      <c r="B530" s="29" t="s">
        <v>42</v>
      </c>
      <c r="C530" s="29" t="s">
        <v>79</v>
      </c>
      <c r="D530" s="31">
        <v>44175</v>
      </c>
      <c r="E530" s="29" t="s">
        <v>54</v>
      </c>
      <c r="F530" s="29">
        <v>5</v>
      </c>
      <c r="G530" s="29" t="s">
        <v>43</v>
      </c>
      <c r="H530" s="29">
        <v>9</v>
      </c>
      <c r="K530" s="29">
        <v>5056759370</v>
      </c>
      <c r="L530" s="29">
        <v>5056759370</v>
      </c>
      <c r="M530" s="29" t="s">
        <v>44</v>
      </c>
      <c r="N530" s="29">
        <v>2316968622</v>
      </c>
      <c r="O530" s="32" t="str">
        <f t="shared" si="8"/>
        <v>Promoters</v>
      </c>
    </row>
    <row r="531" spans="1:15" x14ac:dyDescent="0.15">
      <c r="A531" s="29" t="s">
        <v>41</v>
      </c>
      <c r="B531" s="29" t="s">
        <v>42</v>
      </c>
      <c r="C531" s="29" t="s">
        <v>125</v>
      </c>
      <c r="D531" s="31">
        <v>44175</v>
      </c>
      <c r="E531" s="29" t="s">
        <v>19</v>
      </c>
      <c r="F531" s="29">
        <v>5</v>
      </c>
      <c r="G531" s="29" t="s">
        <v>43</v>
      </c>
      <c r="H531" s="29">
        <v>10</v>
      </c>
      <c r="K531" s="29">
        <v>7205275223</v>
      </c>
      <c r="L531" s="29">
        <v>5922311899</v>
      </c>
      <c r="M531" s="29" t="s">
        <v>51</v>
      </c>
      <c r="N531" s="29">
        <v>2316981375</v>
      </c>
      <c r="O531" s="32" t="str">
        <f t="shared" si="8"/>
        <v>Promoters</v>
      </c>
    </row>
    <row r="532" spans="1:15" x14ac:dyDescent="0.15">
      <c r="A532" s="29" t="s">
        <v>41</v>
      </c>
      <c r="B532" s="29" t="s">
        <v>42</v>
      </c>
      <c r="C532" s="29" t="s">
        <v>79</v>
      </c>
      <c r="D532" s="31">
        <v>44175</v>
      </c>
      <c r="E532" s="29" t="s">
        <v>55</v>
      </c>
      <c r="F532" s="29">
        <v>5</v>
      </c>
      <c r="G532" s="29" t="s">
        <v>43</v>
      </c>
      <c r="H532" s="29">
        <v>10</v>
      </c>
      <c r="K532" s="29">
        <v>5054237510</v>
      </c>
      <c r="L532" s="29">
        <v>5054237510</v>
      </c>
      <c r="M532" s="29" t="s">
        <v>44</v>
      </c>
      <c r="N532" s="29">
        <v>2316988477</v>
      </c>
      <c r="O532" s="32" t="str">
        <f t="shared" si="8"/>
        <v>Promoters</v>
      </c>
    </row>
    <row r="533" spans="1:15" x14ac:dyDescent="0.15">
      <c r="A533" s="29" t="s">
        <v>41</v>
      </c>
      <c r="B533" s="29" t="s">
        <v>42</v>
      </c>
      <c r="C533" s="29" t="s">
        <v>134</v>
      </c>
      <c r="D533" s="31">
        <v>44175</v>
      </c>
      <c r="E533" s="29" t="s">
        <v>54</v>
      </c>
      <c r="F533" s="29">
        <v>4</v>
      </c>
      <c r="G533" s="29" t="s">
        <v>43</v>
      </c>
      <c r="H533" s="29">
        <v>9</v>
      </c>
      <c r="K533" s="29">
        <v>9282107028</v>
      </c>
      <c r="L533" s="29">
        <v>9282107028</v>
      </c>
      <c r="M533" s="29" t="s">
        <v>51</v>
      </c>
      <c r="N533" s="29">
        <v>2316990100</v>
      </c>
      <c r="O533" s="32" t="str">
        <f t="shared" si="8"/>
        <v>Promoters</v>
      </c>
    </row>
    <row r="534" spans="1:15" x14ac:dyDescent="0.15">
      <c r="A534" s="29" t="s">
        <v>41</v>
      </c>
      <c r="B534" s="29" t="s">
        <v>42</v>
      </c>
      <c r="C534" s="29" t="s">
        <v>122</v>
      </c>
      <c r="D534" s="31">
        <v>44176</v>
      </c>
      <c r="E534" s="29" t="s">
        <v>53</v>
      </c>
      <c r="F534" s="29">
        <v>5</v>
      </c>
      <c r="G534" s="29" t="s">
        <v>43</v>
      </c>
      <c r="H534" s="29">
        <v>10</v>
      </c>
      <c r="K534" s="29">
        <v>4415056356</v>
      </c>
      <c r="L534" s="29">
        <v>4415056356</v>
      </c>
      <c r="M534" s="29" t="s">
        <v>51</v>
      </c>
      <c r="N534" s="29">
        <v>2317081005</v>
      </c>
      <c r="O534" s="32" t="str">
        <f t="shared" si="8"/>
        <v>Promoters</v>
      </c>
    </row>
    <row r="535" spans="1:15" x14ac:dyDescent="0.15">
      <c r="A535" s="29" t="s">
        <v>41</v>
      </c>
      <c r="B535" s="29" t="s">
        <v>42</v>
      </c>
      <c r="C535" s="29" t="s">
        <v>80</v>
      </c>
      <c r="D535" s="31">
        <v>44176</v>
      </c>
      <c r="E535" s="29" t="s">
        <v>52</v>
      </c>
      <c r="F535" s="29">
        <v>5</v>
      </c>
      <c r="G535" s="29" t="s">
        <v>43</v>
      </c>
      <c r="H535" s="29">
        <v>10</v>
      </c>
      <c r="K535" s="29">
        <v>4412959896</v>
      </c>
      <c r="L535" s="29">
        <v>4412959896</v>
      </c>
      <c r="M535" s="29" t="s">
        <v>44</v>
      </c>
      <c r="N535" s="29">
        <v>2317081731</v>
      </c>
      <c r="O535" s="32" t="str">
        <f t="shared" si="8"/>
        <v>Promoters</v>
      </c>
    </row>
    <row r="536" spans="1:15" x14ac:dyDescent="0.15">
      <c r="A536" s="29" t="s">
        <v>41</v>
      </c>
      <c r="B536" s="29" t="s">
        <v>42</v>
      </c>
      <c r="C536" s="29" t="s">
        <v>128</v>
      </c>
      <c r="D536" s="31">
        <v>44176</v>
      </c>
      <c r="E536" s="29" t="s">
        <v>53</v>
      </c>
      <c r="F536" s="29">
        <v>4</v>
      </c>
      <c r="G536" s="29" t="s">
        <v>43</v>
      </c>
      <c r="H536" s="29">
        <v>8</v>
      </c>
      <c r="J536" s="29">
        <v>2001914897</v>
      </c>
      <c r="K536" s="29">
        <v>4415363939</v>
      </c>
      <c r="L536" s="29">
        <v>4415363939</v>
      </c>
      <c r="M536" s="29" t="s">
        <v>44</v>
      </c>
      <c r="N536" s="29">
        <v>2317082058</v>
      </c>
      <c r="O536" s="32" t="str">
        <f t="shared" si="8"/>
        <v>Passives</v>
      </c>
    </row>
    <row r="537" spans="1:15" x14ac:dyDescent="0.15">
      <c r="A537" s="29" t="s">
        <v>41</v>
      </c>
      <c r="B537" s="29" t="s">
        <v>42</v>
      </c>
      <c r="C537" s="29" t="s">
        <v>104</v>
      </c>
      <c r="D537" s="31">
        <v>44176</v>
      </c>
      <c r="E537" s="29" t="s">
        <v>53</v>
      </c>
      <c r="F537" s="29">
        <v>5</v>
      </c>
      <c r="G537" s="29" t="s">
        <v>43</v>
      </c>
      <c r="H537" s="29">
        <v>9</v>
      </c>
      <c r="K537" s="29">
        <v>4415048015</v>
      </c>
      <c r="L537" s="29">
        <v>4415048015</v>
      </c>
      <c r="M537" s="29" t="s">
        <v>44</v>
      </c>
      <c r="N537" s="29">
        <v>2317099516</v>
      </c>
      <c r="O537" s="32" t="str">
        <f t="shared" si="8"/>
        <v>Promoters</v>
      </c>
    </row>
    <row r="538" spans="1:15" x14ac:dyDescent="0.15">
      <c r="A538" s="29" t="s">
        <v>41</v>
      </c>
      <c r="B538" s="29" t="s">
        <v>42</v>
      </c>
      <c r="C538" s="29" t="s">
        <v>119</v>
      </c>
      <c r="D538" s="31">
        <v>44176</v>
      </c>
      <c r="E538" s="29" t="s">
        <v>19</v>
      </c>
      <c r="F538" s="29">
        <v>5</v>
      </c>
      <c r="G538" s="29" t="s">
        <v>46</v>
      </c>
      <c r="H538" s="29">
        <v>5</v>
      </c>
      <c r="J538" s="29">
        <v>2001995497</v>
      </c>
      <c r="K538" s="29">
        <v>7205275223</v>
      </c>
      <c r="L538" s="29">
        <v>5922315533</v>
      </c>
      <c r="M538" s="29" t="s">
        <v>44</v>
      </c>
      <c r="N538" s="29">
        <v>2317138896</v>
      </c>
      <c r="O538" s="32" t="str">
        <f t="shared" si="8"/>
        <v>Detractors</v>
      </c>
    </row>
    <row r="539" spans="1:15" x14ac:dyDescent="0.15">
      <c r="A539" s="29" t="s">
        <v>41</v>
      </c>
      <c r="B539" s="29" t="s">
        <v>42</v>
      </c>
      <c r="C539" s="29" t="s">
        <v>105</v>
      </c>
      <c r="D539" s="31">
        <v>44176</v>
      </c>
      <c r="E539" s="29" t="s">
        <v>53</v>
      </c>
      <c r="F539" s="29">
        <v>5</v>
      </c>
      <c r="G539" s="29" t="s">
        <v>43</v>
      </c>
      <c r="H539" s="29">
        <v>7</v>
      </c>
      <c r="K539" s="29">
        <v>4417059051</v>
      </c>
      <c r="L539" s="29">
        <v>4417059051</v>
      </c>
      <c r="M539" s="29" t="s">
        <v>51</v>
      </c>
      <c r="N539" s="29">
        <v>2317141163</v>
      </c>
      <c r="O539" s="32" t="str">
        <f t="shared" si="8"/>
        <v>Passives</v>
      </c>
    </row>
    <row r="540" spans="1:15" x14ac:dyDescent="0.15">
      <c r="A540" s="29" t="s">
        <v>41</v>
      </c>
      <c r="B540" s="29" t="s">
        <v>42</v>
      </c>
      <c r="C540" s="29" t="s">
        <v>103</v>
      </c>
      <c r="D540" s="31">
        <v>44176</v>
      </c>
      <c r="E540" s="29" t="s">
        <v>53</v>
      </c>
      <c r="F540" s="29">
        <v>5</v>
      </c>
      <c r="G540" s="29" t="s">
        <v>43</v>
      </c>
      <c r="H540" s="29">
        <v>10</v>
      </c>
      <c r="K540" s="29">
        <v>4415366522</v>
      </c>
      <c r="L540" s="29">
        <v>4415366522</v>
      </c>
      <c r="M540" s="29" t="s">
        <v>44</v>
      </c>
      <c r="N540" s="29">
        <v>2317142355</v>
      </c>
      <c r="O540" s="32" t="str">
        <f t="shared" si="8"/>
        <v>Promoters</v>
      </c>
    </row>
    <row r="541" spans="1:15" x14ac:dyDescent="0.15">
      <c r="A541" s="29" t="s">
        <v>41</v>
      </c>
      <c r="B541" s="29" t="s">
        <v>42</v>
      </c>
      <c r="C541" s="29" t="s">
        <v>102</v>
      </c>
      <c r="D541" s="31">
        <v>44176</v>
      </c>
      <c r="E541" s="29" t="s">
        <v>53</v>
      </c>
      <c r="F541" s="29">
        <v>5</v>
      </c>
      <c r="G541" s="29" t="s">
        <v>43</v>
      </c>
      <c r="H541" s="29">
        <v>9</v>
      </c>
      <c r="K541" s="29">
        <v>4417776090</v>
      </c>
      <c r="L541" s="29">
        <v>4417776090</v>
      </c>
      <c r="M541" s="29" t="s">
        <v>44</v>
      </c>
      <c r="N541" s="29">
        <v>2317143427</v>
      </c>
      <c r="O541" s="32" t="str">
        <f t="shared" si="8"/>
        <v>Promoters</v>
      </c>
    </row>
    <row r="542" spans="1:15" x14ac:dyDescent="0.15">
      <c r="A542" s="29" t="s">
        <v>41</v>
      </c>
      <c r="B542" s="29" t="s">
        <v>42</v>
      </c>
      <c r="C542" s="29" t="s">
        <v>122</v>
      </c>
      <c r="D542" s="31">
        <v>44176</v>
      </c>
      <c r="E542" s="29" t="s">
        <v>52</v>
      </c>
      <c r="F542" s="29">
        <v>5</v>
      </c>
      <c r="G542" s="29" t="s">
        <v>43</v>
      </c>
      <c r="H542" s="29">
        <v>10</v>
      </c>
      <c r="K542" s="29">
        <v>4415365458</v>
      </c>
      <c r="L542" s="29">
        <v>4415365458</v>
      </c>
      <c r="M542" s="29" t="s">
        <v>44</v>
      </c>
      <c r="N542" s="29">
        <v>2317144755</v>
      </c>
      <c r="O542" s="32" t="str">
        <f t="shared" si="8"/>
        <v>Promoters</v>
      </c>
    </row>
    <row r="543" spans="1:15" x14ac:dyDescent="0.15">
      <c r="A543" s="29" t="s">
        <v>41</v>
      </c>
      <c r="B543" s="29" t="s">
        <v>42</v>
      </c>
      <c r="C543" s="29" t="s">
        <v>128</v>
      </c>
      <c r="D543" s="31">
        <v>44176</v>
      </c>
      <c r="E543" s="29" t="s">
        <v>54</v>
      </c>
      <c r="F543" s="29">
        <v>4</v>
      </c>
      <c r="G543" s="29" t="s">
        <v>43</v>
      </c>
      <c r="H543" s="29">
        <v>9</v>
      </c>
      <c r="K543" s="29">
        <v>9283193808</v>
      </c>
      <c r="L543" s="29">
        <v>9283193808</v>
      </c>
      <c r="M543" s="29" t="s">
        <v>51</v>
      </c>
      <c r="N543" s="29">
        <v>2317147427</v>
      </c>
      <c r="O543" s="32" t="str">
        <f t="shared" si="8"/>
        <v>Promoters</v>
      </c>
    </row>
    <row r="544" spans="1:15" x14ac:dyDescent="0.15">
      <c r="A544" s="29" t="s">
        <v>41</v>
      </c>
      <c r="B544" s="29" t="s">
        <v>42</v>
      </c>
      <c r="C544" s="29" t="s">
        <v>141</v>
      </c>
      <c r="D544" s="31">
        <v>44176</v>
      </c>
      <c r="E544" s="29" t="s">
        <v>52</v>
      </c>
      <c r="F544" s="29">
        <v>5</v>
      </c>
      <c r="G544" s="29" t="s">
        <v>46</v>
      </c>
      <c r="H544" s="29">
        <v>8</v>
      </c>
      <c r="K544" s="29">
        <v>4417076049</v>
      </c>
      <c r="L544" s="29">
        <v>4417076049</v>
      </c>
      <c r="M544" s="29" t="s">
        <v>44</v>
      </c>
      <c r="N544" s="29">
        <v>2317148299</v>
      </c>
      <c r="O544" s="32" t="str">
        <f t="shared" si="8"/>
        <v>Passives</v>
      </c>
    </row>
    <row r="545" spans="1:15" x14ac:dyDescent="0.15">
      <c r="A545" s="29" t="s">
        <v>41</v>
      </c>
      <c r="B545" s="29" t="s">
        <v>42</v>
      </c>
      <c r="C545" s="29" t="s">
        <v>85</v>
      </c>
      <c r="D545" s="31">
        <v>44176</v>
      </c>
      <c r="E545" s="29" t="s">
        <v>50</v>
      </c>
      <c r="F545" s="29">
        <v>1</v>
      </c>
      <c r="G545" s="29" t="s">
        <v>46</v>
      </c>
      <c r="H545" s="29">
        <v>9</v>
      </c>
      <c r="K545" s="29">
        <v>3406901536</v>
      </c>
      <c r="L545" s="29">
        <v>3406901536</v>
      </c>
      <c r="M545" s="29" t="s">
        <v>44</v>
      </c>
      <c r="N545" s="29">
        <v>2317151031</v>
      </c>
      <c r="O545" s="32" t="str">
        <f t="shared" si="8"/>
        <v>Promoters</v>
      </c>
    </row>
    <row r="546" spans="1:15" x14ac:dyDescent="0.15">
      <c r="A546" s="29" t="s">
        <v>41</v>
      </c>
      <c r="B546" s="29" t="s">
        <v>42</v>
      </c>
      <c r="C546" s="29" t="s">
        <v>141</v>
      </c>
      <c r="D546" s="31">
        <v>44176</v>
      </c>
      <c r="E546" s="29" t="s">
        <v>55</v>
      </c>
      <c r="F546" s="29">
        <v>5</v>
      </c>
      <c r="G546" s="29" t="s">
        <v>46</v>
      </c>
      <c r="H546" s="29">
        <v>0</v>
      </c>
      <c r="J546" s="29">
        <v>2002012547</v>
      </c>
      <c r="K546" s="29">
        <v>5054596832</v>
      </c>
      <c r="L546" s="29">
        <v>5054596832</v>
      </c>
      <c r="M546" s="29" t="s">
        <v>44</v>
      </c>
      <c r="N546" s="29">
        <v>2317156401</v>
      </c>
      <c r="O546" s="32" t="str">
        <f t="shared" si="8"/>
        <v>Detractors</v>
      </c>
    </row>
    <row r="547" spans="1:15" x14ac:dyDescent="0.15">
      <c r="A547" s="29" t="s">
        <v>41</v>
      </c>
      <c r="B547" s="29" t="s">
        <v>42</v>
      </c>
      <c r="C547" s="29" t="s">
        <v>123</v>
      </c>
      <c r="D547" s="31">
        <v>44176</v>
      </c>
      <c r="E547" s="29" t="s">
        <v>19</v>
      </c>
      <c r="F547" s="29">
        <v>5</v>
      </c>
      <c r="G547" s="29" t="s">
        <v>46</v>
      </c>
      <c r="H547" s="29">
        <v>10</v>
      </c>
      <c r="J547" s="29">
        <v>2002015631</v>
      </c>
      <c r="K547" s="29">
        <v>7205275223</v>
      </c>
      <c r="L547" s="29">
        <v>5923310164</v>
      </c>
      <c r="M547" s="29" t="s">
        <v>44</v>
      </c>
      <c r="N547" s="29">
        <v>2317162675</v>
      </c>
      <c r="O547" s="32" t="str">
        <f t="shared" si="8"/>
        <v>Promoters</v>
      </c>
    </row>
    <row r="548" spans="1:15" x14ac:dyDescent="0.15">
      <c r="A548" s="29" t="s">
        <v>41</v>
      </c>
      <c r="B548" s="29" t="s">
        <v>42</v>
      </c>
      <c r="C548" s="29" t="s">
        <v>123</v>
      </c>
      <c r="D548" s="31">
        <v>44176</v>
      </c>
      <c r="E548" s="29" t="s">
        <v>19</v>
      </c>
      <c r="F548" s="29">
        <v>5</v>
      </c>
      <c r="G548" s="29" t="s">
        <v>43</v>
      </c>
      <c r="H548" s="29">
        <v>10</v>
      </c>
      <c r="K548" s="29">
        <v>7205275223</v>
      </c>
      <c r="L548" s="29">
        <v>5922165046</v>
      </c>
      <c r="M548" s="29" t="s">
        <v>44</v>
      </c>
      <c r="N548" s="29">
        <v>2317186073</v>
      </c>
      <c r="O548" s="32" t="str">
        <f t="shared" si="8"/>
        <v>Promoters</v>
      </c>
    </row>
    <row r="549" spans="1:15" x14ac:dyDescent="0.15">
      <c r="A549" s="29" t="s">
        <v>41</v>
      </c>
      <c r="B549" s="29" t="s">
        <v>42</v>
      </c>
      <c r="C549" s="29" t="s">
        <v>122</v>
      </c>
      <c r="D549" s="31">
        <v>44176</v>
      </c>
      <c r="E549" s="29" t="s">
        <v>52</v>
      </c>
      <c r="F549" s="29">
        <v>5</v>
      </c>
      <c r="G549" s="29" t="s">
        <v>43</v>
      </c>
      <c r="H549" s="29">
        <v>10</v>
      </c>
      <c r="K549" s="29">
        <v>4417070255</v>
      </c>
      <c r="L549" s="29">
        <v>4417070255</v>
      </c>
      <c r="M549" s="29" t="s">
        <v>44</v>
      </c>
      <c r="N549" s="29">
        <v>2317193771</v>
      </c>
      <c r="O549" s="32" t="str">
        <f t="shared" si="8"/>
        <v>Promoters</v>
      </c>
    </row>
    <row r="550" spans="1:15" x14ac:dyDescent="0.15">
      <c r="A550" s="29" t="s">
        <v>41</v>
      </c>
      <c r="B550" s="29" t="s">
        <v>42</v>
      </c>
      <c r="C550" s="29" t="s">
        <v>102</v>
      </c>
      <c r="D550" s="31">
        <v>44176</v>
      </c>
      <c r="E550" s="29" t="s">
        <v>53</v>
      </c>
      <c r="F550" s="29">
        <v>5</v>
      </c>
      <c r="G550" s="29" t="s">
        <v>43</v>
      </c>
      <c r="H550" s="29">
        <v>10</v>
      </c>
      <c r="K550" s="29">
        <v>4417054425</v>
      </c>
      <c r="L550" s="29">
        <v>4417054425</v>
      </c>
      <c r="M550" s="29" t="s">
        <v>51</v>
      </c>
      <c r="N550" s="29">
        <v>2317196159</v>
      </c>
      <c r="O550" s="32" t="str">
        <f t="shared" si="8"/>
        <v>Promoters</v>
      </c>
    </row>
    <row r="551" spans="1:15" x14ac:dyDescent="0.15">
      <c r="A551" s="29" t="s">
        <v>41</v>
      </c>
      <c r="B551" s="29" t="s">
        <v>42</v>
      </c>
      <c r="C551" s="29" t="s">
        <v>126</v>
      </c>
      <c r="D551" s="31">
        <v>44176</v>
      </c>
      <c r="E551" s="29" t="s">
        <v>52</v>
      </c>
      <c r="F551" s="29">
        <v>5</v>
      </c>
      <c r="G551" s="29" t="s">
        <v>43</v>
      </c>
      <c r="H551" s="29">
        <v>9</v>
      </c>
      <c r="K551" s="29">
        <v>4417039383</v>
      </c>
      <c r="L551" s="29">
        <v>4417039383</v>
      </c>
      <c r="M551" s="29" t="s">
        <v>44</v>
      </c>
      <c r="N551" s="29">
        <v>2317197346</v>
      </c>
      <c r="O551" s="32" t="str">
        <f t="shared" si="8"/>
        <v>Promoters</v>
      </c>
    </row>
    <row r="552" spans="1:15" x14ac:dyDescent="0.15">
      <c r="A552" s="29" t="s">
        <v>41</v>
      </c>
      <c r="B552" s="29" t="s">
        <v>42</v>
      </c>
      <c r="C552" s="29" t="s">
        <v>123</v>
      </c>
      <c r="D552" s="31">
        <v>44176</v>
      </c>
      <c r="E552" s="29" t="s">
        <v>19</v>
      </c>
      <c r="F552" s="29">
        <v>5</v>
      </c>
      <c r="G552" s="29" t="s">
        <v>43</v>
      </c>
      <c r="H552" s="29">
        <v>3</v>
      </c>
      <c r="K552" s="29">
        <v>7205275223</v>
      </c>
      <c r="L552" s="29">
        <v>5926420060</v>
      </c>
      <c r="M552" s="29" t="s">
        <v>44</v>
      </c>
      <c r="N552" s="29">
        <v>2317205725</v>
      </c>
      <c r="O552" s="32" t="str">
        <f t="shared" si="8"/>
        <v>Detractors</v>
      </c>
    </row>
    <row r="553" spans="1:15" x14ac:dyDescent="0.15">
      <c r="A553" s="29" t="s">
        <v>41</v>
      </c>
      <c r="B553" s="29" t="s">
        <v>42</v>
      </c>
      <c r="C553" s="29" t="s">
        <v>125</v>
      </c>
      <c r="D553" s="31">
        <v>44176</v>
      </c>
      <c r="E553" s="29" t="s">
        <v>19</v>
      </c>
      <c r="F553" s="29">
        <v>5</v>
      </c>
      <c r="G553" s="29" t="s">
        <v>43</v>
      </c>
      <c r="H553" s="29">
        <v>10</v>
      </c>
      <c r="J553" s="29">
        <v>2002045747</v>
      </c>
      <c r="K553" s="29">
        <v>7205275223</v>
      </c>
      <c r="L553" s="29">
        <v>5926113554</v>
      </c>
      <c r="M553" s="29" t="s">
        <v>44</v>
      </c>
      <c r="N553" s="29">
        <v>2317213727</v>
      </c>
      <c r="O553" s="32" t="str">
        <f t="shared" si="8"/>
        <v>Promoters</v>
      </c>
    </row>
    <row r="554" spans="1:15" x14ac:dyDescent="0.15">
      <c r="A554" s="29" t="s">
        <v>41</v>
      </c>
      <c r="B554" s="29" t="s">
        <v>42</v>
      </c>
      <c r="C554" s="29" t="s">
        <v>100</v>
      </c>
      <c r="D554" s="31">
        <v>44176</v>
      </c>
      <c r="E554" s="29" t="s">
        <v>53</v>
      </c>
      <c r="F554" s="29">
        <v>5</v>
      </c>
      <c r="G554" s="29" t="s">
        <v>43</v>
      </c>
      <c r="H554" s="29">
        <v>10</v>
      </c>
      <c r="K554" s="29">
        <v>4412932219</v>
      </c>
      <c r="L554" s="29">
        <v>4412932219</v>
      </c>
      <c r="M554" s="29" t="s">
        <v>44</v>
      </c>
      <c r="N554" s="29">
        <v>2317216914</v>
      </c>
      <c r="O554" s="32" t="str">
        <f t="shared" si="8"/>
        <v>Promoters</v>
      </c>
    </row>
    <row r="555" spans="1:15" x14ac:dyDescent="0.15">
      <c r="A555" s="29" t="s">
        <v>41</v>
      </c>
      <c r="B555" s="29" t="s">
        <v>42</v>
      </c>
      <c r="C555" s="29" t="s">
        <v>88</v>
      </c>
      <c r="D555" s="31">
        <v>44176</v>
      </c>
      <c r="E555" s="29" t="s">
        <v>52</v>
      </c>
      <c r="F555" s="29">
        <v>5</v>
      </c>
      <c r="G555" s="29" t="s">
        <v>43</v>
      </c>
      <c r="H555" s="29">
        <v>10</v>
      </c>
      <c r="J555" s="29">
        <v>2002050013</v>
      </c>
      <c r="K555" s="29">
        <v>4417320323</v>
      </c>
      <c r="L555" s="29">
        <v>4417320323</v>
      </c>
      <c r="M555" s="29" t="s">
        <v>44</v>
      </c>
      <c r="N555" s="29">
        <v>2317218880</v>
      </c>
      <c r="O555" s="32" t="str">
        <f t="shared" si="8"/>
        <v>Promoters</v>
      </c>
    </row>
    <row r="556" spans="1:15" x14ac:dyDescent="0.15">
      <c r="A556" s="29" t="s">
        <v>41</v>
      </c>
      <c r="B556" s="29" t="s">
        <v>42</v>
      </c>
      <c r="C556" s="29" t="s">
        <v>98</v>
      </c>
      <c r="D556" s="31">
        <v>44176</v>
      </c>
      <c r="E556" s="29" t="s">
        <v>53</v>
      </c>
      <c r="F556" s="29">
        <v>5</v>
      </c>
      <c r="G556" s="29" t="s">
        <v>43</v>
      </c>
      <c r="H556" s="29">
        <v>8</v>
      </c>
      <c r="K556" s="29">
        <v>4412328501</v>
      </c>
      <c r="L556" s="29">
        <v>4412328501</v>
      </c>
      <c r="M556" s="29" t="s">
        <v>44</v>
      </c>
      <c r="N556" s="29">
        <v>2317219446</v>
      </c>
      <c r="O556" s="32" t="str">
        <f t="shared" si="8"/>
        <v>Passives</v>
      </c>
    </row>
    <row r="557" spans="1:15" x14ac:dyDescent="0.15">
      <c r="A557" s="29" t="s">
        <v>41</v>
      </c>
      <c r="B557" s="29" t="s">
        <v>42</v>
      </c>
      <c r="C557" s="29" t="s">
        <v>115</v>
      </c>
      <c r="D557" s="31">
        <v>44176</v>
      </c>
      <c r="E557" s="29" t="s">
        <v>50</v>
      </c>
      <c r="F557" s="29">
        <v>5</v>
      </c>
      <c r="G557" s="29" t="s">
        <v>46</v>
      </c>
      <c r="H557" s="29">
        <v>8</v>
      </c>
      <c r="K557" s="29">
        <v>3402017153</v>
      </c>
      <c r="L557" s="29">
        <v>3402017153</v>
      </c>
      <c r="M557" s="29" t="s">
        <v>44</v>
      </c>
      <c r="N557" s="29">
        <v>2317220343</v>
      </c>
      <c r="O557" s="32" t="str">
        <f t="shared" si="8"/>
        <v>Passives</v>
      </c>
    </row>
    <row r="558" spans="1:15" x14ac:dyDescent="0.15">
      <c r="A558" s="29" t="s">
        <v>41</v>
      </c>
      <c r="B558" s="29" t="s">
        <v>42</v>
      </c>
      <c r="C558" s="29" t="s">
        <v>127</v>
      </c>
      <c r="D558" s="31">
        <v>44176</v>
      </c>
      <c r="E558" s="29" t="s">
        <v>50</v>
      </c>
      <c r="F558" s="29">
        <v>5</v>
      </c>
      <c r="G558" s="29" t="s">
        <v>43</v>
      </c>
      <c r="H558" s="29">
        <v>9</v>
      </c>
      <c r="K558" s="29">
        <v>3402019710</v>
      </c>
      <c r="L558" s="29">
        <v>3402019710</v>
      </c>
      <c r="M558" s="29" t="s">
        <v>44</v>
      </c>
      <c r="N558" s="29">
        <v>2317220782</v>
      </c>
      <c r="O558" s="32" t="str">
        <f t="shared" si="8"/>
        <v>Promoters</v>
      </c>
    </row>
    <row r="559" spans="1:15" x14ac:dyDescent="0.15">
      <c r="A559" s="29" t="s">
        <v>41</v>
      </c>
      <c r="B559" s="29" t="s">
        <v>42</v>
      </c>
      <c r="C559" s="29" t="s">
        <v>147</v>
      </c>
      <c r="D559" s="31">
        <v>44176</v>
      </c>
      <c r="E559" s="29" t="s">
        <v>52</v>
      </c>
      <c r="F559" s="29">
        <v>4</v>
      </c>
      <c r="G559" s="29" t="s">
        <v>46</v>
      </c>
      <c r="H559" s="29">
        <v>8</v>
      </c>
      <c r="K559" s="29">
        <v>4412340811</v>
      </c>
      <c r="L559" s="29">
        <v>4412340811</v>
      </c>
      <c r="M559" s="29" t="s">
        <v>51</v>
      </c>
      <c r="N559" s="29">
        <v>2317231360</v>
      </c>
      <c r="O559" s="32" t="str">
        <f t="shared" si="8"/>
        <v>Passives</v>
      </c>
    </row>
    <row r="560" spans="1:15" x14ac:dyDescent="0.15">
      <c r="A560" s="29" t="s">
        <v>41</v>
      </c>
      <c r="B560" s="29" t="s">
        <v>42</v>
      </c>
      <c r="C560" s="29" t="s">
        <v>104</v>
      </c>
      <c r="D560" s="31">
        <v>44176</v>
      </c>
      <c r="E560" s="29" t="s">
        <v>53</v>
      </c>
      <c r="F560" s="29">
        <v>5</v>
      </c>
      <c r="G560" s="29" t="s">
        <v>43</v>
      </c>
      <c r="H560" s="29">
        <v>8</v>
      </c>
      <c r="K560" s="29">
        <v>4415998144</v>
      </c>
      <c r="L560" s="29">
        <v>4415998144</v>
      </c>
      <c r="M560" s="29" t="s">
        <v>44</v>
      </c>
      <c r="N560" s="29">
        <v>2317235317</v>
      </c>
      <c r="O560" s="32" t="str">
        <f t="shared" si="8"/>
        <v>Passives</v>
      </c>
    </row>
    <row r="561" spans="1:15" x14ac:dyDescent="0.15">
      <c r="A561" s="29" t="s">
        <v>41</v>
      </c>
      <c r="B561" s="29" t="s">
        <v>42</v>
      </c>
      <c r="C561" s="29" t="s">
        <v>119</v>
      </c>
      <c r="D561" s="31">
        <v>44176</v>
      </c>
      <c r="E561" s="29" t="s">
        <v>19</v>
      </c>
      <c r="F561" s="29">
        <v>5</v>
      </c>
      <c r="G561" s="29" t="s">
        <v>43</v>
      </c>
      <c r="H561" s="29">
        <v>10</v>
      </c>
      <c r="K561" s="29">
        <v>7205275223</v>
      </c>
      <c r="L561" s="29">
        <v>5926543415</v>
      </c>
      <c r="M561" s="29" t="s">
        <v>44</v>
      </c>
      <c r="N561" s="29">
        <v>2317241219</v>
      </c>
      <c r="O561" s="32" t="str">
        <f t="shared" si="8"/>
        <v>Promoters</v>
      </c>
    </row>
    <row r="562" spans="1:15" x14ac:dyDescent="0.15">
      <c r="A562" s="29" t="s">
        <v>41</v>
      </c>
      <c r="B562" s="29" t="s">
        <v>42</v>
      </c>
      <c r="C562" s="29" t="s">
        <v>105</v>
      </c>
      <c r="D562" s="31">
        <v>44176</v>
      </c>
      <c r="E562" s="29" t="s">
        <v>53</v>
      </c>
      <c r="F562" s="29">
        <v>5</v>
      </c>
      <c r="G562" s="29" t="s">
        <v>43</v>
      </c>
      <c r="H562" s="29">
        <v>8</v>
      </c>
      <c r="K562" s="29">
        <v>4417991414</v>
      </c>
      <c r="L562" s="29">
        <v>4417991414</v>
      </c>
      <c r="M562" s="29" t="s">
        <v>44</v>
      </c>
      <c r="N562" s="29">
        <v>2317248861</v>
      </c>
      <c r="O562" s="32" t="str">
        <f t="shared" si="8"/>
        <v>Passives</v>
      </c>
    </row>
    <row r="563" spans="1:15" x14ac:dyDescent="0.15">
      <c r="A563" s="29" t="s">
        <v>41</v>
      </c>
      <c r="B563" s="29" t="s">
        <v>42</v>
      </c>
      <c r="C563" s="29" t="s">
        <v>83</v>
      </c>
      <c r="D563" s="31">
        <v>44176</v>
      </c>
      <c r="E563" s="29" t="s">
        <v>53</v>
      </c>
      <c r="F563" s="29">
        <v>5</v>
      </c>
      <c r="G563" s="29" t="s">
        <v>43</v>
      </c>
      <c r="H563" s="29">
        <v>8</v>
      </c>
      <c r="K563" s="29">
        <v>4417771688</v>
      </c>
      <c r="L563" s="29">
        <v>4417771688</v>
      </c>
      <c r="M563" s="29" t="s">
        <v>44</v>
      </c>
      <c r="N563" s="29">
        <v>2317251236</v>
      </c>
      <c r="O563" s="32" t="str">
        <f t="shared" si="8"/>
        <v>Passives</v>
      </c>
    </row>
    <row r="564" spans="1:15" x14ac:dyDescent="0.15">
      <c r="A564" s="29" t="s">
        <v>41</v>
      </c>
      <c r="B564" s="29" t="s">
        <v>42</v>
      </c>
      <c r="C564" s="29" t="s">
        <v>80</v>
      </c>
      <c r="D564" s="31">
        <v>44176</v>
      </c>
      <c r="E564" s="29" t="s">
        <v>54</v>
      </c>
      <c r="F564" s="29">
        <v>3</v>
      </c>
      <c r="G564" s="29" t="s">
        <v>46</v>
      </c>
      <c r="H564" s="29">
        <v>5</v>
      </c>
      <c r="J564" s="29">
        <v>2002079961</v>
      </c>
      <c r="K564" s="29">
        <v>4352181181</v>
      </c>
      <c r="L564" s="29">
        <v>4352181181</v>
      </c>
      <c r="M564" s="29" t="s">
        <v>44</v>
      </c>
      <c r="N564" s="29">
        <v>2317252323</v>
      </c>
      <c r="O564" s="32" t="str">
        <f t="shared" si="8"/>
        <v>Detractors</v>
      </c>
    </row>
    <row r="565" spans="1:15" x14ac:dyDescent="0.15">
      <c r="A565" s="29" t="s">
        <v>41</v>
      </c>
      <c r="B565" s="29" t="s">
        <v>42</v>
      </c>
      <c r="C565" s="29" t="s">
        <v>124</v>
      </c>
      <c r="D565" s="31">
        <v>44176</v>
      </c>
      <c r="E565" s="29" t="s">
        <v>54</v>
      </c>
      <c r="F565" s="29">
        <v>4</v>
      </c>
      <c r="G565" s="29" t="s">
        <v>43</v>
      </c>
      <c r="H565" s="29">
        <v>9</v>
      </c>
      <c r="K565" s="29">
        <v>9287818796</v>
      </c>
      <c r="L565" s="29">
        <v>9287818796</v>
      </c>
      <c r="M565" s="29" t="s">
        <v>51</v>
      </c>
      <c r="N565" s="29">
        <v>2317269876</v>
      </c>
      <c r="O565" s="32" t="str">
        <f t="shared" si="8"/>
        <v>Promoters</v>
      </c>
    </row>
    <row r="566" spans="1:15" x14ac:dyDescent="0.15">
      <c r="A566" s="29" t="s">
        <v>41</v>
      </c>
      <c r="B566" s="29" t="s">
        <v>42</v>
      </c>
      <c r="C566" s="29" t="s">
        <v>146</v>
      </c>
      <c r="D566" s="31">
        <v>44176</v>
      </c>
      <c r="E566" s="29" t="s">
        <v>52</v>
      </c>
      <c r="F566" s="29">
        <v>5</v>
      </c>
      <c r="G566" s="29" t="s">
        <v>43</v>
      </c>
      <c r="H566" s="29">
        <v>10</v>
      </c>
      <c r="K566" s="29">
        <v>4413331793</v>
      </c>
      <c r="L566" s="29">
        <v>4413331793</v>
      </c>
      <c r="M566" s="29" t="s">
        <v>51</v>
      </c>
      <c r="N566" s="29">
        <v>2317270322</v>
      </c>
      <c r="O566" s="32" t="str">
        <f t="shared" si="8"/>
        <v>Promoters</v>
      </c>
    </row>
    <row r="567" spans="1:15" x14ac:dyDescent="0.15">
      <c r="A567" s="29" t="s">
        <v>41</v>
      </c>
      <c r="B567" s="29" t="s">
        <v>42</v>
      </c>
      <c r="C567" s="29" t="s">
        <v>103</v>
      </c>
      <c r="D567" s="31">
        <v>44176</v>
      </c>
      <c r="E567" s="29" t="s">
        <v>53</v>
      </c>
      <c r="F567" s="29">
        <v>5</v>
      </c>
      <c r="G567" s="29" t="s">
        <v>46</v>
      </c>
      <c r="H567" s="29">
        <v>5</v>
      </c>
      <c r="J567" s="29">
        <v>2002096198</v>
      </c>
      <c r="K567" s="29">
        <v>4412921658</v>
      </c>
      <c r="L567" s="29">
        <v>4412921658</v>
      </c>
      <c r="M567" s="29" t="s">
        <v>44</v>
      </c>
      <c r="N567" s="29">
        <v>2317270355</v>
      </c>
      <c r="O567" s="32" t="str">
        <f t="shared" si="8"/>
        <v>Detractors</v>
      </c>
    </row>
    <row r="568" spans="1:15" x14ac:dyDescent="0.15">
      <c r="A568" s="29" t="s">
        <v>41</v>
      </c>
      <c r="B568" s="29" t="s">
        <v>42</v>
      </c>
      <c r="C568" s="29" t="s">
        <v>102</v>
      </c>
      <c r="D568" s="31">
        <v>44176</v>
      </c>
      <c r="E568" s="29" t="s">
        <v>53</v>
      </c>
      <c r="F568" s="29">
        <v>5</v>
      </c>
      <c r="G568" s="29" t="s">
        <v>43</v>
      </c>
      <c r="H568" s="29">
        <v>9</v>
      </c>
      <c r="K568" s="29">
        <v>4415310223</v>
      </c>
      <c r="L568" s="29">
        <v>4415310223</v>
      </c>
      <c r="M568" s="29" t="s">
        <v>44</v>
      </c>
      <c r="N568" s="29">
        <v>2317270804</v>
      </c>
      <c r="O568" s="32" t="str">
        <f t="shared" si="8"/>
        <v>Promoters</v>
      </c>
    </row>
    <row r="569" spans="1:15" x14ac:dyDescent="0.15">
      <c r="A569" s="29" t="s">
        <v>41</v>
      </c>
      <c r="B569" s="29" t="s">
        <v>42</v>
      </c>
      <c r="C569" s="29" t="s">
        <v>88</v>
      </c>
      <c r="D569" s="31">
        <v>44176</v>
      </c>
      <c r="E569" s="29" t="s">
        <v>50</v>
      </c>
      <c r="F569" s="29">
        <v>5</v>
      </c>
      <c r="G569" s="29" t="s">
        <v>46</v>
      </c>
      <c r="H569" s="29">
        <v>8</v>
      </c>
      <c r="K569" s="29">
        <v>3016590387</v>
      </c>
      <c r="L569" s="29">
        <v>3016590387</v>
      </c>
      <c r="M569" s="29" t="s">
        <v>44</v>
      </c>
      <c r="N569" s="29">
        <v>2317273162</v>
      </c>
      <c r="O569" s="32" t="str">
        <f t="shared" si="8"/>
        <v>Passives</v>
      </c>
    </row>
    <row r="570" spans="1:15" x14ac:dyDescent="0.15">
      <c r="A570" s="29" t="s">
        <v>41</v>
      </c>
      <c r="B570" s="29" t="s">
        <v>42</v>
      </c>
      <c r="C570" s="29" t="s">
        <v>146</v>
      </c>
      <c r="D570" s="31">
        <v>44176</v>
      </c>
      <c r="E570" s="29" t="s">
        <v>54</v>
      </c>
      <c r="F570" s="29">
        <v>5</v>
      </c>
      <c r="G570" s="29" t="s">
        <v>46</v>
      </c>
      <c r="H570" s="29">
        <v>0</v>
      </c>
      <c r="K570" s="29">
        <v>9283808350</v>
      </c>
      <c r="L570" s="29">
        <v>9283808350</v>
      </c>
      <c r="M570" s="29" t="s">
        <v>44</v>
      </c>
      <c r="N570" s="29">
        <v>2317282258</v>
      </c>
      <c r="O570" s="32" t="str">
        <f t="shared" si="8"/>
        <v>Detractors</v>
      </c>
    </row>
    <row r="571" spans="1:15" x14ac:dyDescent="0.15">
      <c r="A571" s="29" t="s">
        <v>41</v>
      </c>
      <c r="B571" s="29" t="s">
        <v>42</v>
      </c>
      <c r="C571" s="29" t="s">
        <v>147</v>
      </c>
      <c r="D571" s="31">
        <v>44176</v>
      </c>
      <c r="E571" s="29" t="s">
        <v>53</v>
      </c>
      <c r="F571" s="29">
        <v>4</v>
      </c>
      <c r="G571" s="29" t="s">
        <v>43</v>
      </c>
      <c r="H571" s="29">
        <v>3</v>
      </c>
      <c r="K571" s="29">
        <v>4415194501</v>
      </c>
      <c r="L571" s="29">
        <v>4415194501</v>
      </c>
      <c r="M571" s="29" t="s">
        <v>44</v>
      </c>
      <c r="N571" s="29">
        <v>2317282653</v>
      </c>
      <c r="O571" s="32" t="str">
        <f t="shared" si="8"/>
        <v>Detractors</v>
      </c>
    </row>
    <row r="572" spans="1:15" x14ac:dyDescent="0.15">
      <c r="A572" s="29" t="s">
        <v>41</v>
      </c>
      <c r="B572" s="29" t="s">
        <v>42</v>
      </c>
      <c r="C572" s="29" t="s">
        <v>143</v>
      </c>
      <c r="D572" s="31">
        <v>44176</v>
      </c>
      <c r="E572" s="29" t="s">
        <v>54</v>
      </c>
      <c r="F572" s="29">
        <v>5</v>
      </c>
      <c r="G572" s="29" t="s">
        <v>46</v>
      </c>
      <c r="H572" s="29">
        <v>2</v>
      </c>
      <c r="J572" s="29">
        <v>2002107632</v>
      </c>
      <c r="K572" s="29">
        <v>9286144891</v>
      </c>
      <c r="L572" s="29">
        <v>9286144891</v>
      </c>
      <c r="M572" s="29" t="s">
        <v>44</v>
      </c>
      <c r="N572" s="29">
        <v>2317285232</v>
      </c>
      <c r="O572" s="32" t="str">
        <f t="shared" si="8"/>
        <v>Detractors</v>
      </c>
    </row>
    <row r="573" spans="1:15" x14ac:dyDescent="0.15">
      <c r="A573" s="29" t="s">
        <v>41</v>
      </c>
      <c r="B573" s="29" t="s">
        <v>42</v>
      </c>
      <c r="C573" s="29" t="s">
        <v>83</v>
      </c>
      <c r="D573" s="31">
        <v>44176</v>
      </c>
      <c r="E573" s="29" t="s">
        <v>53</v>
      </c>
      <c r="F573" s="29">
        <v>2</v>
      </c>
      <c r="G573" s="29" t="s">
        <v>46</v>
      </c>
      <c r="H573" s="29">
        <v>5</v>
      </c>
      <c r="K573" s="29">
        <v>4415051989</v>
      </c>
      <c r="L573" s="29">
        <v>4415051989</v>
      </c>
      <c r="M573" s="29" t="s">
        <v>44</v>
      </c>
      <c r="N573" s="29">
        <v>2317297278</v>
      </c>
      <c r="O573" s="32" t="str">
        <f t="shared" si="8"/>
        <v>Detractors</v>
      </c>
    </row>
    <row r="574" spans="1:15" x14ac:dyDescent="0.15">
      <c r="A574" s="29" t="s">
        <v>41</v>
      </c>
      <c r="B574" s="29" t="s">
        <v>42</v>
      </c>
      <c r="C574" s="29" t="s">
        <v>144</v>
      </c>
      <c r="D574" s="31">
        <v>44176</v>
      </c>
      <c r="E574" s="29" t="s">
        <v>55</v>
      </c>
      <c r="F574" s="29">
        <v>5</v>
      </c>
      <c r="G574" s="29" t="s">
        <v>43</v>
      </c>
      <c r="H574" s="29">
        <v>10</v>
      </c>
      <c r="K574" s="29">
        <v>5752240357</v>
      </c>
      <c r="L574" s="29">
        <v>5752240357</v>
      </c>
      <c r="M574" s="29" t="s">
        <v>51</v>
      </c>
      <c r="N574" s="29">
        <v>2317298485</v>
      </c>
      <c r="O574" s="32" t="str">
        <f t="shared" si="8"/>
        <v>Promoters</v>
      </c>
    </row>
    <row r="575" spans="1:15" x14ac:dyDescent="0.15">
      <c r="A575" s="29" t="s">
        <v>41</v>
      </c>
      <c r="B575" s="29" t="s">
        <v>42</v>
      </c>
      <c r="C575" s="29" t="s">
        <v>81</v>
      </c>
      <c r="D575" s="31">
        <v>44176</v>
      </c>
      <c r="E575" s="29" t="s">
        <v>53</v>
      </c>
      <c r="F575" s="29">
        <v>5</v>
      </c>
      <c r="G575" s="29" t="s">
        <v>43</v>
      </c>
      <c r="H575" s="29">
        <v>10</v>
      </c>
      <c r="K575" s="29">
        <v>4412612812</v>
      </c>
      <c r="L575" s="29">
        <v>4412612812</v>
      </c>
      <c r="M575" s="29" t="s">
        <v>51</v>
      </c>
      <c r="N575" s="29">
        <v>2317298633</v>
      </c>
      <c r="O575" s="32" t="str">
        <f t="shared" si="8"/>
        <v>Promoters</v>
      </c>
    </row>
    <row r="576" spans="1:15" x14ac:dyDescent="0.15">
      <c r="A576" s="29" t="s">
        <v>41</v>
      </c>
      <c r="B576" s="29" t="s">
        <v>42</v>
      </c>
      <c r="C576" s="29" t="s">
        <v>125</v>
      </c>
      <c r="D576" s="31">
        <v>44176</v>
      </c>
      <c r="E576" s="29" t="s">
        <v>19</v>
      </c>
      <c r="F576" s="29">
        <v>5</v>
      </c>
      <c r="G576" s="29" t="s">
        <v>46</v>
      </c>
      <c r="H576" s="29">
        <v>1</v>
      </c>
      <c r="K576" s="29">
        <v>7205275223</v>
      </c>
      <c r="L576" s="29">
        <v>5926446929</v>
      </c>
      <c r="M576" s="29" t="s">
        <v>44</v>
      </c>
      <c r="N576" s="29">
        <v>2317303431</v>
      </c>
      <c r="O576" s="32" t="str">
        <f t="shared" si="8"/>
        <v>Detractors</v>
      </c>
    </row>
    <row r="577" spans="1:15" x14ac:dyDescent="0.15">
      <c r="A577" s="29" t="s">
        <v>41</v>
      </c>
      <c r="B577" s="29" t="s">
        <v>42</v>
      </c>
      <c r="C577" s="29" t="s">
        <v>79</v>
      </c>
      <c r="D577" s="31">
        <v>44176</v>
      </c>
      <c r="E577" s="29" t="s">
        <v>54</v>
      </c>
      <c r="F577" s="29">
        <v>5</v>
      </c>
      <c r="G577" s="29" t="s">
        <v>43</v>
      </c>
      <c r="H577" s="29">
        <v>5</v>
      </c>
      <c r="K577" s="29">
        <v>9287812517</v>
      </c>
      <c r="L577" s="29">
        <v>9287812517</v>
      </c>
      <c r="M577" s="29" t="s">
        <v>44</v>
      </c>
      <c r="N577" s="29">
        <v>2317305330</v>
      </c>
      <c r="O577" s="32" t="str">
        <f t="shared" si="8"/>
        <v>Detractors</v>
      </c>
    </row>
    <row r="578" spans="1:15" x14ac:dyDescent="0.15">
      <c r="A578" s="29" t="s">
        <v>41</v>
      </c>
      <c r="B578" s="29" t="s">
        <v>42</v>
      </c>
      <c r="C578" s="29" t="s">
        <v>147</v>
      </c>
      <c r="D578" s="31">
        <v>44176</v>
      </c>
      <c r="E578" s="29" t="s">
        <v>53</v>
      </c>
      <c r="F578" s="29">
        <v>1</v>
      </c>
      <c r="G578" s="29" t="s">
        <v>46</v>
      </c>
      <c r="H578" s="29">
        <v>5</v>
      </c>
      <c r="K578" s="29">
        <v>4415052938</v>
      </c>
      <c r="L578" s="29">
        <v>4415052938</v>
      </c>
      <c r="M578" s="29" t="s">
        <v>44</v>
      </c>
      <c r="N578" s="29">
        <v>2317308183</v>
      </c>
      <c r="O578" s="32" t="str">
        <f t="shared" ref="O578:O641" si="9">IF(AND(H578&gt;=$Q$3,H578&lt;=$R$3),$S$3,IF(AND(H578&gt;=$Q$4,H578&lt;=$R$4),$S$4,IF(AND(H578&gt;=$Q$5,H578&lt;=$R$5),$S$5)))</f>
        <v>Detractors</v>
      </c>
    </row>
    <row r="579" spans="1:15" x14ac:dyDescent="0.15">
      <c r="A579" s="29" t="s">
        <v>41</v>
      </c>
      <c r="B579" s="29" t="s">
        <v>42</v>
      </c>
      <c r="C579" s="29" t="s">
        <v>147</v>
      </c>
      <c r="D579" s="31">
        <v>44176</v>
      </c>
      <c r="E579" s="29" t="s">
        <v>53</v>
      </c>
      <c r="F579" s="29">
        <v>5</v>
      </c>
      <c r="G579" s="29" t="s">
        <v>46</v>
      </c>
      <c r="H579" s="29">
        <v>9</v>
      </c>
      <c r="K579" s="29">
        <v>4415052938</v>
      </c>
      <c r="L579" s="29">
        <v>4415052938</v>
      </c>
      <c r="M579" s="29" t="s">
        <v>44</v>
      </c>
      <c r="N579" s="29">
        <v>2317309414</v>
      </c>
      <c r="O579" s="32" t="str">
        <f t="shared" si="9"/>
        <v>Promoters</v>
      </c>
    </row>
    <row r="580" spans="1:15" x14ac:dyDescent="0.15">
      <c r="A580" s="29" t="s">
        <v>41</v>
      </c>
      <c r="B580" s="29" t="s">
        <v>42</v>
      </c>
      <c r="C580" s="29" t="s">
        <v>88</v>
      </c>
      <c r="D580" s="31">
        <v>44176</v>
      </c>
      <c r="E580" s="29" t="s">
        <v>53</v>
      </c>
      <c r="F580" s="29">
        <v>5</v>
      </c>
      <c r="G580" s="29" t="s">
        <v>43</v>
      </c>
      <c r="H580" s="29">
        <v>10</v>
      </c>
      <c r="K580" s="29">
        <v>4415050123</v>
      </c>
      <c r="L580" s="29">
        <v>4415050123</v>
      </c>
      <c r="M580" s="29" t="s">
        <v>44</v>
      </c>
      <c r="N580" s="29">
        <v>2317317231</v>
      </c>
      <c r="O580" s="32" t="str">
        <f t="shared" si="9"/>
        <v>Promoters</v>
      </c>
    </row>
    <row r="581" spans="1:15" x14ac:dyDescent="0.15">
      <c r="A581" s="29" t="s">
        <v>41</v>
      </c>
      <c r="B581" s="29" t="s">
        <v>42</v>
      </c>
      <c r="C581" s="29" t="s">
        <v>112</v>
      </c>
      <c r="D581" s="31">
        <v>44176</v>
      </c>
      <c r="E581" s="29" t="s">
        <v>54</v>
      </c>
      <c r="F581" s="29">
        <v>2</v>
      </c>
      <c r="G581" s="29" t="s">
        <v>46</v>
      </c>
      <c r="H581" s="29">
        <v>1</v>
      </c>
      <c r="K581" s="29">
        <v>9286137953</v>
      </c>
      <c r="L581" s="29">
        <v>9286137953</v>
      </c>
      <c r="M581" s="29" t="s">
        <v>44</v>
      </c>
      <c r="N581" s="29">
        <v>2317329270</v>
      </c>
      <c r="O581" s="32" t="str">
        <f t="shared" si="9"/>
        <v>Detractors</v>
      </c>
    </row>
    <row r="582" spans="1:15" x14ac:dyDescent="0.15">
      <c r="A582" s="29" t="s">
        <v>41</v>
      </c>
      <c r="B582" s="29" t="s">
        <v>42</v>
      </c>
      <c r="C582" s="29" t="s">
        <v>146</v>
      </c>
      <c r="D582" s="31">
        <v>44176</v>
      </c>
      <c r="E582" s="29" t="s">
        <v>54</v>
      </c>
      <c r="F582" s="29">
        <v>4</v>
      </c>
      <c r="G582" s="29" t="s">
        <v>43</v>
      </c>
      <c r="H582" s="29">
        <v>0</v>
      </c>
      <c r="K582" s="29">
        <v>9287148085</v>
      </c>
      <c r="L582" s="29">
        <v>9287148085</v>
      </c>
      <c r="M582" s="29" t="s">
        <v>44</v>
      </c>
      <c r="N582" s="29">
        <v>2317344643</v>
      </c>
      <c r="O582" s="32" t="str">
        <f t="shared" si="9"/>
        <v>Detractors</v>
      </c>
    </row>
    <row r="583" spans="1:15" x14ac:dyDescent="0.15">
      <c r="A583" s="29" t="s">
        <v>41</v>
      </c>
      <c r="B583" s="29" t="s">
        <v>42</v>
      </c>
      <c r="C583" s="29" t="s">
        <v>124</v>
      </c>
      <c r="D583" s="31">
        <v>44176</v>
      </c>
      <c r="E583" s="29" t="s">
        <v>53</v>
      </c>
      <c r="F583" s="29">
        <v>5</v>
      </c>
      <c r="G583" s="29" t="s">
        <v>46</v>
      </c>
      <c r="H583" s="29">
        <v>9</v>
      </c>
      <c r="K583" s="29">
        <v>4415058895</v>
      </c>
      <c r="L583" s="29">
        <v>4415058895</v>
      </c>
      <c r="M583" s="29" t="s">
        <v>51</v>
      </c>
      <c r="N583" s="29">
        <v>2317347407</v>
      </c>
      <c r="O583" s="32" t="str">
        <f t="shared" si="9"/>
        <v>Promoters</v>
      </c>
    </row>
    <row r="584" spans="1:15" x14ac:dyDescent="0.15">
      <c r="A584" s="29" t="s">
        <v>41</v>
      </c>
      <c r="B584" s="29" t="s">
        <v>42</v>
      </c>
      <c r="C584" s="29" t="s">
        <v>146</v>
      </c>
      <c r="D584" s="31">
        <v>44176</v>
      </c>
      <c r="E584" s="29" t="s">
        <v>54</v>
      </c>
      <c r="F584" s="29">
        <v>1</v>
      </c>
      <c r="G584" s="29" t="s">
        <v>46</v>
      </c>
      <c r="H584" s="29">
        <v>0</v>
      </c>
      <c r="J584" s="29">
        <v>2002153013</v>
      </c>
      <c r="K584" s="29">
        <v>9286068225</v>
      </c>
      <c r="L584" s="29">
        <v>9286068225</v>
      </c>
      <c r="M584" s="29" t="s">
        <v>44</v>
      </c>
      <c r="N584" s="29">
        <v>2317349152</v>
      </c>
      <c r="O584" s="32" t="str">
        <f t="shared" si="9"/>
        <v>Detractors</v>
      </c>
    </row>
    <row r="585" spans="1:15" x14ac:dyDescent="0.15">
      <c r="A585" s="29" t="s">
        <v>41</v>
      </c>
      <c r="B585" s="29" t="s">
        <v>42</v>
      </c>
      <c r="C585" s="29" t="s">
        <v>112</v>
      </c>
      <c r="D585" s="31">
        <v>44176</v>
      </c>
      <c r="E585" s="29" t="s">
        <v>50</v>
      </c>
      <c r="F585" s="29">
        <v>5</v>
      </c>
      <c r="G585" s="29" t="s">
        <v>46</v>
      </c>
      <c r="H585" s="29">
        <v>2</v>
      </c>
      <c r="K585" s="29">
        <v>3403327299</v>
      </c>
      <c r="L585" s="29">
        <v>3403327299</v>
      </c>
      <c r="M585" s="29" t="s">
        <v>44</v>
      </c>
      <c r="N585" s="29">
        <v>2317355342</v>
      </c>
      <c r="O585" s="32" t="str">
        <f t="shared" si="9"/>
        <v>Detractors</v>
      </c>
    </row>
    <row r="586" spans="1:15" x14ac:dyDescent="0.15">
      <c r="A586" s="29" t="s">
        <v>41</v>
      </c>
      <c r="B586" s="29" t="s">
        <v>42</v>
      </c>
      <c r="C586" s="29" t="s">
        <v>79</v>
      </c>
      <c r="D586" s="31">
        <v>44176</v>
      </c>
      <c r="E586" s="29" t="s">
        <v>52</v>
      </c>
      <c r="F586" s="29">
        <v>5</v>
      </c>
      <c r="G586" s="29" t="s">
        <v>43</v>
      </c>
      <c r="H586" s="29">
        <v>10</v>
      </c>
      <c r="J586" s="29">
        <v>2002160862</v>
      </c>
      <c r="K586" s="29">
        <v>4417340025</v>
      </c>
      <c r="L586" s="29">
        <v>4417340025</v>
      </c>
      <c r="M586" s="29" t="s">
        <v>44</v>
      </c>
      <c r="N586" s="29">
        <v>2317358103</v>
      </c>
      <c r="O586" s="32" t="str">
        <f t="shared" si="9"/>
        <v>Promoters</v>
      </c>
    </row>
    <row r="587" spans="1:15" x14ac:dyDescent="0.15">
      <c r="A587" s="29" t="s">
        <v>41</v>
      </c>
      <c r="B587" s="29" t="s">
        <v>42</v>
      </c>
      <c r="C587" s="29" t="s">
        <v>81</v>
      </c>
      <c r="D587" s="31">
        <v>44176</v>
      </c>
      <c r="E587" s="29" t="s">
        <v>55</v>
      </c>
      <c r="F587" s="29">
        <v>5</v>
      </c>
      <c r="G587" s="29" t="s">
        <v>46</v>
      </c>
      <c r="H587" s="29">
        <v>5</v>
      </c>
      <c r="K587" s="29">
        <v>5057016788</v>
      </c>
      <c r="L587" s="29">
        <v>5057016788</v>
      </c>
      <c r="M587" s="29" t="s">
        <v>44</v>
      </c>
      <c r="N587" s="29">
        <v>2317360752</v>
      </c>
      <c r="O587" s="32" t="str">
        <f t="shared" si="9"/>
        <v>Detractors</v>
      </c>
    </row>
    <row r="588" spans="1:15" x14ac:dyDescent="0.15">
      <c r="A588" s="29" t="s">
        <v>41</v>
      </c>
      <c r="B588" s="29" t="s">
        <v>42</v>
      </c>
      <c r="C588" s="29" t="s">
        <v>99</v>
      </c>
      <c r="D588" s="31">
        <v>44177</v>
      </c>
      <c r="E588" s="29" t="s">
        <v>52</v>
      </c>
      <c r="F588" s="29">
        <v>5</v>
      </c>
      <c r="G588" s="29" t="s">
        <v>43</v>
      </c>
      <c r="H588" s="29">
        <v>10</v>
      </c>
      <c r="K588" s="29">
        <v>4412959896</v>
      </c>
      <c r="L588" s="29">
        <v>4412959896</v>
      </c>
      <c r="M588" s="29" t="s">
        <v>44</v>
      </c>
      <c r="N588" s="29">
        <v>2317426436</v>
      </c>
      <c r="O588" s="32" t="str">
        <f t="shared" si="9"/>
        <v>Promoters</v>
      </c>
    </row>
    <row r="589" spans="1:15" x14ac:dyDescent="0.15">
      <c r="A589" s="29" t="s">
        <v>41</v>
      </c>
      <c r="B589" s="29" t="s">
        <v>42</v>
      </c>
      <c r="C589" s="29" t="s">
        <v>139</v>
      </c>
      <c r="D589" s="31">
        <v>44177</v>
      </c>
      <c r="E589" s="29" t="s">
        <v>55</v>
      </c>
      <c r="F589" s="29">
        <v>5</v>
      </c>
      <c r="G589" s="29" t="s">
        <v>43</v>
      </c>
      <c r="H589" s="29">
        <v>8</v>
      </c>
      <c r="K589" s="29">
        <v>9286124626</v>
      </c>
      <c r="L589" s="29">
        <v>9286124626</v>
      </c>
      <c r="M589" s="29" t="s">
        <v>51</v>
      </c>
      <c r="N589" s="29">
        <v>2317426962</v>
      </c>
      <c r="O589" s="32" t="str">
        <f t="shared" si="9"/>
        <v>Passives</v>
      </c>
    </row>
    <row r="590" spans="1:15" x14ac:dyDescent="0.15">
      <c r="A590" s="29" t="s">
        <v>41</v>
      </c>
      <c r="B590" s="29" t="s">
        <v>42</v>
      </c>
      <c r="C590" s="29" t="s">
        <v>98</v>
      </c>
      <c r="D590" s="31">
        <v>44177</v>
      </c>
      <c r="E590" s="29" t="s">
        <v>52</v>
      </c>
      <c r="F590" s="29">
        <v>5</v>
      </c>
      <c r="G590" s="29" t="s">
        <v>43</v>
      </c>
      <c r="H590" s="29">
        <v>10</v>
      </c>
      <c r="K590" s="29">
        <v>4417038824</v>
      </c>
      <c r="L590" s="29">
        <v>4417038824</v>
      </c>
      <c r="M590" s="29" t="s">
        <v>51</v>
      </c>
      <c r="N590" s="29">
        <v>2317452658</v>
      </c>
      <c r="O590" s="32" t="str">
        <f t="shared" si="9"/>
        <v>Promoters</v>
      </c>
    </row>
    <row r="591" spans="1:15" x14ac:dyDescent="0.15">
      <c r="A591" s="29" t="s">
        <v>41</v>
      </c>
      <c r="B591" s="29" t="s">
        <v>42</v>
      </c>
      <c r="C591" s="29" t="s">
        <v>87</v>
      </c>
      <c r="D591" s="31">
        <v>44177</v>
      </c>
      <c r="E591" s="29" t="s">
        <v>53</v>
      </c>
      <c r="F591" s="29">
        <v>4</v>
      </c>
      <c r="G591" s="29" t="s">
        <v>43</v>
      </c>
      <c r="H591" s="29">
        <v>5</v>
      </c>
      <c r="J591" s="29">
        <v>2002236595</v>
      </c>
      <c r="K591" s="29">
        <v>4415332330</v>
      </c>
      <c r="L591" s="29">
        <v>4415332330</v>
      </c>
      <c r="M591" s="29" t="s">
        <v>44</v>
      </c>
      <c r="N591" s="29">
        <v>2317455842</v>
      </c>
      <c r="O591" s="32" t="str">
        <f t="shared" si="9"/>
        <v>Detractors</v>
      </c>
    </row>
    <row r="592" spans="1:15" x14ac:dyDescent="0.15">
      <c r="A592" s="29" t="s">
        <v>41</v>
      </c>
      <c r="B592" s="29" t="s">
        <v>42</v>
      </c>
      <c r="C592" s="29" t="s">
        <v>132</v>
      </c>
      <c r="D592" s="31">
        <v>44177</v>
      </c>
      <c r="E592" s="29" t="s">
        <v>50</v>
      </c>
      <c r="F592" s="29">
        <v>4</v>
      </c>
      <c r="G592" s="29" t="s">
        <v>43</v>
      </c>
      <c r="H592" s="29">
        <v>8</v>
      </c>
      <c r="K592" s="29">
        <v>3406438246</v>
      </c>
      <c r="L592" s="29">
        <v>3406438246</v>
      </c>
      <c r="M592" s="29" t="s">
        <v>51</v>
      </c>
      <c r="N592" s="29">
        <v>2317485093</v>
      </c>
      <c r="O592" s="32" t="str">
        <f t="shared" si="9"/>
        <v>Passives</v>
      </c>
    </row>
    <row r="593" spans="1:15" x14ac:dyDescent="0.15">
      <c r="A593" s="29" t="s">
        <v>41</v>
      </c>
      <c r="B593" s="29" t="s">
        <v>42</v>
      </c>
      <c r="C593" s="29" t="s">
        <v>147</v>
      </c>
      <c r="D593" s="31">
        <v>44177</v>
      </c>
      <c r="E593" s="29" t="s">
        <v>53</v>
      </c>
      <c r="F593" s="29">
        <v>5</v>
      </c>
      <c r="G593" s="29" t="s">
        <v>46</v>
      </c>
      <c r="H593" s="29">
        <v>10</v>
      </c>
      <c r="K593" s="29">
        <v>4412933125</v>
      </c>
      <c r="L593" s="29">
        <v>4412933125</v>
      </c>
      <c r="M593" s="29" t="s">
        <v>44</v>
      </c>
      <c r="N593" s="29">
        <v>2317533337</v>
      </c>
      <c r="O593" s="32" t="str">
        <f t="shared" si="9"/>
        <v>Promoters</v>
      </c>
    </row>
    <row r="594" spans="1:15" x14ac:dyDescent="0.15">
      <c r="A594" s="29" t="s">
        <v>41</v>
      </c>
      <c r="B594" s="29" t="s">
        <v>42</v>
      </c>
      <c r="C594" s="29" t="s">
        <v>99</v>
      </c>
      <c r="D594" s="31">
        <v>44177</v>
      </c>
      <c r="E594" s="29" t="s">
        <v>52</v>
      </c>
      <c r="F594" s="29">
        <v>4</v>
      </c>
      <c r="G594" s="29" t="s">
        <v>46</v>
      </c>
      <c r="H594" s="29">
        <v>8</v>
      </c>
      <c r="K594" s="29">
        <v>4413333252</v>
      </c>
      <c r="L594" s="29">
        <v>4413333252</v>
      </c>
      <c r="M594" s="29" t="s">
        <v>51</v>
      </c>
      <c r="N594" s="29">
        <v>2317538452</v>
      </c>
      <c r="O594" s="32" t="str">
        <f t="shared" si="9"/>
        <v>Passives</v>
      </c>
    </row>
    <row r="595" spans="1:15" x14ac:dyDescent="0.15">
      <c r="A595" s="29" t="s">
        <v>41</v>
      </c>
      <c r="B595" s="29" t="s">
        <v>42</v>
      </c>
      <c r="C595" s="29" t="s">
        <v>139</v>
      </c>
      <c r="D595" s="31">
        <v>44177</v>
      </c>
      <c r="E595" s="29" t="s">
        <v>50</v>
      </c>
      <c r="F595" s="29">
        <v>5</v>
      </c>
      <c r="G595" s="29" t="s">
        <v>43</v>
      </c>
      <c r="H595" s="29">
        <v>9</v>
      </c>
      <c r="K595" s="29">
        <v>3406263158</v>
      </c>
      <c r="L595" s="29">
        <v>3406263158</v>
      </c>
      <c r="M595" s="29" t="s">
        <v>44</v>
      </c>
      <c r="N595" s="29">
        <v>2317548764</v>
      </c>
      <c r="O595" s="32" t="str">
        <f t="shared" si="9"/>
        <v>Promoters</v>
      </c>
    </row>
    <row r="596" spans="1:15" x14ac:dyDescent="0.15">
      <c r="A596" s="29" t="s">
        <v>41</v>
      </c>
      <c r="B596" s="29" t="s">
        <v>42</v>
      </c>
      <c r="C596" s="29" t="s">
        <v>125</v>
      </c>
      <c r="D596" s="31">
        <v>44177</v>
      </c>
      <c r="E596" s="29" t="s">
        <v>19</v>
      </c>
      <c r="F596" s="29">
        <v>2</v>
      </c>
      <c r="G596" s="29" t="s">
        <v>46</v>
      </c>
      <c r="H596" s="29">
        <v>10</v>
      </c>
      <c r="K596" s="29">
        <v>7205275223</v>
      </c>
      <c r="L596" s="29">
        <v>5922612486</v>
      </c>
      <c r="M596" s="29" t="s">
        <v>51</v>
      </c>
      <c r="N596" s="29">
        <v>2317549362</v>
      </c>
      <c r="O596" s="32" t="str">
        <f t="shared" si="9"/>
        <v>Promoters</v>
      </c>
    </row>
    <row r="597" spans="1:15" x14ac:dyDescent="0.15">
      <c r="A597" s="29" t="s">
        <v>41</v>
      </c>
      <c r="B597" s="29" t="s">
        <v>42</v>
      </c>
      <c r="C597" s="29" t="s">
        <v>148</v>
      </c>
      <c r="D597" s="31">
        <v>44177</v>
      </c>
      <c r="E597" s="29" t="s">
        <v>19</v>
      </c>
      <c r="F597" s="29">
        <v>5</v>
      </c>
      <c r="G597" s="29" t="s">
        <v>43</v>
      </c>
      <c r="H597" s="29">
        <v>5</v>
      </c>
      <c r="K597" s="29">
        <v>7205275223</v>
      </c>
      <c r="L597" s="29">
        <v>5926252882</v>
      </c>
      <c r="M597" s="29" t="s">
        <v>44</v>
      </c>
      <c r="N597" s="29">
        <v>2317550816</v>
      </c>
      <c r="O597" s="32" t="str">
        <f t="shared" si="9"/>
        <v>Detractors</v>
      </c>
    </row>
    <row r="598" spans="1:15" x14ac:dyDescent="0.15">
      <c r="A598" s="29" t="s">
        <v>41</v>
      </c>
      <c r="B598" s="29" t="s">
        <v>42</v>
      </c>
      <c r="C598" s="29" t="s">
        <v>99</v>
      </c>
      <c r="D598" s="31">
        <v>44177</v>
      </c>
      <c r="E598" s="29" t="s">
        <v>53</v>
      </c>
      <c r="F598" s="29">
        <v>5</v>
      </c>
      <c r="G598" s="29" t="s">
        <v>43</v>
      </c>
      <c r="H598" s="29">
        <v>7</v>
      </c>
      <c r="K598" s="29">
        <v>4412368066</v>
      </c>
      <c r="L598" s="29">
        <v>4412368066</v>
      </c>
      <c r="M598" s="29" t="s">
        <v>44</v>
      </c>
      <c r="N598" s="29">
        <v>2317551323</v>
      </c>
      <c r="O598" s="32" t="str">
        <f t="shared" si="9"/>
        <v>Passives</v>
      </c>
    </row>
    <row r="599" spans="1:15" x14ac:dyDescent="0.15">
      <c r="A599" s="29" t="s">
        <v>41</v>
      </c>
      <c r="B599" s="29" t="s">
        <v>42</v>
      </c>
      <c r="C599" s="29" t="s">
        <v>138</v>
      </c>
      <c r="D599" s="31">
        <v>44177</v>
      </c>
      <c r="E599" s="29" t="s">
        <v>54</v>
      </c>
      <c r="F599" s="29">
        <v>3</v>
      </c>
      <c r="G599" s="29" t="s">
        <v>43</v>
      </c>
      <c r="H599" s="29">
        <v>0</v>
      </c>
      <c r="K599" s="29">
        <v>2108545754</v>
      </c>
      <c r="L599" s="29">
        <v>2108545754</v>
      </c>
      <c r="M599" s="29" t="s">
        <v>44</v>
      </c>
      <c r="N599" s="29">
        <v>2317558758</v>
      </c>
      <c r="O599" s="32" t="str">
        <f t="shared" si="9"/>
        <v>Detractors</v>
      </c>
    </row>
    <row r="600" spans="1:15" x14ac:dyDescent="0.15">
      <c r="A600" s="29" t="s">
        <v>41</v>
      </c>
      <c r="B600" s="29" t="s">
        <v>42</v>
      </c>
      <c r="C600" s="29" t="s">
        <v>128</v>
      </c>
      <c r="D600" s="31">
        <v>44177</v>
      </c>
      <c r="E600" s="29" t="s">
        <v>54</v>
      </c>
      <c r="F600" s="29">
        <v>5</v>
      </c>
      <c r="G600" s="29" t="s">
        <v>46</v>
      </c>
      <c r="H600" s="29">
        <v>10</v>
      </c>
      <c r="K600" s="29">
        <v>9282805947</v>
      </c>
      <c r="L600" s="29">
        <v>9282805947</v>
      </c>
      <c r="M600" s="29" t="s">
        <v>44</v>
      </c>
      <c r="N600" s="29">
        <v>2317565995</v>
      </c>
      <c r="O600" s="32" t="str">
        <f t="shared" si="9"/>
        <v>Promoters</v>
      </c>
    </row>
    <row r="601" spans="1:15" x14ac:dyDescent="0.15">
      <c r="A601" s="29" t="s">
        <v>41</v>
      </c>
      <c r="B601" s="29" t="s">
        <v>42</v>
      </c>
      <c r="C601" s="29" t="s">
        <v>128</v>
      </c>
      <c r="D601" s="31">
        <v>44177</v>
      </c>
      <c r="E601" s="29" t="s">
        <v>54</v>
      </c>
      <c r="F601" s="29">
        <v>5</v>
      </c>
      <c r="G601" s="29" t="s">
        <v>46</v>
      </c>
      <c r="H601" s="29">
        <v>8</v>
      </c>
      <c r="K601" s="29">
        <v>5053606323</v>
      </c>
      <c r="L601" s="29">
        <v>5053606323</v>
      </c>
      <c r="M601" s="29" t="s">
        <v>44</v>
      </c>
      <c r="N601" s="29">
        <v>2317568293</v>
      </c>
      <c r="O601" s="32" t="str">
        <f t="shared" si="9"/>
        <v>Passives</v>
      </c>
    </row>
    <row r="602" spans="1:15" x14ac:dyDescent="0.15">
      <c r="A602" s="29" t="s">
        <v>41</v>
      </c>
      <c r="B602" s="29" t="s">
        <v>42</v>
      </c>
      <c r="C602" s="29" t="s">
        <v>148</v>
      </c>
      <c r="D602" s="31">
        <v>44177</v>
      </c>
      <c r="E602" s="29" t="s">
        <v>19</v>
      </c>
      <c r="F602" s="29">
        <v>4</v>
      </c>
      <c r="G602" s="29" t="s">
        <v>43</v>
      </c>
      <c r="H602" s="29">
        <v>9</v>
      </c>
      <c r="K602" s="29">
        <v>7205275223</v>
      </c>
      <c r="L602" s="29">
        <v>5926180248</v>
      </c>
      <c r="M602" s="29" t="s">
        <v>51</v>
      </c>
      <c r="N602" s="29">
        <v>2317570651</v>
      </c>
      <c r="O602" s="32" t="str">
        <f t="shared" si="9"/>
        <v>Promoters</v>
      </c>
    </row>
    <row r="603" spans="1:15" x14ac:dyDescent="0.15">
      <c r="A603" s="29" t="s">
        <v>41</v>
      </c>
      <c r="B603" s="29" t="s">
        <v>42</v>
      </c>
      <c r="C603" s="29" t="s">
        <v>148</v>
      </c>
      <c r="D603" s="31">
        <v>44177</v>
      </c>
      <c r="E603" s="29" t="s">
        <v>19</v>
      </c>
      <c r="F603" s="29">
        <v>5</v>
      </c>
      <c r="G603" s="29" t="s">
        <v>43</v>
      </c>
      <c r="H603" s="29">
        <v>10</v>
      </c>
      <c r="K603" s="29">
        <v>7205275223</v>
      </c>
      <c r="L603" s="29">
        <v>5926132100</v>
      </c>
      <c r="M603" s="29" t="s">
        <v>44</v>
      </c>
      <c r="N603" s="29">
        <v>2317574260</v>
      </c>
      <c r="O603" s="32" t="str">
        <f t="shared" si="9"/>
        <v>Promoters</v>
      </c>
    </row>
    <row r="604" spans="1:15" x14ac:dyDescent="0.15">
      <c r="A604" s="29" t="s">
        <v>41</v>
      </c>
      <c r="B604" s="29" t="s">
        <v>42</v>
      </c>
      <c r="C604" s="29" t="s">
        <v>148</v>
      </c>
      <c r="D604" s="31">
        <v>44177</v>
      </c>
      <c r="E604" s="29" t="s">
        <v>19</v>
      </c>
      <c r="F604" s="29">
        <v>5</v>
      </c>
      <c r="G604" s="29" t="s">
        <v>43</v>
      </c>
      <c r="H604" s="29">
        <v>9</v>
      </c>
      <c r="K604" s="29">
        <v>7205275223</v>
      </c>
      <c r="L604" s="29">
        <v>5926412415</v>
      </c>
      <c r="M604" s="29" t="s">
        <v>51</v>
      </c>
      <c r="N604" s="29">
        <v>2317591103</v>
      </c>
      <c r="O604" s="32" t="str">
        <f t="shared" si="9"/>
        <v>Promoters</v>
      </c>
    </row>
    <row r="605" spans="1:15" x14ac:dyDescent="0.15">
      <c r="A605" s="29" t="s">
        <v>41</v>
      </c>
      <c r="B605" s="29" t="s">
        <v>42</v>
      </c>
      <c r="C605" s="29" t="s">
        <v>114</v>
      </c>
      <c r="D605" s="31">
        <v>44177</v>
      </c>
      <c r="E605" s="29" t="s">
        <v>54</v>
      </c>
      <c r="F605" s="29">
        <v>5</v>
      </c>
      <c r="G605" s="29" t="s">
        <v>43</v>
      </c>
      <c r="H605" s="29">
        <v>10</v>
      </c>
      <c r="K605" s="29">
        <v>4807379691</v>
      </c>
      <c r="L605" s="29">
        <v>4807379691</v>
      </c>
      <c r="M605" s="29" t="s">
        <v>44</v>
      </c>
      <c r="N605" s="29">
        <v>2317617817</v>
      </c>
      <c r="O605" s="32" t="str">
        <f t="shared" si="9"/>
        <v>Promoters</v>
      </c>
    </row>
    <row r="606" spans="1:15" x14ac:dyDescent="0.15">
      <c r="A606" s="29" t="s">
        <v>41</v>
      </c>
      <c r="B606" s="29" t="s">
        <v>42</v>
      </c>
      <c r="C606" s="29" t="s">
        <v>134</v>
      </c>
      <c r="D606" s="31">
        <v>44177</v>
      </c>
      <c r="E606" s="29" t="s">
        <v>52</v>
      </c>
      <c r="F606" s="29">
        <v>5</v>
      </c>
      <c r="G606" s="29" t="s">
        <v>43</v>
      </c>
      <c r="H606" s="29">
        <v>10</v>
      </c>
      <c r="K606" s="29">
        <v>4413324095</v>
      </c>
      <c r="L606" s="29">
        <v>4413324095</v>
      </c>
      <c r="M606" s="29" t="s">
        <v>51</v>
      </c>
      <c r="N606" s="29">
        <v>2317621411</v>
      </c>
      <c r="O606" s="32" t="str">
        <f t="shared" si="9"/>
        <v>Promoters</v>
      </c>
    </row>
    <row r="607" spans="1:15" x14ac:dyDescent="0.15">
      <c r="A607" s="29" t="s">
        <v>41</v>
      </c>
      <c r="B607" s="29" t="s">
        <v>42</v>
      </c>
      <c r="C607" s="29" t="s">
        <v>134</v>
      </c>
      <c r="D607" s="31">
        <v>44177</v>
      </c>
      <c r="E607" s="29" t="s">
        <v>53</v>
      </c>
      <c r="F607" s="29">
        <v>5</v>
      </c>
      <c r="G607" s="29" t="s">
        <v>43</v>
      </c>
      <c r="H607" s="29">
        <v>9</v>
      </c>
      <c r="K607" s="29">
        <v>4412387592</v>
      </c>
      <c r="L607" s="29">
        <v>4412387592</v>
      </c>
      <c r="M607" s="29" t="s">
        <v>51</v>
      </c>
      <c r="N607" s="29">
        <v>2317629592</v>
      </c>
      <c r="O607" s="32" t="str">
        <f t="shared" si="9"/>
        <v>Promoters</v>
      </c>
    </row>
    <row r="608" spans="1:15" x14ac:dyDescent="0.15">
      <c r="A608" s="29" t="s">
        <v>41</v>
      </c>
      <c r="B608" s="29" t="s">
        <v>42</v>
      </c>
      <c r="C608" s="29" t="s">
        <v>145</v>
      </c>
      <c r="D608" s="31">
        <v>44177</v>
      </c>
      <c r="E608" s="29" t="s">
        <v>50</v>
      </c>
      <c r="F608" s="29">
        <v>5</v>
      </c>
      <c r="G608" s="29" t="s">
        <v>43</v>
      </c>
      <c r="H608" s="29">
        <v>9</v>
      </c>
      <c r="K608" s="29">
        <v>3406437604</v>
      </c>
      <c r="L608" s="29">
        <v>3406437604</v>
      </c>
      <c r="M608" s="29" t="s">
        <v>44</v>
      </c>
      <c r="N608" s="29">
        <v>2317638347</v>
      </c>
      <c r="O608" s="32" t="str">
        <f t="shared" si="9"/>
        <v>Promoters</v>
      </c>
    </row>
    <row r="609" spans="1:15" x14ac:dyDescent="0.15">
      <c r="A609" s="29" t="s">
        <v>41</v>
      </c>
      <c r="B609" s="29" t="s">
        <v>42</v>
      </c>
      <c r="C609" s="29" t="s">
        <v>114</v>
      </c>
      <c r="D609" s="31">
        <v>44177</v>
      </c>
      <c r="E609" s="29" t="s">
        <v>52</v>
      </c>
      <c r="F609" s="29">
        <v>5</v>
      </c>
      <c r="G609" s="29" t="s">
        <v>43</v>
      </c>
      <c r="H609" s="29">
        <v>10</v>
      </c>
      <c r="K609" s="29">
        <v>4417340025</v>
      </c>
      <c r="L609" s="29">
        <v>4417340025</v>
      </c>
      <c r="M609" s="29" t="s">
        <v>44</v>
      </c>
      <c r="N609" s="29">
        <v>2317639205</v>
      </c>
      <c r="O609" s="32" t="str">
        <f t="shared" si="9"/>
        <v>Promoters</v>
      </c>
    </row>
    <row r="610" spans="1:15" x14ac:dyDescent="0.15">
      <c r="A610" s="29" t="s">
        <v>41</v>
      </c>
      <c r="B610" s="29" t="s">
        <v>42</v>
      </c>
      <c r="C610" s="29" t="s">
        <v>125</v>
      </c>
      <c r="D610" s="31">
        <v>44177</v>
      </c>
      <c r="E610" s="29" t="s">
        <v>19</v>
      </c>
      <c r="F610" s="29">
        <v>5</v>
      </c>
      <c r="G610" s="29" t="s">
        <v>43</v>
      </c>
      <c r="H610" s="29">
        <v>10</v>
      </c>
      <c r="K610" s="29">
        <v>7205275223</v>
      </c>
      <c r="L610" s="29">
        <v>5926257031</v>
      </c>
      <c r="M610" s="29" t="s">
        <v>44</v>
      </c>
      <c r="N610" s="29">
        <v>2317649159</v>
      </c>
      <c r="O610" s="32" t="str">
        <f t="shared" si="9"/>
        <v>Promoters</v>
      </c>
    </row>
    <row r="611" spans="1:15" x14ac:dyDescent="0.15">
      <c r="A611" s="29" t="s">
        <v>41</v>
      </c>
      <c r="B611" s="29" t="s">
        <v>42</v>
      </c>
      <c r="C611" s="29" t="s">
        <v>125</v>
      </c>
      <c r="D611" s="31">
        <v>44177</v>
      </c>
      <c r="E611" s="29" t="s">
        <v>19</v>
      </c>
      <c r="F611" s="29">
        <v>5</v>
      </c>
      <c r="G611" s="29" t="s">
        <v>43</v>
      </c>
      <c r="H611" s="29">
        <v>10</v>
      </c>
      <c r="K611" s="29">
        <v>7205275223</v>
      </c>
      <c r="L611" s="29">
        <v>5926437323</v>
      </c>
      <c r="M611" s="29" t="s">
        <v>51</v>
      </c>
      <c r="N611" s="29">
        <v>2317654228</v>
      </c>
      <c r="O611" s="32" t="str">
        <f t="shared" si="9"/>
        <v>Promoters</v>
      </c>
    </row>
    <row r="612" spans="1:15" x14ac:dyDescent="0.15">
      <c r="A612" s="29" t="s">
        <v>41</v>
      </c>
      <c r="B612" s="29" t="s">
        <v>42</v>
      </c>
      <c r="C612" s="29" t="s">
        <v>114</v>
      </c>
      <c r="D612" s="31">
        <v>44177</v>
      </c>
      <c r="E612" s="29" t="s">
        <v>54</v>
      </c>
      <c r="F612" s="29">
        <v>5</v>
      </c>
      <c r="G612" s="29" t="s">
        <v>46</v>
      </c>
      <c r="H612" s="29">
        <v>5</v>
      </c>
      <c r="K612" s="29">
        <v>9286790526</v>
      </c>
      <c r="L612" s="29">
        <v>9286790526</v>
      </c>
      <c r="M612" s="29" t="s">
        <v>44</v>
      </c>
      <c r="N612" s="29">
        <v>2317657732</v>
      </c>
      <c r="O612" s="32" t="str">
        <f t="shared" si="9"/>
        <v>Detractors</v>
      </c>
    </row>
    <row r="613" spans="1:15" x14ac:dyDescent="0.15">
      <c r="A613" s="29" t="s">
        <v>41</v>
      </c>
      <c r="B613" s="29" t="s">
        <v>42</v>
      </c>
      <c r="C613" s="29" t="s">
        <v>130</v>
      </c>
      <c r="D613" s="31">
        <v>44178</v>
      </c>
      <c r="E613" s="29" t="s">
        <v>19</v>
      </c>
      <c r="F613" s="29">
        <v>5</v>
      </c>
      <c r="G613" s="29" t="s">
        <v>46</v>
      </c>
      <c r="H613" s="29">
        <v>10</v>
      </c>
      <c r="K613" s="29">
        <v>7205275223</v>
      </c>
      <c r="L613" s="29">
        <v>5922201695</v>
      </c>
      <c r="M613" s="29" t="s">
        <v>44</v>
      </c>
      <c r="N613" s="29">
        <v>2317752556</v>
      </c>
      <c r="O613" s="32" t="str">
        <f t="shared" si="9"/>
        <v>Promoters</v>
      </c>
    </row>
    <row r="614" spans="1:15" x14ac:dyDescent="0.15">
      <c r="A614" s="29" t="s">
        <v>41</v>
      </c>
      <c r="B614" s="29" t="s">
        <v>42</v>
      </c>
      <c r="C614" s="29" t="s">
        <v>118</v>
      </c>
      <c r="D614" s="31">
        <v>44178</v>
      </c>
      <c r="E614" s="29" t="s">
        <v>19</v>
      </c>
      <c r="F614" s="29">
        <v>3</v>
      </c>
      <c r="G614" s="29" t="s">
        <v>46</v>
      </c>
      <c r="H614" s="29">
        <v>0</v>
      </c>
      <c r="J614" s="29">
        <v>2002529036</v>
      </c>
      <c r="K614" s="29">
        <v>7205275223</v>
      </c>
      <c r="L614" s="29">
        <v>5926276265</v>
      </c>
      <c r="M614" s="29" t="s">
        <v>44</v>
      </c>
      <c r="N614" s="29">
        <v>2317781558</v>
      </c>
      <c r="O614" s="32" t="str">
        <f t="shared" si="9"/>
        <v>Detractors</v>
      </c>
    </row>
    <row r="615" spans="1:15" x14ac:dyDescent="0.15">
      <c r="A615" s="29" t="s">
        <v>41</v>
      </c>
      <c r="B615" s="29" t="s">
        <v>42</v>
      </c>
      <c r="C615" s="29" t="s">
        <v>119</v>
      </c>
      <c r="D615" s="31">
        <v>44178</v>
      </c>
      <c r="E615" s="29" t="s">
        <v>19</v>
      </c>
      <c r="F615" s="29">
        <v>5</v>
      </c>
      <c r="G615" s="29" t="s">
        <v>46</v>
      </c>
      <c r="H615" s="29">
        <v>2</v>
      </c>
      <c r="K615" s="29">
        <v>7205275223</v>
      </c>
      <c r="L615" s="29">
        <v>5926198858</v>
      </c>
      <c r="M615" s="29" t="s">
        <v>44</v>
      </c>
      <c r="N615" s="29">
        <v>2317781965</v>
      </c>
      <c r="O615" s="32" t="str">
        <f t="shared" si="9"/>
        <v>Detractors</v>
      </c>
    </row>
    <row r="616" spans="1:15" x14ac:dyDescent="0.15">
      <c r="A616" s="29" t="s">
        <v>41</v>
      </c>
      <c r="B616" s="29" t="s">
        <v>42</v>
      </c>
      <c r="C616" s="29" t="s">
        <v>122</v>
      </c>
      <c r="D616" s="31">
        <v>44178</v>
      </c>
      <c r="E616" s="29" t="s">
        <v>53</v>
      </c>
      <c r="F616" s="29">
        <v>5</v>
      </c>
      <c r="G616" s="29" t="s">
        <v>43</v>
      </c>
      <c r="H616" s="29">
        <v>9</v>
      </c>
      <c r="K616" s="29">
        <v>4412367840</v>
      </c>
      <c r="L616" s="29">
        <v>4412367840</v>
      </c>
      <c r="M616" s="29" t="s">
        <v>44</v>
      </c>
      <c r="N616" s="29">
        <v>2317784207</v>
      </c>
      <c r="O616" s="32" t="str">
        <f t="shared" si="9"/>
        <v>Promoters</v>
      </c>
    </row>
    <row r="617" spans="1:15" x14ac:dyDescent="0.15">
      <c r="A617" s="29" t="s">
        <v>41</v>
      </c>
      <c r="B617" s="29" t="s">
        <v>42</v>
      </c>
      <c r="C617" s="29" t="s">
        <v>148</v>
      </c>
      <c r="D617" s="31">
        <v>44178</v>
      </c>
      <c r="E617" s="29" t="s">
        <v>19</v>
      </c>
      <c r="F617" s="29">
        <v>1</v>
      </c>
      <c r="G617" s="29" t="s">
        <v>46</v>
      </c>
      <c r="H617" s="29">
        <v>0</v>
      </c>
      <c r="K617" s="29">
        <v>7205275223</v>
      </c>
      <c r="L617" s="29">
        <v>5926125217</v>
      </c>
      <c r="M617" s="29" t="s">
        <v>44</v>
      </c>
      <c r="N617" s="29">
        <v>2317786700</v>
      </c>
      <c r="O617" s="32" t="str">
        <f t="shared" si="9"/>
        <v>Detractors</v>
      </c>
    </row>
    <row r="618" spans="1:15" x14ac:dyDescent="0.15">
      <c r="A618" s="29" t="s">
        <v>41</v>
      </c>
      <c r="B618" s="29" t="s">
        <v>42</v>
      </c>
      <c r="C618" s="29" t="s">
        <v>122</v>
      </c>
      <c r="D618" s="31">
        <v>44178</v>
      </c>
      <c r="E618" s="29" t="s">
        <v>52</v>
      </c>
      <c r="F618" s="29">
        <v>5</v>
      </c>
      <c r="G618" s="29" t="s">
        <v>43</v>
      </c>
      <c r="H618" s="29">
        <v>10</v>
      </c>
      <c r="K618" s="29">
        <v>4417322288</v>
      </c>
      <c r="L618" s="29">
        <v>4417322288</v>
      </c>
      <c r="M618" s="29" t="s">
        <v>44</v>
      </c>
      <c r="N618" s="29">
        <v>2317787586</v>
      </c>
      <c r="O618" s="32" t="str">
        <f t="shared" si="9"/>
        <v>Promoters</v>
      </c>
    </row>
    <row r="619" spans="1:15" x14ac:dyDescent="0.15">
      <c r="A619" s="29" t="s">
        <v>41</v>
      </c>
      <c r="B619" s="29" t="s">
        <v>42</v>
      </c>
      <c r="C619" s="29" t="s">
        <v>145</v>
      </c>
      <c r="D619" s="31">
        <v>44178</v>
      </c>
      <c r="E619" s="29" t="s">
        <v>54</v>
      </c>
      <c r="F619" s="29">
        <v>5</v>
      </c>
      <c r="G619" s="29" t="s">
        <v>46</v>
      </c>
      <c r="H619" s="29">
        <v>7</v>
      </c>
      <c r="K619" s="29">
        <v>9288560295</v>
      </c>
      <c r="L619" s="29">
        <v>9288560295</v>
      </c>
      <c r="M619" s="29" t="s">
        <v>51</v>
      </c>
      <c r="N619" s="29">
        <v>2317809878</v>
      </c>
      <c r="O619" s="32" t="str">
        <f t="shared" si="9"/>
        <v>Passives</v>
      </c>
    </row>
    <row r="620" spans="1:15" x14ac:dyDescent="0.15">
      <c r="A620" s="29" t="s">
        <v>41</v>
      </c>
      <c r="B620" s="29" t="s">
        <v>42</v>
      </c>
      <c r="C620" s="29" t="s">
        <v>118</v>
      </c>
      <c r="D620" s="31">
        <v>44178</v>
      </c>
      <c r="E620" s="29" t="s">
        <v>19</v>
      </c>
      <c r="F620" s="29">
        <v>5</v>
      </c>
      <c r="G620" s="29" t="s">
        <v>43</v>
      </c>
      <c r="H620" s="29">
        <v>8</v>
      </c>
      <c r="K620" s="29">
        <v>7205275223</v>
      </c>
      <c r="L620" s="29">
        <v>5926426769</v>
      </c>
      <c r="M620" s="29" t="s">
        <v>51</v>
      </c>
      <c r="N620" s="29">
        <v>2317818077</v>
      </c>
      <c r="O620" s="32" t="str">
        <f t="shared" si="9"/>
        <v>Passives</v>
      </c>
    </row>
    <row r="621" spans="1:15" x14ac:dyDescent="0.15">
      <c r="A621" s="29" t="s">
        <v>41</v>
      </c>
      <c r="B621" s="29" t="s">
        <v>42</v>
      </c>
      <c r="C621" s="29" t="s">
        <v>122</v>
      </c>
      <c r="D621" s="31">
        <v>44178</v>
      </c>
      <c r="E621" s="29" t="s">
        <v>52</v>
      </c>
      <c r="F621" s="29">
        <v>5</v>
      </c>
      <c r="G621" s="29" t="s">
        <v>43</v>
      </c>
      <c r="H621" s="29">
        <v>10</v>
      </c>
      <c r="K621" s="29">
        <v>4417030333</v>
      </c>
      <c r="L621" s="29">
        <v>4417030333</v>
      </c>
      <c r="M621" s="29" t="s">
        <v>51</v>
      </c>
      <c r="N621" s="29">
        <v>2317818195</v>
      </c>
      <c r="O621" s="32" t="str">
        <f t="shared" si="9"/>
        <v>Promoters</v>
      </c>
    </row>
    <row r="622" spans="1:15" x14ac:dyDescent="0.15">
      <c r="A622" s="29" t="s">
        <v>41</v>
      </c>
      <c r="B622" s="29" t="s">
        <v>42</v>
      </c>
      <c r="C622" s="29" t="s">
        <v>130</v>
      </c>
      <c r="D622" s="31">
        <v>44178</v>
      </c>
      <c r="E622" s="29" t="s">
        <v>19</v>
      </c>
      <c r="F622" s="29">
        <v>5</v>
      </c>
      <c r="G622" s="29" t="s">
        <v>43</v>
      </c>
      <c r="H622" s="29">
        <v>10</v>
      </c>
      <c r="K622" s="29">
        <v>7205275223</v>
      </c>
      <c r="L622" s="29">
        <v>5926109461</v>
      </c>
      <c r="M622" s="29" t="s">
        <v>51</v>
      </c>
      <c r="N622" s="29">
        <v>2317821200</v>
      </c>
      <c r="O622" s="32" t="str">
        <f t="shared" si="9"/>
        <v>Promoters</v>
      </c>
    </row>
    <row r="623" spans="1:15" x14ac:dyDescent="0.15">
      <c r="A623" s="29" t="s">
        <v>41</v>
      </c>
      <c r="B623" s="29" t="s">
        <v>42</v>
      </c>
      <c r="C623" s="29" t="s">
        <v>130</v>
      </c>
      <c r="D623" s="31">
        <v>44178</v>
      </c>
      <c r="E623" s="29" t="s">
        <v>19</v>
      </c>
      <c r="F623" s="29">
        <v>5</v>
      </c>
      <c r="G623" s="29" t="s">
        <v>43</v>
      </c>
      <c r="H623" s="29">
        <v>10</v>
      </c>
      <c r="K623" s="29">
        <v>7205275223</v>
      </c>
      <c r="L623" s="29">
        <v>5926506805</v>
      </c>
      <c r="M623" s="29" t="s">
        <v>44</v>
      </c>
      <c r="N623" s="29">
        <v>2317823528</v>
      </c>
      <c r="O623" s="32" t="str">
        <f t="shared" si="9"/>
        <v>Promoters</v>
      </c>
    </row>
    <row r="624" spans="1:15" x14ac:dyDescent="0.15">
      <c r="A624" s="29" t="s">
        <v>41</v>
      </c>
      <c r="B624" s="29" t="s">
        <v>42</v>
      </c>
      <c r="C624" s="29" t="s">
        <v>130</v>
      </c>
      <c r="D624" s="31">
        <v>44178</v>
      </c>
      <c r="E624" s="29" t="s">
        <v>19</v>
      </c>
      <c r="F624" s="29">
        <v>5</v>
      </c>
      <c r="G624" s="29" t="s">
        <v>43</v>
      </c>
      <c r="H624" s="29">
        <v>7</v>
      </c>
      <c r="K624" s="29">
        <v>7205275223</v>
      </c>
      <c r="L624" s="29">
        <v>5926468190</v>
      </c>
      <c r="M624" s="29" t="s">
        <v>44</v>
      </c>
      <c r="N624" s="29">
        <v>2317833341</v>
      </c>
      <c r="O624" s="32" t="str">
        <f t="shared" si="9"/>
        <v>Passives</v>
      </c>
    </row>
    <row r="625" spans="1:15" x14ac:dyDescent="0.15">
      <c r="A625" s="29" t="s">
        <v>41</v>
      </c>
      <c r="B625" s="29" t="s">
        <v>42</v>
      </c>
      <c r="C625" s="29" t="s">
        <v>125</v>
      </c>
      <c r="D625" s="31">
        <v>44178</v>
      </c>
      <c r="E625" s="29" t="s">
        <v>19</v>
      </c>
      <c r="F625" s="29">
        <v>5</v>
      </c>
      <c r="G625" s="29" t="s">
        <v>43</v>
      </c>
      <c r="H625" s="29">
        <v>10</v>
      </c>
      <c r="K625" s="29">
        <v>7205275223</v>
      </c>
      <c r="L625" s="29">
        <v>5922332445</v>
      </c>
      <c r="M625" s="29" t="s">
        <v>44</v>
      </c>
      <c r="N625" s="29">
        <v>2317853731</v>
      </c>
      <c r="O625" s="32" t="str">
        <f t="shared" si="9"/>
        <v>Promoters</v>
      </c>
    </row>
    <row r="626" spans="1:15" x14ac:dyDescent="0.15">
      <c r="A626" s="29" t="s">
        <v>41</v>
      </c>
      <c r="B626" s="29" t="s">
        <v>42</v>
      </c>
      <c r="C626" s="29" t="s">
        <v>119</v>
      </c>
      <c r="D626" s="31">
        <v>44178</v>
      </c>
      <c r="E626" s="29" t="s">
        <v>19</v>
      </c>
      <c r="F626" s="29">
        <v>5</v>
      </c>
      <c r="G626" s="29" t="s">
        <v>46</v>
      </c>
      <c r="H626" s="29">
        <v>10</v>
      </c>
      <c r="K626" s="29">
        <v>7205275223</v>
      </c>
      <c r="L626" s="29">
        <v>5926289037</v>
      </c>
      <c r="M626" s="29" t="s">
        <v>44</v>
      </c>
      <c r="N626" s="29">
        <v>2317855581</v>
      </c>
      <c r="O626" s="32" t="str">
        <f t="shared" si="9"/>
        <v>Promoters</v>
      </c>
    </row>
    <row r="627" spans="1:15" x14ac:dyDescent="0.15">
      <c r="A627" s="29" t="s">
        <v>41</v>
      </c>
      <c r="B627" s="29" t="s">
        <v>42</v>
      </c>
      <c r="C627" s="29" t="s">
        <v>147</v>
      </c>
      <c r="D627" s="31">
        <v>44178</v>
      </c>
      <c r="E627" s="29" t="s">
        <v>52</v>
      </c>
      <c r="F627" s="29">
        <v>3</v>
      </c>
      <c r="G627" s="29" t="s">
        <v>43</v>
      </c>
      <c r="H627" s="29">
        <v>5</v>
      </c>
      <c r="K627" s="29">
        <v>4417321611</v>
      </c>
      <c r="L627" s="29">
        <v>4417321611</v>
      </c>
      <c r="M627" s="29" t="s">
        <v>44</v>
      </c>
      <c r="N627" s="29">
        <v>2317868317</v>
      </c>
      <c r="O627" s="32" t="str">
        <f t="shared" si="9"/>
        <v>Detractors</v>
      </c>
    </row>
    <row r="628" spans="1:15" x14ac:dyDescent="0.15">
      <c r="A628" s="29" t="s">
        <v>41</v>
      </c>
      <c r="B628" s="29" t="s">
        <v>42</v>
      </c>
      <c r="C628" s="29" t="s">
        <v>148</v>
      </c>
      <c r="D628" s="31">
        <v>44178</v>
      </c>
      <c r="E628" s="29" t="s">
        <v>19</v>
      </c>
      <c r="F628" s="29">
        <v>4</v>
      </c>
      <c r="G628" s="29" t="s">
        <v>43</v>
      </c>
      <c r="H628" s="29">
        <v>9</v>
      </c>
      <c r="K628" s="29">
        <v>7205275223</v>
      </c>
      <c r="L628" s="29">
        <v>5926140558</v>
      </c>
      <c r="M628" s="29" t="s">
        <v>51</v>
      </c>
      <c r="N628" s="29">
        <v>2317876531</v>
      </c>
      <c r="O628" s="32" t="str">
        <f t="shared" si="9"/>
        <v>Promoters</v>
      </c>
    </row>
    <row r="629" spans="1:15" x14ac:dyDescent="0.15">
      <c r="A629" s="29" t="s">
        <v>41</v>
      </c>
      <c r="B629" s="29" t="s">
        <v>42</v>
      </c>
      <c r="C629" s="29" t="s">
        <v>148</v>
      </c>
      <c r="D629" s="31">
        <v>44178</v>
      </c>
      <c r="E629" s="29" t="s">
        <v>19</v>
      </c>
      <c r="F629" s="29">
        <v>5</v>
      </c>
      <c r="G629" s="29" t="s">
        <v>43</v>
      </c>
      <c r="H629" s="29">
        <v>10</v>
      </c>
      <c r="K629" s="29">
        <v>7205275223</v>
      </c>
      <c r="L629" s="29">
        <v>5922750708</v>
      </c>
      <c r="M629" s="29" t="s">
        <v>44</v>
      </c>
      <c r="N629" s="29">
        <v>2317879002</v>
      </c>
      <c r="O629" s="32" t="str">
        <f t="shared" si="9"/>
        <v>Promoters</v>
      </c>
    </row>
    <row r="630" spans="1:15" x14ac:dyDescent="0.15">
      <c r="A630" s="29" t="s">
        <v>41</v>
      </c>
      <c r="B630" s="29" t="s">
        <v>42</v>
      </c>
      <c r="C630" s="29" t="s">
        <v>82</v>
      </c>
      <c r="D630" s="31">
        <v>44178</v>
      </c>
      <c r="E630" s="29" t="s">
        <v>54</v>
      </c>
      <c r="F630" s="29">
        <v>5</v>
      </c>
      <c r="G630" s="29" t="s">
        <v>46</v>
      </c>
      <c r="H630" s="29">
        <v>9</v>
      </c>
      <c r="K630" s="29">
        <v>9286609243</v>
      </c>
      <c r="L630" s="29">
        <v>9286609243</v>
      </c>
      <c r="M630" s="29" t="s">
        <v>44</v>
      </c>
      <c r="N630" s="29">
        <v>2317879393</v>
      </c>
      <c r="O630" s="32" t="str">
        <f t="shared" si="9"/>
        <v>Promoters</v>
      </c>
    </row>
    <row r="631" spans="1:15" x14ac:dyDescent="0.15">
      <c r="A631" s="29" t="s">
        <v>41</v>
      </c>
      <c r="B631" s="29" t="s">
        <v>42</v>
      </c>
      <c r="C631" s="29" t="s">
        <v>112</v>
      </c>
      <c r="D631" s="31">
        <v>44178</v>
      </c>
      <c r="E631" s="29" t="s">
        <v>50</v>
      </c>
      <c r="F631" s="29">
        <v>5</v>
      </c>
      <c r="G631" s="29" t="s">
        <v>43</v>
      </c>
      <c r="H631" s="29">
        <v>10</v>
      </c>
      <c r="K631" s="29">
        <v>2404321114</v>
      </c>
      <c r="L631" s="29">
        <v>2404321114</v>
      </c>
      <c r="M631" s="29" t="s">
        <v>44</v>
      </c>
      <c r="N631" s="29">
        <v>2317885563</v>
      </c>
      <c r="O631" s="32" t="str">
        <f t="shared" si="9"/>
        <v>Promoters</v>
      </c>
    </row>
    <row r="632" spans="1:15" x14ac:dyDescent="0.15">
      <c r="A632" s="29" t="s">
        <v>41</v>
      </c>
      <c r="B632" s="29" t="s">
        <v>42</v>
      </c>
      <c r="C632" s="29" t="s">
        <v>79</v>
      </c>
      <c r="D632" s="31">
        <v>44178</v>
      </c>
      <c r="E632" s="29" t="s">
        <v>50</v>
      </c>
      <c r="F632" s="29">
        <v>5</v>
      </c>
      <c r="G632" s="29" t="s">
        <v>43</v>
      </c>
      <c r="H632" s="29">
        <v>9</v>
      </c>
      <c r="K632" s="29">
        <v>9196800067</v>
      </c>
      <c r="L632" s="29">
        <v>9196800067</v>
      </c>
      <c r="M632" s="29" t="s">
        <v>44</v>
      </c>
      <c r="N632" s="29">
        <v>2317904782</v>
      </c>
      <c r="O632" s="32" t="str">
        <f t="shared" si="9"/>
        <v>Promoters</v>
      </c>
    </row>
    <row r="633" spans="1:15" x14ac:dyDescent="0.15">
      <c r="A633" s="29" t="s">
        <v>41</v>
      </c>
      <c r="B633" s="29" t="s">
        <v>42</v>
      </c>
      <c r="C633" s="29" t="s">
        <v>82</v>
      </c>
      <c r="D633" s="31">
        <v>44178</v>
      </c>
      <c r="E633" s="29" t="s">
        <v>52</v>
      </c>
      <c r="F633" s="29">
        <v>5</v>
      </c>
      <c r="G633" s="29" t="s">
        <v>43</v>
      </c>
      <c r="H633" s="29">
        <v>10</v>
      </c>
      <c r="K633" s="29">
        <v>4417340025</v>
      </c>
      <c r="L633" s="29">
        <v>4417340025</v>
      </c>
      <c r="M633" s="29" t="s">
        <v>44</v>
      </c>
      <c r="N633" s="29">
        <v>2317905262</v>
      </c>
      <c r="O633" s="32" t="str">
        <f t="shared" si="9"/>
        <v>Promoters</v>
      </c>
    </row>
    <row r="634" spans="1:15" x14ac:dyDescent="0.15">
      <c r="A634" s="29" t="s">
        <v>41</v>
      </c>
      <c r="B634" s="29" t="s">
        <v>42</v>
      </c>
      <c r="C634" s="29" t="s">
        <v>146</v>
      </c>
      <c r="D634" s="31">
        <v>44178</v>
      </c>
      <c r="E634" s="29" t="s">
        <v>54</v>
      </c>
      <c r="F634" s="29">
        <v>3</v>
      </c>
      <c r="G634" s="29" t="s">
        <v>43</v>
      </c>
      <c r="H634" s="29">
        <v>3</v>
      </c>
      <c r="K634" s="29">
        <v>7754319622</v>
      </c>
      <c r="L634" s="29">
        <v>7754319622</v>
      </c>
      <c r="M634" s="29" t="s">
        <v>44</v>
      </c>
      <c r="N634" s="29">
        <v>2317905572</v>
      </c>
      <c r="O634" s="32" t="str">
        <f t="shared" si="9"/>
        <v>Detractors</v>
      </c>
    </row>
    <row r="635" spans="1:15" x14ac:dyDescent="0.15">
      <c r="A635" s="29" t="s">
        <v>41</v>
      </c>
      <c r="B635" s="29" t="s">
        <v>42</v>
      </c>
      <c r="C635" s="29" t="s">
        <v>125</v>
      </c>
      <c r="D635" s="31">
        <v>44178</v>
      </c>
      <c r="E635" s="29" t="s">
        <v>19</v>
      </c>
      <c r="F635" s="29">
        <v>5</v>
      </c>
      <c r="G635" s="29" t="s">
        <v>43</v>
      </c>
      <c r="H635" s="29">
        <v>10</v>
      </c>
      <c r="K635" s="29">
        <v>7205275223</v>
      </c>
      <c r="L635" s="29">
        <v>5926417046</v>
      </c>
      <c r="M635" s="29" t="s">
        <v>44</v>
      </c>
      <c r="N635" s="29">
        <v>2317910508</v>
      </c>
      <c r="O635" s="32" t="str">
        <f t="shared" si="9"/>
        <v>Promoters</v>
      </c>
    </row>
    <row r="636" spans="1:15" x14ac:dyDescent="0.15">
      <c r="A636" s="29" t="s">
        <v>41</v>
      </c>
      <c r="B636" s="29" t="s">
        <v>42</v>
      </c>
      <c r="C636" s="29" t="s">
        <v>81</v>
      </c>
      <c r="D636" s="31">
        <v>44178</v>
      </c>
      <c r="E636" s="29" t="s">
        <v>53</v>
      </c>
      <c r="F636" s="29">
        <v>4</v>
      </c>
      <c r="G636" s="29" t="s">
        <v>43</v>
      </c>
      <c r="H636" s="29">
        <v>6</v>
      </c>
      <c r="K636" s="29">
        <v>4412954452</v>
      </c>
      <c r="L636" s="29">
        <v>4412954452</v>
      </c>
      <c r="M636" s="29" t="s">
        <v>44</v>
      </c>
      <c r="N636" s="29">
        <v>2317937260</v>
      </c>
      <c r="O636" s="32" t="str">
        <f t="shared" si="9"/>
        <v>Detractors</v>
      </c>
    </row>
    <row r="637" spans="1:15" x14ac:dyDescent="0.15">
      <c r="A637" s="29" t="s">
        <v>41</v>
      </c>
      <c r="B637" s="29" t="s">
        <v>42</v>
      </c>
      <c r="C637" s="29" t="s">
        <v>79</v>
      </c>
      <c r="D637" s="31">
        <v>44178</v>
      </c>
      <c r="E637" s="29" t="s">
        <v>54</v>
      </c>
      <c r="F637" s="29">
        <v>5</v>
      </c>
      <c r="G637" s="29" t="s">
        <v>43</v>
      </c>
      <c r="H637" s="29">
        <v>10</v>
      </c>
      <c r="K637" s="29">
        <v>9284016968</v>
      </c>
      <c r="L637" s="29">
        <v>9284016968</v>
      </c>
      <c r="M637" s="29" t="s">
        <v>51</v>
      </c>
      <c r="N637" s="29">
        <v>2317941325</v>
      </c>
      <c r="O637" s="32" t="str">
        <f t="shared" si="9"/>
        <v>Promoters</v>
      </c>
    </row>
    <row r="638" spans="1:15" x14ac:dyDescent="0.15">
      <c r="A638" s="29" t="s">
        <v>41</v>
      </c>
      <c r="B638" s="29" t="s">
        <v>42</v>
      </c>
      <c r="C638" s="29" t="s">
        <v>146</v>
      </c>
      <c r="D638" s="31">
        <v>44178</v>
      </c>
      <c r="E638" s="29" t="s">
        <v>53</v>
      </c>
      <c r="F638" s="29">
        <v>4</v>
      </c>
      <c r="G638" s="29" t="s">
        <v>46</v>
      </c>
      <c r="H638" s="29">
        <v>6</v>
      </c>
      <c r="J638" s="29">
        <v>2002666118</v>
      </c>
      <c r="K638" s="29">
        <v>4413372550</v>
      </c>
      <c r="L638" s="29">
        <v>4413372550</v>
      </c>
      <c r="M638" s="29" t="s">
        <v>44</v>
      </c>
      <c r="N638" s="29">
        <v>2317941367</v>
      </c>
      <c r="O638" s="32" t="str">
        <f t="shared" si="9"/>
        <v>Detractors</v>
      </c>
    </row>
    <row r="639" spans="1:15" x14ac:dyDescent="0.15">
      <c r="A639" s="29" t="s">
        <v>41</v>
      </c>
      <c r="B639" s="29" t="s">
        <v>42</v>
      </c>
      <c r="C639" s="29" t="s">
        <v>89</v>
      </c>
      <c r="D639" s="31">
        <v>44178</v>
      </c>
      <c r="E639" s="29" t="s">
        <v>55</v>
      </c>
      <c r="F639" s="29">
        <v>5</v>
      </c>
      <c r="G639" s="29" t="s">
        <v>43</v>
      </c>
      <c r="H639" s="29">
        <v>10</v>
      </c>
      <c r="K639" s="29">
        <v>5752249738</v>
      </c>
      <c r="L639" s="29">
        <v>5752249738</v>
      </c>
      <c r="M639" s="29" t="s">
        <v>44</v>
      </c>
      <c r="N639" s="29">
        <v>2317949240</v>
      </c>
      <c r="O639" s="32" t="str">
        <f t="shared" si="9"/>
        <v>Promoters</v>
      </c>
    </row>
    <row r="640" spans="1:15" x14ac:dyDescent="0.15">
      <c r="A640" s="29" t="s">
        <v>41</v>
      </c>
      <c r="B640" s="29" t="s">
        <v>42</v>
      </c>
      <c r="C640" s="29" t="s">
        <v>122</v>
      </c>
      <c r="D640" s="31">
        <v>44179</v>
      </c>
      <c r="E640" s="29" t="s">
        <v>52</v>
      </c>
      <c r="F640" s="29">
        <v>1</v>
      </c>
      <c r="G640" s="29" t="s">
        <v>43</v>
      </c>
      <c r="H640" s="29">
        <v>10</v>
      </c>
      <c r="K640" s="29">
        <v>4417038824</v>
      </c>
      <c r="L640" s="29">
        <v>4417038824</v>
      </c>
      <c r="M640" s="29" t="s">
        <v>44</v>
      </c>
      <c r="N640" s="29">
        <v>2318010695</v>
      </c>
      <c r="O640" s="32" t="str">
        <f t="shared" si="9"/>
        <v>Promoters</v>
      </c>
    </row>
    <row r="641" spans="1:15" x14ac:dyDescent="0.15">
      <c r="A641" s="29" t="s">
        <v>41</v>
      </c>
      <c r="B641" s="29" t="s">
        <v>42</v>
      </c>
      <c r="C641" s="29" t="s">
        <v>103</v>
      </c>
      <c r="D641" s="31">
        <v>44179</v>
      </c>
      <c r="E641" s="29" t="s">
        <v>53</v>
      </c>
      <c r="F641" s="29">
        <v>5</v>
      </c>
      <c r="G641" s="29" t="s">
        <v>43</v>
      </c>
      <c r="H641" s="29">
        <v>10</v>
      </c>
      <c r="K641" s="29">
        <v>4412362507</v>
      </c>
      <c r="L641" s="29">
        <v>4412362507</v>
      </c>
      <c r="M641" s="29" t="s">
        <v>44</v>
      </c>
      <c r="N641" s="29">
        <v>2318020797</v>
      </c>
      <c r="O641" s="32" t="str">
        <f t="shared" si="9"/>
        <v>Promoters</v>
      </c>
    </row>
    <row r="642" spans="1:15" x14ac:dyDescent="0.15">
      <c r="A642" s="29" t="s">
        <v>41</v>
      </c>
      <c r="B642" s="29" t="s">
        <v>42</v>
      </c>
      <c r="C642" s="29" t="s">
        <v>110</v>
      </c>
      <c r="D642" s="31">
        <v>44179</v>
      </c>
      <c r="E642" s="29" t="s">
        <v>53</v>
      </c>
      <c r="F642" s="29">
        <v>5</v>
      </c>
      <c r="G642" s="29" t="s">
        <v>43</v>
      </c>
      <c r="H642" s="29">
        <v>10</v>
      </c>
      <c r="K642" s="29">
        <v>4412340735</v>
      </c>
      <c r="L642" s="29">
        <v>4412340735</v>
      </c>
      <c r="M642" s="29" t="s">
        <v>44</v>
      </c>
      <c r="N642" s="29">
        <v>2318021490</v>
      </c>
      <c r="O642" s="32" t="str">
        <f t="shared" ref="O642:O705" si="10">IF(AND(H642&gt;=$Q$3,H642&lt;=$R$3),$S$3,IF(AND(H642&gt;=$Q$4,H642&lt;=$R$4),$S$4,IF(AND(H642&gt;=$Q$5,H642&lt;=$R$5),$S$5)))</f>
        <v>Promoters</v>
      </c>
    </row>
    <row r="643" spans="1:15" x14ac:dyDescent="0.15">
      <c r="A643" s="29" t="s">
        <v>41</v>
      </c>
      <c r="B643" s="29" t="s">
        <v>42</v>
      </c>
      <c r="C643" s="29" t="s">
        <v>111</v>
      </c>
      <c r="D643" s="31">
        <v>44179</v>
      </c>
      <c r="E643" s="29" t="s">
        <v>50</v>
      </c>
      <c r="F643" s="29">
        <v>5</v>
      </c>
      <c r="G643" s="29" t="s">
        <v>46</v>
      </c>
      <c r="H643" s="29">
        <v>8</v>
      </c>
      <c r="K643" s="29">
        <v>3406261824</v>
      </c>
      <c r="L643" s="29">
        <v>3406261824</v>
      </c>
      <c r="M643" s="29" t="s">
        <v>44</v>
      </c>
      <c r="N643" s="29">
        <v>2318026298</v>
      </c>
      <c r="O643" s="32" t="str">
        <f t="shared" si="10"/>
        <v>Passives</v>
      </c>
    </row>
    <row r="644" spans="1:15" x14ac:dyDescent="0.15">
      <c r="A644" s="29" t="s">
        <v>41</v>
      </c>
      <c r="B644" s="29" t="s">
        <v>42</v>
      </c>
      <c r="C644" s="29" t="s">
        <v>130</v>
      </c>
      <c r="D644" s="31">
        <v>44179</v>
      </c>
      <c r="E644" s="29" t="s">
        <v>19</v>
      </c>
      <c r="F644" s="29">
        <v>5</v>
      </c>
      <c r="G644" s="29" t="s">
        <v>43</v>
      </c>
      <c r="H644" s="29">
        <v>10</v>
      </c>
      <c r="K644" s="29">
        <v>7205275223</v>
      </c>
      <c r="L644" s="29">
        <v>5923223131</v>
      </c>
      <c r="M644" s="29" t="s">
        <v>51</v>
      </c>
      <c r="N644" s="29">
        <v>2318035865</v>
      </c>
      <c r="O644" s="32" t="str">
        <f t="shared" si="10"/>
        <v>Promoters</v>
      </c>
    </row>
    <row r="645" spans="1:15" x14ac:dyDescent="0.15">
      <c r="A645" s="29" t="s">
        <v>41</v>
      </c>
      <c r="B645" s="29" t="s">
        <v>42</v>
      </c>
      <c r="C645" s="29" t="s">
        <v>102</v>
      </c>
      <c r="D645" s="31">
        <v>44179</v>
      </c>
      <c r="E645" s="29" t="s">
        <v>53</v>
      </c>
      <c r="F645" s="29">
        <v>5</v>
      </c>
      <c r="G645" s="29" t="s">
        <v>43</v>
      </c>
      <c r="H645" s="29">
        <v>5</v>
      </c>
      <c r="K645" s="29">
        <v>4417040486</v>
      </c>
      <c r="L645" s="29">
        <v>4417040486</v>
      </c>
      <c r="M645" s="29" t="s">
        <v>44</v>
      </c>
      <c r="N645" s="29">
        <v>2318042547</v>
      </c>
      <c r="O645" s="32" t="str">
        <f t="shared" si="10"/>
        <v>Detractors</v>
      </c>
    </row>
    <row r="646" spans="1:15" x14ac:dyDescent="0.15">
      <c r="A646" s="29" t="s">
        <v>41</v>
      </c>
      <c r="B646" s="29" t="s">
        <v>42</v>
      </c>
      <c r="C646" s="29" t="s">
        <v>139</v>
      </c>
      <c r="D646" s="31">
        <v>44179</v>
      </c>
      <c r="E646" s="29" t="s">
        <v>50</v>
      </c>
      <c r="F646" s="29">
        <v>5</v>
      </c>
      <c r="G646" s="29" t="s">
        <v>43</v>
      </c>
      <c r="H646" s="29">
        <v>9</v>
      </c>
      <c r="K646" s="29">
        <v>3406260325</v>
      </c>
      <c r="L646" s="29">
        <v>3406260325</v>
      </c>
      <c r="M646" s="29" t="s">
        <v>44</v>
      </c>
      <c r="N646" s="29">
        <v>2318052592</v>
      </c>
      <c r="O646" s="32" t="str">
        <f t="shared" si="10"/>
        <v>Promoters</v>
      </c>
    </row>
    <row r="647" spans="1:15" x14ac:dyDescent="0.15">
      <c r="A647" s="29" t="s">
        <v>41</v>
      </c>
      <c r="B647" s="29" t="s">
        <v>42</v>
      </c>
      <c r="C647" s="29" t="s">
        <v>128</v>
      </c>
      <c r="D647" s="31">
        <v>44179</v>
      </c>
      <c r="E647" s="29" t="s">
        <v>52</v>
      </c>
      <c r="F647" s="29">
        <v>3</v>
      </c>
      <c r="G647" s="29" t="s">
        <v>43</v>
      </c>
      <c r="H647" s="29">
        <v>10</v>
      </c>
      <c r="K647" s="29">
        <v>2391050</v>
      </c>
      <c r="L647" s="29">
        <v>112391050</v>
      </c>
      <c r="M647" s="29" t="s">
        <v>51</v>
      </c>
      <c r="N647" s="29">
        <v>2318055701</v>
      </c>
      <c r="O647" s="32" t="str">
        <f t="shared" si="10"/>
        <v>Promoters</v>
      </c>
    </row>
    <row r="648" spans="1:15" x14ac:dyDescent="0.15">
      <c r="A648" s="29" t="s">
        <v>41</v>
      </c>
      <c r="B648" s="29" t="s">
        <v>42</v>
      </c>
      <c r="C648" s="29" t="s">
        <v>132</v>
      </c>
      <c r="D648" s="31">
        <v>44179</v>
      </c>
      <c r="E648" s="29" t="s">
        <v>50</v>
      </c>
      <c r="F648" s="29">
        <v>5</v>
      </c>
      <c r="G648" s="29" t="s">
        <v>43</v>
      </c>
      <c r="H648" s="29">
        <v>9</v>
      </c>
      <c r="K648" s="29">
        <v>3404749573</v>
      </c>
      <c r="L648" s="29">
        <v>3404749573</v>
      </c>
      <c r="M648" s="29" t="s">
        <v>44</v>
      </c>
      <c r="N648" s="29">
        <v>2318057068</v>
      </c>
      <c r="O648" s="32" t="str">
        <f t="shared" si="10"/>
        <v>Promoters</v>
      </c>
    </row>
    <row r="649" spans="1:15" x14ac:dyDescent="0.15">
      <c r="A649" s="29" t="s">
        <v>41</v>
      </c>
      <c r="B649" s="29" t="s">
        <v>42</v>
      </c>
      <c r="C649" s="29" t="s">
        <v>139</v>
      </c>
      <c r="D649" s="31">
        <v>44179</v>
      </c>
      <c r="E649" s="29" t="s">
        <v>50</v>
      </c>
      <c r="F649" s="29">
        <v>5</v>
      </c>
      <c r="G649" s="29" t="s">
        <v>46</v>
      </c>
      <c r="H649" s="29">
        <v>6</v>
      </c>
      <c r="K649" s="29">
        <v>9545926002</v>
      </c>
      <c r="L649" s="29">
        <v>9545926002</v>
      </c>
      <c r="M649" s="29" t="s">
        <v>44</v>
      </c>
      <c r="N649" s="29">
        <v>2318057595</v>
      </c>
      <c r="O649" s="32" t="str">
        <f t="shared" si="10"/>
        <v>Detractors</v>
      </c>
    </row>
    <row r="650" spans="1:15" x14ac:dyDescent="0.15">
      <c r="A650" s="29" t="s">
        <v>41</v>
      </c>
      <c r="B650" s="29" t="s">
        <v>42</v>
      </c>
      <c r="C650" s="29" t="s">
        <v>130</v>
      </c>
      <c r="D650" s="31">
        <v>44179</v>
      </c>
      <c r="E650" s="29" t="s">
        <v>19</v>
      </c>
      <c r="F650" s="29">
        <v>5</v>
      </c>
      <c r="G650" s="29" t="s">
        <v>43</v>
      </c>
      <c r="H650" s="29">
        <v>10</v>
      </c>
      <c r="K650" s="29">
        <v>7205275223</v>
      </c>
      <c r="L650" s="29">
        <v>5923371145</v>
      </c>
      <c r="M650" s="29" t="s">
        <v>44</v>
      </c>
      <c r="N650" s="29">
        <v>2318059098</v>
      </c>
      <c r="O650" s="32" t="str">
        <f t="shared" si="10"/>
        <v>Promoters</v>
      </c>
    </row>
    <row r="651" spans="1:15" x14ac:dyDescent="0.15">
      <c r="A651" s="29" t="s">
        <v>41</v>
      </c>
      <c r="B651" s="29" t="s">
        <v>42</v>
      </c>
      <c r="C651" s="29" t="s">
        <v>99</v>
      </c>
      <c r="D651" s="31">
        <v>44179</v>
      </c>
      <c r="E651" s="29" t="s">
        <v>52</v>
      </c>
      <c r="F651" s="29">
        <v>2</v>
      </c>
      <c r="G651" s="29" t="s">
        <v>43</v>
      </c>
      <c r="H651" s="29">
        <v>4</v>
      </c>
      <c r="K651" s="29">
        <v>4415378896</v>
      </c>
      <c r="L651" s="29">
        <v>4415378896</v>
      </c>
      <c r="M651" s="29" t="s">
        <v>44</v>
      </c>
      <c r="N651" s="29">
        <v>2318059655</v>
      </c>
      <c r="O651" s="32" t="str">
        <f t="shared" si="10"/>
        <v>Detractors</v>
      </c>
    </row>
    <row r="652" spans="1:15" x14ac:dyDescent="0.15">
      <c r="A652" s="29" t="s">
        <v>41</v>
      </c>
      <c r="B652" s="29" t="s">
        <v>42</v>
      </c>
      <c r="C652" s="29" t="s">
        <v>118</v>
      </c>
      <c r="D652" s="31">
        <v>44179</v>
      </c>
      <c r="E652" s="29" t="s">
        <v>19</v>
      </c>
      <c r="F652" s="29">
        <v>5</v>
      </c>
      <c r="G652" s="29" t="s">
        <v>43</v>
      </c>
      <c r="H652" s="29">
        <v>10</v>
      </c>
      <c r="K652" s="29">
        <v>7205275223</v>
      </c>
      <c r="L652" s="29">
        <v>5926940326</v>
      </c>
      <c r="M652" s="29" t="s">
        <v>44</v>
      </c>
      <c r="N652" s="29">
        <v>2318061887</v>
      </c>
      <c r="O652" s="32" t="str">
        <f t="shared" si="10"/>
        <v>Promoters</v>
      </c>
    </row>
    <row r="653" spans="1:15" x14ac:dyDescent="0.15">
      <c r="A653" s="29" t="s">
        <v>41</v>
      </c>
      <c r="B653" s="29" t="s">
        <v>42</v>
      </c>
      <c r="C653" s="29" t="s">
        <v>109</v>
      </c>
      <c r="D653" s="31">
        <v>44179</v>
      </c>
      <c r="E653" s="29" t="s">
        <v>53</v>
      </c>
      <c r="F653" s="29">
        <v>3</v>
      </c>
      <c r="G653" s="29" t="s">
        <v>46</v>
      </c>
      <c r="H653" s="29">
        <v>3</v>
      </c>
      <c r="K653" s="29">
        <v>4412952570</v>
      </c>
      <c r="L653" s="29">
        <v>4412952570</v>
      </c>
      <c r="M653" s="29" t="s">
        <v>44</v>
      </c>
      <c r="N653" s="29">
        <v>2318064109</v>
      </c>
      <c r="O653" s="32" t="str">
        <f t="shared" si="10"/>
        <v>Detractors</v>
      </c>
    </row>
    <row r="654" spans="1:15" x14ac:dyDescent="0.15">
      <c r="A654" s="29" t="s">
        <v>41</v>
      </c>
      <c r="B654" s="29" t="s">
        <v>42</v>
      </c>
      <c r="C654" s="29" t="s">
        <v>99</v>
      </c>
      <c r="D654" s="31">
        <v>44179</v>
      </c>
      <c r="E654" s="29" t="s">
        <v>52</v>
      </c>
      <c r="F654" s="29">
        <v>5</v>
      </c>
      <c r="G654" s="29" t="s">
        <v>43</v>
      </c>
      <c r="H654" s="29">
        <v>7</v>
      </c>
      <c r="K654" s="29">
        <v>4417040193</v>
      </c>
      <c r="L654" s="29">
        <v>4417040193</v>
      </c>
      <c r="M654" s="29" t="s">
        <v>51</v>
      </c>
      <c r="N654" s="29">
        <v>2318070254</v>
      </c>
      <c r="O654" s="32" t="str">
        <f t="shared" si="10"/>
        <v>Passives</v>
      </c>
    </row>
    <row r="655" spans="1:15" x14ac:dyDescent="0.15">
      <c r="A655" s="29" t="s">
        <v>41</v>
      </c>
      <c r="B655" s="29" t="s">
        <v>42</v>
      </c>
      <c r="C655" s="29" t="s">
        <v>122</v>
      </c>
      <c r="D655" s="31">
        <v>44179</v>
      </c>
      <c r="E655" s="29" t="s">
        <v>52</v>
      </c>
      <c r="F655" s="29">
        <v>5</v>
      </c>
      <c r="G655" s="29" t="s">
        <v>43</v>
      </c>
      <c r="H655" s="29">
        <v>10</v>
      </c>
      <c r="K655" s="29">
        <v>4417052770</v>
      </c>
      <c r="L655" s="29">
        <v>4417052770</v>
      </c>
      <c r="M655" s="29" t="s">
        <v>44</v>
      </c>
      <c r="N655" s="29">
        <v>2318081945</v>
      </c>
      <c r="O655" s="32" t="str">
        <f t="shared" si="10"/>
        <v>Promoters</v>
      </c>
    </row>
    <row r="656" spans="1:15" x14ac:dyDescent="0.15">
      <c r="A656" s="29" t="s">
        <v>41</v>
      </c>
      <c r="B656" s="29" t="s">
        <v>42</v>
      </c>
      <c r="C656" s="29" t="s">
        <v>117</v>
      </c>
      <c r="D656" s="31">
        <v>44179</v>
      </c>
      <c r="E656" s="29" t="s">
        <v>54</v>
      </c>
      <c r="F656" s="29">
        <v>4</v>
      </c>
      <c r="G656" s="29" t="s">
        <v>43</v>
      </c>
      <c r="H656" s="29">
        <v>7</v>
      </c>
      <c r="K656" s="29">
        <v>9287976993</v>
      </c>
      <c r="L656" s="29">
        <v>9287976993</v>
      </c>
      <c r="M656" s="29" t="s">
        <v>51</v>
      </c>
      <c r="N656" s="29">
        <v>2318087896</v>
      </c>
      <c r="O656" s="32" t="str">
        <f t="shared" si="10"/>
        <v>Passives</v>
      </c>
    </row>
    <row r="657" spans="1:15" x14ac:dyDescent="0.15">
      <c r="A657" s="29" t="s">
        <v>41</v>
      </c>
      <c r="B657" s="29" t="s">
        <v>42</v>
      </c>
      <c r="C657" s="29" t="s">
        <v>131</v>
      </c>
      <c r="D657" s="31">
        <v>44179</v>
      </c>
      <c r="E657" s="29" t="s">
        <v>54</v>
      </c>
      <c r="F657" s="29">
        <v>5</v>
      </c>
      <c r="G657" s="29" t="s">
        <v>46</v>
      </c>
      <c r="H657" s="29">
        <v>8</v>
      </c>
      <c r="K657" s="29">
        <v>9286750591</v>
      </c>
      <c r="L657" s="29">
        <v>9286750591</v>
      </c>
      <c r="M657" s="29" t="s">
        <v>51</v>
      </c>
      <c r="N657" s="29">
        <v>2318089096</v>
      </c>
      <c r="O657" s="32" t="str">
        <f t="shared" si="10"/>
        <v>Passives</v>
      </c>
    </row>
    <row r="658" spans="1:15" x14ac:dyDescent="0.15">
      <c r="A658" s="29" t="s">
        <v>41</v>
      </c>
      <c r="B658" s="29" t="s">
        <v>42</v>
      </c>
      <c r="C658" s="29" t="s">
        <v>123</v>
      </c>
      <c r="D658" s="31">
        <v>44179</v>
      </c>
      <c r="E658" s="29" t="s">
        <v>19</v>
      </c>
      <c r="F658" s="29">
        <v>1</v>
      </c>
      <c r="G658" s="29" t="s">
        <v>46</v>
      </c>
      <c r="H658" s="29">
        <v>2</v>
      </c>
      <c r="J658" s="29">
        <v>2002806455</v>
      </c>
      <c r="K658" s="29">
        <v>7205275223</v>
      </c>
      <c r="L658" s="29">
        <v>5922261791</v>
      </c>
      <c r="M658" s="29" t="s">
        <v>44</v>
      </c>
      <c r="N658" s="29">
        <v>2318099551</v>
      </c>
      <c r="O658" s="32" t="str">
        <f t="shared" si="10"/>
        <v>Detractors</v>
      </c>
    </row>
    <row r="659" spans="1:15" x14ac:dyDescent="0.15">
      <c r="A659" s="29" t="s">
        <v>41</v>
      </c>
      <c r="B659" s="29" t="s">
        <v>42</v>
      </c>
      <c r="C659" s="29" t="s">
        <v>111</v>
      </c>
      <c r="D659" s="31">
        <v>44179</v>
      </c>
      <c r="E659" s="29" t="s">
        <v>50</v>
      </c>
      <c r="F659" s="29">
        <v>5</v>
      </c>
      <c r="G659" s="29" t="s">
        <v>46</v>
      </c>
      <c r="H659" s="29">
        <v>5</v>
      </c>
      <c r="K659" s="29">
        <v>8016471007</v>
      </c>
      <c r="L659" s="29">
        <v>8016471007</v>
      </c>
      <c r="M659" s="29" t="s">
        <v>44</v>
      </c>
      <c r="N659" s="29">
        <v>2318109069</v>
      </c>
      <c r="O659" s="32" t="str">
        <f t="shared" si="10"/>
        <v>Detractors</v>
      </c>
    </row>
    <row r="660" spans="1:15" x14ac:dyDescent="0.15">
      <c r="A660" s="29" t="s">
        <v>41</v>
      </c>
      <c r="B660" s="29" t="s">
        <v>42</v>
      </c>
      <c r="C660" s="29" t="s">
        <v>138</v>
      </c>
      <c r="D660" s="31">
        <v>44179</v>
      </c>
      <c r="E660" s="29" t="s">
        <v>54</v>
      </c>
      <c r="F660" s="29">
        <v>3</v>
      </c>
      <c r="G660" s="29" t="s">
        <v>46</v>
      </c>
      <c r="H660" s="29">
        <v>2</v>
      </c>
      <c r="J660" s="29">
        <v>2002833246</v>
      </c>
      <c r="K660" s="29">
        <v>9285513089</v>
      </c>
      <c r="L660" s="29">
        <v>9285513089</v>
      </c>
      <c r="M660" s="29" t="s">
        <v>44</v>
      </c>
      <c r="N660" s="29">
        <v>2318125367</v>
      </c>
      <c r="O660" s="32" t="str">
        <f t="shared" si="10"/>
        <v>Detractors</v>
      </c>
    </row>
    <row r="661" spans="1:15" x14ac:dyDescent="0.15">
      <c r="A661" s="29" t="s">
        <v>41</v>
      </c>
      <c r="B661" s="29" t="s">
        <v>42</v>
      </c>
      <c r="C661" s="29" t="s">
        <v>120</v>
      </c>
      <c r="D661" s="31">
        <v>44179</v>
      </c>
      <c r="E661" s="29" t="s">
        <v>19</v>
      </c>
      <c r="F661" s="29">
        <v>5</v>
      </c>
      <c r="G661" s="29" t="s">
        <v>43</v>
      </c>
      <c r="H661" s="29">
        <v>10</v>
      </c>
      <c r="K661" s="29">
        <v>7205275223</v>
      </c>
      <c r="L661" s="29">
        <v>5922651134</v>
      </c>
      <c r="M661" s="29" t="s">
        <v>44</v>
      </c>
      <c r="N661" s="29">
        <v>2318128202</v>
      </c>
      <c r="O661" s="32" t="str">
        <f t="shared" si="10"/>
        <v>Promoters</v>
      </c>
    </row>
    <row r="662" spans="1:15" x14ac:dyDescent="0.15">
      <c r="A662" s="29" t="s">
        <v>41</v>
      </c>
      <c r="B662" s="29" t="s">
        <v>42</v>
      </c>
      <c r="C662" s="29" t="s">
        <v>88</v>
      </c>
      <c r="D662" s="31">
        <v>44179</v>
      </c>
      <c r="E662" s="29" t="s">
        <v>54</v>
      </c>
      <c r="F662" s="29">
        <v>4</v>
      </c>
      <c r="G662" s="29" t="s">
        <v>46</v>
      </c>
      <c r="H662" s="29">
        <v>7</v>
      </c>
      <c r="K662" s="29">
        <v>9285515042</v>
      </c>
      <c r="L662" s="29">
        <v>9285515042</v>
      </c>
      <c r="M662" s="29" t="s">
        <v>51</v>
      </c>
      <c r="N662" s="29">
        <v>2318128983</v>
      </c>
      <c r="O662" s="32" t="str">
        <f t="shared" si="10"/>
        <v>Passives</v>
      </c>
    </row>
    <row r="663" spans="1:15" x14ac:dyDescent="0.15">
      <c r="A663" s="29" t="s">
        <v>41</v>
      </c>
      <c r="B663" s="29" t="s">
        <v>42</v>
      </c>
      <c r="C663" s="29" t="s">
        <v>99</v>
      </c>
      <c r="D663" s="31">
        <v>44179</v>
      </c>
      <c r="E663" s="29" t="s">
        <v>53</v>
      </c>
      <c r="F663" s="29">
        <v>4</v>
      </c>
      <c r="G663" s="29" t="s">
        <v>43</v>
      </c>
      <c r="H663" s="29">
        <v>8</v>
      </c>
      <c r="K663" s="29">
        <v>4415951223</v>
      </c>
      <c r="L663" s="29">
        <v>4415951223</v>
      </c>
      <c r="M663" s="29" t="s">
        <v>51</v>
      </c>
      <c r="N663" s="29">
        <v>2318129459</v>
      </c>
      <c r="O663" s="32" t="str">
        <f t="shared" si="10"/>
        <v>Passives</v>
      </c>
    </row>
    <row r="664" spans="1:15" x14ac:dyDescent="0.15">
      <c r="A664" s="29" t="s">
        <v>41</v>
      </c>
      <c r="B664" s="29" t="s">
        <v>42</v>
      </c>
      <c r="C664" s="29" t="s">
        <v>128</v>
      </c>
      <c r="D664" s="31">
        <v>44179</v>
      </c>
      <c r="E664" s="29" t="s">
        <v>54</v>
      </c>
      <c r="F664" s="29">
        <v>5</v>
      </c>
      <c r="G664" s="29" t="s">
        <v>43</v>
      </c>
      <c r="H664" s="29">
        <v>7</v>
      </c>
      <c r="K664" s="29">
        <v>5753830185</v>
      </c>
      <c r="L664" s="29">
        <v>5753830185</v>
      </c>
      <c r="M664" s="29" t="s">
        <v>44</v>
      </c>
      <c r="N664" s="29">
        <v>2318132180</v>
      </c>
      <c r="O664" s="32" t="str">
        <f t="shared" si="10"/>
        <v>Passives</v>
      </c>
    </row>
    <row r="665" spans="1:15" x14ac:dyDescent="0.15">
      <c r="A665" s="29" t="s">
        <v>41</v>
      </c>
      <c r="B665" s="29" t="s">
        <v>42</v>
      </c>
      <c r="C665" s="29" t="s">
        <v>113</v>
      </c>
      <c r="D665" s="31">
        <v>44179</v>
      </c>
      <c r="E665" s="29" t="s">
        <v>55</v>
      </c>
      <c r="F665" s="29">
        <v>5</v>
      </c>
      <c r="G665" s="29" t="s">
        <v>46</v>
      </c>
      <c r="H665" s="29">
        <v>5</v>
      </c>
      <c r="K665" s="29">
        <v>5757583254</v>
      </c>
      <c r="L665" s="29">
        <v>5757583254</v>
      </c>
      <c r="M665" s="29" t="s">
        <v>44</v>
      </c>
      <c r="N665" s="29">
        <v>2318143227</v>
      </c>
      <c r="O665" s="32" t="str">
        <f t="shared" si="10"/>
        <v>Detractors</v>
      </c>
    </row>
    <row r="666" spans="1:15" x14ac:dyDescent="0.15">
      <c r="A666" s="29" t="s">
        <v>41</v>
      </c>
      <c r="B666" s="29" t="s">
        <v>42</v>
      </c>
      <c r="C666" s="29" t="s">
        <v>139</v>
      </c>
      <c r="D666" s="31">
        <v>44179</v>
      </c>
      <c r="E666" s="29" t="s">
        <v>54</v>
      </c>
      <c r="F666" s="29">
        <v>3</v>
      </c>
      <c r="G666" s="29" t="s">
        <v>46</v>
      </c>
      <c r="H666" s="29">
        <v>1</v>
      </c>
      <c r="J666" s="29">
        <v>2002847598</v>
      </c>
      <c r="K666" s="29">
        <v>5054066396</v>
      </c>
      <c r="L666" s="29">
        <v>5054066396</v>
      </c>
      <c r="M666" s="29" t="s">
        <v>44</v>
      </c>
      <c r="N666" s="29">
        <v>2318143419</v>
      </c>
      <c r="O666" s="32" t="str">
        <f t="shared" si="10"/>
        <v>Detractors</v>
      </c>
    </row>
    <row r="667" spans="1:15" x14ac:dyDescent="0.15">
      <c r="A667" s="29" t="s">
        <v>41</v>
      </c>
      <c r="B667" s="29" t="s">
        <v>42</v>
      </c>
      <c r="C667" s="29" t="s">
        <v>104</v>
      </c>
      <c r="D667" s="31">
        <v>44179</v>
      </c>
      <c r="E667" s="29" t="s">
        <v>53</v>
      </c>
      <c r="F667" s="29">
        <v>1</v>
      </c>
      <c r="G667" s="29" t="s">
        <v>46</v>
      </c>
      <c r="H667" s="29">
        <v>0</v>
      </c>
      <c r="K667" s="29">
        <v>4412368007</v>
      </c>
      <c r="L667" s="29">
        <v>4412368007</v>
      </c>
      <c r="M667" s="29" t="s">
        <v>44</v>
      </c>
      <c r="N667" s="29">
        <v>2318144043</v>
      </c>
      <c r="O667" s="32" t="str">
        <f t="shared" si="10"/>
        <v>Detractors</v>
      </c>
    </row>
    <row r="668" spans="1:15" x14ac:dyDescent="0.15">
      <c r="A668" s="29" t="s">
        <v>41</v>
      </c>
      <c r="B668" s="29" t="s">
        <v>42</v>
      </c>
      <c r="C668" s="29" t="s">
        <v>100</v>
      </c>
      <c r="D668" s="31">
        <v>44179</v>
      </c>
      <c r="E668" s="29" t="s">
        <v>53</v>
      </c>
      <c r="F668" s="29">
        <v>5</v>
      </c>
      <c r="G668" s="29" t="s">
        <v>43</v>
      </c>
      <c r="H668" s="29">
        <v>5</v>
      </c>
      <c r="K668" s="29">
        <v>4412921459</v>
      </c>
      <c r="L668" s="29">
        <v>4412921459</v>
      </c>
      <c r="M668" s="29" t="s">
        <v>44</v>
      </c>
      <c r="N668" s="29">
        <v>2318145318</v>
      </c>
      <c r="O668" s="32" t="str">
        <f t="shared" si="10"/>
        <v>Detractors</v>
      </c>
    </row>
    <row r="669" spans="1:15" x14ac:dyDescent="0.15">
      <c r="A669" s="29" t="s">
        <v>41</v>
      </c>
      <c r="B669" s="29" t="s">
        <v>42</v>
      </c>
      <c r="C669" s="29" t="s">
        <v>107</v>
      </c>
      <c r="D669" s="31">
        <v>44179</v>
      </c>
      <c r="E669" s="29" t="s">
        <v>53</v>
      </c>
      <c r="F669" s="29">
        <v>4</v>
      </c>
      <c r="G669" s="29" t="s">
        <v>43</v>
      </c>
      <c r="H669" s="29">
        <v>8</v>
      </c>
      <c r="K669" s="29">
        <v>4415951223</v>
      </c>
      <c r="L669" s="29">
        <v>4415951223</v>
      </c>
      <c r="M669" s="29" t="s">
        <v>51</v>
      </c>
      <c r="N669" s="29">
        <v>2318159673</v>
      </c>
      <c r="O669" s="32" t="str">
        <f t="shared" si="10"/>
        <v>Passives</v>
      </c>
    </row>
    <row r="670" spans="1:15" x14ac:dyDescent="0.15">
      <c r="A670" s="29" t="s">
        <v>41</v>
      </c>
      <c r="B670" s="29" t="s">
        <v>42</v>
      </c>
      <c r="C670" s="29" t="s">
        <v>129</v>
      </c>
      <c r="D670" s="31">
        <v>44179</v>
      </c>
      <c r="E670" s="29" t="s">
        <v>54</v>
      </c>
      <c r="F670" s="29">
        <v>5</v>
      </c>
      <c r="G670" s="29" t="s">
        <v>43</v>
      </c>
      <c r="H670" s="29">
        <v>10</v>
      </c>
      <c r="K670" s="29">
        <v>9282804864</v>
      </c>
      <c r="L670" s="29">
        <v>9282804864</v>
      </c>
      <c r="M670" s="29" t="s">
        <v>44</v>
      </c>
      <c r="N670" s="29">
        <v>2318170501</v>
      </c>
      <c r="O670" s="32" t="str">
        <f t="shared" si="10"/>
        <v>Promoters</v>
      </c>
    </row>
    <row r="671" spans="1:15" x14ac:dyDescent="0.15">
      <c r="A671" s="29" t="s">
        <v>41</v>
      </c>
      <c r="B671" s="29" t="s">
        <v>42</v>
      </c>
      <c r="C671" s="29" t="s">
        <v>86</v>
      </c>
      <c r="D671" s="31">
        <v>44179</v>
      </c>
      <c r="E671" s="29" t="s">
        <v>52</v>
      </c>
      <c r="F671" s="29">
        <v>5</v>
      </c>
      <c r="G671" s="29" t="s">
        <v>43</v>
      </c>
      <c r="H671" s="29">
        <v>9</v>
      </c>
      <c r="J671" s="29">
        <v>2002869167</v>
      </c>
      <c r="K671" s="29">
        <v>4412369000</v>
      </c>
      <c r="L671" s="29">
        <v>4412369000</v>
      </c>
      <c r="M671" s="29" t="s">
        <v>44</v>
      </c>
      <c r="N671" s="29">
        <v>2318170822</v>
      </c>
      <c r="O671" s="32" t="str">
        <f t="shared" si="10"/>
        <v>Promoters</v>
      </c>
    </row>
    <row r="672" spans="1:15" x14ac:dyDescent="0.15">
      <c r="A672" s="29" t="s">
        <v>41</v>
      </c>
      <c r="B672" s="29" t="s">
        <v>42</v>
      </c>
      <c r="C672" s="29" t="s">
        <v>81</v>
      </c>
      <c r="D672" s="31">
        <v>44179</v>
      </c>
      <c r="E672" s="29" t="s">
        <v>50</v>
      </c>
      <c r="F672" s="29">
        <v>5</v>
      </c>
      <c r="G672" s="29" t="s">
        <v>46</v>
      </c>
      <c r="H672" s="29">
        <v>5</v>
      </c>
      <c r="J672" s="29">
        <v>2002873681</v>
      </c>
      <c r="K672" s="29">
        <v>3407782038</v>
      </c>
      <c r="L672" s="29">
        <v>3407782038</v>
      </c>
      <c r="M672" s="29" t="s">
        <v>44</v>
      </c>
      <c r="N672" s="29">
        <v>2318175306</v>
      </c>
      <c r="O672" s="32" t="str">
        <f t="shared" si="10"/>
        <v>Detractors</v>
      </c>
    </row>
    <row r="673" spans="1:15" x14ac:dyDescent="0.15">
      <c r="A673" s="29" t="s">
        <v>41</v>
      </c>
      <c r="B673" s="29" t="s">
        <v>42</v>
      </c>
      <c r="C673" s="29" t="s">
        <v>147</v>
      </c>
      <c r="D673" s="31">
        <v>44179</v>
      </c>
      <c r="E673" s="29" t="s">
        <v>53</v>
      </c>
      <c r="F673" s="29">
        <v>5</v>
      </c>
      <c r="G673" s="29" t="s">
        <v>43</v>
      </c>
      <c r="H673" s="29">
        <v>10</v>
      </c>
      <c r="K673" s="29">
        <v>4412381857</v>
      </c>
      <c r="L673" s="29">
        <v>4412381857</v>
      </c>
      <c r="M673" s="29" t="s">
        <v>51</v>
      </c>
      <c r="N673" s="29">
        <v>2318182850</v>
      </c>
      <c r="O673" s="32" t="str">
        <f t="shared" si="10"/>
        <v>Promoters</v>
      </c>
    </row>
    <row r="674" spans="1:15" x14ac:dyDescent="0.15">
      <c r="A674" s="29" t="s">
        <v>41</v>
      </c>
      <c r="B674" s="29" t="s">
        <v>42</v>
      </c>
      <c r="C674" s="29" t="s">
        <v>145</v>
      </c>
      <c r="D674" s="31">
        <v>44179</v>
      </c>
      <c r="E674" s="29" t="s">
        <v>54</v>
      </c>
      <c r="F674" s="29">
        <v>4</v>
      </c>
      <c r="G674" s="29" t="s">
        <v>46</v>
      </c>
      <c r="H674" s="29">
        <v>8</v>
      </c>
      <c r="K674" s="29">
        <v>5057139235</v>
      </c>
      <c r="L674" s="29">
        <v>5057139235</v>
      </c>
      <c r="M674" s="29" t="s">
        <v>51</v>
      </c>
      <c r="N674" s="29">
        <v>2318184235</v>
      </c>
      <c r="O674" s="32" t="str">
        <f t="shared" si="10"/>
        <v>Passives</v>
      </c>
    </row>
    <row r="675" spans="1:15" x14ac:dyDescent="0.15">
      <c r="A675" s="29" t="s">
        <v>41</v>
      </c>
      <c r="B675" s="29" t="s">
        <v>42</v>
      </c>
      <c r="C675" s="29" t="s">
        <v>86</v>
      </c>
      <c r="D675" s="31">
        <v>44179</v>
      </c>
      <c r="E675" s="29" t="s">
        <v>54</v>
      </c>
      <c r="F675" s="29">
        <v>5</v>
      </c>
      <c r="G675" s="29" t="s">
        <v>43</v>
      </c>
      <c r="H675" s="29">
        <v>10</v>
      </c>
      <c r="K675" s="29">
        <v>9284018464</v>
      </c>
      <c r="L675" s="29">
        <v>9284018464</v>
      </c>
      <c r="M675" s="29" t="s">
        <v>51</v>
      </c>
      <c r="N675" s="29">
        <v>2318187491</v>
      </c>
      <c r="O675" s="32" t="str">
        <f t="shared" si="10"/>
        <v>Promoters</v>
      </c>
    </row>
    <row r="676" spans="1:15" x14ac:dyDescent="0.15">
      <c r="A676" s="29" t="s">
        <v>41</v>
      </c>
      <c r="B676" s="29" t="s">
        <v>42</v>
      </c>
      <c r="C676" s="29" t="s">
        <v>145</v>
      </c>
      <c r="D676" s="31">
        <v>44179</v>
      </c>
      <c r="E676" s="29" t="s">
        <v>50</v>
      </c>
      <c r="F676" s="29">
        <v>5</v>
      </c>
      <c r="G676" s="29" t="s">
        <v>43</v>
      </c>
      <c r="H676" s="29">
        <v>9</v>
      </c>
      <c r="K676" s="29">
        <v>6172855976</v>
      </c>
      <c r="L676" s="29">
        <v>6172855976</v>
      </c>
      <c r="M676" s="29" t="s">
        <v>51</v>
      </c>
      <c r="N676" s="29">
        <v>2318189477</v>
      </c>
      <c r="O676" s="32" t="str">
        <f t="shared" si="10"/>
        <v>Promoters</v>
      </c>
    </row>
    <row r="677" spans="1:15" x14ac:dyDescent="0.15">
      <c r="A677" s="29" t="s">
        <v>41</v>
      </c>
      <c r="B677" s="29" t="s">
        <v>42</v>
      </c>
      <c r="C677" s="29" t="s">
        <v>119</v>
      </c>
      <c r="D677" s="31">
        <v>44179</v>
      </c>
      <c r="E677" s="29" t="s">
        <v>19</v>
      </c>
      <c r="F677" s="29">
        <v>4</v>
      </c>
      <c r="G677" s="29" t="s">
        <v>46</v>
      </c>
      <c r="H677" s="29">
        <v>5</v>
      </c>
      <c r="K677" s="29">
        <v>7205275223</v>
      </c>
      <c r="L677" s="29">
        <v>5922773241</v>
      </c>
      <c r="M677" s="29" t="s">
        <v>44</v>
      </c>
      <c r="N677" s="29">
        <v>2318189646</v>
      </c>
      <c r="O677" s="32" t="str">
        <f t="shared" si="10"/>
        <v>Detractors</v>
      </c>
    </row>
    <row r="678" spans="1:15" x14ac:dyDescent="0.15">
      <c r="A678" s="29" t="s">
        <v>41</v>
      </c>
      <c r="B678" s="29" t="s">
        <v>42</v>
      </c>
      <c r="C678" s="29" t="s">
        <v>81</v>
      </c>
      <c r="D678" s="31">
        <v>44179</v>
      </c>
      <c r="E678" s="29" t="s">
        <v>52</v>
      </c>
      <c r="F678" s="29">
        <v>5</v>
      </c>
      <c r="G678" s="29" t="s">
        <v>43</v>
      </c>
      <c r="H678" s="29">
        <v>10</v>
      </c>
      <c r="K678" s="29">
        <v>4417340025</v>
      </c>
      <c r="L678" s="29">
        <v>4417340025</v>
      </c>
      <c r="M678" s="29" t="s">
        <v>44</v>
      </c>
      <c r="N678" s="29">
        <v>2318190786</v>
      </c>
      <c r="O678" s="32" t="str">
        <f t="shared" si="10"/>
        <v>Promoters</v>
      </c>
    </row>
    <row r="679" spans="1:15" x14ac:dyDescent="0.15">
      <c r="A679" s="29" t="s">
        <v>41</v>
      </c>
      <c r="B679" s="29" t="s">
        <v>42</v>
      </c>
      <c r="C679" s="29" t="s">
        <v>85</v>
      </c>
      <c r="D679" s="31">
        <v>44179</v>
      </c>
      <c r="E679" s="29" t="s">
        <v>50</v>
      </c>
      <c r="F679" s="29">
        <v>3</v>
      </c>
      <c r="G679" s="29" t="s">
        <v>46</v>
      </c>
      <c r="H679" s="29">
        <v>1</v>
      </c>
      <c r="K679" s="29">
        <v>3405138685</v>
      </c>
      <c r="L679" s="29">
        <v>3405138685</v>
      </c>
      <c r="M679" s="29" t="s">
        <v>44</v>
      </c>
      <c r="N679" s="29">
        <v>2318191784</v>
      </c>
      <c r="O679" s="32" t="str">
        <f t="shared" si="10"/>
        <v>Detractors</v>
      </c>
    </row>
    <row r="680" spans="1:15" x14ac:dyDescent="0.15">
      <c r="A680" s="29" t="s">
        <v>41</v>
      </c>
      <c r="B680" s="29" t="s">
        <v>42</v>
      </c>
      <c r="C680" s="29" t="s">
        <v>145</v>
      </c>
      <c r="D680" s="31">
        <v>44179</v>
      </c>
      <c r="E680" s="29" t="s">
        <v>55</v>
      </c>
      <c r="F680" s="29">
        <v>5</v>
      </c>
      <c r="G680" s="29" t="s">
        <v>43</v>
      </c>
      <c r="H680" s="29">
        <v>10</v>
      </c>
      <c r="K680" s="29">
        <v>7752779950</v>
      </c>
      <c r="L680" s="29">
        <v>7752779950</v>
      </c>
      <c r="M680" s="29" t="s">
        <v>44</v>
      </c>
      <c r="N680" s="29">
        <v>2318194715</v>
      </c>
      <c r="O680" s="32" t="str">
        <f t="shared" si="10"/>
        <v>Promoters</v>
      </c>
    </row>
    <row r="681" spans="1:15" x14ac:dyDescent="0.15">
      <c r="A681" s="29" t="s">
        <v>41</v>
      </c>
      <c r="B681" s="29" t="s">
        <v>42</v>
      </c>
      <c r="C681" s="29" t="s">
        <v>88</v>
      </c>
      <c r="D681" s="31">
        <v>44179</v>
      </c>
      <c r="E681" s="29" t="s">
        <v>53</v>
      </c>
      <c r="F681" s="29">
        <v>5</v>
      </c>
      <c r="G681" s="29" t="s">
        <v>43</v>
      </c>
      <c r="H681" s="29">
        <v>10</v>
      </c>
      <c r="K681" s="29">
        <v>4412920077</v>
      </c>
      <c r="L681" s="29">
        <v>4412920077</v>
      </c>
      <c r="M681" s="29" t="s">
        <v>44</v>
      </c>
      <c r="N681" s="29">
        <v>2318197553</v>
      </c>
      <c r="O681" s="32" t="str">
        <f t="shared" si="10"/>
        <v>Promoters</v>
      </c>
    </row>
    <row r="682" spans="1:15" x14ac:dyDescent="0.15">
      <c r="A682" s="29" t="s">
        <v>41</v>
      </c>
      <c r="B682" s="29" t="s">
        <v>42</v>
      </c>
      <c r="C682" s="29" t="s">
        <v>142</v>
      </c>
      <c r="D682" s="31">
        <v>44179</v>
      </c>
      <c r="E682" s="29" t="s">
        <v>54</v>
      </c>
      <c r="F682" s="29">
        <v>3</v>
      </c>
      <c r="G682" s="29" t="s">
        <v>43</v>
      </c>
      <c r="H682" s="29">
        <v>0</v>
      </c>
      <c r="J682" s="29">
        <v>2002896442</v>
      </c>
      <c r="K682" s="29">
        <v>9282066941</v>
      </c>
      <c r="L682" s="29">
        <v>9282066941</v>
      </c>
      <c r="M682" s="29" t="s">
        <v>44</v>
      </c>
      <c r="N682" s="29">
        <v>2318201923</v>
      </c>
      <c r="O682" s="32" t="str">
        <f t="shared" si="10"/>
        <v>Detractors</v>
      </c>
    </row>
    <row r="683" spans="1:15" x14ac:dyDescent="0.15">
      <c r="A683" s="29" t="s">
        <v>41</v>
      </c>
      <c r="B683" s="29" t="s">
        <v>42</v>
      </c>
      <c r="C683" s="29" t="s">
        <v>83</v>
      </c>
      <c r="D683" s="31">
        <v>44179</v>
      </c>
      <c r="E683" s="29" t="s">
        <v>54</v>
      </c>
      <c r="F683" s="29">
        <v>5</v>
      </c>
      <c r="G683" s="29" t="s">
        <v>46</v>
      </c>
      <c r="H683" s="29">
        <v>7</v>
      </c>
      <c r="K683" s="29">
        <v>5059475502</v>
      </c>
      <c r="L683" s="29">
        <v>5059475502</v>
      </c>
      <c r="M683" s="29" t="s">
        <v>44</v>
      </c>
      <c r="N683" s="29">
        <v>2318208533</v>
      </c>
      <c r="O683" s="32" t="str">
        <f t="shared" si="10"/>
        <v>Passives</v>
      </c>
    </row>
    <row r="684" spans="1:15" x14ac:dyDescent="0.15">
      <c r="A684" s="29" t="s">
        <v>41</v>
      </c>
      <c r="B684" s="29" t="s">
        <v>42</v>
      </c>
      <c r="C684" s="29" t="s">
        <v>79</v>
      </c>
      <c r="D684" s="31">
        <v>44179</v>
      </c>
      <c r="E684" s="29" t="s">
        <v>53</v>
      </c>
      <c r="F684" s="29">
        <v>5</v>
      </c>
      <c r="G684" s="29" t="s">
        <v>43</v>
      </c>
      <c r="H684" s="29">
        <v>8</v>
      </c>
      <c r="K684" s="29">
        <v>4417051493</v>
      </c>
      <c r="L684" s="29">
        <v>4417051493</v>
      </c>
      <c r="M684" s="29" t="s">
        <v>44</v>
      </c>
      <c r="N684" s="29">
        <v>2318209596</v>
      </c>
      <c r="O684" s="32" t="str">
        <f t="shared" si="10"/>
        <v>Passives</v>
      </c>
    </row>
    <row r="685" spans="1:15" x14ac:dyDescent="0.15">
      <c r="A685" s="29" t="s">
        <v>41</v>
      </c>
      <c r="B685" s="29" t="s">
        <v>42</v>
      </c>
      <c r="C685" s="29" t="s">
        <v>147</v>
      </c>
      <c r="D685" s="31">
        <v>44179</v>
      </c>
      <c r="E685" s="29" t="s">
        <v>53</v>
      </c>
      <c r="F685" s="29">
        <v>5</v>
      </c>
      <c r="G685" s="29" t="s">
        <v>43</v>
      </c>
      <c r="H685" s="29">
        <v>10</v>
      </c>
      <c r="K685" s="29">
        <v>4412931038</v>
      </c>
      <c r="L685" s="29">
        <v>4412931038</v>
      </c>
      <c r="M685" s="29" t="s">
        <v>44</v>
      </c>
      <c r="N685" s="29">
        <v>2318211712</v>
      </c>
      <c r="O685" s="32" t="str">
        <f t="shared" si="10"/>
        <v>Promoters</v>
      </c>
    </row>
    <row r="686" spans="1:15" x14ac:dyDescent="0.15">
      <c r="A686" s="29" t="s">
        <v>41</v>
      </c>
      <c r="B686" s="29" t="s">
        <v>42</v>
      </c>
      <c r="C686" s="29" t="s">
        <v>79</v>
      </c>
      <c r="D686" s="31">
        <v>44179</v>
      </c>
      <c r="E686" s="29" t="s">
        <v>54</v>
      </c>
      <c r="F686" s="29">
        <v>5</v>
      </c>
      <c r="G686" s="29" t="s">
        <v>46</v>
      </c>
      <c r="H686" s="29">
        <v>9</v>
      </c>
      <c r="K686" s="29">
        <v>9283028333</v>
      </c>
      <c r="L686" s="29">
        <v>9283028333</v>
      </c>
      <c r="M686" s="29" t="s">
        <v>51</v>
      </c>
      <c r="N686" s="29">
        <v>2318218332</v>
      </c>
      <c r="O686" s="32" t="str">
        <f t="shared" si="10"/>
        <v>Promoters</v>
      </c>
    </row>
    <row r="687" spans="1:15" x14ac:dyDescent="0.15">
      <c r="A687" s="29" t="s">
        <v>41</v>
      </c>
      <c r="B687" s="29" t="s">
        <v>42</v>
      </c>
      <c r="C687" s="29" t="s">
        <v>79</v>
      </c>
      <c r="D687" s="31">
        <v>44179</v>
      </c>
      <c r="E687" s="29" t="s">
        <v>50</v>
      </c>
      <c r="F687" s="29">
        <v>5</v>
      </c>
      <c r="G687" s="29" t="s">
        <v>46</v>
      </c>
      <c r="H687" s="29">
        <v>7</v>
      </c>
      <c r="K687" s="29">
        <v>3405140183</v>
      </c>
      <c r="L687" s="29">
        <v>3405140183</v>
      </c>
      <c r="M687" s="29" t="s">
        <v>44</v>
      </c>
      <c r="N687" s="29">
        <v>2318229200</v>
      </c>
      <c r="O687" s="32" t="str">
        <f t="shared" si="10"/>
        <v>Passives</v>
      </c>
    </row>
    <row r="688" spans="1:15" x14ac:dyDescent="0.15">
      <c r="A688" s="29" t="s">
        <v>41</v>
      </c>
      <c r="B688" s="29" t="s">
        <v>42</v>
      </c>
      <c r="C688" s="29" t="s">
        <v>112</v>
      </c>
      <c r="D688" s="31">
        <v>44179</v>
      </c>
      <c r="E688" s="29" t="s">
        <v>54</v>
      </c>
      <c r="F688" s="29">
        <v>5</v>
      </c>
      <c r="G688" s="29" t="s">
        <v>43</v>
      </c>
      <c r="H688" s="29">
        <v>5</v>
      </c>
      <c r="K688" s="29">
        <v>9286790526</v>
      </c>
      <c r="L688" s="29">
        <v>9286790526</v>
      </c>
      <c r="M688" s="29" t="s">
        <v>44</v>
      </c>
      <c r="N688" s="29">
        <v>2318233243</v>
      </c>
      <c r="O688" s="32" t="str">
        <f t="shared" si="10"/>
        <v>Detractors</v>
      </c>
    </row>
    <row r="689" spans="1:15" x14ac:dyDescent="0.15">
      <c r="A689" s="29" t="s">
        <v>41</v>
      </c>
      <c r="B689" s="29" t="s">
        <v>42</v>
      </c>
      <c r="C689" s="29" t="s">
        <v>81</v>
      </c>
      <c r="D689" s="31">
        <v>44179</v>
      </c>
      <c r="E689" s="29" t="s">
        <v>55</v>
      </c>
      <c r="F689" s="29">
        <v>5</v>
      </c>
      <c r="G689" s="29" t="s">
        <v>43</v>
      </c>
      <c r="H689" s="29">
        <v>9</v>
      </c>
      <c r="K689" s="29">
        <v>9282666967</v>
      </c>
      <c r="L689" s="29">
        <v>9282666967</v>
      </c>
      <c r="M689" s="29" t="s">
        <v>44</v>
      </c>
      <c r="N689" s="29">
        <v>2318234298</v>
      </c>
      <c r="O689" s="32" t="str">
        <f t="shared" si="10"/>
        <v>Promoters</v>
      </c>
    </row>
    <row r="690" spans="1:15" x14ac:dyDescent="0.15">
      <c r="A690" s="29" t="s">
        <v>41</v>
      </c>
      <c r="B690" s="29" t="s">
        <v>42</v>
      </c>
      <c r="C690" s="29" t="s">
        <v>81</v>
      </c>
      <c r="D690" s="31">
        <v>44179</v>
      </c>
      <c r="E690" s="29" t="s">
        <v>50</v>
      </c>
      <c r="F690" s="29">
        <v>3</v>
      </c>
      <c r="G690" s="29" t="s">
        <v>46</v>
      </c>
      <c r="H690" s="29">
        <v>2</v>
      </c>
      <c r="K690" s="29">
        <v>6107512991</v>
      </c>
      <c r="L690" s="29">
        <v>6107512991</v>
      </c>
      <c r="M690" s="29" t="s">
        <v>44</v>
      </c>
      <c r="N690" s="29">
        <v>2318238838</v>
      </c>
      <c r="O690" s="32" t="str">
        <f t="shared" si="10"/>
        <v>Detractors</v>
      </c>
    </row>
    <row r="691" spans="1:15" x14ac:dyDescent="0.15">
      <c r="A691" s="29" t="s">
        <v>41</v>
      </c>
      <c r="B691" s="29" t="s">
        <v>42</v>
      </c>
      <c r="C691" s="29" t="s">
        <v>134</v>
      </c>
      <c r="D691" s="31">
        <v>44179</v>
      </c>
      <c r="E691" s="29" t="s">
        <v>52</v>
      </c>
      <c r="F691" s="29">
        <v>5</v>
      </c>
      <c r="G691" s="29" t="s">
        <v>46</v>
      </c>
      <c r="H691" s="29">
        <v>10</v>
      </c>
      <c r="K691" s="29">
        <v>4417370206</v>
      </c>
      <c r="L691" s="29">
        <v>4417370206</v>
      </c>
      <c r="M691" s="29" t="s">
        <v>44</v>
      </c>
      <c r="N691" s="29">
        <v>2318241009</v>
      </c>
      <c r="O691" s="32" t="str">
        <f t="shared" si="10"/>
        <v>Promoters</v>
      </c>
    </row>
    <row r="692" spans="1:15" x14ac:dyDescent="0.15">
      <c r="A692" s="29" t="s">
        <v>41</v>
      </c>
      <c r="B692" s="29" t="s">
        <v>42</v>
      </c>
      <c r="C692" s="29" t="s">
        <v>112</v>
      </c>
      <c r="D692" s="31">
        <v>44179</v>
      </c>
      <c r="E692" s="29" t="s">
        <v>50</v>
      </c>
      <c r="F692" s="29">
        <v>5</v>
      </c>
      <c r="G692" s="29" t="s">
        <v>43</v>
      </c>
      <c r="H692" s="29">
        <v>10</v>
      </c>
      <c r="K692" s="29">
        <v>3058980084</v>
      </c>
      <c r="L692" s="29">
        <v>3058980084</v>
      </c>
      <c r="M692" s="29" t="s">
        <v>51</v>
      </c>
      <c r="N692" s="29">
        <v>2318245431</v>
      </c>
      <c r="O692" s="32" t="str">
        <f t="shared" si="10"/>
        <v>Promoters</v>
      </c>
    </row>
    <row r="693" spans="1:15" x14ac:dyDescent="0.15">
      <c r="A693" s="29" t="s">
        <v>41</v>
      </c>
      <c r="B693" s="29" t="s">
        <v>42</v>
      </c>
      <c r="C693" s="29" t="s">
        <v>139</v>
      </c>
      <c r="D693" s="31">
        <v>44179</v>
      </c>
      <c r="E693" s="29" t="s">
        <v>54</v>
      </c>
      <c r="F693" s="29">
        <v>5</v>
      </c>
      <c r="G693" s="29" t="s">
        <v>43</v>
      </c>
      <c r="H693" s="29">
        <v>0</v>
      </c>
      <c r="K693" s="29">
        <v>9283490549</v>
      </c>
      <c r="L693" s="29">
        <v>9283490549</v>
      </c>
      <c r="M693" s="29" t="s">
        <v>44</v>
      </c>
      <c r="N693" s="29">
        <v>2318246143</v>
      </c>
      <c r="O693" s="32" t="str">
        <f t="shared" si="10"/>
        <v>Detractors</v>
      </c>
    </row>
    <row r="694" spans="1:15" x14ac:dyDescent="0.15">
      <c r="A694" s="29" t="s">
        <v>41</v>
      </c>
      <c r="B694" s="29" t="s">
        <v>42</v>
      </c>
      <c r="C694" s="29" t="s">
        <v>89</v>
      </c>
      <c r="D694" s="31">
        <v>44179</v>
      </c>
      <c r="E694" s="29" t="s">
        <v>54</v>
      </c>
      <c r="F694" s="29">
        <v>1</v>
      </c>
      <c r="G694" s="29" t="s">
        <v>46</v>
      </c>
      <c r="H694" s="29">
        <v>0</v>
      </c>
      <c r="J694" s="29">
        <v>2002946439</v>
      </c>
      <c r="K694" s="29">
        <v>9285513089</v>
      </c>
      <c r="L694" s="29">
        <v>9285513089</v>
      </c>
      <c r="M694" s="29" t="s">
        <v>44</v>
      </c>
      <c r="N694" s="29">
        <v>2318263222</v>
      </c>
      <c r="O694" s="32" t="str">
        <f t="shared" si="10"/>
        <v>Detractors</v>
      </c>
    </row>
    <row r="695" spans="1:15" x14ac:dyDescent="0.15">
      <c r="A695" s="29" t="s">
        <v>41</v>
      </c>
      <c r="B695" s="29" t="s">
        <v>42</v>
      </c>
      <c r="C695" s="29" t="s">
        <v>111</v>
      </c>
      <c r="D695" s="31">
        <v>44180</v>
      </c>
      <c r="E695" s="29" t="s">
        <v>54</v>
      </c>
      <c r="F695" s="29">
        <v>2</v>
      </c>
      <c r="G695" s="29" t="s">
        <v>46</v>
      </c>
      <c r="H695" s="29">
        <v>1</v>
      </c>
      <c r="J695" s="29">
        <v>2002987791</v>
      </c>
      <c r="K695" s="29">
        <v>9704719364</v>
      </c>
      <c r="L695" s="29">
        <v>9704719364</v>
      </c>
      <c r="M695" s="29" t="s">
        <v>44</v>
      </c>
      <c r="N695" s="29">
        <v>2318330437</v>
      </c>
      <c r="O695" s="32" t="str">
        <f t="shared" si="10"/>
        <v>Detractors</v>
      </c>
    </row>
    <row r="696" spans="1:15" x14ac:dyDescent="0.15">
      <c r="A696" s="29" t="s">
        <v>41</v>
      </c>
      <c r="B696" s="29" t="s">
        <v>42</v>
      </c>
      <c r="C696" s="29" t="s">
        <v>107</v>
      </c>
      <c r="D696" s="31">
        <v>44180</v>
      </c>
      <c r="E696" s="29" t="s">
        <v>53</v>
      </c>
      <c r="F696" s="29">
        <v>1</v>
      </c>
      <c r="G696" s="29" t="s">
        <v>46</v>
      </c>
      <c r="H696" s="29">
        <v>1</v>
      </c>
      <c r="K696" s="29">
        <v>4412367967</v>
      </c>
      <c r="L696" s="29">
        <v>4412367967</v>
      </c>
      <c r="M696" s="29" t="s">
        <v>44</v>
      </c>
      <c r="N696" s="29">
        <v>2318362398</v>
      </c>
      <c r="O696" s="32" t="str">
        <f t="shared" si="10"/>
        <v>Detractors</v>
      </c>
    </row>
    <row r="697" spans="1:15" x14ac:dyDescent="0.15">
      <c r="A697" s="29" t="s">
        <v>41</v>
      </c>
      <c r="B697" s="29" t="s">
        <v>42</v>
      </c>
      <c r="C697" s="29" t="s">
        <v>120</v>
      </c>
      <c r="D697" s="31">
        <v>44180</v>
      </c>
      <c r="E697" s="29" t="s">
        <v>19</v>
      </c>
      <c r="F697" s="29">
        <v>5</v>
      </c>
      <c r="G697" s="29" t="s">
        <v>46</v>
      </c>
      <c r="H697" s="29">
        <v>5</v>
      </c>
      <c r="K697" s="29">
        <v>7205275223</v>
      </c>
      <c r="L697" s="29">
        <v>5926091108</v>
      </c>
      <c r="M697" s="29" t="s">
        <v>44</v>
      </c>
      <c r="N697" s="29">
        <v>2318366310</v>
      </c>
      <c r="O697" s="32" t="str">
        <f t="shared" si="10"/>
        <v>Detractors</v>
      </c>
    </row>
    <row r="698" spans="1:15" x14ac:dyDescent="0.15">
      <c r="A698" s="29" t="s">
        <v>41</v>
      </c>
      <c r="B698" s="29" t="s">
        <v>42</v>
      </c>
      <c r="C698" s="29" t="s">
        <v>138</v>
      </c>
      <c r="D698" s="31">
        <v>44180</v>
      </c>
      <c r="E698" s="29" t="s">
        <v>50</v>
      </c>
      <c r="F698" s="29">
        <v>5</v>
      </c>
      <c r="G698" s="29" t="s">
        <v>43</v>
      </c>
      <c r="H698" s="29">
        <v>9</v>
      </c>
      <c r="K698" s="29">
        <v>3405134160</v>
      </c>
      <c r="L698" s="29">
        <v>3405134160</v>
      </c>
      <c r="M698" s="29" t="s">
        <v>44</v>
      </c>
      <c r="N698" s="29">
        <v>2318366652</v>
      </c>
      <c r="O698" s="32" t="str">
        <f t="shared" si="10"/>
        <v>Promoters</v>
      </c>
    </row>
    <row r="699" spans="1:15" x14ac:dyDescent="0.15">
      <c r="A699" s="29" t="s">
        <v>41</v>
      </c>
      <c r="B699" s="29" t="s">
        <v>42</v>
      </c>
      <c r="C699" s="29" t="s">
        <v>132</v>
      </c>
      <c r="D699" s="31">
        <v>44180</v>
      </c>
      <c r="E699" s="29" t="s">
        <v>50</v>
      </c>
      <c r="F699" s="29">
        <v>2</v>
      </c>
      <c r="G699" s="29" t="s">
        <v>46</v>
      </c>
      <c r="H699" s="29">
        <v>1</v>
      </c>
      <c r="K699" s="29">
        <v>6107512991</v>
      </c>
      <c r="L699" s="29">
        <v>6107512991</v>
      </c>
      <c r="M699" s="29" t="s">
        <v>44</v>
      </c>
      <c r="N699" s="29">
        <v>2318368499</v>
      </c>
      <c r="O699" s="32" t="str">
        <f t="shared" si="10"/>
        <v>Detractors</v>
      </c>
    </row>
    <row r="700" spans="1:15" x14ac:dyDescent="0.15">
      <c r="A700" s="29" t="s">
        <v>41</v>
      </c>
      <c r="B700" s="29" t="s">
        <v>42</v>
      </c>
      <c r="C700" s="29" t="s">
        <v>115</v>
      </c>
      <c r="D700" s="31">
        <v>44180</v>
      </c>
      <c r="E700" s="29" t="s">
        <v>50</v>
      </c>
      <c r="F700" s="29">
        <v>5</v>
      </c>
      <c r="G700" s="29" t="s">
        <v>43</v>
      </c>
      <c r="H700" s="29">
        <v>5</v>
      </c>
      <c r="K700" s="29">
        <v>3406266555</v>
      </c>
      <c r="L700" s="29">
        <v>3406266555</v>
      </c>
      <c r="M700" s="29" t="s">
        <v>44</v>
      </c>
      <c r="N700" s="29">
        <v>2318369306</v>
      </c>
      <c r="O700" s="32" t="str">
        <f t="shared" si="10"/>
        <v>Detractors</v>
      </c>
    </row>
    <row r="701" spans="1:15" x14ac:dyDescent="0.15">
      <c r="A701" s="29" t="s">
        <v>41</v>
      </c>
      <c r="B701" s="29" t="s">
        <v>42</v>
      </c>
      <c r="C701" s="29" t="s">
        <v>141</v>
      </c>
      <c r="D701" s="31">
        <v>44180</v>
      </c>
      <c r="E701" s="29" t="s">
        <v>54</v>
      </c>
      <c r="F701" s="29">
        <v>2</v>
      </c>
      <c r="G701" s="29" t="s">
        <v>46</v>
      </c>
      <c r="H701" s="29">
        <v>0</v>
      </c>
      <c r="K701" s="29">
        <v>9287971287</v>
      </c>
      <c r="L701" s="29">
        <v>9287971287</v>
      </c>
      <c r="M701" s="29" t="s">
        <v>44</v>
      </c>
      <c r="N701" s="29">
        <v>2318369667</v>
      </c>
      <c r="O701" s="32" t="str">
        <f t="shared" si="10"/>
        <v>Detractors</v>
      </c>
    </row>
    <row r="702" spans="1:15" x14ac:dyDescent="0.15">
      <c r="A702" s="29" t="s">
        <v>41</v>
      </c>
      <c r="B702" s="29" t="s">
        <v>42</v>
      </c>
      <c r="C702" s="29" t="s">
        <v>104</v>
      </c>
      <c r="D702" s="31">
        <v>44180</v>
      </c>
      <c r="E702" s="29" t="s">
        <v>53</v>
      </c>
      <c r="F702" s="29">
        <v>5</v>
      </c>
      <c r="G702" s="29" t="s">
        <v>43</v>
      </c>
      <c r="H702" s="29">
        <v>10</v>
      </c>
      <c r="J702" s="29">
        <v>2003045067</v>
      </c>
      <c r="K702" s="29">
        <v>4417040015</v>
      </c>
      <c r="L702" s="29">
        <v>4417040015</v>
      </c>
      <c r="M702" s="29" t="s">
        <v>44</v>
      </c>
      <c r="N702" s="29">
        <v>2318370357</v>
      </c>
      <c r="O702" s="32" t="str">
        <f t="shared" si="10"/>
        <v>Promoters</v>
      </c>
    </row>
    <row r="703" spans="1:15" x14ac:dyDescent="0.15">
      <c r="A703" s="29" t="s">
        <v>41</v>
      </c>
      <c r="B703" s="29" t="s">
        <v>42</v>
      </c>
      <c r="C703" s="29" t="s">
        <v>103</v>
      </c>
      <c r="D703" s="31">
        <v>44180</v>
      </c>
      <c r="E703" s="29" t="s">
        <v>53</v>
      </c>
      <c r="F703" s="29">
        <v>5</v>
      </c>
      <c r="G703" s="29" t="s">
        <v>46</v>
      </c>
      <c r="H703" s="29">
        <v>10</v>
      </c>
      <c r="K703" s="29">
        <v>4415351215</v>
      </c>
      <c r="L703" s="29">
        <v>4415351215</v>
      </c>
      <c r="M703" s="29" t="s">
        <v>51</v>
      </c>
      <c r="N703" s="29">
        <v>2318371593</v>
      </c>
      <c r="O703" s="32" t="str">
        <f t="shared" si="10"/>
        <v>Promoters</v>
      </c>
    </row>
    <row r="704" spans="1:15" x14ac:dyDescent="0.15">
      <c r="A704" s="29" t="s">
        <v>41</v>
      </c>
      <c r="B704" s="29" t="s">
        <v>42</v>
      </c>
      <c r="C704" s="29" t="s">
        <v>82</v>
      </c>
      <c r="D704" s="31">
        <v>44180</v>
      </c>
      <c r="E704" s="29" t="s">
        <v>54</v>
      </c>
      <c r="F704" s="29">
        <v>2</v>
      </c>
      <c r="G704" s="29" t="s">
        <v>46</v>
      </c>
      <c r="H704" s="29">
        <v>0</v>
      </c>
      <c r="K704" s="29">
        <v>2108545754</v>
      </c>
      <c r="L704" s="29">
        <v>2108545754</v>
      </c>
      <c r="M704" s="29" t="s">
        <v>44</v>
      </c>
      <c r="N704" s="29">
        <v>2318373948</v>
      </c>
      <c r="O704" s="32" t="str">
        <f t="shared" si="10"/>
        <v>Detractors</v>
      </c>
    </row>
    <row r="705" spans="1:15" x14ac:dyDescent="0.15">
      <c r="A705" s="29" t="s">
        <v>41</v>
      </c>
      <c r="B705" s="29" t="s">
        <v>42</v>
      </c>
      <c r="C705" s="29" t="s">
        <v>78</v>
      </c>
      <c r="D705" s="31">
        <v>44180</v>
      </c>
      <c r="E705" s="29" t="s">
        <v>54</v>
      </c>
      <c r="F705" s="29">
        <v>4</v>
      </c>
      <c r="G705" s="29" t="s">
        <v>43</v>
      </c>
      <c r="H705" s="29">
        <v>5</v>
      </c>
      <c r="K705" s="29">
        <v>4805786570</v>
      </c>
      <c r="L705" s="29">
        <v>4805786570</v>
      </c>
      <c r="M705" s="29" t="s">
        <v>44</v>
      </c>
      <c r="N705" s="29">
        <v>2318378917</v>
      </c>
      <c r="O705" s="32" t="str">
        <f t="shared" si="10"/>
        <v>Detractors</v>
      </c>
    </row>
    <row r="706" spans="1:15" x14ac:dyDescent="0.15">
      <c r="A706" s="29" t="s">
        <v>41</v>
      </c>
      <c r="B706" s="29" t="s">
        <v>42</v>
      </c>
      <c r="C706" s="29" t="s">
        <v>111</v>
      </c>
      <c r="D706" s="31">
        <v>44180</v>
      </c>
      <c r="E706" s="29" t="s">
        <v>54</v>
      </c>
      <c r="F706" s="29">
        <v>5</v>
      </c>
      <c r="G706" s="29" t="s">
        <v>46</v>
      </c>
      <c r="H706" s="29">
        <v>0</v>
      </c>
      <c r="K706" s="29">
        <v>9016611353</v>
      </c>
      <c r="L706" s="29">
        <v>9016611353</v>
      </c>
      <c r="M706" s="29" t="s">
        <v>44</v>
      </c>
      <c r="N706" s="29">
        <v>2318384153</v>
      </c>
      <c r="O706" s="32" t="str">
        <f t="shared" ref="O706:O769" si="11">IF(AND(H706&gt;=$Q$3,H706&lt;=$R$3),$S$3,IF(AND(H706&gt;=$Q$4,H706&lt;=$R$4),$S$4,IF(AND(H706&gt;=$Q$5,H706&lt;=$R$5),$S$5)))</f>
        <v>Detractors</v>
      </c>
    </row>
    <row r="707" spans="1:15" x14ac:dyDescent="0.15">
      <c r="A707" s="29" t="s">
        <v>41</v>
      </c>
      <c r="B707" s="29" t="s">
        <v>42</v>
      </c>
      <c r="C707" s="29" t="s">
        <v>111</v>
      </c>
      <c r="D707" s="31">
        <v>44180</v>
      </c>
      <c r="E707" s="29" t="s">
        <v>54</v>
      </c>
      <c r="F707" s="29">
        <v>1</v>
      </c>
      <c r="G707" s="29" t="s">
        <v>46</v>
      </c>
      <c r="H707" s="29">
        <v>0</v>
      </c>
      <c r="J707" s="29">
        <v>2003063789</v>
      </c>
      <c r="K707" s="29">
        <v>9283808350</v>
      </c>
      <c r="L707" s="29">
        <v>9283808350</v>
      </c>
      <c r="M707" s="29" t="s">
        <v>44</v>
      </c>
      <c r="N707" s="29">
        <v>2318389233</v>
      </c>
      <c r="O707" s="32" t="str">
        <f t="shared" si="11"/>
        <v>Detractors</v>
      </c>
    </row>
    <row r="708" spans="1:15" x14ac:dyDescent="0.15">
      <c r="A708" s="29" t="s">
        <v>41</v>
      </c>
      <c r="B708" s="29" t="s">
        <v>42</v>
      </c>
      <c r="C708" s="29" t="s">
        <v>147</v>
      </c>
      <c r="D708" s="31">
        <v>44180</v>
      </c>
      <c r="E708" s="29" t="s">
        <v>53</v>
      </c>
      <c r="F708" s="29">
        <v>5</v>
      </c>
      <c r="G708" s="29" t="s">
        <v>43</v>
      </c>
      <c r="H708" s="29">
        <v>7</v>
      </c>
      <c r="K708" s="29">
        <v>4412928515</v>
      </c>
      <c r="L708" s="29">
        <v>4412928515</v>
      </c>
      <c r="M708" s="29" t="s">
        <v>44</v>
      </c>
      <c r="N708" s="29">
        <v>2318391340</v>
      </c>
      <c r="O708" s="32" t="str">
        <f t="shared" si="11"/>
        <v>Passives</v>
      </c>
    </row>
    <row r="709" spans="1:15" x14ac:dyDescent="0.15">
      <c r="A709" s="29" t="s">
        <v>41</v>
      </c>
      <c r="B709" s="29" t="s">
        <v>42</v>
      </c>
      <c r="C709" s="29" t="s">
        <v>107</v>
      </c>
      <c r="D709" s="31">
        <v>44180</v>
      </c>
      <c r="E709" s="29" t="s">
        <v>53</v>
      </c>
      <c r="F709" s="29">
        <v>5</v>
      </c>
      <c r="G709" s="29" t="s">
        <v>43</v>
      </c>
      <c r="H709" s="29">
        <v>10</v>
      </c>
      <c r="K709" s="29">
        <v>4412970066</v>
      </c>
      <c r="L709" s="29">
        <v>4412970066</v>
      </c>
      <c r="M709" s="29" t="s">
        <v>44</v>
      </c>
      <c r="N709" s="29">
        <v>2318391685</v>
      </c>
      <c r="O709" s="32" t="str">
        <f t="shared" si="11"/>
        <v>Promoters</v>
      </c>
    </row>
    <row r="710" spans="1:15" x14ac:dyDescent="0.15">
      <c r="A710" s="29" t="s">
        <v>41</v>
      </c>
      <c r="B710" s="29" t="s">
        <v>42</v>
      </c>
      <c r="C710" s="29" t="s">
        <v>117</v>
      </c>
      <c r="D710" s="31">
        <v>44180</v>
      </c>
      <c r="E710" s="29" t="s">
        <v>54</v>
      </c>
      <c r="F710" s="29">
        <v>3</v>
      </c>
      <c r="G710" s="29" t="s">
        <v>46</v>
      </c>
      <c r="H710" s="29">
        <v>0</v>
      </c>
      <c r="K710" s="29">
        <v>5053395464</v>
      </c>
      <c r="L710" s="29">
        <v>5053395464</v>
      </c>
      <c r="M710" s="29" t="s">
        <v>44</v>
      </c>
      <c r="N710" s="29">
        <v>2318393268</v>
      </c>
      <c r="O710" s="32" t="str">
        <f t="shared" si="11"/>
        <v>Detractors</v>
      </c>
    </row>
    <row r="711" spans="1:15" x14ac:dyDescent="0.15">
      <c r="A711" s="29" t="s">
        <v>41</v>
      </c>
      <c r="B711" s="29" t="s">
        <v>42</v>
      </c>
      <c r="C711" s="29" t="s">
        <v>107</v>
      </c>
      <c r="D711" s="31">
        <v>44180</v>
      </c>
      <c r="E711" s="29" t="s">
        <v>53</v>
      </c>
      <c r="F711" s="29">
        <v>5</v>
      </c>
      <c r="G711" s="29" t="s">
        <v>43</v>
      </c>
      <c r="H711" s="29">
        <v>10</v>
      </c>
      <c r="K711" s="29">
        <v>4415055930</v>
      </c>
      <c r="L711" s="29">
        <v>4415055930</v>
      </c>
      <c r="M711" s="29" t="s">
        <v>44</v>
      </c>
      <c r="N711" s="29">
        <v>2318393550</v>
      </c>
      <c r="O711" s="32" t="str">
        <f t="shared" si="11"/>
        <v>Promoters</v>
      </c>
    </row>
    <row r="712" spans="1:15" x14ac:dyDescent="0.15">
      <c r="A712" s="29" t="s">
        <v>41</v>
      </c>
      <c r="B712" s="29" t="s">
        <v>42</v>
      </c>
      <c r="C712" s="29" t="s">
        <v>147</v>
      </c>
      <c r="D712" s="31">
        <v>44180</v>
      </c>
      <c r="E712" s="29" t="s">
        <v>52</v>
      </c>
      <c r="F712" s="29">
        <v>5</v>
      </c>
      <c r="G712" s="29" t="s">
        <v>43</v>
      </c>
      <c r="H712" s="29">
        <v>9</v>
      </c>
      <c r="K712" s="29">
        <v>4415352454</v>
      </c>
      <c r="L712" s="29">
        <v>4415352454</v>
      </c>
      <c r="M712" s="29" t="s">
        <v>51</v>
      </c>
      <c r="N712" s="29">
        <v>2318393596</v>
      </c>
      <c r="O712" s="32" t="str">
        <f t="shared" si="11"/>
        <v>Promoters</v>
      </c>
    </row>
    <row r="713" spans="1:15" x14ac:dyDescent="0.15">
      <c r="A713" s="29" t="s">
        <v>41</v>
      </c>
      <c r="B713" s="29" t="s">
        <v>42</v>
      </c>
      <c r="C713" s="29" t="s">
        <v>98</v>
      </c>
      <c r="D713" s="31">
        <v>44180</v>
      </c>
      <c r="E713" s="29" t="s">
        <v>53</v>
      </c>
      <c r="F713" s="29">
        <v>5</v>
      </c>
      <c r="G713" s="29" t="s">
        <v>43</v>
      </c>
      <c r="H713" s="29">
        <v>10</v>
      </c>
      <c r="K713" s="29">
        <v>4415371888</v>
      </c>
      <c r="L713" s="29">
        <v>4415371888</v>
      </c>
      <c r="M713" s="29" t="s">
        <v>44</v>
      </c>
      <c r="N713" s="29">
        <v>2318422269</v>
      </c>
      <c r="O713" s="32" t="str">
        <f t="shared" si="11"/>
        <v>Promoters</v>
      </c>
    </row>
    <row r="714" spans="1:15" x14ac:dyDescent="0.15">
      <c r="A714" s="29" t="s">
        <v>41</v>
      </c>
      <c r="B714" s="29" t="s">
        <v>42</v>
      </c>
      <c r="C714" s="29" t="s">
        <v>111</v>
      </c>
      <c r="D714" s="31">
        <v>44180</v>
      </c>
      <c r="E714" s="29" t="s">
        <v>54</v>
      </c>
      <c r="F714" s="29">
        <v>1</v>
      </c>
      <c r="G714" s="29" t="s">
        <v>46</v>
      </c>
      <c r="H714" s="29">
        <v>5</v>
      </c>
      <c r="K714" s="29">
        <v>5057132415</v>
      </c>
      <c r="L714" s="29">
        <v>5057132415</v>
      </c>
      <c r="M714" s="29" t="s">
        <v>44</v>
      </c>
      <c r="N714" s="29">
        <v>2318427123</v>
      </c>
      <c r="O714" s="32" t="str">
        <f t="shared" si="11"/>
        <v>Detractors</v>
      </c>
    </row>
    <row r="715" spans="1:15" x14ac:dyDescent="0.15">
      <c r="A715" s="29" t="s">
        <v>41</v>
      </c>
      <c r="B715" s="29" t="s">
        <v>42</v>
      </c>
      <c r="C715" s="29" t="s">
        <v>145</v>
      </c>
      <c r="D715" s="31">
        <v>44180</v>
      </c>
      <c r="E715" s="29" t="s">
        <v>50</v>
      </c>
      <c r="F715" s="29">
        <v>5</v>
      </c>
      <c r="G715" s="29" t="s">
        <v>43</v>
      </c>
      <c r="H715" s="29">
        <v>10</v>
      </c>
      <c r="K715" s="29">
        <v>3402276769</v>
      </c>
      <c r="L715" s="29">
        <v>3402276769</v>
      </c>
      <c r="M715" s="29" t="s">
        <v>51</v>
      </c>
      <c r="N715" s="29">
        <v>2318432082</v>
      </c>
      <c r="O715" s="32" t="str">
        <f t="shared" si="11"/>
        <v>Promoters</v>
      </c>
    </row>
    <row r="716" spans="1:15" x14ac:dyDescent="0.15">
      <c r="A716" s="29" t="s">
        <v>41</v>
      </c>
      <c r="B716" s="29" t="s">
        <v>42</v>
      </c>
      <c r="C716" s="29" t="s">
        <v>98</v>
      </c>
      <c r="D716" s="31">
        <v>44180</v>
      </c>
      <c r="E716" s="29" t="s">
        <v>52</v>
      </c>
      <c r="F716" s="29">
        <v>5</v>
      </c>
      <c r="G716" s="29" t="s">
        <v>43</v>
      </c>
      <c r="H716" s="29">
        <v>9</v>
      </c>
      <c r="K716" s="29">
        <v>4412368213</v>
      </c>
      <c r="L716" s="29">
        <v>4412368213</v>
      </c>
      <c r="M716" s="29" t="s">
        <v>51</v>
      </c>
      <c r="N716" s="29">
        <v>2318438753</v>
      </c>
      <c r="O716" s="32" t="str">
        <f t="shared" si="11"/>
        <v>Promoters</v>
      </c>
    </row>
    <row r="717" spans="1:15" x14ac:dyDescent="0.15">
      <c r="A717" s="29" t="s">
        <v>41</v>
      </c>
      <c r="B717" s="29" t="s">
        <v>42</v>
      </c>
      <c r="C717" s="29" t="s">
        <v>141</v>
      </c>
      <c r="D717" s="31">
        <v>44180</v>
      </c>
      <c r="E717" s="29" t="s">
        <v>53</v>
      </c>
      <c r="F717" s="29">
        <v>5</v>
      </c>
      <c r="G717" s="29" t="s">
        <v>43</v>
      </c>
      <c r="H717" s="29">
        <v>8</v>
      </c>
      <c r="K717" s="29">
        <v>4412932866</v>
      </c>
      <c r="L717" s="29">
        <v>4412932866</v>
      </c>
      <c r="M717" s="29" t="s">
        <v>44</v>
      </c>
      <c r="N717" s="29">
        <v>2318439645</v>
      </c>
      <c r="O717" s="32" t="str">
        <f t="shared" si="11"/>
        <v>Passives</v>
      </c>
    </row>
    <row r="718" spans="1:15" x14ac:dyDescent="0.15">
      <c r="A718" s="29" t="s">
        <v>41</v>
      </c>
      <c r="B718" s="29" t="s">
        <v>42</v>
      </c>
      <c r="C718" s="29" t="s">
        <v>111</v>
      </c>
      <c r="D718" s="31">
        <v>44180</v>
      </c>
      <c r="E718" s="29" t="s">
        <v>50</v>
      </c>
      <c r="F718" s="29">
        <v>5</v>
      </c>
      <c r="G718" s="29" t="s">
        <v>46</v>
      </c>
      <c r="H718" s="29">
        <v>10</v>
      </c>
      <c r="K718" s="29">
        <v>3406269187</v>
      </c>
      <c r="L718" s="29">
        <v>3406269187</v>
      </c>
      <c r="M718" s="29" t="s">
        <v>44</v>
      </c>
      <c r="N718" s="29">
        <v>2318441878</v>
      </c>
      <c r="O718" s="32" t="str">
        <f t="shared" si="11"/>
        <v>Promoters</v>
      </c>
    </row>
    <row r="719" spans="1:15" x14ac:dyDescent="0.15">
      <c r="A719" s="29" t="s">
        <v>41</v>
      </c>
      <c r="B719" s="29" t="s">
        <v>42</v>
      </c>
      <c r="C719" s="29" t="s">
        <v>106</v>
      </c>
      <c r="D719" s="31">
        <v>44180</v>
      </c>
      <c r="E719" s="29" t="s">
        <v>53</v>
      </c>
      <c r="F719" s="29">
        <v>4</v>
      </c>
      <c r="G719" s="29" t="s">
        <v>46</v>
      </c>
      <c r="H719" s="29">
        <v>5</v>
      </c>
      <c r="K719" s="29">
        <v>4412324699</v>
      </c>
      <c r="L719" s="29">
        <v>4412324699</v>
      </c>
      <c r="M719" s="29" t="s">
        <v>44</v>
      </c>
      <c r="N719" s="29">
        <v>2318446502</v>
      </c>
      <c r="O719" s="32" t="str">
        <f t="shared" si="11"/>
        <v>Detractors</v>
      </c>
    </row>
    <row r="720" spans="1:15" x14ac:dyDescent="0.15">
      <c r="A720" s="29" t="s">
        <v>41</v>
      </c>
      <c r="B720" s="29" t="s">
        <v>42</v>
      </c>
      <c r="C720" s="29" t="s">
        <v>111</v>
      </c>
      <c r="D720" s="31">
        <v>44180</v>
      </c>
      <c r="E720" s="29" t="s">
        <v>54</v>
      </c>
      <c r="F720" s="29">
        <v>4</v>
      </c>
      <c r="G720" s="29" t="s">
        <v>46</v>
      </c>
      <c r="H720" s="29">
        <v>5</v>
      </c>
      <c r="K720" s="29">
        <v>9286793503</v>
      </c>
      <c r="L720" s="29">
        <v>9286793503</v>
      </c>
      <c r="M720" s="29" t="s">
        <v>44</v>
      </c>
      <c r="N720" s="29">
        <v>2318454748</v>
      </c>
      <c r="O720" s="32" t="str">
        <f t="shared" si="11"/>
        <v>Detractors</v>
      </c>
    </row>
    <row r="721" spans="1:15" x14ac:dyDescent="0.15">
      <c r="A721" s="29" t="s">
        <v>41</v>
      </c>
      <c r="B721" s="29" t="s">
        <v>42</v>
      </c>
      <c r="C721" s="29" t="s">
        <v>143</v>
      </c>
      <c r="D721" s="31">
        <v>44180</v>
      </c>
      <c r="E721" s="29" t="s">
        <v>55</v>
      </c>
      <c r="F721" s="29">
        <v>5</v>
      </c>
      <c r="G721" s="29" t="s">
        <v>46</v>
      </c>
      <c r="H721" s="29">
        <v>9</v>
      </c>
      <c r="K721" s="29">
        <v>7757610103</v>
      </c>
      <c r="L721" s="29">
        <v>7757610103</v>
      </c>
      <c r="M721" s="29" t="s">
        <v>44</v>
      </c>
      <c r="N721" s="29">
        <v>2318459927</v>
      </c>
      <c r="O721" s="32" t="str">
        <f t="shared" si="11"/>
        <v>Promoters</v>
      </c>
    </row>
    <row r="722" spans="1:15" x14ac:dyDescent="0.15">
      <c r="A722" s="29" t="s">
        <v>41</v>
      </c>
      <c r="B722" s="29" t="s">
        <v>42</v>
      </c>
      <c r="C722" s="29" t="s">
        <v>111</v>
      </c>
      <c r="D722" s="31">
        <v>44180</v>
      </c>
      <c r="E722" s="29" t="s">
        <v>54</v>
      </c>
      <c r="F722" s="29">
        <v>5</v>
      </c>
      <c r="G722" s="29" t="s">
        <v>43</v>
      </c>
      <c r="H722" s="29">
        <v>3</v>
      </c>
      <c r="K722" s="29">
        <v>9282809625</v>
      </c>
      <c r="L722" s="29">
        <v>9282809625</v>
      </c>
      <c r="M722" s="29" t="s">
        <v>44</v>
      </c>
      <c r="N722" s="29">
        <v>2318461304</v>
      </c>
      <c r="O722" s="32" t="str">
        <f t="shared" si="11"/>
        <v>Detractors</v>
      </c>
    </row>
    <row r="723" spans="1:15" x14ac:dyDescent="0.15">
      <c r="A723" s="29" t="s">
        <v>41</v>
      </c>
      <c r="B723" s="29" t="s">
        <v>42</v>
      </c>
      <c r="C723" s="29" t="s">
        <v>147</v>
      </c>
      <c r="D723" s="31">
        <v>44180</v>
      </c>
      <c r="E723" s="29" t="s">
        <v>52</v>
      </c>
      <c r="F723" s="29">
        <v>5</v>
      </c>
      <c r="G723" s="29" t="s">
        <v>46</v>
      </c>
      <c r="H723" s="29">
        <v>8</v>
      </c>
      <c r="K723" s="29">
        <v>4417031141</v>
      </c>
      <c r="L723" s="29">
        <v>4417031141</v>
      </c>
      <c r="M723" s="29" t="s">
        <v>44</v>
      </c>
      <c r="N723" s="29">
        <v>2318464936</v>
      </c>
      <c r="O723" s="32" t="str">
        <f t="shared" si="11"/>
        <v>Passives</v>
      </c>
    </row>
    <row r="724" spans="1:15" x14ac:dyDescent="0.15">
      <c r="A724" s="29" t="s">
        <v>41</v>
      </c>
      <c r="B724" s="29" t="s">
        <v>42</v>
      </c>
      <c r="C724" s="29" t="s">
        <v>111</v>
      </c>
      <c r="D724" s="31">
        <v>44180</v>
      </c>
      <c r="E724" s="29" t="s">
        <v>55</v>
      </c>
      <c r="F724" s="29">
        <v>5</v>
      </c>
      <c r="G724" s="29" t="s">
        <v>43</v>
      </c>
      <c r="H724" s="29">
        <v>5</v>
      </c>
      <c r="K724" s="29">
        <v>5055790059</v>
      </c>
      <c r="L724" s="29">
        <v>5055790059</v>
      </c>
      <c r="M724" s="29" t="s">
        <v>44</v>
      </c>
      <c r="N724" s="29">
        <v>2318467809</v>
      </c>
      <c r="O724" s="32" t="str">
        <f t="shared" si="11"/>
        <v>Detractors</v>
      </c>
    </row>
    <row r="725" spans="1:15" x14ac:dyDescent="0.15">
      <c r="A725" s="29" t="s">
        <v>41</v>
      </c>
      <c r="B725" s="29" t="s">
        <v>42</v>
      </c>
      <c r="C725" s="29" t="s">
        <v>78</v>
      </c>
      <c r="D725" s="31">
        <v>44180</v>
      </c>
      <c r="E725" s="29" t="s">
        <v>55</v>
      </c>
      <c r="F725" s="29">
        <v>5</v>
      </c>
      <c r="G725" s="29" t="s">
        <v>43</v>
      </c>
      <c r="H725" s="29">
        <v>10</v>
      </c>
      <c r="K725" s="29">
        <v>5757790072</v>
      </c>
      <c r="L725" s="29">
        <v>5757790072</v>
      </c>
      <c r="M725" s="29" t="s">
        <v>44</v>
      </c>
      <c r="N725" s="29">
        <v>2318469371</v>
      </c>
      <c r="O725" s="32" t="str">
        <f t="shared" si="11"/>
        <v>Promoters</v>
      </c>
    </row>
    <row r="726" spans="1:15" x14ac:dyDescent="0.15">
      <c r="A726" s="29" t="s">
        <v>41</v>
      </c>
      <c r="B726" s="29" t="s">
        <v>42</v>
      </c>
      <c r="C726" s="29" t="s">
        <v>104</v>
      </c>
      <c r="D726" s="31">
        <v>44180</v>
      </c>
      <c r="E726" s="29" t="s">
        <v>53</v>
      </c>
      <c r="F726" s="29">
        <v>5</v>
      </c>
      <c r="G726" s="29" t="s">
        <v>43</v>
      </c>
      <c r="H726" s="29">
        <v>8</v>
      </c>
      <c r="K726" s="29">
        <v>4412382032</v>
      </c>
      <c r="L726" s="29">
        <v>4412382032</v>
      </c>
      <c r="M726" s="29" t="s">
        <v>44</v>
      </c>
      <c r="N726" s="29">
        <v>2318469530</v>
      </c>
      <c r="O726" s="32" t="str">
        <f t="shared" si="11"/>
        <v>Passives</v>
      </c>
    </row>
    <row r="727" spans="1:15" x14ac:dyDescent="0.15">
      <c r="A727" s="29" t="s">
        <v>41</v>
      </c>
      <c r="B727" s="29" t="s">
        <v>42</v>
      </c>
      <c r="C727" s="29" t="s">
        <v>117</v>
      </c>
      <c r="D727" s="31">
        <v>44180</v>
      </c>
      <c r="E727" s="29" t="s">
        <v>50</v>
      </c>
      <c r="F727" s="29">
        <v>5</v>
      </c>
      <c r="G727" s="29" t="s">
        <v>43</v>
      </c>
      <c r="H727" s="29">
        <v>5</v>
      </c>
      <c r="K727" s="29">
        <v>2174974611</v>
      </c>
      <c r="L727" s="29">
        <v>2174974611</v>
      </c>
      <c r="M727" s="29" t="s">
        <v>44</v>
      </c>
      <c r="N727" s="29">
        <v>2318472068</v>
      </c>
      <c r="O727" s="32" t="str">
        <f t="shared" si="11"/>
        <v>Detractors</v>
      </c>
    </row>
    <row r="728" spans="1:15" x14ac:dyDescent="0.15">
      <c r="A728" s="29" t="s">
        <v>41</v>
      </c>
      <c r="B728" s="29" t="s">
        <v>42</v>
      </c>
      <c r="C728" s="29" t="s">
        <v>87</v>
      </c>
      <c r="D728" s="31">
        <v>44180</v>
      </c>
      <c r="E728" s="29" t="s">
        <v>50</v>
      </c>
      <c r="F728" s="29">
        <v>5</v>
      </c>
      <c r="G728" s="29" t="s">
        <v>46</v>
      </c>
      <c r="H728" s="29">
        <v>4</v>
      </c>
      <c r="K728" s="29">
        <v>3406424682</v>
      </c>
      <c r="L728" s="29">
        <v>3406424682</v>
      </c>
      <c r="M728" s="29" t="s">
        <v>44</v>
      </c>
      <c r="N728" s="29">
        <v>2318472556</v>
      </c>
      <c r="O728" s="32" t="str">
        <f t="shared" si="11"/>
        <v>Detractors</v>
      </c>
    </row>
    <row r="729" spans="1:15" x14ac:dyDescent="0.15">
      <c r="A729" s="29" t="s">
        <v>41</v>
      </c>
      <c r="B729" s="29" t="s">
        <v>42</v>
      </c>
      <c r="C729" s="29" t="s">
        <v>120</v>
      </c>
      <c r="D729" s="31">
        <v>44180</v>
      </c>
      <c r="E729" s="29" t="s">
        <v>19</v>
      </c>
      <c r="F729" s="29">
        <v>5</v>
      </c>
      <c r="G729" s="29" t="s">
        <v>43</v>
      </c>
      <c r="H729" s="29">
        <v>9</v>
      </c>
      <c r="K729" s="29">
        <v>7205275223</v>
      </c>
      <c r="L729" s="29">
        <v>5922773289</v>
      </c>
      <c r="M729" s="29" t="s">
        <v>44</v>
      </c>
      <c r="N729" s="29">
        <v>2318477453</v>
      </c>
      <c r="O729" s="32" t="str">
        <f t="shared" si="11"/>
        <v>Promoters</v>
      </c>
    </row>
    <row r="730" spans="1:15" x14ac:dyDescent="0.15">
      <c r="A730" s="29" t="s">
        <v>41</v>
      </c>
      <c r="B730" s="29" t="s">
        <v>42</v>
      </c>
      <c r="C730" s="29" t="s">
        <v>99</v>
      </c>
      <c r="D730" s="31">
        <v>44180</v>
      </c>
      <c r="E730" s="29" t="s">
        <v>52</v>
      </c>
      <c r="F730" s="29">
        <v>5</v>
      </c>
      <c r="G730" s="29" t="s">
        <v>46</v>
      </c>
      <c r="H730" s="29">
        <v>5</v>
      </c>
      <c r="J730" s="29">
        <v>2003131453</v>
      </c>
      <c r="K730" s="29">
        <v>4412922526</v>
      </c>
      <c r="L730" s="29">
        <v>4412922526</v>
      </c>
      <c r="M730" s="29" t="s">
        <v>44</v>
      </c>
      <c r="N730" s="29">
        <v>2318480009</v>
      </c>
      <c r="O730" s="32" t="str">
        <f t="shared" si="11"/>
        <v>Detractors</v>
      </c>
    </row>
    <row r="731" spans="1:15" x14ac:dyDescent="0.15">
      <c r="A731" s="29" t="s">
        <v>41</v>
      </c>
      <c r="B731" s="29" t="s">
        <v>42</v>
      </c>
      <c r="C731" s="29" t="s">
        <v>126</v>
      </c>
      <c r="D731" s="31">
        <v>44180</v>
      </c>
      <c r="E731" s="29" t="s">
        <v>52</v>
      </c>
      <c r="F731" s="29">
        <v>5</v>
      </c>
      <c r="G731" s="29" t="s">
        <v>43</v>
      </c>
      <c r="H731" s="29">
        <v>10</v>
      </c>
      <c r="K731" s="29">
        <v>4412938970</v>
      </c>
      <c r="L731" s="29">
        <v>4412938970</v>
      </c>
      <c r="M731" s="29" t="s">
        <v>51</v>
      </c>
      <c r="N731" s="29">
        <v>2318498302</v>
      </c>
      <c r="O731" s="32" t="str">
        <f t="shared" si="11"/>
        <v>Promoters</v>
      </c>
    </row>
    <row r="732" spans="1:15" x14ac:dyDescent="0.15">
      <c r="A732" s="29" t="s">
        <v>41</v>
      </c>
      <c r="B732" s="29" t="s">
        <v>42</v>
      </c>
      <c r="C732" s="29" t="s">
        <v>129</v>
      </c>
      <c r="D732" s="31">
        <v>44180</v>
      </c>
      <c r="E732" s="29" t="s">
        <v>54</v>
      </c>
      <c r="F732" s="29">
        <v>5</v>
      </c>
      <c r="G732" s="29" t="s">
        <v>43</v>
      </c>
      <c r="H732" s="29">
        <v>5</v>
      </c>
      <c r="K732" s="29">
        <v>9283134561</v>
      </c>
      <c r="L732" s="29">
        <v>9283134561</v>
      </c>
      <c r="M732" s="29" t="s">
        <v>44</v>
      </c>
      <c r="N732" s="29">
        <v>2318501506</v>
      </c>
      <c r="O732" s="32" t="str">
        <f t="shared" si="11"/>
        <v>Detractors</v>
      </c>
    </row>
    <row r="733" spans="1:15" x14ac:dyDescent="0.15">
      <c r="A733" s="29" t="s">
        <v>41</v>
      </c>
      <c r="B733" s="29" t="s">
        <v>42</v>
      </c>
      <c r="C733" s="29" t="s">
        <v>100</v>
      </c>
      <c r="D733" s="31">
        <v>44180</v>
      </c>
      <c r="E733" s="29" t="s">
        <v>53</v>
      </c>
      <c r="F733" s="29">
        <v>5</v>
      </c>
      <c r="G733" s="29" t="s">
        <v>43</v>
      </c>
      <c r="H733" s="29">
        <v>8</v>
      </c>
      <c r="K733" s="29">
        <v>4417052705</v>
      </c>
      <c r="L733" s="29">
        <v>4417052705</v>
      </c>
      <c r="M733" s="29" t="s">
        <v>44</v>
      </c>
      <c r="N733" s="29">
        <v>2318505126</v>
      </c>
      <c r="O733" s="32" t="str">
        <f t="shared" si="11"/>
        <v>Passives</v>
      </c>
    </row>
    <row r="734" spans="1:15" x14ac:dyDescent="0.15">
      <c r="A734" s="29" t="s">
        <v>41</v>
      </c>
      <c r="B734" s="29" t="s">
        <v>42</v>
      </c>
      <c r="C734" s="29" t="s">
        <v>101</v>
      </c>
      <c r="D734" s="31">
        <v>44180</v>
      </c>
      <c r="E734" s="29" t="s">
        <v>53</v>
      </c>
      <c r="F734" s="29">
        <v>5</v>
      </c>
      <c r="G734" s="29" t="s">
        <v>43</v>
      </c>
      <c r="H734" s="29">
        <v>10</v>
      </c>
      <c r="K734" s="29">
        <v>4415057130</v>
      </c>
      <c r="L734" s="29">
        <v>4415057130</v>
      </c>
      <c r="M734" s="29" t="s">
        <v>44</v>
      </c>
      <c r="N734" s="29">
        <v>2318513067</v>
      </c>
      <c r="O734" s="32" t="str">
        <f t="shared" si="11"/>
        <v>Promoters</v>
      </c>
    </row>
    <row r="735" spans="1:15" x14ac:dyDescent="0.15">
      <c r="A735" s="29" t="s">
        <v>41</v>
      </c>
      <c r="B735" s="29" t="s">
        <v>42</v>
      </c>
      <c r="C735" s="29" t="s">
        <v>88</v>
      </c>
      <c r="D735" s="31">
        <v>44180</v>
      </c>
      <c r="E735" s="29" t="s">
        <v>50</v>
      </c>
      <c r="F735" s="29">
        <v>5</v>
      </c>
      <c r="G735" s="29" t="s">
        <v>43</v>
      </c>
      <c r="H735" s="29">
        <v>9</v>
      </c>
      <c r="K735" s="29">
        <v>9177212727</v>
      </c>
      <c r="L735" s="29">
        <v>9177212727</v>
      </c>
      <c r="M735" s="29" t="s">
        <v>44</v>
      </c>
      <c r="N735" s="29">
        <v>2318515114</v>
      </c>
      <c r="O735" s="32" t="str">
        <f t="shared" si="11"/>
        <v>Promoters</v>
      </c>
    </row>
    <row r="736" spans="1:15" x14ac:dyDescent="0.15">
      <c r="A736" s="29" t="s">
        <v>41</v>
      </c>
      <c r="B736" s="29" t="s">
        <v>42</v>
      </c>
      <c r="C736" s="29" t="s">
        <v>78</v>
      </c>
      <c r="D736" s="31">
        <v>44180</v>
      </c>
      <c r="E736" s="29" t="s">
        <v>50</v>
      </c>
      <c r="F736" s="29">
        <v>4</v>
      </c>
      <c r="G736" s="29" t="s">
        <v>43</v>
      </c>
      <c r="H736" s="29">
        <v>5</v>
      </c>
      <c r="K736" s="29">
        <v>3409982733</v>
      </c>
      <c r="L736" s="29">
        <v>3409982733</v>
      </c>
      <c r="M736" s="29" t="s">
        <v>44</v>
      </c>
      <c r="N736" s="29">
        <v>2318518997</v>
      </c>
      <c r="O736" s="32" t="str">
        <f t="shared" si="11"/>
        <v>Detractors</v>
      </c>
    </row>
    <row r="737" spans="1:15" x14ac:dyDescent="0.15">
      <c r="A737" s="29" t="s">
        <v>41</v>
      </c>
      <c r="B737" s="29" t="s">
        <v>42</v>
      </c>
      <c r="C737" s="29" t="s">
        <v>135</v>
      </c>
      <c r="D737" s="31">
        <v>44180</v>
      </c>
      <c r="E737" s="29" t="s">
        <v>53</v>
      </c>
      <c r="F737" s="29">
        <v>5</v>
      </c>
      <c r="G737" s="29" t="s">
        <v>43</v>
      </c>
      <c r="H737" s="29">
        <v>10</v>
      </c>
      <c r="K737" s="29">
        <v>4412340903</v>
      </c>
      <c r="L737" s="29">
        <v>4412340903</v>
      </c>
      <c r="M737" s="29" t="s">
        <v>44</v>
      </c>
      <c r="N737" s="29">
        <v>2318519589</v>
      </c>
      <c r="O737" s="32" t="str">
        <f t="shared" si="11"/>
        <v>Promoters</v>
      </c>
    </row>
    <row r="738" spans="1:15" x14ac:dyDescent="0.15">
      <c r="A738" s="29" t="s">
        <v>41</v>
      </c>
      <c r="B738" s="29" t="s">
        <v>42</v>
      </c>
      <c r="C738" s="29" t="s">
        <v>87</v>
      </c>
      <c r="D738" s="31">
        <v>44180</v>
      </c>
      <c r="E738" s="29" t="s">
        <v>50</v>
      </c>
      <c r="F738" s="29">
        <v>5</v>
      </c>
      <c r="G738" s="29" t="s">
        <v>43</v>
      </c>
      <c r="H738" s="29">
        <v>8</v>
      </c>
      <c r="K738" s="29">
        <v>7702820865</v>
      </c>
      <c r="L738" s="29">
        <v>7702820865</v>
      </c>
      <c r="M738" s="29" t="s">
        <v>44</v>
      </c>
      <c r="N738" s="29">
        <v>2318522871</v>
      </c>
      <c r="O738" s="32" t="str">
        <f t="shared" si="11"/>
        <v>Passives</v>
      </c>
    </row>
    <row r="739" spans="1:15" x14ac:dyDescent="0.15">
      <c r="A739" s="29" t="s">
        <v>41</v>
      </c>
      <c r="B739" s="29" t="s">
        <v>42</v>
      </c>
      <c r="C739" s="29" t="s">
        <v>112</v>
      </c>
      <c r="D739" s="31">
        <v>44180</v>
      </c>
      <c r="E739" s="29" t="s">
        <v>50</v>
      </c>
      <c r="F739" s="29">
        <v>3</v>
      </c>
      <c r="G739" s="29" t="s">
        <v>46</v>
      </c>
      <c r="H739" s="29">
        <v>0</v>
      </c>
      <c r="K739" s="29">
        <v>6107512991</v>
      </c>
      <c r="L739" s="29">
        <v>6107512991</v>
      </c>
      <c r="M739" s="29" t="s">
        <v>44</v>
      </c>
      <c r="N739" s="29">
        <v>2318531697</v>
      </c>
      <c r="O739" s="32" t="str">
        <f t="shared" si="11"/>
        <v>Detractors</v>
      </c>
    </row>
    <row r="740" spans="1:15" x14ac:dyDescent="0.15">
      <c r="A740" s="29" t="s">
        <v>41</v>
      </c>
      <c r="B740" s="29" t="s">
        <v>42</v>
      </c>
      <c r="C740" s="29" t="s">
        <v>88</v>
      </c>
      <c r="D740" s="31">
        <v>44180</v>
      </c>
      <c r="E740" s="29" t="s">
        <v>50</v>
      </c>
      <c r="F740" s="29">
        <v>5</v>
      </c>
      <c r="G740" s="29" t="s">
        <v>43</v>
      </c>
      <c r="H740" s="29">
        <v>5</v>
      </c>
      <c r="K740" s="29">
        <v>3406261652</v>
      </c>
      <c r="L740" s="29">
        <v>3406261652</v>
      </c>
      <c r="M740" s="29" t="s">
        <v>44</v>
      </c>
      <c r="N740" s="29">
        <v>2318533715</v>
      </c>
      <c r="O740" s="32" t="str">
        <f t="shared" si="11"/>
        <v>Detractors</v>
      </c>
    </row>
    <row r="741" spans="1:15" x14ac:dyDescent="0.15">
      <c r="A741" s="29" t="s">
        <v>41</v>
      </c>
      <c r="B741" s="29" t="s">
        <v>42</v>
      </c>
      <c r="C741" s="29" t="s">
        <v>144</v>
      </c>
      <c r="D741" s="31">
        <v>44180</v>
      </c>
      <c r="E741" s="29" t="s">
        <v>50</v>
      </c>
      <c r="F741" s="29">
        <v>5</v>
      </c>
      <c r="G741" s="29" t="s">
        <v>43</v>
      </c>
      <c r="H741" s="29">
        <v>10</v>
      </c>
      <c r="K741" s="29">
        <v>3406437125</v>
      </c>
      <c r="L741" s="29">
        <v>3406437125</v>
      </c>
      <c r="M741" s="29" t="s">
        <v>44</v>
      </c>
      <c r="N741" s="29">
        <v>2318541028</v>
      </c>
      <c r="O741" s="32" t="str">
        <f t="shared" si="11"/>
        <v>Promoters</v>
      </c>
    </row>
    <row r="742" spans="1:15" x14ac:dyDescent="0.15">
      <c r="A742" s="29" t="s">
        <v>41</v>
      </c>
      <c r="B742" s="29" t="s">
        <v>42</v>
      </c>
      <c r="C742" s="29" t="s">
        <v>88</v>
      </c>
      <c r="D742" s="31">
        <v>44180</v>
      </c>
      <c r="E742" s="29" t="s">
        <v>50</v>
      </c>
      <c r="F742" s="29">
        <v>5</v>
      </c>
      <c r="G742" s="29" t="s">
        <v>46</v>
      </c>
      <c r="H742" s="29">
        <v>8</v>
      </c>
      <c r="K742" s="29">
        <v>3406439147</v>
      </c>
      <c r="L742" s="29">
        <v>3406439147</v>
      </c>
      <c r="M742" s="29" t="s">
        <v>44</v>
      </c>
      <c r="N742" s="29">
        <v>2318542049</v>
      </c>
      <c r="O742" s="32" t="str">
        <f t="shared" si="11"/>
        <v>Passives</v>
      </c>
    </row>
    <row r="743" spans="1:15" x14ac:dyDescent="0.15">
      <c r="A743" s="29" t="s">
        <v>41</v>
      </c>
      <c r="B743" s="29" t="s">
        <v>42</v>
      </c>
      <c r="C743" s="29" t="s">
        <v>88</v>
      </c>
      <c r="D743" s="31">
        <v>44180</v>
      </c>
      <c r="E743" s="29" t="s">
        <v>50</v>
      </c>
      <c r="F743" s="29">
        <v>5</v>
      </c>
      <c r="G743" s="29" t="s">
        <v>43</v>
      </c>
      <c r="H743" s="29">
        <v>8</v>
      </c>
      <c r="K743" s="29">
        <v>3402448357</v>
      </c>
      <c r="L743" s="29">
        <v>3402448357</v>
      </c>
      <c r="M743" s="29" t="s">
        <v>51</v>
      </c>
      <c r="N743" s="29">
        <v>2318542439</v>
      </c>
      <c r="O743" s="32" t="str">
        <f t="shared" si="11"/>
        <v>Passives</v>
      </c>
    </row>
    <row r="744" spans="1:15" x14ac:dyDescent="0.15">
      <c r="A744" s="29" t="s">
        <v>41</v>
      </c>
      <c r="B744" s="29" t="s">
        <v>42</v>
      </c>
      <c r="C744" s="29" t="s">
        <v>112</v>
      </c>
      <c r="D744" s="31">
        <v>44180</v>
      </c>
      <c r="E744" s="29" t="s">
        <v>50</v>
      </c>
      <c r="F744" s="29">
        <v>5</v>
      </c>
      <c r="G744" s="29" t="s">
        <v>46</v>
      </c>
      <c r="H744" s="29">
        <v>10</v>
      </c>
      <c r="K744" s="29">
        <v>2405155184</v>
      </c>
      <c r="L744" s="29">
        <v>2405155184</v>
      </c>
      <c r="M744" s="29" t="s">
        <v>44</v>
      </c>
      <c r="N744" s="29">
        <v>2318542516</v>
      </c>
      <c r="O744" s="32" t="str">
        <f t="shared" si="11"/>
        <v>Promoters</v>
      </c>
    </row>
    <row r="745" spans="1:15" x14ac:dyDescent="0.15">
      <c r="A745" s="29" t="s">
        <v>41</v>
      </c>
      <c r="B745" s="29" t="s">
        <v>42</v>
      </c>
      <c r="C745" s="29" t="s">
        <v>145</v>
      </c>
      <c r="D745" s="31">
        <v>44180</v>
      </c>
      <c r="E745" s="29" t="s">
        <v>50</v>
      </c>
      <c r="F745" s="29">
        <v>5</v>
      </c>
      <c r="G745" s="29" t="s">
        <v>43</v>
      </c>
      <c r="H745" s="29">
        <v>10</v>
      </c>
      <c r="K745" s="29">
        <v>3404730175</v>
      </c>
      <c r="L745" s="29">
        <v>3404730175</v>
      </c>
      <c r="M745" s="29" t="s">
        <v>44</v>
      </c>
      <c r="N745" s="29">
        <v>2318542716</v>
      </c>
      <c r="O745" s="32" t="str">
        <f t="shared" si="11"/>
        <v>Promoters</v>
      </c>
    </row>
    <row r="746" spans="1:15" x14ac:dyDescent="0.15">
      <c r="A746" s="29" t="s">
        <v>41</v>
      </c>
      <c r="B746" s="29" t="s">
        <v>42</v>
      </c>
      <c r="C746" s="29" t="s">
        <v>144</v>
      </c>
      <c r="D746" s="31">
        <v>44180</v>
      </c>
      <c r="E746" s="29" t="s">
        <v>50</v>
      </c>
      <c r="F746" s="29">
        <v>2</v>
      </c>
      <c r="G746" s="29" t="s">
        <v>46</v>
      </c>
      <c r="H746" s="29">
        <v>8</v>
      </c>
      <c r="K746" s="29">
        <v>3406905285</v>
      </c>
      <c r="L746" s="29">
        <v>3406905285</v>
      </c>
      <c r="M746" s="29" t="s">
        <v>51</v>
      </c>
      <c r="N746" s="29">
        <v>2318545961</v>
      </c>
      <c r="O746" s="32" t="str">
        <f t="shared" si="11"/>
        <v>Passives</v>
      </c>
    </row>
    <row r="747" spans="1:15" x14ac:dyDescent="0.15">
      <c r="A747" s="29" t="s">
        <v>41</v>
      </c>
      <c r="B747" s="29" t="s">
        <v>42</v>
      </c>
      <c r="C747" s="29" t="s">
        <v>129</v>
      </c>
      <c r="D747" s="31">
        <v>44180</v>
      </c>
      <c r="E747" s="29" t="s">
        <v>50</v>
      </c>
      <c r="F747" s="29">
        <v>3</v>
      </c>
      <c r="G747" s="29" t="s">
        <v>46</v>
      </c>
      <c r="H747" s="29">
        <v>0</v>
      </c>
      <c r="K747" s="29">
        <v>3405137742</v>
      </c>
      <c r="L747" s="29">
        <v>3405137742</v>
      </c>
      <c r="M747" s="29" t="s">
        <v>44</v>
      </c>
      <c r="N747" s="29">
        <v>2318551676</v>
      </c>
      <c r="O747" s="32" t="str">
        <f t="shared" si="11"/>
        <v>Detractors</v>
      </c>
    </row>
    <row r="748" spans="1:15" x14ac:dyDescent="0.15">
      <c r="A748" s="29" t="s">
        <v>41</v>
      </c>
      <c r="B748" s="29" t="s">
        <v>42</v>
      </c>
      <c r="C748" s="29" t="s">
        <v>134</v>
      </c>
      <c r="D748" s="31">
        <v>44180</v>
      </c>
      <c r="E748" s="29" t="s">
        <v>53</v>
      </c>
      <c r="F748" s="29">
        <v>5</v>
      </c>
      <c r="G748" s="29" t="s">
        <v>43</v>
      </c>
      <c r="H748" s="29">
        <v>10</v>
      </c>
      <c r="K748" s="29">
        <v>4417777453</v>
      </c>
      <c r="L748" s="29">
        <v>4417777453</v>
      </c>
      <c r="M748" s="29" t="s">
        <v>44</v>
      </c>
      <c r="N748" s="29">
        <v>2318556844</v>
      </c>
      <c r="O748" s="32" t="str">
        <f t="shared" si="11"/>
        <v>Promoters</v>
      </c>
    </row>
    <row r="749" spans="1:15" x14ac:dyDescent="0.15">
      <c r="A749" s="29" t="s">
        <v>41</v>
      </c>
      <c r="B749" s="29" t="s">
        <v>42</v>
      </c>
      <c r="C749" s="29" t="s">
        <v>114</v>
      </c>
      <c r="D749" s="31">
        <v>44180</v>
      </c>
      <c r="E749" s="29" t="s">
        <v>50</v>
      </c>
      <c r="F749" s="29">
        <v>4</v>
      </c>
      <c r="G749" s="29" t="s">
        <v>43</v>
      </c>
      <c r="H749" s="29">
        <v>5</v>
      </c>
      <c r="K749" s="29">
        <v>3403444158</v>
      </c>
      <c r="L749" s="29">
        <v>3403444158</v>
      </c>
      <c r="M749" s="29" t="s">
        <v>44</v>
      </c>
      <c r="N749" s="29">
        <v>2318558341</v>
      </c>
      <c r="O749" s="32" t="str">
        <f t="shared" si="11"/>
        <v>Detractors</v>
      </c>
    </row>
    <row r="750" spans="1:15" x14ac:dyDescent="0.15">
      <c r="A750" s="29" t="s">
        <v>41</v>
      </c>
      <c r="B750" s="29" t="s">
        <v>42</v>
      </c>
      <c r="C750" s="29" t="s">
        <v>144</v>
      </c>
      <c r="D750" s="31">
        <v>44180</v>
      </c>
      <c r="E750" s="29" t="s">
        <v>50</v>
      </c>
      <c r="F750" s="29">
        <v>5</v>
      </c>
      <c r="G750" s="29" t="s">
        <v>43</v>
      </c>
      <c r="H750" s="29">
        <v>7</v>
      </c>
      <c r="K750" s="29">
        <v>3406908409</v>
      </c>
      <c r="L750" s="29">
        <v>3406908409</v>
      </c>
      <c r="M750" s="29" t="s">
        <v>51</v>
      </c>
      <c r="N750" s="29">
        <v>2318560011</v>
      </c>
      <c r="O750" s="32" t="str">
        <f t="shared" si="11"/>
        <v>Passives</v>
      </c>
    </row>
    <row r="751" spans="1:15" x14ac:dyDescent="0.15">
      <c r="A751" s="29" t="s">
        <v>41</v>
      </c>
      <c r="B751" s="29" t="s">
        <v>42</v>
      </c>
      <c r="C751" s="29" t="s">
        <v>147</v>
      </c>
      <c r="D751" s="31">
        <v>44180</v>
      </c>
      <c r="E751" s="29" t="s">
        <v>52</v>
      </c>
      <c r="F751" s="29">
        <v>5</v>
      </c>
      <c r="G751" s="29" t="s">
        <v>43</v>
      </c>
      <c r="H751" s="29">
        <v>9</v>
      </c>
      <c r="K751" s="29">
        <v>4412924116</v>
      </c>
      <c r="L751" s="29">
        <v>4412924116</v>
      </c>
      <c r="M751" s="29" t="s">
        <v>51</v>
      </c>
      <c r="N751" s="29">
        <v>2318563833</v>
      </c>
      <c r="O751" s="32" t="str">
        <f t="shared" si="11"/>
        <v>Promoters</v>
      </c>
    </row>
    <row r="752" spans="1:15" x14ac:dyDescent="0.15">
      <c r="A752" s="29" t="s">
        <v>41</v>
      </c>
      <c r="B752" s="29" t="s">
        <v>42</v>
      </c>
      <c r="C752" s="29" t="s">
        <v>114</v>
      </c>
      <c r="D752" s="31">
        <v>44180</v>
      </c>
      <c r="E752" s="29" t="s">
        <v>50</v>
      </c>
      <c r="F752" s="29">
        <v>4</v>
      </c>
      <c r="G752" s="29" t="s">
        <v>43</v>
      </c>
      <c r="H752" s="29">
        <v>8</v>
      </c>
      <c r="K752" s="29">
        <v>3405130244</v>
      </c>
      <c r="L752" s="29">
        <v>3405130244</v>
      </c>
      <c r="M752" s="29" t="s">
        <v>51</v>
      </c>
      <c r="N752" s="29">
        <v>2318564565</v>
      </c>
      <c r="O752" s="32" t="str">
        <f t="shared" si="11"/>
        <v>Passives</v>
      </c>
    </row>
    <row r="753" spans="1:15" x14ac:dyDescent="0.15">
      <c r="A753" s="29" t="s">
        <v>41</v>
      </c>
      <c r="B753" s="29" t="s">
        <v>42</v>
      </c>
      <c r="C753" s="29" t="s">
        <v>129</v>
      </c>
      <c r="D753" s="31">
        <v>44180</v>
      </c>
      <c r="E753" s="29" t="s">
        <v>50</v>
      </c>
      <c r="F753" s="29">
        <v>5</v>
      </c>
      <c r="G753" s="29" t="s">
        <v>43</v>
      </c>
      <c r="H753" s="29">
        <v>5</v>
      </c>
      <c r="J753" s="29">
        <v>2003200048</v>
      </c>
      <c r="K753" s="29">
        <v>3402012741</v>
      </c>
      <c r="L753" s="29">
        <v>3402012741</v>
      </c>
      <c r="M753" s="29" t="s">
        <v>44</v>
      </c>
      <c r="N753" s="29">
        <v>2318564689</v>
      </c>
      <c r="O753" s="32" t="str">
        <f t="shared" si="11"/>
        <v>Detractors</v>
      </c>
    </row>
    <row r="754" spans="1:15" x14ac:dyDescent="0.15">
      <c r="A754" s="29" t="s">
        <v>41</v>
      </c>
      <c r="B754" s="29" t="s">
        <v>42</v>
      </c>
      <c r="C754" s="29" t="s">
        <v>129</v>
      </c>
      <c r="D754" s="31">
        <v>44180</v>
      </c>
      <c r="E754" s="29" t="s">
        <v>54</v>
      </c>
      <c r="F754" s="29">
        <v>2</v>
      </c>
      <c r="G754" s="29" t="s">
        <v>46</v>
      </c>
      <c r="H754" s="29">
        <v>0</v>
      </c>
      <c r="J754" s="29">
        <v>2003203053</v>
      </c>
      <c r="K754" s="29">
        <v>9282067335</v>
      </c>
      <c r="L754" s="29">
        <v>9282067335</v>
      </c>
      <c r="M754" s="29" t="s">
        <v>44</v>
      </c>
      <c r="N754" s="29">
        <v>2318568701</v>
      </c>
      <c r="O754" s="32" t="str">
        <f t="shared" si="11"/>
        <v>Detractors</v>
      </c>
    </row>
    <row r="755" spans="1:15" x14ac:dyDescent="0.15">
      <c r="A755" s="29" t="s">
        <v>41</v>
      </c>
      <c r="B755" s="29" t="s">
        <v>42</v>
      </c>
      <c r="C755" s="29" t="s">
        <v>142</v>
      </c>
      <c r="D755" s="31">
        <v>44180</v>
      </c>
      <c r="E755" s="29" t="s">
        <v>50</v>
      </c>
      <c r="F755" s="29">
        <v>5</v>
      </c>
      <c r="G755" s="29" t="s">
        <v>43</v>
      </c>
      <c r="H755" s="29">
        <v>10</v>
      </c>
      <c r="K755" s="29">
        <v>3404733588</v>
      </c>
      <c r="L755" s="29">
        <v>3404733588</v>
      </c>
      <c r="M755" s="29" t="s">
        <v>44</v>
      </c>
      <c r="N755" s="29">
        <v>2318573088</v>
      </c>
      <c r="O755" s="32" t="str">
        <f t="shared" si="11"/>
        <v>Promoters</v>
      </c>
    </row>
    <row r="756" spans="1:15" x14ac:dyDescent="0.15">
      <c r="A756" s="29" t="s">
        <v>41</v>
      </c>
      <c r="B756" s="29" t="s">
        <v>42</v>
      </c>
      <c r="C756" s="29" t="s">
        <v>136</v>
      </c>
      <c r="D756" s="31">
        <v>44180</v>
      </c>
      <c r="E756" s="29" t="s">
        <v>53</v>
      </c>
      <c r="F756" s="29">
        <v>5</v>
      </c>
      <c r="G756" s="29" t="s">
        <v>46</v>
      </c>
      <c r="H756" s="29">
        <v>5</v>
      </c>
      <c r="K756" s="29">
        <v>4413351315</v>
      </c>
      <c r="L756" s="29">
        <v>4413351315</v>
      </c>
      <c r="M756" s="29" t="s">
        <v>44</v>
      </c>
      <c r="N756" s="29">
        <v>2318573962</v>
      </c>
      <c r="O756" s="32" t="str">
        <f t="shared" si="11"/>
        <v>Detractors</v>
      </c>
    </row>
    <row r="757" spans="1:15" x14ac:dyDescent="0.15">
      <c r="A757" s="29" t="s">
        <v>41</v>
      </c>
      <c r="B757" s="29" t="s">
        <v>42</v>
      </c>
      <c r="C757" s="29" t="s">
        <v>146</v>
      </c>
      <c r="D757" s="31">
        <v>44180</v>
      </c>
      <c r="E757" s="29" t="s">
        <v>54</v>
      </c>
      <c r="F757" s="29">
        <v>5</v>
      </c>
      <c r="G757" s="29" t="s">
        <v>43</v>
      </c>
      <c r="H757" s="29">
        <v>9</v>
      </c>
      <c r="K757" s="29">
        <v>5595685138</v>
      </c>
      <c r="L757" s="29">
        <v>5595685138</v>
      </c>
      <c r="M757" s="29" t="s">
        <v>44</v>
      </c>
      <c r="N757" s="29">
        <v>2318578014</v>
      </c>
      <c r="O757" s="32" t="str">
        <f t="shared" si="11"/>
        <v>Promoters</v>
      </c>
    </row>
    <row r="758" spans="1:15" x14ac:dyDescent="0.15">
      <c r="A758" s="29" t="s">
        <v>41</v>
      </c>
      <c r="B758" s="29" t="s">
        <v>42</v>
      </c>
      <c r="C758" s="29" t="s">
        <v>147</v>
      </c>
      <c r="D758" s="31">
        <v>44180</v>
      </c>
      <c r="E758" s="29" t="s">
        <v>53</v>
      </c>
      <c r="F758" s="29">
        <v>5</v>
      </c>
      <c r="G758" s="29" t="s">
        <v>43</v>
      </c>
      <c r="H758" s="29">
        <v>10</v>
      </c>
      <c r="K758" s="29">
        <v>4415051928</v>
      </c>
      <c r="L758" s="29">
        <v>4415051928</v>
      </c>
      <c r="M758" s="29" t="s">
        <v>44</v>
      </c>
      <c r="N758" s="29">
        <v>2318580232</v>
      </c>
      <c r="O758" s="32" t="str">
        <f t="shared" si="11"/>
        <v>Promoters</v>
      </c>
    </row>
    <row r="759" spans="1:15" x14ac:dyDescent="0.15">
      <c r="A759" s="29" t="s">
        <v>41</v>
      </c>
      <c r="B759" s="29" t="s">
        <v>42</v>
      </c>
      <c r="C759" s="29" t="s">
        <v>114</v>
      </c>
      <c r="D759" s="31">
        <v>44180</v>
      </c>
      <c r="E759" s="29" t="s">
        <v>53</v>
      </c>
      <c r="F759" s="29">
        <v>5</v>
      </c>
      <c r="G759" s="29" t="s">
        <v>43</v>
      </c>
      <c r="H759" s="29">
        <v>10</v>
      </c>
      <c r="K759" s="29">
        <v>4415051928</v>
      </c>
      <c r="L759" s="29">
        <v>4415051928</v>
      </c>
      <c r="M759" s="29" t="s">
        <v>51</v>
      </c>
      <c r="N759" s="29">
        <v>2318581282</v>
      </c>
      <c r="O759" s="32" t="str">
        <f t="shared" si="11"/>
        <v>Promoters</v>
      </c>
    </row>
    <row r="760" spans="1:15" x14ac:dyDescent="0.15">
      <c r="A760" s="29" t="s">
        <v>41</v>
      </c>
      <c r="B760" s="29" t="s">
        <v>42</v>
      </c>
      <c r="C760" s="29" t="s">
        <v>129</v>
      </c>
      <c r="D760" s="31">
        <v>44180</v>
      </c>
      <c r="E760" s="29" t="s">
        <v>50</v>
      </c>
      <c r="F760" s="29">
        <v>5</v>
      </c>
      <c r="G760" s="29" t="s">
        <v>43</v>
      </c>
      <c r="H760" s="29">
        <v>9</v>
      </c>
      <c r="K760" s="29">
        <v>3406773716</v>
      </c>
      <c r="L760" s="29">
        <v>3406773716</v>
      </c>
      <c r="M760" s="29" t="s">
        <v>44</v>
      </c>
      <c r="N760" s="29">
        <v>2318582712</v>
      </c>
      <c r="O760" s="32" t="str">
        <f t="shared" si="11"/>
        <v>Promoters</v>
      </c>
    </row>
    <row r="761" spans="1:15" x14ac:dyDescent="0.15">
      <c r="A761" s="29" t="s">
        <v>41</v>
      </c>
      <c r="B761" s="29" t="s">
        <v>42</v>
      </c>
      <c r="C761" s="29" t="s">
        <v>129</v>
      </c>
      <c r="D761" s="31">
        <v>44180</v>
      </c>
      <c r="E761" s="29" t="s">
        <v>50</v>
      </c>
      <c r="F761" s="29">
        <v>5</v>
      </c>
      <c r="G761" s="29" t="s">
        <v>46</v>
      </c>
      <c r="H761" s="29">
        <v>8</v>
      </c>
      <c r="K761" s="29">
        <v>8133615716</v>
      </c>
      <c r="L761" s="29">
        <v>8133615716</v>
      </c>
      <c r="M761" s="29" t="s">
        <v>44</v>
      </c>
      <c r="N761" s="29">
        <v>2318587266</v>
      </c>
      <c r="O761" s="32" t="str">
        <f t="shared" si="11"/>
        <v>Passives</v>
      </c>
    </row>
    <row r="762" spans="1:15" x14ac:dyDescent="0.15">
      <c r="A762" s="29" t="s">
        <v>41</v>
      </c>
      <c r="B762" s="29" t="s">
        <v>42</v>
      </c>
      <c r="C762" s="29" t="s">
        <v>144</v>
      </c>
      <c r="D762" s="31">
        <v>44180</v>
      </c>
      <c r="E762" s="29" t="s">
        <v>55</v>
      </c>
      <c r="F762" s="29">
        <v>4</v>
      </c>
      <c r="G762" s="29" t="s">
        <v>46</v>
      </c>
      <c r="H762" s="29">
        <v>0</v>
      </c>
      <c r="K762" s="29">
        <v>9412861965</v>
      </c>
      <c r="L762" s="29">
        <v>9412861965</v>
      </c>
      <c r="M762" s="29" t="s">
        <v>44</v>
      </c>
      <c r="N762" s="29">
        <v>2318587395</v>
      </c>
      <c r="O762" s="32" t="str">
        <f t="shared" si="11"/>
        <v>Detractors</v>
      </c>
    </row>
    <row r="763" spans="1:15" x14ac:dyDescent="0.15">
      <c r="A763" s="29" t="s">
        <v>41</v>
      </c>
      <c r="B763" s="29" t="s">
        <v>42</v>
      </c>
      <c r="C763" s="29" t="s">
        <v>89</v>
      </c>
      <c r="D763" s="31">
        <v>44180</v>
      </c>
      <c r="E763" s="29" t="s">
        <v>55</v>
      </c>
      <c r="F763" s="29">
        <v>5</v>
      </c>
      <c r="G763" s="29" t="s">
        <v>46</v>
      </c>
      <c r="H763" s="29">
        <v>0</v>
      </c>
      <c r="K763" s="29">
        <v>9412861965</v>
      </c>
      <c r="L763" s="29">
        <v>9412861965</v>
      </c>
      <c r="M763" s="29" t="s">
        <v>44</v>
      </c>
      <c r="N763" s="29">
        <v>2318590555</v>
      </c>
      <c r="O763" s="32" t="str">
        <f t="shared" si="11"/>
        <v>Detractors</v>
      </c>
    </row>
    <row r="764" spans="1:15" x14ac:dyDescent="0.15">
      <c r="A764" s="29" t="s">
        <v>41</v>
      </c>
      <c r="B764" s="29" t="s">
        <v>42</v>
      </c>
      <c r="C764" s="29" t="s">
        <v>89</v>
      </c>
      <c r="D764" s="31">
        <v>44180</v>
      </c>
      <c r="E764" s="29" t="s">
        <v>53</v>
      </c>
      <c r="F764" s="29">
        <v>4</v>
      </c>
      <c r="G764" s="29" t="s">
        <v>46</v>
      </c>
      <c r="H764" s="29">
        <v>2</v>
      </c>
      <c r="K764" s="29">
        <v>4417050714</v>
      </c>
      <c r="L764" s="29">
        <v>4417050714</v>
      </c>
      <c r="M764" s="29" t="s">
        <v>44</v>
      </c>
      <c r="N764" s="29">
        <v>2318600019</v>
      </c>
      <c r="O764" s="32" t="str">
        <f t="shared" si="11"/>
        <v>Detractors</v>
      </c>
    </row>
    <row r="765" spans="1:15" x14ac:dyDescent="0.15">
      <c r="A765" s="29" t="s">
        <v>41</v>
      </c>
      <c r="B765" s="29" t="s">
        <v>42</v>
      </c>
      <c r="C765" s="29" t="s">
        <v>111</v>
      </c>
      <c r="D765" s="31">
        <v>44181</v>
      </c>
      <c r="E765" s="29" t="s">
        <v>50</v>
      </c>
      <c r="F765" s="29">
        <v>5</v>
      </c>
      <c r="G765" s="29" t="s">
        <v>46</v>
      </c>
      <c r="H765" s="29">
        <v>8</v>
      </c>
      <c r="K765" s="29">
        <v>3402261824</v>
      </c>
      <c r="L765" s="29">
        <v>3402261824</v>
      </c>
      <c r="M765" s="29" t="s">
        <v>44</v>
      </c>
      <c r="N765" s="29">
        <v>2318683400</v>
      </c>
      <c r="O765" s="32" t="str">
        <f t="shared" si="11"/>
        <v>Passives</v>
      </c>
    </row>
    <row r="766" spans="1:15" x14ac:dyDescent="0.15">
      <c r="A766" s="29" t="s">
        <v>41</v>
      </c>
      <c r="B766" s="29" t="s">
        <v>42</v>
      </c>
      <c r="C766" s="29" t="s">
        <v>117</v>
      </c>
      <c r="D766" s="31">
        <v>44181</v>
      </c>
      <c r="E766" s="29" t="s">
        <v>50</v>
      </c>
      <c r="F766" s="29">
        <v>3</v>
      </c>
      <c r="G766" s="29" t="s">
        <v>46</v>
      </c>
      <c r="H766" s="29">
        <v>1</v>
      </c>
      <c r="J766" s="29">
        <v>2003271146</v>
      </c>
      <c r="K766" s="29">
        <v>3155202406</v>
      </c>
      <c r="L766" s="29">
        <v>3155202406</v>
      </c>
      <c r="M766" s="29" t="s">
        <v>44</v>
      </c>
      <c r="N766" s="29">
        <v>2318683451</v>
      </c>
      <c r="O766" s="32" t="str">
        <f t="shared" si="11"/>
        <v>Detractors</v>
      </c>
    </row>
    <row r="767" spans="1:15" x14ac:dyDescent="0.15">
      <c r="A767" s="29" t="s">
        <v>41</v>
      </c>
      <c r="B767" s="29" t="s">
        <v>42</v>
      </c>
      <c r="C767" s="29" t="s">
        <v>120</v>
      </c>
      <c r="D767" s="31">
        <v>44181</v>
      </c>
      <c r="E767" s="29" t="s">
        <v>19</v>
      </c>
      <c r="F767" s="29">
        <v>2</v>
      </c>
      <c r="G767" s="29" t="s">
        <v>46</v>
      </c>
      <c r="H767" s="29">
        <v>5</v>
      </c>
      <c r="K767" s="29">
        <v>7205275223</v>
      </c>
      <c r="L767" s="29">
        <v>5923393223</v>
      </c>
      <c r="M767" s="29" t="s">
        <v>44</v>
      </c>
      <c r="N767" s="29">
        <v>2318687489</v>
      </c>
      <c r="O767" s="32" t="str">
        <f t="shared" si="11"/>
        <v>Detractors</v>
      </c>
    </row>
    <row r="768" spans="1:15" x14ac:dyDescent="0.15">
      <c r="A768" s="29" t="s">
        <v>41</v>
      </c>
      <c r="B768" s="29" t="s">
        <v>42</v>
      </c>
      <c r="C768" s="29" t="s">
        <v>101</v>
      </c>
      <c r="D768" s="31">
        <v>44181</v>
      </c>
      <c r="E768" s="29" t="s">
        <v>53</v>
      </c>
      <c r="F768" s="29">
        <v>4</v>
      </c>
      <c r="G768" s="29" t="s">
        <v>43</v>
      </c>
      <c r="H768" s="29">
        <v>2</v>
      </c>
      <c r="K768" s="29">
        <v>4417042528</v>
      </c>
      <c r="L768" s="29">
        <v>4417042528</v>
      </c>
      <c r="M768" s="29" t="s">
        <v>44</v>
      </c>
      <c r="N768" s="29">
        <v>2318690391</v>
      </c>
      <c r="O768" s="32" t="str">
        <f t="shared" si="11"/>
        <v>Detractors</v>
      </c>
    </row>
    <row r="769" spans="1:15" x14ac:dyDescent="0.15">
      <c r="A769" s="29" t="s">
        <v>41</v>
      </c>
      <c r="B769" s="29" t="s">
        <v>42</v>
      </c>
      <c r="C769" s="29" t="s">
        <v>147</v>
      </c>
      <c r="D769" s="31">
        <v>44181</v>
      </c>
      <c r="E769" s="29" t="s">
        <v>52</v>
      </c>
      <c r="F769" s="29">
        <v>1</v>
      </c>
      <c r="G769" s="29" t="s">
        <v>46</v>
      </c>
      <c r="H769" s="29">
        <v>1</v>
      </c>
      <c r="K769" s="29">
        <v>4412991500</v>
      </c>
      <c r="L769" s="29">
        <v>4412991500</v>
      </c>
      <c r="M769" s="29" t="s">
        <v>44</v>
      </c>
      <c r="N769" s="29">
        <v>2318697499</v>
      </c>
      <c r="O769" s="32" t="str">
        <f t="shared" si="11"/>
        <v>Detractors</v>
      </c>
    </row>
    <row r="770" spans="1:15" x14ac:dyDescent="0.15">
      <c r="A770" s="29" t="s">
        <v>41</v>
      </c>
      <c r="B770" s="29" t="s">
        <v>42</v>
      </c>
      <c r="C770" s="29" t="s">
        <v>148</v>
      </c>
      <c r="D770" s="31">
        <v>44181</v>
      </c>
      <c r="E770" s="29" t="s">
        <v>19</v>
      </c>
      <c r="F770" s="29">
        <v>1</v>
      </c>
      <c r="G770" s="29" t="s">
        <v>43</v>
      </c>
      <c r="H770" s="29">
        <v>10</v>
      </c>
      <c r="K770" s="29">
        <v>7205275223</v>
      </c>
      <c r="L770" s="29">
        <v>5926383966</v>
      </c>
      <c r="M770" s="29" t="s">
        <v>44</v>
      </c>
      <c r="N770" s="29">
        <v>2318701271</v>
      </c>
      <c r="O770" s="32" t="str">
        <f t="shared" ref="O770:O833" si="12">IF(AND(H770&gt;=$Q$3,H770&lt;=$R$3),$S$3,IF(AND(H770&gt;=$Q$4,H770&lt;=$R$4),$S$4,IF(AND(H770&gt;=$Q$5,H770&lt;=$R$5),$S$5)))</f>
        <v>Promoters</v>
      </c>
    </row>
    <row r="771" spans="1:15" x14ac:dyDescent="0.15">
      <c r="A771" s="29" t="s">
        <v>41</v>
      </c>
      <c r="B771" s="29" t="s">
        <v>42</v>
      </c>
      <c r="C771" s="29" t="s">
        <v>101</v>
      </c>
      <c r="D771" s="31">
        <v>44181</v>
      </c>
      <c r="E771" s="29" t="s">
        <v>53</v>
      </c>
      <c r="F771" s="29">
        <v>5</v>
      </c>
      <c r="G771" s="29" t="s">
        <v>43</v>
      </c>
      <c r="H771" s="29">
        <v>10</v>
      </c>
      <c r="K771" s="29">
        <v>4415429600</v>
      </c>
      <c r="L771" s="29">
        <v>4415429600</v>
      </c>
      <c r="M771" s="29" t="s">
        <v>44</v>
      </c>
      <c r="N771" s="29">
        <v>2318708793</v>
      </c>
      <c r="O771" s="32" t="str">
        <f t="shared" si="12"/>
        <v>Promoters</v>
      </c>
    </row>
    <row r="772" spans="1:15" x14ac:dyDescent="0.15">
      <c r="A772" s="29" t="s">
        <v>41</v>
      </c>
      <c r="B772" s="29" t="s">
        <v>42</v>
      </c>
      <c r="C772" s="29" t="s">
        <v>107</v>
      </c>
      <c r="D772" s="31">
        <v>44181</v>
      </c>
      <c r="E772" s="29" t="s">
        <v>53</v>
      </c>
      <c r="F772" s="29">
        <v>5</v>
      </c>
      <c r="G772" s="29" t="s">
        <v>43</v>
      </c>
      <c r="H772" s="29">
        <v>9</v>
      </c>
      <c r="K772" s="29">
        <v>4413364390</v>
      </c>
      <c r="L772" s="29">
        <v>4413364390</v>
      </c>
      <c r="M772" s="29" t="s">
        <v>51</v>
      </c>
      <c r="N772" s="29">
        <v>2318713944</v>
      </c>
      <c r="O772" s="32" t="str">
        <f t="shared" si="12"/>
        <v>Promoters</v>
      </c>
    </row>
    <row r="773" spans="1:15" x14ac:dyDescent="0.15">
      <c r="A773" s="29" t="s">
        <v>41</v>
      </c>
      <c r="B773" s="29" t="s">
        <v>42</v>
      </c>
      <c r="C773" s="29" t="s">
        <v>83</v>
      </c>
      <c r="D773" s="31">
        <v>44181</v>
      </c>
      <c r="E773" s="29" t="s">
        <v>53</v>
      </c>
      <c r="F773" s="29">
        <v>4</v>
      </c>
      <c r="G773" s="29" t="s">
        <v>43</v>
      </c>
      <c r="H773" s="29">
        <v>10</v>
      </c>
      <c r="K773" s="29">
        <v>4417051227</v>
      </c>
      <c r="L773" s="29">
        <v>4417051227</v>
      </c>
      <c r="M773" s="29" t="s">
        <v>51</v>
      </c>
      <c r="N773" s="29">
        <v>2318717271</v>
      </c>
      <c r="O773" s="32" t="str">
        <f t="shared" si="12"/>
        <v>Promoters</v>
      </c>
    </row>
    <row r="774" spans="1:15" x14ac:dyDescent="0.15">
      <c r="A774" s="29" t="s">
        <v>41</v>
      </c>
      <c r="B774" s="29" t="s">
        <v>42</v>
      </c>
      <c r="C774" s="29" t="s">
        <v>101</v>
      </c>
      <c r="D774" s="31">
        <v>44181</v>
      </c>
      <c r="E774" s="29" t="s">
        <v>53</v>
      </c>
      <c r="F774" s="29">
        <v>5</v>
      </c>
      <c r="G774" s="29" t="s">
        <v>43</v>
      </c>
      <c r="H774" s="29">
        <v>9</v>
      </c>
      <c r="K774" s="29">
        <v>4415052484</v>
      </c>
      <c r="L774" s="29">
        <v>4415052484</v>
      </c>
      <c r="M774" s="29" t="s">
        <v>51</v>
      </c>
      <c r="N774" s="29">
        <v>2318720547</v>
      </c>
      <c r="O774" s="32" t="str">
        <f t="shared" si="12"/>
        <v>Promoters</v>
      </c>
    </row>
    <row r="775" spans="1:15" x14ac:dyDescent="0.15">
      <c r="A775" s="29" t="s">
        <v>41</v>
      </c>
      <c r="B775" s="29" t="s">
        <v>42</v>
      </c>
      <c r="C775" s="29" t="s">
        <v>147</v>
      </c>
      <c r="D775" s="31">
        <v>44181</v>
      </c>
      <c r="E775" s="29" t="s">
        <v>52</v>
      </c>
      <c r="F775" s="29">
        <v>5</v>
      </c>
      <c r="G775" s="29" t="s">
        <v>43</v>
      </c>
      <c r="H775" s="29">
        <v>9</v>
      </c>
      <c r="K775" s="29">
        <v>4417030584</v>
      </c>
      <c r="L775" s="29">
        <v>4417030584</v>
      </c>
      <c r="M775" s="29" t="s">
        <v>44</v>
      </c>
      <c r="N775" s="29">
        <v>2318721707</v>
      </c>
      <c r="O775" s="32" t="str">
        <f t="shared" si="12"/>
        <v>Promoters</v>
      </c>
    </row>
    <row r="776" spans="1:15" x14ac:dyDescent="0.15">
      <c r="A776" s="29" t="s">
        <v>41</v>
      </c>
      <c r="B776" s="29" t="s">
        <v>42</v>
      </c>
      <c r="C776" s="29" t="s">
        <v>87</v>
      </c>
      <c r="D776" s="31">
        <v>44181</v>
      </c>
      <c r="E776" s="29" t="s">
        <v>52</v>
      </c>
      <c r="F776" s="29">
        <v>5</v>
      </c>
      <c r="G776" s="29" t="s">
        <v>43</v>
      </c>
      <c r="H776" s="29">
        <v>10</v>
      </c>
      <c r="K776" s="29">
        <v>4413373960</v>
      </c>
      <c r="L776" s="29">
        <v>4413373960</v>
      </c>
      <c r="M776" s="29" t="s">
        <v>44</v>
      </c>
      <c r="N776" s="29">
        <v>2318722231</v>
      </c>
      <c r="O776" s="32" t="str">
        <f t="shared" si="12"/>
        <v>Promoters</v>
      </c>
    </row>
    <row r="777" spans="1:15" x14ac:dyDescent="0.15">
      <c r="A777" s="29" t="s">
        <v>41</v>
      </c>
      <c r="B777" s="29" t="s">
        <v>42</v>
      </c>
      <c r="C777" s="29" t="s">
        <v>104</v>
      </c>
      <c r="D777" s="31">
        <v>44181</v>
      </c>
      <c r="E777" s="29" t="s">
        <v>53</v>
      </c>
      <c r="F777" s="29">
        <v>5</v>
      </c>
      <c r="G777" s="29" t="s">
        <v>43</v>
      </c>
      <c r="H777" s="29">
        <v>10</v>
      </c>
      <c r="K777" s="29">
        <v>4415355592</v>
      </c>
      <c r="L777" s="29">
        <v>4415355592</v>
      </c>
      <c r="M777" s="29" t="s">
        <v>44</v>
      </c>
      <c r="N777" s="29">
        <v>2318723725</v>
      </c>
      <c r="O777" s="32" t="str">
        <f t="shared" si="12"/>
        <v>Promoters</v>
      </c>
    </row>
    <row r="778" spans="1:15" x14ac:dyDescent="0.15">
      <c r="A778" s="29" t="s">
        <v>41</v>
      </c>
      <c r="B778" s="29" t="s">
        <v>42</v>
      </c>
      <c r="C778" s="29" t="s">
        <v>78</v>
      </c>
      <c r="D778" s="31">
        <v>44181</v>
      </c>
      <c r="E778" s="29" t="s">
        <v>53</v>
      </c>
      <c r="F778" s="29">
        <v>5</v>
      </c>
      <c r="G778" s="29" t="s">
        <v>43</v>
      </c>
      <c r="H778" s="29">
        <v>10</v>
      </c>
      <c r="J778" s="29">
        <v>2003331822</v>
      </c>
      <c r="K778" s="29">
        <v>4413373960</v>
      </c>
      <c r="L778" s="29">
        <v>4413373960</v>
      </c>
      <c r="M778" s="29" t="s">
        <v>44</v>
      </c>
      <c r="N778" s="29">
        <v>2318725749</v>
      </c>
      <c r="O778" s="32" t="str">
        <f t="shared" si="12"/>
        <v>Promoters</v>
      </c>
    </row>
    <row r="779" spans="1:15" x14ac:dyDescent="0.15">
      <c r="A779" s="29" t="s">
        <v>41</v>
      </c>
      <c r="B779" s="29" t="s">
        <v>42</v>
      </c>
      <c r="C779" s="29" t="s">
        <v>107</v>
      </c>
      <c r="D779" s="31">
        <v>44181</v>
      </c>
      <c r="E779" s="29" t="s">
        <v>53</v>
      </c>
      <c r="F779" s="29">
        <v>5</v>
      </c>
      <c r="G779" s="29" t="s">
        <v>43</v>
      </c>
      <c r="H779" s="29">
        <v>10</v>
      </c>
      <c r="K779" s="29">
        <v>4412381658</v>
      </c>
      <c r="L779" s="29">
        <v>4412381658</v>
      </c>
      <c r="M779" s="29" t="s">
        <v>44</v>
      </c>
      <c r="N779" s="29">
        <v>2318728185</v>
      </c>
      <c r="O779" s="32" t="str">
        <f t="shared" si="12"/>
        <v>Promoters</v>
      </c>
    </row>
    <row r="780" spans="1:15" x14ac:dyDescent="0.15">
      <c r="A780" s="29" t="s">
        <v>41</v>
      </c>
      <c r="B780" s="29" t="s">
        <v>42</v>
      </c>
      <c r="C780" s="29" t="s">
        <v>103</v>
      </c>
      <c r="D780" s="31">
        <v>44181</v>
      </c>
      <c r="E780" s="29" t="s">
        <v>53</v>
      </c>
      <c r="F780" s="29">
        <v>5</v>
      </c>
      <c r="G780" s="29" t="s">
        <v>43</v>
      </c>
      <c r="H780" s="29">
        <v>10</v>
      </c>
      <c r="K780" s="29">
        <v>4417056740</v>
      </c>
      <c r="L780" s="29">
        <v>4417056740</v>
      </c>
      <c r="M780" s="29" t="s">
        <v>44</v>
      </c>
      <c r="N780" s="29">
        <v>2318736071</v>
      </c>
      <c r="O780" s="32" t="str">
        <f t="shared" si="12"/>
        <v>Promoters</v>
      </c>
    </row>
    <row r="781" spans="1:15" x14ac:dyDescent="0.15">
      <c r="A781" s="29" t="s">
        <v>41</v>
      </c>
      <c r="B781" s="29" t="s">
        <v>42</v>
      </c>
      <c r="C781" s="29" t="s">
        <v>148</v>
      </c>
      <c r="D781" s="31">
        <v>44181</v>
      </c>
      <c r="E781" s="29" t="s">
        <v>19</v>
      </c>
      <c r="F781" s="29">
        <v>5</v>
      </c>
      <c r="G781" s="29" t="s">
        <v>43</v>
      </c>
      <c r="H781" s="29">
        <v>10</v>
      </c>
      <c r="K781" s="29">
        <v>7205275223</v>
      </c>
      <c r="L781" s="29">
        <v>5922332152</v>
      </c>
      <c r="M781" s="29" t="s">
        <v>44</v>
      </c>
      <c r="N781" s="29">
        <v>2318736867</v>
      </c>
      <c r="O781" s="32" t="str">
        <f t="shared" si="12"/>
        <v>Promoters</v>
      </c>
    </row>
    <row r="782" spans="1:15" x14ac:dyDescent="0.15">
      <c r="A782" s="29" t="s">
        <v>41</v>
      </c>
      <c r="B782" s="29" t="s">
        <v>42</v>
      </c>
      <c r="C782" s="29" t="s">
        <v>110</v>
      </c>
      <c r="D782" s="31">
        <v>44181</v>
      </c>
      <c r="E782" s="29" t="s">
        <v>53</v>
      </c>
      <c r="F782" s="29">
        <v>5</v>
      </c>
      <c r="G782" s="29" t="s">
        <v>43</v>
      </c>
      <c r="H782" s="29">
        <v>7</v>
      </c>
      <c r="K782" s="29">
        <v>4413355708</v>
      </c>
      <c r="L782" s="29">
        <v>4413355708</v>
      </c>
      <c r="M782" s="29" t="s">
        <v>51</v>
      </c>
      <c r="N782" s="29">
        <v>2318737603</v>
      </c>
      <c r="O782" s="32" t="str">
        <f t="shared" si="12"/>
        <v>Passives</v>
      </c>
    </row>
    <row r="783" spans="1:15" x14ac:dyDescent="0.15">
      <c r="A783" s="29" t="s">
        <v>41</v>
      </c>
      <c r="B783" s="29" t="s">
        <v>42</v>
      </c>
      <c r="C783" s="29" t="s">
        <v>139</v>
      </c>
      <c r="D783" s="31">
        <v>44181</v>
      </c>
      <c r="E783" s="29" t="s">
        <v>54</v>
      </c>
      <c r="F783" s="29">
        <v>3</v>
      </c>
      <c r="G783" s="29" t="s">
        <v>46</v>
      </c>
      <c r="H783" s="29">
        <v>1</v>
      </c>
      <c r="K783" s="29">
        <v>9285510938</v>
      </c>
      <c r="L783" s="29">
        <v>9285510938</v>
      </c>
      <c r="M783" s="29" t="s">
        <v>44</v>
      </c>
      <c r="N783" s="29">
        <v>2318740512</v>
      </c>
      <c r="O783" s="32" t="str">
        <f t="shared" si="12"/>
        <v>Detractors</v>
      </c>
    </row>
    <row r="784" spans="1:15" x14ac:dyDescent="0.15">
      <c r="A784" s="29" t="s">
        <v>41</v>
      </c>
      <c r="B784" s="29" t="s">
        <v>42</v>
      </c>
      <c r="C784" s="29" t="s">
        <v>86</v>
      </c>
      <c r="D784" s="31">
        <v>44181</v>
      </c>
      <c r="E784" s="29" t="s">
        <v>54</v>
      </c>
      <c r="F784" s="29">
        <v>5</v>
      </c>
      <c r="G784" s="29" t="s">
        <v>43</v>
      </c>
      <c r="H784" s="29">
        <v>8</v>
      </c>
      <c r="K784" s="29">
        <v>9286137953</v>
      </c>
      <c r="L784" s="29">
        <v>9286137953</v>
      </c>
      <c r="M784" s="29" t="s">
        <v>44</v>
      </c>
      <c r="N784" s="29">
        <v>2318755852</v>
      </c>
      <c r="O784" s="32" t="str">
        <f t="shared" si="12"/>
        <v>Passives</v>
      </c>
    </row>
    <row r="785" spans="1:15" x14ac:dyDescent="0.15">
      <c r="A785" s="29" t="s">
        <v>41</v>
      </c>
      <c r="B785" s="29" t="s">
        <v>42</v>
      </c>
      <c r="C785" s="29" t="s">
        <v>106</v>
      </c>
      <c r="D785" s="31">
        <v>44181</v>
      </c>
      <c r="E785" s="29" t="s">
        <v>53</v>
      </c>
      <c r="F785" s="29">
        <v>5</v>
      </c>
      <c r="G785" s="29" t="s">
        <v>43</v>
      </c>
      <c r="H785" s="29">
        <v>8</v>
      </c>
      <c r="K785" s="29">
        <v>4415951223</v>
      </c>
      <c r="L785" s="29">
        <v>4415951223</v>
      </c>
      <c r="M785" s="29" t="s">
        <v>44</v>
      </c>
      <c r="N785" s="29">
        <v>2318756589</v>
      </c>
      <c r="O785" s="32" t="str">
        <f t="shared" si="12"/>
        <v>Passives</v>
      </c>
    </row>
    <row r="786" spans="1:15" x14ac:dyDescent="0.15">
      <c r="A786" s="29" t="s">
        <v>41</v>
      </c>
      <c r="B786" s="29" t="s">
        <v>42</v>
      </c>
      <c r="C786" s="29" t="s">
        <v>106</v>
      </c>
      <c r="D786" s="31">
        <v>44181</v>
      </c>
      <c r="E786" s="29" t="s">
        <v>53</v>
      </c>
      <c r="F786" s="29">
        <v>3</v>
      </c>
      <c r="G786" s="29" t="s">
        <v>43</v>
      </c>
      <c r="H786" s="29">
        <v>8</v>
      </c>
      <c r="K786" s="29">
        <v>4417998443</v>
      </c>
      <c r="L786" s="29">
        <v>4417998443</v>
      </c>
      <c r="M786" s="29" t="s">
        <v>51</v>
      </c>
      <c r="N786" s="29">
        <v>2318771607</v>
      </c>
      <c r="O786" s="32" t="str">
        <f t="shared" si="12"/>
        <v>Passives</v>
      </c>
    </row>
    <row r="787" spans="1:15" x14ac:dyDescent="0.15">
      <c r="A787" s="29" t="s">
        <v>41</v>
      </c>
      <c r="B787" s="29" t="s">
        <v>42</v>
      </c>
      <c r="C787" s="29" t="s">
        <v>110</v>
      </c>
      <c r="D787" s="31">
        <v>44181</v>
      </c>
      <c r="E787" s="29" t="s">
        <v>53</v>
      </c>
      <c r="F787" s="29">
        <v>3</v>
      </c>
      <c r="G787" s="29" t="s">
        <v>46</v>
      </c>
      <c r="H787" s="29">
        <v>8</v>
      </c>
      <c r="K787" s="29">
        <v>4412960000</v>
      </c>
      <c r="L787" s="29">
        <v>4412960000</v>
      </c>
      <c r="M787" s="29" t="s">
        <v>51</v>
      </c>
      <c r="N787" s="29">
        <v>2318795161</v>
      </c>
      <c r="O787" s="32" t="str">
        <f t="shared" si="12"/>
        <v>Passives</v>
      </c>
    </row>
    <row r="788" spans="1:15" x14ac:dyDescent="0.15">
      <c r="A788" s="29" t="s">
        <v>41</v>
      </c>
      <c r="B788" s="29" t="s">
        <v>42</v>
      </c>
      <c r="C788" s="29" t="s">
        <v>138</v>
      </c>
      <c r="D788" s="31">
        <v>44181</v>
      </c>
      <c r="E788" s="29" t="s">
        <v>55</v>
      </c>
      <c r="F788" s="29">
        <v>5</v>
      </c>
      <c r="G788" s="29" t="s">
        <v>46</v>
      </c>
      <c r="H788" s="29">
        <v>4</v>
      </c>
      <c r="K788" s="29">
        <v>5755860298</v>
      </c>
      <c r="L788" s="29">
        <v>5755860298</v>
      </c>
      <c r="M788" s="29" t="s">
        <v>44</v>
      </c>
      <c r="N788" s="29">
        <v>2318797722</v>
      </c>
      <c r="O788" s="32" t="str">
        <f t="shared" si="12"/>
        <v>Detractors</v>
      </c>
    </row>
    <row r="789" spans="1:15" x14ac:dyDescent="0.15">
      <c r="A789" s="29" t="s">
        <v>41</v>
      </c>
      <c r="B789" s="29" t="s">
        <v>42</v>
      </c>
      <c r="C789" s="29" t="s">
        <v>101</v>
      </c>
      <c r="D789" s="31">
        <v>44181</v>
      </c>
      <c r="E789" s="29" t="s">
        <v>53</v>
      </c>
      <c r="F789" s="29">
        <v>5</v>
      </c>
      <c r="G789" s="29" t="s">
        <v>43</v>
      </c>
      <c r="H789" s="29">
        <v>10</v>
      </c>
      <c r="J789" s="29">
        <v>2003383302</v>
      </c>
      <c r="K789" s="29">
        <v>4412932219</v>
      </c>
      <c r="L789" s="29">
        <v>4412932219</v>
      </c>
      <c r="M789" s="29" t="s">
        <v>44</v>
      </c>
      <c r="N789" s="29">
        <v>2318805695</v>
      </c>
      <c r="O789" s="32" t="str">
        <f t="shared" si="12"/>
        <v>Promoters</v>
      </c>
    </row>
    <row r="790" spans="1:15" x14ac:dyDescent="0.15">
      <c r="A790" s="29" t="s">
        <v>41</v>
      </c>
      <c r="B790" s="29" t="s">
        <v>42</v>
      </c>
      <c r="C790" s="29" t="s">
        <v>88</v>
      </c>
      <c r="D790" s="31">
        <v>44181</v>
      </c>
      <c r="E790" s="29" t="s">
        <v>54</v>
      </c>
      <c r="F790" s="29">
        <v>5</v>
      </c>
      <c r="G790" s="29" t="s">
        <v>43</v>
      </c>
      <c r="H790" s="29">
        <v>10</v>
      </c>
      <c r="K790" s="29">
        <v>5056863590</v>
      </c>
      <c r="L790" s="29">
        <v>5056863590</v>
      </c>
      <c r="M790" s="29" t="s">
        <v>44</v>
      </c>
      <c r="N790" s="29">
        <v>2318809722</v>
      </c>
      <c r="O790" s="32" t="str">
        <f t="shared" si="12"/>
        <v>Promoters</v>
      </c>
    </row>
    <row r="791" spans="1:15" x14ac:dyDescent="0.15">
      <c r="A791" s="29" t="s">
        <v>41</v>
      </c>
      <c r="B791" s="29" t="s">
        <v>42</v>
      </c>
      <c r="C791" s="29" t="s">
        <v>137</v>
      </c>
      <c r="D791" s="31">
        <v>44181</v>
      </c>
      <c r="E791" s="29" t="s">
        <v>54</v>
      </c>
      <c r="F791" s="29">
        <v>1</v>
      </c>
      <c r="G791" s="29" t="s">
        <v>46</v>
      </c>
      <c r="H791" s="29">
        <v>2</v>
      </c>
      <c r="K791" s="29">
        <v>9282066765</v>
      </c>
      <c r="L791" s="29">
        <v>9282066765</v>
      </c>
      <c r="M791" s="29" t="s">
        <v>44</v>
      </c>
      <c r="N791" s="29">
        <v>2318810582</v>
      </c>
      <c r="O791" s="32" t="str">
        <f t="shared" si="12"/>
        <v>Detractors</v>
      </c>
    </row>
    <row r="792" spans="1:15" x14ac:dyDescent="0.15">
      <c r="A792" s="29" t="s">
        <v>41</v>
      </c>
      <c r="B792" s="29" t="s">
        <v>42</v>
      </c>
      <c r="C792" s="29" t="s">
        <v>107</v>
      </c>
      <c r="D792" s="31">
        <v>44181</v>
      </c>
      <c r="E792" s="29" t="s">
        <v>53</v>
      </c>
      <c r="F792" s="29">
        <v>5</v>
      </c>
      <c r="G792" s="29" t="s">
        <v>43</v>
      </c>
      <c r="H792" s="29">
        <v>10</v>
      </c>
      <c r="K792" s="29">
        <v>4412932219</v>
      </c>
      <c r="L792" s="29">
        <v>4412932219</v>
      </c>
      <c r="M792" s="29" t="s">
        <v>44</v>
      </c>
      <c r="N792" s="29">
        <v>2318813463</v>
      </c>
      <c r="O792" s="32" t="str">
        <f t="shared" si="12"/>
        <v>Promoters</v>
      </c>
    </row>
    <row r="793" spans="1:15" x14ac:dyDescent="0.15">
      <c r="A793" s="29" t="s">
        <v>41</v>
      </c>
      <c r="B793" s="29" t="s">
        <v>42</v>
      </c>
      <c r="C793" s="29" t="s">
        <v>125</v>
      </c>
      <c r="D793" s="31">
        <v>44181</v>
      </c>
      <c r="E793" s="29" t="s">
        <v>19</v>
      </c>
      <c r="F793" s="29">
        <v>5</v>
      </c>
      <c r="G793" s="29" t="s">
        <v>43</v>
      </c>
      <c r="H793" s="29">
        <v>10</v>
      </c>
      <c r="K793" s="29">
        <v>7205275223</v>
      </c>
      <c r="L793" s="29">
        <v>5922773302</v>
      </c>
      <c r="M793" s="29" t="s">
        <v>44</v>
      </c>
      <c r="N793" s="29">
        <v>2318832834</v>
      </c>
      <c r="O793" s="32" t="str">
        <f t="shared" si="12"/>
        <v>Promoters</v>
      </c>
    </row>
    <row r="794" spans="1:15" x14ac:dyDescent="0.15">
      <c r="A794" s="29" t="s">
        <v>41</v>
      </c>
      <c r="B794" s="29" t="s">
        <v>42</v>
      </c>
      <c r="C794" s="29" t="s">
        <v>111</v>
      </c>
      <c r="D794" s="31">
        <v>44181</v>
      </c>
      <c r="E794" s="29" t="s">
        <v>50</v>
      </c>
      <c r="F794" s="29">
        <v>5</v>
      </c>
      <c r="G794" s="29" t="s">
        <v>43</v>
      </c>
      <c r="H794" s="29">
        <v>8</v>
      </c>
      <c r="K794" s="29">
        <v>8133615716</v>
      </c>
      <c r="L794" s="29">
        <v>8133615716</v>
      </c>
      <c r="M794" s="29" t="s">
        <v>44</v>
      </c>
      <c r="N794" s="29">
        <v>2318844098</v>
      </c>
      <c r="O794" s="32" t="str">
        <f t="shared" si="12"/>
        <v>Passives</v>
      </c>
    </row>
    <row r="795" spans="1:15" x14ac:dyDescent="0.15">
      <c r="A795" s="29" t="s">
        <v>41</v>
      </c>
      <c r="B795" s="29" t="s">
        <v>42</v>
      </c>
      <c r="C795" s="29" t="s">
        <v>106</v>
      </c>
      <c r="D795" s="31">
        <v>44181</v>
      </c>
      <c r="E795" s="29" t="s">
        <v>53</v>
      </c>
      <c r="F795" s="29">
        <v>1</v>
      </c>
      <c r="G795" s="29" t="s">
        <v>46</v>
      </c>
      <c r="H795" s="29">
        <v>6</v>
      </c>
      <c r="J795" s="29">
        <v>2003419805</v>
      </c>
      <c r="K795" s="29">
        <v>4415312659</v>
      </c>
      <c r="L795" s="29">
        <v>4415312659</v>
      </c>
      <c r="M795" s="29" t="s">
        <v>44</v>
      </c>
      <c r="N795" s="29">
        <v>2318845760</v>
      </c>
      <c r="O795" s="32" t="str">
        <f t="shared" si="12"/>
        <v>Detractors</v>
      </c>
    </row>
    <row r="796" spans="1:15" x14ac:dyDescent="0.15">
      <c r="A796" s="29" t="s">
        <v>41</v>
      </c>
      <c r="B796" s="29" t="s">
        <v>42</v>
      </c>
      <c r="C796" s="29" t="s">
        <v>110</v>
      </c>
      <c r="D796" s="31">
        <v>44181</v>
      </c>
      <c r="E796" s="29" t="s">
        <v>53</v>
      </c>
      <c r="F796" s="29">
        <v>1</v>
      </c>
      <c r="G796" s="29" t="s">
        <v>43</v>
      </c>
      <c r="H796" s="29">
        <v>6</v>
      </c>
      <c r="J796" s="29">
        <v>2003422974</v>
      </c>
      <c r="K796" s="29">
        <v>4413324452</v>
      </c>
      <c r="L796" s="29">
        <v>4413324452</v>
      </c>
      <c r="M796" s="29" t="s">
        <v>44</v>
      </c>
      <c r="N796" s="29">
        <v>2318849154</v>
      </c>
      <c r="O796" s="32" t="str">
        <f t="shared" si="12"/>
        <v>Detractors</v>
      </c>
    </row>
    <row r="797" spans="1:15" x14ac:dyDescent="0.15">
      <c r="A797" s="29" t="s">
        <v>41</v>
      </c>
      <c r="B797" s="29" t="s">
        <v>42</v>
      </c>
      <c r="C797" s="29" t="s">
        <v>139</v>
      </c>
      <c r="D797" s="31">
        <v>44181</v>
      </c>
      <c r="E797" s="29" t="s">
        <v>50</v>
      </c>
      <c r="F797" s="29">
        <v>5</v>
      </c>
      <c r="G797" s="29" t="s">
        <v>46</v>
      </c>
      <c r="H797" s="29">
        <v>5</v>
      </c>
      <c r="K797" s="29">
        <v>6316820368</v>
      </c>
      <c r="L797" s="29">
        <v>6316820368</v>
      </c>
      <c r="M797" s="29" t="s">
        <v>44</v>
      </c>
      <c r="N797" s="29">
        <v>2318852014</v>
      </c>
      <c r="O797" s="32" t="str">
        <f t="shared" si="12"/>
        <v>Detractors</v>
      </c>
    </row>
    <row r="798" spans="1:15" x14ac:dyDescent="0.15">
      <c r="A798" s="29" t="s">
        <v>41</v>
      </c>
      <c r="B798" s="29" t="s">
        <v>42</v>
      </c>
      <c r="C798" s="29" t="s">
        <v>126</v>
      </c>
      <c r="D798" s="31">
        <v>44181</v>
      </c>
      <c r="E798" s="29" t="s">
        <v>55</v>
      </c>
      <c r="F798" s="29">
        <v>5</v>
      </c>
      <c r="G798" s="29" t="s">
        <v>43</v>
      </c>
      <c r="H798" s="29">
        <v>10</v>
      </c>
      <c r="J798" s="29">
        <v>2003428410</v>
      </c>
      <c r="K798" s="29">
        <v>5752244553</v>
      </c>
      <c r="L798" s="29">
        <v>5752244553</v>
      </c>
      <c r="M798" s="29" t="s">
        <v>44</v>
      </c>
      <c r="N798" s="29">
        <v>2318855030</v>
      </c>
      <c r="O798" s="32" t="str">
        <f t="shared" si="12"/>
        <v>Promoters</v>
      </c>
    </row>
    <row r="799" spans="1:15" x14ac:dyDescent="0.15">
      <c r="A799" s="29" t="s">
        <v>41</v>
      </c>
      <c r="B799" s="29" t="s">
        <v>42</v>
      </c>
      <c r="C799" s="29" t="s">
        <v>125</v>
      </c>
      <c r="D799" s="31">
        <v>44181</v>
      </c>
      <c r="E799" s="29" t="s">
        <v>19</v>
      </c>
      <c r="F799" s="29">
        <v>5</v>
      </c>
      <c r="G799" s="29" t="s">
        <v>43</v>
      </c>
      <c r="H799" s="29">
        <v>9</v>
      </c>
      <c r="K799" s="29">
        <v>7205275223</v>
      </c>
      <c r="L799" s="29">
        <v>5926091336</v>
      </c>
      <c r="M799" s="29" t="s">
        <v>44</v>
      </c>
      <c r="N799" s="29">
        <v>2318870385</v>
      </c>
      <c r="O799" s="32" t="str">
        <f t="shared" si="12"/>
        <v>Promoters</v>
      </c>
    </row>
    <row r="800" spans="1:15" x14ac:dyDescent="0.15">
      <c r="A800" s="29" t="s">
        <v>41</v>
      </c>
      <c r="B800" s="29" t="s">
        <v>42</v>
      </c>
      <c r="C800" s="29" t="s">
        <v>103</v>
      </c>
      <c r="D800" s="31">
        <v>44181</v>
      </c>
      <c r="E800" s="29" t="s">
        <v>53</v>
      </c>
      <c r="F800" s="29">
        <v>5</v>
      </c>
      <c r="G800" s="29" t="s">
        <v>43</v>
      </c>
      <c r="H800" s="29">
        <v>10</v>
      </c>
      <c r="K800" s="29">
        <v>4412932219</v>
      </c>
      <c r="L800" s="29">
        <v>4412932219</v>
      </c>
      <c r="M800" s="29" t="s">
        <v>44</v>
      </c>
      <c r="N800" s="29">
        <v>2318872086</v>
      </c>
      <c r="O800" s="32" t="str">
        <f t="shared" si="12"/>
        <v>Promoters</v>
      </c>
    </row>
    <row r="801" spans="1:15" x14ac:dyDescent="0.15">
      <c r="A801" s="29" t="s">
        <v>41</v>
      </c>
      <c r="B801" s="29" t="s">
        <v>42</v>
      </c>
      <c r="C801" s="29" t="s">
        <v>89</v>
      </c>
      <c r="D801" s="31">
        <v>44181</v>
      </c>
      <c r="E801" s="29" t="s">
        <v>50</v>
      </c>
      <c r="F801" s="29">
        <v>5</v>
      </c>
      <c r="G801" s="29" t="s">
        <v>43</v>
      </c>
      <c r="H801" s="29">
        <v>10</v>
      </c>
      <c r="K801" s="29">
        <v>3409986959</v>
      </c>
      <c r="L801" s="29">
        <v>3409986959</v>
      </c>
      <c r="M801" s="29" t="s">
        <v>44</v>
      </c>
      <c r="N801" s="29">
        <v>2318872454</v>
      </c>
      <c r="O801" s="32" t="str">
        <f t="shared" si="12"/>
        <v>Promoters</v>
      </c>
    </row>
    <row r="802" spans="1:15" x14ac:dyDescent="0.15">
      <c r="A802" s="29" t="s">
        <v>41</v>
      </c>
      <c r="B802" s="29" t="s">
        <v>42</v>
      </c>
      <c r="C802" s="29" t="s">
        <v>117</v>
      </c>
      <c r="D802" s="31">
        <v>44181</v>
      </c>
      <c r="E802" s="29" t="s">
        <v>54</v>
      </c>
      <c r="F802" s="29">
        <v>5</v>
      </c>
      <c r="G802" s="29" t="s">
        <v>43</v>
      </c>
      <c r="H802" s="29">
        <v>7</v>
      </c>
      <c r="K802" s="29">
        <v>9286750591</v>
      </c>
      <c r="L802" s="29">
        <v>9286750591</v>
      </c>
      <c r="M802" s="29" t="s">
        <v>51</v>
      </c>
      <c r="N802" s="29">
        <v>2318875763</v>
      </c>
      <c r="O802" s="32" t="str">
        <f t="shared" si="12"/>
        <v>Passives</v>
      </c>
    </row>
    <row r="803" spans="1:15" x14ac:dyDescent="0.15">
      <c r="A803" s="29" t="s">
        <v>41</v>
      </c>
      <c r="B803" s="29" t="s">
        <v>42</v>
      </c>
      <c r="C803" s="29" t="s">
        <v>124</v>
      </c>
      <c r="D803" s="31">
        <v>44181</v>
      </c>
      <c r="E803" s="29" t="s">
        <v>54</v>
      </c>
      <c r="F803" s="29">
        <v>1</v>
      </c>
      <c r="G803" s="29" t="s">
        <v>46</v>
      </c>
      <c r="H803" s="29">
        <v>1</v>
      </c>
      <c r="J803" s="29">
        <v>2003446816</v>
      </c>
      <c r="K803" s="29">
        <v>5054061389</v>
      </c>
      <c r="L803" s="29">
        <v>5054061389</v>
      </c>
      <c r="M803" s="29" t="s">
        <v>44</v>
      </c>
      <c r="N803" s="29">
        <v>2318876585</v>
      </c>
      <c r="O803" s="32" t="str">
        <f t="shared" si="12"/>
        <v>Detractors</v>
      </c>
    </row>
    <row r="804" spans="1:15" x14ac:dyDescent="0.15">
      <c r="A804" s="29" t="s">
        <v>41</v>
      </c>
      <c r="B804" s="29" t="s">
        <v>42</v>
      </c>
      <c r="C804" s="29" t="s">
        <v>148</v>
      </c>
      <c r="D804" s="31">
        <v>44181</v>
      </c>
      <c r="E804" s="29" t="s">
        <v>19</v>
      </c>
      <c r="F804" s="29">
        <v>4</v>
      </c>
      <c r="G804" s="29" t="s">
        <v>43</v>
      </c>
      <c r="H804" s="29">
        <v>5</v>
      </c>
      <c r="K804" s="29">
        <v>7205275223</v>
      </c>
      <c r="L804" s="29">
        <v>5926123699</v>
      </c>
      <c r="M804" s="29" t="s">
        <v>44</v>
      </c>
      <c r="N804" s="29">
        <v>2318883382</v>
      </c>
      <c r="O804" s="32" t="str">
        <f t="shared" si="12"/>
        <v>Detractors</v>
      </c>
    </row>
    <row r="805" spans="1:15" x14ac:dyDescent="0.15">
      <c r="A805" s="29" t="s">
        <v>41</v>
      </c>
      <c r="B805" s="29" t="s">
        <v>42</v>
      </c>
      <c r="C805" s="29" t="s">
        <v>126</v>
      </c>
      <c r="D805" s="31">
        <v>44181</v>
      </c>
      <c r="E805" s="29" t="s">
        <v>52</v>
      </c>
      <c r="F805" s="29">
        <v>5</v>
      </c>
      <c r="G805" s="29" t="s">
        <v>43</v>
      </c>
      <c r="H805" s="29">
        <v>5</v>
      </c>
      <c r="K805" s="29">
        <v>4415365687</v>
      </c>
      <c r="L805" s="29">
        <v>4415365687</v>
      </c>
      <c r="M805" s="29" t="s">
        <v>44</v>
      </c>
      <c r="N805" s="29">
        <v>2318885104</v>
      </c>
      <c r="O805" s="32" t="str">
        <f t="shared" si="12"/>
        <v>Detractors</v>
      </c>
    </row>
    <row r="806" spans="1:15" x14ac:dyDescent="0.15">
      <c r="A806" s="29" t="s">
        <v>41</v>
      </c>
      <c r="B806" s="29" t="s">
        <v>42</v>
      </c>
      <c r="C806" s="29" t="s">
        <v>135</v>
      </c>
      <c r="D806" s="31">
        <v>44181</v>
      </c>
      <c r="E806" s="29" t="s">
        <v>54</v>
      </c>
      <c r="F806" s="29">
        <v>5</v>
      </c>
      <c r="G806" s="29" t="s">
        <v>43</v>
      </c>
      <c r="H806" s="29">
        <v>10</v>
      </c>
      <c r="K806" s="29">
        <v>5054277578</v>
      </c>
      <c r="L806" s="29">
        <v>5054277578</v>
      </c>
      <c r="M806" s="29" t="s">
        <v>44</v>
      </c>
      <c r="N806" s="29">
        <v>2318886958</v>
      </c>
      <c r="O806" s="32" t="str">
        <f t="shared" si="12"/>
        <v>Promoters</v>
      </c>
    </row>
    <row r="807" spans="1:15" x14ac:dyDescent="0.15">
      <c r="A807" s="29" t="s">
        <v>41</v>
      </c>
      <c r="B807" s="29" t="s">
        <v>42</v>
      </c>
      <c r="C807" s="29" t="s">
        <v>148</v>
      </c>
      <c r="D807" s="31">
        <v>44181</v>
      </c>
      <c r="E807" s="29" t="s">
        <v>19</v>
      </c>
      <c r="F807" s="29">
        <v>5</v>
      </c>
      <c r="G807" s="29" t="s">
        <v>43</v>
      </c>
      <c r="H807" s="29">
        <v>6</v>
      </c>
      <c r="K807" s="29">
        <v>7205275223</v>
      </c>
      <c r="L807" s="29">
        <v>5924402570</v>
      </c>
      <c r="M807" s="29" t="s">
        <v>44</v>
      </c>
      <c r="N807" s="29">
        <v>2318888725</v>
      </c>
      <c r="O807" s="32" t="str">
        <f t="shared" si="12"/>
        <v>Detractors</v>
      </c>
    </row>
    <row r="808" spans="1:15" x14ac:dyDescent="0.15">
      <c r="A808" s="29" t="s">
        <v>41</v>
      </c>
      <c r="B808" s="29" t="s">
        <v>42</v>
      </c>
      <c r="C808" s="29" t="s">
        <v>78</v>
      </c>
      <c r="D808" s="31">
        <v>44181</v>
      </c>
      <c r="E808" s="29" t="s">
        <v>50</v>
      </c>
      <c r="F808" s="29">
        <v>5</v>
      </c>
      <c r="G808" s="29" t="s">
        <v>43</v>
      </c>
      <c r="H808" s="29">
        <v>5</v>
      </c>
      <c r="K808" s="29">
        <v>3406909526</v>
      </c>
      <c r="L808" s="29">
        <v>3406909526</v>
      </c>
      <c r="M808" s="29" t="s">
        <v>44</v>
      </c>
      <c r="N808" s="29">
        <v>2318891627</v>
      </c>
      <c r="O808" s="32" t="str">
        <f t="shared" si="12"/>
        <v>Detractors</v>
      </c>
    </row>
    <row r="809" spans="1:15" x14ac:dyDescent="0.15">
      <c r="A809" s="29" t="s">
        <v>41</v>
      </c>
      <c r="B809" s="29" t="s">
        <v>42</v>
      </c>
      <c r="C809" s="29" t="s">
        <v>136</v>
      </c>
      <c r="D809" s="31">
        <v>44181</v>
      </c>
      <c r="E809" s="29" t="s">
        <v>50</v>
      </c>
      <c r="F809" s="29">
        <v>5</v>
      </c>
      <c r="G809" s="29" t="s">
        <v>43</v>
      </c>
      <c r="H809" s="29">
        <v>8</v>
      </c>
      <c r="K809" s="29">
        <v>3402443321</v>
      </c>
      <c r="L809" s="29">
        <v>3402443321</v>
      </c>
      <c r="M809" s="29" t="s">
        <v>51</v>
      </c>
      <c r="N809" s="29">
        <v>2318893541</v>
      </c>
      <c r="O809" s="32" t="str">
        <f t="shared" si="12"/>
        <v>Passives</v>
      </c>
    </row>
    <row r="810" spans="1:15" x14ac:dyDescent="0.15">
      <c r="A810" s="29" t="s">
        <v>41</v>
      </c>
      <c r="B810" s="29" t="s">
        <v>42</v>
      </c>
      <c r="C810" s="29" t="s">
        <v>142</v>
      </c>
      <c r="D810" s="31">
        <v>44181</v>
      </c>
      <c r="E810" s="29" t="s">
        <v>50</v>
      </c>
      <c r="F810" s="29">
        <v>5</v>
      </c>
      <c r="G810" s="29" t="s">
        <v>43</v>
      </c>
      <c r="H810" s="29">
        <v>10</v>
      </c>
      <c r="K810" s="29">
        <v>8452811094</v>
      </c>
      <c r="L810" s="29">
        <v>8452811094</v>
      </c>
      <c r="M810" s="29" t="s">
        <v>44</v>
      </c>
      <c r="N810" s="29">
        <v>2318901829</v>
      </c>
      <c r="O810" s="32" t="str">
        <f t="shared" si="12"/>
        <v>Promoters</v>
      </c>
    </row>
    <row r="811" spans="1:15" x14ac:dyDescent="0.15">
      <c r="A811" s="29" t="s">
        <v>41</v>
      </c>
      <c r="B811" s="29" t="s">
        <v>42</v>
      </c>
      <c r="C811" s="29" t="s">
        <v>126</v>
      </c>
      <c r="D811" s="31">
        <v>44181</v>
      </c>
      <c r="E811" s="29" t="s">
        <v>52</v>
      </c>
      <c r="F811" s="29">
        <v>5</v>
      </c>
      <c r="G811" s="29" t="s">
        <v>43</v>
      </c>
      <c r="H811" s="29">
        <v>10</v>
      </c>
      <c r="K811" s="29">
        <v>4417340025</v>
      </c>
      <c r="L811" s="29">
        <v>4417340025</v>
      </c>
      <c r="M811" s="29" t="s">
        <v>44</v>
      </c>
      <c r="N811" s="29">
        <v>2318904448</v>
      </c>
      <c r="O811" s="32" t="str">
        <f t="shared" si="12"/>
        <v>Promoters</v>
      </c>
    </row>
    <row r="812" spans="1:15" x14ac:dyDescent="0.15">
      <c r="A812" s="29" t="s">
        <v>41</v>
      </c>
      <c r="B812" s="29" t="s">
        <v>42</v>
      </c>
      <c r="C812" s="29" t="s">
        <v>142</v>
      </c>
      <c r="D812" s="31">
        <v>44181</v>
      </c>
      <c r="E812" s="29" t="s">
        <v>50</v>
      </c>
      <c r="F812" s="29">
        <v>5</v>
      </c>
      <c r="G812" s="29" t="s">
        <v>43</v>
      </c>
      <c r="H812" s="29">
        <v>9</v>
      </c>
      <c r="K812" s="29">
        <v>3406268492</v>
      </c>
      <c r="L812" s="29">
        <v>3406268492</v>
      </c>
      <c r="M812" s="29" t="s">
        <v>44</v>
      </c>
      <c r="N812" s="29">
        <v>2318905722</v>
      </c>
      <c r="O812" s="32" t="str">
        <f t="shared" si="12"/>
        <v>Promoters</v>
      </c>
    </row>
    <row r="813" spans="1:15" x14ac:dyDescent="0.15">
      <c r="A813" s="29" t="s">
        <v>41</v>
      </c>
      <c r="B813" s="29" t="s">
        <v>42</v>
      </c>
      <c r="C813" s="29" t="s">
        <v>133</v>
      </c>
      <c r="D813" s="31">
        <v>44181</v>
      </c>
      <c r="E813" s="29" t="s">
        <v>50</v>
      </c>
      <c r="F813" s="29">
        <v>5</v>
      </c>
      <c r="G813" s="29" t="s">
        <v>43</v>
      </c>
      <c r="H813" s="29">
        <v>8</v>
      </c>
      <c r="K813" s="29">
        <v>3404744251</v>
      </c>
      <c r="L813" s="29">
        <v>3404744251</v>
      </c>
      <c r="M813" s="29" t="s">
        <v>44</v>
      </c>
      <c r="N813" s="29">
        <v>2318909292</v>
      </c>
      <c r="O813" s="32" t="str">
        <f t="shared" si="12"/>
        <v>Passives</v>
      </c>
    </row>
    <row r="814" spans="1:15" x14ac:dyDescent="0.15">
      <c r="A814" s="29" t="s">
        <v>41</v>
      </c>
      <c r="B814" s="29" t="s">
        <v>42</v>
      </c>
      <c r="C814" s="29" t="s">
        <v>81</v>
      </c>
      <c r="D814" s="31">
        <v>44181</v>
      </c>
      <c r="E814" s="29" t="s">
        <v>53</v>
      </c>
      <c r="F814" s="29">
        <v>5</v>
      </c>
      <c r="G814" s="29" t="s">
        <v>43</v>
      </c>
      <c r="H814" s="29">
        <v>10</v>
      </c>
      <c r="K814" s="29">
        <v>4415205355</v>
      </c>
      <c r="L814" s="29">
        <v>4415205355</v>
      </c>
      <c r="M814" s="29" t="s">
        <v>44</v>
      </c>
      <c r="N814" s="29">
        <v>2318910976</v>
      </c>
      <c r="O814" s="32" t="str">
        <f t="shared" si="12"/>
        <v>Promoters</v>
      </c>
    </row>
    <row r="815" spans="1:15" x14ac:dyDescent="0.15">
      <c r="A815" s="29" t="s">
        <v>41</v>
      </c>
      <c r="B815" s="29" t="s">
        <v>42</v>
      </c>
      <c r="C815" s="29" t="s">
        <v>125</v>
      </c>
      <c r="D815" s="31">
        <v>44181</v>
      </c>
      <c r="E815" s="29" t="s">
        <v>19</v>
      </c>
      <c r="F815" s="29">
        <v>3</v>
      </c>
      <c r="G815" s="29" t="s">
        <v>43</v>
      </c>
      <c r="H815" s="29">
        <v>7</v>
      </c>
      <c r="K815" s="29">
        <v>7205275223</v>
      </c>
      <c r="L815" s="29">
        <v>5922664451</v>
      </c>
      <c r="M815" s="29" t="s">
        <v>51</v>
      </c>
      <c r="N815" s="29">
        <v>2318916363</v>
      </c>
      <c r="O815" s="32" t="str">
        <f t="shared" si="12"/>
        <v>Passives</v>
      </c>
    </row>
    <row r="816" spans="1:15" x14ac:dyDescent="0.15">
      <c r="A816" s="29" t="s">
        <v>41</v>
      </c>
      <c r="B816" s="29" t="s">
        <v>42</v>
      </c>
      <c r="C816" s="29" t="s">
        <v>124</v>
      </c>
      <c r="D816" s="31">
        <v>44181</v>
      </c>
      <c r="E816" s="29" t="s">
        <v>53</v>
      </c>
      <c r="F816" s="29">
        <v>4</v>
      </c>
      <c r="G816" s="29" t="s">
        <v>43</v>
      </c>
      <c r="H816" s="29">
        <v>7</v>
      </c>
      <c r="K816" s="29">
        <v>4417370070</v>
      </c>
      <c r="L816" s="29">
        <v>4417370070</v>
      </c>
      <c r="M816" s="29" t="s">
        <v>51</v>
      </c>
      <c r="N816" s="29">
        <v>2318917516</v>
      </c>
      <c r="O816" s="32" t="str">
        <f t="shared" si="12"/>
        <v>Passives</v>
      </c>
    </row>
    <row r="817" spans="1:15" x14ac:dyDescent="0.15">
      <c r="A817" s="29" t="s">
        <v>41</v>
      </c>
      <c r="B817" s="29" t="s">
        <v>42</v>
      </c>
      <c r="C817" s="29" t="s">
        <v>144</v>
      </c>
      <c r="D817" s="31">
        <v>44181</v>
      </c>
      <c r="E817" s="29" t="s">
        <v>50</v>
      </c>
      <c r="F817" s="29">
        <v>5</v>
      </c>
      <c r="G817" s="29" t="s">
        <v>43</v>
      </c>
      <c r="H817" s="29">
        <v>10</v>
      </c>
      <c r="K817" s="29">
        <v>3403442481</v>
      </c>
      <c r="L817" s="29">
        <v>3403442481</v>
      </c>
      <c r="M817" s="29" t="s">
        <v>44</v>
      </c>
      <c r="N817" s="29">
        <v>2318918399</v>
      </c>
      <c r="O817" s="32" t="str">
        <f t="shared" si="12"/>
        <v>Promoters</v>
      </c>
    </row>
    <row r="818" spans="1:15" x14ac:dyDescent="0.15">
      <c r="A818" s="29" t="s">
        <v>41</v>
      </c>
      <c r="B818" s="29" t="s">
        <v>42</v>
      </c>
      <c r="C818" s="29" t="s">
        <v>125</v>
      </c>
      <c r="D818" s="31">
        <v>44181</v>
      </c>
      <c r="E818" s="29" t="s">
        <v>19</v>
      </c>
      <c r="F818" s="29">
        <v>5</v>
      </c>
      <c r="G818" s="29" t="s">
        <v>43</v>
      </c>
      <c r="H818" s="29">
        <v>10</v>
      </c>
      <c r="K818" s="29">
        <v>7205275223</v>
      </c>
      <c r="L818" s="29">
        <v>5922160423</v>
      </c>
      <c r="M818" s="29" t="s">
        <v>44</v>
      </c>
      <c r="N818" s="29">
        <v>2318921114</v>
      </c>
      <c r="O818" s="32" t="str">
        <f t="shared" si="12"/>
        <v>Promoters</v>
      </c>
    </row>
    <row r="819" spans="1:15" x14ac:dyDescent="0.15">
      <c r="A819" s="29" t="s">
        <v>41</v>
      </c>
      <c r="B819" s="29" t="s">
        <v>42</v>
      </c>
      <c r="C819" s="29" t="s">
        <v>88</v>
      </c>
      <c r="D819" s="31">
        <v>44181</v>
      </c>
      <c r="E819" s="29" t="s">
        <v>53</v>
      </c>
      <c r="F819" s="29">
        <v>5</v>
      </c>
      <c r="G819" s="29" t="s">
        <v>43</v>
      </c>
      <c r="H819" s="29">
        <v>10</v>
      </c>
      <c r="K819" s="29">
        <v>4412931038</v>
      </c>
      <c r="L819" s="29">
        <v>4412931038</v>
      </c>
      <c r="M819" s="29" t="s">
        <v>44</v>
      </c>
      <c r="N819" s="29">
        <v>2318960253</v>
      </c>
      <c r="O819" s="32" t="str">
        <f t="shared" si="12"/>
        <v>Promoters</v>
      </c>
    </row>
    <row r="820" spans="1:15" x14ac:dyDescent="0.15">
      <c r="A820" s="29" t="s">
        <v>41</v>
      </c>
      <c r="B820" s="29" t="s">
        <v>42</v>
      </c>
      <c r="C820" s="29" t="s">
        <v>133</v>
      </c>
      <c r="D820" s="31">
        <v>44181</v>
      </c>
      <c r="E820" s="29" t="s">
        <v>54</v>
      </c>
      <c r="F820" s="29">
        <v>3</v>
      </c>
      <c r="G820" s="29" t="s">
        <v>46</v>
      </c>
      <c r="H820" s="29">
        <v>0</v>
      </c>
      <c r="K820" s="29">
        <v>5053202727</v>
      </c>
      <c r="L820" s="29">
        <v>5053202727</v>
      </c>
      <c r="M820" s="29" t="s">
        <v>44</v>
      </c>
      <c r="N820" s="29">
        <v>2318965473</v>
      </c>
      <c r="O820" s="32" t="str">
        <f t="shared" si="12"/>
        <v>Detractors</v>
      </c>
    </row>
    <row r="821" spans="1:15" x14ac:dyDescent="0.15">
      <c r="A821" s="29" t="s">
        <v>41</v>
      </c>
      <c r="B821" s="29" t="s">
        <v>42</v>
      </c>
      <c r="C821" s="29" t="s">
        <v>88</v>
      </c>
      <c r="D821" s="31">
        <v>44181</v>
      </c>
      <c r="E821" s="29" t="s">
        <v>53</v>
      </c>
      <c r="F821" s="29">
        <v>5</v>
      </c>
      <c r="G821" s="29" t="s">
        <v>43</v>
      </c>
      <c r="H821" s="29">
        <v>10</v>
      </c>
      <c r="J821" s="29">
        <v>2003531093</v>
      </c>
      <c r="K821" s="29">
        <v>4417055686</v>
      </c>
      <c r="L821" s="29">
        <v>4417055686</v>
      </c>
      <c r="M821" s="29" t="s">
        <v>44</v>
      </c>
      <c r="N821" s="29">
        <v>2318965712</v>
      </c>
      <c r="O821" s="32" t="str">
        <f t="shared" si="12"/>
        <v>Promoters</v>
      </c>
    </row>
    <row r="822" spans="1:15" x14ac:dyDescent="0.15">
      <c r="A822" s="29" t="s">
        <v>41</v>
      </c>
      <c r="B822" s="29" t="s">
        <v>42</v>
      </c>
      <c r="C822" s="29" t="s">
        <v>81</v>
      </c>
      <c r="D822" s="31">
        <v>44181</v>
      </c>
      <c r="E822" s="29" t="s">
        <v>55</v>
      </c>
      <c r="F822" s="29">
        <v>5</v>
      </c>
      <c r="G822" s="29" t="s">
        <v>43</v>
      </c>
      <c r="H822" s="29">
        <v>9</v>
      </c>
      <c r="K822" s="29">
        <v>5054266983</v>
      </c>
      <c r="L822" s="29">
        <v>5054266983</v>
      </c>
      <c r="M822" s="29" t="s">
        <v>44</v>
      </c>
      <c r="N822" s="29">
        <v>2318977335</v>
      </c>
      <c r="O822" s="32" t="str">
        <f t="shared" si="12"/>
        <v>Promoters</v>
      </c>
    </row>
    <row r="823" spans="1:15" x14ac:dyDescent="0.15">
      <c r="A823" s="29" t="s">
        <v>41</v>
      </c>
      <c r="B823" s="29" t="s">
        <v>42</v>
      </c>
      <c r="C823" s="29" t="s">
        <v>120</v>
      </c>
      <c r="D823" s="31">
        <v>44182</v>
      </c>
      <c r="E823" s="29" t="s">
        <v>19</v>
      </c>
      <c r="F823" s="29">
        <v>5</v>
      </c>
      <c r="G823" s="29" t="s">
        <v>43</v>
      </c>
      <c r="H823" s="29">
        <v>10</v>
      </c>
      <c r="K823" s="29">
        <v>7205275223</v>
      </c>
      <c r="L823" s="29">
        <v>5922223761</v>
      </c>
      <c r="M823" s="29" t="s">
        <v>44</v>
      </c>
      <c r="N823" s="29">
        <v>2319057763</v>
      </c>
      <c r="O823" s="32" t="str">
        <f t="shared" si="12"/>
        <v>Promoters</v>
      </c>
    </row>
    <row r="824" spans="1:15" x14ac:dyDescent="0.15">
      <c r="A824" s="29" t="s">
        <v>41</v>
      </c>
      <c r="B824" s="29" t="s">
        <v>42</v>
      </c>
      <c r="C824" s="29" t="s">
        <v>139</v>
      </c>
      <c r="D824" s="31">
        <v>44182</v>
      </c>
      <c r="E824" s="29" t="s">
        <v>50</v>
      </c>
      <c r="F824" s="29">
        <v>4</v>
      </c>
      <c r="G824" s="29" t="s">
        <v>43</v>
      </c>
      <c r="H824" s="29">
        <v>7</v>
      </c>
      <c r="K824" s="29">
        <v>3406771029</v>
      </c>
      <c r="L824" s="29">
        <v>3406771029</v>
      </c>
      <c r="M824" s="29" t="s">
        <v>51</v>
      </c>
      <c r="N824" s="29">
        <v>2319059879</v>
      </c>
      <c r="O824" s="32" t="str">
        <f t="shared" si="12"/>
        <v>Passives</v>
      </c>
    </row>
    <row r="825" spans="1:15" x14ac:dyDescent="0.15">
      <c r="A825" s="29" t="s">
        <v>41</v>
      </c>
      <c r="B825" s="29" t="s">
        <v>42</v>
      </c>
      <c r="C825" s="29" t="s">
        <v>86</v>
      </c>
      <c r="D825" s="31">
        <v>44182</v>
      </c>
      <c r="E825" s="29" t="s">
        <v>52</v>
      </c>
      <c r="F825" s="29">
        <v>5</v>
      </c>
      <c r="G825" s="29" t="s">
        <v>43</v>
      </c>
      <c r="H825" s="29">
        <v>10</v>
      </c>
      <c r="K825" s="29">
        <v>4417356736</v>
      </c>
      <c r="L825" s="29">
        <v>4417356736</v>
      </c>
      <c r="M825" s="29" t="s">
        <v>51</v>
      </c>
      <c r="N825" s="29">
        <v>2319077073</v>
      </c>
      <c r="O825" s="32" t="str">
        <f t="shared" si="12"/>
        <v>Promoters</v>
      </c>
    </row>
    <row r="826" spans="1:15" x14ac:dyDescent="0.15">
      <c r="A826" s="29" t="s">
        <v>41</v>
      </c>
      <c r="B826" s="29" t="s">
        <v>42</v>
      </c>
      <c r="C826" s="29" t="s">
        <v>130</v>
      </c>
      <c r="D826" s="31">
        <v>44182</v>
      </c>
      <c r="E826" s="29" t="s">
        <v>19</v>
      </c>
      <c r="F826" s="29">
        <v>5</v>
      </c>
      <c r="G826" s="29" t="s">
        <v>46</v>
      </c>
      <c r="H826" s="29">
        <v>2</v>
      </c>
      <c r="J826" s="29">
        <v>2003629319</v>
      </c>
      <c r="K826" s="29">
        <v>7205275223</v>
      </c>
      <c r="L826" s="29">
        <v>5926132357</v>
      </c>
      <c r="M826" s="29" t="s">
        <v>44</v>
      </c>
      <c r="N826" s="29">
        <v>2319080817</v>
      </c>
      <c r="O826" s="32" t="str">
        <f t="shared" si="12"/>
        <v>Detractors</v>
      </c>
    </row>
    <row r="827" spans="1:15" x14ac:dyDescent="0.15">
      <c r="A827" s="29" t="s">
        <v>41</v>
      </c>
      <c r="B827" s="29" t="s">
        <v>42</v>
      </c>
      <c r="C827" s="29" t="s">
        <v>118</v>
      </c>
      <c r="D827" s="31">
        <v>44182</v>
      </c>
      <c r="E827" s="29" t="s">
        <v>19</v>
      </c>
      <c r="F827" s="29">
        <v>2</v>
      </c>
      <c r="G827" s="29" t="s">
        <v>43</v>
      </c>
      <c r="H827" s="29">
        <v>0</v>
      </c>
      <c r="K827" s="29">
        <v>7205275223</v>
      </c>
      <c r="L827" s="29">
        <v>5926098155</v>
      </c>
      <c r="M827" s="29" t="s">
        <v>44</v>
      </c>
      <c r="N827" s="29">
        <v>2319084344</v>
      </c>
      <c r="O827" s="32" t="str">
        <f t="shared" si="12"/>
        <v>Detractors</v>
      </c>
    </row>
    <row r="828" spans="1:15" x14ac:dyDescent="0.15">
      <c r="A828" s="29" t="s">
        <v>41</v>
      </c>
      <c r="B828" s="29" t="s">
        <v>42</v>
      </c>
      <c r="C828" s="29" t="s">
        <v>117</v>
      </c>
      <c r="D828" s="31">
        <v>44182</v>
      </c>
      <c r="E828" s="29" t="s">
        <v>55</v>
      </c>
      <c r="F828" s="29">
        <v>5</v>
      </c>
      <c r="G828" s="29" t="s">
        <v>46</v>
      </c>
      <c r="H828" s="29">
        <v>10</v>
      </c>
      <c r="K828" s="29">
        <v>5752244291</v>
      </c>
      <c r="L828" s="29">
        <v>5752244291</v>
      </c>
      <c r="M828" s="29" t="s">
        <v>44</v>
      </c>
      <c r="N828" s="29">
        <v>2319085566</v>
      </c>
      <c r="O828" s="32" t="str">
        <f t="shared" si="12"/>
        <v>Promoters</v>
      </c>
    </row>
    <row r="829" spans="1:15" x14ac:dyDescent="0.15">
      <c r="A829" s="29" t="s">
        <v>41</v>
      </c>
      <c r="B829" s="29" t="s">
        <v>42</v>
      </c>
      <c r="C829" s="29" t="s">
        <v>130</v>
      </c>
      <c r="D829" s="31">
        <v>44182</v>
      </c>
      <c r="E829" s="29" t="s">
        <v>19</v>
      </c>
      <c r="F829" s="29">
        <v>5</v>
      </c>
      <c r="G829" s="29" t="s">
        <v>43</v>
      </c>
      <c r="H829" s="29">
        <v>10</v>
      </c>
      <c r="K829" s="29">
        <v>7205275223</v>
      </c>
      <c r="L829" s="29">
        <v>5922319922</v>
      </c>
      <c r="M829" s="29" t="s">
        <v>51</v>
      </c>
      <c r="N829" s="29">
        <v>2319085925</v>
      </c>
      <c r="O829" s="32" t="str">
        <f t="shared" si="12"/>
        <v>Promoters</v>
      </c>
    </row>
    <row r="830" spans="1:15" x14ac:dyDescent="0.15">
      <c r="A830" s="29" t="s">
        <v>41</v>
      </c>
      <c r="B830" s="29" t="s">
        <v>42</v>
      </c>
      <c r="C830" s="29" t="s">
        <v>119</v>
      </c>
      <c r="D830" s="31">
        <v>44182</v>
      </c>
      <c r="E830" s="29" t="s">
        <v>19</v>
      </c>
      <c r="F830" s="29">
        <v>3</v>
      </c>
      <c r="G830" s="29" t="s">
        <v>43</v>
      </c>
      <c r="H830" s="29">
        <v>0</v>
      </c>
      <c r="K830" s="29">
        <v>7205275223</v>
      </c>
      <c r="L830" s="29">
        <v>5922204791</v>
      </c>
      <c r="M830" s="29" t="s">
        <v>44</v>
      </c>
      <c r="N830" s="29">
        <v>2319091110</v>
      </c>
      <c r="O830" s="32" t="str">
        <f t="shared" si="12"/>
        <v>Detractors</v>
      </c>
    </row>
    <row r="831" spans="1:15" x14ac:dyDescent="0.15">
      <c r="A831" s="29" t="s">
        <v>41</v>
      </c>
      <c r="B831" s="29" t="s">
        <v>42</v>
      </c>
      <c r="C831" s="29" t="s">
        <v>131</v>
      </c>
      <c r="D831" s="31">
        <v>44182</v>
      </c>
      <c r="E831" s="29" t="s">
        <v>54</v>
      </c>
      <c r="F831" s="29">
        <v>3</v>
      </c>
      <c r="G831" s="29" t="s">
        <v>46</v>
      </c>
      <c r="H831" s="29">
        <v>2</v>
      </c>
      <c r="J831" s="29">
        <v>2003647922</v>
      </c>
      <c r="K831" s="29">
        <v>9284296418</v>
      </c>
      <c r="L831" s="29">
        <v>9284296418</v>
      </c>
      <c r="M831" s="29" t="s">
        <v>44</v>
      </c>
      <c r="N831" s="29">
        <v>2319093937</v>
      </c>
      <c r="O831" s="32" t="str">
        <f t="shared" si="12"/>
        <v>Detractors</v>
      </c>
    </row>
    <row r="832" spans="1:15" x14ac:dyDescent="0.15">
      <c r="A832" s="29" t="s">
        <v>41</v>
      </c>
      <c r="B832" s="29" t="s">
        <v>42</v>
      </c>
      <c r="C832" s="29" t="s">
        <v>139</v>
      </c>
      <c r="D832" s="31">
        <v>44182</v>
      </c>
      <c r="E832" s="29" t="s">
        <v>55</v>
      </c>
      <c r="F832" s="29">
        <v>5</v>
      </c>
      <c r="G832" s="29" t="s">
        <v>43</v>
      </c>
      <c r="H832" s="29">
        <v>10</v>
      </c>
      <c r="K832" s="29">
        <v>5752244604</v>
      </c>
      <c r="L832" s="29">
        <v>5752244604</v>
      </c>
      <c r="M832" s="29" t="s">
        <v>44</v>
      </c>
      <c r="N832" s="29">
        <v>2319096091</v>
      </c>
      <c r="O832" s="32" t="str">
        <f t="shared" si="12"/>
        <v>Promoters</v>
      </c>
    </row>
    <row r="833" spans="1:15" x14ac:dyDescent="0.15">
      <c r="A833" s="29" t="s">
        <v>41</v>
      </c>
      <c r="B833" s="29" t="s">
        <v>42</v>
      </c>
      <c r="C833" s="29" t="s">
        <v>78</v>
      </c>
      <c r="D833" s="31">
        <v>44182</v>
      </c>
      <c r="E833" s="29" t="s">
        <v>52</v>
      </c>
      <c r="F833" s="29">
        <v>5</v>
      </c>
      <c r="G833" s="29" t="s">
        <v>43</v>
      </c>
      <c r="H833" s="29">
        <v>10</v>
      </c>
      <c r="J833" s="29">
        <v>2003650734</v>
      </c>
      <c r="K833" s="29">
        <v>4417030138</v>
      </c>
      <c r="L833" s="29">
        <v>4417030138</v>
      </c>
      <c r="M833" s="29" t="s">
        <v>44</v>
      </c>
      <c r="N833" s="29">
        <v>2319096671</v>
      </c>
      <c r="O833" s="32" t="str">
        <f t="shared" si="12"/>
        <v>Promoters</v>
      </c>
    </row>
    <row r="834" spans="1:15" x14ac:dyDescent="0.15">
      <c r="A834" s="29" t="s">
        <v>41</v>
      </c>
      <c r="B834" s="29" t="s">
        <v>42</v>
      </c>
      <c r="C834" s="29" t="s">
        <v>107</v>
      </c>
      <c r="D834" s="31">
        <v>44182</v>
      </c>
      <c r="E834" s="29" t="s">
        <v>53</v>
      </c>
      <c r="F834" s="29">
        <v>5</v>
      </c>
      <c r="G834" s="29" t="s">
        <v>43</v>
      </c>
      <c r="H834" s="29">
        <v>10</v>
      </c>
      <c r="J834" s="29">
        <v>2003657811</v>
      </c>
      <c r="K834" s="29">
        <v>4412931574</v>
      </c>
      <c r="L834" s="29">
        <v>4412931574</v>
      </c>
      <c r="M834" s="29" t="s">
        <v>44</v>
      </c>
      <c r="N834" s="29">
        <v>2319104470</v>
      </c>
      <c r="O834" s="32" t="str">
        <f t="shared" ref="O834:O897" si="13">IF(AND(H834&gt;=$Q$3,H834&lt;=$R$3),$S$3,IF(AND(H834&gt;=$Q$4,H834&lt;=$R$4),$S$4,IF(AND(H834&gt;=$Q$5,H834&lt;=$R$5),$S$5)))</f>
        <v>Promoters</v>
      </c>
    </row>
    <row r="835" spans="1:15" x14ac:dyDescent="0.15">
      <c r="A835" s="29" t="s">
        <v>41</v>
      </c>
      <c r="B835" s="29" t="s">
        <v>42</v>
      </c>
      <c r="C835" s="29" t="s">
        <v>120</v>
      </c>
      <c r="D835" s="31">
        <v>44182</v>
      </c>
      <c r="E835" s="29" t="s">
        <v>19</v>
      </c>
      <c r="F835" s="29">
        <v>5</v>
      </c>
      <c r="G835" s="29" t="s">
        <v>43</v>
      </c>
      <c r="H835" s="29">
        <v>10</v>
      </c>
      <c r="K835" s="29">
        <v>7205275223</v>
      </c>
      <c r="L835" s="29">
        <v>5926553433</v>
      </c>
      <c r="M835" s="29" t="s">
        <v>44</v>
      </c>
      <c r="N835" s="29">
        <v>2319110755</v>
      </c>
      <c r="O835" s="32" t="str">
        <f t="shared" si="13"/>
        <v>Promoters</v>
      </c>
    </row>
    <row r="836" spans="1:15" x14ac:dyDescent="0.15">
      <c r="A836" s="29" t="s">
        <v>41</v>
      </c>
      <c r="B836" s="29" t="s">
        <v>42</v>
      </c>
      <c r="C836" s="29" t="s">
        <v>82</v>
      </c>
      <c r="D836" s="31">
        <v>44182</v>
      </c>
      <c r="E836" s="29" t="s">
        <v>52</v>
      </c>
      <c r="F836" s="29">
        <v>4</v>
      </c>
      <c r="G836" s="29" t="s">
        <v>43</v>
      </c>
      <c r="H836" s="29">
        <v>7</v>
      </c>
      <c r="K836" s="29">
        <v>4417030616</v>
      </c>
      <c r="L836" s="29">
        <v>4417030616</v>
      </c>
      <c r="M836" s="29" t="s">
        <v>51</v>
      </c>
      <c r="N836" s="29">
        <v>2319130723</v>
      </c>
      <c r="O836" s="32" t="str">
        <f t="shared" si="13"/>
        <v>Passives</v>
      </c>
    </row>
    <row r="837" spans="1:15" x14ac:dyDescent="0.15">
      <c r="A837" s="29" t="s">
        <v>41</v>
      </c>
      <c r="B837" s="29" t="s">
        <v>42</v>
      </c>
      <c r="C837" s="29" t="s">
        <v>107</v>
      </c>
      <c r="D837" s="31">
        <v>44182</v>
      </c>
      <c r="E837" s="29" t="s">
        <v>53</v>
      </c>
      <c r="F837" s="29">
        <v>5</v>
      </c>
      <c r="G837" s="29" t="s">
        <v>46</v>
      </c>
      <c r="H837" s="29">
        <v>2</v>
      </c>
      <c r="J837" s="29">
        <v>2003665586</v>
      </c>
      <c r="K837" s="29">
        <v>4415998522</v>
      </c>
      <c r="L837" s="29">
        <v>4415998522</v>
      </c>
      <c r="M837" s="29" t="s">
        <v>44</v>
      </c>
      <c r="N837" s="29">
        <v>2319132877</v>
      </c>
      <c r="O837" s="32" t="str">
        <f t="shared" si="13"/>
        <v>Detractors</v>
      </c>
    </row>
    <row r="838" spans="1:15" x14ac:dyDescent="0.15">
      <c r="A838" s="29" t="s">
        <v>41</v>
      </c>
      <c r="B838" s="29" t="s">
        <v>42</v>
      </c>
      <c r="C838" s="29" t="s">
        <v>101</v>
      </c>
      <c r="D838" s="31">
        <v>44182</v>
      </c>
      <c r="E838" s="29" t="s">
        <v>53</v>
      </c>
      <c r="F838" s="29">
        <v>5</v>
      </c>
      <c r="G838" s="29" t="s">
        <v>43</v>
      </c>
      <c r="H838" s="29">
        <v>10</v>
      </c>
      <c r="K838" s="29">
        <v>4415359230</v>
      </c>
      <c r="L838" s="29">
        <v>4415359230</v>
      </c>
      <c r="M838" s="29" t="s">
        <v>44</v>
      </c>
      <c r="N838" s="29">
        <v>2319138373</v>
      </c>
      <c r="O838" s="32" t="str">
        <f t="shared" si="13"/>
        <v>Promoters</v>
      </c>
    </row>
    <row r="839" spans="1:15" x14ac:dyDescent="0.15">
      <c r="A839" s="29" t="s">
        <v>41</v>
      </c>
      <c r="B839" s="29" t="s">
        <v>42</v>
      </c>
      <c r="C839" s="29" t="s">
        <v>118</v>
      </c>
      <c r="D839" s="31">
        <v>44182</v>
      </c>
      <c r="E839" s="29" t="s">
        <v>19</v>
      </c>
      <c r="F839" s="29">
        <v>5</v>
      </c>
      <c r="G839" s="29" t="s">
        <v>43</v>
      </c>
      <c r="H839" s="29">
        <v>5</v>
      </c>
      <c r="K839" s="29">
        <v>7205275223</v>
      </c>
      <c r="L839" s="29">
        <v>5926501882</v>
      </c>
      <c r="M839" s="29" t="s">
        <v>44</v>
      </c>
      <c r="N839" s="29">
        <v>2319162429</v>
      </c>
      <c r="O839" s="32" t="str">
        <f t="shared" si="13"/>
        <v>Detractors</v>
      </c>
    </row>
    <row r="840" spans="1:15" x14ac:dyDescent="0.15">
      <c r="A840" s="29" t="s">
        <v>41</v>
      </c>
      <c r="B840" s="29" t="s">
        <v>42</v>
      </c>
      <c r="C840" s="29" t="s">
        <v>110</v>
      </c>
      <c r="D840" s="31">
        <v>44182</v>
      </c>
      <c r="E840" s="29" t="s">
        <v>53</v>
      </c>
      <c r="F840" s="29">
        <v>5</v>
      </c>
      <c r="G840" s="29" t="s">
        <v>43</v>
      </c>
      <c r="H840" s="29">
        <v>10</v>
      </c>
      <c r="K840" s="29">
        <v>4417472859</v>
      </c>
      <c r="L840" s="29">
        <v>4417472859</v>
      </c>
      <c r="M840" s="29" t="s">
        <v>44</v>
      </c>
      <c r="N840" s="29">
        <v>2319208888</v>
      </c>
      <c r="O840" s="32" t="str">
        <f t="shared" si="13"/>
        <v>Promoters</v>
      </c>
    </row>
    <row r="841" spans="1:15" x14ac:dyDescent="0.15">
      <c r="A841" s="29" t="s">
        <v>41</v>
      </c>
      <c r="B841" s="29" t="s">
        <v>42</v>
      </c>
      <c r="C841" s="29" t="s">
        <v>110</v>
      </c>
      <c r="D841" s="31">
        <v>44182</v>
      </c>
      <c r="E841" s="29" t="s">
        <v>53</v>
      </c>
      <c r="F841" s="29">
        <v>3</v>
      </c>
      <c r="G841" s="29" t="s">
        <v>46</v>
      </c>
      <c r="H841" s="29">
        <v>7</v>
      </c>
      <c r="K841" s="29">
        <v>4417776090</v>
      </c>
      <c r="L841" s="29">
        <v>4417776090</v>
      </c>
      <c r="M841" s="29" t="s">
        <v>51</v>
      </c>
      <c r="N841" s="29">
        <v>2319223442</v>
      </c>
      <c r="O841" s="32" t="str">
        <f t="shared" si="13"/>
        <v>Passives</v>
      </c>
    </row>
    <row r="842" spans="1:15" x14ac:dyDescent="0.15">
      <c r="A842" s="29" t="s">
        <v>41</v>
      </c>
      <c r="B842" s="29" t="s">
        <v>42</v>
      </c>
      <c r="C842" s="29" t="s">
        <v>148</v>
      </c>
      <c r="D842" s="31">
        <v>44182</v>
      </c>
      <c r="E842" s="29" t="s">
        <v>19</v>
      </c>
      <c r="F842" s="29">
        <v>4</v>
      </c>
      <c r="G842" s="29" t="s">
        <v>46</v>
      </c>
      <c r="H842" s="29">
        <v>9</v>
      </c>
      <c r="K842" s="29">
        <v>7205275223</v>
      </c>
      <c r="L842" s="29">
        <v>5926526478</v>
      </c>
      <c r="M842" s="29" t="s">
        <v>51</v>
      </c>
      <c r="N842" s="29">
        <v>2319227445</v>
      </c>
      <c r="O842" s="32" t="str">
        <f t="shared" si="13"/>
        <v>Promoters</v>
      </c>
    </row>
    <row r="843" spans="1:15" x14ac:dyDescent="0.15">
      <c r="A843" s="29" t="s">
        <v>41</v>
      </c>
      <c r="B843" s="29" t="s">
        <v>42</v>
      </c>
      <c r="C843" s="29" t="s">
        <v>148</v>
      </c>
      <c r="D843" s="31">
        <v>44182</v>
      </c>
      <c r="E843" s="29" t="s">
        <v>19</v>
      </c>
      <c r="F843" s="29">
        <v>5</v>
      </c>
      <c r="G843" s="29" t="s">
        <v>43</v>
      </c>
      <c r="H843" s="29">
        <v>10</v>
      </c>
      <c r="K843" s="29">
        <v>7205275223</v>
      </c>
      <c r="L843" s="29">
        <v>5926113554</v>
      </c>
      <c r="M843" s="29" t="s">
        <v>44</v>
      </c>
      <c r="N843" s="29">
        <v>2319254381</v>
      </c>
      <c r="O843" s="32" t="str">
        <f t="shared" si="13"/>
        <v>Promoters</v>
      </c>
    </row>
    <row r="844" spans="1:15" x14ac:dyDescent="0.15">
      <c r="A844" s="29" t="s">
        <v>41</v>
      </c>
      <c r="B844" s="29" t="s">
        <v>42</v>
      </c>
      <c r="C844" s="29" t="s">
        <v>83</v>
      </c>
      <c r="D844" s="31">
        <v>44182</v>
      </c>
      <c r="E844" s="29" t="s">
        <v>52</v>
      </c>
      <c r="F844" s="29">
        <v>5</v>
      </c>
      <c r="G844" s="29" t="s">
        <v>46</v>
      </c>
      <c r="H844" s="29">
        <v>9</v>
      </c>
      <c r="K844" s="29">
        <v>4417043360</v>
      </c>
      <c r="L844" s="29">
        <v>4417043360</v>
      </c>
      <c r="M844" s="29" t="s">
        <v>44</v>
      </c>
      <c r="N844" s="29">
        <v>2319255528</v>
      </c>
      <c r="O844" s="32" t="str">
        <f t="shared" si="13"/>
        <v>Promoters</v>
      </c>
    </row>
    <row r="845" spans="1:15" x14ac:dyDescent="0.15">
      <c r="A845" s="29" t="s">
        <v>41</v>
      </c>
      <c r="B845" s="29" t="s">
        <v>42</v>
      </c>
      <c r="C845" s="29" t="s">
        <v>86</v>
      </c>
      <c r="D845" s="31">
        <v>44182</v>
      </c>
      <c r="E845" s="29" t="s">
        <v>52</v>
      </c>
      <c r="F845" s="29">
        <v>5</v>
      </c>
      <c r="G845" s="29" t="s">
        <v>46</v>
      </c>
      <c r="H845" s="29">
        <v>9</v>
      </c>
      <c r="K845" s="29">
        <v>4417055656</v>
      </c>
      <c r="L845" s="29">
        <v>4417055656</v>
      </c>
      <c r="M845" s="29" t="s">
        <v>51</v>
      </c>
      <c r="N845" s="29">
        <v>2319258271</v>
      </c>
      <c r="O845" s="32" t="str">
        <f t="shared" si="13"/>
        <v>Promoters</v>
      </c>
    </row>
    <row r="846" spans="1:15" x14ac:dyDescent="0.15">
      <c r="A846" s="29" t="s">
        <v>41</v>
      </c>
      <c r="B846" s="29" t="s">
        <v>42</v>
      </c>
      <c r="C846" s="29" t="s">
        <v>78</v>
      </c>
      <c r="D846" s="31">
        <v>44182</v>
      </c>
      <c r="E846" s="29" t="s">
        <v>52</v>
      </c>
      <c r="F846" s="29">
        <v>5</v>
      </c>
      <c r="G846" s="29" t="s">
        <v>43</v>
      </c>
      <c r="H846" s="29">
        <v>5</v>
      </c>
      <c r="K846" s="29">
        <v>4415013056</v>
      </c>
      <c r="L846" s="29">
        <v>4415013056</v>
      </c>
      <c r="M846" s="29" t="s">
        <v>44</v>
      </c>
      <c r="N846" s="29">
        <v>2319270884</v>
      </c>
      <c r="O846" s="32" t="str">
        <f t="shared" si="13"/>
        <v>Detractors</v>
      </c>
    </row>
    <row r="847" spans="1:15" x14ac:dyDescent="0.15">
      <c r="A847" s="29" t="s">
        <v>41</v>
      </c>
      <c r="B847" s="29" t="s">
        <v>42</v>
      </c>
      <c r="C847" s="29" t="s">
        <v>117</v>
      </c>
      <c r="D847" s="31">
        <v>44182</v>
      </c>
      <c r="E847" s="29" t="s">
        <v>50</v>
      </c>
      <c r="F847" s="29">
        <v>5</v>
      </c>
      <c r="G847" s="29" t="s">
        <v>46</v>
      </c>
      <c r="H847" s="29">
        <v>5</v>
      </c>
      <c r="K847" s="29">
        <v>3402277216</v>
      </c>
      <c r="L847" s="29">
        <v>3402277216</v>
      </c>
      <c r="M847" s="29" t="s">
        <v>44</v>
      </c>
      <c r="N847" s="29">
        <v>2319283816</v>
      </c>
      <c r="O847" s="32" t="str">
        <f t="shared" si="13"/>
        <v>Detractors</v>
      </c>
    </row>
    <row r="848" spans="1:15" x14ac:dyDescent="0.15">
      <c r="A848" s="29" t="s">
        <v>41</v>
      </c>
      <c r="B848" s="29" t="s">
        <v>42</v>
      </c>
      <c r="C848" s="29" t="s">
        <v>116</v>
      </c>
      <c r="D848" s="31">
        <v>44182</v>
      </c>
      <c r="E848" s="29" t="s">
        <v>54</v>
      </c>
      <c r="F848" s="29">
        <v>5</v>
      </c>
      <c r="G848" s="29" t="s">
        <v>46</v>
      </c>
      <c r="H848" s="29">
        <v>1</v>
      </c>
      <c r="K848" s="29">
        <v>8636027374</v>
      </c>
      <c r="L848" s="29">
        <v>8636027374</v>
      </c>
      <c r="M848" s="29" t="s">
        <v>44</v>
      </c>
      <c r="N848" s="29">
        <v>2319291356</v>
      </c>
      <c r="O848" s="32" t="str">
        <f t="shared" si="13"/>
        <v>Detractors</v>
      </c>
    </row>
    <row r="849" spans="1:15" x14ac:dyDescent="0.15">
      <c r="A849" s="29" t="s">
        <v>41</v>
      </c>
      <c r="B849" s="29" t="s">
        <v>42</v>
      </c>
      <c r="C849" s="29" t="s">
        <v>139</v>
      </c>
      <c r="D849" s="31">
        <v>44182</v>
      </c>
      <c r="E849" s="29" t="s">
        <v>50</v>
      </c>
      <c r="F849" s="29">
        <v>5</v>
      </c>
      <c r="G849" s="29" t="s">
        <v>43</v>
      </c>
      <c r="H849" s="29">
        <v>10</v>
      </c>
      <c r="K849" s="29">
        <v>3402443348</v>
      </c>
      <c r="L849" s="29">
        <v>3402443348</v>
      </c>
      <c r="M849" s="29" t="s">
        <v>44</v>
      </c>
      <c r="N849" s="29">
        <v>2319293962</v>
      </c>
      <c r="O849" s="32" t="str">
        <f t="shared" si="13"/>
        <v>Promoters</v>
      </c>
    </row>
    <row r="850" spans="1:15" x14ac:dyDescent="0.15">
      <c r="A850" s="29" t="s">
        <v>41</v>
      </c>
      <c r="B850" s="29" t="s">
        <v>42</v>
      </c>
      <c r="C850" s="29" t="s">
        <v>120</v>
      </c>
      <c r="D850" s="31">
        <v>44182</v>
      </c>
      <c r="E850" s="29" t="s">
        <v>19</v>
      </c>
      <c r="F850" s="29">
        <v>5</v>
      </c>
      <c r="G850" s="29" t="s">
        <v>43</v>
      </c>
      <c r="H850" s="29">
        <v>10</v>
      </c>
      <c r="K850" s="29">
        <v>7205275223</v>
      </c>
      <c r="L850" s="29">
        <v>5926425954</v>
      </c>
      <c r="M850" s="29" t="s">
        <v>44</v>
      </c>
      <c r="N850" s="29">
        <v>2319299259</v>
      </c>
      <c r="O850" s="32" t="str">
        <f t="shared" si="13"/>
        <v>Promoters</v>
      </c>
    </row>
    <row r="851" spans="1:15" x14ac:dyDescent="0.15">
      <c r="A851" s="29" t="s">
        <v>41</v>
      </c>
      <c r="B851" s="29" t="s">
        <v>42</v>
      </c>
      <c r="C851" s="29" t="s">
        <v>132</v>
      </c>
      <c r="D851" s="31">
        <v>44182</v>
      </c>
      <c r="E851" s="29" t="s">
        <v>54</v>
      </c>
      <c r="F851" s="29">
        <v>5</v>
      </c>
      <c r="G851" s="29" t="s">
        <v>43</v>
      </c>
      <c r="H851" s="29">
        <v>3</v>
      </c>
      <c r="J851" s="29">
        <v>2003708830</v>
      </c>
      <c r="K851" s="29">
        <v>6238104835</v>
      </c>
      <c r="L851" s="29">
        <v>6238104835</v>
      </c>
      <c r="M851" s="29" t="s">
        <v>44</v>
      </c>
      <c r="N851" s="29">
        <v>2319303135</v>
      </c>
      <c r="O851" s="32" t="str">
        <f t="shared" si="13"/>
        <v>Detractors</v>
      </c>
    </row>
    <row r="852" spans="1:15" x14ac:dyDescent="0.15">
      <c r="A852" s="29" t="s">
        <v>41</v>
      </c>
      <c r="B852" s="29" t="s">
        <v>42</v>
      </c>
      <c r="C852" s="29" t="s">
        <v>110</v>
      </c>
      <c r="D852" s="31">
        <v>44182</v>
      </c>
      <c r="E852" s="29" t="s">
        <v>53</v>
      </c>
      <c r="F852" s="29">
        <v>5</v>
      </c>
      <c r="G852" s="29" t="s">
        <v>43</v>
      </c>
      <c r="H852" s="29">
        <v>9</v>
      </c>
      <c r="K852" s="29">
        <v>4413354508</v>
      </c>
      <c r="L852" s="29">
        <v>4413354508</v>
      </c>
      <c r="M852" s="29" t="s">
        <v>44</v>
      </c>
      <c r="N852" s="29">
        <v>2319303347</v>
      </c>
      <c r="O852" s="32" t="str">
        <f t="shared" si="13"/>
        <v>Promoters</v>
      </c>
    </row>
    <row r="853" spans="1:15" x14ac:dyDescent="0.15">
      <c r="A853" s="29" t="s">
        <v>41</v>
      </c>
      <c r="B853" s="29" t="s">
        <v>42</v>
      </c>
      <c r="C853" s="29" t="s">
        <v>98</v>
      </c>
      <c r="D853" s="31">
        <v>44182</v>
      </c>
      <c r="E853" s="29" t="s">
        <v>53</v>
      </c>
      <c r="F853" s="29">
        <v>5</v>
      </c>
      <c r="G853" s="29" t="s">
        <v>43</v>
      </c>
      <c r="H853" s="29">
        <v>10</v>
      </c>
      <c r="K853" s="29">
        <v>4417056122</v>
      </c>
      <c r="L853" s="29">
        <v>4417056122</v>
      </c>
      <c r="M853" s="29" t="s">
        <v>44</v>
      </c>
      <c r="N853" s="29">
        <v>2319307066</v>
      </c>
      <c r="O853" s="32" t="str">
        <f t="shared" si="13"/>
        <v>Promoters</v>
      </c>
    </row>
    <row r="854" spans="1:15" x14ac:dyDescent="0.15">
      <c r="A854" s="29" t="s">
        <v>41</v>
      </c>
      <c r="B854" s="29" t="s">
        <v>42</v>
      </c>
      <c r="C854" s="29" t="s">
        <v>131</v>
      </c>
      <c r="D854" s="31">
        <v>44182</v>
      </c>
      <c r="E854" s="29" t="s">
        <v>50</v>
      </c>
      <c r="F854" s="29">
        <v>5</v>
      </c>
      <c r="G854" s="29" t="s">
        <v>43</v>
      </c>
      <c r="H854" s="29">
        <v>0</v>
      </c>
      <c r="J854" s="29">
        <v>2003713223</v>
      </c>
      <c r="K854" s="29">
        <v>3402771963</v>
      </c>
      <c r="L854" s="29">
        <v>3402771963</v>
      </c>
      <c r="M854" s="29" t="s">
        <v>44</v>
      </c>
      <c r="N854" s="29">
        <v>2319308416</v>
      </c>
      <c r="O854" s="32" t="str">
        <f t="shared" si="13"/>
        <v>Detractors</v>
      </c>
    </row>
    <row r="855" spans="1:15" x14ac:dyDescent="0.15">
      <c r="A855" s="29" t="s">
        <v>41</v>
      </c>
      <c r="B855" s="29" t="s">
        <v>42</v>
      </c>
      <c r="C855" s="29" t="s">
        <v>98</v>
      </c>
      <c r="D855" s="31">
        <v>44182</v>
      </c>
      <c r="E855" s="29" t="s">
        <v>52</v>
      </c>
      <c r="F855" s="29">
        <v>5</v>
      </c>
      <c r="G855" s="29" t="s">
        <v>43</v>
      </c>
      <c r="H855" s="29">
        <v>8</v>
      </c>
      <c r="K855" s="29">
        <v>4412926278</v>
      </c>
      <c r="L855" s="29">
        <v>4412926278</v>
      </c>
      <c r="M855" s="29" t="s">
        <v>44</v>
      </c>
      <c r="N855" s="29">
        <v>2319309634</v>
      </c>
      <c r="O855" s="32" t="str">
        <f t="shared" si="13"/>
        <v>Passives</v>
      </c>
    </row>
    <row r="856" spans="1:15" x14ac:dyDescent="0.15">
      <c r="A856" s="29" t="s">
        <v>41</v>
      </c>
      <c r="B856" s="29" t="s">
        <v>42</v>
      </c>
      <c r="C856" s="29" t="s">
        <v>136</v>
      </c>
      <c r="D856" s="31">
        <v>44182</v>
      </c>
      <c r="E856" s="29" t="s">
        <v>53</v>
      </c>
      <c r="F856" s="29">
        <v>5</v>
      </c>
      <c r="G856" s="29" t="s">
        <v>43</v>
      </c>
      <c r="H856" s="29">
        <v>4</v>
      </c>
      <c r="K856" s="29">
        <v>4412925260</v>
      </c>
      <c r="L856" s="29">
        <v>4412925260</v>
      </c>
      <c r="M856" s="29" t="s">
        <v>44</v>
      </c>
      <c r="N856" s="29">
        <v>2319310701</v>
      </c>
      <c r="O856" s="32" t="str">
        <f t="shared" si="13"/>
        <v>Detractors</v>
      </c>
    </row>
    <row r="857" spans="1:15" x14ac:dyDescent="0.15">
      <c r="A857" s="29" t="s">
        <v>41</v>
      </c>
      <c r="B857" s="29" t="s">
        <v>42</v>
      </c>
      <c r="C857" s="29" t="s">
        <v>129</v>
      </c>
      <c r="D857" s="31">
        <v>44182</v>
      </c>
      <c r="E857" s="29" t="s">
        <v>55</v>
      </c>
      <c r="F857" s="29">
        <v>5</v>
      </c>
      <c r="G857" s="29" t="s">
        <v>43</v>
      </c>
      <c r="H857" s="29">
        <v>10</v>
      </c>
      <c r="K857" s="29">
        <v>9284019346</v>
      </c>
      <c r="L857" s="29">
        <v>9284019346</v>
      </c>
      <c r="M857" s="29" t="s">
        <v>44</v>
      </c>
      <c r="N857" s="29">
        <v>2319311944</v>
      </c>
      <c r="O857" s="32" t="str">
        <f t="shared" si="13"/>
        <v>Promoters</v>
      </c>
    </row>
    <row r="858" spans="1:15" x14ac:dyDescent="0.15">
      <c r="A858" s="29" t="s">
        <v>41</v>
      </c>
      <c r="B858" s="29" t="s">
        <v>42</v>
      </c>
      <c r="C858" s="29" t="s">
        <v>118</v>
      </c>
      <c r="D858" s="31">
        <v>44182</v>
      </c>
      <c r="E858" s="29" t="s">
        <v>19</v>
      </c>
      <c r="F858" s="29">
        <v>5</v>
      </c>
      <c r="G858" s="29" t="s">
        <v>43</v>
      </c>
      <c r="H858" s="29">
        <v>8</v>
      </c>
      <c r="K858" s="29">
        <v>7205275223</v>
      </c>
      <c r="L858" s="29">
        <v>5926502383</v>
      </c>
      <c r="M858" s="29" t="s">
        <v>44</v>
      </c>
      <c r="N858" s="29">
        <v>2319312458</v>
      </c>
      <c r="O858" s="32" t="str">
        <f t="shared" si="13"/>
        <v>Passives</v>
      </c>
    </row>
    <row r="859" spans="1:15" x14ac:dyDescent="0.15">
      <c r="A859" s="29" t="s">
        <v>41</v>
      </c>
      <c r="B859" s="29" t="s">
        <v>42</v>
      </c>
      <c r="C859" s="29" t="s">
        <v>117</v>
      </c>
      <c r="D859" s="31">
        <v>44182</v>
      </c>
      <c r="E859" s="29" t="s">
        <v>54</v>
      </c>
      <c r="F859" s="29">
        <v>5</v>
      </c>
      <c r="G859" s="29" t="s">
        <v>43</v>
      </c>
      <c r="H859" s="29">
        <v>10</v>
      </c>
      <c r="K859" s="29">
        <v>4802002573</v>
      </c>
      <c r="L859" s="29">
        <v>4802002573</v>
      </c>
      <c r="M859" s="29" t="s">
        <v>44</v>
      </c>
      <c r="N859" s="29">
        <v>2319313719</v>
      </c>
      <c r="O859" s="32" t="str">
        <f t="shared" si="13"/>
        <v>Promoters</v>
      </c>
    </row>
    <row r="860" spans="1:15" x14ac:dyDescent="0.15">
      <c r="A860" s="29" t="s">
        <v>41</v>
      </c>
      <c r="B860" s="29" t="s">
        <v>42</v>
      </c>
      <c r="C860" s="29" t="s">
        <v>99</v>
      </c>
      <c r="D860" s="31">
        <v>44182</v>
      </c>
      <c r="E860" s="29" t="s">
        <v>52</v>
      </c>
      <c r="F860" s="29">
        <v>4</v>
      </c>
      <c r="G860" s="29" t="s">
        <v>43</v>
      </c>
      <c r="H860" s="29">
        <v>5</v>
      </c>
      <c r="K860" s="29">
        <v>4415057676</v>
      </c>
      <c r="L860" s="29">
        <v>4415057676</v>
      </c>
      <c r="M860" s="29" t="s">
        <v>44</v>
      </c>
      <c r="N860" s="29">
        <v>2319313778</v>
      </c>
      <c r="O860" s="32" t="str">
        <f t="shared" si="13"/>
        <v>Detractors</v>
      </c>
    </row>
    <row r="861" spans="1:15" x14ac:dyDescent="0.15">
      <c r="A861" s="29" t="s">
        <v>41</v>
      </c>
      <c r="B861" s="29" t="s">
        <v>42</v>
      </c>
      <c r="C861" s="29" t="s">
        <v>114</v>
      </c>
      <c r="D861" s="31">
        <v>44182</v>
      </c>
      <c r="E861" s="29" t="s">
        <v>52</v>
      </c>
      <c r="F861" s="29">
        <v>5</v>
      </c>
      <c r="G861" s="29" t="s">
        <v>46</v>
      </c>
      <c r="H861" s="29">
        <v>8</v>
      </c>
      <c r="K861" s="29">
        <v>4412381045</v>
      </c>
      <c r="L861" s="29">
        <v>4412381045</v>
      </c>
      <c r="M861" s="29" t="s">
        <v>44</v>
      </c>
      <c r="N861" s="29">
        <v>2319313871</v>
      </c>
      <c r="O861" s="32" t="str">
        <f t="shared" si="13"/>
        <v>Passives</v>
      </c>
    </row>
    <row r="862" spans="1:15" x14ac:dyDescent="0.15">
      <c r="A862" s="29" t="s">
        <v>41</v>
      </c>
      <c r="B862" s="29" t="s">
        <v>42</v>
      </c>
      <c r="C862" s="29" t="s">
        <v>103</v>
      </c>
      <c r="D862" s="31">
        <v>44182</v>
      </c>
      <c r="E862" s="29" t="s">
        <v>53</v>
      </c>
      <c r="F862" s="29">
        <v>5</v>
      </c>
      <c r="G862" s="29" t="s">
        <v>43</v>
      </c>
      <c r="H862" s="29">
        <v>10</v>
      </c>
      <c r="K862" s="29">
        <v>4417057064</v>
      </c>
      <c r="L862" s="29">
        <v>4417057064</v>
      </c>
      <c r="M862" s="29" t="s">
        <v>44</v>
      </c>
      <c r="N862" s="29">
        <v>2319316947</v>
      </c>
      <c r="O862" s="32" t="str">
        <f t="shared" si="13"/>
        <v>Promoters</v>
      </c>
    </row>
    <row r="863" spans="1:15" x14ac:dyDescent="0.15">
      <c r="A863" s="29" t="s">
        <v>41</v>
      </c>
      <c r="B863" s="29" t="s">
        <v>42</v>
      </c>
      <c r="C863" s="29" t="s">
        <v>107</v>
      </c>
      <c r="D863" s="31">
        <v>44182</v>
      </c>
      <c r="E863" s="29" t="s">
        <v>53</v>
      </c>
      <c r="F863" s="29">
        <v>5</v>
      </c>
      <c r="G863" s="29" t="s">
        <v>43</v>
      </c>
      <c r="H863" s="29">
        <v>10</v>
      </c>
      <c r="K863" s="29">
        <v>4412364559</v>
      </c>
      <c r="L863" s="29">
        <v>4412364559</v>
      </c>
      <c r="M863" s="29" t="s">
        <v>51</v>
      </c>
      <c r="N863" s="29">
        <v>2319317617</v>
      </c>
      <c r="O863" s="32" t="str">
        <f t="shared" si="13"/>
        <v>Promoters</v>
      </c>
    </row>
    <row r="864" spans="1:15" x14ac:dyDescent="0.15">
      <c r="A864" s="29" t="s">
        <v>41</v>
      </c>
      <c r="B864" s="29" t="s">
        <v>42</v>
      </c>
      <c r="C864" s="29" t="s">
        <v>136</v>
      </c>
      <c r="D864" s="31">
        <v>44182</v>
      </c>
      <c r="E864" s="29" t="s">
        <v>53</v>
      </c>
      <c r="F864" s="29">
        <v>5</v>
      </c>
      <c r="G864" s="29" t="s">
        <v>43</v>
      </c>
      <c r="H864" s="29">
        <v>10</v>
      </c>
      <c r="J864" s="29">
        <v>2003722908</v>
      </c>
      <c r="K864" s="29">
        <v>4412932219</v>
      </c>
      <c r="L864" s="29">
        <v>4412932219</v>
      </c>
      <c r="M864" s="29" t="s">
        <v>44</v>
      </c>
      <c r="N864" s="29">
        <v>2319320086</v>
      </c>
      <c r="O864" s="32" t="str">
        <f t="shared" si="13"/>
        <v>Promoters</v>
      </c>
    </row>
    <row r="865" spans="1:15" x14ac:dyDescent="0.15">
      <c r="A865" s="29" t="s">
        <v>41</v>
      </c>
      <c r="B865" s="29" t="s">
        <v>42</v>
      </c>
      <c r="C865" s="29" t="s">
        <v>134</v>
      </c>
      <c r="D865" s="31">
        <v>44182</v>
      </c>
      <c r="E865" s="29" t="s">
        <v>52</v>
      </c>
      <c r="F865" s="29">
        <v>5</v>
      </c>
      <c r="G865" s="29" t="s">
        <v>46</v>
      </c>
      <c r="H865" s="29">
        <v>10</v>
      </c>
      <c r="K865" s="29">
        <v>4417031236</v>
      </c>
      <c r="L865" s="29">
        <v>4417031236</v>
      </c>
      <c r="M865" s="29" t="s">
        <v>44</v>
      </c>
      <c r="N865" s="29">
        <v>2319320627</v>
      </c>
      <c r="O865" s="32" t="str">
        <f t="shared" si="13"/>
        <v>Promoters</v>
      </c>
    </row>
    <row r="866" spans="1:15" x14ac:dyDescent="0.15">
      <c r="A866" s="29" t="s">
        <v>41</v>
      </c>
      <c r="B866" s="29" t="s">
        <v>42</v>
      </c>
      <c r="C866" s="29" t="s">
        <v>136</v>
      </c>
      <c r="D866" s="31">
        <v>44182</v>
      </c>
      <c r="E866" s="29" t="s">
        <v>52</v>
      </c>
      <c r="F866" s="29">
        <v>5</v>
      </c>
      <c r="G866" s="29" t="s">
        <v>43</v>
      </c>
      <c r="H866" s="29">
        <v>10</v>
      </c>
      <c r="K866" s="29">
        <v>4412369075</v>
      </c>
      <c r="L866" s="29">
        <v>4412369075</v>
      </c>
      <c r="M866" s="29" t="s">
        <v>44</v>
      </c>
      <c r="N866" s="29">
        <v>2319329800</v>
      </c>
      <c r="O866" s="32" t="str">
        <f t="shared" si="13"/>
        <v>Promoters</v>
      </c>
    </row>
    <row r="867" spans="1:15" x14ac:dyDescent="0.15">
      <c r="A867" s="29" t="s">
        <v>41</v>
      </c>
      <c r="B867" s="29" t="s">
        <v>42</v>
      </c>
      <c r="C867" s="29" t="s">
        <v>103</v>
      </c>
      <c r="D867" s="31">
        <v>44182</v>
      </c>
      <c r="E867" s="29" t="s">
        <v>53</v>
      </c>
      <c r="F867" s="29">
        <v>5</v>
      </c>
      <c r="G867" s="29" t="s">
        <v>46</v>
      </c>
      <c r="H867" s="29">
        <v>10</v>
      </c>
      <c r="K867" s="29">
        <v>4412954132</v>
      </c>
      <c r="L867" s="29">
        <v>4412954132</v>
      </c>
      <c r="M867" s="29" t="s">
        <v>44</v>
      </c>
      <c r="N867" s="29">
        <v>2319336372</v>
      </c>
      <c r="O867" s="32" t="str">
        <f t="shared" si="13"/>
        <v>Promoters</v>
      </c>
    </row>
    <row r="868" spans="1:15" x14ac:dyDescent="0.15">
      <c r="A868" s="29" t="s">
        <v>41</v>
      </c>
      <c r="B868" s="29" t="s">
        <v>42</v>
      </c>
      <c r="C868" s="29" t="s">
        <v>144</v>
      </c>
      <c r="D868" s="31">
        <v>44182</v>
      </c>
      <c r="E868" s="29" t="s">
        <v>50</v>
      </c>
      <c r="F868" s="29">
        <v>5</v>
      </c>
      <c r="G868" s="29" t="s">
        <v>43</v>
      </c>
      <c r="H868" s="29">
        <v>5</v>
      </c>
      <c r="K868" s="29">
        <v>3406434469</v>
      </c>
      <c r="L868" s="29">
        <v>3406434469</v>
      </c>
      <c r="M868" s="29" t="s">
        <v>44</v>
      </c>
      <c r="N868" s="29">
        <v>2319356665</v>
      </c>
      <c r="O868" s="32" t="str">
        <f t="shared" si="13"/>
        <v>Detractors</v>
      </c>
    </row>
    <row r="869" spans="1:15" x14ac:dyDescent="0.15">
      <c r="A869" s="29" t="s">
        <v>41</v>
      </c>
      <c r="B869" s="29" t="s">
        <v>42</v>
      </c>
      <c r="C869" s="29" t="s">
        <v>84</v>
      </c>
      <c r="D869" s="31">
        <v>44182</v>
      </c>
      <c r="E869" s="29" t="s">
        <v>52</v>
      </c>
      <c r="F869" s="29">
        <v>3</v>
      </c>
      <c r="G869" s="29" t="s">
        <v>46</v>
      </c>
      <c r="H869" s="29">
        <v>4</v>
      </c>
      <c r="K869" s="29">
        <v>4417341863</v>
      </c>
      <c r="L869" s="29">
        <v>4417341863</v>
      </c>
      <c r="M869" s="29" t="s">
        <v>44</v>
      </c>
      <c r="N869" s="29">
        <v>2319377991</v>
      </c>
      <c r="O869" s="32" t="str">
        <f t="shared" si="13"/>
        <v>Detractors</v>
      </c>
    </row>
    <row r="870" spans="1:15" x14ac:dyDescent="0.15">
      <c r="A870" s="29" t="s">
        <v>41</v>
      </c>
      <c r="B870" s="29" t="s">
        <v>42</v>
      </c>
      <c r="C870" s="29" t="s">
        <v>139</v>
      </c>
      <c r="D870" s="31">
        <v>44182</v>
      </c>
      <c r="E870" s="29" t="s">
        <v>54</v>
      </c>
      <c r="F870" s="29">
        <v>1</v>
      </c>
      <c r="G870" s="29" t="s">
        <v>46</v>
      </c>
      <c r="H870" s="29">
        <v>0</v>
      </c>
      <c r="K870" s="29">
        <v>9282557406</v>
      </c>
      <c r="L870" s="29">
        <v>9282557406</v>
      </c>
      <c r="M870" s="29" t="s">
        <v>44</v>
      </c>
      <c r="N870" s="29">
        <v>2319406371</v>
      </c>
      <c r="O870" s="32" t="str">
        <f t="shared" si="13"/>
        <v>Detractors</v>
      </c>
    </row>
    <row r="871" spans="1:15" x14ac:dyDescent="0.15">
      <c r="A871" s="29" t="s">
        <v>41</v>
      </c>
      <c r="B871" s="29" t="s">
        <v>42</v>
      </c>
      <c r="C871" s="29" t="s">
        <v>114</v>
      </c>
      <c r="D871" s="31">
        <v>44182</v>
      </c>
      <c r="E871" s="29" t="s">
        <v>53</v>
      </c>
      <c r="F871" s="29">
        <v>4</v>
      </c>
      <c r="G871" s="29" t="s">
        <v>46</v>
      </c>
      <c r="H871" s="29">
        <v>2</v>
      </c>
      <c r="J871" s="29">
        <v>2003794951</v>
      </c>
      <c r="K871" s="29">
        <v>4415058268</v>
      </c>
      <c r="L871" s="29">
        <v>4415058268</v>
      </c>
      <c r="M871" s="29" t="s">
        <v>44</v>
      </c>
      <c r="N871" s="29">
        <v>2319414182</v>
      </c>
      <c r="O871" s="32" t="str">
        <f t="shared" si="13"/>
        <v>Detractors</v>
      </c>
    </row>
    <row r="872" spans="1:15" x14ac:dyDescent="0.15">
      <c r="A872" s="29" t="s">
        <v>41</v>
      </c>
      <c r="B872" s="29" t="s">
        <v>42</v>
      </c>
      <c r="C872" s="29" t="s">
        <v>142</v>
      </c>
      <c r="D872" s="31">
        <v>44182</v>
      </c>
      <c r="E872" s="29" t="s">
        <v>50</v>
      </c>
      <c r="F872" s="29">
        <v>5</v>
      </c>
      <c r="G872" s="29" t="s">
        <v>43</v>
      </c>
      <c r="H872" s="29">
        <v>10</v>
      </c>
      <c r="K872" s="29">
        <v>3402775284</v>
      </c>
      <c r="L872" s="29">
        <v>3402775284</v>
      </c>
      <c r="M872" s="29" t="s">
        <v>44</v>
      </c>
      <c r="N872" s="29">
        <v>2319425101</v>
      </c>
      <c r="O872" s="32" t="str">
        <f t="shared" si="13"/>
        <v>Promoters</v>
      </c>
    </row>
    <row r="873" spans="1:15" x14ac:dyDescent="0.15">
      <c r="A873" s="29" t="s">
        <v>41</v>
      </c>
      <c r="B873" s="29" t="s">
        <v>42</v>
      </c>
      <c r="C873" s="29" t="s">
        <v>144</v>
      </c>
      <c r="D873" s="31">
        <v>44182</v>
      </c>
      <c r="E873" s="29" t="s">
        <v>54</v>
      </c>
      <c r="F873" s="29">
        <v>5</v>
      </c>
      <c r="G873" s="29" t="s">
        <v>43</v>
      </c>
      <c r="H873" s="29">
        <v>10</v>
      </c>
      <c r="J873" s="29">
        <v>2003803963</v>
      </c>
      <c r="K873" s="29">
        <v>9282800951</v>
      </c>
      <c r="L873" s="29">
        <v>9282800951</v>
      </c>
      <c r="M873" s="29" t="s">
        <v>44</v>
      </c>
      <c r="N873" s="29">
        <v>2319425760</v>
      </c>
      <c r="O873" s="32" t="str">
        <f t="shared" si="13"/>
        <v>Promoters</v>
      </c>
    </row>
    <row r="874" spans="1:15" x14ac:dyDescent="0.15">
      <c r="A874" s="29" t="s">
        <v>41</v>
      </c>
      <c r="B874" s="29" t="s">
        <v>42</v>
      </c>
      <c r="C874" s="29" t="s">
        <v>133</v>
      </c>
      <c r="D874" s="31">
        <v>44182</v>
      </c>
      <c r="E874" s="29" t="s">
        <v>55</v>
      </c>
      <c r="F874" s="29">
        <v>5</v>
      </c>
      <c r="G874" s="29" t="s">
        <v>43</v>
      </c>
      <c r="H874" s="29">
        <v>10</v>
      </c>
      <c r="K874" s="29">
        <v>7757776465</v>
      </c>
      <c r="L874" s="29">
        <v>7757776465</v>
      </c>
      <c r="M874" s="29" t="s">
        <v>51</v>
      </c>
      <c r="N874" s="29">
        <v>2319428258</v>
      </c>
      <c r="O874" s="32" t="str">
        <f t="shared" si="13"/>
        <v>Promoters</v>
      </c>
    </row>
    <row r="875" spans="1:15" x14ac:dyDescent="0.15">
      <c r="A875" s="29" t="s">
        <v>41</v>
      </c>
      <c r="B875" s="29" t="s">
        <v>42</v>
      </c>
      <c r="C875" s="29" t="s">
        <v>122</v>
      </c>
      <c r="D875" s="31">
        <v>44183</v>
      </c>
      <c r="E875" s="29" t="s">
        <v>52</v>
      </c>
      <c r="F875" s="29">
        <v>5</v>
      </c>
      <c r="G875" s="29" t="s">
        <v>43</v>
      </c>
      <c r="H875" s="29">
        <v>9</v>
      </c>
      <c r="K875" s="29">
        <v>4415351065</v>
      </c>
      <c r="L875" s="29">
        <v>4415351065</v>
      </c>
      <c r="M875" s="29" t="s">
        <v>51</v>
      </c>
      <c r="N875" s="29">
        <v>2319518411</v>
      </c>
      <c r="O875" s="32" t="str">
        <f t="shared" si="13"/>
        <v>Promoters</v>
      </c>
    </row>
    <row r="876" spans="1:15" x14ac:dyDescent="0.15">
      <c r="A876" s="29" t="s">
        <v>41</v>
      </c>
      <c r="B876" s="29" t="s">
        <v>42</v>
      </c>
      <c r="C876" s="29" t="s">
        <v>131</v>
      </c>
      <c r="D876" s="31">
        <v>44183</v>
      </c>
      <c r="E876" s="29" t="s">
        <v>50</v>
      </c>
      <c r="F876" s="29">
        <v>5</v>
      </c>
      <c r="G876" s="29" t="s">
        <v>43</v>
      </c>
      <c r="H876" s="29">
        <v>0</v>
      </c>
      <c r="K876" s="29">
        <v>3405149894</v>
      </c>
      <c r="L876" s="29">
        <v>3405149894</v>
      </c>
      <c r="M876" s="29" t="s">
        <v>44</v>
      </c>
      <c r="N876" s="29">
        <v>2319542020</v>
      </c>
      <c r="O876" s="32" t="str">
        <f t="shared" si="13"/>
        <v>Detractors</v>
      </c>
    </row>
    <row r="877" spans="1:15" x14ac:dyDescent="0.15">
      <c r="A877" s="29" t="s">
        <v>41</v>
      </c>
      <c r="B877" s="29" t="s">
        <v>42</v>
      </c>
      <c r="C877" s="29" t="s">
        <v>101</v>
      </c>
      <c r="D877" s="31">
        <v>44183</v>
      </c>
      <c r="E877" s="29" t="s">
        <v>53</v>
      </c>
      <c r="F877" s="29">
        <v>5</v>
      </c>
      <c r="G877" s="29" t="s">
        <v>43</v>
      </c>
      <c r="H877" s="29">
        <v>9</v>
      </c>
      <c r="K877" s="29">
        <v>4415352454</v>
      </c>
      <c r="L877" s="29">
        <v>4415352454</v>
      </c>
      <c r="M877" s="29" t="s">
        <v>51</v>
      </c>
      <c r="N877" s="29">
        <v>2319556678</v>
      </c>
      <c r="O877" s="32" t="str">
        <f t="shared" si="13"/>
        <v>Promoters</v>
      </c>
    </row>
    <row r="878" spans="1:15" x14ac:dyDescent="0.15">
      <c r="A878" s="29" t="s">
        <v>41</v>
      </c>
      <c r="B878" s="29" t="s">
        <v>42</v>
      </c>
      <c r="C878" s="29" t="s">
        <v>120</v>
      </c>
      <c r="D878" s="31">
        <v>44183</v>
      </c>
      <c r="E878" s="29" t="s">
        <v>19</v>
      </c>
      <c r="F878" s="29">
        <v>4</v>
      </c>
      <c r="G878" s="29" t="s">
        <v>46</v>
      </c>
      <c r="H878" s="29">
        <v>2</v>
      </c>
      <c r="K878" s="29">
        <v>7205275223</v>
      </c>
      <c r="L878" s="29">
        <v>5926411212</v>
      </c>
      <c r="M878" s="29" t="s">
        <v>44</v>
      </c>
      <c r="N878" s="29">
        <v>2319557930</v>
      </c>
      <c r="O878" s="32" t="str">
        <f t="shared" si="13"/>
        <v>Detractors</v>
      </c>
    </row>
    <row r="879" spans="1:15" x14ac:dyDescent="0.15">
      <c r="A879" s="29" t="s">
        <v>41</v>
      </c>
      <c r="B879" s="29" t="s">
        <v>42</v>
      </c>
      <c r="C879" s="29" t="s">
        <v>122</v>
      </c>
      <c r="D879" s="31">
        <v>44183</v>
      </c>
      <c r="E879" s="29" t="s">
        <v>52</v>
      </c>
      <c r="F879" s="29">
        <v>2</v>
      </c>
      <c r="G879" s="29" t="s">
        <v>46</v>
      </c>
      <c r="H879" s="29">
        <v>9</v>
      </c>
      <c r="K879" s="29">
        <v>4417030524</v>
      </c>
      <c r="L879" s="29">
        <v>4417030524</v>
      </c>
      <c r="M879" s="29" t="s">
        <v>51</v>
      </c>
      <c r="N879" s="29">
        <v>2319559228</v>
      </c>
      <c r="O879" s="32" t="str">
        <f t="shared" si="13"/>
        <v>Promoters</v>
      </c>
    </row>
    <row r="880" spans="1:15" x14ac:dyDescent="0.15">
      <c r="A880" s="29" t="s">
        <v>41</v>
      </c>
      <c r="B880" s="29" t="s">
        <v>42</v>
      </c>
      <c r="C880" s="29" t="s">
        <v>83</v>
      </c>
      <c r="D880" s="31">
        <v>44183</v>
      </c>
      <c r="E880" s="29" t="s">
        <v>50</v>
      </c>
      <c r="F880" s="29">
        <v>5</v>
      </c>
      <c r="G880" s="29" t="s">
        <v>43</v>
      </c>
      <c r="H880" s="29">
        <v>9</v>
      </c>
      <c r="J880" s="29">
        <v>2003936422</v>
      </c>
      <c r="K880" s="29">
        <v>3409989293</v>
      </c>
      <c r="L880" s="29">
        <v>3409989293</v>
      </c>
      <c r="M880" s="29" t="s">
        <v>44</v>
      </c>
      <c r="N880" s="29">
        <v>2319563632</v>
      </c>
      <c r="O880" s="32" t="str">
        <f t="shared" si="13"/>
        <v>Promoters</v>
      </c>
    </row>
    <row r="881" spans="1:15" x14ac:dyDescent="0.15">
      <c r="A881" s="29" t="s">
        <v>41</v>
      </c>
      <c r="B881" s="29" t="s">
        <v>42</v>
      </c>
      <c r="C881" s="29" t="s">
        <v>132</v>
      </c>
      <c r="D881" s="31">
        <v>44183</v>
      </c>
      <c r="E881" s="29" t="s">
        <v>54</v>
      </c>
      <c r="F881" s="29">
        <v>5</v>
      </c>
      <c r="G881" s="29" t="s">
        <v>46</v>
      </c>
      <c r="H881" s="29">
        <v>8</v>
      </c>
      <c r="K881" s="29">
        <v>9283497549</v>
      </c>
      <c r="L881" s="29">
        <v>9283497549</v>
      </c>
      <c r="M881" s="29" t="s">
        <v>51</v>
      </c>
      <c r="N881" s="29">
        <v>2319569076</v>
      </c>
      <c r="O881" s="32" t="str">
        <f t="shared" si="13"/>
        <v>Passives</v>
      </c>
    </row>
    <row r="882" spans="1:15" x14ac:dyDescent="0.15">
      <c r="A882" s="29" t="s">
        <v>41</v>
      </c>
      <c r="B882" s="29" t="s">
        <v>42</v>
      </c>
      <c r="C882" s="29" t="s">
        <v>83</v>
      </c>
      <c r="D882" s="31">
        <v>44183</v>
      </c>
      <c r="E882" s="29" t="s">
        <v>52</v>
      </c>
      <c r="F882" s="29">
        <v>5</v>
      </c>
      <c r="G882" s="29" t="s">
        <v>43</v>
      </c>
      <c r="H882" s="29">
        <v>8</v>
      </c>
      <c r="K882" s="29">
        <v>4417041085</v>
      </c>
      <c r="L882" s="29">
        <v>4417041085</v>
      </c>
      <c r="M882" s="29" t="s">
        <v>44</v>
      </c>
      <c r="N882" s="29">
        <v>2319570303</v>
      </c>
      <c r="O882" s="32" t="str">
        <f t="shared" si="13"/>
        <v>Passives</v>
      </c>
    </row>
    <row r="883" spans="1:15" x14ac:dyDescent="0.15">
      <c r="A883" s="29" t="s">
        <v>41</v>
      </c>
      <c r="B883" s="29" t="s">
        <v>42</v>
      </c>
      <c r="C883" s="29" t="s">
        <v>120</v>
      </c>
      <c r="D883" s="31">
        <v>44183</v>
      </c>
      <c r="E883" s="29" t="s">
        <v>19</v>
      </c>
      <c r="F883" s="29">
        <v>5</v>
      </c>
      <c r="G883" s="29" t="s">
        <v>43</v>
      </c>
      <c r="H883" s="29">
        <v>10</v>
      </c>
      <c r="K883" s="29">
        <v>7205275223</v>
      </c>
      <c r="L883" s="29">
        <v>5926295286</v>
      </c>
      <c r="M883" s="29" t="s">
        <v>44</v>
      </c>
      <c r="N883" s="29">
        <v>2319627565</v>
      </c>
      <c r="O883" s="32" t="str">
        <f t="shared" si="13"/>
        <v>Promoters</v>
      </c>
    </row>
    <row r="884" spans="1:15" x14ac:dyDescent="0.15">
      <c r="A884" s="29" t="s">
        <v>41</v>
      </c>
      <c r="B884" s="29" t="s">
        <v>42</v>
      </c>
      <c r="C884" s="29" t="s">
        <v>111</v>
      </c>
      <c r="D884" s="31">
        <v>44183</v>
      </c>
      <c r="E884" s="29" t="s">
        <v>50</v>
      </c>
      <c r="F884" s="29">
        <v>5</v>
      </c>
      <c r="G884" s="29" t="s">
        <v>46</v>
      </c>
      <c r="H884" s="29">
        <v>0</v>
      </c>
      <c r="J884" s="29">
        <v>2003977872</v>
      </c>
      <c r="K884" s="29">
        <v>2019811784</v>
      </c>
      <c r="L884" s="29">
        <v>2019811784</v>
      </c>
      <c r="M884" s="29" t="s">
        <v>44</v>
      </c>
      <c r="N884" s="29">
        <v>2319630754</v>
      </c>
      <c r="O884" s="32" t="str">
        <f t="shared" si="13"/>
        <v>Detractors</v>
      </c>
    </row>
    <row r="885" spans="1:15" x14ac:dyDescent="0.15">
      <c r="A885" s="29" t="s">
        <v>41</v>
      </c>
      <c r="B885" s="29" t="s">
        <v>42</v>
      </c>
      <c r="C885" s="29" t="s">
        <v>78</v>
      </c>
      <c r="D885" s="31">
        <v>44183</v>
      </c>
      <c r="E885" s="29" t="s">
        <v>54</v>
      </c>
      <c r="F885" s="29">
        <v>2</v>
      </c>
      <c r="G885" s="29" t="s">
        <v>46</v>
      </c>
      <c r="H885" s="29">
        <v>0</v>
      </c>
      <c r="K885" s="29">
        <v>5054064841</v>
      </c>
      <c r="L885" s="29">
        <v>5054064841</v>
      </c>
      <c r="M885" s="29" t="s">
        <v>44</v>
      </c>
      <c r="N885" s="29">
        <v>2319641530</v>
      </c>
      <c r="O885" s="32" t="str">
        <f t="shared" si="13"/>
        <v>Detractors</v>
      </c>
    </row>
    <row r="886" spans="1:15" x14ac:dyDescent="0.15">
      <c r="A886" s="29" t="s">
        <v>41</v>
      </c>
      <c r="B886" s="29" t="s">
        <v>42</v>
      </c>
      <c r="C886" s="29" t="s">
        <v>120</v>
      </c>
      <c r="D886" s="31">
        <v>44183</v>
      </c>
      <c r="E886" s="29" t="s">
        <v>19</v>
      </c>
      <c r="F886" s="29">
        <v>5</v>
      </c>
      <c r="G886" s="29" t="s">
        <v>43</v>
      </c>
      <c r="H886" s="29">
        <v>7</v>
      </c>
      <c r="K886" s="29">
        <v>7205275223</v>
      </c>
      <c r="L886" s="29">
        <v>5922683192</v>
      </c>
      <c r="M886" s="29" t="s">
        <v>51</v>
      </c>
      <c r="N886" s="29">
        <v>2319644526</v>
      </c>
      <c r="O886" s="32" t="str">
        <f t="shared" si="13"/>
        <v>Passives</v>
      </c>
    </row>
    <row r="887" spans="1:15" x14ac:dyDescent="0.15">
      <c r="A887" s="29" t="s">
        <v>41</v>
      </c>
      <c r="B887" s="29" t="s">
        <v>42</v>
      </c>
      <c r="C887" s="29" t="s">
        <v>145</v>
      </c>
      <c r="D887" s="31">
        <v>44183</v>
      </c>
      <c r="E887" s="29" t="s">
        <v>54</v>
      </c>
      <c r="F887" s="29">
        <v>5</v>
      </c>
      <c r="G887" s="29" t="s">
        <v>43</v>
      </c>
      <c r="H887" s="29">
        <v>9</v>
      </c>
      <c r="K887" s="29">
        <v>5058017477</v>
      </c>
      <c r="L887" s="29">
        <v>5058017477</v>
      </c>
      <c r="M887" s="29" t="s">
        <v>51</v>
      </c>
      <c r="N887" s="29">
        <v>2319649484</v>
      </c>
      <c r="O887" s="32" t="str">
        <f t="shared" si="13"/>
        <v>Promoters</v>
      </c>
    </row>
    <row r="888" spans="1:15" x14ac:dyDescent="0.15">
      <c r="A888" s="29" t="s">
        <v>41</v>
      </c>
      <c r="B888" s="29" t="s">
        <v>42</v>
      </c>
      <c r="C888" s="29" t="s">
        <v>118</v>
      </c>
      <c r="D888" s="31">
        <v>44183</v>
      </c>
      <c r="E888" s="29" t="s">
        <v>19</v>
      </c>
      <c r="F888" s="29">
        <v>4</v>
      </c>
      <c r="G888" s="29" t="s">
        <v>46</v>
      </c>
      <c r="H888" s="29">
        <v>8</v>
      </c>
      <c r="K888" s="29">
        <v>7205275223</v>
      </c>
      <c r="L888" s="29">
        <v>5926173652</v>
      </c>
      <c r="M888" s="29" t="s">
        <v>44</v>
      </c>
      <c r="N888" s="29">
        <v>2319651062</v>
      </c>
      <c r="O888" s="32" t="str">
        <f t="shared" si="13"/>
        <v>Passives</v>
      </c>
    </row>
    <row r="889" spans="1:15" x14ac:dyDescent="0.15">
      <c r="A889" s="29" t="s">
        <v>41</v>
      </c>
      <c r="B889" s="29" t="s">
        <v>42</v>
      </c>
      <c r="C889" s="29" t="s">
        <v>130</v>
      </c>
      <c r="D889" s="31">
        <v>44183</v>
      </c>
      <c r="E889" s="29" t="s">
        <v>19</v>
      </c>
      <c r="F889" s="29">
        <v>2</v>
      </c>
      <c r="G889" s="29" t="s">
        <v>43</v>
      </c>
      <c r="H889" s="29">
        <v>5</v>
      </c>
      <c r="J889" s="29">
        <v>2003996814</v>
      </c>
      <c r="K889" s="29">
        <v>7205275223</v>
      </c>
      <c r="L889" s="29">
        <v>5926127492</v>
      </c>
      <c r="M889" s="29" t="s">
        <v>44</v>
      </c>
      <c r="N889" s="29">
        <v>2319653606</v>
      </c>
      <c r="O889" s="32" t="str">
        <f t="shared" si="13"/>
        <v>Detractors</v>
      </c>
    </row>
    <row r="890" spans="1:15" x14ac:dyDescent="0.15">
      <c r="A890" s="29" t="s">
        <v>41</v>
      </c>
      <c r="B890" s="29" t="s">
        <v>42</v>
      </c>
      <c r="C890" s="29" t="s">
        <v>139</v>
      </c>
      <c r="D890" s="31">
        <v>44183</v>
      </c>
      <c r="E890" s="29" t="s">
        <v>54</v>
      </c>
      <c r="F890" s="29">
        <v>3</v>
      </c>
      <c r="G890" s="29" t="s">
        <v>43</v>
      </c>
      <c r="H890" s="29">
        <v>10</v>
      </c>
      <c r="K890" s="29">
        <v>5053540638</v>
      </c>
      <c r="L890" s="29">
        <v>5053540638</v>
      </c>
      <c r="M890" s="29" t="s">
        <v>51</v>
      </c>
      <c r="N890" s="29">
        <v>2319673908</v>
      </c>
      <c r="O890" s="32" t="str">
        <f t="shared" si="13"/>
        <v>Promoters</v>
      </c>
    </row>
    <row r="891" spans="1:15" x14ac:dyDescent="0.15">
      <c r="A891" s="29" t="s">
        <v>41</v>
      </c>
      <c r="B891" s="29" t="s">
        <v>42</v>
      </c>
      <c r="C891" s="29" t="s">
        <v>110</v>
      </c>
      <c r="D891" s="31">
        <v>44183</v>
      </c>
      <c r="E891" s="29" t="s">
        <v>53</v>
      </c>
      <c r="F891" s="29">
        <v>5</v>
      </c>
      <c r="G891" s="29" t="s">
        <v>43</v>
      </c>
      <c r="H891" s="29">
        <v>9</v>
      </c>
      <c r="K891" s="29">
        <v>4417470629</v>
      </c>
      <c r="L891" s="29">
        <v>4417470629</v>
      </c>
      <c r="M891" s="29" t="s">
        <v>44</v>
      </c>
      <c r="N891" s="29">
        <v>2319676732</v>
      </c>
      <c r="O891" s="32" t="str">
        <f t="shared" si="13"/>
        <v>Promoters</v>
      </c>
    </row>
    <row r="892" spans="1:15" x14ac:dyDescent="0.15">
      <c r="A892" s="29" t="s">
        <v>41</v>
      </c>
      <c r="B892" s="29" t="s">
        <v>42</v>
      </c>
      <c r="C892" s="29" t="s">
        <v>136</v>
      </c>
      <c r="D892" s="31">
        <v>44183</v>
      </c>
      <c r="E892" s="29" t="s">
        <v>54</v>
      </c>
      <c r="F892" s="29">
        <v>5</v>
      </c>
      <c r="G892" s="29" t="s">
        <v>43</v>
      </c>
      <c r="H892" s="29">
        <v>8</v>
      </c>
      <c r="K892" s="29">
        <v>9282805120</v>
      </c>
      <c r="L892" s="29">
        <v>9282805120</v>
      </c>
      <c r="M892" s="29" t="s">
        <v>51</v>
      </c>
      <c r="N892" s="29">
        <v>2319676804</v>
      </c>
      <c r="O892" s="32" t="str">
        <f t="shared" si="13"/>
        <v>Passives</v>
      </c>
    </row>
    <row r="893" spans="1:15" x14ac:dyDescent="0.15">
      <c r="A893" s="29" t="s">
        <v>41</v>
      </c>
      <c r="B893" s="29" t="s">
        <v>42</v>
      </c>
      <c r="C893" s="29" t="s">
        <v>106</v>
      </c>
      <c r="D893" s="31">
        <v>44183</v>
      </c>
      <c r="E893" s="29" t="s">
        <v>53</v>
      </c>
      <c r="F893" s="29">
        <v>5</v>
      </c>
      <c r="G893" s="29" t="s">
        <v>43</v>
      </c>
      <c r="H893" s="29">
        <v>10</v>
      </c>
      <c r="K893" s="29">
        <v>4415053156</v>
      </c>
      <c r="L893" s="29">
        <v>4415053156</v>
      </c>
      <c r="M893" s="29" t="s">
        <v>44</v>
      </c>
      <c r="N893" s="29">
        <v>2319678421</v>
      </c>
      <c r="O893" s="32" t="str">
        <f t="shared" si="13"/>
        <v>Promoters</v>
      </c>
    </row>
    <row r="894" spans="1:15" x14ac:dyDescent="0.15">
      <c r="A894" s="29" t="s">
        <v>41</v>
      </c>
      <c r="B894" s="29" t="s">
        <v>42</v>
      </c>
      <c r="C894" s="29" t="s">
        <v>114</v>
      </c>
      <c r="D894" s="31">
        <v>44183</v>
      </c>
      <c r="E894" s="29" t="s">
        <v>53</v>
      </c>
      <c r="F894" s="29">
        <v>4</v>
      </c>
      <c r="G894" s="29" t="s">
        <v>43</v>
      </c>
      <c r="H894" s="29">
        <v>9</v>
      </c>
      <c r="K894" s="29">
        <v>4412369307</v>
      </c>
      <c r="L894" s="29">
        <v>4412369307</v>
      </c>
      <c r="M894" s="29" t="s">
        <v>51</v>
      </c>
      <c r="N894" s="29">
        <v>2319678614</v>
      </c>
      <c r="O894" s="32" t="str">
        <f t="shared" si="13"/>
        <v>Promoters</v>
      </c>
    </row>
    <row r="895" spans="1:15" x14ac:dyDescent="0.15">
      <c r="A895" s="29" t="s">
        <v>41</v>
      </c>
      <c r="B895" s="29" t="s">
        <v>42</v>
      </c>
      <c r="C895" s="29" t="s">
        <v>130</v>
      </c>
      <c r="D895" s="31">
        <v>44183</v>
      </c>
      <c r="E895" s="29" t="s">
        <v>19</v>
      </c>
      <c r="F895" s="29">
        <v>1</v>
      </c>
      <c r="G895" s="29" t="s">
        <v>46</v>
      </c>
      <c r="H895" s="29">
        <v>10</v>
      </c>
      <c r="K895" s="29">
        <v>7205275223</v>
      </c>
      <c r="L895" s="29">
        <v>5926210001</v>
      </c>
      <c r="M895" s="29" t="s">
        <v>44</v>
      </c>
      <c r="N895" s="29">
        <v>2319680735</v>
      </c>
      <c r="O895" s="32" t="str">
        <f t="shared" si="13"/>
        <v>Promoters</v>
      </c>
    </row>
    <row r="896" spans="1:15" x14ac:dyDescent="0.15">
      <c r="A896" s="29" t="s">
        <v>41</v>
      </c>
      <c r="B896" s="29" t="s">
        <v>42</v>
      </c>
      <c r="C896" s="29" t="s">
        <v>110</v>
      </c>
      <c r="D896" s="31">
        <v>44183</v>
      </c>
      <c r="E896" s="29" t="s">
        <v>53</v>
      </c>
      <c r="F896" s="29">
        <v>3</v>
      </c>
      <c r="G896" s="29" t="s">
        <v>43</v>
      </c>
      <c r="H896" s="29">
        <v>5</v>
      </c>
      <c r="K896" s="29">
        <v>4415191864</v>
      </c>
      <c r="L896" s="29">
        <v>4415191864</v>
      </c>
      <c r="M896" s="29" t="s">
        <v>44</v>
      </c>
      <c r="N896" s="29">
        <v>2319681659</v>
      </c>
      <c r="O896" s="32" t="str">
        <f t="shared" si="13"/>
        <v>Detractors</v>
      </c>
    </row>
    <row r="897" spans="1:15" x14ac:dyDescent="0.15">
      <c r="A897" s="29" t="s">
        <v>41</v>
      </c>
      <c r="B897" s="29" t="s">
        <v>42</v>
      </c>
      <c r="C897" s="29" t="s">
        <v>113</v>
      </c>
      <c r="D897" s="31">
        <v>44183</v>
      </c>
      <c r="E897" s="29" t="s">
        <v>50</v>
      </c>
      <c r="F897" s="29">
        <v>5</v>
      </c>
      <c r="G897" s="29" t="s">
        <v>43</v>
      </c>
      <c r="H897" s="29">
        <v>10</v>
      </c>
      <c r="K897" s="29">
        <v>3405139075</v>
      </c>
      <c r="L897" s="29">
        <v>3405139075</v>
      </c>
      <c r="M897" s="29" t="s">
        <v>44</v>
      </c>
      <c r="N897" s="29">
        <v>2319684612</v>
      </c>
      <c r="O897" s="32" t="str">
        <f t="shared" si="13"/>
        <v>Promoters</v>
      </c>
    </row>
    <row r="898" spans="1:15" x14ac:dyDescent="0.15">
      <c r="A898" s="29" t="s">
        <v>41</v>
      </c>
      <c r="B898" s="29" t="s">
        <v>42</v>
      </c>
      <c r="C898" s="29" t="s">
        <v>124</v>
      </c>
      <c r="D898" s="31">
        <v>44183</v>
      </c>
      <c r="E898" s="29" t="s">
        <v>52</v>
      </c>
      <c r="F898" s="29">
        <v>4</v>
      </c>
      <c r="G898" s="29" t="s">
        <v>46</v>
      </c>
      <c r="H898" s="29">
        <v>9</v>
      </c>
      <c r="K898" s="29">
        <v>4417044748</v>
      </c>
      <c r="L898" s="29">
        <v>4417044748</v>
      </c>
      <c r="M898" s="29" t="s">
        <v>51</v>
      </c>
      <c r="N898" s="29">
        <v>2319685916</v>
      </c>
      <c r="O898" s="32" t="str">
        <f t="shared" ref="O898:O961" si="14">IF(AND(H898&gt;=$Q$3,H898&lt;=$R$3),$S$3,IF(AND(H898&gt;=$Q$4,H898&lt;=$R$4),$S$4,IF(AND(H898&gt;=$Q$5,H898&lt;=$R$5),$S$5)))</f>
        <v>Promoters</v>
      </c>
    </row>
    <row r="899" spans="1:15" x14ac:dyDescent="0.15">
      <c r="A899" s="29" t="s">
        <v>41</v>
      </c>
      <c r="B899" s="29" t="s">
        <v>42</v>
      </c>
      <c r="C899" s="29" t="s">
        <v>135</v>
      </c>
      <c r="D899" s="31">
        <v>44183</v>
      </c>
      <c r="E899" s="29" t="s">
        <v>53</v>
      </c>
      <c r="F899" s="29">
        <v>4</v>
      </c>
      <c r="G899" s="29" t="s">
        <v>43</v>
      </c>
      <c r="H899" s="29">
        <v>8</v>
      </c>
      <c r="K899" s="29">
        <v>4415055762</v>
      </c>
      <c r="L899" s="29">
        <v>4415055762</v>
      </c>
      <c r="M899" s="29" t="s">
        <v>51</v>
      </c>
      <c r="N899" s="29">
        <v>2319688642</v>
      </c>
      <c r="O899" s="32" t="str">
        <f t="shared" si="14"/>
        <v>Passives</v>
      </c>
    </row>
    <row r="900" spans="1:15" x14ac:dyDescent="0.15">
      <c r="A900" s="29" t="s">
        <v>41</v>
      </c>
      <c r="B900" s="29" t="s">
        <v>42</v>
      </c>
      <c r="C900" s="29" t="s">
        <v>85</v>
      </c>
      <c r="D900" s="31">
        <v>44183</v>
      </c>
      <c r="E900" s="29" t="s">
        <v>54</v>
      </c>
      <c r="F900" s="29">
        <v>5</v>
      </c>
      <c r="G900" s="29" t="s">
        <v>46</v>
      </c>
      <c r="H900" s="29">
        <v>0</v>
      </c>
      <c r="K900" s="29">
        <v>9283138772</v>
      </c>
      <c r="L900" s="29">
        <v>9283138772</v>
      </c>
      <c r="M900" s="29" t="s">
        <v>44</v>
      </c>
      <c r="N900" s="29">
        <v>2319688707</v>
      </c>
      <c r="O900" s="32" t="str">
        <f t="shared" si="14"/>
        <v>Detractors</v>
      </c>
    </row>
    <row r="901" spans="1:15" x14ac:dyDescent="0.15">
      <c r="A901" s="29" t="s">
        <v>41</v>
      </c>
      <c r="B901" s="29" t="s">
        <v>42</v>
      </c>
      <c r="C901" s="29" t="s">
        <v>148</v>
      </c>
      <c r="D901" s="31">
        <v>44183</v>
      </c>
      <c r="E901" s="29" t="s">
        <v>19</v>
      </c>
      <c r="F901" s="29">
        <v>5</v>
      </c>
      <c r="G901" s="29" t="s">
        <v>43</v>
      </c>
      <c r="H901" s="29">
        <v>9</v>
      </c>
      <c r="K901" s="29">
        <v>7205275223</v>
      </c>
      <c r="L901" s="29">
        <v>5922207869</v>
      </c>
      <c r="M901" s="29" t="s">
        <v>44</v>
      </c>
      <c r="N901" s="29">
        <v>2319689759</v>
      </c>
      <c r="O901" s="32" t="str">
        <f t="shared" si="14"/>
        <v>Promoters</v>
      </c>
    </row>
    <row r="902" spans="1:15" x14ac:dyDescent="0.15">
      <c r="A902" s="29" t="s">
        <v>41</v>
      </c>
      <c r="B902" s="29" t="s">
        <v>42</v>
      </c>
      <c r="C902" s="29" t="s">
        <v>85</v>
      </c>
      <c r="D902" s="31">
        <v>44183</v>
      </c>
      <c r="E902" s="29" t="s">
        <v>54</v>
      </c>
      <c r="F902" s="29">
        <v>5</v>
      </c>
      <c r="G902" s="29" t="s">
        <v>43</v>
      </c>
      <c r="H902" s="29">
        <v>8</v>
      </c>
      <c r="J902" s="29">
        <v>2004024149</v>
      </c>
      <c r="K902" s="29">
        <v>9288140260</v>
      </c>
      <c r="L902" s="29">
        <v>9288140260</v>
      </c>
      <c r="M902" s="29" t="s">
        <v>44</v>
      </c>
      <c r="N902" s="29">
        <v>2319691687</v>
      </c>
      <c r="O902" s="32" t="str">
        <f t="shared" si="14"/>
        <v>Passives</v>
      </c>
    </row>
    <row r="903" spans="1:15" x14ac:dyDescent="0.15">
      <c r="A903" s="29" t="s">
        <v>41</v>
      </c>
      <c r="B903" s="29" t="s">
        <v>42</v>
      </c>
      <c r="C903" s="29" t="s">
        <v>83</v>
      </c>
      <c r="D903" s="31">
        <v>44183</v>
      </c>
      <c r="E903" s="29" t="s">
        <v>53</v>
      </c>
      <c r="F903" s="29">
        <v>5</v>
      </c>
      <c r="G903" s="29" t="s">
        <v>43</v>
      </c>
      <c r="H903" s="29">
        <v>10</v>
      </c>
      <c r="J903" s="29">
        <v>2004028231</v>
      </c>
      <c r="K903" s="29">
        <v>4412382869</v>
      </c>
      <c r="L903" s="29">
        <v>4412382869</v>
      </c>
      <c r="M903" s="29" t="s">
        <v>44</v>
      </c>
      <c r="N903" s="29">
        <v>2319696511</v>
      </c>
      <c r="O903" s="32" t="str">
        <f t="shared" si="14"/>
        <v>Promoters</v>
      </c>
    </row>
    <row r="904" spans="1:15" x14ac:dyDescent="0.15">
      <c r="A904" s="29" t="s">
        <v>41</v>
      </c>
      <c r="B904" s="29" t="s">
        <v>42</v>
      </c>
      <c r="C904" s="29" t="s">
        <v>118</v>
      </c>
      <c r="D904" s="31">
        <v>44183</v>
      </c>
      <c r="E904" s="29" t="s">
        <v>19</v>
      </c>
      <c r="F904" s="29">
        <v>2</v>
      </c>
      <c r="G904" s="29" t="s">
        <v>46</v>
      </c>
      <c r="H904" s="29">
        <v>3</v>
      </c>
      <c r="K904" s="29">
        <v>7205275223</v>
      </c>
      <c r="L904" s="29">
        <v>5926465289</v>
      </c>
      <c r="M904" s="29" t="s">
        <v>44</v>
      </c>
      <c r="N904" s="29">
        <v>2319697107</v>
      </c>
      <c r="O904" s="32" t="str">
        <f t="shared" si="14"/>
        <v>Detractors</v>
      </c>
    </row>
    <row r="905" spans="1:15" x14ac:dyDescent="0.15">
      <c r="A905" s="29" t="s">
        <v>41</v>
      </c>
      <c r="B905" s="29" t="s">
        <v>42</v>
      </c>
      <c r="C905" s="29" t="s">
        <v>125</v>
      </c>
      <c r="D905" s="31">
        <v>44183</v>
      </c>
      <c r="E905" s="29" t="s">
        <v>19</v>
      </c>
      <c r="F905" s="29">
        <v>2</v>
      </c>
      <c r="G905" s="29" t="s">
        <v>43</v>
      </c>
      <c r="H905" s="29">
        <v>0</v>
      </c>
      <c r="K905" s="29">
        <v>7205275223</v>
      </c>
      <c r="L905" s="29">
        <v>5926194492</v>
      </c>
      <c r="M905" s="29" t="s">
        <v>44</v>
      </c>
      <c r="N905" s="29">
        <v>2319697404</v>
      </c>
      <c r="O905" s="32" t="str">
        <f t="shared" si="14"/>
        <v>Detractors</v>
      </c>
    </row>
    <row r="906" spans="1:15" x14ac:dyDescent="0.15">
      <c r="A906" s="29" t="s">
        <v>41</v>
      </c>
      <c r="B906" s="29" t="s">
        <v>42</v>
      </c>
      <c r="C906" s="29" t="s">
        <v>83</v>
      </c>
      <c r="D906" s="31">
        <v>44183</v>
      </c>
      <c r="E906" s="29" t="s">
        <v>53</v>
      </c>
      <c r="F906" s="29">
        <v>5</v>
      </c>
      <c r="G906" s="29" t="s">
        <v>43</v>
      </c>
      <c r="H906" s="29">
        <v>10</v>
      </c>
      <c r="K906" s="29">
        <v>4412381658</v>
      </c>
      <c r="L906" s="29">
        <v>4412381658</v>
      </c>
      <c r="M906" s="29" t="s">
        <v>44</v>
      </c>
      <c r="N906" s="29">
        <v>2319699000</v>
      </c>
      <c r="O906" s="32" t="str">
        <f t="shared" si="14"/>
        <v>Promoters</v>
      </c>
    </row>
    <row r="907" spans="1:15" x14ac:dyDescent="0.15">
      <c r="A907" s="29" t="s">
        <v>41</v>
      </c>
      <c r="B907" s="29" t="s">
        <v>42</v>
      </c>
      <c r="C907" s="29" t="s">
        <v>129</v>
      </c>
      <c r="D907" s="31">
        <v>44183</v>
      </c>
      <c r="E907" s="29" t="s">
        <v>54</v>
      </c>
      <c r="F907" s="29">
        <v>4</v>
      </c>
      <c r="G907" s="29" t="s">
        <v>46</v>
      </c>
      <c r="H907" s="29">
        <v>5</v>
      </c>
      <c r="K907" s="29">
        <v>9286373884</v>
      </c>
      <c r="L907" s="29">
        <v>9286373884</v>
      </c>
      <c r="M907" s="29" t="s">
        <v>44</v>
      </c>
      <c r="N907" s="29">
        <v>2319700606</v>
      </c>
      <c r="O907" s="32" t="str">
        <f t="shared" si="14"/>
        <v>Detractors</v>
      </c>
    </row>
    <row r="908" spans="1:15" x14ac:dyDescent="0.15">
      <c r="A908" s="29" t="s">
        <v>41</v>
      </c>
      <c r="B908" s="29" t="s">
        <v>42</v>
      </c>
      <c r="C908" s="29" t="s">
        <v>81</v>
      </c>
      <c r="D908" s="31">
        <v>44183</v>
      </c>
      <c r="E908" s="29" t="s">
        <v>53</v>
      </c>
      <c r="F908" s="29">
        <v>5</v>
      </c>
      <c r="G908" s="29" t="s">
        <v>43</v>
      </c>
      <c r="H908" s="29">
        <v>10</v>
      </c>
      <c r="K908" s="29">
        <v>4415322273</v>
      </c>
      <c r="L908" s="29">
        <v>4415322273</v>
      </c>
      <c r="M908" s="29" t="s">
        <v>44</v>
      </c>
      <c r="N908" s="29">
        <v>2319701997</v>
      </c>
      <c r="O908" s="32" t="str">
        <f t="shared" si="14"/>
        <v>Promoters</v>
      </c>
    </row>
    <row r="909" spans="1:15" x14ac:dyDescent="0.15">
      <c r="A909" s="29" t="s">
        <v>41</v>
      </c>
      <c r="B909" s="29" t="s">
        <v>42</v>
      </c>
      <c r="C909" s="29" t="s">
        <v>119</v>
      </c>
      <c r="D909" s="31">
        <v>44183</v>
      </c>
      <c r="E909" s="29" t="s">
        <v>19</v>
      </c>
      <c r="F909" s="29">
        <v>5</v>
      </c>
      <c r="G909" s="29" t="s">
        <v>46</v>
      </c>
      <c r="H909" s="29">
        <v>0</v>
      </c>
      <c r="K909" s="29">
        <v>7205275223</v>
      </c>
      <c r="L909" s="29">
        <v>5926194492</v>
      </c>
      <c r="M909" s="29" t="s">
        <v>44</v>
      </c>
      <c r="N909" s="29">
        <v>2319703742</v>
      </c>
      <c r="O909" s="32" t="str">
        <f t="shared" si="14"/>
        <v>Detractors</v>
      </c>
    </row>
    <row r="910" spans="1:15" x14ac:dyDescent="0.15">
      <c r="A910" s="29" t="s">
        <v>41</v>
      </c>
      <c r="B910" s="29" t="s">
        <v>42</v>
      </c>
      <c r="C910" s="29" t="s">
        <v>100</v>
      </c>
      <c r="D910" s="31">
        <v>44183</v>
      </c>
      <c r="E910" s="29" t="s">
        <v>53</v>
      </c>
      <c r="F910" s="29">
        <v>4</v>
      </c>
      <c r="G910" s="29" t="s">
        <v>46</v>
      </c>
      <c r="H910" s="29">
        <v>6</v>
      </c>
      <c r="K910" s="29">
        <v>4412369028</v>
      </c>
      <c r="L910" s="29">
        <v>4412369028</v>
      </c>
      <c r="M910" s="29" t="s">
        <v>44</v>
      </c>
      <c r="N910" s="29">
        <v>2319704947</v>
      </c>
      <c r="O910" s="32" t="str">
        <f t="shared" si="14"/>
        <v>Detractors</v>
      </c>
    </row>
    <row r="911" spans="1:15" x14ac:dyDescent="0.15">
      <c r="A911" s="29" t="s">
        <v>41</v>
      </c>
      <c r="B911" s="29" t="s">
        <v>42</v>
      </c>
      <c r="C911" s="29" t="s">
        <v>85</v>
      </c>
      <c r="D911" s="31">
        <v>44183</v>
      </c>
      <c r="E911" s="29" t="s">
        <v>52</v>
      </c>
      <c r="F911" s="29">
        <v>5</v>
      </c>
      <c r="G911" s="29" t="s">
        <v>43</v>
      </c>
      <c r="H911" s="29">
        <v>7</v>
      </c>
      <c r="K911" s="29">
        <v>4417995662</v>
      </c>
      <c r="L911" s="29">
        <v>4417995662</v>
      </c>
      <c r="M911" s="29" t="s">
        <v>44</v>
      </c>
      <c r="N911" s="29">
        <v>2319706395</v>
      </c>
      <c r="O911" s="32" t="str">
        <f t="shared" si="14"/>
        <v>Passives</v>
      </c>
    </row>
    <row r="912" spans="1:15" x14ac:dyDescent="0.15">
      <c r="A912" s="29" t="s">
        <v>41</v>
      </c>
      <c r="B912" s="29" t="s">
        <v>42</v>
      </c>
      <c r="C912" s="29" t="s">
        <v>78</v>
      </c>
      <c r="D912" s="31">
        <v>44183</v>
      </c>
      <c r="E912" s="29" t="s">
        <v>53</v>
      </c>
      <c r="F912" s="29">
        <v>5</v>
      </c>
      <c r="G912" s="29" t="s">
        <v>43</v>
      </c>
      <c r="H912" s="29">
        <v>9</v>
      </c>
      <c r="K912" s="29">
        <v>4417051451</v>
      </c>
      <c r="L912" s="29">
        <v>4417051451</v>
      </c>
      <c r="M912" s="29" t="s">
        <v>44</v>
      </c>
      <c r="N912" s="29">
        <v>2319707575</v>
      </c>
      <c r="O912" s="32" t="str">
        <f t="shared" si="14"/>
        <v>Promoters</v>
      </c>
    </row>
    <row r="913" spans="1:15" x14ac:dyDescent="0.15">
      <c r="A913" s="29" t="s">
        <v>41</v>
      </c>
      <c r="B913" s="29" t="s">
        <v>42</v>
      </c>
      <c r="C913" s="29" t="s">
        <v>79</v>
      </c>
      <c r="D913" s="31">
        <v>44183</v>
      </c>
      <c r="E913" s="29" t="s">
        <v>53</v>
      </c>
      <c r="F913" s="29">
        <v>5</v>
      </c>
      <c r="G913" s="29" t="s">
        <v>43</v>
      </c>
      <c r="H913" s="29">
        <v>7</v>
      </c>
      <c r="K913" s="29">
        <v>4413330760</v>
      </c>
      <c r="L913" s="29">
        <v>4413330760</v>
      </c>
      <c r="M913" s="29" t="s">
        <v>44</v>
      </c>
      <c r="N913" s="29">
        <v>2319710169</v>
      </c>
      <c r="O913" s="32" t="str">
        <f t="shared" si="14"/>
        <v>Passives</v>
      </c>
    </row>
    <row r="914" spans="1:15" x14ac:dyDescent="0.15">
      <c r="A914" s="29" t="s">
        <v>41</v>
      </c>
      <c r="B914" s="29" t="s">
        <v>42</v>
      </c>
      <c r="C914" s="29" t="s">
        <v>112</v>
      </c>
      <c r="D914" s="31">
        <v>44183</v>
      </c>
      <c r="E914" s="29" t="s">
        <v>54</v>
      </c>
      <c r="F914" s="29">
        <v>5</v>
      </c>
      <c r="G914" s="29" t="s">
        <v>43</v>
      </c>
      <c r="H914" s="29">
        <v>7</v>
      </c>
      <c r="K914" s="29">
        <v>9286793503</v>
      </c>
      <c r="L914" s="29">
        <v>9286793503</v>
      </c>
      <c r="M914" s="29" t="s">
        <v>44</v>
      </c>
      <c r="N914" s="29">
        <v>2319712263</v>
      </c>
      <c r="O914" s="32" t="str">
        <f t="shared" si="14"/>
        <v>Passives</v>
      </c>
    </row>
    <row r="915" spans="1:15" x14ac:dyDescent="0.15">
      <c r="A915" s="29" t="s">
        <v>41</v>
      </c>
      <c r="B915" s="29" t="s">
        <v>42</v>
      </c>
      <c r="C915" s="29" t="s">
        <v>136</v>
      </c>
      <c r="D915" s="31">
        <v>44183</v>
      </c>
      <c r="E915" s="29" t="s">
        <v>53</v>
      </c>
      <c r="F915" s="29">
        <v>5</v>
      </c>
      <c r="G915" s="29" t="s">
        <v>43</v>
      </c>
      <c r="H915" s="29">
        <v>6</v>
      </c>
      <c r="J915" s="29">
        <v>2004055259</v>
      </c>
      <c r="K915" s="29">
        <v>4417475056</v>
      </c>
      <c r="L915" s="29">
        <v>4417475056</v>
      </c>
      <c r="M915" s="29" t="s">
        <v>44</v>
      </c>
      <c r="N915" s="29">
        <v>2319727678</v>
      </c>
      <c r="O915" s="32" t="str">
        <f t="shared" si="14"/>
        <v>Detractors</v>
      </c>
    </row>
    <row r="916" spans="1:15" x14ac:dyDescent="0.15">
      <c r="A916" s="29" t="s">
        <v>41</v>
      </c>
      <c r="B916" s="29" t="s">
        <v>42</v>
      </c>
      <c r="C916" s="29" t="s">
        <v>82</v>
      </c>
      <c r="D916" s="31">
        <v>44183</v>
      </c>
      <c r="E916" s="29" t="s">
        <v>53</v>
      </c>
      <c r="F916" s="29">
        <v>5</v>
      </c>
      <c r="G916" s="29" t="s">
        <v>43</v>
      </c>
      <c r="H916" s="29">
        <v>10</v>
      </c>
      <c r="K916" s="29">
        <v>4417998888</v>
      </c>
      <c r="L916" s="29">
        <v>4417998888</v>
      </c>
      <c r="M916" s="29" t="s">
        <v>44</v>
      </c>
      <c r="N916" s="29">
        <v>2319732232</v>
      </c>
      <c r="O916" s="32" t="str">
        <f t="shared" si="14"/>
        <v>Promoters</v>
      </c>
    </row>
    <row r="917" spans="1:15" x14ac:dyDescent="0.15">
      <c r="A917" s="29" t="s">
        <v>41</v>
      </c>
      <c r="B917" s="29" t="s">
        <v>42</v>
      </c>
      <c r="C917" s="29" t="s">
        <v>79</v>
      </c>
      <c r="D917" s="31">
        <v>44183</v>
      </c>
      <c r="E917" s="29" t="s">
        <v>53</v>
      </c>
      <c r="F917" s="29">
        <v>5</v>
      </c>
      <c r="G917" s="29" t="s">
        <v>43</v>
      </c>
      <c r="H917" s="29">
        <v>7</v>
      </c>
      <c r="J917" s="29">
        <v>2004060584</v>
      </c>
      <c r="K917" s="29">
        <v>4417475056</v>
      </c>
      <c r="L917" s="29">
        <v>4417475056</v>
      </c>
      <c r="M917" s="29" t="s">
        <v>44</v>
      </c>
      <c r="N917" s="29">
        <v>2319734879</v>
      </c>
      <c r="O917" s="32" t="str">
        <f t="shared" si="14"/>
        <v>Passives</v>
      </c>
    </row>
    <row r="918" spans="1:15" x14ac:dyDescent="0.15">
      <c r="A918" s="29" t="s">
        <v>41</v>
      </c>
      <c r="B918" s="29" t="s">
        <v>42</v>
      </c>
      <c r="C918" s="29" t="s">
        <v>136</v>
      </c>
      <c r="D918" s="31">
        <v>44183</v>
      </c>
      <c r="E918" s="29" t="s">
        <v>55</v>
      </c>
      <c r="F918" s="29">
        <v>1</v>
      </c>
      <c r="G918" s="29" t="s">
        <v>46</v>
      </c>
      <c r="H918" s="29">
        <v>2</v>
      </c>
      <c r="K918" s="29">
        <v>9282558083</v>
      </c>
      <c r="L918" s="29">
        <v>9282558083</v>
      </c>
      <c r="M918" s="29" t="s">
        <v>44</v>
      </c>
      <c r="N918" s="29">
        <v>2319735108</v>
      </c>
      <c r="O918" s="32" t="str">
        <f t="shared" si="14"/>
        <v>Detractors</v>
      </c>
    </row>
    <row r="919" spans="1:15" x14ac:dyDescent="0.15">
      <c r="A919" s="29" t="s">
        <v>41</v>
      </c>
      <c r="B919" s="29" t="s">
        <v>42</v>
      </c>
      <c r="C919" s="29" t="s">
        <v>79</v>
      </c>
      <c r="D919" s="31">
        <v>44183</v>
      </c>
      <c r="E919" s="29" t="s">
        <v>52</v>
      </c>
      <c r="F919" s="29">
        <v>5</v>
      </c>
      <c r="G919" s="29" t="s">
        <v>43</v>
      </c>
      <c r="H919" s="29">
        <v>9</v>
      </c>
      <c r="K919" s="29">
        <v>9546380476</v>
      </c>
      <c r="L919" s="29">
        <v>9546380476</v>
      </c>
      <c r="M919" s="29" t="s">
        <v>44</v>
      </c>
      <c r="N919" s="29">
        <v>2319738763</v>
      </c>
      <c r="O919" s="32" t="str">
        <f t="shared" si="14"/>
        <v>Promoters</v>
      </c>
    </row>
    <row r="920" spans="1:15" x14ac:dyDescent="0.15">
      <c r="A920" s="29" t="s">
        <v>41</v>
      </c>
      <c r="B920" s="29" t="s">
        <v>42</v>
      </c>
      <c r="C920" s="29" t="s">
        <v>82</v>
      </c>
      <c r="D920" s="31">
        <v>44183</v>
      </c>
      <c r="E920" s="29" t="s">
        <v>53</v>
      </c>
      <c r="F920" s="29">
        <v>3</v>
      </c>
      <c r="G920" s="29" t="s">
        <v>43</v>
      </c>
      <c r="H920" s="29">
        <v>5</v>
      </c>
      <c r="K920" s="29">
        <v>4412958531</v>
      </c>
      <c r="L920" s="29">
        <v>4412958531</v>
      </c>
      <c r="M920" s="29" t="s">
        <v>44</v>
      </c>
      <c r="N920" s="29">
        <v>2319748536</v>
      </c>
      <c r="O920" s="32" t="str">
        <f t="shared" si="14"/>
        <v>Detractors</v>
      </c>
    </row>
    <row r="921" spans="1:15" x14ac:dyDescent="0.15">
      <c r="A921" s="29" t="s">
        <v>41</v>
      </c>
      <c r="B921" s="29" t="s">
        <v>42</v>
      </c>
      <c r="C921" s="29" t="s">
        <v>88</v>
      </c>
      <c r="D921" s="31">
        <v>44183</v>
      </c>
      <c r="E921" s="29" t="s">
        <v>53</v>
      </c>
      <c r="F921" s="29">
        <v>5</v>
      </c>
      <c r="G921" s="29" t="s">
        <v>43</v>
      </c>
      <c r="H921" s="29">
        <v>8</v>
      </c>
      <c r="K921" s="29">
        <v>4412954112</v>
      </c>
      <c r="L921" s="29">
        <v>4412954112</v>
      </c>
      <c r="M921" s="29" t="s">
        <v>44</v>
      </c>
      <c r="N921" s="29">
        <v>2319749064</v>
      </c>
      <c r="O921" s="32" t="str">
        <f t="shared" si="14"/>
        <v>Passives</v>
      </c>
    </row>
    <row r="922" spans="1:15" x14ac:dyDescent="0.15">
      <c r="A922" s="29" t="s">
        <v>41</v>
      </c>
      <c r="B922" s="29" t="s">
        <v>42</v>
      </c>
      <c r="C922" s="29" t="s">
        <v>82</v>
      </c>
      <c r="D922" s="31">
        <v>44183</v>
      </c>
      <c r="E922" s="29" t="s">
        <v>53</v>
      </c>
      <c r="F922" s="29">
        <v>1</v>
      </c>
      <c r="G922" s="29" t="s">
        <v>43</v>
      </c>
      <c r="H922" s="29">
        <v>10</v>
      </c>
      <c r="K922" s="29">
        <v>4415040160</v>
      </c>
      <c r="L922" s="29">
        <v>4415040160</v>
      </c>
      <c r="M922" s="29" t="s">
        <v>44</v>
      </c>
      <c r="N922" s="29">
        <v>2319752569</v>
      </c>
      <c r="O922" s="32" t="str">
        <f t="shared" si="14"/>
        <v>Promoters</v>
      </c>
    </row>
    <row r="923" spans="1:15" x14ac:dyDescent="0.15">
      <c r="A923" s="29" t="s">
        <v>41</v>
      </c>
      <c r="B923" s="29" t="s">
        <v>42</v>
      </c>
      <c r="C923" s="29" t="s">
        <v>124</v>
      </c>
      <c r="D923" s="31">
        <v>44183</v>
      </c>
      <c r="E923" s="29" t="s">
        <v>53</v>
      </c>
      <c r="F923" s="29">
        <v>5</v>
      </c>
      <c r="G923" s="29" t="s">
        <v>46</v>
      </c>
      <c r="H923" s="29">
        <v>5</v>
      </c>
      <c r="J923" s="29">
        <v>2004077762</v>
      </c>
      <c r="K923" s="29">
        <v>4417475056</v>
      </c>
      <c r="L923" s="29">
        <v>4417475056</v>
      </c>
      <c r="M923" s="29" t="s">
        <v>44</v>
      </c>
      <c r="N923" s="29">
        <v>2319759010</v>
      </c>
      <c r="O923" s="32" t="str">
        <f t="shared" si="14"/>
        <v>Detractors</v>
      </c>
    </row>
    <row r="924" spans="1:15" x14ac:dyDescent="0.15">
      <c r="A924" s="29" t="s">
        <v>41</v>
      </c>
      <c r="B924" s="29" t="s">
        <v>42</v>
      </c>
      <c r="C924" s="29" t="s">
        <v>129</v>
      </c>
      <c r="D924" s="31">
        <v>44183</v>
      </c>
      <c r="E924" s="29" t="s">
        <v>50</v>
      </c>
      <c r="F924" s="29">
        <v>5</v>
      </c>
      <c r="G924" s="29" t="s">
        <v>46</v>
      </c>
      <c r="H924" s="29">
        <v>9</v>
      </c>
      <c r="K924" s="29">
        <v>3406434153</v>
      </c>
      <c r="L924" s="29">
        <v>3406434153</v>
      </c>
      <c r="M924" s="29" t="s">
        <v>44</v>
      </c>
      <c r="N924" s="29">
        <v>2319761574</v>
      </c>
      <c r="O924" s="32" t="str">
        <f t="shared" si="14"/>
        <v>Promoters</v>
      </c>
    </row>
    <row r="925" spans="1:15" x14ac:dyDescent="0.15">
      <c r="A925" s="29" t="s">
        <v>41</v>
      </c>
      <c r="B925" s="29" t="s">
        <v>42</v>
      </c>
      <c r="C925" s="29" t="s">
        <v>125</v>
      </c>
      <c r="D925" s="31">
        <v>44183</v>
      </c>
      <c r="E925" s="29" t="s">
        <v>19</v>
      </c>
      <c r="F925" s="29">
        <v>5</v>
      </c>
      <c r="G925" s="29" t="s">
        <v>46</v>
      </c>
      <c r="H925" s="29">
        <v>6</v>
      </c>
      <c r="K925" s="29">
        <v>7205275223</v>
      </c>
      <c r="L925" s="29">
        <v>5926421413</v>
      </c>
      <c r="M925" s="29" t="s">
        <v>44</v>
      </c>
      <c r="N925" s="29">
        <v>2319761696</v>
      </c>
      <c r="O925" s="32" t="str">
        <f t="shared" si="14"/>
        <v>Detractors</v>
      </c>
    </row>
    <row r="926" spans="1:15" x14ac:dyDescent="0.15">
      <c r="A926" s="29" t="s">
        <v>41</v>
      </c>
      <c r="B926" s="29" t="s">
        <v>42</v>
      </c>
      <c r="C926" s="29" t="s">
        <v>136</v>
      </c>
      <c r="D926" s="31">
        <v>44183</v>
      </c>
      <c r="E926" s="29" t="s">
        <v>53</v>
      </c>
      <c r="F926" s="29">
        <v>5</v>
      </c>
      <c r="G926" s="29" t="s">
        <v>43</v>
      </c>
      <c r="H926" s="29">
        <v>10</v>
      </c>
      <c r="K926" s="29">
        <v>4417778383</v>
      </c>
      <c r="L926" s="29">
        <v>4417778383</v>
      </c>
      <c r="M926" s="29" t="s">
        <v>44</v>
      </c>
      <c r="N926" s="29">
        <v>2319765320</v>
      </c>
      <c r="O926" s="32" t="str">
        <f t="shared" si="14"/>
        <v>Promoters</v>
      </c>
    </row>
    <row r="927" spans="1:15" x14ac:dyDescent="0.15">
      <c r="A927" s="29" t="s">
        <v>41</v>
      </c>
      <c r="B927" s="29" t="s">
        <v>42</v>
      </c>
      <c r="C927" s="29" t="s">
        <v>88</v>
      </c>
      <c r="D927" s="31">
        <v>44183</v>
      </c>
      <c r="E927" s="29" t="s">
        <v>54</v>
      </c>
      <c r="F927" s="29">
        <v>5</v>
      </c>
      <c r="G927" s="29" t="s">
        <v>43</v>
      </c>
      <c r="H927" s="29">
        <v>10</v>
      </c>
      <c r="K927" s="29">
        <v>7026197007</v>
      </c>
      <c r="L927" s="29">
        <v>7026197007</v>
      </c>
      <c r="M927" s="29" t="s">
        <v>44</v>
      </c>
      <c r="N927" s="29">
        <v>2319769628</v>
      </c>
      <c r="O927" s="32" t="str">
        <f t="shared" si="14"/>
        <v>Promoters</v>
      </c>
    </row>
    <row r="928" spans="1:15" x14ac:dyDescent="0.15">
      <c r="A928" s="29" t="s">
        <v>41</v>
      </c>
      <c r="B928" s="29" t="s">
        <v>42</v>
      </c>
      <c r="C928" s="29" t="s">
        <v>124</v>
      </c>
      <c r="D928" s="31">
        <v>44183</v>
      </c>
      <c r="E928" s="29" t="s">
        <v>55</v>
      </c>
      <c r="F928" s="29">
        <v>3</v>
      </c>
      <c r="G928" s="29" t="s">
        <v>43</v>
      </c>
      <c r="H928" s="29">
        <v>4</v>
      </c>
      <c r="J928" s="29">
        <v>2004088578</v>
      </c>
      <c r="K928" s="29">
        <v>9286140552</v>
      </c>
      <c r="L928" s="29">
        <v>9286140552</v>
      </c>
      <c r="M928" s="29" t="s">
        <v>44</v>
      </c>
      <c r="N928" s="29">
        <v>2319773045</v>
      </c>
      <c r="O928" s="32" t="str">
        <f t="shared" si="14"/>
        <v>Detractors</v>
      </c>
    </row>
    <row r="929" spans="1:15" x14ac:dyDescent="0.15">
      <c r="A929" s="29" t="s">
        <v>41</v>
      </c>
      <c r="B929" s="29" t="s">
        <v>42</v>
      </c>
      <c r="C929" s="29" t="s">
        <v>112</v>
      </c>
      <c r="D929" s="31">
        <v>44183</v>
      </c>
      <c r="E929" s="29" t="s">
        <v>55</v>
      </c>
      <c r="F929" s="29">
        <v>5</v>
      </c>
      <c r="G929" s="29" t="s">
        <v>43</v>
      </c>
      <c r="H929" s="29">
        <v>10</v>
      </c>
      <c r="K929" s="29">
        <v>7752943266</v>
      </c>
      <c r="L929" s="29">
        <v>7752943266</v>
      </c>
      <c r="M929" s="29" t="s">
        <v>51</v>
      </c>
      <c r="N929" s="29">
        <v>2319774717</v>
      </c>
      <c r="O929" s="32" t="str">
        <f t="shared" si="14"/>
        <v>Promoters</v>
      </c>
    </row>
    <row r="930" spans="1:15" x14ac:dyDescent="0.15">
      <c r="A930" s="29" t="s">
        <v>41</v>
      </c>
      <c r="B930" s="29" t="s">
        <v>42</v>
      </c>
      <c r="C930" s="29" t="s">
        <v>114</v>
      </c>
      <c r="D930" s="31">
        <v>44183</v>
      </c>
      <c r="E930" s="29" t="s">
        <v>52</v>
      </c>
      <c r="F930" s="29">
        <v>5</v>
      </c>
      <c r="G930" s="29" t="s">
        <v>43</v>
      </c>
      <c r="H930" s="29">
        <v>8</v>
      </c>
      <c r="K930" s="29">
        <v>4415058233</v>
      </c>
      <c r="L930" s="29">
        <v>4415058233</v>
      </c>
      <c r="M930" s="29" t="s">
        <v>44</v>
      </c>
      <c r="N930" s="29">
        <v>2319778111</v>
      </c>
      <c r="O930" s="32" t="str">
        <f t="shared" si="14"/>
        <v>Passives</v>
      </c>
    </row>
    <row r="931" spans="1:15" x14ac:dyDescent="0.15">
      <c r="A931" s="29" t="s">
        <v>41</v>
      </c>
      <c r="B931" s="29" t="s">
        <v>42</v>
      </c>
      <c r="C931" s="29" t="s">
        <v>79</v>
      </c>
      <c r="D931" s="31">
        <v>44183</v>
      </c>
      <c r="E931" s="29" t="s">
        <v>54</v>
      </c>
      <c r="F931" s="29">
        <v>5</v>
      </c>
      <c r="G931" s="29" t="s">
        <v>43</v>
      </c>
      <c r="H931" s="29">
        <v>10</v>
      </c>
      <c r="K931" s="29">
        <v>9282069841</v>
      </c>
      <c r="L931" s="29">
        <v>9282069841</v>
      </c>
      <c r="M931" s="29" t="s">
        <v>44</v>
      </c>
      <c r="N931" s="29">
        <v>2319788127</v>
      </c>
      <c r="O931" s="32" t="str">
        <f t="shared" si="14"/>
        <v>Promoters</v>
      </c>
    </row>
    <row r="932" spans="1:15" x14ac:dyDescent="0.15">
      <c r="A932" s="29" t="s">
        <v>41</v>
      </c>
      <c r="B932" s="29" t="s">
        <v>42</v>
      </c>
      <c r="C932" s="29" t="s">
        <v>141</v>
      </c>
      <c r="D932" s="31">
        <v>44184</v>
      </c>
      <c r="E932" s="29" t="s">
        <v>53</v>
      </c>
      <c r="F932" s="29">
        <v>5</v>
      </c>
      <c r="G932" s="29" t="s">
        <v>43</v>
      </c>
      <c r="H932" s="29">
        <v>10</v>
      </c>
      <c r="K932" s="29">
        <v>4417034302</v>
      </c>
      <c r="L932" s="29">
        <v>4417034302</v>
      </c>
      <c r="M932" s="29" t="s">
        <v>44</v>
      </c>
      <c r="N932" s="29">
        <v>2319883494</v>
      </c>
      <c r="O932" s="32" t="str">
        <f t="shared" si="14"/>
        <v>Promoters</v>
      </c>
    </row>
    <row r="933" spans="1:15" x14ac:dyDescent="0.15">
      <c r="A933" s="29" t="s">
        <v>41</v>
      </c>
      <c r="B933" s="29" t="s">
        <v>42</v>
      </c>
      <c r="C933" s="29" t="s">
        <v>88</v>
      </c>
      <c r="D933" s="31">
        <v>44184</v>
      </c>
      <c r="E933" s="29" t="s">
        <v>53</v>
      </c>
      <c r="F933" s="29">
        <v>5</v>
      </c>
      <c r="G933" s="29" t="s">
        <v>43</v>
      </c>
      <c r="H933" s="29">
        <v>1</v>
      </c>
      <c r="K933" s="29">
        <v>4417077944</v>
      </c>
      <c r="L933" s="29">
        <v>4417077944</v>
      </c>
      <c r="M933" s="29" t="s">
        <v>44</v>
      </c>
      <c r="N933" s="29">
        <v>2319904774</v>
      </c>
      <c r="O933" s="32" t="str">
        <f t="shared" si="14"/>
        <v>Detractors</v>
      </c>
    </row>
    <row r="934" spans="1:15" x14ac:dyDescent="0.15">
      <c r="A934" s="29" t="s">
        <v>41</v>
      </c>
      <c r="B934" s="29" t="s">
        <v>42</v>
      </c>
      <c r="C934" s="29" t="s">
        <v>141</v>
      </c>
      <c r="D934" s="31">
        <v>44184</v>
      </c>
      <c r="E934" s="29" t="s">
        <v>53</v>
      </c>
      <c r="F934" s="29">
        <v>4</v>
      </c>
      <c r="G934" s="29" t="s">
        <v>46</v>
      </c>
      <c r="H934" s="29">
        <v>7</v>
      </c>
      <c r="K934" s="29">
        <v>4415266213</v>
      </c>
      <c r="L934" s="29">
        <v>4415266213</v>
      </c>
      <c r="M934" s="29" t="s">
        <v>51</v>
      </c>
      <c r="N934" s="29">
        <v>2319929573</v>
      </c>
      <c r="O934" s="32" t="str">
        <f t="shared" si="14"/>
        <v>Passives</v>
      </c>
    </row>
    <row r="935" spans="1:15" x14ac:dyDescent="0.15">
      <c r="A935" s="29" t="s">
        <v>41</v>
      </c>
      <c r="B935" s="29" t="s">
        <v>42</v>
      </c>
      <c r="C935" s="29" t="s">
        <v>111</v>
      </c>
      <c r="D935" s="31">
        <v>44184</v>
      </c>
      <c r="E935" s="29" t="s">
        <v>54</v>
      </c>
      <c r="F935" s="29">
        <v>4</v>
      </c>
      <c r="G935" s="29" t="s">
        <v>46</v>
      </c>
      <c r="H935" s="29">
        <v>0</v>
      </c>
      <c r="J935" s="29">
        <v>2004220930</v>
      </c>
      <c r="K935" s="29">
        <v>9704719364</v>
      </c>
      <c r="L935" s="29">
        <v>9704719364</v>
      </c>
      <c r="M935" s="29" t="s">
        <v>44</v>
      </c>
      <c r="N935" s="29">
        <v>2319937655</v>
      </c>
      <c r="O935" s="32" t="str">
        <f t="shared" si="14"/>
        <v>Detractors</v>
      </c>
    </row>
    <row r="936" spans="1:15" x14ac:dyDescent="0.15">
      <c r="A936" s="29" t="s">
        <v>41</v>
      </c>
      <c r="B936" s="29" t="s">
        <v>42</v>
      </c>
      <c r="C936" s="29" t="s">
        <v>111</v>
      </c>
      <c r="D936" s="31">
        <v>44184</v>
      </c>
      <c r="E936" s="29" t="s">
        <v>50</v>
      </c>
      <c r="F936" s="29">
        <v>3</v>
      </c>
      <c r="G936" s="29" t="s">
        <v>46</v>
      </c>
      <c r="H936" s="29">
        <v>5</v>
      </c>
      <c r="K936" s="29">
        <v>2019811784</v>
      </c>
      <c r="L936" s="29">
        <v>2019811784</v>
      </c>
      <c r="M936" s="29" t="s">
        <v>44</v>
      </c>
      <c r="N936" s="29">
        <v>2319938075</v>
      </c>
      <c r="O936" s="32" t="str">
        <f t="shared" si="14"/>
        <v>Detractors</v>
      </c>
    </row>
    <row r="937" spans="1:15" x14ac:dyDescent="0.15">
      <c r="A937" s="29" t="s">
        <v>41</v>
      </c>
      <c r="B937" s="29" t="s">
        <v>42</v>
      </c>
      <c r="C937" s="29" t="s">
        <v>147</v>
      </c>
      <c r="D937" s="31">
        <v>44184</v>
      </c>
      <c r="E937" s="29" t="s">
        <v>52</v>
      </c>
      <c r="F937" s="29">
        <v>5</v>
      </c>
      <c r="G937" s="29" t="s">
        <v>43</v>
      </c>
      <c r="H937" s="29">
        <v>10</v>
      </c>
      <c r="J937" s="29">
        <v>2004227549</v>
      </c>
      <c r="K937" s="29">
        <v>4417055686</v>
      </c>
      <c r="L937" s="29">
        <v>4417055686</v>
      </c>
      <c r="M937" s="29" t="s">
        <v>44</v>
      </c>
      <c r="N937" s="29">
        <v>2319945687</v>
      </c>
      <c r="O937" s="32" t="str">
        <f t="shared" si="14"/>
        <v>Promoters</v>
      </c>
    </row>
    <row r="938" spans="1:15" x14ac:dyDescent="0.15">
      <c r="A938" s="29" t="s">
        <v>41</v>
      </c>
      <c r="B938" s="29" t="s">
        <v>42</v>
      </c>
      <c r="C938" s="29" t="s">
        <v>126</v>
      </c>
      <c r="D938" s="31">
        <v>44184</v>
      </c>
      <c r="E938" s="29" t="s">
        <v>55</v>
      </c>
      <c r="F938" s="29">
        <v>5</v>
      </c>
      <c r="G938" s="29" t="s">
        <v>43</v>
      </c>
      <c r="H938" s="29">
        <v>10</v>
      </c>
      <c r="K938" s="29">
        <v>5054237509</v>
      </c>
      <c r="L938" s="29">
        <v>5054237509</v>
      </c>
      <c r="M938" s="29" t="s">
        <v>44</v>
      </c>
      <c r="N938" s="29">
        <v>2319987222</v>
      </c>
      <c r="O938" s="32" t="str">
        <f t="shared" si="14"/>
        <v>Promoters</v>
      </c>
    </row>
    <row r="939" spans="1:15" x14ac:dyDescent="0.15">
      <c r="A939" s="29" t="s">
        <v>41</v>
      </c>
      <c r="B939" s="29" t="s">
        <v>42</v>
      </c>
      <c r="C939" s="29" t="s">
        <v>113</v>
      </c>
      <c r="D939" s="31">
        <v>44184</v>
      </c>
      <c r="E939" s="29" t="s">
        <v>55</v>
      </c>
      <c r="F939" s="29">
        <v>4</v>
      </c>
      <c r="G939" s="29" t="s">
        <v>46</v>
      </c>
      <c r="H939" s="29">
        <v>0</v>
      </c>
      <c r="K939" s="29">
        <v>5752240718</v>
      </c>
      <c r="L939" s="29">
        <v>5752240718</v>
      </c>
      <c r="M939" s="29" t="s">
        <v>44</v>
      </c>
      <c r="N939" s="29">
        <v>2319988819</v>
      </c>
      <c r="O939" s="32" t="str">
        <f t="shared" si="14"/>
        <v>Detractors</v>
      </c>
    </row>
    <row r="940" spans="1:15" x14ac:dyDescent="0.15">
      <c r="A940" s="29" t="s">
        <v>41</v>
      </c>
      <c r="B940" s="29" t="s">
        <v>42</v>
      </c>
      <c r="C940" s="29" t="s">
        <v>111</v>
      </c>
      <c r="D940" s="31">
        <v>44184</v>
      </c>
      <c r="E940" s="29" t="s">
        <v>54</v>
      </c>
      <c r="F940" s="29">
        <v>3</v>
      </c>
      <c r="G940" s="29" t="s">
        <v>43</v>
      </c>
      <c r="H940" s="29">
        <v>7</v>
      </c>
      <c r="K940" s="29">
        <v>9284141727</v>
      </c>
      <c r="L940" s="29">
        <v>9284141727</v>
      </c>
      <c r="M940" s="29" t="s">
        <v>51</v>
      </c>
      <c r="N940" s="29">
        <v>2319995902</v>
      </c>
      <c r="O940" s="32" t="str">
        <f t="shared" si="14"/>
        <v>Passives</v>
      </c>
    </row>
    <row r="941" spans="1:15" x14ac:dyDescent="0.15">
      <c r="A941" s="29" t="s">
        <v>41</v>
      </c>
      <c r="B941" s="29" t="s">
        <v>42</v>
      </c>
      <c r="C941" s="29" t="s">
        <v>85</v>
      </c>
      <c r="D941" s="31">
        <v>44184</v>
      </c>
      <c r="E941" s="29" t="s">
        <v>52</v>
      </c>
      <c r="F941" s="29">
        <v>5</v>
      </c>
      <c r="G941" s="29" t="s">
        <v>43</v>
      </c>
      <c r="H941" s="29">
        <v>10</v>
      </c>
      <c r="K941" s="29">
        <v>4412932377</v>
      </c>
      <c r="L941" s="29">
        <v>4412932377</v>
      </c>
      <c r="M941" s="29" t="s">
        <v>44</v>
      </c>
      <c r="N941" s="29">
        <v>2320004816</v>
      </c>
      <c r="O941" s="32" t="str">
        <f t="shared" si="14"/>
        <v>Promoters</v>
      </c>
    </row>
    <row r="942" spans="1:15" x14ac:dyDescent="0.15">
      <c r="A942" s="29" t="s">
        <v>41</v>
      </c>
      <c r="B942" s="29" t="s">
        <v>42</v>
      </c>
      <c r="C942" s="29" t="s">
        <v>126</v>
      </c>
      <c r="D942" s="31">
        <v>44184</v>
      </c>
      <c r="E942" s="29" t="s">
        <v>53</v>
      </c>
      <c r="F942" s="29">
        <v>5</v>
      </c>
      <c r="G942" s="29" t="s">
        <v>43</v>
      </c>
      <c r="H942" s="29">
        <v>9</v>
      </c>
      <c r="K942" s="29">
        <v>4412387592</v>
      </c>
      <c r="L942" s="29">
        <v>4412387592</v>
      </c>
      <c r="M942" s="29" t="s">
        <v>51</v>
      </c>
      <c r="N942" s="29">
        <v>2320020237</v>
      </c>
      <c r="O942" s="32" t="str">
        <f t="shared" si="14"/>
        <v>Promoters</v>
      </c>
    </row>
    <row r="943" spans="1:15" x14ac:dyDescent="0.15">
      <c r="A943" s="29" t="s">
        <v>41</v>
      </c>
      <c r="B943" s="29" t="s">
        <v>42</v>
      </c>
      <c r="C943" s="29" t="s">
        <v>147</v>
      </c>
      <c r="D943" s="31">
        <v>44184</v>
      </c>
      <c r="E943" s="29" t="s">
        <v>52</v>
      </c>
      <c r="F943" s="29">
        <v>5</v>
      </c>
      <c r="G943" s="29" t="s">
        <v>46</v>
      </c>
      <c r="H943" s="29">
        <v>0</v>
      </c>
      <c r="K943" s="29">
        <v>4412381045</v>
      </c>
      <c r="L943" s="29">
        <v>4412381045</v>
      </c>
      <c r="M943" s="29" t="s">
        <v>44</v>
      </c>
      <c r="N943" s="29">
        <v>2320028956</v>
      </c>
      <c r="O943" s="32" t="str">
        <f t="shared" si="14"/>
        <v>Detractors</v>
      </c>
    </row>
    <row r="944" spans="1:15" x14ac:dyDescent="0.15">
      <c r="A944" s="29" t="s">
        <v>41</v>
      </c>
      <c r="B944" s="29" t="s">
        <v>42</v>
      </c>
      <c r="C944" s="29" t="s">
        <v>88</v>
      </c>
      <c r="D944" s="31">
        <v>44184</v>
      </c>
      <c r="E944" s="29" t="s">
        <v>50</v>
      </c>
      <c r="F944" s="29">
        <v>3</v>
      </c>
      <c r="G944" s="29" t="s">
        <v>46</v>
      </c>
      <c r="H944" s="29">
        <v>1</v>
      </c>
      <c r="K944" s="29">
        <v>6107512991</v>
      </c>
      <c r="L944" s="29">
        <v>6107512991</v>
      </c>
      <c r="M944" s="29" t="s">
        <v>44</v>
      </c>
      <c r="N944" s="29">
        <v>2320032844</v>
      </c>
      <c r="O944" s="32" t="str">
        <f t="shared" si="14"/>
        <v>Detractors</v>
      </c>
    </row>
    <row r="945" spans="1:15" x14ac:dyDescent="0.15">
      <c r="A945" s="29" t="s">
        <v>41</v>
      </c>
      <c r="B945" s="29" t="s">
        <v>42</v>
      </c>
      <c r="C945" s="29" t="s">
        <v>135</v>
      </c>
      <c r="D945" s="31">
        <v>44184</v>
      </c>
      <c r="E945" s="29" t="s">
        <v>55</v>
      </c>
      <c r="F945" s="29">
        <v>5</v>
      </c>
      <c r="G945" s="29" t="s">
        <v>46</v>
      </c>
      <c r="H945" s="29">
        <v>0</v>
      </c>
      <c r="K945" s="29">
        <v>5755860298</v>
      </c>
      <c r="L945" s="29">
        <v>5755860298</v>
      </c>
      <c r="M945" s="29" t="s">
        <v>44</v>
      </c>
      <c r="N945" s="29">
        <v>2320034369</v>
      </c>
      <c r="O945" s="32" t="str">
        <f t="shared" si="14"/>
        <v>Detractors</v>
      </c>
    </row>
    <row r="946" spans="1:15" x14ac:dyDescent="0.15">
      <c r="A946" s="29" t="s">
        <v>41</v>
      </c>
      <c r="B946" s="29" t="s">
        <v>42</v>
      </c>
      <c r="C946" s="29" t="s">
        <v>125</v>
      </c>
      <c r="D946" s="31">
        <v>44184</v>
      </c>
      <c r="E946" s="29" t="s">
        <v>19</v>
      </c>
      <c r="F946" s="29">
        <v>5</v>
      </c>
      <c r="G946" s="29" t="s">
        <v>46</v>
      </c>
      <c r="H946" s="29">
        <v>9</v>
      </c>
      <c r="K946" s="29">
        <v>7205275223</v>
      </c>
      <c r="L946" s="29">
        <v>5926420295</v>
      </c>
      <c r="M946" s="29" t="s">
        <v>44</v>
      </c>
      <c r="N946" s="29">
        <v>2320049315</v>
      </c>
      <c r="O946" s="32" t="str">
        <f t="shared" si="14"/>
        <v>Promoters</v>
      </c>
    </row>
    <row r="947" spans="1:15" x14ac:dyDescent="0.15">
      <c r="A947" s="29" t="s">
        <v>41</v>
      </c>
      <c r="B947" s="29" t="s">
        <v>42</v>
      </c>
      <c r="C947" s="29" t="s">
        <v>112</v>
      </c>
      <c r="D947" s="31">
        <v>44184</v>
      </c>
      <c r="E947" s="29" t="s">
        <v>54</v>
      </c>
      <c r="F947" s="29">
        <v>3</v>
      </c>
      <c r="G947" s="29" t="s">
        <v>43</v>
      </c>
      <c r="H947" s="29">
        <v>7</v>
      </c>
      <c r="K947" s="29">
        <v>5054060057</v>
      </c>
      <c r="L947" s="29">
        <v>5054060057</v>
      </c>
      <c r="M947" s="29" t="s">
        <v>51</v>
      </c>
      <c r="N947" s="29">
        <v>2320056275</v>
      </c>
      <c r="O947" s="32" t="str">
        <f t="shared" si="14"/>
        <v>Passives</v>
      </c>
    </row>
    <row r="948" spans="1:15" x14ac:dyDescent="0.15">
      <c r="A948" s="29" t="s">
        <v>41</v>
      </c>
      <c r="B948" s="29" t="s">
        <v>42</v>
      </c>
      <c r="C948" s="29" t="s">
        <v>124</v>
      </c>
      <c r="D948" s="31">
        <v>44184</v>
      </c>
      <c r="E948" s="29" t="s">
        <v>53</v>
      </c>
      <c r="F948" s="29">
        <v>4</v>
      </c>
      <c r="G948" s="29" t="s">
        <v>43</v>
      </c>
      <c r="H948" s="29">
        <v>7</v>
      </c>
      <c r="K948" s="29">
        <v>4417035388</v>
      </c>
      <c r="L948" s="29">
        <v>4417035388</v>
      </c>
      <c r="M948" s="29" t="s">
        <v>51</v>
      </c>
      <c r="N948" s="29">
        <v>2320066720</v>
      </c>
      <c r="O948" s="32" t="str">
        <f t="shared" si="14"/>
        <v>Passives</v>
      </c>
    </row>
    <row r="949" spans="1:15" x14ac:dyDescent="0.15">
      <c r="A949" s="29" t="s">
        <v>41</v>
      </c>
      <c r="B949" s="29" t="s">
        <v>42</v>
      </c>
      <c r="C949" s="29" t="s">
        <v>135</v>
      </c>
      <c r="D949" s="31">
        <v>44184</v>
      </c>
      <c r="E949" s="29" t="s">
        <v>53</v>
      </c>
      <c r="F949" s="29">
        <v>4</v>
      </c>
      <c r="G949" s="29" t="s">
        <v>46</v>
      </c>
      <c r="H949" s="29">
        <v>5</v>
      </c>
      <c r="J949" s="29">
        <v>2004328689</v>
      </c>
      <c r="K949" s="29">
        <v>4412964225</v>
      </c>
      <c r="L949" s="29">
        <v>4412964225</v>
      </c>
      <c r="M949" s="29" t="s">
        <v>44</v>
      </c>
      <c r="N949" s="29">
        <v>2320088933</v>
      </c>
      <c r="O949" s="32" t="str">
        <f t="shared" si="14"/>
        <v>Detractors</v>
      </c>
    </row>
    <row r="950" spans="1:15" x14ac:dyDescent="0.15">
      <c r="A950" s="29" t="s">
        <v>41</v>
      </c>
      <c r="B950" s="29" t="s">
        <v>42</v>
      </c>
      <c r="C950" s="29" t="s">
        <v>125</v>
      </c>
      <c r="D950" s="31">
        <v>44184</v>
      </c>
      <c r="E950" s="29" t="s">
        <v>19</v>
      </c>
      <c r="F950" s="29">
        <v>5</v>
      </c>
      <c r="G950" s="29" t="s">
        <v>43</v>
      </c>
      <c r="H950" s="29">
        <v>8</v>
      </c>
      <c r="J950" s="29">
        <v>2004332119</v>
      </c>
      <c r="K950" s="29">
        <v>7205275223</v>
      </c>
      <c r="L950" s="29">
        <v>5926561048</v>
      </c>
      <c r="M950" s="29" t="s">
        <v>44</v>
      </c>
      <c r="N950" s="29">
        <v>2320092646</v>
      </c>
      <c r="O950" s="32" t="str">
        <f t="shared" si="14"/>
        <v>Passives</v>
      </c>
    </row>
    <row r="951" spans="1:15" x14ac:dyDescent="0.15">
      <c r="A951" s="29" t="s">
        <v>41</v>
      </c>
      <c r="B951" s="29" t="s">
        <v>42</v>
      </c>
      <c r="C951" s="29" t="s">
        <v>133</v>
      </c>
      <c r="D951" s="31">
        <v>44184</v>
      </c>
      <c r="E951" s="29" t="s">
        <v>55</v>
      </c>
      <c r="F951" s="29">
        <v>5</v>
      </c>
      <c r="G951" s="29" t="s">
        <v>43</v>
      </c>
      <c r="H951" s="29">
        <v>5</v>
      </c>
      <c r="K951" s="29">
        <v>7752770303</v>
      </c>
      <c r="L951" s="29">
        <v>7752770303</v>
      </c>
      <c r="M951" s="29" t="s">
        <v>44</v>
      </c>
      <c r="N951" s="29">
        <v>2320102629</v>
      </c>
      <c r="O951" s="32" t="str">
        <f t="shared" si="14"/>
        <v>Detractors</v>
      </c>
    </row>
    <row r="952" spans="1:15" x14ac:dyDescent="0.15">
      <c r="A952" s="29" t="s">
        <v>41</v>
      </c>
      <c r="B952" s="29" t="s">
        <v>42</v>
      </c>
      <c r="C952" s="29" t="s">
        <v>130</v>
      </c>
      <c r="D952" s="31">
        <v>44185</v>
      </c>
      <c r="E952" s="29" t="s">
        <v>19</v>
      </c>
      <c r="F952" s="29">
        <v>5</v>
      </c>
      <c r="G952" s="29" t="s">
        <v>46</v>
      </c>
      <c r="H952" s="29">
        <v>8</v>
      </c>
      <c r="K952" s="29">
        <v>7205275223</v>
      </c>
      <c r="L952" s="29">
        <v>5922261484</v>
      </c>
      <c r="M952" s="29" t="s">
        <v>44</v>
      </c>
      <c r="N952" s="29">
        <v>2320184236</v>
      </c>
      <c r="O952" s="32" t="str">
        <f t="shared" si="14"/>
        <v>Passives</v>
      </c>
    </row>
    <row r="953" spans="1:15" x14ac:dyDescent="0.15">
      <c r="A953" s="29" t="s">
        <v>41</v>
      </c>
      <c r="B953" s="29" t="s">
        <v>42</v>
      </c>
      <c r="C953" s="29" t="s">
        <v>141</v>
      </c>
      <c r="D953" s="31">
        <v>44185</v>
      </c>
      <c r="E953" s="29" t="s">
        <v>53</v>
      </c>
      <c r="F953" s="29">
        <v>3</v>
      </c>
      <c r="G953" s="29" t="s">
        <v>46</v>
      </c>
      <c r="H953" s="29">
        <v>5</v>
      </c>
      <c r="K953" s="29">
        <v>4412924805</v>
      </c>
      <c r="L953" s="29">
        <v>4412924805</v>
      </c>
      <c r="M953" s="29" t="s">
        <v>44</v>
      </c>
      <c r="N953" s="29">
        <v>2320196945</v>
      </c>
      <c r="O953" s="32" t="str">
        <f t="shared" si="14"/>
        <v>Detractors</v>
      </c>
    </row>
    <row r="954" spans="1:15" x14ac:dyDescent="0.15">
      <c r="A954" s="29" t="s">
        <v>41</v>
      </c>
      <c r="B954" s="29" t="s">
        <v>42</v>
      </c>
      <c r="C954" s="29" t="s">
        <v>99</v>
      </c>
      <c r="D954" s="31">
        <v>44185</v>
      </c>
      <c r="E954" s="29" t="s">
        <v>53</v>
      </c>
      <c r="F954" s="29">
        <v>1</v>
      </c>
      <c r="G954" s="29" t="s">
        <v>46</v>
      </c>
      <c r="H954" s="29">
        <v>4</v>
      </c>
      <c r="K954" s="29">
        <v>4417059346</v>
      </c>
      <c r="L954" s="29">
        <v>4417059346</v>
      </c>
      <c r="M954" s="29" t="s">
        <v>44</v>
      </c>
      <c r="N954" s="29">
        <v>2320200538</v>
      </c>
      <c r="O954" s="32" t="str">
        <f t="shared" si="14"/>
        <v>Detractors</v>
      </c>
    </row>
    <row r="955" spans="1:15" x14ac:dyDescent="0.15">
      <c r="A955" s="29" t="s">
        <v>41</v>
      </c>
      <c r="B955" s="29" t="s">
        <v>42</v>
      </c>
      <c r="C955" s="29" t="s">
        <v>141</v>
      </c>
      <c r="D955" s="31">
        <v>44185</v>
      </c>
      <c r="E955" s="29" t="s">
        <v>53</v>
      </c>
      <c r="F955" s="29">
        <v>5</v>
      </c>
      <c r="G955" s="29" t="s">
        <v>43</v>
      </c>
      <c r="H955" s="29">
        <v>10</v>
      </c>
      <c r="K955" s="29">
        <v>4412369075</v>
      </c>
      <c r="L955" s="29">
        <v>4412369075</v>
      </c>
      <c r="M955" s="29" t="s">
        <v>51</v>
      </c>
      <c r="N955" s="29">
        <v>2320206380</v>
      </c>
      <c r="O955" s="32" t="str">
        <f t="shared" si="14"/>
        <v>Promoters</v>
      </c>
    </row>
    <row r="956" spans="1:15" x14ac:dyDescent="0.15">
      <c r="A956" s="29" t="s">
        <v>41</v>
      </c>
      <c r="B956" s="29" t="s">
        <v>42</v>
      </c>
      <c r="C956" s="29" t="s">
        <v>82</v>
      </c>
      <c r="D956" s="31">
        <v>44185</v>
      </c>
      <c r="E956" s="29" t="s">
        <v>53</v>
      </c>
      <c r="F956" s="29">
        <v>5</v>
      </c>
      <c r="G956" s="29" t="s">
        <v>43</v>
      </c>
      <c r="H956" s="29">
        <v>10</v>
      </c>
      <c r="K956" s="29">
        <v>4412968060</v>
      </c>
      <c r="L956" s="29">
        <v>4412968060</v>
      </c>
      <c r="M956" s="29" t="s">
        <v>51</v>
      </c>
      <c r="N956" s="29">
        <v>2320208188</v>
      </c>
      <c r="O956" s="32" t="str">
        <f t="shared" si="14"/>
        <v>Promoters</v>
      </c>
    </row>
    <row r="957" spans="1:15" x14ac:dyDescent="0.15">
      <c r="A957" s="29" t="s">
        <v>41</v>
      </c>
      <c r="B957" s="29" t="s">
        <v>42</v>
      </c>
      <c r="C957" s="29" t="s">
        <v>119</v>
      </c>
      <c r="D957" s="31">
        <v>44185</v>
      </c>
      <c r="E957" s="29" t="s">
        <v>19</v>
      </c>
      <c r="F957" s="29">
        <v>5</v>
      </c>
      <c r="G957" s="29" t="s">
        <v>43</v>
      </c>
      <c r="H957" s="29">
        <v>9</v>
      </c>
      <c r="K957" s="29">
        <v>7205275223</v>
      </c>
      <c r="L957" s="29">
        <v>5926181680</v>
      </c>
      <c r="M957" s="29" t="s">
        <v>44</v>
      </c>
      <c r="N957" s="29">
        <v>2320212095</v>
      </c>
      <c r="O957" s="32" t="str">
        <f t="shared" si="14"/>
        <v>Promoters</v>
      </c>
    </row>
    <row r="958" spans="1:15" x14ac:dyDescent="0.15">
      <c r="A958" s="29" t="s">
        <v>41</v>
      </c>
      <c r="B958" s="29" t="s">
        <v>42</v>
      </c>
      <c r="C958" s="29" t="s">
        <v>83</v>
      </c>
      <c r="D958" s="31">
        <v>44185</v>
      </c>
      <c r="E958" s="29" t="s">
        <v>53</v>
      </c>
      <c r="F958" s="29">
        <v>5</v>
      </c>
      <c r="G958" s="29" t="s">
        <v>46</v>
      </c>
      <c r="H958" s="29">
        <v>10</v>
      </c>
      <c r="K958" s="29">
        <v>4417030314</v>
      </c>
      <c r="L958" s="29">
        <v>4417030314</v>
      </c>
      <c r="M958" s="29" t="s">
        <v>44</v>
      </c>
      <c r="N958" s="29">
        <v>2320214271</v>
      </c>
      <c r="O958" s="32" t="str">
        <f t="shared" si="14"/>
        <v>Promoters</v>
      </c>
    </row>
    <row r="959" spans="1:15" x14ac:dyDescent="0.15">
      <c r="A959" s="29" t="s">
        <v>41</v>
      </c>
      <c r="B959" s="29" t="s">
        <v>42</v>
      </c>
      <c r="C959" s="29" t="s">
        <v>130</v>
      </c>
      <c r="D959" s="31">
        <v>44185</v>
      </c>
      <c r="E959" s="29" t="s">
        <v>19</v>
      </c>
      <c r="F959" s="29">
        <v>5</v>
      </c>
      <c r="G959" s="29" t="s">
        <v>46</v>
      </c>
      <c r="H959" s="29">
        <v>2</v>
      </c>
      <c r="K959" s="29">
        <v>7205275223</v>
      </c>
      <c r="L959" s="29">
        <v>5926389117</v>
      </c>
      <c r="M959" s="29" t="s">
        <v>44</v>
      </c>
      <c r="N959" s="29">
        <v>2320218455</v>
      </c>
      <c r="O959" s="32" t="str">
        <f t="shared" si="14"/>
        <v>Detractors</v>
      </c>
    </row>
    <row r="960" spans="1:15" x14ac:dyDescent="0.15">
      <c r="A960" s="29" t="s">
        <v>41</v>
      </c>
      <c r="B960" s="29" t="s">
        <v>42</v>
      </c>
      <c r="C960" s="29" t="s">
        <v>148</v>
      </c>
      <c r="D960" s="31">
        <v>44185</v>
      </c>
      <c r="E960" s="29" t="s">
        <v>19</v>
      </c>
      <c r="F960" s="29">
        <v>4</v>
      </c>
      <c r="G960" s="29" t="s">
        <v>46</v>
      </c>
      <c r="H960" s="29">
        <v>5</v>
      </c>
      <c r="K960" s="29">
        <v>7205275223</v>
      </c>
      <c r="L960" s="29">
        <v>5926240034</v>
      </c>
      <c r="M960" s="29" t="s">
        <v>44</v>
      </c>
      <c r="N960" s="29">
        <v>2320218949</v>
      </c>
      <c r="O960" s="32" t="str">
        <f t="shared" si="14"/>
        <v>Detractors</v>
      </c>
    </row>
    <row r="961" spans="1:15" x14ac:dyDescent="0.15">
      <c r="A961" s="29" t="s">
        <v>41</v>
      </c>
      <c r="B961" s="29" t="s">
        <v>42</v>
      </c>
      <c r="C961" s="29" t="s">
        <v>99</v>
      </c>
      <c r="D961" s="31">
        <v>44185</v>
      </c>
      <c r="E961" s="29" t="s">
        <v>53</v>
      </c>
      <c r="F961" s="29">
        <v>3</v>
      </c>
      <c r="G961" s="29" t="s">
        <v>43</v>
      </c>
      <c r="H961" s="29">
        <v>7</v>
      </c>
      <c r="K961" s="29">
        <v>4415056112</v>
      </c>
      <c r="L961" s="29">
        <v>4415056112</v>
      </c>
      <c r="M961" s="29" t="s">
        <v>51</v>
      </c>
      <c r="N961" s="29">
        <v>2320223198</v>
      </c>
      <c r="O961" s="32" t="str">
        <f t="shared" si="14"/>
        <v>Passives</v>
      </c>
    </row>
    <row r="962" spans="1:15" x14ac:dyDescent="0.15">
      <c r="A962" s="29" t="s">
        <v>41</v>
      </c>
      <c r="B962" s="29" t="s">
        <v>42</v>
      </c>
      <c r="C962" s="29" t="s">
        <v>118</v>
      </c>
      <c r="D962" s="31">
        <v>44185</v>
      </c>
      <c r="E962" s="29" t="s">
        <v>19</v>
      </c>
      <c r="F962" s="29">
        <v>1</v>
      </c>
      <c r="G962" s="29" t="s">
        <v>46</v>
      </c>
      <c r="H962" s="29">
        <v>5</v>
      </c>
      <c r="K962" s="29">
        <v>7205275223</v>
      </c>
      <c r="L962" s="29">
        <v>5922553003</v>
      </c>
      <c r="M962" s="29" t="s">
        <v>44</v>
      </c>
      <c r="N962" s="29">
        <v>2320227802</v>
      </c>
      <c r="O962" s="32" t="str">
        <f t="shared" ref="O962:O1025" si="15">IF(AND(H962&gt;=$Q$3,H962&lt;=$R$3),$S$3,IF(AND(H962&gt;=$Q$4,H962&lt;=$R$4),$S$4,IF(AND(H962&gt;=$Q$5,H962&lt;=$R$5),$S$5)))</f>
        <v>Detractors</v>
      </c>
    </row>
    <row r="963" spans="1:15" x14ac:dyDescent="0.15">
      <c r="A963" s="29" t="s">
        <v>41</v>
      </c>
      <c r="B963" s="29" t="s">
        <v>42</v>
      </c>
      <c r="C963" s="29" t="s">
        <v>141</v>
      </c>
      <c r="D963" s="31">
        <v>44185</v>
      </c>
      <c r="E963" s="29" t="s">
        <v>53</v>
      </c>
      <c r="F963" s="29">
        <v>5</v>
      </c>
      <c r="G963" s="29" t="s">
        <v>43</v>
      </c>
      <c r="H963" s="29">
        <v>10</v>
      </c>
      <c r="K963" s="29">
        <v>4415170783</v>
      </c>
      <c r="L963" s="29">
        <v>4415170783</v>
      </c>
      <c r="M963" s="29" t="s">
        <v>44</v>
      </c>
      <c r="N963" s="29">
        <v>2320239039</v>
      </c>
      <c r="O963" s="32" t="str">
        <f t="shared" si="15"/>
        <v>Promoters</v>
      </c>
    </row>
    <row r="964" spans="1:15" x14ac:dyDescent="0.15">
      <c r="A964" s="29" t="s">
        <v>41</v>
      </c>
      <c r="B964" s="29" t="s">
        <v>42</v>
      </c>
      <c r="C964" s="29" t="s">
        <v>127</v>
      </c>
      <c r="D964" s="31">
        <v>44185</v>
      </c>
      <c r="E964" s="29" t="s">
        <v>54</v>
      </c>
      <c r="F964" s="29">
        <v>5</v>
      </c>
      <c r="G964" s="29" t="s">
        <v>46</v>
      </c>
      <c r="H964" s="29">
        <v>5</v>
      </c>
      <c r="K964" s="29">
        <v>6288679446</v>
      </c>
      <c r="L964" s="29">
        <v>6288679446</v>
      </c>
      <c r="M964" s="29" t="s">
        <v>44</v>
      </c>
      <c r="N964" s="29">
        <v>2320239989</v>
      </c>
      <c r="O964" s="32" t="str">
        <f t="shared" si="15"/>
        <v>Detractors</v>
      </c>
    </row>
    <row r="965" spans="1:15" x14ac:dyDescent="0.15">
      <c r="A965" s="29" t="s">
        <v>41</v>
      </c>
      <c r="B965" s="29" t="s">
        <v>42</v>
      </c>
      <c r="C965" s="29" t="s">
        <v>130</v>
      </c>
      <c r="D965" s="31">
        <v>44185</v>
      </c>
      <c r="E965" s="29" t="s">
        <v>19</v>
      </c>
      <c r="F965" s="29">
        <v>5</v>
      </c>
      <c r="G965" s="29" t="s">
        <v>43</v>
      </c>
      <c r="H965" s="29">
        <v>6</v>
      </c>
      <c r="K965" s="29">
        <v>7205275223</v>
      </c>
      <c r="L965" s="29">
        <v>5926430399</v>
      </c>
      <c r="M965" s="29" t="s">
        <v>44</v>
      </c>
      <c r="N965" s="29">
        <v>2320242172</v>
      </c>
      <c r="O965" s="32" t="str">
        <f t="shared" si="15"/>
        <v>Detractors</v>
      </c>
    </row>
    <row r="966" spans="1:15" x14ac:dyDescent="0.15">
      <c r="A966" s="29" t="s">
        <v>41</v>
      </c>
      <c r="B966" s="29" t="s">
        <v>42</v>
      </c>
      <c r="C966" s="29" t="s">
        <v>130</v>
      </c>
      <c r="D966" s="31">
        <v>44185</v>
      </c>
      <c r="E966" s="29" t="s">
        <v>19</v>
      </c>
      <c r="F966" s="29">
        <v>5</v>
      </c>
      <c r="G966" s="29" t="s">
        <v>46</v>
      </c>
      <c r="H966" s="29">
        <v>5</v>
      </c>
      <c r="K966" s="29">
        <v>7205275223</v>
      </c>
      <c r="L966" s="29">
        <v>5923282452</v>
      </c>
      <c r="M966" s="29" t="s">
        <v>44</v>
      </c>
      <c r="N966" s="29">
        <v>2320249478</v>
      </c>
      <c r="O966" s="32" t="str">
        <f t="shared" si="15"/>
        <v>Detractors</v>
      </c>
    </row>
    <row r="967" spans="1:15" x14ac:dyDescent="0.15">
      <c r="A967" s="29" t="s">
        <v>41</v>
      </c>
      <c r="B967" s="29" t="s">
        <v>42</v>
      </c>
      <c r="C967" s="29" t="s">
        <v>148</v>
      </c>
      <c r="D967" s="31">
        <v>44185</v>
      </c>
      <c r="E967" s="29" t="s">
        <v>19</v>
      </c>
      <c r="F967" s="29">
        <v>5</v>
      </c>
      <c r="G967" s="29" t="s">
        <v>43</v>
      </c>
      <c r="H967" s="29">
        <v>10</v>
      </c>
      <c r="K967" s="29">
        <v>7205275223</v>
      </c>
      <c r="L967" s="29">
        <v>5922276033</v>
      </c>
      <c r="M967" s="29" t="s">
        <v>44</v>
      </c>
      <c r="N967" s="29">
        <v>2320255542</v>
      </c>
      <c r="O967" s="32" t="str">
        <f t="shared" si="15"/>
        <v>Promoters</v>
      </c>
    </row>
    <row r="968" spans="1:15" x14ac:dyDescent="0.15">
      <c r="A968" s="29" t="s">
        <v>41</v>
      </c>
      <c r="B968" s="29" t="s">
        <v>42</v>
      </c>
      <c r="C968" s="29" t="s">
        <v>144</v>
      </c>
      <c r="D968" s="31">
        <v>44185</v>
      </c>
      <c r="E968" s="29" t="s">
        <v>55</v>
      </c>
      <c r="F968" s="29">
        <v>1</v>
      </c>
      <c r="G968" s="29" t="s">
        <v>46</v>
      </c>
      <c r="H968" s="29">
        <v>0</v>
      </c>
      <c r="K968" s="29">
        <v>5754255617</v>
      </c>
      <c r="L968" s="29">
        <v>5754255617</v>
      </c>
      <c r="M968" s="29" t="s">
        <v>44</v>
      </c>
      <c r="N968" s="29">
        <v>2320257799</v>
      </c>
      <c r="O968" s="32" t="str">
        <f t="shared" si="15"/>
        <v>Detractors</v>
      </c>
    </row>
    <row r="969" spans="1:15" x14ac:dyDescent="0.15">
      <c r="A969" s="29" t="s">
        <v>41</v>
      </c>
      <c r="B969" s="29" t="s">
        <v>42</v>
      </c>
      <c r="C969" s="29" t="s">
        <v>127</v>
      </c>
      <c r="D969" s="31">
        <v>44185</v>
      </c>
      <c r="E969" s="29" t="s">
        <v>55</v>
      </c>
      <c r="F969" s="29">
        <v>1</v>
      </c>
      <c r="G969" s="29" t="s">
        <v>46</v>
      </c>
      <c r="H969" s="29">
        <v>0</v>
      </c>
      <c r="J969" s="29">
        <v>2004494694</v>
      </c>
      <c r="K969" s="29">
        <v>5757589879</v>
      </c>
      <c r="L969" s="29">
        <v>5757589879</v>
      </c>
      <c r="M969" s="29" t="s">
        <v>44</v>
      </c>
      <c r="N969" s="29">
        <v>2320266594</v>
      </c>
      <c r="O969" s="32" t="str">
        <f t="shared" si="15"/>
        <v>Detractors</v>
      </c>
    </row>
    <row r="970" spans="1:15" x14ac:dyDescent="0.15">
      <c r="A970" s="29" t="s">
        <v>41</v>
      </c>
      <c r="B970" s="29" t="s">
        <v>42</v>
      </c>
      <c r="C970" s="29" t="s">
        <v>130</v>
      </c>
      <c r="D970" s="31">
        <v>44185</v>
      </c>
      <c r="E970" s="29" t="s">
        <v>19</v>
      </c>
      <c r="F970" s="29">
        <v>5</v>
      </c>
      <c r="G970" s="29" t="s">
        <v>43</v>
      </c>
      <c r="H970" s="29">
        <v>8</v>
      </c>
      <c r="K970" s="29">
        <v>7205275223</v>
      </c>
      <c r="L970" s="29">
        <v>5922285587</v>
      </c>
      <c r="M970" s="29" t="s">
        <v>44</v>
      </c>
      <c r="N970" s="29">
        <v>2320280443</v>
      </c>
      <c r="O970" s="32" t="str">
        <f t="shared" si="15"/>
        <v>Passives</v>
      </c>
    </row>
    <row r="971" spans="1:15" x14ac:dyDescent="0.15">
      <c r="A971" s="29" t="s">
        <v>41</v>
      </c>
      <c r="B971" s="29" t="s">
        <v>42</v>
      </c>
      <c r="C971" s="29" t="s">
        <v>144</v>
      </c>
      <c r="D971" s="31">
        <v>44185</v>
      </c>
      <c r="E971" s="29" t="s">
        <v>50</v>
      </c>
      <c r="F971" s="29">
        <v>5</v>
      </c>
      <c r="G971" s="29" t="s">
        <v>43</v>
      </c>
      <c r="H971" s="29">
        <v>10</v>
      </c>
      <c r="J971" s="29">
        <v>2004505152</v>
      </c>
      <c r="K971" s="29">
        <v>3402772320</v>
      </c>
      <c r="L971" s="29">
        <v>3402772320</v>
      </c>
      <c r="M971" s="29" t="s">
        <v>44</v>
      </c>
      <c r="N971" s="29">
        <v>2320282565</v>
      </c>
      <c r="O971" s="32" t="str">
        <f t="shared" si="15"/>
        <v>Promoters</v>
      </c>
    </row>
    <row r="972" spans="1:15" x14ac:dyDescent="0.15">
      <c r="A972" s="29" t="s">
        <v>41</v>
      </c>
      <c r="B972" s="29" t="s">
        <v>42</v>
      </c>
      <c r="C972" s="29" t="s">
        <v>132</v>
      </c>
      <c r="D972" s="31">
        <v>44185</v>
      </c>
      <c r="E972" s="29" t="s">
        <v>54</v>
      </c>
      <c r="F972" s="29">
        <v>3</v>
      </c>
      <c r="G972" s="29" t="s">
        <v>46</v>
      </c>
      <c r="H972" s="29">
        <v>8</v>
      </c>
      <c r="J972" s="29">
        <v>2004505327</v>
      </c>
      <c r="K972" s="29">
        <v>9287148085</v>
      </c>
      <c r="L972" s="29">
        <v>9287148085</v>
      </c>
      <c r="M972" s="29" t="s">
        <v>44</v>
      </c>
      <c r="N972" s="29">
        <v>2320282766</v>
      </c>
      <c r="O972" s="32" t="str">
        <f t="shared" si="15"/>
        <v>Passives</v>
      </c>
    </row>
    <row r="973" spans="1:15" x14ac:dyDescent="0.15">
      <c r="A973" s="29" t="s">
        <v>41</v>
      </c>
      <c r="B973" s="29" t="s">
        <v>42</v>
      </c>
      <c r="C973" s="29" t="s">
        <v>125</v>
      </c>
      <c r="D973" s="31">
        <v>44185</v>
      </c>
      <c r="E973" s="29" t="s">
        <v>19</v>
      </c>
      <c r="F973" s="29">
        <v>1</v>
      </c>
      <c r="G973" s="29" t="s">
        <v>46</v>
      </c>
      <c r="H973" s="29">
        <v>0</v>
      </c>
      <c r="K973" s="29">
        <v>7205275223</v>
      </c>
      <c r="L973" s="29">
        <v>5926139170</v>
      </c>
      <c r="M973" s="29" t="s">
        <v>44</v>
      </c>
      <c r="N973" s="29">
        <v>2320287702</v>
      </c>
      <c r="O973" s="32" t="str">
        <f t="shared" si="15"/>
        <v>Detractors</v>
      </c>
    </row>
    <row r="974" spans="1:15" x14ac:dyDescent="0.15">
      <c r="A974" s="29" t="s">
        <v>41</v>
      </c>
      <c r="B974" s="29" t="s">
        <v>42</v>
      </c>
      <c r="C974" s="29" t="s">
        <v>112</v>
      </c>
      <c r="D974" s="31">
        <v>44185</v>
      </c>
      <c r="E974" s="29" t="s">
        <v>50</v>
      </c>
      <c r="F974" s="29">
        <v>5</v>
      </c>
      <c r="G974" s="29" t="s">
        <v>43</v>
      </c>
      <c r="H974" s="29">
        <v>10</v>
      </c>
      <c r="K974" s="29">
        <v>3402445981</v>
      </c>
      <c r="L974" s="29">
        <v>3402445981</v>
      </c>
      <c r="M974" s="29" t="s">
        <v>44</v>
      </c>
      <c r="N974" s="29">
        <v>2320288457</v>
      </c>
      <c r="O974" s="32" t="str">
        <f t="shared" si="15"/>
        <v>Promoters</v>
      </c>
    </row>
    <row r="975" spans="1:15" x14ac:dyDescent="0.15">
      <c r="A975" s="29" t="s">
        <v>41</v>
      </c>
      <c r="B975" s="29" t="s">
        <v>42</v>
      </c>
      <c r="C975" s="29" t="s">
        <v>135</v>
      </c>
      <c r="D975" s="31">
        <v>44185</v>
      </c>
      <c r="E975" s="29" t="s">
        <v>53</v>
      </c>
      <c r="F975" s="29">
        <v>5</v>
      </c>
      <c r="G975" s="29" t="s">
        <v>43</v>
      </c>
      <c r="H975" s="29">
        <v>9</v>
      </c>
      <c r="K975" s="29">
        <v>4417040703</v>
      </c>
      <c r="L975" s="29">
        <v>4417040703</v>
      </c>
      <c r="M975" s="29" t="s">
        <v>44</v>
      </c>
      <c r="N975" s="29">
        <v>2320290292</v>
      </c>
      <c r="O975" s="32" t="str">
        <f t="shared" si="15"/>
        <v>Promoters</v>
      </c>
    </row>
    <row r="976" spans="1:15" x14ac:dyDescent="0.15">
      <c r="A976" s="29" t="s">
        <v>41</v>
      </c>
      <c r="B976" s="29" t="s">
        <v>42</v>
      </c>
      <c r="C976" s="29" t="s">
        <v>119</v>
      </c>
      <c r="D976" s="31">
        <v>44185</v>
      </c>
      <c r="E976" s="29" t="s">
        <v>19</v>
      </c>
      <c r="F976" s="29">
        <v>5</v>
      </c>
      <c r="G976" s="29" t="s">
        <v>43</v>
      </c>
      <c r="H976" s="29">
        <v>10</v>
      </c>
      <c r="K976" s="29">
        <v>7205275223</v>
      </c>
      <c r="L976" s="29">
        <v>5926194806</v>
      </c>
      <c r="M976" s="29" t="s">
        <v>44</v>
      </c>
      <c r="N976" s="29">
        <v>2320299147</v>
      </c>
      <c r="O976" s="32" t="str">
        <f t="shared" si="15"/>
        <v>Promoters</v>
      </c>
    </row>
    <row r="977" spans="1:15" x14ac:dyDescent="0.15">
      <c r="A977" s="29" t="s">
        <v>41</v>
      </c>
      <c r="B977" s="29" t="s">
        <v>42</v>
      </c>
      <c r="C977" s="29" t="s">
        <v>135</v>
      </c>
      <c r="D977" s="31">
        <v>44185</v>
      </c>
      <c r="E977" s="29" t="s">
        <v>52</v>
      </c>
      <c r="F977" s="29">
        <v>5</v>
      </c>
      <c r="G977" s="29" t="s">
        <v>43</v>
      </c>
      <c r="H977" s="29">
        <v>10</v>
      </c>
      <c r="K977" s="29">
        <v>4417340025</v>
      </c>
      <c r="L977" s="29">
        <v>4417340025</v>
      </c>
      <c r="M977" s="29" t="s">
        <v>44</v>
      </c>
      <c r="N977" s="29">
        <v>2320299368</v>
      </c>
      <c r="O977" s="32" t="str">
        <f t="shared" si="15"/>
        <v>Promoters</v>
      </c>
    </row>
    <row r="978" spans="1:15" x14ac:dyDescent="0.15">
      <c r="A978" s="29" t="s">
        <v>41</v>
      </c>
      <c r="B978" s="29" t="s">
        <v>42</v>
      </c>
      <c r="C978" s="29" t="s">
        <v>148</v>
      </c>
      <c r="D978" s="31">
        <v>44185</v>
      </c>
      <c r="E978" s="29" t="s">
        <v>19</v>
      </c>
      <c r="F978" s="29">
        <v>5</v>
      </c>
      <c r="G978" s="29" t="s">
        <v>43</v>
      </c>
      <c r="H978" s="29">
        <v>10</v>
      </c>
      <c r="K978" s="29">
        <v>7205275223</v>
      </c>
      <c r="L978" s="29">
        <v>5926553433</v>
      </c>
      <c r="M978" s="29" t="s">
        <v>44</v>
      </c>
      <c r="N978" s="29">
        <v>2320305795</v>
      </c>
      <c r="O978" s="32" t="str">
        <f t="shared" si="15"/>
        <v>Promoters</v>
      </c>
    </row>
    <row r="979" spans="1:15" x14ac:dyDescent="0.15">
      <c r="A979" s="29" t="s">
        <v>41</v>
      </c>
      <c r="B979" s="29" t="s">
        <v>42</v>
      </c>
      <c r="C979" s="29" t="s">
        <v>96</v>
      </c>
      <c r="D979" s="31">
        <v>44185</v>
      </c>
      <c r="E979" s="29" t="s">
        <v>50</v>
      </c>
      <c r="F979" s="29">
        <v>5</v>
      </c>
      <c r="G979" s="29" t="s">
        <v>43</v>
      </c>
      <c r="H979" s="29">
        <v>8</v>
      </c>
      <c r="K979" s="29">
        <v>3406425768</v>
      </c>
      <c r="L979" s="29">
        <v>3406425768</v>
      </c>
      <c r="M979" s="29" t="s">
        <v>44</v>
      </c>
      <c r="N979" s="29">
        <v>2320306150</v>
      </c>
      <c r="O979" s="32" t="str">
        <f t="shared" si="15"/>
        <v>Passives</v>
      </c>
    </row>
    <row r="980" spans="1:15" x14ac:dyDescent="0.15">
      <c r="A980" s="29" t="s">
        <v>41</v>
      </c>
      <c r="B980" s="29" t="s">
        <v>42</v>
      </c>
      <c r="C980" s="29" t="s">
        <v>144</v>
      </c>
      <c r="D980" s="31">
        <v>44185</v>
      </c>
      <c r="E980" s="29" t="s">
        <v>55</v>
      </c>
      <c r="F980" s="29">
        <v>5</v>
      </c>
      <c r="G980" s="29" t="s">
        <v>43</v>
      </c>
      <c r="H980" s="29">
        <v>10</v>
      </c>
      <c r="K980" s="29">
        <v>7752943266</v>
      </c>
      <c r="L980" s="29">
        <v>7752943266</v>
      </c>
      <c r="M980" s="29" t="s">
        <v>51</v>
      </c>
      <c r="N980" s="29">
        <v>2320313280</v>
      </c>
      <c r="O980" s="32" t="str">
        <f t="shared" si="15"/>
        <v>Promoters</v>
      </c>
    </row>
    <row r="981" spans="1:15" x14ac:dyDescent="0.15">
      <c r="A981" s="29" t="s">
        <v>41</v>
      </c>
      <c r="B981" s="29" t="s">
        <v>42</v>
      </c>
      <c r="C981" s="29" t="s">
        <v>96</v>
      </c>
      <c r="D981" s="31">
        <v>44185</v>
      </c>
      <c r="E981" s="29" t="s">
        <v>53</v>
      </c>
      <c r="F981" s="29">
        <v>5</v>
      </c>
      <c r="G981" s="29" t="s">
        <v>43</v>
      </c>
      <c r="H981" s="29">
        <v>5</v>
      </c>
      <c r="K981" s="29">
        <v>4412381805</v>
      </c>
      <c r="L981" s="29">
        <v>4412381805</v>
      </c>
      <c r="M981" s="29" t="s">
        <v>44</v>
      </c>
      <c r="N981" s="29">
        <v>2320316197</v>
      </c>
      <c r="O981" s="32" t="str">
        <f t="shared" si="15"/>
        <v>Detractors</v>
      </c>
    </row>
    <row r="982" spans="1:15" x14ac:dyDescent="0.15">
      <c r="A982" s="29" t="s">
        <v>41</v>
      </c>
      <c r="B982" s="29" t="s">
        <v>42</v>
      </c>
      <c r="C982" s="29" t="s">
        <v>144</v>
      </c>
      <c r="D982" s="31">
        <v>44185</v>
      </c>
      <c r="E982" s="29" t="s">
        <v>55</v>
      </c>
      <c r="F982" s="29">
        <v>5</v>
      </c>
      <c r="G982" s="29" t="s">
        <v>43</v>
      </c>
      <c r="H982" s="29">
        <v>10</v>
      </c>
      <c r="K982" s="29">
        <v>7752943266</v>
      </c>
      <c r="L982" s="29">
        <v>7752943266</v>
      </c>
      <c r="M982" s="29" t="s">
        <v>51</v>
      </c>
      <c r="N982" s="29">
        <v>2320318821</v>
      </c>
      <c r="O982" s="32" t="str">
        <f t="shared" si="15"/>
        <v>Promoters</v>
      </c>
    </row>
    <row r="983" spans="1:15" x14ac:dyDescent="0.15">
      <c r="A983" s="29" t="s">
        <v>41</v>
      </c>
      <c r="B983" s="29" t="s">
        <v>42</v>
      </c>
      <c r="C983" s="29" t="s">
        <v>125</v>
      </c>
      <c r="D983" s="31">
        <v>44185</v>
      </c>
      <c r="E983" s="29" t="s">
        <v>19</v>
      </c>
      <c r="F983" s="29">
        <v>5</v>
      </c>
      <c r="G983" s="29" t="s">
        <v>46</v>
      </c>
      <c r="H983" s="29">
        <v>10</v>
      </c>
      <c r="K983" s="29">
        <v>7205275223</v>
      </c>
      <c r="L983" s="29">
        <v>5922312775</v>
      </c>
      <c r="M983" s="29" t="s">
        <v>44</v>
      </c>
      <c r="N983" s="29">
        <v>2320332553</v>
      </c>
      <c r="O983" s="32" t="str">
        <f t="shared" si="15"/>
        <v>Promoters</v>
      </c>
    </row>
    <row r="984" spans="1:15" x14ac:dyDescent="0.15">
      <c r="A984" s="29" t="s">
        <v>41</v>
      </c>
      <c r="B984" s="29" t="s">
        <v>42</v>
      </c>
      <c r="C984" s="29" t="s">
        <v>124</v>
      </c>
      <c r="D984" s="31">
        <v>44185</v>
      </c>
      <c r="E984" s="29" t="s">
        <v>54</v>
      </c>
      <c r="F984" s="29">
        <v>1</v>
      </c>
      <c r="G984" s="29" t="s">
        <v>46</v>
      </c>
      <c r="H984" s="29">
        <v>1</v>
      </c>
      <c r="J984" s="29">
        <v>2004555435</v>
      </c>
      <c r="K984" s="29">
        <v>5057132415</v>
      </c>
      <c r="L984" s="29">
        <v>5057132415</v>
      </c>
      <c r="M984" s="29" t="s">
        <v>44</v>
      </c>
      <c r="N984" s="29">
        <v>2320340711</v>
      </c>
      <c r="O984" s="32" t="str">
        <f t="shared" si="15"/>
        <v>Detractors</v>
      </c>
    </row>
    <row r="985" spans="1:15" x14ac:dyDescent="0.15">
      <c r="A985" s="29" t="s">
        <v>41</v>
      </c>
      <c r="B985" s="29" t="s">
        <v>42</v>
      </c>
      <c r="C985" s="29" t="s">
        <v>81</v>
      </c>
      <c r="D985" s="31">
        <v>44185</v>
      </c>
      <c r="E985" s="29" t="s">
        <v>52</v>
      </c>
      <c r="F985" s="29">
        <v>5</v>
      </c>
      <c r="G985" s="29" t="s">
        <v>43</v>
      </c>
      <c r="H985" s="29">
        <v>9</v>
      </c>
      <c r="K985" s="29">
        <v>4413334558</v>
      </c>
      <c r="L985" s="29">
        <v>4413334558</v>
      </c>
      <c r="M985" s="29" t="s">
        <v>44</v>
      </c>
      <c r="N985" s="29">
        <v>2320346275</v>
      </c>
      <c r="O985" s="32" t="str">
        <f t="shared" si="15"/>
        <v>Promoters</v>
      </c>
    </row>
    <row r="986" spans="1:15" x14ac:dyDescent="0.15">
      <c r="A986" s="29" t="s">
        <v>41</v>
      </c>
      <c r="B986" s="29" t="s">
        <v>42</v>
      </c>
      <c r="C986" s="29" t="s">
        <v>112</v>
      </c>
      <c r="D986" s="31">
        <v>44185</v>
      </c>
      <c r="E986" s="29" t="s">
        <v>54</v>
      </c>
      <c r="F986" s="29">
        <v>5</v>
      </c>
      <c r="G986" s="29" t="s">
        <v>43</v>
      </c>
      <c r="H986" s="29">
        <v>10</v>
      </c>
      <c r="K986" s="29">
        <v>4354445785</v>
      </c>
      <c r="L986" s="29">
        <v>4354445785</v>
      </c>
      <c r="M986" s="29" t="s">
        <v>44</v>
      </c>
      <c r="N986" s="29">
        <v>2320350479</v>
      </c>
      <c r="O986" s="32" t="str">
        <f t="shared" si="15"/>
        <v>Promoters</v>
      </c>
    </row>
    <row r="987" spans="1:15" x14ac:dyDescent="0.15">
      <c r="A987" s="29" t="s">
        <v>41</v>
      </c>
      <c r="B987" s="29" t="s">
        <v>42</v>
      </c>
      <c r="C987" s="29" t="s">
        <v>140</v>
      </c>
      <c r="D987" s="31">
        <v>44186</v>
      </c>
      <c r="E987" s="29" t="s">
        <v>52</v>
      </c>
      <c r="F987" s="29">
        <v>5</v>
      </c>
      <c r="G987" s="29" t="s">
        <v>43</v>
      </c>
      <c r="H987" s="29">
        <v>10</v>
      </c>
      <c r="K987" s="29">
        <v>4417340025</v>
      </c>
      <c r="L987" s="29">
        <v>4417340025</v>
      </c>
      <c r="M987" s="29" t="s">
        <v>44</v>
      </c>
      <c r="N987" s="29">
        <v>2320436251</v>
      </c>
      <c r="O987" s="32" t="str">
        <f t="shared" si="15"/>
        <v>Promoters</v>
      </c>
    </row>
    <row r="988" spans="1:15" x14ac:dyDescent="0.15">
      <c r="A988" s="29" t="s">
        <v>41</v>
      </c>
      <c r="B988" s="29" t="s">
        <v>42</v>
      </c>
      <c r="C988" s="29" t="s">
        <v>104</v>
      </c>
      <c r="D988" s="31">
        <v>44186</v>
      </c>
      <c r="E988" s="29" t="s">
        <v>53</v>
      </c>
      <c r="F988" s="29">
        <v>5</v>
      </c>
      <c r="G988" s="29" t="s">
        <v>43</v>
      </c>
      <c r="H988" s="29">
        <v>10</v>
      </c>
      <c r="K988" s="29">
        <v>4415381303</v>
      </c>
      <c r="L988" s="29">
        <v>4415381303</v>
      </c>
      <c r="M988" s="29" t="s">
        <v>44</v>
      </c>
      <c r="N988" s="29">
        <v>2320438473</v>
      </c>
      <c r="O988" s="32" t="str">
        <f t="shared" si="15"/>
        <v>Promoters</v>
      </c>
    </row>
    <row r="989" spans="1:15" x14ac:dyDescent="0.15">
      <c r="A989" s="29" t="s">
        <v>41</v>
      </c>
      <c r="B989" s="29" t="s">
        <v>42</v>
      </c>
      <c r="C989" s="29" t="s">
        <v>122</v>
      </c>
      <c r="D989" s="31">
        <v>44186</v>
      </c>
      <c r="E989" s="29" t="s">
        <v>53</v>
      </c>
      <c r="F989" s="29">
        <v>5</v>
      </c>
      <c r="G989" s="29" t="s">
        <v>43</v>
      </c>
      <c r="H989" s="29">
        <v>10</v>
      </c>
      <c r="K989" s="29">
        <v>4413351012</v>
      </c>
      <c r="L989" s="29">
        <v>4413351012</v>
      </c>
      <c r="M989" s="29" t="s">
        <v>51</v>
      </c>
      <c r="N989" s="29">
        <v>2320439567</v>
      </c>
      <c r="O989" s="32" t="str">
        <f t="shared" si="15"/>
        <v>Promoters</v>
      </c>
    </row>
    <row r="990" spans="1:15" x14ac:dyDescent="0.15">
      <c r="A990" s="29" t="s">
        <v>41</v>
      </c>
      <c r="B990" s="29" t="s">
        <v>42</v>
      </c>
      <c r="C990" s="29" t="s">
        <v>132</v>
      </c>
      <c r="D990" s="31">
        <v>44186</v>
      </c>
      <c r="E990" s="29" t="s">
        <v>50</v>
      </c>
      <c r="F990" s="29">
        <v>5</v>
      </c>
      <c r="G990" s="29" t="s">
        <v>43</v>
      </c>
      <c r="H990" s="29">
        <v>10</v>
      </c>
      <c r="K990" s="29">
        <v>3406422119</v>
      </c>
      <c r="L990" s="29">
        <v>3406422119</v>
      </c>
      <c r="M990" s="29" t="s">
        <v>44</v>
      </c>
      <c r="N990" s="29">
        <v>2320445724</v>
      </c>
      <c r="O990" s="32" t="str">
        <f t="shared" si="15"/>
        <v>Promoters</v>
      </c>
    </row>
    <row r="991" spans="1:15" x14ac:dyDescent="0.15">
      <c r="A991" s="29" t="s">
        <v>41</v>
      </c>
      <c r="B991" s="29" t="s">
        <v>42</v>
      </c>
      <c r="C991" s="29" t="s">
        <v>115</v>
      </c>
      <c r="D991" s="31">
        <v>44186</v>
      </c>
      <c r="E991" s="29" t="s">
        <v>50</v>
      </c>
      <c r="F991" s="29">
        <v>5</v>
      </c>
      <c r="G991" s="29" t="s">
        <v>43</v>
      </c>
      <c r="H991" s="29">
        <v>10</v>
      </c>
      <c r="K991" s="29">
        <v>3403441059</v>
      </c>
      <c r="L991" s="29">
        <v>3403441059</v>
      </c>
      <c r="M991" s="29" t="s">
        <v>44</v>
      </c>
      <c r="N991" s="29">
        <v>2320446826</v>
      </c>
      <c r="O991" s="32" t="str">
        <f t="shared" si="15"/>
        <v>Promoters</v>
      </c>
    </row>
    <row r="992" spans="1:15" x14ac:dyDescent="0.15">
      <c r="A992" s="29" t="s">
        <v>41</v>
      </c>
      <c r="B992" s="29" t="s">
        <v>42</v>
      </c>
      <c r="C992" s="29" t="s">
        <v>148</v>
      </c>
      <c r="D992" s="31">
        <v>44186</v>
      </c>
      <c r="E992" s="29" t="s">
        <v>19</v>
      </c>
      <c r="F992" s="29">
        <v>5</v>
      </c>
      <c r="G992" s="29" t="s">
        <v>43</v>
      </c>
      <c r="H992" s="29">
        <v>5</v>
      </c>
      <c r="K992" s="29">
        <v>7205275223</v>
      </c>
      <c r="L992" s="29">
        <v>5922163960</v>
      </c>
      <c r="M992" s="29" t="s">
        <v>44</v>
      </c>
      <c r="N992" s="29">
        <v>2320449685</v>
      </c>
      <c r="O992" s="32" t="str">
        <f t="shared" si="15"/>
        <v>Detractors</v>
      </c>
    </row>
    <row r="993" spans="1:15" x14ac:dyDescent="0.15">
      <c r="A993" s="29" t="s">
        <v>41</v>
      </c>
      <c r="B993" s="29" t="s">
        <v>42</v>
      </c>
      <c r="C993" s="29" t="s">
        <v>83</v>
      </c>
      <c r="D993" s="31">
        <v>44186</v>
      </c>
      <c r="E993" s="29" t="s">
        <v>52</v>
      </c>
      <c r="F993" s="29">
        <v>5</v>
      </c>
      <c r="G993" s="29" t="s">
        <v>43</v>
      </c>
      <c r="H993" s="29">
        <v>10</v>
      </c>
      <c r="K993" s="29">
        <v>4415241026</v>
      </c>
      <c r="L993" s="29">
        <v>4415241026</v>
      </c>
      <c r="M993" s="29" t="s">
        <v>51</v>
      </c>
      <c r="N993" s="29">
        <v>2320450983</v>
      </c>
      <c r="O993" s="32" t="str">
        <f t="shared" si="15"/>
        <v>Promoters</v>
      </c>
    </row>
    <row r="994" spans="1:15" x14ac:dyDescent="0.15">
      <c r="A994" s="29" t="s">
        <v>41</v>
      </c>
      <c r="B994" s="29" t="s">
        <v>42</v>
      </c>
      <c r="C994" s="29" t="s">
        <v>138</v>
      </c>
      <c r="D994" s="31">
        <v>44186</v>
      </c>
      <c r="E994" s="29" t="s">
        <v>50</v>
      </c>
      <c r="F994" s="29">
        <v>4</v>
      </c>
      <c r="G994" s="29" t="s">
        <v>46</v>
      </c>
      <c r="H994" s="29">
        <v>3</v>
      </c>
      <c r="J994" s="29">
        <v>2004654907</v>
      </c>
      <c r="K994" s="29">
        <v>7196510001</v>
      </c>
      <c r="L994" s="29">
        <v>7196510001</v>
      </c>
      <c r="M994" s="29" t="s">
        <v>44</v>
      </c>
      <c r="N994" s="29">
        <v>2320451933</v>
      </c>
      <c r="O994" s="32" t="str">
        <f t="shared" si="15"/>
        <v>Detractors</v>
      </c>
    </row>
    <row r="995" spans="1:15" x14ac:dyDescent="0.15">
      <c r="A995" s="29" t="s">
        <v>41</v>
      </c>
      <c r="B995" s="29" t="s">
        <v>42</v>
      </c>
      <c r="C995" s="29" t="s">
        <v>107</v>
      </c>
      <c r="D995" s="31">
        <v>44186</v>
      </c>
      <c r="E995" s="29" t="s">
        <v>53</v>
      </c>
      <c r="F995" s="29">
        <v>5</v>
      </c>
      <c r="G995" s="29" t="s">
        <v>43</v>
      </c>
      <c r="H995" s="29">
        <v>10</v>
      </c>
      <c r="K995" s="29">
        <v>4413312828</v>
      </c>
      <c r="L995" s="29">
        <v>4413312828</v>
      </c>
      <c r="M995" s="29" t="s">
        <v>44</v>
      </c>
      <c r="N995" s="29">
        <v>2320453756</v>
      </c>
      <c r="O995" s="32" t="str">
        <f t="shared" si="15"/>
        <v>Promoters</v>
      </c>
    </row>
    <row r="996" spans="1:15" x14ac:dyDescent="0.15">
      <c r="A996" s="29" t="s">
        <v>41</v>
      </c>
      <c r="B996" s="29" t="s">
        <v>42</v>
      </c>
      <c r="C996" s="29" t="s">
        <v>111</v>
      </c>
      <c r="D996" s="31">
        <v>44186</v>
      </c>
      <c r="E996" s="29" t="s">
        <v>50</v>
      </c>
      <c r="F996" s="29">
        <v>5</v>
      </c>
      <c r="G996" s="29" t="s">
        <v>43</v>
      </c>
      <c r="H996" s="29">
        <v>5</v>
      </c>
      <c r="K996" s="29">
        <v>3406909526</v>
      </c>
      <c r="L996" s="29">
        <v>3406909526</v>
      </c>
      <c r="M996" s="29" t="s">
        <v>44</v>
      </c>
      <c r="N996" s="29">
        <v>2320457460</v>
      </c>
      <c r="O996" s="32" t="str">
        <f t="shared" si="15"/>
        <v>Detractors</v>
      </c>
    </row>
    <row r="997" spans="1:15" x14ac:dyDescent="0.15">
      <c r="A997" s="29" t="s">
        <v>41</v>
      </c>
      <c r="B997" s="29" t="s">
        <v>42</v>
      </c>
      <c r="C997" s="29" t="s">
        <v>103</v>
      </c>
      <c r="D997" s="31">
        <v>44186</v>
      </c>
      <c r="E997" s="29" t="s">
        <v>53</v>
      </c>
      <c r="F997" s="29">
        <v>4</v>
      </c>
      <c r="G997" s="29" t="s">
        <v>43</v>
      </c>
      <c r="H997" s="29">
        <v>6</v>
      </c>
      <c r="K997" s="29">
        <v>4412367823</v>
      </c>
      <c r="L997" s="29">
        <v>4412367823</v>
      </c>
      <c r="M997" s="29" t="s">
        <v>44</v>
      </c>
      <c r="N997" s="29">
        <v>2320457661</v>
      </c>
      <c r="O997" s="32" t="str">
        <f t="shared" si="15"/>
        <v>Detractors</v>
      </c>
    </row>
    <row r="998" spans="1:15" x14ac:dyDescent="0.15">
      <c r="A998" s="29" t="s">
        <v>41</v>
      </c>
      <c r="B998" s="29" t="s">
        <v>42</v>
      </c>
      <c r="C998" s="29" t="s">
        <v>120</v>
      </c>
      <c r="D998" s="31">
        <v>44186</v>
      </c>
      <c r="E998" s="29" t="s">
        <v>19</v>
      </c>
      <c r="F998" s="29">
        <v>5</v>
      </c>
      <c r="G998" s="29" t="s">
        <v>43</v>
      </c>
      <c r="H998" s="29">
        <v>5</v>
      </c>
      <c r="J998" s="29">
        <v>2004661013</v>
      </c>
      <c r="K998" s="29">
        <v>7205275223</v>
      </c>
      <c r="L998" s="29">
        <v>5926578409</v>
      </c>
      <c r="M998" s="29" t="s">
        <v>44</v>
      </c>
      <c r="N998" s="29">
        <v>2320458024</v>
      </c>
      <c r="O998" s="32" t="str">
        <f t="shared" si="15"/>
        <v>Detractors</v>
      </c>
    </row>
    <row r="999" spans="1:15" x14ac:dyDescent="0.15">
      <c r="A999" s="29" t="s">
        <v>41</v>
      </c>
      <c r="B999" s="29" t="s">
        <v>42</v>
      </c>
      <c r="C999" s="29" t="s">
        <v>107</v>
      </c>
      <c r="D999" s="31">
        <v>44186</v>
      </c>
      <c r="E999" s="29" t="s">
        <v>53</v>
      </c>
      <c r="F999" s="29">
        <v>5</v>
      </c>
      <c r="G999" s="29" t="s">
        <v>46</v>
      </c>
      <c r="H999" s="29">
        <v>6</v>
      </c>
      <c r="K999" s="29">
        <v>4413324452</v>
      </c>
      <c r="L999" s="29">
        <v>4413324452</v>
      </c>
      <c r="M999" s="29" t="s">
        <v>44</v>
      </c>
      <c r="N999" s="29">
        <v>2320460993</v>
      </c>
      <c r="O999" s="32" t="str">
        <f t="shared" si="15"/>
        <v>Detractors</v>
      </c>
    </row>
    <row r="1000" spans="1:15" x14ac:dyDescent="0.15">
      <c r="A1000" s="29" t="s">
        <v>41</v>
      </c>
      <c r="B1000" s="29" t="s">
        <v>42</v>
      </c>
      <c r="C1000" s="29" t="s">
        <v>78</v>
      </c>
      <c r="D1000" s="31">
        <v>44186</v>
      </c>
      <c r="E1000" s="29" t="s">
        <v>52</v>
      </c>
      <c r="F1000" s="29">
        <v>1</v>
      </c>
      <c r="G1000" s="29" t="s">
        <v>46</v>
      </c>
      <c r="H1000" s="29">
        <v>1</v>
      </c>
      <c r="J1000" s="29">
        <v>2004665530</v>
      </c>
      <c r="K1000" s="29">
        <v>4417476398</v>
      </c>
      <c r="L1000" s="29">
        <v>4417476398</v>
      </c>
      <c r="M1000" s="29" t="s">
        <v>44</v>
      </c>
      <c r="N1000" s="29">
        <v>2320462537</v>
      </c>
      <c r="O1000" s="32" t="str">
        <f t="shared" si="15"/>
        <v>Detractors</v>
      </c>
    </row>
    <row r="1001" spans="1:15" x14ac:dyDescent="0.15">
      <c r="A1001" s="29" t="s">
        <v>41</v>
      </c>
      <c r="B1001" s="29" t="s">
        <v>42</v>
      </c>
      <c r="C1001" s="29" t="s">
        <v>147</v>
      </c>
      <c r="D1001" s="31">
        <v>44186</v>
      </c>
      <c r="E1001" s="29" t="s">
        <v>53</v>
      </c>
      <c r="F1001" s="29">
        <v>4</v>
      </c>
      <c r="G1001" s="29" t="s">
        <v>43</v>
      </c>
      <c r="H1001" s="29">
        <v>10</v>
      </c>
      <c r="K1001" s="29">
        <v>4412967382</v>
      </c>
      <c r="L1001" s="29">
        <v>4412967382</v>
      </c>
      <c r="M1001" s="29" t="s">
        <v>51</v>
      </c>
      <c r="N1001" s="29">
        <v>2320464365</v>
      </c>
      <c r="O1001" s="32" t="str">
        <f t="shared" si="15"/>
        <v>Promoters</v>
      </c>
    </row>
    <row r="1002" spans="1:15" x14ac:dyDescent="0.15">
      <c r="A1002" s="29" t="s">
        <v>41</v>
      </c>
      <c r="B1002" s="29" t="s">
        <v>42</v>
      </c>
      <c r="C1002" s="29" t="s">
        <v>98</v>
      </c>
      <c r="D1002" s="31">
        <v>44186</v>
      </c>
      <c r="E1002" s="29" t="s">
        <v>53</v>
      </c>
      <c r="F1002" s="29">
        <v>5</v>
      </c>
      <c r="G1002" s="29" t="s">
        <v>43</v>
      </c>
      <c r="H1002" s="29">
        <v>10</v>
      </c>
      <c r="K1002" s="29">
        <v>4415170783</v>
      </c>
      <c r="L1002" s="29">
        <v>4415170783</v>
      </c>
      <c r="M1002" s="29" t="s">
        <v>44</v>
      </c>
      <c r="N1002" s="29">
        <v>2320464846</v>
      </c>
      <c r="O1002" s="32" t="str">
        <f t="shared" si="15"/>
        <v>Promoters</v>
      </c>
    </row>
    <row r="1003" spans="1:15" x14ac:dyDescent="0.15">
      <c r="A1003" s="29" t="s">
        <v>41</v>
      </c>
      <c r="B1003" s="29" t="s">
        <v>42</v>
      </c>
      <c r="C1003" s="29" t="s">
        <v>104</v>
      </c>
      <c r="D1003" s="31">
        <v>44186</v>
      </c>
      <c r="E1003" s="29" t="s">
        <v>53</v>
      </c>
      <c r="F1003" s="29">
        <v>1</v>
      </c>
      <c r="G1003" s="29" t="s">
        <v>46</v>
      </c>
      <c r="H1003" s="29">
        <v>5</v>
      </c>
      <c r="K1003" s="29">
        <v>4415429600</v>
      </c>
      <c r="L1003" s="29">
        <v>4415429600</v>
      </c>
      <c r="M1003" s="29" t="s">
        <v>44</v>
      </c>
      <c r="N1003" s="29">
        <v>2320467226</v>
      </c>
      <c r="O1003" s="32" t="str">
        <f t="shared" si="15"/>
        <v>Detractors</v>
      </c>
    </row>
    <row r="1004" spans="1:15" x14ac:dyDescent="0.15">
      <c r="A1004" s="29" t="s">
        <v>41</v>
      </c>
      <c r="B1004" s="29" t="s">
        <v>42</v>
      </c>
      <c r="C1004" s="29" t="s">
        <v>82</v>
      </c>
      <c r="D1004" s="31">
        <v>44186</v>
      </c>
      <c r="E1004" s="29" t="s">
        <v>53</v>
      </c>
      <c r="F1004" s="29">
        <v>4</v>
      </c>
      <c r="G1004" s="29" t="s">
        <v>43</v>
      </c>
      <c r="H1004" s="29">
        <v>10</v>
      </c>
      <c r="K1004" s="29">
        <v>4415013044</v>
      </c>
      <c r="L1004" s="29">
        <v>4415013044</v>
      </c>
      <c r="M1004" s="29" t="s">
        <v>51</v>
      </c>
      <c r="N1004" s="29">
        <v>2320467274</v>
      </c>
      <c r="O1004" s="32" t="str">
        <f t="shared" si="15"/>
        <v>Promoters</v>
      </c>
    </row>
    <row r="1005" spans="1:15" x14ac:dyDescent="0.15">
      <c r="A1005" s="29" t="s">
        <v>41</v>
      </c>
      <c r="B1005" s="29" t="s">
        <v>42</v>
      </c>
      <c r="C1005" s="29" t="s">
        <v>113</v>
      </c>
      <c r="D1005" s="31">
        <v>44186</v>
      </c>
      <c r="E1005" s="29" t="s">
        <v>55</v>
      </c>
      <c r="F1005" s="29">
        <v>5</v>
      </c>
      <c r="G1005" s="29" t="s">
        <v>43</v>
      </c>
      <c r="H1005" s="29">
        <v>10</v>
      </c>
      <c r="K1005" s="29">
        <v>5752249505</v>
      </c>
      <c r="L1005" s="29">
        <v>5752249505</v>
      </c>
      <c r="M1005" s="29" t="s">
        <v>44</v>
      </c>
      <c r="N1005" s="29">
        <v>2320468573</v>
      </c>
      <c r="O1005" s="32" t="str">
        <f t="shared" si="15"/>
        <v>Promoters</v>
      </c>
    </row>
    <row r="1006" spans="1:15" x14ac:dyDescent="0.15">
      <c r="A1006" s="29" t="s">
        <v>41</v>
      </c>
      <c r="B1006" s="29" t="s">
        <v>42</v>
      </c>
      <c r="C1006" s="29" t="s">
        <v>83</v>
      </c>
      <c r="D1006" s="31">
        <v>44186</v>
      </c>
      <c r="E1006" s="29" t="s">
        <v>52</v>
      </c>
      <c r="F1006" s="29">
        <v>5</v>
      </c>
      <c r="G1006" s="29" t="s">
        <v>46</v>
      </c>
      <c r="H1006" s="29">
        <v>5</v>
      </c>
      <c r="K1006" s="29">
        <v>4412932818</v>
      </c>
      <c r="L1006" s="29">
        <v>4412932818</v>
      </c>
      <c r="M1006" s="29" t="s">
        <v>44</v>
      </c>
      <c r="N1006" s="29">
        <v>2320489036</v>
      </c>
      <c r="O1006" s="32" t="str">
        <f t="shared" si="15"/>
        <v>Detractors</v>
      </c>
    </row>
    <row r="1007" spans="1:15" x14ac:dyDescent="0.15">
      <c r="A1007" s="29" t="s">
        <v>41</v>
      </c>
      <c r="B1007" s="29" t="s">
        <v>42</v>
      </c>
      <c r="C1007" s="29" t="s">
        <v>115</v>
      </c>
      <c r="D1007" s="31">
        <v>44186</v>
      </c>
      <c r="E1007" s="29" t="s">
        <v>54</v>
      </c>
      <c r="F1007" s="29">
        <v>5</v>
      </c>
      <c r="G1007" s="29" t="s">
        <v>46</v>
      </c>
      <c r="H1007" s="29">
        <v>2</v>
      </c>
      <c r="J1007" s="29">
        <v>2004681805</v>
      </c>
      <c r="K1007" s="29">
        <v>5055924323</v>
      </c>
      <c r="L1007" s="29">
        <v>5055924323</v>
      </c>
      <c r="M1007" s="29" t="s">
        <v>44</v>
      </c>
      <c r="N1007" s="29">
        <v>2320492399</v>
      </c>
      <c r="O1007" s="32" t="str">
        <f t="shared" si="15"/>
        <v>Detractors</v>
      </c>
    </row>
    <row r="1008" spans="1:15" x14ac:dyDescent="0.15">
      <c r="A1008" s="29" t="s">
        <v>41</v>
      </c>
      <c r="B1008" s="29" t="s">
        <v>42</v>
      </c>
      <c r="C1008" s="29" t="s">
        <v>102</v>
      </c>
      <c r="D1008" s="31">
        <v>44186</v>
      </c>
      <c r="E1008" s="29" t="s">
        <v>53</v>
      </c>
      <c r="F1008" s="29">
        <v>5</v>
      </c>
      <c r="G1008" s="29" t="s">
        <v>43</v>
      </c>
      <c r="H1008" s="29">
        <v>5</v>
      </c>
      <c r="K1008" s="29">
        <v>4417071452</v>
      </c>
      <c r="L1008" s="29">
        <v>4417071452</v>
      </c>
      <c r="M1008" s="29" t="s">
        <v>44</v>
      </c>
      <c r="N1008" s="29">
        <v>2320521100</v>
      </c>
      <c r="O1008" s="32" t="str">
        <f t="shared" si="15"/>
        <v>Detractors</v>
      </c>
    </row>
    <row r="1009" spans="1:15" x14ac:dyDescent="0.15">
      <c r="A1009" s="29" t="s">
        <v>41</v>
      </c>
      <c r="B1009" s="29" t="s">
        <v>42</v>
      </c>
      <c r="C1009" s="29" t="s">
        <v>110</v>
      </c>
      <c r="D1009" s="31">
        <v>44186</v>
      </c>
      <c r="E1009" s="29" t="s">
        <v>53</v>
      </c>
      <c r="F1009" s="29">
        <v>5</v>
      </c>
      <c r="G1009" s="29" t="s">
        <v>43</v>
      </c>
      <c r="H1009" s="29">
        <v>10</v>
      </c>
      <c r="K1009" s="29">
        <v>4413351366</v>
      </c>
      <c r="L1009" s="29">
        <v>4413351366</v>
      </c>
      <c r="M1009" s="29" t="s">
        <v>44</v>
      </c>
      <c r="N1009" s="29">
        <v>2320524361</v>
      </c>
      <c r="O1009" s="32" t="str">
        <f t="shared" si="15"/>
        <v>Promoters</v>
      </c>
    </row>
    <row r="1010" spans="1:15" x14ac:dyDescent="0.15">
      <c r="A1010" s="29" t="s">
        <v>41</v>
      </c>
      <c r="B1010" s="29" t="s">
        <v>42</v>
      </c>
      <c r="C1010" s="29" t="s">
        <v>103</v>
      </c>
      <c r="D1010" s="31">
        <v>44186</v>
      </c>
      <c r="E1010" s="29" t="s">
        <v>53</v>
      </c>
      <c r="F1010" s="29">
        <v>5</v>
      </c>
      <c r="G1010" s="29" t="s">
        <v>43</v>
      </c>
      <c r="H1010" s="29">
        <v>10</v>
      </c>
      <c r="K1010" s="29">
        <v>4417053471</v>
      </c>
      <c r="L1010" s="29">
        <v>4417053471</v>
      </c>
      <c r="M1010" s="29" t="s">
        <v>44</v>
      </c>
      <c r="N1010" s="29">
        <v>2320524772</v>
      </c>
      <c r="O1010" s="32" t="str">
        <f t="shared" si="15"/>
        <v>Promoters</v>
      </c>
    </row>
    <row r="1011" spans="1:15" x14ac:dyDescent="0.15">
      <c r="A1011" s="29" t="s">
        <v>41</v>
      </c>
      <c r="B1011" s="29" t="s">
        <v>42</v>
      </c>
      <c r="C1011" s="29" t="s">
        <v>127</v>
      </c>
      <c r="D1011" s="31">
        <v>44186</v>
      </c>
      <c r="E1011" s="29" t="s">
        <v>54</v>
      </c>
      <c r="F1011" s="29">
        <v>5</v>
      </c>
      <c r="G1011" s="29" t="s">
        <v>46</v>
      </c>
      <c r="H1011" s="29">
        <v>5</v>
      </c>
      <c r="K1011" s="29">
        <v>6288679446</v>
      </c>
      <c r="L1011" s="29">
        <v>6288679446</v>
      </c>
      <c r="M1011" s="29" t="s">
        <v>44</v>
      </c>
      <c r="N1011" s="29">
        <v>2320525144</v>
      </c>
      <c r="O1011" s="32" t="str">
        <f t="shared" si="15"/>
        <v>Detractors</v>
      </c>
    </row>
    <row r="1012" spans="1:15" x14ac:dyDescent="0.15">
      <c r="A1012" s="29" t="s">
        <v>41</v>
      </c>
      <c r="B1012" s="29" t="s">
        <v>42</v>
      </c>
      <c r="C1012" s="29" t="s">
        <v>104</v>
      </c>
      <c r="D1012" s="31">
        <v>44186</v>
      </c>
      <c r="E1012" s="29" t="s">
        <v>53</v>
      </c>
      <c r="F1012" s="29">
        <v>4</v>
      </c>
      <c r="G1012" s="29" t="s">
        <v>43</v>
      </c>
      <c r="H1012" s="29">
        <v>10</v>
      </c>
      <c r="K1012" s="29">
        <v>4412934887</v>
      </c>
      <c r="L1012" s="29">
        <v>4412934887</v>
      </c>
      <c r="M1012" s="29" t="s">
        <v>51</v>
      </c>
      <c r="N1012" s="29">
        <v>2320525824</v>
      </c>
      <c r="O1012" s="32" t="str">
        <f t="shared" si="15"/>
        <v>Promoters</v>
      </c>
    </row>
    <row r="1013" spans="1:15" x14ac:dyDescent="0.15">
      <c r="A1013" s="29" t="s">
        <v>41</v>
      </c>
      <c r="B1013" s="29" t="s">
        <v>42</v>
      </c>
      <c r="C1013" s="29" t="s">
        <v>140</v>
      </c>
      <c r="D1013" s="31">
        <v>44186</v>
      </c>
      <c r="E1013" s="29" t="s">
        <v>53</v>
      </c>
      <c r="F1013" s="29">
        <v>4</v>
      </c>
      <c r="G1013" s="29" t="s">
        <v>43</v>
      </c>
      <c r="H1013" s="29">
        <v>8</v>
      </c>
      <c r="K1013" s="29">
        <v>4415950053</v>
      </c>
      <c r="L1013" s="29">
        <v>4415950053</v>
      </c>
      <c r="M1013" s="29" t="s">
        <v>51</v>
      </c>
      <c r="N1013" s="29">
        <v>2320527318</v>
      </c>
      <c r="O1013" s="32" t="str">
        <f t="shared" si="15"/>
        <v>Passives</v>
      </c>
    </row>
    <row r="1014" spans="1:15" x14ac:dyDescent="0.15">
      <c r="A1014" s="29" t="s">
        <v>41</v>
      </c>
      <c r="B1014" s="29" t="s">
        <v>42</v>
      </c>
      <c r="C1014" s="29" t="s">
        <v>132</v>
      </c>
      <c r="D1014" s="31">
        <v>44186</v>
      </c>
      <c r="E1014" s="29" t="s">
        <v>55</v>
      </c>
      <c r="F1014" s="29">
        <v>1</v>
      </c>
      <c r="G1014" s="29" t="s">
        <v>46</v>
      </c>
      <c r="H1014" s="29">
        <v>0</v>
      </c>
      <c r="K1014" s="29">
        <v>5053544185</v>
      </c>
      <c r="L1014" s="29">
        <v>5053544185</v>
      </c>
      <c r="M1014" s="29" t="s">
        <v>44</v>
      </c>
      <c r="N1014" s="29">
        <v>2320539270</v>
      </c>
      <c r="O1014" s="32" t="str">
        <f t="shared" si="15"/>
        <v>Detractors</v>
      </c>
    </row>
    <row r="1015" spans="1:15" x14ac:dyDescent="0.15">
      <c r="A1015" s="29" t="s">
        <v>41</v>
      </c>
      <c r="B1015" s="29" t="s">
        <v>42</v>
      </c>
      <c r="C1015" s="29" t="s">
        <v>107</v>
      </c>
      <c r="D1015" s="31">
        <v>44186</v>
      </c>
      <c r="E1015" s="29" t="s">
        <v>53</v>
      </c>
      <c r="F1015" s="29">
        <v>5</v>
      </c>
      <c r="G1015" s="29" t="s">
        <v>46</v>
      </c>
      <c r="H1015" s="29">
        <v>10</v>
      </c>
      <c r="K1015" s="29">
        <v>4412971973</v>
      </c>
      <c r="L1015" s="29">
        <v>4412971973</v>
      </c>
      <c r="M1015" s="29" t="s">
        <v>44</v>
      </c>
      <c r="N1015" s="29">
        <v>2320539873</v>
      </c>
      <c r="O1015" s="32" t="str">
        <f t="shared" si="15"/>
        <v>Promoters</v>
      </c>
    </row>
    <row r="1016" spans="1:15" x14ac:dyDescent="0.15">
      <c r="A1016" s="29" t="s">
        <v>41</v>
      </c>
      <c r="B1016" s="29" t="s">
        <v>42</v>
      </c>
      <c r="C1016" s="29" t="s">
        <v>111</v>
      </c>
      <c r="D1016" s="31">
        <v>44186</v>
      </c>
      <c r="E1016" s="29" t="s">
        <v>54</v>
      </c>
      <c r="F1016" s="29">
        <v>4</v>
      </c>
      <c r="G1016" s="29" t="s">
        <v>43</v>
      </c>
      <c r="H1016" s="29">
        <v>10</v>
      </c>
      <c r="K1016" s="29">
        <v>5058608737</v>
      </c>
      <c r="L1016" s="29">
        <v>5058608737</v>
      </c>
      <c r="M1016" s="29" t="s">
        <v>51</v>
      </c>
      <c r="N1016" s="29">
        <v>2320542243</v>
      </c>
      <c r="O1016" s="32" t="str">
        <f t="shared" si="15"/>
        <v>Promoters</v>
      </c>
    </row>
    <row r="1017" spans="1:15" x14ac:dyDescent="0.15">
      <c r="A1017" s="29" t="s">
        <v>41</v>
      </c>
      <c r="B1017" s="29" t="s">
        <v>42</v>
      </c>
      <c r="C1017" s="29" t="s">
        <v>132</v>
      </c>
      <c r="D1017" s="31">
        <v>44186</v>
      </c>
      <c r="E1017" s="29" t="s">
        <v>50</v>
      </c>
      <c r="F1017" s="29">
        <v>4</v>
      </c>
      <c r="G1017" s="29" t="s">
        <v>43</v>
      </c>
      <c r="H1017" s="29">
        <v>7</v>
      </c>
      <c r="K1017" s="29">
        <v>7725283146</v>
      </c>
      <c r="L1017" s="29">
        <v>7725283146</v>
      </c>
      <c r="M1017" s="29" t="s">
        <v>51</v>
      </c>
      <c r="N1017" s="29">
        <v>2320542246</v>
      </c>
      <c r="O1017" s="32" t="str">
        <f t="shared" si="15"/>
        <v>Passives</v>
      </c>
    </row>
    <row r="1018" spans="1:15" x14ac:dyDescent="0.15">
      <c r="A1018" s="29" t="s">
        <v>41</v>
      </c>
      <c r="B1018" s="29" t="s">
        <v>42</v>
      </c>
      <c r="C1018" s="29" t="s">
        <v>88</v>
      </c>
      <c r="D1018" s="31">
        <v>44186</v>
      </c>
      <c r="E1018" s="29" t="s">
        <v>52</v>
      </c>
      <c r="F1018" s="29">
        <v>3</v>
      </c>
      <c r="G1018" s="29" t="s">
        <v>46</v>
      </c>
      <c r="H1018" s="29">
        <v>7</v>
      </c>
      <c r="K1018" s="29">
        <v>4413316181</v>
      </c>
      <c r="L1018" s="29">
        <v>4413316181</v>
      </c>
      <c r="M1018" s="29" t="s">
        <v>51</v>
      </c>
      <c r="N1018" s="29">
        <v>2320543453</v>
      </c>
      <c r="O1018" s="32" t="str">
        <f t="shared" si="15"/>
        <v>Passives</v>
      </c>
    </row>
    <row r="1019" spans="1:15" x14ac:dyDescent="0.15">
      <c r="A1019" s="29" t="s">
        <v>41</v>
      </c>
      <c r="B1019" s="29" t="s">
        <v>42</v>
      </c>
      <c r="C1019" s="29" t="s">
        <v>113</v>
      </c>
      <c r="D1019" s="31">
        <v>44186</v>
      </c>
      <c r="E1019" s="29" t="s">
        <v>54</v>
      </c>
      <c r="F1019" s="29">
        <v>1</v>
      </c>
      <c r="G1019" s="29" t="s">
        <v>46</v>
      </c>
      <c r="H1019" s="29">
        <v>1</v>
      </c>
      <c r="J1019" s="29">
        <v>2004734000</v>
      </c>
      <c r="K1019" s="29">
        <v>6026423711</v>
      </c>
      <c r="L1019" s="29">
        <v>6026423711</v>
      </c>
      <c r="M1019" s="29" t="s">
        <v>44</v>
      </c>
      <c r="N1019" s="29">
        <v>2320554875</v>
      </c>
      <c r="O1019" s="32" t="str">
        <f t="shared" si="15"/>
        <v>Detractors</v>
      </c>
    </row>
    <row r="1020" spans="1:15" x14ac:dyDescent="0.15">
      <c r="A1020" s="29" t="s">
        <v>41</v>
      </c>
      <c r="B1020" s="29" t="s">
        <v>42</v>
      </c>
      <c r="C1020" s="29" t="s">
        <v>111</v>
      </c>
      <c r="D1020" s="31">
        <v>44186</v>
      </c>
      <c r="E1020" s="29" t="s">
        <v>50</v>
      </c>
      <c r="F1020" s="29">
        <v>5</v>
      </c>
      <c r="G1020" s="29" t="s">
        <v>43</v>
      </c>
      <c r="H1020" s="29">
        <v>9</v>
      </c>
      <c r="K1020" s="29">
        <v>2174974611</v>
      </c>
      <c r="L1020" s="29">
        <v>2174974611</v>
      </c>
      <c r="M1020" s="29" t="s">
        <v>51</v>
      </c>
      <c r="N1020" s="29">
        <v>2320556846</v>
      </c>
      <c r="O1020" s="32" t="str">
        <f t="shared" si="15"/>
        <v>Promoters</v>
      </c>
    </row>
    <row r="1021" spans="1:15" x14ac:dyDescent="0.15">
      <c r="A1021" s="29" t="s">
        <v>41</v>
      </c>
      <c r="B1021" s="29" t="s">
        <v>42</v>
      </c>
      <c r="C1021" s="29" t="s">
        <v>147</v>
      </c>
      <c r="D1021" s="31">
        <v>44186</v>
      </c>
      <c r="E1021" s="29" t="s">
        <v>52</v>
      </c>
      <c r="F1021" s="29">
        <v>1</v>
      </c>
      <c r="G1021" s="29" t="s">
        <v>46</v>
      </c>
      <c r="H1021" s="29">
        <v>0</v>
      </c>
      <c r="K1021" s="29">
        <v>4417998260</v>
      </c>
      <c r="L1021" s="29">
        <v>4417998260</v>
      </c>
      <c r="M1021" s="29" t="s">
        <v>44</v>
      </c>
      <c r="N1021" s="29">
        <v>2320558006</v>
      </c>
      <c r="O1021" s="32" t="str">
        <f t="shared" si="15"/>
        <v>Detractors</v>
      </c>
    </row>
    <row r="1022" spans="1:15" x14ac:dyDescent="0.15">
      <c r="A1022" s="29" t="s">
        <v>41</v>
      </c>
      <c r="B1022" s="29" t="s">
        <v>42</v>
      </c>
      <c r="C1022" s="29" t="s">
        <v>128</v>
      </c>
      <c r="D1022" s="31">
        <v>44186</v>
      </c>
      <c r="E1022" s="29" t="s">
        <v>54</v>
      </c>
      <c r="F1022" s="29">
        <v>2</v>
      </c>
      <c r="G1022" s="29" t="s">
        <v>46</v>
      </c>
      <c r="H1022" s="29">
        <v>0</v>
      </c>
      <c r="K1022" s="29">
        <v>9703617627</v>
      </c>
      <c r="L1022" s="29">
        <v>9703617627</v>
      </c>
      <c r="M1022" s="29" t="s">
        <v>44</v>
      </c>
      <c r="N1022" s="29">
        <v>2320563092</v>
      </c>
      <c r="O1022" s="32" t="str">
        <f t="shared" si="15"/>
        <v>Detractors</v>
      </c>
    </row>
    <row r="1023" spans="1:15" x14ac:dyDescent="0.15">
      <c r="A1023" s="29" t="s">
        <v>41</v>
      </c>
      <c r="B1023" s="29" t="s">
        <v>42</v>
      </c>
      <c r="C1023" s="29" t="s">
        <v>96</v>
      </c>
      <c r="D1023" s="31">
        <v>44186</v>
      </c>
      <c r="E1023" s="29" t="s">
        <v>52</v>
      </c>
      <c r="F1023" s="29">
        <v>5</v>
      </c>
      <c r="G1023" s="29" t="s">
        <v>43</v>
      </c>
      <c r="H1023" s="29">
        <v>10</v>
      </c>
      <c r="K1023" s="29">
        <v>4233167304</v>
      </c>
      <c r="L1023" s="29">
        <v>4233167304</v>
      </c>
      <c r="M1023" s="29" t="s">
        <v>44</v>
      </c>
      <c r="N1023" s="29">
        <v>2320566269</v>
      </c>
      <c r="O1023" s="32" t="str">
        <f t="shared" si="15"/>
        <v>Promoters</v>
      </c>
    </row>
    <row r="1024" spans="1:15" x14ac:dyDescent="0.15">
      <c r="A1024" s="29" t="s">
        <v>41</v>
      </c>
      <c r="B1024" s="29" t="s">
        <v>42</v>
      </c>
      <c r="C1024" s="29" t="s">
        <v>109</v>
      </c>
      <c r="D1024" s="31">
        <v>44186</v>
      </c>
      <c r="E1024" s="29" t="s">
        <v>53</v>
      </c>
      <c r="F1024" s="29">
        <v>5</v>
      </c>
      <c r="G1024" s="29" t="s">
        <v>43</v>
      </c>
      <c r="H1024" s="29">
        <v>9</v>
      </c>
      <c r="K1024" s="29">
        <v>4412383274</v>
      </c>
      <c r="L1024" s="29">
        <v>4412383274</v>
      </c>
      <c r="M1024" s="29" t="s">
        <v>44</v>
      </c>
      <c r="N1024" s="29">
        <v>2320569008</v>
      </c>
      <c r="O1024" s="32" t="str">
        <f t="shared" si="15"/>
        <v>Promoters</v>
      </c>
    </row>
    <row r="1025" spans="1:15" x14ac:dyDescent="0.15">
      <c r="A1025" s="29" t="s">
        <v>41</v>
      </c>
      <c r="B1025" s="29" t="s">
        <v>42</v>
      </c>
      <c r="C1025" s="29" t="s">
        <v>146</v>
      </c>
      <c r="D1025" s="31">
        <v>44186</v>
      </c>
      <c r="E1025" s="29" t="s">
        <v>50</v>
      </c>
      <c r="F1025" s="29">
        <v>5</v>
      </c>
      <c r="G1025" s="29" t="s">
        <v>43</v>
      </c>
      <c r="H1025" s="29">
        <v>3</v>
      </c>
      <c r="K1025" s="29">
        <v>7733835646</v>
      </c>
      <c r="L1025" s="29">
        <v>7733835646</v>
      </c>
      <c r="M1025" s="29" t="s">
        <v>44</v>
      </c>
      <c r="N1025" s="29">
        <v>2320569133</v>
      </c>
      <c r="O1025" s="32" t="str">
        <f t="shared" si="15"/>
        <v>Detractors</v>
      </c>
    </row>
    <row r="1026" spans="1:15" x14ac:dyDescent="0.15">
      <c r="A1026" s="29" t="s">
        <v>41</v>
      </c>
      <c r="B1026" s="29" t="s">
        <v>42</v>
      </c>
      <c r="C1026" s="29" t="s">
        <v>148</v>
      </c>
      <c r="D1026" s="31">
        <v>44186</v>
      </c>
      <c r="E1026" s="29" t="s">
        <v>19</v>
      </c>
      <c r="F1026" s="29">
        <v>5</v>
      </c>
      <c r="G1026" s="29" t="s">
        <v>43</v>
      </c>
      <c r="H1026" s="29">
        <v>9</v>
      </c>
      <c r="K1026" s="29">
        <v>7205275223</v>
      </c>
      <c r="L1026" s="29">
        <v>5922191010</v>
      </c>
      <c r="M1026" s="29" t="s">
        <v>44</v>
      </c>
      <c r="N1026" s="29">
        <v>2320573999</v>
      </c>
      <c r="O1026" s="32" t="str">
        <f t="shared" ref="O1026:O1089" si="16">IF(AND(H1026&gt;=$Q$3,H1026&lt;=$R$3),$S$3,IF(AND(H1026&gt;=$Q$4,H1026&lt;=$R$4),$S$4,IF(AND(H1026&gt;=$Q$5,H1026&lt;=$R$5),$S$5)))</f>
        <v>Promoters</v>
      </c>
    </row>
    <row r="1027" spans="1:15" x14ac:dyDescent="0.15">
      <c r="A1027" s="29" t="s">
        <v>41</v>
      </c>
      <c r="B1027" s="29" t="s">
        <v>42</v>
      </c>
      <c r="C1027" s="29" t="s">
        <v>118</v>
      </c>
      <c r="D1027" s="31">
        <v>44186</v>
      </c>
      <c r="E1027" s="29" t="s">
        <v>19</v>
      </c>
      <c r="F1027" s="29">
        <v>5</v>
      </c>
      <c r="G1027" s="29" t="s">
        <v>43</v>
      </c>
      <c r="H1027" s="29">
        <v>10</v>
      </c>
      <c r="K1027" s="29">
        <v>7205275223</v>
      </c>
      <c r="L1027" s="29">
        <v>5926391006</v>
      </c>
      <c r="M1027" s="29" t="s">
        <v>44</v>
      </c>
      <c r="N1027" s="29">
        <v>2320577104</v>
      </c>
      <c r="O1027" s="32" t="str">
        <f t="shared" si="16"/>
        <v>Promoters</v>
      </c>
    </row>
    <row r="1028" spans="1:15" x14ac:dyDescent="0.15">
      <c r="A1028" s="29" t="s">
        <v>41</v>
      </c>
      <c r="B1028" s="29" t="s">
        <v>42</v>
      </c>
      <c r="C1028" s="29" t="s">
        <v>129</v>
      </c>
      <c r="D1028" s="31">
        <v>44186</v>
      </c>
      <c r="E1028" s="29" t="s">
        <v>50</v>
      </c>
      <c r="F1028" s="29">
        <v>3</v>
      </c>
      <c r="G1028" s="29" t="s">
        <v>46</v>
      </c>
      <c r="H1028" s="29">
        <v>3</v>
      </c>
      <c r="K1028" s="29">
        <v>9178813337</v>
      </c>
      <c r="L1028" s="29">
        <v>9178813337</v>
      </c>
      <c r="M1028" s="29" t="s">
        <v>44</v>
      </c>
      <c r="N1028" s="29">
        <v>2320578826</v>
      </c>
      <c r="O1028" s="32" t="str">
        <f t="shared" si="16"/>
        <v>Detractors</v>
      </c>
    </row>
    <row r="1029" spans="1:15" x14ac:dyDescent="0.15">
      <c r="A1029" s="29" t="s">
        <v>41</v>
      </c>
      <c r="B1029" s="29" t="s">
        <v>42</v>
      </c>
      <c r="C1029" s="29" t="s">
        <v>148</v>
      </c>
      <c r="D1029" s="31">
        <v>44186</v>
      </c>
      <c r="E1029" s="29" t="s">
        <v>19</v>
      </c>
      <c r="F1029" s="29">
        <v>5</v>
      </c>
      <c r="G1029" s="29" t="s">
        <v>43</v>
      </c>
      <c r="H1029" s="29">
        <v>10</v>
      </c>
      <c r="K1029" s="29">
        <v>7205275223</v>
      </c>
      <c r="L1029" s="29">
        <v>5926138682</v>
      </c>
      <c r="M1029" s="29" t="s">
        <v>51</v>
      </c>
      <c r="N1029" s="29">
        <v>2320582593</v>
      </c>
      <c r="O1029" s="32" t="str">
        <f t="shared" si="16"/>
        <v>Promoters</v>
      </c>
    </row>
    <row r="1030" spans="1:15" x14ac:dyDescent="0.15">
      <c r="A1030" s="29" t="s">
        <v>41</v>
      </c>
      <c r="B1030" s="29" t="s">
        <v>42</v>
      </c>
      <c r="C1030" s="29" t="s">
        <v>126</v>
      </c>
      <c r="D1030" s="31">
        <v>44186</v>
      </c>
      <c r="E1030" s="29" t="s">
        <v>53</v>
      </c>
      <c r="F1030" s="29">
        <v>4</v>
      </c>
      <c r="G1030" s="29" t="s">
        <v>46</v>
      </c>
      <c r="H1030" s="29">
        <v>10</v>
      </c>
      <c r="K1030" s="29">
        <v>4412973941</v>
      </c>
      <c r="L1030" s="29">
        <v>4412973941</v>
      </c>
      <c r="M1030" s="29" t="s">
        <v>51</v>
      </c>
      <c r="N1030" s="29">
        <v>2320586687</v>
      </c>
      <c r="O1030" s="32" t="str">
        <f t="shared" si="16"/>
        <v>Promoters</v>
      </c>
    </row>
    <row r="1031" spans="1:15" x14ac:dyDescent="0.15">
      <c r="A1031" s="29" t="s">
        <v>41</v>
      </c>
      <c r="B1031" s="29" t="s">
        <v>42</v>
      </c>
      <c r="C1031" s="29" t="s">
        <v>124</v>
      </c>
      <c r="D1031" s="31">
        <v>44186</v>
      </c>
      <c r="E1031" s="29" t="s">
        <v>52</v>
      </c>
      <c r="F1031" s="29">
        <v>5</v>
      </c>
      <c r="G1031" s="29" t="s">
        <v>43</v>
      </c>
      <c r="H1031" s="29">
        <v>10</v>
      </c>
      <c r="K1031" s="29">
        <v>4412369570</v>
      </c>
      <c r="L1031" s="29">
        <v>4412369570</v>
      </c>
      <c r="M1031" s="29" t="s">
        <v>51</v>
      </c>
      <c r="N1031" s="29">
        <v>2320588507</v>
      </c>
      <c r="O1031" s="32" t="str">
        <f t="shared" si="16"/>
        <v>Promoters</v>
      </c>
    </row>
    <row r="1032" spans="1:15" x14ac:dyDescent="0.15">
      <c r="A1032" s="29" t="s">
        <v>41</v>
      </c>
      <c r="B1032" s="29" t="s">
        <v>42</v>
      </c>
      <c r="C1032" s="29" t="s">
        <v>146</v>
      </c>
      <c r="D1032" s="31">
        <v>44186</v>
      </c>
      <c r="E1032" s="29" t="s">
        <v>52</v>
      </c>
      <c r="F1032" s="29">
        <v>5</v>
      </c>
      <c r="G1032" s="29" t="s">
        <v>43</v>
      </c>
      <c r="H1032" s="29">
        <v>6</v>
      </c>
      <c r="K1032" s="29">
        <v>4417342433</v>
      </c>
      <c r="L1032" s="29">
        <v>4417342433</v>
      </c>
      <c r="M1032" s="29" t="s">
        <v>44</v>
      </c>
      <c r="N1032" s="29">
        <v>2320590276</v>
      </c>
      <c r="O1032" s="32" t="str">
        <f t="shared" si="16"/>
        <v>Detractors</v>
      </c>
    </row>
    <row r="1033" spans="1:15" x14ac:dyDescent="0.15">
      <c r="A1033" s="29" t="s">
        <v>41</v>
      </c>
      <c r="B1033" s="29" t="s">
        <v>42</v>
      </c>
      <c r="C1033" s="29" t="s">
        <v>114</v>
      </c>
      <c r="D1033" s="31">
        <v>44186</v>
      </c>
      <c r="E1033" s="29" t="s">
        <v>54</v>
      </c>
      <c r="F1033" s="29">
        <v>2</v>
      </c>
      <c r="G1033" s="29" t="s">
        <v>46</v>
      </c>
      <c r="H1033" s="29">
        <v>1</v>
      </c>
      <c r="K1033" s="29">
        <v>5054060424</v>
      </c>
      <c r="L1033" s="29">
        <v>5054060424</v>
      </c>
      <c r="M1033" s="29" t="s">
        <v>44</v>
      </c>
      <c r="N1033" s="29">
        <v>2320594128</v>
      </c>
      <c r="O1033" s="32" t="str">
        <f t="shared" si="16"/>
        <v>Detractors</v>
      </c>
    </row>
    <row r="1034" spans="1:15" x14ac:dyDescent="0.15">
      <c r="A1034" s="29" t="s">
        <v>41</v>
      </c>
      <c r="B1034" s="29" t="s">
        <v>42</v>
      </c>
      <c r="C1034" s="29" t="s">
        <v>103</v>
      </c>
      <c r="D1034" s="31">
        <v>44186</v>
      </c>
      <c r="E1034" s="29" t="s">
        <v>53</v>
      </c>
      <c r="F1034" s="29">
        <v>5</v>
      </c>
      <c r="G1034" s="29" t="s">
        <v>43</v>
      </c>
      <c r="H1034" s="29">
        <v>9</v>
      </c>
      <c r="K1034" s="29">
        <v>4417992449</v>
      </c>
      <c r="L1034" s="29">
        <v>4417992449</v>
      </c>
      <c r="M1034" s="29" t="s">
        <v>44</v>
      </c>
      <c r="N1034" s="29">
        <v>2320596087</v>
      </c>
      <c r="O1034" s="32" t="str">
        <f t="shared" si="16"/>
        <v>Promoters</v>
      </c>
    </row>
    <row r="1035" spans="1:15" x14ac:dyDescent="0.15">
      <c r="A1035" s="29" t="s">
        <v>41</v>
      </c>
      <c r="B1035" s="29" t="s">
        <v>42</v>
      </c>
      <c r="C1035" s="29" t="s">
        <v>109</v>
      </c>
      <c r="D1035" s="31">
        <v>44186</v>
      </c>
      <c r="E1035" s="29" t="s">
        <v>53</v>
      </c>
      <c r="F1035" s="29">
        <v>5</v>
      </c>
      <c r="G1035" s="29" t="s">
        <v>43</v>
      </c>
      <c r="H1035" s="29">
        <v>10</v>
      </c>
      <c r="K1035" s="29">
        <v>4412797932</v>
      </c>
      <c r="L1035" s="29">
        <v>4412797932</v>
      </c>
      <c r="M1035" s="29" t="s">
        <v>44</v>
      </c>
      <c r="N1035" s="29">
        <v>2320597127</v>
      </c>
      <c r="O1035" s="32" t="str">
        <f t="shared" si="16"/>
        <v>Promoters</v>
      </c>
    </row>
    <row r="1036" spans="1:15" x14ac:dyDescent="0.15">
      <c r="A1036" s="29" t="s">
        <v>41</v>
      </c>
      <c r="B1036" s="29" t="s">
        <v>42</v>
      </c>
      <c r="C1036" s="29" t="s">
        <v>79</v>
      </c>
      <c r="D1036" s="31">
        <v>44186</v>
      </c>
      <c r="E1036" s="29" t="s">
        <v>50</v>
      </c>
      <c r="F1036" s="29">
        <v>5</v>
      </c>
      <c r="G1036" s="29" t="s">
        <v>43</v>
      </c>
      <c r="H1036" s="29">
        <v>9</v>
      </c>
      <c r="K1036" s="29">
        <v>2174974611</v>
      </c>
      <c r="L1036" s="29">
        <v>2174974611</v>
      </c>
      <c r="M1036" s="29" t="s">
        <v>44</v>
      </c>
      <c r="N1036" s="29">
        <v>2320599641</v>
      </c>
      <c r="O1036" s="32" t="str">
        <f t="shared" si="16"/>
        <v>Promoters</v>
      </c>
    </row>
    <row r="1037" spans="1:15" x14ac:dyDescent="0.15">
      <c r="A1037" s="29" t="s">
        <v>41</v>
      </c>
      <c r="B1037" s="29" t="s">
        <v>42</v>
      </c>
      <c r="C1037" s="29" t="s">
        <v>134</v>
      </c>
      <c r="D1037" s="31">
        <v>44186</v>
      </c>
      <c r="E1037" s="29" t="s">
        <v>53</v>
      </c>
      <c r="F1037" s="29">
        <v>5</v>
      </c>
      <c r="G1037" s="29" t="s">
        <v>43</v>
      </c>
      <c r="H1037" s="29">
        <v>10</v>
      </c>
      <c r="K1037" s="29">
        <v>4412366699</v>
      </c>
      <c r="L1037" s="29">
        <v>4412366699</v>
      </c>
      <c r="M1037" s="29" t="s">
        <v>44</v>
      </c>
      <c r="N1037" s="29">
        <v>2320612835</v>
      </c>
      <c r="O1037" s="32" t="str">
        <f t="shared" si="16"/>
        <v>Promoters</v>
      </c>
    </row>
    <row r="1038" spans="1:15" x14ac:dyDescent="0.15">
      <c r="A1038" s="29" t="s">
        <v>41</v>
      </c>
      <c r="B1038" s="29" t="s">
        <v>42</v>
      </c>
      <c r="C1038" s="29" t="s">
        <v>144</v>
      </c>
      <c r="D1038" s="31">
        <v>44186</v>
      </c>
      <c r="E1038" s="29" t="s">
        <v>50</v>
      </c>
      <c r="F1038" s="29">
        <v>4</v>
      </c>
      <c r="G1038" s="29" t="s">
        <v>43</v>
      </c>
      <c r="H1038" s="29">
        <v>8</v>
      </c>
      <c r="K1038" s="29">
        <v>3406901039</v>
      </c>
      <c r="L1038" s="29">
        <v>3406901039</v>
      </c>
      <c r="M1038" s="29" t="s">
        <v>51</v>
      </c>
      <c r="N1038" s="29">
        <v>2320615274</v>
      </c>
      <c r="O1038" s="32" t="str">
        <f t="shared" si="16"/>
        <v>Passives</v>
      </c>
    </row>
    <row r="1039" spans="1:15" x14ac:dyDescent="0.15">
      <c r="A1039" s="29" t="s">
        <v>41</v>
      </c>
      <c r="B1039" s="29" t="s">
        <v>42</v>
      </c>
      <c r="C1039" s="29" t="s">
        <v>124</v>
      </c>
      <c r="D1039" s="31">
        <v>44186</v>
      </c>
      <c r="E1039" s="29" t="s">
        <v>53</v>
      </c>
      <c r="F1039" s="29">
        <v>5</v>
      </c>
      <c r="G1039" s="29" t="s">
        <v>46</v>
      </c>
      <c r="H1039" s="29">
        <v>10</v>
      </c>
      <c r="K1039" s="29">
        <v>4412931038</v>
      </c>
      <c r="L1039" s="29">
        <v>4412931038</v>
      </c>
      <c r="M1039" s="29" t="s">
        <v>44</v>
      </c>
      <c r="N1039" s="29">
        <v>2320628523</v>
      </c>
      <c r="O1039" s="32" t="str">
        <f t="shared" si="16"/>
        <v>Promoters</v>
      </c>
    </row>
    <row r="1040" spans="1:15" x14ac:dyDescent="0.15">
      <c r="A1040" s="29" t="s">
        <v>41</v>
      </c>
      <c r="B1040" s="29" t="s">
        <v>42</v>
      </c>
      <c r="C1040" s="29" t="s">
        <v>114</v>
      </c>
      <c r="D1040" s="31">
        <v>44186</v>
      </c>
      <c r="E1040" s="29" t="s">
        <v>50</v>
      </c>
      <c r="F1040" s="29">
        <v>3</v>
      </c>
      <c r="G1040" s="29" t="s">
        <v>46</v>
      </c>
      <c r="H1040" s="29">
        <v>1</v>
      </c>
      <c r="K1040" s="29">
        <v>6107512991</v>
      </c>
      <c r="L1040" s="29">
        <v>6107512991</v>
      </c>
      <c r="M1040" s="29" t="s">
        <v>44</v>
      </c>
      <c r="N1040" s="29">
        <v>2320638799</v>
      </c>
      <c r="O1040" s="32" t="str">
        <f t="shared" si="16"/>
        <v>Detractors</v>
      </c>
    </row>
    <row r="1041" spans="1:15" x14ac:dyDescent="0.15">
      <c r="A1041" s="29" t="s">
        <v>41</v>
      </c>
      <c r="B1041" s="29" t="s">
        <v>42</v>
      </c>
      <c r="C1041" s="29" t="s">
        <v>146</v>
      </c>
      <c r="D1041" s="31">
        <v>44186</v>
      </c>
      <c r="E1041" s="29" t="s">
        <v>54</v>
      </c>
      <c r="F1041" s="29">
        <v>5</v>
      </c>
      <c r="G1041" s="29" t="s">
        <v>43</v>
      </c>
      <c r="H1041" s="29">
        <v>9</v>
      </c>
      <c r="J1041" s="29">
        <v>2004804329</v>
      </c>
      <c r="K1041" s="29">
        <v>9284016635</v>
      </c>
      <c r="L1041" s="29">
        <v>9284016635</v>
      </c>
      <c r="M1041" s="29" t="s">
        <v>44</v>
      </c>
      <c r="N1041" s="29">
        <v>2320640129</v>
      </c>
      <c r="O1041" s="32" t="str">
        <f t="shared" si="16"/>
        <v>Promoters</v>
      </c>
    </row>
    <row r="1042" spans="1:15" x14ac:dyDescent="0.15">
      <c r="A1042" s="29" t="s">
        <v>41</v>
      </c>
      <c r="B1042" s="29" t="s">
        <v>42</v>
      </c>
      <c r="C1042" s="29" t="s">
        <v>145</v>
      </c>
      <c r="D1042" s="31">
        <v>44186</v>
      </c>
      <c r="E1042" s="29" t="s">
        <v>50</v>
      </c>
      <c r="F1042" s="29">
        <v>5</v>
      </c>
      <c r="G1042" s="29" t="s">
        <v>46</v>
      </c>
      <c r="H1042" s="29">
        <v>0</v>
      </c>
      <c r="K1042" s="29">
        <v>3407258779</v>
      </c>
      <c r="L1042" s="29">
        <v>3407258779</v>
      </c>
      <c r="M1042" s="29" t="s">
        <v>44</v>
      </c>
      <c r="N1042" s="29">
        <v>2320653872</v>
      </c>
      <c r="O1042" s="32" t="str">
        <f t="shared" si="16"/>
        <v>Detractors</v>
      </c>
    </row>
    <row r="1043" spans="1:15" x14ac:dyDescent="0.15">
      <c r="A1043" s="29" t="s">
        <v>41</v>
      </c>
      <c r="B1043" s="29" t="s">
        <v>42</v>
      </c>
      <c r="C1043" s="29" t="s">
        <v>134</v>
      </c>
      <c r="D1043" s="31">
        <v>44186</v>
      </c>
      <c r="E1043" s="29" t="s">
        <v>53</v>
      </c>
      <c r="F1043" s="29">
        <v>5</v>
      </c>
      <c r="G1043" s="29" t="s">
        <v>46</v>
      </c>
      <c r="H1043" s="29">
        <v>7</v>
      </c>
      <c r="K1043" s="29">
        <v>4412380237</v>
      </c>
      <c r="L1043" s="29">
        <v>4412380237</v>
      </c>
      <c r="M1043" s="29" t="s">
        <v>44</v>
      </c>
      <c r="N1043" s="29">
        <v>2320655979</v>
      </c>
      <c r="O1043" s="32" t="str">
        <f t="shared" si="16"/>
        <v>Passives</v>
      </c>
    </row>
    <row r="1044" spans="1:15" x14ac:dyDescent="0.15">
      <c r="A1044" s="29" t="s">
        <v>41</v>
      </c>
      <c r="B1044" s="29" t="s">
        <v>42</v>
      </c>
      <c r="C1044" s="29" t="s">
        <v>145</v>
      </c>
      <c r="D1044" s="31">
        <v>44186</v>
      </c>
      <c r="E1044" s="29" t="s">
        <v>50</v>
      </c>
      <c r="F1044" s="29">
        <v>4</v>
      </c>
      <c r="G1044" s="29" t="s">
        <v>43</v>
      </c>
      <c r="H1044" s="29">
        <v>7</v>
      </c>
      <c r="K1044" s="29">
        <v>3404739793</v>
      </c>
      <c r="L1044" s="29">
        <v>3404739793</v>
      </c>
      <c r="M1044" s="29" t="s">
        <v>51</v>
      </c>
      <c r="N1044" s="29">
        <v>2320658932</v>
      </c>
      <c r="O1044" s="32" t="str">
        <f t="shared" si="16"/>
        <v>Passives</v>
      </c>
    </row>
    <row r="1045" spans="1:15" x14ac:dyDescent="0.15">
      <c r="A1045" s="29" t="s">
        <v>41</v>
      </c>
      <c r="B1045" s="29" t="s">
        <v>42</v>
      </c>
      <c r="C1045" s="29" t="s">
        <v>81</v>
      </c>
      <c r="D1045" s="31">
        <v>44186</v>
      </c>
      <c r="E1045" s="29" t="s">
        <v>53</v>
      </c>
      <c r="F1045" s="29">
        <v>5</v>
      </c>
      <c r="G1045" s="29" t="s">
        <v>46</v>
      </c>
      <c r="H1045" s="29">
        <v>2</v>
      </c>
      <c r="K1045" s="29">
        <v>4413368091</v>
      </c>
      <c r="L1045" s="29">
        <v>4413368091</v>
      </c>
      <c r="M1045" s="29" t="s">
        <v>44</v>
      </c>
      <c r="N1045" s="29">
        <v>2320684382</v>
      </c>
      <c r="O1045" s="32" t="str">
        <f t="shared" si="16"/>
        <v>Detractors</v>
      </c>
    </row>
    <row r="1046" spans="1:15" x14ac:dyDescent="0.15">
      <c r="A1046" s="29" t="s">
        <v>41</v>
      </c>
      <c r="B1046" s="29" t="s">
        <v>42</v>
      </c>
      <c r="C1046" s="29" t="s">
        <v>130</v>
      </c>
      <c r="D1046" s="31">
        <v>44187</v>
      </c>
      <c r="E1046" s="29" t="s">
        <v>19</v>
      </c>
      <c r="F1046" s="29">
        <v>3</v>
      </c>
      <c r="G1046" s="29" t="s">
        <v>46</v>
      </c>
      <c r="H1046" s="29">
        <v>10</v>
      </c>
      <c r="K1046" s="29">
        <v>7205275223</v>
      </c>
      <c r="L1046" s="29">
        <v>5923277439</v>
      </c>
      <c r="M1046" s="29" t="s">
        <v>51</v>
      </c>
      <c r="N1046" s="29">
        <v>2320780093</v>
      </c>
      <c r="O1046" s="32" t="str">
        <f t="shared" si="16"/>
        <v>Promoters</v>
      </c>
    </row>
    <row r="1047" spans="1:15" x14ac:dyDescent="0.15">
      <c r="A1047" s="29" t="s">
        <v>41</v>
      </c>
      <c r="B1047" s="29" t="s">
        <v>42</v>
      </c>
      <c r="C1047" s="29" t="s">
        <v>140</v>
      </c>
      <c r="D1047" s="31">
        <v>44187</v>
      </c>
      <c r="E1047" s="29" t="s">
        <v>53</v>
      </c>
      <c r="F1047" s="29">
        <v>5</v>
      </c>
      <c r="G1047" s="29" t="s">
        <v>43</v>
      </c>
      <c r="H1047" s="29">
        <v>8</v>
      </c>
      <c r="K1047" s="29">
        <v>4413354611</v>
      </c>
      <c r="L1047" s="29">
        <v>4413354611</v>
      </c>
      <c r="M1047" s="29" t="s">
        <v>51</v>
      </c>
      <c r="N1047" s="29">
        <v>2320780386</v>
      </c>
      <c r="O1047" s="32" t="str">
        <f t="shared" si="16"/>
        <v>Passives</v>
      </c>
    </row>
    <row r="1048" spans="1:15" x14ac:dyDescent="0.15">
      <c r="A1048" s="29" t="s">
        <v>41</v>
      </c>
      <c r="B1048" s="29" t="s">
        <v>42</v>
      </c>
      <c r="C1048" s="29" t="s">
        <v>80</v>
      </c>
      <c r="D1048" s="31">
        <v>44187</v>
      </c>
      <c r="E1048" s="29" t="s">
        <v>52</v>
      </c>
      <c r="F1048" s="29">
        <v>5</v>
      </c>
      <c r="G1048" s="29" t="s">
        <v>43</v>
      </c>
      <c r="H1048" s="29">
        <v>10</v>
      </c>
      <c r="K1048" s="29">
        <v>4412366699</v>
      </c>
      <c r="L1048" s="29">
        <v>4412366699</v>
      </c>
      <c r="M1048" s="29" t="s">
        <v>44</v>
      </c>
      <c r="N1048" s="29">
        <v>2320783291</v>
      </c>
      <c r="O1048" s="32" t="str">
        <f t="shared" si="16"/>
        <v>Promoters</v>
      </c>
    </row>
    <row r="1049" spans="1:15" x14ac:dyDescent="0.15">
      <c r="A1049" s="29" t="s">
        <v>41</v>
      </c>
      <c r="B1049" s="29" t="s">
        <v>42</v>
      </c>
      <c r="C1049" s="29" t="s">
        <v>85</v>
      </c>
      <c r="D1049" s="31">
        <v>44187</v>
      </c>
      <c r="E1049" s="29" t="s">
        <v>50</v>
      </c>
      <c r="F1049" s="29">
        <v>4</v>
      </c>
      <c r="G1049" s="29" t="s">
        <v>46</v>
      </c>
      <c r="H1049" s="29">
        <v>9</v>
      </c>
      <c r="K1049" s="29">
        <v>5304461961</v>
      </c>
      <c r="L1049" s="29">
        <v>5304461961</v>
      </c>
      <c r="M1049" s="29" t="s">
        <v>51</v>
      </c>
      <c r="N1049" s="29">
        <v>2320792470</v>
      </c>
      <c r="O1049" s="32" t="str">
        <f t="shared" si="16"/>
        <v>Promoters</v>
      </c>
    </row>
    <row r="1050" spans="1:15" x14ac:dyDescent="0.15">
      <c r="A1050" s="29" t="s">
        <v>41</v>
      </c>
      <c r="B1050" s="29" t="s">
        <v>42</v>
      </c>
      <c r="C1050" s="29" t="s">
        <v>110</v>
      </c>
      <c r="D1050" s="31">
        <v>44187</v>
      </c>
      <c r="E1050" s="29" t="s">
        <v>53</v>
      </c>
      <c r="F1050" s="29">
        <v>1</v>
      </c>
      <c r="G1050" s="29" t="s">
        <v>46</v>
      </c>
      <c r="H1050" s="29">
        <v>1</v>
      </c>
      <c r="J1050" s="29">
        <v>2004916373</v>
      </c>
      <c r="K1050" s="29">
        <v>4417075787</v>
      </c>
      <c r="L1050" s="29">
        <v>4417075787</v>
      </c>
      <c r="M1050" s="29" t="s">
        <v>44</v>
      </c>
      <c r="N1050" s="29">
        <v>2320792835</v>
      </c>
      <c r="O1050" s="32" t="str">
        <f t="shared" si="16"/>
        <v>Detractors</v>
      </c>
    </row>
    <row r="1051" spans="1:15" x14ac:dyDescent="0.15">
      <c r="A1051" s="29" t="s">
        <v>41</v>
      </c>
      <c r="B1051" s="29" t="s">
        <v>42</v>
      </c>
      <c r="C1051" s="29" t="s">
        <v>107</v>
      </c>
      <c r="D1051" s="31">
        <v>44187</v>
      </c>
      <c r="E1051" s="29" t="s">
        <v>53</v>
      </c>
      <c r="F1051" s="29">
        <v>5</v>
      </c>
      <c r="G1051" s="29" t="s">
        <v>43</v>
      </c>
      <c r="H1051" s="29">
        <v>10</v>
      </c>
      <c r="K1051" s="29">
        <v>4415380813</v>
      </c>
      <c r="L1051" s="29">
        <v>4415380813</v>
      </c>
      <c r="M1051" s="29" t="s">
        <v>51</v>
      </c>
      <c r="N1051" s="29">
        <v>2320806182</v>
      </c>
      <c r="O1051" s="32" t="str">
        <f t="shared" si="16"/>
        <v>Promoters</v>
      </c>
    </row>
    <row r="1052" spans="1:15" x14ac:dyDescent="0.15">
      <c r="A1052" s="29" t="s">
        <v>41</v>
      </c>
      <c r="B1052" s="29" t="s">
        <v>42</v>
      </c>
      <c r="C1052" s="29" t="s">
        <v>127</v>
      </c>
      <c r="D1052" s="31">
        <v>44187</v>
      </c>
      <c r="E1052" s="29" t="s">
        <v>50</v>
      </c>
      <c r="F1052" s="29">
        <v>5</v>
      </c>
      <c r="G1052" s="29" t="s">
        <v>43</v>
      </c>
      <c r="H1052" s="29">
        <v>5</v>
      </c>
      <c r="K1052" s="29">
        <v>3402277216</v>
      </c>
      <c r="L1052" s="29">
        <v>3402277216</v>
      </c>
      <c r="M1052" s="29" t="s">
        <v>44</v>
      </c>
      <c r="N1052" s="29">
        <v>2320816294</v>
      </c>
      <c r="O1052" s="32" t="str">
        <f t="shared" si="16"/>
        <v>Detractors</v>
      </c>
    </row>
    <row r="1053" spans="1:15" x14ac:dyDescent="0.15">
      <c r="A1053" s="29" t="s">
        <v>41</v>
      </c>
      <c r="B1053" s="29" t="s">
        <v>42</v>
      </c>
      <c r="C1053" s="29" t="s">
        <v>138</v>
      </c>
      <c r="D1053" s="31">
        <v>44187</v>
      </c>
      <c r="E1053" s="29" t="s">
        <v>54</v>
      </c>
      <c r="F1053" s="29">
        <v>5</v>
      </c>
      <c r="G1053" s="29" t="s">
        <v>43</v>
      </c>
      <c r="H1053" s="29">
        <v>9</v>
      </c>
      <c r="K1053" s="29">
        <v>6028835749</v>
      </c>
      <c r="L1053" s="29">
        <v>6028835749</v>
      </c>
      <c r="M1053" s="29" t="s">
        <v>44</v>
      </c>
      <c r="N1053" s="29">
        <v>2320822930</v>
      </c>
      <c r="O1053" s="32" t="str">
        <f t="shared" si="16"/>
        <v>Promoters</v>
      </c>
    </row>
    <row r="1054" spans="1:15" x14ac:dyDescent="0.15">
      <c r="A1054" s="29" t="s">
        <v>41</v>
      </c>
      <c r="B1054" s="29" t="s">
        <v>42</v>
      </c>
      <c r="C1054" s="29" t="s">
        <v>130</v>
      </c>
      <c r="D1054" s="31">
        <v>44187</v>
      </c>
      <c r="E1054" s="29" t="s">
        <v>19</v>
      </c>
      <c r="F1054" s="29">
        <v>5</v>
      </c>
      <c r="G1054" s="29" t="s">
        <v>43</v>
      </c>
      <c r="H1054" s="29">
        <v>9</v>
      </c>
      <c r="K1054" s="29">
        <v>7205275223</v>
      </c>
      <c r="L1054" s="29">
        <v>5922296170</v>
      </c>
      <c r="M1054" s="29" t="s">
        <v>44</v>
      </c>
      <c r="N1054" s="29">
        <v>2320824416</v>
      </c>
      <c r="O1054" s="32" t="str">
        <f t="shared" si="16"/>
        <v>Promoters</v>
      </c>
    </row>
    <row r="1055" spans="1:15" x14ac:dyDescent="0.15">
      <c r="A1055" s="29" t="s">
        <v>41</v>
      </c>
      <c r="B1055" s="29" t="s">
        <v>42</v>
      </c>
      <c r="C1055" s="29" t="s">
        <v>147</v>
      </c>
      <c r="D1055" s="31">
        <v>44187</v>
      </c>
      <c r="E1055" s="29" t="s">
        <v>52</v>
      </c>
      <c r="F1055" s="29">
        <v>4</v>
      </c>
      <c r="G1055" s="29" t="s">
        <v>43</v>
      </c>
      <c r="H1055" s="29">
        <v>8</v>
      </c>
      <c r="K1055" s="29">
        <v>4412963374</v>
      </c>
      <c r="L1055" s="29">
        <v>4412963374</v>
      </c>
      <c r="M1055" s="29" t="s">
        <v>51</v>
      </c>
      <c r="N1055" s="29">
        <v>2320826009</v>
      </c>
      <c r="O1055" s="32" t="str">
        <f t="shared" si="16"/>
        <v>Passives</v>
      </c>
    </row>
    <row r="1056" spans="1:15" x14ac:dyDescent="0.15">
      <c r="A1056" s="29" t="s">
        <v>41</v>
      </c>
      <c r="B1056" s="29" t="s">
        <v>42</v>
      </c>
      <c r="C1056" s="29" t="s">
        <v>123</v>
      </c>
      <c r="D1056" s="31">
        <v>44187</v>
      </c>
      <c r="E1056" s="29" t="s">
        <v>19</v>
      </c>
      <c r="F1056" s="29">
        <v>5</v>
      </c>
      <c r="G1056" s="29" t="s">
        <v>46</v>
      </c>
      <c r="H1056" s="29">
        <v>7</v>
      </c>
      <c r="K1056" s="29">
        <v>7205275223</v>
      </c>
      <c r="L1056" s="29">
        <v>5922226591</v>
      </c>
      <c r="M1056" s="29" t="s">
        <v>51</v>
      </c>
      <c r="N1056" s="29">
        <v>2320834120</v>
      </c>
      <c r="O1056" s="32" t="str">
        <f t="shared" si="16"/>
        <v>Passives</v>
      </c>
    </row>
    <row r="1057" spans="1:15" x14ac:dyDescent="0.15">
      <c r="A1057" s="29" t="s">
        <v>41</v>
      </c>
      <c r="B1057" s="29" t="s">
        <v>42</v>
      </c>
      <c r="C1057" s="29" t="s">
        <v>113</v>
      </c>
      <c r="D1057" s="31">
        <v>44187</v>
      </c>
      <c r="E1057" s="29" t="s">
        <v>54</v>
      </c>
      <c r="F1057" s="29">
        <v>5</v>
      </c>
      <c r="G1057" s="29" t="s">
        <v>43</v>
      </c>
      <c r="H1057" s="29">
        <v>10</v>
      </c>
      <c r="K1057" s="29">
        <v>5054064302</v>
      </c>
      <c r="L1057" s="29">
        <v>5054064302</v>
      </c>
      <c r="M1057" s="29" t="s">
        <v>44</v>
      </c>
      <c r="N1057" s="29">
        <v>2320834377</v>
      </c>
      <c r="O1057" s="32" t="str">
        <f t="shared" si="16"/>
        <v>Promoters</v>
      </c>
    </row>
    <row r="1058" spans="1:15" x14ac:dyDescent="0.15">
      <c r="A1058" s="29" t="s">
        <v>41</v>
      </c>
      <c r="B1058" s="29" t="s">
        <v>42</v>
      </c>
      <c r="C1058" s="29" t="s">
        <v>120</v>
      </c>
      <c r="D1058" s="31">
        <v>44187</v>
      </c>
      <c r="E1058" s="29" t="s">
        <v>19</v>
      </c>
      <c r="F1058" s="29">
        <v>1</v>
      </c>
      <c r="G1058" s="29" t="s">
        <v>43</v>
      </c>
      <c r="H1058" s="29">
        <v>0</v>
      </c>
      <c r="K1058" s="29">
        <v>7205275223</v>
      </c>
      <c r="L1058" s="29">
        <v>5926471644</v>
      </c>
      <c r="M1058" s="29" t="s">
        <v>44</v>
      </c>
      <c r="N1058" s="29">
        <v>2320837437</v>
      </c>
      <c r="O1058" s="32" t="str">
        <f t="shared" si="16"/>
        <v>Detractors</v>
      </c>
    </row>
    <row r="1059" spans="1:15" x14ac:dyDescent="0.15">
      <c r="A1059" s="29" t="s">
        <v>41</v>
      </c>
      <c r="B1059" s="29" t="s">
        <v>42</v>
      </c>
      <c r="C1059" s="29" t="s">
        <v>117</v>
      </c>
      <c r="D1059" s="31">
        <v>44187</v>
      </c>
      <c r="E1059" s="29" t="s">
        <v>50</v>
      </c>
      <c r="F1059" s="29">
        <v>4</v>
      </c>
      <c r="G1059" s="29" t="s">
        <v>43</v>
      </c>
      <c r="H1059" s="29">
        <v>10</v>
      </c>
      <c r="K1059" s="29">
        <v>3404737881</v>
      </c>
      <c r="L1059" s="29">
        <v>3404737881</v>
      </c>
      <c r="M1059" s="29" t="s">
        <v>51</v>
      </c>
      <c r="N1059" s="29">
        <v>2320842293</v>
      </c>
      <c r="O1059" s="32" t="str">
        <f t="shared" si="16"/>
        <v>Promoters</v>
      </c>
    </row>
    <row r="1060" spans="1:15" x14ac:dyDescent="0.15">
      <c r="A1060" s="29" t="s">
        <v>41</v>
      </c>
      <c r="B1060" s="29" t="s">
        <v>42</v>
      </c>
      <c r="C1060" s="29" t="s">
        <v>131</v>
      </c>
      <c r="D1060" s="31">
        <v>44187</v>
      </c>
      <c r="E1060" s="29" t="s">
        <v>50</v>
      </c>
      <c r="F1060" s="29">
        <v>5</v>
      </c>
      <c r="G1060" s="29" t="s">
        <v>43</v>
      </c>
      <c r="H1060" s="29">
        <v>8</v>
      </c>
      <c r="K1060" s="29">
        <v>3409980162</v>
      </c>
      <c r="L1060" s="29">
        <v>3409980162</v>
      </c>
      <c r="M1060" s="29" t="s">
        <v>51</v>
      </c>
      <c r="N1060" s="29">
        <v>2320843140</v>
      </c>
      <c r="O1060" s="32" t="str">
        <f t="shared" si="16"/>
        <v>Passives</v>
      </c>
    </row>
    <row r="1061" spans="1:15" x14ac:dyDescent="0.15">
      <c r="A1061" s="29" t="s">
        <v>41</v>
      </c>
      <c r="B1061" s="29" t="s">
        <v>42</v>
      </c>
      <c r="C1061" s="29" t="s">
        <v>120</v>
      </c>
      <c r="D1061" s="31">
        <v>44187</v>
      </c>
      <c r="E1061" s="29" t="s">
        <v>19</v>
      </c>
      <c r="F1061" s="29">
        <v>5</v>
      </c>
      <c r="G1061" s="29" t="s">
        <v>43</v>
      </c>
      <c r="H1061" s="29">
        <v>10</v>
      </c>
      <c r="K1061" s="29">
        <v>7205275223</v>
      </c>
      <c r="L1061" s="29">
        <v>5922256464</v>
      </c>
      <c r="M1061" s="29" t="s">
        <v>44</v>
      </c>
      <c r="N1061" s="29">
        <v>2320844518</v>
      </c>
      <c r="O1061" s="32" t="str">
        <f t="shared" si="16"/>
        <v>Promoters</v>
      </c>
    </row>
    <row r="1062" spans="1:15" x14ac:dyDescent="0.15">
      <c r="A1062" s="29" t="s">
        <v>41</v>
      </c>
      <c r="B1062" s="29" t="s">
        <v>42</v>
      </c>
      <c r="C1062" s="29" t="s">
        <v>87</v>
      </c>
      <c r="D1062" s="31">
        <v>44187</v>
      </c>
      <c r="E1062" s="29" t="s">
        <v>52</v>
      </c>
      <c r="F1062" s="29">
        <v>4</v>
      </c>
      <c r="G1062" s="29" t="s">
        <v>43</v>
      </c>
      <c r="H1062" s="29">
        <v>8</v>
      </c>
      <c r="K1062" s="29">
        <v>4413334558</v>
      </c>
      <c r="L1062" s="29">
        <v>4413334558</v>
      </c>
      <c r="M1062" s="29" t="s">
        <v>51</v>
      </c>
      <c r="N1062" s="29">
        <v>2320846131</v>
      </c>
      <c r="O1062" s="32" t="str">
        <f t="shared" si="16"/>
        <v>Passives</v>
      </c>
    </row>
    <row r="1063" spans="1:15" x14ac:dyDescent="0.15">
      <c r="A1063" s="29" t="s">
        <v>41</v>
      </c>
      <c r="B1063" s="29" t="s">
        <v>42</v>
      </c>
      <c r="C1063" s="29" t="s">
        <v>139</v>
      </c>
      <c r="D1063" s="31">
        <v>44187</v>
      </c>
      <c r="E1063" s="29" t="s">
        <v>54</v>
      </c>
      <c r="F1063" s="29">
        <v>4</v>
      </c>
      <c r="G1063" s="29" t="s">
        <v>46</v>
      </c>
      <c r="H1063" s="29">
        <v>0</v>
      </c>
      <c r="K1063" s="29">
        <v>5208410649</v>
      </c>
      <c r="L1063" s="29">
        <v>5208410649</v>
      </c>
      <c r="M1063" s="29" t="s">
        <v>44</v>
      </c>
      <c r="N1063" s="29">
        <v>2320847825</v>
      </c>
      <c r="O1063" s="32" t="str">
        <f t="shared" si="16"/>
        <v>Detractors</v>
      </c>
    </row>
    <row r="1064" spans="1:15" x14ac:dyDescent="0.15">
      <c r="A1064" s="29" t="s">
        <v>41</v>
      </c>
      <c r="B1064" s="29" t="s">
        <v>42</v>
      </c>
      <c r="C1064" s="29" t="s">
        <v>78</v>
      </c>
      <c r="D1064" s="31">
        <v>44187</v>
      </c>
      <c r="E1064" s="29" t="s">
        <v>50</v>
      </c>
      <c r="F1064" s="29">
        <v>4</v>
      </c>
      <c r="G1064" s="29" t="s">
        <v>46</v>
      </c>
      <c r="H1064" s="29">
        <v>5</v>
      </c>
      <c r="K1064" s="29">
        <v>3406903602</v>
      </c>
      <c r="L1064" s="29">
        <v>3406903602</v>
      </c>
      <c r="M1064" s="29" t="s">
        <v>44</v>
      </c>
      <c r="N1064" s="29">
        <v>2320848042</v>
      </c>
      <c r="O1064" s="32" t="str">
        <f t="shared" si="16"/>
        <v>Detractors</v>
      </c>
    </row>
    <row r="1065" spans="1:15" x14ac:dyDescent="0.15">
      <c r="A1065" s="29" t="s">
        <v>41</v>
      </c>
      <c r="B1065" s="29" t="s">
        <v>42</v>
      </c>
      <c r="C1065" s="29" t="s">
        <v>115</v>
      </c>
      <c r="D1065" s="31">
        <v>44187</v>
      </c>
      <c r="E1065" s="29" t="s">
        <v>55</v>
      </c>
      <c r="F1065" s="29">
        <v>5</v>
      </c>
      <c r="G1065" s="29" t="s">
        <v>46</v>
      </c>
      <c r="H1065" s="29">
        <v>10</v>
      </c>
      <c r="J1065" s="29">
        <v>2004990613</v>
      </c>
      <c r="K1065" s="29">
        <v>7752996262</v>
      </c>
      <c r="L1065" s="29">
        <v>7752996262</v>
      </c>
      <c r="M1065" s="29" t="s">
        <v>44</v>
      </c>
      <c r="N1065" s="29">
        <v>2320850063</v>
      </c>
      <c r="O1065" s="32" t="str">
        <f t="shared" si="16"/>
        <v>Promoters</v>
      </c>
    </row>
    <row r="1066" spans="1:15" x14ac:dyDescent="0.15">
      <c r="A1066" s="29" t="s">
        <v>41</v>
      </c>
      <c r="B1066" s="29" t="s">
        <v>42</v>
      </c>
      <c r="C1066" s="29" t="s">
        <v>87</v>
      </c>
      <c r="D1066" s="31">
        <v>44187</v>
      </c>
      <c r="E1066" s="29" t="s">
        <v>52</v>
      </c>
      <c r="F1066" s="29">
        <v>5</v>
      </c>
      <c r="G1066" s="29" t="s">
        <v>43</v>
      </c>
      <c r="H1066" s="29">
        <v>10</v>
      </c>
      <c r="K1066" s="29">
        <v>4417376852</v>
      </c>
      <c r="L1066" s="29">
        <v>4417376852</v>
      </c>
      <c r="M1066" s="29" t="s">
        <v>44</v>
      </c>
      <c r="N1066" s="29">
        <v>2320850287</v>
      </c>
      <c r="O1066" s="32" t="str">
        <f t="shared" si="16"/>
        <v>Promoters</v>
      </c>
    </row>
    <row r="1067" spans="1:15" x14ac:dyDescent="0.15">
      <c r="A1067" s="29" t="s">
        <v>41</v>
      </c>
      <c r="B1067" s="29" t="s">
        <v>42</v>
      </c>
      <c r="C1067" s="29" t="s">
        <v>123</v>
      </c>
      <c r="D1067" s="31">
        <v>44187</v>
      </c>
      <c r="E1067" s="29" t="s">
        <v>19</v>
      </c>
      <c r="F1067" s="29">
        <v>5</v>
      </c>
      <c r="G1067" s="29" t="s">
        <v>43</v>
      </c>
      <c r="H1067" s="29">
        <v>5</v>
      </c>
      <c r="K1067" s="29">
        <v>7205275223</v>
      </c>
      <c r="L1067" s="29">
        <v>5926439814</v>
      </c>
      <c r="M1067" s="29" t="s">
        <v>44</v>
      </c>
      <c r="N1067" s="29">
        <v>2320850430</v>
      </c>
      <c r="O1067" s="32" t="str">
        <f t="shared" si="16"/>
        <v>Detractors</v>
      </c>
    </row>
    <row r="1068" spans="1:15" x14ac:dyDescent="0.15">
      <c r="A1068" s="29" t="s">
        <v>41</v>
      </c>
      <c r="B1068" s="29" t="s">
        <v>42</v>
      </c>
      <c r="C1068" s="29" t="s">
        <v>78</v>
      </c>
      <c r="D1068" s="31">
        <v>44187</v>
      </c>
      <c r="E1068" s="29" t="s">
        <v>53</v>
      </c>
      <c r="F1068" s="29">
        <v>1</v>
      </c>
      <c r="G1068" s="29" t="s">
        <v>43</v>
      </c>
      <c r="H1068" s="29">
        <v>10</v>
      </c>
      <c r="K1068" s="29">
        <v>4412938066</v>
      </c>
      <c r="L1068" s="29">
        <v>4412938066</v>
      </c>
      <c r="M1068" s="29" t="s">
        <v>44</v>
      </c>
      <c r="N1068" s="29">
        <v>2320851621</v>
      </c>
      <c r="O1068" s="32" t="str">
        <f t="shared" si="16"/>
        <v>Promoters</v>
      </c>
    </row>
    <row r="1069" spans="1:15" x14ac:dyDescent="0.15">
      <c r="A1069" s="29" t="s">
        <v>41</v>
      </c>
      <c r="B1069" s="29" t="s">
        <v>42</v>
      </c>
      <c r="C1069" s="29" t="s">
        <v>144</v>
      </c>
      <c r="D1069" s="31">
        <v>44187</v>
      </c>
      <c r="E1069" s="29" t="s">
        <v>54</v>
      </c>
      <c r="F1069" s="29">
        <v>5</v>
      </c>
      <c r="G1069" s="29" t="s">
        <v>43</v>
      </c>
      <c r="H1069" s="29">
        <v>9</v>
      </c>
      <c r="K1069" s="29">
        <v>9282107028</v>
      </c>
      <c r="L1069" s="29">
        <v>9282107028</v>
      </c>
      <c r="M1069" s="29" t="s">
        <v>44</v>
      </c>
      <c r="N1069" s="29">
        <v>2320859970</v>
      </c>
      <c r="O1069" s="32" t="str">
        <f t="shared" si="16"/>
        <v>Promoters</v>
      </c>
    </row>
    <row r="1070" spans="1:15" x14ac:dyDescent="0.15">
      <c r="A1070" s="29" t="s">
        <v>41</v>
      </c>
      <c r="B1070" s="29" t="s">
        <v>42</v>
      </c>
      <c r="C1070" s="29" t="s">
        <v>96</v>
      </c>
      <c r="D1070" s="31">
        <v>44187</v>
      </c>
      <c r="E1070" s="29" t="s">
        <v>52</v>
      </c>
      <c r="F1070" s="29">
        <v>5</v>
      </c>
      <c r="G1070" s="29" t="s">
        <v>43</v>
      </c>
      <c r="H1070" s="29">
        <v>5</v>
      </c>
      <c r="K1070" s="29">
        <v>4415344241</v>
      </c>
      <c r="L1070" s="29">
        <v>4415344241</v>
      </c>
      <c r="M1070" s="29" t="s">
        <v>44</v>
      </c>
      <c r="N1070" s="29">
        <v>2320860086</v>
      </c>
      <c r="O1070" s="32" t="str">
        <f t="shared" si="16"/>
        <v>Detractors</v>
      </c>
    </row>
    <row r="1071" spans="1:15" x14ac:dyDescent="0.15">
      <c r="A1071" s="29" t="s">
        <v>41</v>
      </c>
      <c r="B1071" s="29" t="s">
        <v>42</v>
      </c>
      <c r="C1071" s="29" t="s">
        <v>125</v>
      </c>
      <c r="D1071" s="31">
        <v>44187</v>
      </c>
      <c r="E1071" s="29" t="s">
        <v>19</v>
      </c>
      <c r="F1071" s="29">
        <v>1</v>
      </c>
      <c r="G1071" s="29" t="s">
        <v>46</v>
      </c>
      <c r="H1071" s="29">
        <v>10</v>
      </c>
      <c r="K1071" s="29">
        <v>7205275223</v>
      </c>
      <c r="L1071" s="29">
        <v>5926272233</v>
      </c>
      <c r="M1071" s="29" t="s">
        <v>44</v>
      </c>
      <c r="N1071" s="29">
        <v>2320869804</v>
      </c>
      <c r="O1071" s="32" t="str">
        <f t="shared" si="16"/>
        <v>Promoters</v>
      </c>
    </row>
    <row r="1072" spans="1:15" x14ac:dyDescent="0.15">
      <c r="A1072" s="29" t="s">
        <v>41</v>
      </c>
      <c r="B1072" s="29" t="s">
        <v>42</v>
      </c>
      <c r="C1072" s="29" t="s">
        <v>98</v>
      </c>
      <c r="D1072" s="31">
        <v>44187</v>
      </c>
      <c r="E1072" s="29" t="s">
        <v>52</v>
      </c>
      <c r="F1072" s="29">
        <v>5</v>
      </c>
      <c r="G1072" s="29" t="s">
        <v>43</v>
      </c>
      <c r="H1072" s="29">
        <v>9</v>
      </c>
      <c r="K1072" s="29">
        <v>4417047070</v>
      </c>
      <c r="L1072" s="29">
        <v>4417047070</v>
      </c>
      <c r="M1072" s="29" t="s">
        <v>51</v>
      </c>
      <c r="N1072" s="29">
        <v>2320871935</v>
      </c>
      <c r="O1072" s="32" t="str">
        <f t="shared" si="16"/>
        <v>Promoters</v>
      </c>
    </row>
    <row r="1073" spans="1:15" x14ac:dyDescent="0.15">
      <c r="A1073" s="29" t="s">
        <v>41</v>
      </c>
      <c r="B1073" s="29" t="s">
        <v>42</v>
      </c>
      <c r="C1073" s="29" t="s">
        <v>139</v>
      </c>
      <c r="D1073" s="31">
        <v>44187</v>
      </c>
      <c r="E1073" s="29" t="s">
        <v>54</v>
      </c>
      <c r="F1073" s="29">
        <v>5</v>
      </c>
      <c r="G1073" s="29" t="s">
        <v>43</v>
      </c>
      <c r="H1073" s="29">
        <v>10</v>
      </c>
      <c r="K1073" s="29">
        <v>4354445785</v>
      </c>
      <c r="L1073" s="29">
        <v>4354445785</v>
      </c>
      <c r="M1073" s="29" t="s">
        <v>44</v>
      </c>
      <c r="N1073" s="29">
        <v>2320880175</v>
      </c>
      <c r="O1073" s="32" t="str">
        <f t="shared" si="16"/>
        <v>Promoters</v>
      </c>
    </row>
    <row r="1074" spans="1:15" x14ac:dyDescent="0.15">
      <c r="A1074" s="29" t="s">
        <v>41</v>
      </c>
      <c r="B1074" s="29" t="s">
        <v>42</v>
      </c>
      <c r="C1074" s="29" t="s">
        <v>130</v>
      </c>
      <c r="D1074" s="31">
        <v>44187</v>
      </c>
      <c r="E1074" s="29" t="s">
        <v>19</v>
      </c>
      <c r="F1074" s="29">
        <v>5</v>
      </c>
      <c r="G1074" s="29" t="s">
        <v>43</v>
      </c>
      <c r="H1074" s="29">
        <v>10</v>
      </c>
      <c r="K1074" s="29">
        <v>7205275223</v>
      </c>
      <c r="L1074" s="29">
        <v>5923272188</v>
      </c>
      <c r="M1074" s="29" t="s">
        <v>44</v>
      </c>
      <c r="N1074" s="29">
        <v>2320881413</v>
      </c>
      <c r="O1074" s="32" t="str">
        <f t="shared" si="16"/>
        <v>Promoters</v>
      </c>
    </row>
    <row r="1075" spans="1:15" x14ac:dyDescent="0.15">
      <c r="A1075" s="29" t="s">
        <v>41</v>
      </c>
      <c r="B1075" s="29" t="s">
        <v>42</v>
      </c>
      <c r="C1075" s="29" t="s">
        <v>122</v>
      </c>
      <c r="D1075" s="31">
        <v>44187</v>
      </c>
      <c r="E1075" s="29" t="s">
        <v>52</v>
      </c>
      <c r="F1075" s="29">
        <v>5</v>
      </c>
      <c r="G1075" s="29" t="s">
        <v>46</v>
      </c>
      <c r="H1075" s="29">
        <v>9</v>
      </c>
      <c r="K1075" s="29">
        <v>4417775012</v>
      </c>
      <c r="L1075" s="29">
        <v>4417775012</v>
      </c>
      <c r="M1075" s="29" t="s">
        <v>51</v>
      </c>
      <c r="N1075" s="29">
        <v>2320884284</v>
      </c>
      <c r="O1075" s="32" t="str">
        <f t="shared" si="16"/>
        <v>Promoters</v>
      </c>
    </row>
    <row r="1076" spans="1:15" x14ac:dyDescent="0.15">
      <c r="A1076" s="29" t="s">
        <v>41</v>
      </c>
      <c r="B1076" s="29" t="s">
        <v>42</v>
      </c>
      <c r="C1076" s="29" t="s">
        <v>113</v>
      </c>
      <c r="D1076" s="31">
        <v>44187</v>
      </c>
      <c r="E1076" s="29" t="s">
        <v>55</v>
      </c>
      <c r="F1076" s="29">
        <v>5</v>
      </c>
      <c r="G1076" s="29" t="s">
        <v>43</v>
      </c>
      <c r="H1076" s="29">
        <v>10</v>
      </c>
      <c r="K1076" s="29">
        <v>7752943186</v>
      </c>
      <c r="L1076" s="29">
        <v>7752943186</v>
      </c>
      <c r="M1076" s="29" t="s">
        <v>44</v>
      </c>
      <c r="N1076" s="29">
        <v>2320884551</v>
      </c>
      <c r="O1076" s="32" t="str">
        <f t="shared" si="16"/>
        <v>Promoters</v>
      </c>
    </row>
    <row r="1077" spans="1:15" x14ac:dyDescent="0.15">
      <c r="A1077" s="29" t="s">
        <v>41</v>
      </c>
      <c r="B1077" s="29" t="s">
        <v>42</v>
      </c>
      <c r="C1077" s="29" t="s">
        <v>125</v>
      </c>
      <c r="D1077" s="31">
        <v>44187</v>
      </c>
      <c r="E1077" s="29" t="s">
        <v>19</v>
      </c>
      <c r="F1077" s="29">
        <v>5</v>
      </c>
      <c r="G1077" s="29" t="s">
        <v>43</v>
      </c>
      <c r="H1077" s="29">
        <v>5</v>
      </c>
      <c r="K1077" s="29">
        <v>7205275223</v>
      </c>
      <c r="L1077" s="29">
        <v>5922250905</v>
      </c>
      <c r="M1077" s="29" t="s">
        <v>44</v>
      </c>
      <c r="N1077" s="29">
        <v>2320887655</v>
      </c>
      <c r="O1077" s="32" t="str">
        <f t="shared" si="16"/>
        <v>Detractors</v>
      </c>
    </row>
    <row r="1078" spans="1:15" x14ac:dyDescent="0.15">
      <c r="A1078" s="29" t="s">
        <v>41</v>
      </c>
      <c r="B1078" s="29" t="s">
        <v>42</v>
      </c>
      <c r="C1078" s="29" t="s">
        <v>113</v>
      </c>
      <c r="D1078" s="31">
        <v>44187</v>
      </c>
      <c r="E1078" s="29" t="s">
        <v>54</v>
      </c>
      <c r="F1078" s="29">
        <v>5</v>
      </c>
      <c r="G1078" s="29" t="s">
        <v>43</v>
      </c>
      <c r="H1078" s="29">
        <v>9</v>
      </c>
      <c r="K1078" s="29">
        <v>9282804665</v>
      </c>
      <c r="L1078" s="29">
        <v>9282804665</v>
      </c>
      <c r="M1078" s="29" t="s">
        <v>44</v>
      </c>
      <c r="N1078" s="29">
        <v>2320890659</v>
      </c>
      <c r="O1078" s="32" t="str">
        <f t="shared" si="16"/>
        <v>Promoters</v>
      </c>
    </row>
    <row r="1079" spans="1:15" x14ac:dyDescent="0.15">
      <c r="A1079" s="29" t="s">
        <v>41</v>
      </c>
      <c r="B1079" s="29" t="s">
        <v>42</v>
      </c>
      <c r="C1079" s="29" t="s">
        <v>139</v>
      </c>
      <c r="D1079" s="31">
        <v>44187</v>
      </c>
      <c r="E1079" s="29" t="s">
        <v>55</v>
      </c>
      <c r="F1079" s="29">
        <v>5</v>
      </c>
      <c r="G1079" s="29" t="s">
        <v>43</v>
      </c>
      <c r="H1079" s="29">
        <v>10</v>
      </c>
      <c r="K1079" s="29">
        <v>5754550848</v>
      </c>
      <c r="L1079" s="29">
        <v>5754550848</v>
      </c>
      <c r="M1079" s="29" t="s">
        <v>44</v>
      </c>
      <c r="N1079" s="29">
        <v>2320899691</v>
      </c>
      <c r="O1079" s="32" t="str">
        <f t="shared" si="16"/>
        <v>Promoters</v>
      </c>
    </row>
    <row r="1080" spans="1:15" x14ac:dyDescent="0.15">
      <c r="A1080" s="29" t="s">
        <v>41</v>
      </c>
      <c r="B1080" s="29" t="s">
        <v>42</v>
      </c>
      <c r="C1080" s="29" t="s">
        <v>114</v>
      </c>
      <c r="D1080" s="31">
        <v>44187</v>
      </c>
      <c r="E1080" s="29" t="s">
        <v>52</v>
      </c>
      <c r="F1080" s="29">
        <v>5</v>
      </c>
      <c r="G1080" s="29" t="s">
        <v>43</v>
      </c>
      <c r="H1080" s="29">
        <v>7</v>
      </c>
      <c r="K1080" s="29">
        <v>4415331463</v>
      </c>
      <c r="L1080" s="29">
        <v>4415331463</v>
      </c>
      <c r="M1080" s="29" t="s">
        <v>51</v>
      </c>
      <c r="N1080" s="29">
        <v>2320904986</v>
      </c>
      <c r="O1080" s="32" t="str">
        <f t="shared" si="16"/>
        <v>Passives</v>
      </c>
    </row>
    <row r="1081" spans="1:15" x14ac:dyDescent="0.15">
      <c r="A1081" s="29" t="s">
        <v>41</v>
      </c>
      <c r="B1081" s="29" t="s">
        <v>42</v>
      </c>
      <c r="C1081" s="29" t="s">
        <v>129</v>
      </c>
      <c r="D1081" s="31">
        <v>44187</v>
      </c>
      <c r="E1081" s="29" t="s">
        <v>54</v>
      </c>
      <c r="F1081" s="29">
        <v>5</v>
      </c>
      <c r="G1081" s="29" t="s">
        <v>43</v>
      </c>
      <c r="H1081" s="29">
        <v>10</v>
      </c>
      <c r="K1081" s="29">
        <v>5057131676</v>
      </c>
      <c r="L1081" s="29">
        <v>5057131676</v>
      </c>
      <c r="M1081" s="29" t="s">
        <v>51</v>
      </c>
      <c r="N1081" s="29">
        <v>2320906723</v>
      </c>
      <c r="O1081" s="32" t="str">
        <f t="shared" si="16"/>
        <v>Promoters</v>
      </c>
    </row>
    <row r="1082" spans="1:15" x14ac:dyDescent="0.15">
      <c r="A1082" s="29" t="s">
        <v>41</v>
      </c>
      <c r="B1082" s="29" t="s">
        <v>42</v>
      </c>
      <c r="C1082" s="29" t="s">
        <v>148</v>
      </c>
      <c r="D1082" s="31">
        <v>44187</v>
      </c>
      <c r="E1082" s="29" t="s">
        <v>19</v>
      </c>
      <c r="F1082" s="29">
        <v>5</v>
      </c>
      <c r="G1082" s="29" t="s">
        <v>46</v>
      </c>
      <c r="H1082" s="29">
        <v>2</v>
      </c>
      <c r="K1082" s="29">
        <v>7205275223</v>
      </c>
      <c r="L1082" s="29">
        <v>5926132329</v>
      </c>
      <c r="M1082" s="29" t="s">
        <v>44</v>
      </c>
      <c r="N1082" s="29">
        <v>2320906767</v>
      </c>
      <c r="O1082" s="32" t="str">
        <f t="shared" si="16"/>
        <v>Detractors</v>
      </c>
    </row>
    <row r="1083" spans="1:15" x14ac:dyDescent="0.15">
      <c r="A1083" s="29" t="s">
        <v>41</v>
      </c>
      <c r="B1083" s="29" t="s">
        <v>42</v>
      </c>
      <c r="C1083" s="29" t="s">
        <v>134</v>
      </c>
      <c r="D1083" s="31">
        <v>44187</v>
      </c>
      <c r="E1083" s="29" t="s">
        <v>52</v>
      </c>
      <c r="F1083" s="29">
        <v>4</v>
      </c>
      <c r="G1083" s="29" t="s">
        <v>46</v>
      </c>
      <c r="H1083" s="29">
        <v>3</v>
      </c>
      <c r="J1083" s="29">
        <v>2005047074</v>
      </c>
      <c r="K1083" s="29">
        <v>4417047070</v>
      </c>
      <c r="L1083" s="29">
        <v>4417047070</v>
      </c>
      <c r="M1083" s="29" t="s">
        <v>44</v>
      </c>
      <c r="N1083" s="29">
        <v>2320912165</v>
      </c>
      <c r="O1083" s="32" t="str">
        <f t="shared" si="16"/>
        <v>Detractors</v>
      </c>
    </row>
    <row r="1084" spans="1:15" x14ac:dyDescent="0.15">
      <c r="A1084" s="29" t="s">
        <v>41</v>
      </c>
      <c r="B1084" s="29" t="s">
        <v>42</v>
      </c>
      <c r="C1084" s="29" t="s">
        <v>104</v>
      </c>
      <c r="D1084" s="31">
        <v>44187</v>
      </c>
      <c r="E1084" s="29" t="s">
        <v>53</v>
      </c>
      <c r="F1084" s="29">
        <v>4</v>
      </c>
      <c r="G1084" s="29" t="s">
        <v>43</v>
      </c>
      <c r="H1084" s="29">
        <v>5</v>
      </c>
      <c r="K1084" s="29">
        <v>4412955200</v>
      </c>
      <c r="L1084" s="29">
        <v>4412955200</v>
      </c>
      <c r="M1084" s="29" t="s">
        <v>44</v>
      </c>
      <c r="N1084" s="29">
        <v>2320914608</v>
      </c>
      <c r="O1084" s="32" t="str">
        <f t="shared" si="16"/>
        <v>Detractors</v>
      </c>
    </row>
    <row r="1085" spans="1:15" x14ac:dyDescent="0.15">
      <c r="A1085" s="29" t="s">
        <v>41</v>
      </c>
      <c r="B1085" s="29" t="s">
        <v>42</v>
      </c>
      <c r="C1085" s="29" t="s">
        <v>85</v>
      </c>
      <c r="D1085" s="31">
        <v>44187</v>
      </c>
      <c r="E1085" s="29" t="s">
        <v>54</v>
      </c>
      <c r="F1085" s="29">
        <v>5</v>
      </c>
      <c r="G1085" s="29" t="s">
        <v>43</v>
      </c>
      <c r="H1085" s="29">
        <v>10</v>
      </c>
      <c r="K1085" s="29">
        <v>5058597656</v>
      </c>
      <c r="L1085" s="29">
        <v>5058597656</v>
      </c>
      <c r="M1085" s="29" t="s">
        <v>44</v>
      </c>
      <c r="N1085" s="29">
        <v>2320917007</v>
      </c>
      <c r="O1085" s="32" t="str">
        <f t="shared" si="16"/>
        <v>Promoters</v>
      </c>
    </row>
    <row r="1086" spans="1:15" x14ac:dyDescent="0.15">
      <c r="A1086" s="29" t="s">
        <v>41</v>
      </c>
      <c r="B1086" s="29" t="s">
        <v>42</v>
      </c>
      <c r="C1086" s="29" t="s">
        <v>130</v>
      </c>
      <c r="D1086" s="31">
        <v>44187</v>
      </c>
      <c r="E1086" s="29" t="s">
        <v>19</v>
      </c>
      <c r="F1086" s="29">
        <v>5</v>
      </c>
      <c r="G1086" s="29" t="s">
        <v>46</v>
      </c>
      <c r="H1086" s="29">
        <v>10</v>
      </c>
      <c r="K1086" s="29">
        <v>7205275223</v>
      </c>
      <c r="L1086" s="29">
        <v>5926225895</v>
      </c>
      <c r="M1086" s="29" t="s">
        <v>44</v>
      </c>
      <c r="N1086" s="29">
        <v>2320917429</v>
      </c>
      <c r="O1086" s="32" t="str">
        <f t="shared" si="16"/>
        <v>Promoters</v>
      </c>
    </row>
    <row r="1087" spans="1:15" x14ac:dyDescent="0.15">
      <c r="A1087" s="29" t="s">
        <v>41</v>
      </c>
      <c r="B1087" s="29" t="s">
        <v>42</v>
      </c>
      <c r="C1087" s="29" t="s">
        <v>148</v>
      </c>
      <c r="D1087" s="31">
        <v>44187</v>
      </c>
      <c r="E1087" s="29" t="s">
        <v>19</v>
      </c>
      <c r="F1087" s="29">
        <v>4</v>
      </c>
      <c r="G1087" s="29" t="s">
        <v>46</v>
      </c>
      <c r="H1087" s="29">
        <v>9</v>
      </c>
      <c r="K1087" s="29">
        <v>7205275223</v>
      </c>
      <c r="L1087" s="29">
        <v>5926111008</v>
      </c>
      <c r="M1087" s="29" t="s">
        <v>51</v>
      </c>
      <c r="N1087" s="29">
        <v>2320920800</v>
      </c>
      <c r="O1087" s="32" t="str">
        <f t="shared" si="16"/>
        <v>Promoters</v>
      </c>
    </row>
    <row r="1088" spans="1:15" x14ac:dyDescent="0.15">
      <c r="A1088" s="29" t="s">
        <v>41</v>
      </c>
      <c r="B1088" s="29" t="s">
        <v>42</v>
      </c>
      <c r="C1088" s="29" t="s">
        <v>148</v>
      </c>
      <c r="D1088" s="31">
        <v>44187</v>
      </c>
      <c r="E1088" s="29" t="s">
        <v>19</v>
      </c>
      <c r="F1088" s="29">
        <v>1</v>
      </c>
      <c r="G1088" s="29" t="s">
        <v>46</v>
      </c>
      <c r="H1088" s="29">
        <v>10</v>
      </c>
      <c r="J1088" s="29">
        <v>2005055663</v>
      </c>
      <c r="K1088" s="29">
        <v>7205275223</v>
      </c>
      <c r="L1088" s="29">
        <v>5926226468</v>
      </c>
      <c r="M1088" s="29" t="s">
        <v>44</v>
      </c>
      <c r="N1088" s="29">
        <v>2320921462</v>
      </c>
      <c r="O1088" s="32" t="str">
        <f t="shared" si="16"/>
        <v>Promoters</v>
      </c>
    </row>
    <row r="1089" spans="1:15" x14ac:dyDescent="0.15">
      <c r="A1089" s="29" t="s">
        <v>41</v>
      </c>
      <c r="B1089" s="29" t="s">
        <v>42</v>
      </c>
      <c r="C1089" s="29" t="s">
        <v>119</v>
      </c>
      <c r="D1089" s="31">
        <v>44187</v>
      </c>
      <c r="E1089" s="29" t="s">
        <v>19</v>
      </c>
      <c r="F1089" s="29">
        <v>1</v>
      </c>
      <c r="G1089" s="29" t="s">
        <v>43</v>
      </c>
      <c r="H1089" s="29">
        <v>10</v>
      </c>
      <c r="K1089" s="29">
        <v>7205275223</v>
      </c>
      <c r="L1089" s="29">
        <v>5924448857</v>
      </c>
      <c r="M1089" s="29" t="s">
        <v>44</v>
      </c>
      <c r="N1089" s="29">
        <v>2320922820</v>
      </c>
      <c r="O1089" s="32" t="str">
        <f t="shared" si="16"/>
        <v>Promoters</v>
      </c>
    </row>
    <row r="1090" spans="1:15" x14ac:dyDescent="0.15">
      <c r="A1090" s="29" t="s">
        <v>41</v>
      </c>
      <c r="B1090" s="29" t="s">
        <v>42</v>
      </c>
      <c r="C1090" s="29" t="s">
        <v>139</v>
      </c>
      <c r="D1090" s="31">
        <v>44187</v>
      </c>
      <c r="E1090" s="29" t="s">
        <v>55</v>
      </c>
      <c r="F1090" s="29">
        <v>5</v>
      </c>
      <c r="G1090" s="29" t="s">
        <v>43</v>
      </c>
      <c r="H1090" s="29">
        <v>10</v>
      </c>
      <c r="K1090" s="29">
        <v>5054238487</v>
      </c>
      <c r="L1090" s="29">
        <v>5054238487</v>
      </c>
      <c r="M1090" s="29" t="s">
        <v>44</v>
      </c>
      <c r="N1090" s="29">
        <v>2320923110</v>
      </c>
      <c r="O1090" s="32" t="str">
        <f t="shared" ref="O1090:O1153" si="17">IF(AND(H1090&gt;=$Q$3,H1090&lt;=$R$3),$S$3,IF(AND(H1090&gt;=$Q$4,H1090&lt;=$R$4),$S$4,IF(AND(H1090&gt;=$Q$5,H1090&lt;=$R$5),$S$5)))</f>
        <v>Promoters</v>
      </c>
    </row>
    <row r="1091" spans="1:15" x14ac:dyDescent="0.15">
      <c r="A1091" s="29" t="s">
        <v>41</v>
      </c>
      <c r="B1091" s="29" t="s">
        <v>42</v>
      </c>
      <c r="C1091" s="29" t="s">
        <v>133</v>
      </c>
      <c r="D1091" s="31">
        <v>44187</v>
      </c>
      <c r="E1091" s="29" t="s">
        <v>54</v>
      </c>
      <c r="F1091" s="29">
        <v>5</v>
      </c>
      <c r="G1091" s="29" t="s">
        <v>43</v>
      </c>
      <c r="H1091" s="29">
        <v>6</v>
      </c>
      <c r="K1091" s="29">
        <v>9286793503</v>
      </c>
      <c r="L1091" s="29">
        <v>9286793503</v>
      </c>
      <c r="M1091" s="29" t="s">
        <v>44</v>
      </c>
      <c r="N1091" s="29">
        <v>2320924294</v>
      </c>
      <c r="O1091" s="32" t="str">
        <f t="shared" si="17"/>
        <v>Detractors</v>
      </c>
    </row>
    <row r="1092" spans="1:15" x14ac:dyDescent="0.15">
      <c r="A1092" s="29" t="s">
        <v>41</v>
      </c>
      <c r="B1092" s="29" t="s">
        <v>42</v>
      </c>
      <c r="C1092" s="29" t="s">
        <v>148</v>
      </c>
      <c r="D1092" s="31">
        <v>44187</v>
      </c>
      <c r="E1092" s="29" t="s">
        <v>19</v>
      </c>
      <c r="F1092" s="29">
        <v>4</v>
      </c>
      <c r="G1092" s="29" t="s">
        <v>43</v>
      </c>
      <c r="H1092" s="29">
        <v>10</v>
      </c>
      <c r="K1092" s="29">
        <v>7205275223</v>
      </c>
      <c r="L1092" s="29">
        <v>5922691443</v>
      </c>
      <c r="M1092" s="29" t="s">
        <v>51</v>
      </c>
      <c r="N1092" s="29">
        <v>2320924667</v>
      </c>
      <c r="O1092" s="32" t="str">
        <f t="shared" si="17"/>
        <v>Promoters</v>
      </c>
    </row>
    <row r="1093" spans="1:15" x14ac:dyDescent="0.15">
      <c r="A1093" s="29" t="s">
        <v>41</v>
      </c>
      <c r="B1093" s="29" t="s">
        <v>42</v>
      </c>
      <c r="C1093" s="29" t="s">
        <v>137</v>
      </c>
      <c r="D1093" s="31">
        <v>44187</v>
      </c>
      <c r="E1093" s="29" t="s">
        <v>54</v>
      </c>
      <c r="F1093" s="29">
        <v>5</v>
      </c>
      <c r="G1093" s="29" t="s">
        <v>43</v>
      </c>
      <c r="H1093" s="29">
        <v>10</v>
      </c>
      <c r="J1093" s="29">
        <v>2005068390</v>
      </c>
      <c r="K1093" s="29">
        <v>9283091567</v>
      </c>
      <c r="L1093" s="29">
        <v>9283091567</v>
      </c>
      <c r="M1093" s="29" t="s">
        <v>44</v>
      </c>
      <c r="N1093" s="29">
        <v>2320934843</v>
      </c>
      <c r="O1093" s="32" t="str">
        <f t="shared" si="17"/>
        <v>Promoters</v>
      </c>
    </row>
    <row r="1094" spans="1:15" x14ac:dyDescent="0.15">
      <c r="A1094" s="29" t="s">
        <v>41</v>
      </c>
      <c r="B1094" s="29" t="s">
        <v>42</v>
      </c>
      <c r="C1094" s="29" t="s">
        <v>112</v>
      </c>
      <c r="D1094" s="31">
        <v>44187</v>
      </c>
      <c r="E1094" s="29" t="s">
        <v>55</v>
      </c>
      <c r="F1094" s="29">
        <v>5</v>
      </c>
      <c r="G1094" s="29" t="s">
        <v>43</v>
      </c>
      <c r="H1094" s="29">
        <v>10</v>
      </c>
      <c r="K1094" s="29">
        <v>7022749711</v>
      </c>
      <c r="L1094" s="29">
        <v>7022749711</v>
      </c>
      <c r="M1094" s="29" t="s">
        <v>44</v>
      </c>
      <c r="N1094" s="29">
        <v>2320961101</v>
      </c>
      <c r="O1094" s="32" t="str">
        <f t="shared" si="17"/>
        <v>Promoters</v>
      </c>
    </row>
    <row r="1095" spans="1:15" x14ac:dyDescent="0.15">
      <c r="A1095" s="29" t="s">
        <v>41</v>
      </c>
      <c r="B1095" s="29" t="s">
        <v>42</v>
      </c>
      <c r="C1095" s="29" t="s">
        <v>124</v>
      </c>
      <c r="D1095" s="31">
        <v>44187</v>
      </c>
      <c r="E1095" s="29" t="s">
        <v>53</v>
      </c>
      <c r="F1095" s="29">
        <v>5</v>
      </c>
      <c r="G1095" s="29" t="s">
        <v>46</v>
      </c>
      <c r="H1095" s="29">
        <v>6</v>
      </c>
      <c r="K1095" s="29">
        <v>4415355981</v>
      </c>
      <c r="L1095" s="29">
        <v>4415355981</v>
      </c>
      <c r="M1095" s="29" t="s">
        <v>44</v>
      </c>
      <c r="N1095" s="29">
        <v>2320961343</v>
      </c>
      <c r="O1095" s="32" t="str">
        <f t="shared" si="17"/>
        <v>Detractors</v>
      </c>
    </row>
    <row r="1096" spans="1:15" x14ac:dyDescent="0.15">
      <c r="A1096" s="29" t="s">
        <v>41</v>
      </c>
      <c r="B1096" s="29" t="s">
        <v>42</v>
      </c>
      <c r="C1096" s="29" t="s">
        <v>135</v>
      </c>
      <c r="D1096" s="31">
        <v>44187</v>
      </c>
      <c r="E1096" s="29" t="s">
        <v>53</v>
      </c>
      <c r="F1096" s="29">
        <v>5</v>
      </c>
      <c r="G1096" s="29" t="s">
        <v>43</v>
      </c>
      <c r="H1096" s="29">
        <v>10</v>
      </c>
      <c r="K1096" s="29">
        <v>4417030333</v>
      </c>
      <c r="L1096" s="29">
        <v>4417030333</v>
      </c>
      <c r="M1096" s="29" t="s">
        <v>51</v>
      </c>
      <c r="N1096" s="29">
        <v>2320969325</v>
      </c>
      <c r="O1096" s="32" t="str">
        <f t="shared" si="17"/>
        <v>Promoters</v>
      </c>
    </row>
    <row r="1097" spans="1:15" x14ac:dyDescent="0.15">
      <c r="A1097" s="29" t="s">
        <v>41</v>
      </c>
      <c r="B1097" s="29" t="s">
        <v>42</v>
      </c>
      <c r="C1097" s="29" t="s">
        <v>139</v>
      </c>
      <c r="D1097" s="31">
        <v>44187</v>
      </c>
      <c r="E1097" s="29" t="s">
        <v>50</v>
      </c>
      <c r="F1097" s="29">
        <v>5</v>
      </c>
      <c r="G1097" s="29" t="s">
        <v>43</v>
      </c>
      <c r="H1097" s="29">
        <v>10</v>
      </c>
      <c r="K1097" s="29">
        <v>3409981459</v>
      </c>
      <c r="L1097" s="29">
        <v>3409981459</v>
      </c>
      <c r="M1097" s="29" t="s">
        <v>44</v>
      </c>
      <c r="N1097" s="29">
        <v>2320989050</v>
      </c>
      <c r="O1097" s="32" t="str">
        <f t="shared" si="17"/>
        <v>Promoters</v>
      </c>
    </row>
    <row r="1098" spans="1:15" x14ac:dyDescent="0.15">
      <c r="A1098" s="29" t="s">
        <v>41</v>
      </c>
      <c r="B1098" s="29" t="s">
        <v>42</v>
      </c>
      <c r="C1098" s="29" t="s">
        <v>114</v>
      </c>
      <c r="D1098" s="31">
        <v>44187</v>
      </c>
      <c r="E1098" s="29" t="s">
        <v>50</v>
      </c>
      <c r="F1098" s="29">
        <v>4</v>
      </c>
      <c r="G1098" s="29" t="s">
        <v>46</v>
      </c>
      <c r="H1098" s="29">
        <v>5</v>
      </c>
      <c r="K1098" s="29">
        <v>3406437425</v>
      </c>
      <c r="L1098" s="29">
        <v>3406437425</v>
      </c>
      <c r="M1098" s="29" t="s">
        <v>44</v>
      </c>
      <c r="N1098" s="29">
        <v>2320989265</v>
      </c>
      <c r="O1098" s="32" t="str">
        <f t="shared" si="17"/>
        <v>Detractors</v>
      </c>
    </row>
    <row r="1099" spans="1:15" x14ac:dyDescent="0.15">
      <c r="A1099" s="29" t="s">
        <v>41</v>
      </c>
      <c r="B1099" s="29" t="s">
        <v>42</v>
      </c>
      <c r="C1099" s="29" t="s">
        <v>135</v>
      </c>
      <c r="D1099" s="31">
        <v>44187</v>
      </c>
      <c r="E1099" s="29" t="s">
        <v>53</v>
      </c>
      <c r="F1099" s="29">
        <v>5</v>
      </c>
      <c r="G1099" s="29" t="s">
        <v>43</v>
      </c>
      <c r="H1099" s="29">
        <v>0</v>
      </c>
      <c r="K1099" s="29">
        <v>4412970017</v>
      </c>
      <c r="L1099" s="29">
        <v>4412970017</v>
      </c>
      <c r="M1099" s="29" t="s">
        <v>44</v>
      </c>
      <c r="N1099" s="29">
        <v>2320997497</v>
      </c>
      <c r="O1099" s="32" t="str">
        <f t="shared" si="17"/>
        <v>Detractors</v>
      </c>
    </row>
    <row r="1100" spans="1:15" x14ac:dyDescent="0.15">
      <c r="A1100" s="29" t="s">
        <v>41</v>
      </c>
      <c r="B1100" s="29" t="s">
        <v>42</v>
      </c>
      <c r="C1100" s="29" t="s">
        <v>139</v>
      </c>
      <c r="D1100" s="31">
        <v>44187</v>
      </c>
      <c r="E1100" s="29" t="s">
        <v>54</v>
      </c>
      <c r="F1100" s="29">
        <v>4</v>
      </c>
      <c r="G1100" s="29" t="s">
        <v>46</v>
      </c>
      <c r="H1100" s="29">
        <v>3</v>
      </c>
      <c r="J1100" s="29">
        <v>2005119840</v>
      </c>
      <c r="K1100" s="29">
        <v>9286140552</v>
      </c>
      <c r="L1100" s="29">
        <v>9286140552</v>
      </c>
      <c r="M1100" s="29" t="s">
        <v>44</v>
      </c>
      <c r="N1100" s="29">
        <v>2321000806</v>
      </c>
      <c r="O1100" s="32" t="str">
        <f t="shared" si="17"/>
        <v>Detractors</v>
      </c>
    </row>
    <row r="1101" spans="1:15" x14ac:dyDescent="0.15">
      <c r="A1101" s="29" t="s">
        <v>41</v>
      </c>
      <c r="B1101" s="29" t="s">
        <v>42</v>
      </c>
      <c r="C1101" s="29" t="s">
        <v>114</v>
      </c>
      <c r="D1101" s="31">
        <v>44187</v>
      </c>
      <c r="E1101" s="29" t="s">
        <v>50</v>
      </c>
      <c r="F1101" s="29">
        <v>4</v>
      </c>
      <c r="G1101" s="29" t="s">
        <v>43</v>
      </c>
      <c r="H1101" s="29">
        <v>8</v>
      </c>
      <c r="K1101" s="29">
        <v>7702820865</v>
      </c>
      <c r="L1101" s="29">
        <v>7702820865</v>
      </c>
      <c r="M1101" s="29" t="s">
        <v>51</v>
      </c>
      <c r="N1101" s="29">
        <v>2321001357</v>
      </c>
      <c r="O1101" s="32" t="str">
        <f t="shared" si="17"/>
        <v>Passives</v>
      </c>
    </row>
    <row r="1102" spans="1:15" x14ac:dyDescent="0.15">
      <c r="A1102" s="29" t="s">
        <v>41</v>
      </c>
      <c r="B1102" s="29" t="s">
        <v>42</v>
      </c>
      <c r="C1102" s="29" t="s">
        <v>135</v>
      </c>
      <c r="D1102" s="31">
        <v>44187</v>
      </c>
      <c r="E1102" s="29" t="s">
        <v>54</v>
      </c>
      <c r="F1102" s="29">
        <v>5</v>
      </c>
      <c r="G1102" s="29" t="s">
        <v>43</v>
      </c>
      <c r="H1102" s="29">
        <v>5</v>
      </c>
      <c r="K1102" s="29">
        <v>9287075304</v>
      </c>
      <c r="L1102" s="29">
        <v>9287075304</v>
      </c>
      <c r="M1102" s="29" t="s">
        <v>44</v>
      </c>
      <c r="N1102" s="29">
        <v>2321004338</v>
      </c>
      <c r="O1102" s="32" t="str">
        <f t="shared" si="17"/>
        <v>Detractors</v>
      </c>
    </row>
    <row r="1103" spans="1:15" x14ac:dyDescent="0.15">
      <c r="A1103" s="29" t="s">
        <v>41</v>
      </c>
      <c r="B1103" s="29" t="s">
        <v>42</v>
      </c>
      <c r="C1103" s="29" t="s">
        <v>134</v>
      </c>
      <c r="D1103" s="31">
        <v>44187</v>
      </c>
      <c r="E1103" s="29" t="s">
        <v>53</v>
      </c>
      <c r="F1103" s="29">
        <v>5</v>
      </c>
      <c r="G1103" s="29" t="s">
        <v>43</v>
      </c>
      <c r="H1103" s="29">
        <v>8</v>
      </c>
      <c r="K1103" s="29">
        <v>4417034832</v>
      </c>
      <c r="L1103" s="29">
        <v>4417034832</v>
      </c>
      <c r="M1103" s="29" t="s">
        <v>44</v>
      </c>
      <c r="N1103" s="29">
        <v>2321012087</v>
      </c>
      <c r="O1103" s="32" t="str">
        <f t="shared" si="17"/>
        <v>Passives</v>
      </c>
    </row>
    <row r="1104" spans="1:15" x14ac:dyDescent="0.15">
      <c r="A1104" s="29" t="s">
        <v>41</v>
      </c>
      <c r="B1104" s="29" t="s">
        <v>42</v>
      </c>
      <c r="C1104" s="29" t="s">
        <v>89</v>
      </c>
      <c r="D1104" s="31">
        <v>44187</v>
      </c>
      <c r="E1104" s="29" t="s">
        <v>54</v>
      </c>
      <c r="F1104" s="29">
        <v>5</v>
      </c>
      <c r="G1104" s="29" t="s">
        <v>43</v>
      </c>
      <c r="H1104" s="29">
        <v>7</v>
      </c>
      <c r="K1104" s="29">
        <v>9284292882</v>
      </c>
      <c r="L1104" s="29">
        <v>9284292882</v>
      </c>
      <c r="M1104" s="29" t="s">
        <v>44</v>
      </c>
      <c r="N1104" s="29">
        <v>2321015928</v>
      </c>
      <c r="O1104" s="32" t="str">
        <f t="shared" si="17"/>
        <v>Passives</v>
      </c>
    </row>
    <row r="1105" spans="1:15" x14ac:dyDescent="0.15">
      <c r="A1105" s="29" t="s">
        <v>41</v>
      </c>
      <c r="B1105" s="29" t="s">
        <v>42</v>
      </c>
      <c r="C1105" s="29" t="s">
        <v>123</v>
      </c>
      <c r="D1105" s="31">
        <v>44188</v>
      </c>
      <c r="E1105" s="29" t="s">
        <v>19</v>
      </c>
      <c r="F1105" s="29">
        <v>3</v>
      </c>
      <c r="G1105" s="29" t="s">
        <v>43</v>
      </c>
      <c r="H1105" s="29">
        <v>4</v>
      </c>
      <c r="K1105" s="29">
        <v>7205275223</v>
      </c>
      <c r="L1105" s="29">
        <v>5926285345</v>
      </c>
      <c r="M1105" s="29" t="s">
        <v>44</v>
      </c>
      <c r="N1105" s="29">
        <v>2321055312</v>
      </c>
      <c r="O1105" s="32" t="str">
        <f t="shared" si="17"/>
        <v>Detractors</v>
      </c>
    </row>
    <row r="1106" spans="1:15" x14ac:dyDescent="0.15">
      <c r="A1106" s="29" t="s">
        <v>41</v>
      </c>
      <c r="B1106" s="29" t="s">
        <v>42</v>
      </c>
      <c r="C1106" s="29" t="s">
        <v>130</v>
      </c>
      <c r="D1106" s="31">
        <v>44188</v>
      </c>
      <c r="E1106" s="29" t="s">
        <v>19</v>
      </c>
      <c r="F1106" s="29">
        <v>5</v>
      </c>
      <c r="G1106" s="29" t="s">
        <v>43</v>
      </c>
      <c r="H1106" s="29">
        <v>10</v>
      </c>
      <c r="K1106" s="29">
        <v>7205275223</v>
      </c>
      <c r="L1106" s="29">
        <v>5926522195</v>
      </c>
      <c r="M1106" s="29" t="s">
        <v>44</v>
      </c>
      <c r="N1106" s="29">
        <v>2321090973</v>
      </c>
      <c r="O1106" s="32" t="str">
        <f t="shared" si="17"/>
        <v>Promoters</v>
      </c>
    </row>
    <row r="1107" spans="1:15" x14ac:dyDescent="0.15">
      <c r="A1107" s="29" t="s">
        <v>41</v>
      </c>
      <c r="B1107" s="29" t="s">
        <v>42</v>
      </c>
      <c r="C1107" s="29" t="s">
        <v>147</v>
      </c>
      <c r="D1107" s="31">
        <v>44188</v>
      </c>
      <c r="E1107" s="29" t="s">
        <v>52</v>
      </c>
      <c r="F1107" s="29">
        <v>5</v>
      </c>
      <c r="G1107" s="29" t="s">
        <v>46</v>
      </c>
      <c r="H1107" s="29">
        <v>5</v>
      </c>
      <c r="K1107" s="29">
        <v>4415058392</v>
      </c>
      <c r="L1107" s="29">
        <v>4415058392</v>
      </c>
      <c r="M1107" s="29" t="s">
        <v>44</v>
      </c>
      <c r="N1107" s="29">
        <v>2321094712</v>
      </c>
      <c r="O1107" s="32" t="str">
        <f t="shared" si="17"/>
        <v>Detractors</v>
      </c>
    </row>
    <row r="1108" spans="1:15" x14ac:dyDescent="0.15">
      <c r="A1108" s="29" t="s">
        <v>41</v>
      </c>
      <c r="B1108" s="29" t="s">
        <v>42</v>
      </c>
      <c r="C1108" s="29" t="s">
        <v>120</v>
      </c>
      <c r="D1108" s="31">
        <v>44188</v>
      </c>
      <c r="E1108" s="29" t="s">
        <v>19</v>
      </c>
      <c r="F1108" s="29">
        <v>4</v>
      </c>
      <c r="G1108" s="29" t="s">
        <v>43</v>
      </c>
      <c r="H1108" s="29">
        <v>9</v>
      </c>
      <c r="K1108" s="29">
        <v>7205275223</v>
      </c>
      <c r="L1108" s="29">
        <v>5926234519</v>
      </c>
      <c r="M1108" s="29" t="s">
        <v>51</v>
      </c>
      <c r="N1108" s="29">
        <v>2321096067</v>
      </c>
      <c r="O1108" s="32" t="str">
        <f t="shared" si="17"/>
        <v>Promoters</v>
      </c>
    </row>
    <row r="1109" spans="1:15" x14ac:dyDescent="0.15">
      <c r="A1109" s="29" t="s">
        <v>41</v>
      </c>
      <c r="B1109" s="29" t="s">
        <v>42</v>
      </c>
      <c r="C1109" s="29" t="s">
        <v>138</v>
      </c>
      <c r="D1109" s="31">
        <v>44188</v>
      </c>
      <c r="E1109" s="29" t="s">
        <v>50</v>
      </c>
      <c r="F1109" s="29">
        <v>5</v>
      </c>
      <c r="G1109" s="29" t="s">
        <v>43</v>
      </c>
      <c r="H1109" s="29">
        <v>8</v>
      </c>
      <c r="K1109" s="29">
        <v>4157309415</v>
      </c>
      <c r="L1109" s="29">
        <v>4157309415</v>
      </c>
      <c r="M1109" s="29" t="s">
        <v>44</v>
      </c>
      <c r="N1109" s="29">
        <v>2321110131</v>
      </c>
      <c r="O1109" s="32" t="str">
        <f t="shared" si="17"/>
        <v>Passives</v>
      </c>
    </row>
    <row r="1110" spans="1:15" x14ac:dyDescent="0.15">
      <c r="A1110" s="29" t="s">
        <v>41</v>
      </c>
      <c r="B1110" s="29" t="s">
        <v>42</v>
      </c>
      <c r="C1110" s="29" t="s">
        <v>111</v>
      </c>
      <c r="D1110" s="31">
        <v>44188</v>
      </c>
      <c r="E1110" s="29" t="s">
        <v>50</v>
      </c>
      <c r="F1110" s="29">
        <v>5</v>
      </c>
      <c r="G1110" s="29" t="s">
        <v>43</v>
      </c>
      <c r="H1110" s="29">
        <v>10</v>
      </c>
      <c r="K1110" s="29">
        <v>3403320709</v>
      </c>
      <c r="L1110" s="29">
        <v>3403320709</v>
      </c>
      <c r="M1110" s="29" t="s">
        <v>44</v>
      </c>
      <c r="N1110" s="29">
        <v>2321110203</v>
      </c>
      <c r="O1110" s="32" t="str">
        <f t="shared" si="17"/>
        <v>Promoters</v>
      </c>
    </row>
    <row r="1111" spans="1:15" x14ac:dyDescent="0.15">
      <c r="A1111" s="29" t="s">
        <v>41</v>
      </c>
      <c r="B1111" s="29" t="s">
        <v>42</v>
      </c>
      <c r="C1111" s="29" t="s">
        <v>80</v>
      </c>
      <c r="D1111" s="31">
        <v>44188</v>
      </c>
      <c r="E1111" s="29" t="s">
        <v>53</v>
      </c>
      <c r="F1111" s="29">
        <v>5</v>
      </c>
      <c r="G1111" s="29" t="s">
        <v>43</v>
      </c>
      <c r="H1111" s="29">
        <v>10</v>
      </c>
      <c r="K1111" s="29">
        <v>4417030333</v>
      </c>
      <c r="L1111" s="29">
        <v>4417030333</v>
      </c>
      <c r="M1111" s="29" t="s">
        <v>51</v>
      </c>
      <c r="N1111" s="29">
        <v>2321111068</v>
      </c>
      <c r="O1111" s="32" t="str">
        <f t="shared" si="17"/>
        <v>Promoters</v>
      </c>
    </row>
    <row r="1112" spans="1:15" x14ac:dyDescent="0.15">
      <c r="A1112" s="29" t="s">
        <v>41</v>
      </c>
      <c r="B1112" s="29" t="s">
        <v>42</v>
      </c>
      <c r="C1112" s="29" t="s">
        <v>83</v>
      </c>
      <c r="D1112" s="31">
        <v>44188</v>
      </c>
      <c r="E1112" s="29" t="s">
        <v>52</v>
      </c>
      <c r="F1112" s="29">
        <v>5</v>
      </c>
      <c r="G1112" s="29" t="s">
        <v>43</v>
      </c>
      <c r="H1112" s="29">
        <v>10</v>
      </c>
      <c r="K1112" s="29">
        <v>4417030333</v>
      </c>
      <c r="L1112" s="29">
        <v>4417030333</v>
      </c>
      <c r="M1112" s="29" t="s">
        <v>44</v>
      </c>
      <c r="N1112" s="29">
        <v>2321111905</v>
      </c>
      <c r="O1112" s="32" t="str">
        <f t="shared" si="17"/>
        <v>Promoters</v>
      </c>
    </row>
    <row r="1113" spans="1:15" x14ac:dyDescent="0.15">
      <c r="A1113" s="29" t="s">
        <v>41</v>
      </c>
      <c r="B1113" s="29" t="s">
        <v>42</v>
      </c>
      <c r="C1113" s="29" t="s">
        <v>123</v>
      </c>
      <c r="D1113" s="31">
        <v>44188</v>
      </c>
      <c r="E1113" s="29" t="s">
        <v>19</v>
      </c>
      <c r="F1113" s="29">
        <v>5</v>
      </c>
      <c r="G1113" s="29" t="s">
        <v>43</v>
      </c>
      <c r="H1113" s="29">
        <v>10</v>
      </c>
      <c r="K1113" s="29">
        <v>7205275223</v>
      </c>
      <c r="L1113" s="29">
        <v>5926166741</v>
      </c>
      <c r="M1113" s="29" t="s">
        <v>44</v>
      </c>
      <c r="N1113" s="29">
        <v>2321115066</v>
      </c>
      <c r="O1113" s="32" t="str">
        <f t="shared" si="17"/>
        <v>Promoters</v>
      </c>
    </row>
    <row r="1114" spans="1:15" x14ac:dyDescent="0.15">
      <c r="A1114" s="29" t="s">
        <v>41</v>
      </c>
      <c r="B1114" s="29" t="s">
        <v>42</v>
      </c>
      <c r="C1114" s="29" t="s">
        <v>118</v>
      </c>
      <c r="D1114" s="31">
        <v>44188</v>
      </c>
      <c r="E1114" s="29" t="s">
        <v>19</v>
      </c>
      <c r="F1114" s="29">
        <v>4</v>
      </c>
      <c r="G1114" s="29" t="s">
        <v>46</v>
      </c>
      <c r="H1114" s="29">
        <v>7</v>
      </c>
      <c r="K1114" s="29">
        <v>7205275223</v>
      </c>
      <c r="L1114" s="29">
        <v>5922262920</v>
      </c>
      <c r="M1114" s="29" t="s">
        <v>51</v>
      </c>
      <c r="N1114" s="29">
        <v>2321117667</v>
      </c>
      <c r="O1114" s="32" t="str">
        <f t="shared" si="17"/>
        <v>Passives</v>
      </c>
    </row>
    <row r="1115" spans="1:15" x14ac:dyDescent="0.15">
      <c r="A1115" s="29" t="s">
        <v>41</v>
      </c>
      <c r="B1115" s="29" t="s">
        <v>42</v>
      </c>
      <c r="C1115" s="29" t="s">
        <v>86</v>
      </c>
      <c r="D1115" s="31">
        <v>44188</v>
      </c>
      <c r="E1115" s="29" t="s">
        <v>53</v>
      </c>
      <c r="F1115" s="29">
        <v>5</v>
      </c>
      <c r="G1115" s="29" t="s">
        <v>43</v>
      </c>
      <c r="H1115" s="29">
        <v>9</v>
      </c>
      <c r="K1115" s="29">
        <v>4413334558</v>
      </c>
      <c r="L1115" s="29">
        <v>4413334558</v>
      </c>
      <c r="M1115" s="29" t="s">
        <v>44</v>
      </c>
      <c r="N1115" s="29">
        <v>2321118822</v>
      </c>
      <c r="O1115" s="32" t="str">
        <f t="shared" si="17"/>
        <v>Promoters</v>
      </c>
    </row>
    <row r="1116" spans="1:15" x14ac:dyDescent="0.15">
      <c r="A1116" s="29" t="s">
        <v>41</v>
      </c>
      <c r="B1116" s="29" t="s">
        <v>42</v>
      </c>
      <c r="C1116" s="29" t="s">
        <v>83</v>
      </c>
      <c r="D1116" s="31">
        <v>44188</v>
      </c>
      <c r="E1116" s="29" t="s">
        <v>52</v>
      </c>
      <c r="F1116" s="29">
        <v>5</v>
      </c>
      <c r="G1116" s="29" t="s">
        <v>43</v>
      </c>
      <c r="H1116" s="29">
        <v>0</v>
      </c>
      <c r="K1116" s="29">
        <v>4412970017</v>
      </c>
      <c r="L1116" s="29">
        <v>4412970017</v>
      </c>
      <c r="M1116" s="29" t="s">
        <v>44</v>
      </c>
      <c r="N1116" s="29">
        <v>2321120594</v>
      </c>
      <c r="O1116" s="32" t="str">
        <f t="shared" si="17"/>
        <v>Detractors</v>
      </c>
    </row>
    <row r="1117" spans="1:15" x14ac:dyDescent="0.15">
      <c r="A1117" s="29" t="s">
        <v>41</v>
      </c>
      <c r="B1117" s="29" t="s">
        <v>42</v>
      </c>
      <c r="C1117" s="29" t="s">
        <v>103</v>
      </c>
      <c r="D1117" s="31">
        <v>44188</v>
      </c>
      <c r="E1117" s="29" t="s">
        <v>53</v>
      </c>
      <c r="F1117" s="29">
        <v>5</v>
      </c>
      <c r="G1117" s="29" t="s">
        <v>43</v>
      </c>
      <c r="H1117" s="29">
        <v>9</v>
      </c>
      <c r="K1117" s="29">
        <v>4412967575</v>
      </c>
      <c r="L1117" s="29">
        <v>4412967575</v>
      </c>
      <c r="M1117" s="29" t="s">
        <v>44</v>
      </c>
      <c r="N1117" s="29">
        <v>2321121466</v>
      </c>
      <c r="O1117" s="32" t="str">
        <f t="shared" si="17"/>
        <v>Promoters</v>
      </c>
    </row>
    <row r="1118" spans="1:15" x14ac:dyDescent="0.15">
      <c r="A1118" s="29" t="s">
        <v>41</v>
      </c>
      <c r="B1118" s="29" t="s">
        <v>42</v>
      </c>
      <c r="C1118" s="29" t="s">
        <v>118</v>
      </c>
      <c r="D1118" s="31">
        <v>44188</v>
      </c>
      <c r="E1118" s="29" t="s">
        <v>19</v>
      </c>
      <c r="F1118" s="29">
        <v>5</v>
      </c>
      <c r="G1118" s="29" t="s">
        <v>46</v>
      </c>
      <c r="H1118" s="29">
        <v>10</v>
      </c>
      <c r="K1118" s="29">
        <v>7205275223</v>
      </c>
      <c r="L1118" s="29">
        <v>5922181867</v>
      </c>
      <c r="M1118" s="29" t="s">
        <v>44</v>
      </c>
      <c r="N1118" s="29">
        <v>2321121627</v>
      </c>
      <c r="O1118" s="32" t="str">
        <f t="shared" si="17"/>
        <v>Promoters</v>
      </c>
    </row>
    <row r="1119" spans="1:15" x14ac:dyDescent="0.15">
      <c r="A1119" s="29" t="s">
        <v>41</v>
      </c>
      <c r="B1119" s="29" t="s">
        <v>42</v>
      </c>
      <c r="C1119" s="29" t="s">
        <v>82</v>
      </c>
      <c r="D1119" s="31">
        <v>44188</v>
      </c>
      <c r="E1119" s="29" t="s">
        <v>52</v>
      </c>
      <c r="F1119" s="29">
        <v>4</v>
      </c>
      <c r="G1119" s="29" t="s">
        <v>46</v>
      </c>
      <c r="H1119" s="29">
        <v>5</v>
      </c>
      <c r="K1119" s="29">
        <v>4415058392</v>
      </c>
      <c r="L1119" s="29">
        <v>4415058392</v>
      </c>
      <c r="M1119" s="29" t="s">
        <v>44</v>
      </c>
      <c r="N1119" s="29">
        <v>2321122005</v>
      </c>
      <c r="O1119" s="32" t="str">
        <f t="shared" si="17"/>
        <v>Detractors</v>
      </c>
    </row>
    <row r="1120" spans="1:15" x14ac:dyDescent="0.15">
      <c r="A1120" s="29" t="s">
        <v>41</v>
      </c>
      <c r="B1120" s="29" t="s">
        <v>42</v>
      </c>
      <c r="C1120" s="29" t="s">
        <v>119</v>
      </c>
      <c r="D1120" s="31">
        <v>44188</v>
      </c>
      <c r="E1120" s="29" t="s">
        <v>19</v>
      </c>
      <c r="F1120" s="29">
        <v>5</v>
      </c>
      <c r="G1120" s="29" t="s">
        <v>43</v>
      </c>
      <c r="H1120" s="29">
        <v>10</v>
      </c>
      <c r="K1120" s="29">
        <v>7205275223</v>
      </c>
      <c r="L1120" s="29">
        <v>5922238876</v>
      </c>
      <c r="M1120" s="29" t="s">
        <v>44</v>
      </c>
      <c r="N1120" s="29">
        <v>2321126343</v>
      </c>
      <c r="O1120" s="32" t="str">
        <f t="shared" si="17"/>
        <v>Promoters</v>
      </c>
    </row>
    <row r="1121" spans="1:15" x14ac:dyDescent="0.15">
      <c r="A1121" s="29" t="s">
        <v>41</v>
      </c>
      <c r="B1121" s="29" t="s">
        <v>42</v>
      </c>
      <c r="C1121" s="29" t="s">
        <v>107</v>
      </c>
      <c r="D1121" s="31">
        <v>44188</v>
      </c>
      <c r="E1121" s="29" t="s">
        <v>53</v>
      </c>
      <c r="F1121" s="29">
        <v>5</v>
      </c>
      <c r="G1121" s="29" t="s">
        <v>43</v>
      </c>
      <c r="H1121" s="29">
        <v>5</v>
      </c>
      <c r="K1121" s="29">
        <v>4412367823</v>
      </c>
      <c r="L1121" s="29">
        <v>4412367823</v>
      </c>
      <c r="M1121" s="29" t="s">
        <v>44</v>
      </c>
      <c r="N1121" s="29">
        <v>2321129880</v>
      </c>
      <c r="O1121" s="32" t="str">
        <f t="shared" si="17"/>
        <v>Detractors</v>
      </c>
    </row>
    <row r="1122" spans="1:15" x14ac:dyDescent="0.15">
      <c r="A1122" s="29" t="s">
        <v>41</v>
      </c>
      <c r="B1122" s="29" t="s">
        <v>42</v>
      </c>
      <c r="C1122" s="29" t="s">
        <v>144</v>
      </c>
      <c r="D1122" s="31">
        <v>44188</v>
      </c>
      <c r="E1122" s="29" t="s">
        <v>50</v>
      </c>
      <c r="F1122" s="29">
        <v>5</v>
      </c>
      <c r="G1122" s="29" t="s">
        <v>43</v>
      </c>
      <c r="H1122" s="29">
        <v>5</v>
      </c>
      <c r="K1122" s="29">
        <v>3406902783</v>
      </c>
      <c r="L1122" s="29">
        <v>3406902783</v>
      </c>
      <c r="M1122" s="29" t="s">
        <v>44</v>
      </c>
      <c r="N1122" s="29">
        <v>2321136719</v>
      </c>
      <c r="O1122" s="32" t="str">
        <f t="shared" si="17"/>
        <v>Detractors</v>
      </c>
    </row>
    <row r="1123" spans="1:15" x14ac:dyDescent="0.15">
      <c r="A1123" s="29" t="s">
        <v>41</v>
      </c>
      <c r="B1123" s="29" t="s">
        <v>42</v>
      </c>
      <c r="C1123" s="29" t="s">
        <v>120</v>
      </c>
      <c r="D1123" s="31">
        <v>44188</v>
      </c>
      <c r="E1123" s="29" t="s">
        <v>19</v>
      </c>
      <c r="F1123" s="29">
        <v>5</v>
      </c>
      <c r="G1123" s="29" t="s">
        <v>43</v>
      </c>
      <c r="H1123" s="29">
        <v>9</v>
      </c>
      <c r="K1123" s="29">
        <v>7205275223</v>
      </c>
      <c r="L1123" s="29">
        <v>5926174922</v>
      </c>
      <c r="M1123" s="29" t="s">
        <v>51</v>
      </c>
      <c r="N1123" s="29">
        <v>2321144984</v>
      </c>
      <c r="O1123" s="32" t="str">
        <f t="shared" si="17"/>
        <v>Promoters</v>
      </c>
    </row>
    <row r="1124" spans="1:15" x14ac:dyDescent="0.15">
      <c r="A1124" s="29" t="s">
        <v>41</v>
      </c>
      <c r="B1124" s="29" t="s">
        <v>42</v>
      </c>
      <c r="C1124" s="29" t="s">
        <v>138</v>
      </c>
      <c r="D1124" s="31">
        <v>44188</v>
      </c>
      <c r="E1124" s="29" t="s">
        <v>55</v>
      </c>
      <c r="F1124" s="29">
        <v>5</v>
      </c>
      <c r="G1124" s="29" t="s">
        <v>43</v>
      </c>
      <c r="H1124" s="29">
        <v>10</v>
      </c>
      <c r="K1124" s="29">
        <v>7756234851</v>
      </c>
      <c r="L1124" s="29">
        <v>7756234851</v>
      </c>
      <c r="M1124" s="29" t="s">
        <v>44</v>
      </c>
      <c r="N1124" s="29">
        <v>2321154521</v>
      </c>
      <c r="O1124" s="32" t="str">
        <f t="shared" si="17"/>
        <v>Promoters</v>
      </c>
    </row>
    <row r="1125" spans="1:15" x14ac:dyDescent="0.15">
      <c r="A1125" s="29" t="s">
        <v>41</v>
      </c>
      <c r="B1125" s="29" t="s">
        <v>42</v>
      </c>
      <c r="C1125" s="29" t="s">
        <v>119</v>
      </c>
      <c r="D1125" s="31">
        <v>44188</v>
      </c>
      <c r="E1125" s="29" t="s">
        <v>19</v>
      </c>
      <c r="F1125" s="29">
        <v>5</v>
      </c>
      <c r="G1125" s="29" t="s">
        <v>43</v>
      </c>
      <c r="H1125" s="29">
        <v>10</v>
      </c>
      <c r="K1125" s="29">
        <v>7205275223</v>
      </c>
      <c r="L1125" s="29">
        <v>5926102656</v>
      </c>
      <c r="M1125" s="29" t="s">
        <v>51</v>
      </c>
      <c r="N1125" s="29">
        <v>2321154963</v>
      </c>
      <c r="O1125" s="32" t="str">
        <f t="shared" si="17"/>
        <v>Promoters</v>
      </c>
    </row>
    <row r="1126" spans="1:15" x14ac:dyDescent="0.15">
      <c r="A1126" s="29" t="s">
        <v>41</v>
      </c>
      <c r="B1126" s="29" t="s">
        <v>42</v>
      </c>
      <c r="C1126" s="29" t="s">
        <v>126</v>
      </c>
      <c r="D1126" s="31">
        <v>44188</v>
      </c>
      <c r="E1126" s="29" t="s">
        <v>52</v>
      </c>
      <c r="F1126" s="29">
        <v>5</v>
      </c>
      <c r="G1126" s="29" t="s">
        <v>43</v>
      </c>
      <c r="H1126" s="29">
        <v>9</v>
      </c>
      <c r="K1126" s="29">
        <v>4413338871</v>
      </c>
      <c r="L1126" s="29">
        <v>4413338871</v>
      </c>
      <c r="M1126" s="29" t="s">
        <v>44</v>
      </c>
      <c r="N1126" s="29">
        <v>2321165256</v>
      </c>
      <c r="O1126" s="32" t="str">
        <f t="shared" si="17"/>
        <v>Promoters</v>
      </c>
    </row>
    <row r="1127" spans="1:15" x14ac:dyDescent="0.15">
      <c r="A1127" s="29" t="s">
        <v>41</v>
      </c>
      <c r="B1127" s="29" t="s">
        <v>42</v>
      </c>
      <c r="C1127" s="29" t="s">
        <v>106</v>
      </c>
      <c r="D1127" s="31">
        <v>44188</v>
      </c>
      <c r="E1127" s="29" t="s">
        <v>53</v>
      </c>
      <c r="F1127" s="29">
        <v>5</v>
      </c>
      <c r="G1127" s="29" t="s">
        <v>46</v>
      </c>
      <c r="H1127" s="29">
        <v>9</v>
      </c>
      <c r="K1127" s="29">
        <v>4417040250</v>
      </c>
      <c r="L1127" s="29">
        <v>4417040250</v>
      </c>
      <c r="M1127" s="29" t="s">
        <v>44</v>
      </c>
      <c r="N1127" s="29">
        <v>2321166410</v>
      </c>
      <c r="O1127" s="32" t="str">
        <f t="shared" si="17"/>
        <v>Promoters</v>
      </c>
    </row>
    <row r="1128" spans="1:15" x14ac:dyDescent="0.15">
      <c r="A1128" s="29" t="s">
        <v>41</v>
      </c>
      <c r="B1128" s="29" t="s">
        <v>42</v>
      </c>
      <c r="C1128" s="29" t="s">
        <v>139</v>
      </c>
      <c r="D1128" s="31">
        <v>44188</v>
      </c>
      <c r="E1128" s="29" t="s">
        <v>55</v>
      </c>
      <c r="F1128" s="29">
        <v>4</v>
      </c>
      <c r="G1128" s="29" t="s">
        <v>46</v>
      </c>
      <c r="H1128" s="29">
        <v>8</v>
      </c>
      <c r="K1128" s="29">
        <v>7754821030</v>
      </c>
      <c r="L1128" s="29">
        <v>7754821030</v>
      </c>
      <c r="M1128" s="29" t="s">
        <v>51</v>
      </c>
      <c r="N1128" s="29">
        <v>2321170357</v>
      </c>
      <c r="O1128" s="32" t="str">
        <f t="shared" si="17"/>
        <v>Passives</v>
      </c>
    </row>
    <row r="1129" spans="1:15" x14ac:dyDescent="0.15">
      <c r="A1129" s="29" t="s">
        <v>41</v>
      </c>
      <c r="B1129" s="29" t="s">
        <v>42</v>
      </c>
      <c r="C1129" s="29" t="s">
        <v>123</v>
      </c>
      <c r="D1129" s="31">
        <v>44188</v>
      </c>
      <c r="E1129" s="29" t="s">
        <v>19</v>
      </c>
      <c r="F1129" s="29">
        <v>5</v>
      </c>
      <c r="G1129" s="29" t="s">
        <v>43</v>
      </c>
      <c r="H1129" s="29">
        <v>10</v>
      </c>
      <c r="J1129" s="29">
        <v>2005286168</v>
      </c>
      <c r="K1129" s="29">
        <v>7205275223</v>
      </c>
      <c r="L1129" s="29">
        <v>5926213426</v>
      </c>
      <c r="M1129" s="29" t="s">
        <v>44</v>
      </c>
      <c r="N1129" s="29">
        <v>2321180561</v>
      </c>
      <c r="O1129" s="32" t="str">
        <f t="shared" si="17"/>
        <v>Promoters</v>
      </c>
    </row>
    <row r="1130" spans="1:15" x14ac:dyDescent="0.15">
      <c r="A1130" s="29" t="s">
        <v>41</v>
      </c>
      <c r="B1130" s="29" t="s">
        <v>42</v>
      </c>
      <c r="C1130" s="29" t="s">
        <v>103</v>
      </c>
      <c r="D1130" s="31">
        <v>44188</v>
      </c>
      <c r="E1130" s="29" t="s">
        <v>53</v>
      </c>
      <c r="F1130" s="29">
        <v>5</v>
      </c>
      <c r="G1130" s="29" t="s">
        <v>43</v>
      </c>
      <c r="H1130" s="29">
        <v>7</v>
      </c>
      <c r="K1130" s="29">
        <v>4412367219</v>
      </c>
      <c r="L1130" s="29">
        <v>4412367219</v>
      </c>
      <c r="M1130" s="29" t="s">
        <v>44</v>
      </c>
      <c r="N1130" s="29">
        <v>2321186256</v>
      </c>
      <c r="O1130" s="32" t="str">
        <f t="shared" si="17"/>
        <v>Passives</v>
      </c>
    </row>
    <row r="1131" spans="1:15" x14ac:dyDescent="0.15">
      <c r="A1131" s="29" t="s">
        <v>41</v>
      </c>
      <c r="B1131" s="29" t="s">
        <v>42</v>
      </c>
      <c r="C1131" s="29" t="s">
        <v>137</v>
      </c>
      <c r="D1131" s="31">
        <v>44188</v>
      </c>
      <c r="E1131" s="29" t="s">
        <v>55</v>
      </c>
      <c r="F1131" s="29">
        <v>4</v>
      </c>
      <c r="G1131" s="29" t="s">
        <v>46</v>
      </c>
      <c r="H1131" s="29">
        <v>9</v>
      </c>
      <c r="K1131" s="29">
        <v>7756234851</v>
      </c>
      <c r="L1131" s="29">
        <v>7756234851</v>
      </c>
      <c r="M1131" s="29" t="s">
        <v>51</v>
      </c>
      <c r="N1131" s="29">
        <v>2321194251</v>
      </c>
      <c r="O1131" s="32" t="str">
        <f t="shared" si="17"/>
        <v>Promoters</v>
      </c>
    </row>
    <row r="1132" spans="1:15" x14ac:dyDescent="0.15">
      <c r="A1132" s="29" t="s">
        <v>41</v>
      </c>
      <c r="B1132" s="29" t="s">
        <v>42</v>
      </c>
      <c r="C1132" s="29" t="s">
        <v>131</v>
      </c>
      <c r="D1132" s="31">
        <v>44188</v>
      </c>
      <c r="E1132" s="29" t="s">
        <v>55</v>
      </c>
      <c r="F1132" s="29">
        <v>2</v>
      </c>
      <c r="G1132" s="29" t="s">
        <v>46</v>
      </c>
      <c r="H1132" s="29">
        <v>0</v>
      </c>
      <c r="J1132" s="29">
        <v>2005300191</v>
      </c>
      <c r="K1132" s="29">
        <v>5755904361</v>
      </c>
      <c r="L1132" s="29">
        <v>5755904361</v>
      </c>
      <c r="M1132" s="29" t="s">
        <v>44</v>
      </c>
      <c r="N1132" s="29">
        <v>2321198521</v>
      </c>
      <c r="O1132" s="32" t="str">
        <f t="shared" si="17"/>
        <v>Detractors</v>
      </c>
    </row>
    <row r="1133" spans="1:15" x14ac:dyDescent="0.15">
      <c r="A1133" s="29" t="s">
        <v>41</v>
      </c>
      <c r="B1133" s="29" t="s">
        <v>42</v>
      </c>
      <c r="C1133" s="29" t="s">
        <v>129</v>
      </c>
      <c r="D1133" s="31">
        <v>44188</v>
      </c>
      <c r="E1133" s="29" t="s">
        <v>55</v>
      </c>
      <c r="F1133" s="29">
        <v>5</v>
      </c>
      <c r="G1133" s="29" t="s">
        <v>43</v>
      </c>
      <c r="H1133" s="29">
        <v>0</v>
      </c>
      <c r="K1133" s="29">
        <v>5752019101</v>
      </c>
      <c r="L1133" s="29">
        <v>5752019101</v>
      </c>
      <c r="M1133" s="29" t="s">
        <v>44</v>
      </c>
      <c r="N1133" s="29">
        <v>2321204095</v>
      </c>
      <c r="O1133" s="32" t="str">
        <f t="shared" si="17"/>
        <v>Detractors</v>
      </c>
    </row>
    <row r="1134" spans="1:15" x14ac:dyDescent="0.15">
      <c r="A1134" s="29" t="s">
        <v>41</v>
      </c>
      <c r="B1134" s="29" t="s">
        <v>42</v>
      </c>
      <c r="C1134" s="29" t="s">
        <v>135</v>
      </c>
      <c r="D1134" s="31">
        <v>44188</v>
      </c>
      <c r="E1134" s="29" t="s">
        <v>52</v>
      </c>
      <c r="F1134" s="29">
        <v>5</v>
      </c>
      <c r="G1134" s="29" t="s">
        <v>43</v>
      </c>
      <c r="H1134" s="29">
        <v>8</v>
      </c>
      <c r="K1134" s="29">
        <v>4417172065</v>
      </c>
      <c r="L1134" s="29">
        <v>4417172065</v>
      </c>
      <c r="M1134" s="29" t="s">
        <v>44</v>
      </c>
      <c r="N1134" s="29">
        <v>2321209289</v>
      </c>
      <c r="O1134" s="32" t="str">
        <f t="shared" si="17"/>
        <v>Passives</v>
      </c>
    </row>
    <row r="1135" spans="1:15" x14ac:dyDescent="0.15">
      <c r="A1135" s="29" t="s">
        <v>41</v>
      </c>
      <c r="B1135" s="29" t="s">
        <v>42</v>
      </c>
      <c r="C1135" s="29" t="s">
        <v>144</v>
      </c>
      <c r="D1135" s="31">
        <v>44188</v>
      </c>
      <c r="E1135" s="29" t="s">
        <v>54</v>
      </c>
      <c r="F1135" s="29">
        <v>5</v>
      </c>
      <c r="G1135" s="29" t="s">
        <v>43</v>
      </c>
      <c r="H1135" s="29">
        <v>5</v>
      </c>
      <c r="K1135" s="29">
        <v>9284099809</v>
      </c>
      <c r="L1135" s="29">
        <v>9284099809</v>
      </c>
      <c r="M1135" s="29" t="s">
        <v>44</v>
      </c>
      <c r="N1135" s="29">
        <v>2321210611</v>
      </c>
      <c r="O1135" s="32" t="str">
        <f t="shared" si="17"/>
        <v>Detractors</v>
      </c>
    </row>
    <row r="1136" spans="1:15" x14ac:dyDescent="0.15">
      <c r="A1136" s="29" t="s">
        <v>41</v>
      </c>
      <c r="B1136" s="29" t="s">
        <v>42</v>
      </c>
      <c r="C1136" s="29" t="s">
        <v>110</v>
      </c>
      <c r="D1136" s="31">
        <v>44188</v>
      </c>
      <c r="E1136" s="29" t="s">
        <v>53</v>
      </c>
      <c r="F1136" s="29">
        <v>5</v>
      </c>
      <c r="G1136" s="29" t="s">
        <v>43</v>
      </c>
      <c r="H1136" s="29">
        <v>5</v>
      </c>
      <c r="K1136" s="29">
        <v>4412932715</v>
      </c>
      <c r="L1136" s="29">
        <v>4412932715</v>
      </c>
      <c r="M1136" s="29" t="s">
        <v>44</v>
      </c>
      <c r="N1136" s="29">
        <v>2321211902</v>
      </c>
      <c r="O1136" s="32" t="str">
        <f t="shared" si="17"/>
        <v>Detractors</v>
      </c>
    </row>
    <row r="1137" spans="1:15" x14ac:dyDescent="0.15">
      <c r="A1137" s="29" t="s">
        <v>41</v>
      </c>
      <c r="B1137" s="29" t="s">
        <v>42</v>
      </c>
      <c r="C1137" s="29" t="s">
        <v>124</v>
      </c>
      <c r="D1137" s="31">
        <v>44188</v>
      </c>
      <c r="E1137" s="29" t="s">
        <v>52</v>
      </c>
      <c r="F1137" s="29">
        <v>5</v>
      </c>
      <c r="G1137" s="29" t="s">
        <v>43</v>
      </c>
      <c r="H1137" s="29">
        <v>10</v>
      </c>
      <c r="K1137" s="29">
        <v>4417990570</v>
      </c>
      <c r="L1137" s="29">
        <v>4417990570</v>
      </c>
      <c r="M1137" s="29" t="s">
        <v>51</v>
      </c>
      <c r="N1137" s="29">
        <v>2321214779</v>
      </c>
      <c r="O1137" s="32" t="str">
        <f t="shared" si="17"/>
        <v>Promoters</v>
      </c>
    </row>
    <row r="1138" spans="1:15" x14ac:dyDescent="0.15">
      <c r="A1138" s="29" t="s">
        <v>41</v>
      </c>
      <c r="B1138" s="29" t="s">
        <v>42</v>
      </c>
      <c r="C1138" s="29" t="s">
        <v>126</v>
      </c>
      <c r="D1138" s="31">
        <v>44188</v>
      </c>
      <c r="E1138" s="29" t="s">
        <v>52</v>
      </c>
      <c r="F1138" s="29">
        <v>5</v>
      </c>
      <c r="G1138" s="29" t="s">
        <v>43</v>
      </c>
      <c r="H1138" s="29">
        <v>0</v>
      </c>
      <c r="K1138" s="29">
        <v>4417778474</v>
      </c>
      <c r="L1138" s="29">
        <v>4417778474</v>
      </c>
      <c r="M1138" s="29" t="s">
        <v>44</v>
      </c>
      <c r="N1138" s="29">
        <v>2321220908</v>
      </c>
      <c r="O1138" s="32" t="str">
        <f t="shared" si="17"/>
        <v>Detractors</v>
      </c>
    </row>
    <row r="1139" spans="1:15" x14ac:dyDescent="0.15">
      <c r="A1139" s="29" t="s">
        <v>41</v>
      </c>
      <c r="B1139" s="29" t="s">
        <v>42</v>
      </c>
      <c r="C1139" s="29" t="s">
        <v>119</v>
      </c>
      <c r="D1139" s="31">
        <v>44188</v>
      </c>
      <c r="E1139" s="29" t="s">
        <v>19</v>
      </c>
      <c r="F1139" s="29">
        <v>5</v>
      </c>
      <c r="G1139" s="29" t="s">
        <v>43</v>
      </c>
      <c r="H1139" s="29">
        <v>8</v>
      </c>
      <c r="K1139" s="29">
        <v>7205275223</v>
      </c>
      <c r="L1139" s="29">
        <v>5922239627</v>
      </c>
      <c r="M1139" s="29" t="s">
        <v>44</v>
      </c>
      <c r="N1139" s="29">
        <v>2321221131</v>
      </c>
      <c r="O1139" s="32" t="str">
        <f t="shared" si="17"/>
        <v>Passives</v>
      </c>
    </row>
    <row r="1140" spans="1:15" x14ac:dyDescent="0.15">
      <c r="A1140" s="29" t="s">
        <v>41</v>
      </c>
      <c r="B1140" s="29" t="s">
        <v>42</v>
      </c>
      <c r="C1140" s="29" t="s">
        <v>119</v>
      </c>
      <c r="D1140" s="31">
        <v>44188</v>
      </c>
      <c r="E1140" s="29" t="s">
        <v>19</v>
      </c>
      <c r="F1140" s="29">
        <v>5</v>
      </c>
      <c r="G1140" s="29" t="s">
        <v>43</v>
      </c>
      <c r="H1140" s="29">
        <v>9</v>
      </c>
      <c r="K1140" s="29">
        <v>7205275223</v>
      </c>
      <c r="L1140" s="29">
        <v>5922276619</v>
      </c>
      <c r="M1140" s="29" t="s">
        <v>51</v>
      </c>
      <c r="N1140" s="29">
        <v>2321222796</v>
      </c>
      <c r="O1140" s="32" t="str">
        <f t="shared" si="17"/>
        <v>Promoters</v>
      </c>
    </row>
    <row r="1141" spans="1:15" x14ac:dyDescent="0.15">
      <c r="A1141" s="29" t="s">
        <v>41</v>
      </c>
      <c r="B1141" s="29" t="s">
        <v>42</v>
      </c>
      <c r="C1141" s="29" t="s">
        <v>107</v>
      </c>
      <c r="D1141" s="31">
        <v>44188</v>
      </c>
      <c r="E1141" s="29" t="s">
        <v>53</v>
      </c>
      <c r="F1141" s="29">
        <v>4</v>
      </c>
      <c r="G1141" s="29" t="s">
        <v>43</v>
      </c>
      <c r="H1141" s="29">
        <v>8</v>
      </c>
      <c r="K1141" s="29">
        <v>4412920505</v>
      </c>
      <c r="L1141" s="29">
        <v>4412920505</v>
      </c>
      <c r="M1141" s="29" t="s">
        <v>51</v>
      </c>
      <c r="N1141" s="29">
        <v>2321223133</v>
      </c>
      <c r="O1141" s="32" t="str">
        <f t="shared" si="17"/>
        <v>Passives</v>
      </c>
    </row>
    <row r="1142" spans="1:15" x14ac:dyDescent="0.15">
      <c r="A1142" s="29" t="s">
        <v>41</v>
      </c>
      <c r="B1142" s="29" t="s">
        <v>42</v>
      </c>
      <c r="C1142" s="29" t="s">
        <v>133</v>
      </c>
      <c r="D1142" s="31">
        <v>44188</v>
      </c>
      <c r="E1142" s="29" t="s">
        <v>54</v>
      </c>
      <c r="F1142" s="29">
        <v>3</v>
      </c>
      <c r="G1142" s="29" t="s">
        <v>43</v>
      </c>
      <c r="H1142" s="29">
        <v>9</v>
      </c>
      <c r="K1142" s="29">
        <v>9282068455</v>
      </c>
      <c r="L1142" s="29">
        <v>9282068455</v>
      </c>
      <c r="M1142" s="29" t="s">
        <v>51</v>
      </c>
      <c r="N1142" s="29">
        <v>2321225473</v>
      </c>
      <c r="O1142" s="32" t="str">
        <f t="shared" si="17"/>
        <v>Promoters</v>
      </c>
    </row>
    <row r="1143" spans="1:15" x14ac:dyDescent="0.15">
      <c r="A1143" s="29" t="s">
        <v>41</v>
      </c>
      <c r="B1143" s="29" t="s">
        <v>42</v>
      </c>
      <c r="C1143" s="29" t="s">
        <v>134</v>
      </c>
      <c r="D1143" s="31">
        <v>44188</v>
      </c>
      <c r="E1143" s="29" t="s">
        <v>54</v>
      </c>
      <c r="F1143" s="29">
        <v>3</v>
      </c>
      <c r="G1143" s="29" t="s">
        <v>43</v>
      </c>
      <c r="H1143" s="29">
        <v>4</v>
      </c>
      <c r="K1143" s="29">
        <v>5055939602</v>
      </c>
      <c r="L1143" s="29">
        <v>5055939602</v>
      </c>
      <c r="M1143" s="29" t="s">
        <v>44</v>
      </c>
      <c r="N1143" s="29">
        <v>2321233717</v>
      </c>
      <c r="O1143" s="32" t="str">
        <f t="shared" si="17"/>
        <v>Detractors</v>
      </c>
    </row>
    <row r="1144" spans="1:15" x14ac:dyDescent="0.15">
      <c r="A1144" s="29" t="s">
        <v>41</v>
      </c>
      <c r="B1144" s="29" t="s">
        <v>42</v>
      </c>
      <c r="C1144" s="29" t="s">
        <v>146</v>
      </c>
      <c r="D1144" s="31">
        <v>44188</v>
      </c>
      <c r="E1144" s="29" t="s">
        <v>52</v>
      </c>
      <c r="F1144" s="29">
        <v>5</v>
      </c>
      <c r="G1144" s="29" t="s">
        <v>43</v>
      </c>
      <c r="H1144" s="29">
        <v>5</v>
      </c>
      <c r="K1144" s="29">
        <v>4417347315</v>
      </c>
      <c r="L1144" s="29">
        <v>4417347315</v>
      </c>
      <c r="M1144" s="29" t="s">
        <v>44</v>
      </c>
      <c r="N1144" s="29">
        <v>2321247287</v>
      </c>
      <c r="O1144" s="32" t="str">
        <f t="shared" si="17"/>
        <v>Detractors</v>
      </c>
    </row>
    <row r="1145" spans="1:15" x14ac:dyDescent="0.15">
      <c r="A1145" s="29" t="s">
        <v>41</v>
      </c>
      <c r="B1145" s="29" t="s">
        <v>42</v>
      </c>
      <c r="C1145" s="29" t="s">
        <v>125</v>
      </c>
      <c r="D1145" s="31">
        <v>44188</v>
      </c>
      <c r="E1145" s="29" t="s">
        <v>19</v>
      </c>
      <c r="F1145" s="29">
        <v>5</v>
      </c>
      <c r="G1145" s="29" t="s">
        <v>46</v>
      </c>
      <c r="H1145" s="29">
        <v>6</v>
      </c>
      <c r="K1145" s="29">
        <v>7205275223</v>
      </c>
      <c r="L1145" s="29">
        <v>5926421565</v>
      </c>
      <c r="M1145" s="29" t="s">
        <v>44</v>
      </c>
      <c r="N1145" s="29">
        <v>2321251744</v>
      </c>
      <c r="O1145" s="32" t="str">
        <f t="shared" si="17"/>
        <v>Detractors</v>
      </c>
    </row>
    <row r="1146" spans="1:15" x14ac:dyDescent="0.15">
      <c r="A1146" s="29" t="s">
        <v>41</v>
      </c>
      <c r="B1146" s="29" t="s">
        <v>42</v>
      </c>
      <c r="C1146" s="29" t="s">
        <v>133</v>
      </c>
      <c r="D1146" s="31">
        <v>44188</v>
      </c>
      <c r="E1146" s="29" t="s">
        <v>55</v>
      </c>
      <c r="F1146" s="29">
        <v>5</v>
      </c>
      <c r="G1146" s="29" t="s">
        <v>43</v>
      </c>
      <c r="H1146" s="29">
        <v>8</v>
      </c>
      <c r="K1146" s="29">
        <v>7753853145</v>
      </c>
      <c r="L1146" s="29">
        <v>7753853145</v>
      </c>
      <c r="M1146" s="29" t="s">
        <v>44</v>
      </c>
      <c r="N1146" s="29">
        <v>2321263500</v>
      </c>
      <c r="O1146" s="32" t="str">
        <f t="shared" si="17"/>
        <v>Passives</v>
      </c>
    </row>
    <row r="1147" spans="1:15" x14ac:dyDescent="0.15">
      <c r="A1147" s="29" t="s">
        <v>41</v>
      </c>
      <c r="B1147" s="29" t="s">
        <v>42</v>
      </c>
      <c r="C1147" s="29" t="s">
        <v>135</v>
      </c>
      <c r="D1147" s="31">
        <v>44188</v>
      </c>
      <c r="E1147" s="29" t="s">
        <v>53</v>
      </c>
      <c r="F1147" s="29">
        <v>5</v>
      </c>
      <c r="G1147" s="29" t="s">
        <v>43</v>
      </c>
      <c r="H1147" s="29">
        <v>9</v>
      </c>
      <c r="K1147" s="29">
        <v>4417043468</v>
      </c>
      <c r="L1147" s="29">
        <v>4417043468</v>
      </c>
      <c r="M1147" s="29" t="s">
        <v>44</v>
      </c>
      <c r="N1147" s="29">
        <v>2321264547</v>
      </c>
      <c r="O1147" s="32" t="str">
        <f t="shared" si="17"/>
        <v>Promoters</v>
      </c>
    </row>
    <row r="1148" spans="1:15" x14ac:dyDescent="0.15">
      <c r="A1148" s="29" t="s">
        <v>41</v>
      </c>
      <c r="B1148" s="29" t="s">
        <v>42</v>
      </c>
      <c r="C1148" s="29" t="s">
        <v>134</v>
      </c>
      <c r="D1148" s="31">
        <v>44188</v>
      </c>
      <c r="E1148" s="29" t="s">
        <v>52</v>
      </c>
      <c r="F1148" s="29">
        <v>5</v>
      </c>
      <c r="G1148" s="29" t="s">
        <v>43</v>
      </c>
      <c r="H1148" s="29">
        <v>5</v>
      </c>
      <c r="K1148" s="29">
        <v>4417047394</v>
      </c>
      <c r="L1148" s="29">
        <v>4417047394</v>
      </c>
      <c r="M1148" s="29" t="s">
        <v>44</v>
      </c>
      <c r="N1148" s="29">
        <v>2321272181</v>
      </c>
      <c r="O1148" s="32" t="str">
        <f t="shared" si="17"/>
        <v>Detractors</v>
      </c>
    </row>
    <row r="1149" spans="1:15" x14ac:dyDescent="0.15">
      <c r="A1149" s="29" t="s">
        <v>41</v>
      </c>
      <c r="B1149" s="29" t="s">
        <v>42</v>
      </c>
      <c r="C1149" s="29" t="s">
        <v>134</v>
      </c>
      <c r="D1149" s="31">
        <v>44188</v>
      </c>
      <c r="E1149" s="29" t="s">
        <v>52</v>
      </c>
      <c r="F1149" s="29">
        <v>5</v>
      </c>
      <c r="G1149" s="29" t="s">
        <v>46</v>
      </c>
      <c r="H1149" s="29">
        <v>10</v>
      </c>
      <c r="K1149" s="29">
        <v>4417321863</v>
      </c>
      <c r="L1149" s="29">
        <v>4417321863</v>
      </c>
      <c r="M1149" s="29" t="s">
        <v>44</v>
      </c>
      <c r="N1149" s="29">
        <v>2321275881</v>
      </c>
      <c r="O1149" s="32" t="str">
        <f t="shared" si="17"/>
        <v>Promoters</v>
      </c>
    </row>
    <row r="1150" spans="1:15" x14ac:dyDescent="0.15">
      <c r="A1150" s="29" t="s">
        <v>41</v>
      </c>
      <c r="B1150" s="29" t="s">
        <v>42</v>
      </c>
      <c r="C1150" s="29" t="s">
        <v>119</v>
      </c>
      <c r="D1150" s="31">
        <v>44189</v>
      </c>
      <c r="E1150" s="29" t="s">
        <v>19</v>
      </c>
      <c r="F1150" s="29">
        <v>5</v>
      </c>
      <c r="G1150" s="29" t="s">
        <v>43</v>
      </c>
      <c r="H1150" s="29">
        <v>9</v>
      </c>
      <c r="K1150" s="29">
        <v>7205275223</v>
      </c>
      <c r="L1150" s="29">
        <v>5926415865</v>
      </c>
      <c r="M1150" s="29" t="s">
        <v>44</v>
      </c>
      <c r="N1150" s="29">
        <v>2321391486</v>
      </c>
      <c r="O1150" s="32" t="str">
        <f t="shared" si="17"/>
        <v>Promoters</v>
      </c>
    </row>
    <row r="1151" spans="1:15" x14ac:dyDescent="0.15">
      <c r="A1151" s="29" t="s">
        <v>41</v>
      </c>
      <c r="B1151" s="29" t="s">
        <v>42</v>
      </c>
      <c r="C1151" s="29" t="s">
        <v>110</v>
      </c>
      <c r="D1151" s="31">
        <v>44189</v>
      </c>
      <c r="E1151" s="29" t="s">
        <v>53</v>
      </c>
      <c r="F1151" s="29">
        <v>5</v>
      </c>
      <c r="G1151" s="29" t="s">
        <v>46</v>
      </c>
      <c r="H1151" s="29">
        <v>10</v>
      </c>
      <c r="K1151" s="29">
        <v>4412931038</v>
      </c>
      <c r="L1151" s="29">
        <v>4412931038</v>
      </c>
      <c r="M1151" s="29" t="s">
        <v>44</v>
      </c>
      <c r="N1151" s="29">
        <v>2321393756</v>
      </c>
      <c r="O1151" s="32" t="str">
        <f t="shared" si="17"/>
        <v>Promoters</v>
      </c>
    </row>
    <row r="1152" spans="1:15" x14ac:dyDescent="0.15">
      <c r="A1152" s="29" t="s">
        <v>41</v>
      </c>
      <c r="B1152" s="29" t="s">
        <v>42</v>
      </c>
      <c r="C1152" s="29" t="s">
        <v>109</v>
      </c>
      <c r="D1152" s="31">
        <v>44189</v>
      </c>
      <c r="E1152" s="29" t="s">
        <v>53</v>
      </c>
      <c r="F1152" s="29">
        <v>5</v>
      </c>
      <c r="G1152" s="29" t="s">
        <v>46</v>
      </c>
      <c r="H1152" s="29">
        <v>6</v>
      </c>
      <c r="K1152" s="29">
        <v>4417058492</v>
      </c>
      <c r="L1152" s="29">
        <v>4417058492</v>
      </c>
      <c r="M1152" s="29" t="s">
        <v>44</v>
      </c>
      <c r="N1152" s="29">
        <v>2321395452</v>
      </c>
      <c r="O1152" s="32" t="str">
        <f t="shared" si="17"/>
        <v>Detractors</v>
      </c>
    </row>
    <row r="1153" spans="1:15" x14ac:dyDescent="0.15">
      <c r="A1153" s="29" t="s">
        <v>41</v>
      </c>
      <c r="B1153" s="29" t="s">
        <v>42</v>
      </c>
      <c r="C1153" s="29" t="s">
        <v>86</v>
      </c>
      <c r="D1153" s="31">
        <v>44189</v>
      </c>
      <c r="E1153" s="29" t="s">
        <v>52</v>
      </c>
      <c r="F1153" s="29">
        <v>5</v>
      </c>
      <c r="G1153" s="29" t="s">
        <v>43</v>
      </c>
      <c r="H1153" s="29">
        <v>8</v>
      </c>
      <c r="K1153" s="29">
        <v>4417045474</v>
      </c>
      <c r="L1153" s="29">
        <v>4417045474</v>
      </c>
      <c r="M1153" s="29" t="s">
        <v>44</v>
      </c>
      <c r="N1153" s="29">
        <v>2321395458</v>
      </c>
      <c r="O1153" s="32" t="str">
        <f t="shared" si="17"/>
        <v>Passives</v>
      </c>
    </row>
    <row r="1154" spans="1:15" x14ac:dyDescent="0.15">
      <c r="A1154" s="29" t="s">
        <v>41</v>
      </c>
      <c r="B1154" s="29" t="s">
        <v>42</v>
      </c>
      <c r="C1154" s="29" t="s">
        <v>148</v>
      </c>
      <c r="D1154" s="31">
        <v>44189</v>
      </c>
      <c r="E1154" s="29" t="s">
        <v>19</v>
      </c>
      <c r="F1154" s="29">
        <v>5</v>
      </c>
      <c r="G1154" s="29" t="s">
        <v>43</v>
      </c>
      <c r="H1154" s="29">
        <v>9</v>
      </c>
      <c r="K1154" s="29">
        <v>7205275223</v>
      </c>
      <c r="L1154" s="29">
        <v>5926166407</v>
      </c>
      <c r="M1154" s="29" t="s">
        <v>44</v>
      </c>
      <c r="N1154" s="29">
        <v>2321395605</v>
      </c>
      <c r="O1154" s="32" t="str">
        <f t="shared" ref="O1154:O1217" si="18">IF(AND(H1154&gt;=$Q$3,H1154&lt;=$R$3),$S$3,IF(AND(H1154&gt;=$Q$4,H1154&lt;=$R$4),$S$4,IF(AND(H1154&gt;=$Q$5,H1154&lt;=$R$5),$S$5)))</f>
        <v>Promoters</v>
      </c>
    </row>
    <row r="1155" spans="1:15" x14ac:dyDescent="0.15">
      <c r="A1155" s="29" t="s">
        <v>41</v>
      </c>
      <c r="B1155" s="29" t="s">
        <v>42</v>
      </c>
      <c r="C1155" s="29" t="s">
        <v>130</v>
      </c>
      <c r="D1155" s="31">
        <v>44189</v>
      </c>
      <c r="E1155" s="29" t="s">
        <v>19</v>
      </c>
      <c r="F1155" s="29">
        <v>5</v>
      </c>
      <c r="G1155" s="29" t="s">
        <v>43</v>
      </c>
      <c r="H1155" s="29">
        <v>10</v>
      </c>
      <c r="K1155" s="29">
        <v>7205275223</v>
      </c>
      <c r="L1155" s="29">
        <v>5926108730</v>
      </c>
      <c r="M1155" s="29" t="s">
        <v>44</v>
      </c>
      <c r="N1155" s="29">
        <v>2321397287</v>
      </c>
      <c r="O1155" s="32" t="str">
        <f t="shared" si="18"/>
        <v>Promoters</v>
      </c>
    </row>
    <row r="1156" spans="1:15" x14ac:dyDescent="0.15">
      <c r="A1156" s="29" t="s">
        <v>41</v>
      </c>
      <c r="B1156" s="29" t="s">
        <v>42</v>
      </c>
      <c r="C1156" s="29" t="s">
        <v>130</v>
      </c>
      <c r="D1156" s="31">
        <v>44189</v>
      </c>
      <c r="E1156" s="29" t="s">
        <v>19</v>
      </c>
      <c r="F1156" s="29">
        <v>5</v>
      </c>
      <c r="G1156" s="29" t="s">
        <v>43</v>
      </c>
      <c r="H1156" s="29">
        <v>9</v>
      </c>
      <c r="K1156" s="29">
        <v>7205275223</v>
      </c>
      <c r="L1156" s="29">
        <v>5926266443</v>
      </c>
      <c r="M1156" s="29" t="s">
        <v>44</v>
      </c>
      <c r="N1156" s="29">
        <v>2321399970</v>
      </c>
      <c r="O1156" s="32" t="str">
        <f t="shared" si="18"/>
        <v>Promoters</v>
      </c>
    </row>
    <row r="1157" spans="1:15" x14ac:dyDescent="0.15">
      <c r="A1157" s="29" t="s">
        <v>41</v>
      </c>
      <c r="B1157" s="29" t="s">
        <v>42</v>
      </c>
      <c r="C1157" s="29" t="s">
        <v>127</v>
      </c>
      <c r="D1157" s="31">
        <v>44189</v>
      </c>
      <c r="E1157" s="29" t="s">
        <v>50</v>
      </c>
      <c r="F1157" s="29">
        <v>5</v>
      </c>
      <c r="G1157" s="29" t="s">
        <v>43</v>
      </c>
      <c r="H1157" s="29">
        <v>8</v>
      </c>
      <c r="K1157" s="29">
        <v>3405133627</v>
      </c>
      <c r="L1157" s="29">
        <v>3405133627</v>
      </c>
      <c r="M1157" s="29" t="s">
        <v>44</v>
      </c>
      <c r="N1157" s="29">
        <v>2321401481</v>
      </c>
      <c r="O1157" s="32" t="str">
        <f t="shared" si="18"/>
        <v>Passives</v>
      </c>
    </row>
    <row r="1158" spans="1:15" x14ac:dyDescent="0.15">
      <c r="A1158" s="29" t="s">
        <v>41</v>
      </c>
      <c r="B1158" s="29" t="s">
        <v>42</v>
      </c>
      <c r="C1158" s="29" t="s">
        <v>147</v>
      </c>
      <c r="D1158" s="31">
        <v>44189</v>
      </c>
      <c r="E1158" s="29" t="s">
        <v>53</v>
      </c>
      <c r="F1158" s="29">
        <v>5</v>
      </c>
      <c r="G1158" s="29" t="s">
        <v>43</v>
      </c>
      <c r="H1158" s="29">
        <v>0</v>
      </c>
      <c r="J1158" s="29">
        <v>2005494943</v>
      </c>
      <c r="K1158" s="29">
        <v>4417055392</v>
      </c>
      <c r="L1158" s="29">
        <v>4417055392</v>
      </c>
      <c r="M1158" s="29" t="s">
        <v>44</v>
      </c>
      <c r="N1158" s="29">
        <v>2321405923</v>
      </c>
      <c r="O1158" s="32" t="str">
        <f t="shared" si="18"/>
        <v>Detractors</v>
      </c>
    </row>
    <row r="1159" spans="1:15" x14ac:dyDescent="0.15">
      <c r="A1159" s="29" t="s">
        <v>41</v>
      </c>
      <c r="B1159" s="29" t="s">
        <v>42</v>
      </c>
      <c r="C1159" s="29" t="s">
        <v>138</v>
      </c>
      <c r="D1159" s="31">
        <v>44189</v>
      </c>
      <c r="E1159" s="29" t="s">
        <v>55</v>
      </c>
      <c r="F1159" s="29">
        <v>5</v>
      </c>
      <c r="G1159" s="29" t="s">
        <v>46</v>
      </c>
      <c r="H1159" s="29">
        <v>3</v>
      </c>
      <c r="K1159" s="29">
        <v>5755860298</v>
      </c>
      <c r="L1159" s="29">
        <v>5755860298</v>
      </c>
      <c r="M1159" s="29" t="s">
        <v>44</v>
      </c>
      <c r="N1159" s="29">
        <v>2321409365</v>
      </c>
      <c r="O1159" s="32" t="str">
        <f t="shared" si="18"/>
        <v>Detractors</v>
      </c>
    </row>
    <row r="1160" spans="1:15" x14ac:dyDescent="0.15">
      <c r="A1160" s="29" t="s">
        <v>41</v>
      </c>
      <c r="B1160" s="29" t="s">
        <v>42</v>
      </c>
      <c r="C1160" s="29" t="s">
        <v>113</v>
      </c>
      <c r="D1160" s="31">
        <v>44189</v>
      </c>
      <c r="E1160" s="29" t="s">
        <v>55</v>
      </c>
      <c r="F1160" s="29">
        <v>5</v>
      </c>
      <c r="G1160" s="29" t="s">
        <v>43</v>
      </c>
      <c r="H1160" s="29">
        <v>8</v>
      </c>
      <c r="J1160" s="29">
        <v>2005501328</v>
      </c>
      <c r="K1160" s="29">
        <v>7754030355</v>
      </c>
      <c r="L1160" s="29">
        <v>7754030355</v>
      </c>
      <c r="M1160" s="29" t="s">
        <v>44</v>
      </c>
      <c r="N1160" s="29">
        <v>2321411417</v>
      </c>
      <c r="O1160" s="32" t="str">
        <f t="shared" si="18"/>
        <v>Passives</v>
      </c>
    </row>
    <row r="1161" spans="1:15" x14ac:dyDescent="0.15">
      <c r="A1161" s="29" t="s">
        <v>41</v>
      </c>
      <c r="B1161" s="29" t="s">
        <v>42</v>
      </c>
      <c r="C1161" s="29" t="s">
        <v>139</v>
      </c>
      <c r="D1161" s="31">
        <v>44189</v>
      </c>
      <c r="E1161" s="29" t="s">
        <v>50</v>
      </c>
      <c r="F1161" s="29">
        <v>5</v>
      </c>
      <c r="G1161" s="29" t="s">
        <v>43</v>
      </c>
      <c r="H1161" s="29">
        <v>7</v>
      </c>
      <c r="K1161" s="29">
        <v>7726332076</v>
      </c>
      <c r="L1161" s="29">
        <v>7726332076</v>
      </c>
      <c r="M1161" s="29" t="s">
        <v>51</v>
      </c>
      <c r="N1161" s="29">
        <v>2321412040</v>
      </c>
      <c r="O1161" s="32" t="str">
        <f t="shared" si="18"/>
        <v>Passives</v>
      </c>
    </row>
    <row r="1162" spans="1:15" x14ac:dyDescent="0.15">
      <c r="A1162" s="29" t="s">
        <v>41</v>
      </c>
      <c r="B1162" s="29" t="s">
        <v>42</v>
      </c>
      <c r="C1162" s="29" t="s">
        <v>119</v>
      </c>
      <c r="D1162" s="31">
        <v>44189</v>
      </c>
      <c r="E1162" s="29" t="s">
        <v>19</v>
      </c>
      <c r="F1162" s="29">
        <v>5</v>
      </c>
      <c r="G1162" s="29" t="s">
        <v>43</v>
      </c>
      <c r="H1162" s="29">
        <v>10</v>
      </c>
      <c r="K1162" s="29">
        <v>7205275223</v>
      </c>
      <c r="L1162" s="29">
        <v>5926450498</v>
      </c>
      <c r="M1162" s="29" t="s">
        <v>44</v>
      </c>
      <c r="N1162" s="29">
        <v>2321412616</v>
      </c>
      <c r="O1162" s="32" t="str">
        <f t="shared" si="18"/>
        <v>Promoters</v>
      </c>
    </row>
    <row r="1163" spans="1:15" x14ac:dyDescent="0.15">
      <c r="A1163" s="29" t="s">
        <v>41</v>
      </c>
      <c r="B1163" s="29" t="s">
        <v>42</v>
      </c>
      <c r="C1163" s="29" t="s">
        <v>113</v>
      </c>
      <c r="D1163" s="31">
        <v>44189</v>
      </c>
      <c r="E1163" s="29" t="s">
        <v>54</v>
      </c>
      <c r="F1163" s="29">
        <v>5</v>
      </c>
      <c r="G1163" s="29" t="s">
        <v>46</v>
      </c>
      <c r="H1163" s="29">
        <v>4</v>
      </c>
      <c r="J1163" s="29">
        <v>2005505821</v>
      </c>
      <c r="K1163" s="29">
        <v>6288679446</v>
      </c>
      <c r="L1163" s="29">
        <v>6288679446</v>
      </c>
      <c r="M1163" s="29" t="s">
        <v>44</v>
      </c>
      <c r="N1163" s="29">
        <v>2321416814</v>
      </c>
      <c r="O1163" s="32" t="str">
        <f t="shared" si="18"/>
        <v>Detractors</v>
      </c>
    </row>
    <row r="1164" spans="1:15" x14ac:dyDescent="0.15">
      <c r="A1164" s="29" t="s">
        <v>41</v>
      </c>
      <c r="B1164" s="29" t="s">
        <v>42</v>
      </c>
      <c r="C1164" s="29" t="s">
        <v>122</v>
      </c>
      <c r="D1164" s="31">
        <v>44189</v>
      </c>
      <c r="E1164" s="29" t="s">
        <v>52</v>
      </c>
      <c r="F1164" s="29">
        <v>4</v>
      </c>
      <c r="G1164" s="29" t="s">
        <v>46</v>
      </c>
      <c r="H1164" s="29">
        <v>7</v>
      </c>
      <c r="K1164" s="29">
        <v>4413332297</v>
      </c>
      <c r="L1164" s="29">
        <v>4413332297</v>
      </c>
      <c r="M1164" s="29" t="s">
        <v>51</v>
      </c>
      <c r="N1164" s="29">
        <v>2321417510</v>
      </c>
      <c r="O1164" s="32" t="str">
        <f t="shared" si="18"/>
        <v>Passives</v>
      </c>
    </row>
    <row r="1165" spans="1:15" x14ac:dyDescent="0.15">
      <c r="A1165" s="29" t="s">
        <v>41</v>
      </c>
      <c r="B1165" s="29" t="s">
        <v>42</v>
      </c>
      <c r="C1165" s="29" t="s">
        <v>81</v>
      </c>
      <c r="D1165" s="31">
        <v>44189</v>
      </c>
      <c r="E1165" s="29" t="s">
        <v>52</v>
      </c>
      <c r="F1165" s="29">
        <v>5</v>
      </c>
      <c r="G1165" s="29" t="s">
        <v>43</v>
      </c>
      <c r="H1165" s="29">
        <v>10</v>
      </c>
      <c r="K1165" s="29">
        <v>4412953000</v>
      </c>
      <c r="L1165" s="29">
        <v>4412953000</v>
      </c>
      <c r="M1165" s="29" t="s">
        <v>44</v>
      </c>
      <c r="N1165" s="29">
        <v>2321424078</v>
      </c>
      <c r="O1165" s="32" t="str">
        <f t="shared" si="18"/>
        <v>Promoters</v>
      </c>
    </row>
    <row r="1166" spans="1:15" x14ac:dyDescent="0.15">
      <c r="A1166" s="29" t="s">
        <v>41</v>
      </c>
      <c r="B1166" s="29" t="s">
        <v>42</v>
      </c>
      <c r="C1166" s="29" t="s">
        <v>147</v>
      </c>
      <c r="D1166" s="31">
        <v>44189</v>
      </c>
      <c r="E1166" s="29" t="s">
        <v>52</v>
      </c>
      <c r="F1166" s="29">
        <v>4</v>
      </c>
      <c r="G1166" s="29" t="s">
        <v>43</v>
      </c>
      <c r="H1166" s="29">
        <v>6</v>
      </c>
      <c r="K1166" s="29">
        <v>4417071229</v>
      </c>
      <c r="L1166" s="29">
        <v>4417071229</v>
      </c>
      <c r="M1166" s="29" t="s">
        <v>44</v>
      </c>
      <c r="N1166" s="29">
        <v>2321431225</v>
      </c>
      <c r="O1166" s="32" t="str">
        <f t="shared" si="18"/>
        <v>Detractors</v>
      </c>
    </row>
    <row r="1167" spans="1:15" x14ac:dyDescent="0.15">
      <c r="A1167" s="29" t="s">
        <v>41</v>
      </c>
      <c r="B1167" s="29" t="s">
        <v>42</v>
      </c>
      <c r="C1167" s="29" t="s">
        <v>131</v>
      </c>
      <c r="D1167" s="31">
        <v>44189</v>
      </c>
      <c r="E1167" s="29" t="s">
        <v>55</v>
      </c>
      <c r="F1167" s="29">
        <v>5</v>
      </c>
      <c r="G1167" s="29" t="s">
        <v>43</v>
      </c>
      <c r="H1167" s="29">
        <v>10</v>
      </c>
      <c r="K1167" s="29">
        <v>5054238181</v>
      </c>
      <c r="L1167" s="29">
        <v>5054238181</v>
      </c>
      <c r="M1167" s="29" t="s">
        <v>44</v>
      </c>
      <c r="N1167" s="29">
        <v>2321440925</v>
      </c>
      <c r="O1167" s="32" t="str">
        <f t="shared" si="18"/>
        <v>Promoters</v>
      </c>
    </row>
    <row r="1168" spans="1:15" x14ac:dyDescent="0.15">
      <c r="A1168" s="29" t="s">
        <v>41</v>
      </c>
      <c r="B1168" s="29" t="s">
        <v>42</v>
      </c>
      <c r="C1168" s="29" t="s">
        <v>111</v>
      </c>
      <c r="D1168" s="31">
        <v>44189</v>
      </c>
      <c r="E1168" s="29" t="s">
        <v>54</v>
      </c>
      <c r="F1168" s="29">
        <v>2</v>
      </c>
      <c r="G1168" s="29" t="s">
        <v>43</v>
      </c>
      <c r="H1168" s="29">
        <v>9</v>
      </c>
      <c r="K1168" s="29">
        <v>9283495520</v>
      </c>
      <c r="L1168" s="29">
        <v>9283495520</v>
      </c>
      <c r="M1168" s="29" t="s">
        <v>51</v>
      </c>
      <c r="N1168" s="29">
        <v>2321441058</v>
      </c>
      <c r="O1168" s="32" t="str">
        <f t="shared" si="18"/>
        <v>Promoters</v>
      </c>
    </row>
    <row r="1169" spans="1:15" x14ac:dyDescent="0.15">
      <c r="A1169" s="29" t="s">
        <v>41</v>
      </c>
      <c r="B1169" s="29" t="s">
        <v>42</v>
      </c>
      <c r="C1169" s="29" t="s">
        <v>130</v>
      </c>
      <c r="D1169" s="31">
        <v>44189</v>
      </c>
      <c r="E1169" s="29" t="s">
        <v>19</v>
      </c>
      <c r="F1169" s="29">
        <v>1</v>
      </c>
      <c r="G1169" s="29" t="s">
        <v>46</v>
      </c>
      <c r="H1169" s="29">
        <v>0</v>
      </c>
      <c r="K1169" s="29">
        <v>7205275223</v>
      </c>
      <c r="L1169" s="29">
        <v>5922682594</v>
      </c>
      <c r="M1169" s="29" t="s">
        <v>44</v>
      </c>
      <c r="N1169" s="29">
        <v>2321452538</v>
      </c>
      <c r="O1169" s="32" t="str">
        <f t="shared" si="18"/>
        <v>Detractors</v>
      </c>
    </row>
    <row r="1170" spans="1:15" x14ac:dyDescent="0.15">
      <c r="A1170" s="29" t="s">
        <v>41</v>
      </c>
      <c r="B1170" s="29" t="s">
        <v>42</v>
      </c>
      <c r="C1170" s="29" t="s">
        <v>126</v>
      </c>
      <c r="D1170" s="31">
        <v>44189</v>
      </c>
      <c r="E1170" s="29" t="s">
        <v>52</v>
      </c>
      <c r="F1170" s="29">
        <v>4</v>
      </c>
      <c r="G1170" s="29" t="s">
        <v>43</v>
      </c>
      <c r="H1170" s="29">
        <v>5</v>
      </c>
      <c r="K1170" s="29">
        <v>4417351965</v>
      </c>
      <c r="L1170" s="29">
        <v>4417351965</v>
      </c>
      <c r="M1170" s="29" t="s">
        <v>44</v>
      </c>
      <c r="N1170" s="29">
        <v>2321452768</v>
      </c>
      <c r="O1170" s="32" t="str">
        <f t="shared" si="18"/>
        <v>Detractors</v>
      </c>
    </row>
    <row r="1171" spans="1:15" x14ac:dyDescent="0.15">
      <c r="A1171" s="29" t="s">
        <v>41</v>
      </c>
      <c r="B1171" s="29" t="s">
        <v>42</v>
      </c>
      <c r="C1171" s="29" t="s">
        <v>144</v>
      </c>
      <c r="D1171" s="31">
        <v>44189</v>
      </c>
      <c r="E1171" s="29" t="s">
        <v>54</v>
      </c>
      <c r="F1171" s="29">
        <v>4</v>
      </c>
      <c r="G1171" s="29" t="s">
        <v>46</v>
      </c>
      <c r="H1171" s="29">
        <v>0</v>
      </c>
      <c r="K1171" s="29">
        <v>5053544185</v>
      </c>
      <c r="L1171" s="29">
        <v>5053544185</v>
      </c>
      <c r="M1171" s="29" t="s">
        <v>44</v>
      </c>
      <c r="N1171" s="29">
        <v>2321454489</v>
      </c>
      <c r="O1171" s="32" t="str">
        <f t="shared" si="18"/>
        <v>Detractors</v>
      </c>
    </row>
    <row r="1172" spans="1:15" x14ac:dyDescent="0.15">
      <c r="A1172" s="29" t="s">
        <v>41</v>
      </c>
      <c r="B1172" s="29" t="s">
        <v>42</v>
      </c>
      <c r="C1172" s="29" t="s">
        <v>130</v>
      </c>
      <c r="D1172" s="31">
        <v>44189</v>
      </c>
      <c r="E1172" s="29" t="s">
        <v>19</v>
      </c>
      <c r="F1172" s="29">
        <v>4</v>
      </c>
      <c r="G1172" s="29" t="s">
        <v>46</v>
      </c>
      <c r="H1172" s="29">
        <v>4</v>
      </c>
      <c r="K1172" s="29">
        <v>7205275223</v>
      </c>
      <c r="L1172" s="29">
        <v>5926474432</v>
      </c>
      <c r="M1172" s="29" t="s">
        <v>44</v>
      </c>
      <c r="N1172" s="29">
        <v>2321466959</v>
      </c>
      <c r="O1172" s="32" t="str">
        <f t="shared" si="18"/>
        <v>Detractors</v>
      </c>
    </row>
    <row r="1173" spans="1:15" x14ac:dyDescent="0.15">
      <c r="A1173" s="29" t="s">
        <v>41</v>
      </c>
      <c r="B1173" s="29" t="s">
        <v>42</v>
      </c>
      <c r="C1173" s="29" t="s">
        <v>133</v>
      </c>
      <c r="D1173" s="31">
        <v>44189</v>
      </c>
      <c r="E1173" s="29" t="s">
        <v>54</v>
      </c>
      <c r="F1173" s="29">
        <v>5</v>
      </c>
      <c r="G1173" s="29" t="s">
        <v>43</v>
      </c>
      <c r="H1173" s="29">
        <v>9</v>
      </c>
      <c r="K1173" s="29">
        <v>9282120811</v>
      </c>
      <c r="L1173" s="29">
        <v>9282120811</v>
      </c>
      <c r="M1173" s="29" t="s">
        <v>51</v>
      </c>
      <c r="N1173" s="29">
        <v>2321467814</v>
      </c>
      <c r="O1173" s="32" t="str">
        <f t="shared" si="18"/>
        <v>Promoters</v>
      </c>
    </row>
    <row r="1174" spans="1:15" x14ac:dyDescent="0.15">
      <c r="A1174" s="29" t="s">
        <v>41</v>
      </c>
      <c r="B1174" s="29" t="s">
        <v>42</v>
      </c>
      <c r="C1174" s="29" t="s">
        <v>148</v>
      </c>
      <c r="D1174" s="31">
        <v>44189</v>
      </c>
      <c r="E1174" s="29" t="s">
        <v>19</v>
      </c>
      <c r="F1174" s="29">
        <v>4</v>
      </c>
      <c r="G1174" s="29" t="s">
        <v>43</v>
      </c>
      <c r="H1174" s="29">
        <v>5</v>
      </c>
      <c r="K1174" s="29">
        <v>7205275223</v>
      </c>
      <c r="L1174" s="29">
        <v>5926548742</v>
      </c>
      <c r="M1174" s="29" t="s">
        <v>44</v>
      </c>
      <c r="N1174" s="29">
        <v>2321470129</v>
      </c>
      <c r="O1174" s="32" t="str">
        <f t="shared" si="18"/>
        <v>Detractors</v>
      </c>
    </row>
    <row r="1175" spans="1:15" x14ac:dyDescent="0.15">
      <c r="A1175" s="29" t="s">
        <v>41</v>
      </c>
      <c r="B1175" s="29" t="s">
        <v>42</v>
      </c>
      <c r="C1175" s="29" t="s">
        <v>148</v>
      </c>
      <c r="D1175" s="31">
        <v>44189</v>
      </c>
      <c r="E1175" s="29" t="s">
        <v>19</v>
      </c>
      <c r="F1175" s="29">
        <v>5</v>
      </c>
      <c r="G1175" s="29" t="s">
        <v>46</v>
      </c>
      <c r="H1175" s="29">
        <v>5</v>
      </c>
      <c r="K1175" s="29">
        <v>7205275223</v>
      </c>
      <c r="L1175" s="29">
        <v>5926113820</v>
      </c>
      <c r="M1175" s="29" t="s">
        <v>44</v>
      </c>
      <c r="N1175" s="29">
        <v>2321475027</v>
      </c>
      <c r="O1175" s="32" t="str">
        <f t="shared" si="18"/>
        <v>Detractors</v>
      </c>
    </row>
    <row r="1176" spans="1:15" x14ac:dyDescent="0.15">
      <c r="A1176" s="29" t="s">
        <v>41</v>
      </c>
      <c r="B1176" s="29" t="s">
        <v>42</v>
      </c>
      <c r="C1176" s="29" t="s">
        <v>136</v>
      </c>
      <c r="D1176" s="31">
        <v>44189</v>
      </c>
      <c r="E1176" s="29" t="s">
        <v>54</v>
      </c>
      <c r="F1176" s="29">
        <v>5</v>
      </c>
      <c r="G1176" s="29" t="s">
        <v>43</v>
      </c>
      <c r="H1176" s="29">
        <v>1</v>
      </c>
      <c r="K1176" s="29">
        <v>5053202727</v>
      </c>
      <c r="L1176" s="29">
        <v>5053202727</v>
      </c>
      <c r="M1176" s="29" t="s">
        <v>44</v>
      </c>
      <c r="N1176" s="29">
        <v>2321475530</v>
      </c>
      <c r="O1176" s="32" t="str">
        <f t="shared" si="18"/>
        <v>Detractors</v>
      </c>
    </row>
    <row r="1177" spans="1:15" x14ac:dyDescent="0.15">
      <c r="A1177" s="29" t="s">
        <v>41</v>
      </c>
      <c r="B1177" s="29" t="s">
        <v>42</v>
      </c>
      <c r="C1177" s="29" t="s">
        <v>145</v>
      </c>
      <c r="D1177" s="31">
        <v>44189</v>
      </c>
      <c r="E1177" s="29" t="s">
        <v>55</v>
      </c>
      <c r="F1177" s="29">
        <v>4</v>
      </c>
      <c r="G1177" s="29" t="s">
        <v>46</v>
      </c>
      <c r="H1177" s="29">
        <v>9</v>
      </c>
      <c r="K1177" s="29">
        <v>9705296417</v>
      </c>
      <c r="L1177" s="29">
        <v>9705296417</v>
      </c>
      <c r="M1177" s="29" t="s">
        <v>51</v>
      </c>
      <c r="N1177" s="29">
        <v>2321477507</v>
      </c>
      <c r="O1177" s="32" t="str">
        <f t="shared" si="18"/>
        <v>Promoters</v>
      </c>
    </row>
    <row r="1178" spans="1:15" x14ac:dyDescent="0.15">
      <c r="A1178" s="29" t="s">
        <v>41</v>
      </c>
      <c r="B1178" s="29" t="s">
        <v>42</v>
      </c>
      <c r="C1178" s="29" t="s">
        <v>126</v>
      </c>
      <c r="D1178" s="31">
        <v>44189</v>
      </c>
      <c r="E1178" s="29" t="s">
        <v>52</v>
      </c>
      <c r="F1178" s="29">
        <v>5</v>
      </c>
      <c r="G1178" s="29" t="s">
        <v>43</v>
      </c>
      <c r="H1178" s="29">
        <v>10</v>
      </c>
      <c r="K1178" s="29">
        <v>4417470379</v>
      </c>
      <c r="L1178" s="29">
        <v>4417470379</v>
      </c>
      <c r="M1178" s="29" t="s">
        <v>51</v>
      </c>
      <c r="N1178" s="29">
        <v>2321483485</v>
      </c>
      <c r="O1178" s="32" t="str">
        <f t="shared" si="18"/>
        <v>Promoters</v>
      </c>
    </row>
    <row r="1179" spans="1:15" x14ac:dyDescent="0.15">
      <c r="A1179" s="29" t="s">
        <v>41</v>
      </c>
      <c r="B1179" s="29" t="s">
        <v>42</v>
      </c>
      <c r="C1179" s="29" t="s">
        <v>133</v>
      </c>
      <c r="D1179" s="31">
        <v>44189</v>
      </c>
      <c r="E1179" s="29" t="s">
        <v>54</v>
      </c>
      <c r="F1179" s="29">
        <v>5</v>
      </c>
      <c r="G1179" s="29" t="s">
        <v>46</v>
      </c>
      <c r="H1179" s="29">
        <v>4</v>
      </c>
      <c r="K1179" s="29">
        <v>6288679446</v>
      </c>
      <c r="L1179" s="29">
        <v>6288679446</v>
      </c>
      <c r="M1179" s="29" t="s">
        <v>44</v>
      </c>
      <c r="N1179" s="29">
        <v>2321498541</v>
      </c>
      <c r="O1179" s="32" t="str">
        <f t="shared" si="18"/>
        <v>Detractors</v>
      </c>
    </row>
    <row r="1180" spans="1:15" x14ac:dyDescent="0.15">
      <c r="A1180" s="29" t="s">
        <v>41</v>
      </c>
      <c r="B1180" s="29" t="s">
        <v>42</v>
      </c>
      <c r="C1180" s="29" t="s">
        <v>81</v>
      </c>
      <c r="D1180" s="31">
        <v>44189</v>
      </c>
      <c r="E1180" s="29" t="s">
        <v>52</v>
      </c>
      <c r="F1180" s="29">
        <v>5</v>
      </c>
      <c r="G1180" s="29" t="s">
        <v>43</v>
      </c>
      <c r="H1180" s="29">
        <v>10</v>
      </c>
      <c r="K1180" s="29">
        <v>4413311660</v>
      </c>
      <c r="L1180" s="29">
        <v>4413311660</v>
      </c>
      <c r="M1180" s="29" t="s">
        <v>44</v>
      </c>
      <c r="N1180" s="29">
        <v>2321502704</v>
      </c>
      <c r="O1180" s="32" t="str">
        <f t="shared" si="18"/>
        <v>Promoters</v>
      </c>
    </row>
    <row r="1181" spans="1:15" x14ac:dyDescent="0.15">
      <c r="A1181" s="29" t="s">
        <v>41</v>
      </c>
      <c r="B1181" s="29" t="s">
        <v>42</v>
      </c>
      <c r="C1181" s="29" t="s">
        <v>124</v>
      </c>
      <c r="D1181" s="31">
        <v>44189</v>
      </c>
      <c r="E1181" s="29" t="s">
        <v>53</v>
      </c>
      <c r="F1181" s="29">
        <v>5</v>
      </c>
      <c r="G1181" s="29" t="s">
        <v>43</v>
      </c>
      <c r="H1181" s="29">
        <v>10</v>
      </c>
      <c r="K1181" s="29">
        <v>4412382153</v>
      </c>
      <c r="L1181" s="29">
        <v>4412382153</v>
      </c>
      <c r="M1181" s="29" t="s">
        <v>44</v>
      </c>
      <c r="N1181" s="29">
        <v>2321505810</v>
      </c>
      <c r="O1181" s="32" t="str">
        <f t="shared" si="18"/>
        <v>Promoters</v>
      </c>
    </row>
    <row r="1182" spans="1:15" x14ac:dyDescent="0.15">
      <c r="A1182" s="29" t="s">
        <v>41</v>
      </c>
      <c r="B1182" s="29" t="s">
        <v>42</v>
      </c>
      <c r="C1182" s="29" t="s">
        <v>134</v>
      </c>
      <c r="D1182" s="31">
        <v>44189</v>
      </c>
      <c r="E1182" s="29" t="s">
        <v>53</v>
      </c>
      <c r="F1182" s="29">
        <v>4</v>
      </c>
      <c r="G1182" s="29" t="s">
        <v>43</v>
      </c>
      <c r="H1182" s="29">
        <v>8</v>
      </c>
      <c r="K1182" s="29">
        <v>4417031258</v>
      </c>
      <c r="L1182" s="29">
        <v>4417031258</v>
      </c>
      <c r="M1182" s="29" t="s">
        <v>51</v>
      </c>
      <c r="N1182" s="29">
        <v>2321508610</v>
      </c>
      <c r="O1182" s="32" t="str">
        <f t="shared" si="18"/>
        <v>Passives</v>
      </c>
    </row>
    <row r="1183" spans="1:15" x14ac:dyDescent="0.15">
      <c r="A1183" s="29" t="s">
        <v>41</v>
      </c>
      <c r="B1183" s="29" t="s">
        <v>42</v>
      </c>
      <c r="C1183" s="29" t="s">
        <v>134</v>
      </c>
      <c r="D1183" s="31">
        <v>44189</v>
      </c>
      <c r="E1183" s="29" t="s">
        <v>54</v>
      </c>
      <c r="F1183" s="29">
        <v>5</v>
      </c>
      <c r="G1183" s="29" t="s">
        <v>43</v>
      </c>
      <c r="H1183" s="29">
        <v>10</v>
      </c>
      <c r="K1183" s="29">
        <v>9284894815</v>
      </c>
      <c r="L1183" s="29">
        <v>9284894815</v>
      </c>
      <c r="M1183" s="29" t="s">
        <v>44</v>
      </c>
      <c r="N1183" s="29">
        <v>2321513779</v>
      </c>
      <c r="O1183" s="32" t="str">
        <f t="shared" si="18"/>
        <v>Promoters</v>
      </c>
    </row>
    <row r="1184" spans="1:15" x14ac:dyDescent="0.15">
      <c r="A1184" s="29" t="s">
        <v>41</v>
      </c>
      <c r="B1184" s="29" t="s">
        <v>42</v>
      </c>
      <c r="C1184" s="29" t="s">
        <v>129</v>
      </c>
      <c r="D1184" s="31">
        <v>44189</v>
      </c>
      <c r="E1184" s="29" t="s">
        <v>54</v>
      </c>
      <c r="F1184" s="29">
        <v>4</v>
      </c>
      <c r="G1184" s="29" t="s">
        <v>43</v>
      </c>
      <c r="H1184" s="29">
        <v>4</v>
      </c>
      <c r="K1184" s="29">
        <v>5053391250</v>
      </c>
      <c r="L1184" s="29">
        <v>5053391250</v>
      </c>
      <c r="M1184" s="29" t="s">
        <v>44</v>
      </c>
      <c r="N1184" s="29">
        <v>2321514066</v>
      </c>
      <c r="O1184" s="32" t="str">
        <f t="shared" si="18"/>
        <v>Detractors</v>
      </c>
    </row>
    <row r="1185" spans="1:15" x14ac:dyDescent="0.15">
      <c r="A1185" s="29" t="s">
        <v>41</v>
      </c>
      <c r="B1185" s="29" t="s">
        <v>42</v>
      </c>
      <c r="C1185" s="29" t="s">
        <v>123</v>
      </c>
      <c r="D1185" s="31">
        <v>44191</v>
      </c>
      <c r="E1185" s="29" t="s">
        <v>19</v>
      </c>
      <c r="F1185" s="29">
        <v>5</v>
      </c>
      <c r="G1185" s="29" t="s">
        <v>43</v>
      </c>
      <c r="H1185" s="29">
        <v>10</v>
      </c>
      <c r="K1185" s="29">
        <v>7205275223</v>
      </c>
      <c r="L1185" s="29">
        <v>5922643133</v>
      </c>
      <c r="M1185" s="29" t="s">
        <v>44</v>
      </c>
      <c r="N1185" s="29">
        <v>2321646842</v>
      </c>
      <c r="O1185" s="32" t="str">
        <f t="shared" si="18"/>
        <v>Promoters</v>
      </c>
    </row>
    <row r="1186" spans="1:15" x14ac:dyDescent="0.15">
      <c r="A1186" s="29" t="s">
        <v>41</v>
      </c>
      <c r="B1186" s="29" t="s">
        <v>42</v>
      </c>
      <c r="C1186" s="29" t="s">
        <v>147</v>
      </c>
      <c r="D1186" s="31">
        <v>44191</v>
      </c>
      <c r="E1186" s="29" t="s">
        <v>52</v>
      </c>
      <c r="F1186" s="29">
        <v>5</v>
      </c>
      <c r="G1186" s="29" t="s">
        <v>43</v>
      </c>
      <c r="H1186" s="29">
        <v>9</v>
      </c>
      <c r="K1186" s="29">
        <v>4412972619</v>
      </c>
      <c r="L1186" s="29">
        <v>4412972619</v>
      </c>
      <c r="M1186" s="29" t="s">
        <v>44</v>
      </c>
      <c r="N1186" s="29">
        <v>2321649424</v>
      </c>
      <c r="O1186" s="32" t="str">
        <f t="shared" si="18"/>
        <v>Promoters</v>
      </c>
    </row>
    <row r="1187" spans="1:15" x14ac:dyDescent="0.15">
      <c r="A1187" s="29" t="s">
        <v>41</v>
      </c>
      <c r="B1187" s="29" t="s">
        <v>42</v>
      </c>
      <c r="C1187" s="29" t="s">
        <v>138</v>
      </c>
      <c r="D1187" s="31">
        <v>44191</v>
      </c>
      <c r="E1187" s="29" t="s">
        <v>50</v>
      </c>
      <c r="F1187" s="29">
        <v>5</v>
      </c>
      <c r="G1187" s="29" t="s">
        <v>43</v>
      </c>
      <c r="H1187" s="29">
        <v>10</v>
      </c>
      <c r="K1187" s="29">
        <v>3404736173</v>
      </c>
      <c r="L1187" s="29">
        <v>3404736173</v>
      </c>
      <c r="M1187" s="29" t="s">
        <v>44</v>
      </c>
      <c r="N1187" s="29">
        <v>2321652099</v>
      </c>
      <c r="O1187" s="32" t="str">
        <f t="shared" si="18"/>
        <v>Promoters</v>
      </c>
    </row>
    <row r="1188" spans="1:15" x14ac:dyDescent="0.15">
      <c r="A1188" s="29" t="s">
        <v>41</v>
      </c>
      <c r="B1188" s="29" t="s">
        <v>42</v>
      </c>
      <c r="C1188" s="29" t="s">
        <v>123</v>
      </c>
      <c r="D1188" s="31">
        <v>44191</v>
      </c>
      <c r="E1188" s="29" t="s">
        <v>19</v>
      </c>
      <c r="F1188" s="29">
        <v>5</v>
      </c>
      <c r="G1188" s="29" t="s">
        <v>43</v>
      </c>
      <c r="H1188" s="29">
        <v>0</v>
      </c>
      <c r="J1188" s="29">
        <v>2005699047</v>
      </c>
      <c r="K1188" s="29">
        <v>7205275223</v>
      </c>
      <c r="L1188" s="29">
        <v>5926475223</v>
      </c>
      <c r="M1188" s="29" t="s">
        <v>44</v>
      </c>
      <c r="N1188" s="29">
        <v>2321652582</v>
      </c>
      <c r="O1188" s="32" t="str">
        <f t="shared" si="18"/>
        <v>Detractors</v>
      </c>
    </row>
    <row r="1189" spans="1:15" x14ac:dyDescent="0.15">
      <c r="A1189" s="29" t="s">
        <v>41</v>
      </c>
      <c r="B1189" s="29" t="s">
        <v>42</v>
      </c>
      <c r="C1189" s="29" t="s">
        <v>119</v>
      </c>
      <c r="D1189" s="31">
        <v>44191</v>
      </c>
      <c r="E1189" s="29" t="s">
        <v>19</v>
      </c>
      <c r="F1189" s="29">
        <v>5</v>
      </c>
      <c r="G1189" s="29" t="s">
        <v>46</v>
      </c>
      <c r="H1189" s="29">
        <v>0</v>
      </c>
      <c r="K1189" s="29">
        <v>7205275223</v>
      </c>
      <c r="L1189" s="29">
        <v>5926480445</v>
      </c>
      <c r="M1189" s="29" t="s">
        <v>44</v>
      </c>
      <c r="N1189" s="29">
        <v>2321654518</v>
      </c>
      <c r="O1189" s="32" t="str">
        <f t="shared" si="18"/>
        <v>Detractors</v>
      </c>
    </row>
    <row r="1190" spans="1:15" x14ac:dyDescent="0.15">
      <c r="A1190" s="29" t="s">
        <v>41</v>
      </c>
      <c r="B1190" s="29" t="s">
        <v>42</v>
      </c>
      <c r="C1190" s="29" t="s">
        <v>139</v>
      </c>
      <c r="D1190" s="31">
        <v>44191</v>
      </c>
      <c r="E1190" s="29" t="s">
        <v>50</v>
      </c>
      <c r="F1190" s="29">
        <v>4</v>
      </c>
      <c r="G1190" s="29" t="s">
        <v>46</v>
      </c>
      <c r="H1190" s="29">
        <v>7</v>
      </c>
      <c r="K1190" s="29">
        <v>6464539779</v>
      </c>
      <c r="L1190" s="29">
        <v>6464539779</v>
      </c>
      <c r="M1190" s="29" t="s">
        <v>51</v>
      </c>
      <c r="N1190" s="29">
        <v>2321655286</v>
      </c>
      <c r="O1190" s="32" t="str">
        <f t="shared" si="18"/>
        <v>Passives</v>
      </c>
    </row>
    <row r="1191" spans="1:15" x14ac:dyDescent="0.15">
      <c r="A1191" s="29" t="s">
        <v>41</v>
      </c>
      <c r="B1191" s="29" t="s">
        <v>42</v>
      </c>
      <c r="C1191" s="29" t="s">
        <v>119</v>
      </c>
      <c r="D1191" s="31">
        <v>44191</v>
      </c>
      <c r="E1191" s="29" t="s">
        <v>19</v>
      </c>
      <c r="F1191" s="29">
        <v>5</v>
      </c>
      <c r="G1191" s="29" t="s">
        <v>43</v>
      </c>
      <c r="H1191" s="29">
        <v>5</v>
      </c>
      <c r="K1191" s="29">
        <v>7205275223</v>
      </c>
      <c r="L1191" s="29">
        <v>5926183230</v>
      </c>
      <c r="M1191" s="29" t="s">
        <v>44</v>
      </c>
      <c r="N1191" s="29">
        <v>2321656776</v>
      </c>
      <c r="O1191" s="32" t="str">
        <f t="shared" si="18"/>
        <v>Detractors</v>
      </c>
    </row>
    <row r="1192" spans="1:15" x14ac:dyDescent="0.15">
      <c r="A1192" s="29" t="s">
        <v>41</v>
      </c>
      <c r="B1192" s="29" t="s">
        <v>42</v>
      </c>
      <c r="C1192" s="29" t="s">
        <v>119</v>
      </c>
      <c r="D1192" s="31">
        <v>44191</v>
      </c>
      <c r="E1192" s="29" t="s">
        <v>19</v>
      </c>
      <c r="F1192" s="29">
        <v>5</v>
      </c>
      <c r="G1192" s="29" t="s">
        <v>46</v>
      </c>
      <c r="H1192" s="29">
        <v>4</v>
      </c>
      <c r="K1192" s="29">
        <v>7205275223</v>
      </c>
      <c r="L1192" s="29">
        <v>5926383511</v>
      </c>
      <c r="M1192" s="29" t="s">
        <v>44</v>
      </c>
      <c r="N1192" s="29">
        <v>2321658870</v>
      </c>
      <c r="O1192" s="32" t="str">
        <f t="shared" si="18"/>
        <v>Detractors</v>
      </c>
    </row>
    <row r="1193" spans="1:15" x14ac:dyDescent="0.15">
      <c r="A1193" s="29" t="s">
        <v>41</v>
      </c>
      <c r="B1193" s="29" t="s">
        <v>42</v>
      </c>
      <c r="C1193" s="29" t="s">
        <v>132</v>
      </c>
      <c r="D1193" s="31">
        <v>44191</v>
      </c>
      <c r="E1193" s="29" t="s">
        <v>54</v>
      </c>
      <c r="F1193" s="29">
        <v>5</v>
      </c>
      <c r="G1193" s="29" t="s">
        <v>46</v>
      </c>
      <c r="H1193" s="29">
        <v>5</v>
      </c>
      <c r="K1193" s="29">
        <v>6288679446</v>
      </c>
      <c r="L1193" s="29">
        <v>6288679446</v>
      </c>
      <c r="M1193" s="29" t="s">
        <v>44</v>
      </c>
      <c r="N1193" s="29">
        <v>2321659431</v>
      </c>
      <c r="O1193" s="32" t="str">
        <f t="shared" si="18"/>
        <v>Detractors</v>
      </c>
    </row>
    <row r="1194" spans="1:15" x14ac:dyDescent="0.15">
      <c r="A1194" s="29" t="s">
        <v>41</v>
      </c>
      <c r="B1194" s="29" t="s">
        <v>42</v>
      </c>
      <c r="C1194" s="29" t="s">
        <v>139</v>
      </c>
      <c r="D1194" s="31">
        <v>44191</v>
      </c>
      <c r="E1194" s="29" t="s">
        <v>55</v>
      </c>
      <c r="F1194" s="29">
        <v>5</v>
      </c>
      <c r="G1194" s="29" t="s">
        <v>43</v>
      </c>
      <c r="H1194" s="29">
        <v>10</v>
      </c>
      <c r="K1194" s="29">
        <v>7752997876</v>
      </c>
      <c r="L1194" s="29">
        <v>7752997876</v>
      </c>
      <c r="M1194" s="29" t="s">
        <v>44</v>
      </c>
      <c r="N1194" s="29">
        <v>2321671416</v>
      </c>
      <c r="O1194" s="32" t="str">
        <f t="shared" si="18"/>
        <v>Promoters</v>
      </c>
    </row>
    <row r="1195" spans="1:15" x14ac:dyDescent="0.15">
      <c r="A1195" s="29" t="s">
        <v>41</v>
      </c>
      <c r="B1195" s="29" t="s">
        <v>42</v>
      </c>
      <c r="C1195" s="29" t="s">
        <v>128</v>
      </c>
      <c r="D1195" s="31">
        <v>44191</v>
      </c>
      <c r="E1195" s="29" t="s">
        <v>52</v>
      </c>
      <c r="F1195" s="29">
        <v>5</v>
      </c>
      <c r="G1195" s="29" t="s">
        <v>43</v>
      </c>
      <c r="H1195" s="29">
        <v>10</v>
      </c>
      <c r="J1195" s="29">
        <v>2005720461</v>
      </c>
      <c r="K1195" s="29">
        <v>4417991973</v>
      </c>
      <c r="L1195" s="29">
        <v>4417991973</v>
      </c>
      <c r="M1195" s="29" t="s">
        <v>44</v>
      </c>
      <c r="N1195" s="29">
        <v>2321680634</v>
      </c>
      <c r="O1195" s="32" t="str">
        <f t="shared" si="18"/>
        <v>Promoters</v>
      </c>
    </row>
    <row r="1196" spans="1:15" x14ac:dyDescent="0.15">
      <c r="A1196" s="29" t="s">
        <v>41</v>
      </c>
      <c r="B1196" s="29" t="s">
        <v>42</v>
      </c>
      <c r="C1196" s="29" t="s">
        <v>113</v>
      </c>
      <c r="D1196" s="31">
        <v>44191</v>
      </c>
      <c r="E1196" s="29" t="s">
        <v>55</v>
      </c>
      <c r="F1196" s="29">
        <v>5</v>
      </c>
      <c r="G1196" s="29" t="s">
        <v>43</v>
      </c>
      <c r="H1196" s="29">
        <v>10</v>
      </c>
      <c r="K1196" s="29">
        <v>5059011788</v>
      </c>
      <c r="L1196" s="29">
        <v>5059011788</v>
      </c>
      <c r="M1196" s="29" t="s">
        <v>44</v>
      </c>
      <c r="N1196" s="29">
        <v>2321692122</v>
      </c>
      <c r="O1196" s="32" t="str">
        <f t="shared" si="18"/>
        <v>Promoters</v>
      </c>
    </row>
    <row r="1197" spans="1:15" x14ac:dyDescent="0.15">
      <c r="A1197" s="29" t="s">
        <v>41</v>
      </c>
      <c r="B1197" s="29" t="s">
        <v>42</v>
      </c>
      <c r="C1197" s="29" t="s">
        <v>87</v>
      </c>
      <c r="D1197" s="31">
        <v>44191</v>
      </c>
      <c r="E1197" s="29" t="s">
        <v>50</v>
      </c>
      <c r="F1197" s="29">
        <v>1</v>
      </c>
      <c r="G1197" s="29" t="s">
        <v>46</v>
      </c>
      <c r="H1197" s="29">
        <v>0</v>
      </c>
      <c r="K1197" s="29">
        <v>3404745324</v>
      </c>
      <c r="L1197" s="29">
        <v>3404745324</v>
      </c>
      <c r="M1197" s="29" t="s">
        <v>44</v>
      </c>
      <c r="N1197" s="29">
        <v>2321704262</v>
      </c>
      <c r="O1197" s="32" t="str">
        <f t="shared" si="18"/>
        <v>Detractors</v>
      </c>
    </row>
    <row r="1198" spans="1:15" x14ac:dyDescent="0.15">
      <c r="A1198" s="29" t="s">
        <v>41</v>
      </c>
      <c r="B1198" s="29" t="s">
        <v>42</v>
      </c>
      <c r="C1198" s="29" t="s">
        <v>145</v>
      </c>
      <c r="D1198" s="31">
        <v>44191</v>
      </c>
      <c r="E1198" s="29" t="s">
        <v>50</v>
      </c>
      <c r="F1198" s="29">
        <v>5</v>
      </c>
      <c r="G1198" s="29" t="s">
        <v>46</v>
      </c>
      <c r="H1198" s="29">
        <v>10</v>
      </c>
      <c r="K1198" s="29">
        <v>3402011381</v>
      </c>
      <c r="L1198" s="29">
        <v>3402011381</v>
      </c>
      <c r="M1198" s="29" t="s">
        <v>44</v>
      </c>
      <c r="N1198" s="29">
        <v>2321707095</v>
      </c>
      <c r="O1198" s="32" t="str">
        <f t="shared" si="18"/>
        <v>Promoters</v>
      </c>
    </row>
    <row r="1199" spans="1:15" x14ac:dyDescent="0.15">
      <c r="A1199" s="29" t="s">
        <v>41</v>
      </c>
      <c r="B1199" s="29" t="s">
        <v>42</v>
      </c>
      <c r="C1199" s="29" t="s">
        <v>113</v>
      </c>
      <c r="D1199" s="31">
        <v>44191</v>
      </c>
      <c r="E1199" s="29" t="s">
        <v>55</v>
      </c>
      <c r="F1199" s="29">
        <v>1</v>
      </c>
      <c r="G1199" s="29" t="s">
        <v>46</v>
      </c>
      <c r="H1199" s="29">
        <v>0</v>
      </c>
      <c r="K1199" s="29">
        <v>5417979863</v>
      </c>
      <c r="L1199" s="29">
        <v>5417979863</v>
      </c>
      <c r="M1199" s="29" t="s">
        <v>44</v>
      </c>
      <c r="N1199" s="29">
        <v>2321709191</v>
      </c>
      <c r="O1199" s="32" t="str">
        <f t="shared" si="18"/>
        <v>Detractors</v>
      </c>
    </row>
    <row r="1200" spans="1:15" x14ac:dyDescent="0.15">
      <c r="A1200" s="29" t="s">
        <v>41</v>
      </c>
      <c r="B1200" s="29" t="s">
        <v>42</v>
      </c>
      <c r="C1200" s="29" t="s">
        <v>89</v>
      </c>
      <c r="D1200" s="31">
        <v>44191</v>
      </c>
      <c r="E1200" s="29" t="s">
        <v>50</v>
      </c>
      <c r="F1200" s="29">
        <v>5</v>
      </c>
      <c r="G1200" s="29" t="s">
        <v>43</v>
      </c>
      <c r="H1200" s="29">
        <v>10</v>
      </c>
      <c r="K1200" s="29">
        <v>8655910217</v>
      </c>
      <c r="L1200" s="29">
        <v>8655910217</v>
      </c>
      <c r="M1200" s="29" t="s">
        <v>44</v>
      </c>
      <c r="N1200" s="29">
        <v>2321724615</v>
      </c>
      <c r="O1200" s="32" t="str">
        <f t="shared" si="18"/>
        <v>Promoters</v>
      </c>
    </row>
    <row r="1201" spans="1:15" x14ac:dyDescent="0.15">
      <c r="A1201" s="29" t="s">
        <v>41</v>
      </c>
      <c r="B1201" s="29" t="s">
        <v>42</v>
      </c>
      <c r="C1201" s="29" t="s">
        <v>114</v>
      </c>
      <c r="D1201" s="31">
        <v>44191</v>
      </c>
      <c r="E1201" s="29" t="s">
        <v>50</v>
      </c>
      <c r="F1201" s="29">
        <v>5</v>
      </c>
      <c r="G1201" s="29" t="s">
        <v>43</v>
      </c>
      <c r="H1201" s="29">
        <v>10</v>
      </c>
      <c r="J1201" s="29">
        <v>2005772979</v>
      </c>
      <c r="K1201" s="29">
        <v>2122032211</v>
      </c>
      <c r="L1201" s="29">
        <v>2122032211</v>
      </c>
      <c r="M1201" s="29" t="s">
        <v>44</v>
      </c>
      <c r="N1201" s="29">
        <v>2321731430</v>
      </c>
      <c r="O1201" s="32" t="str">
        <f t="shared" si="18"/>
        <v>Promoters</v>
      </c>
    </row>
    <row r="1202" spans="1:15" x14ac:dyDescent="0.15">
      <c r="A1202" s="29" t="s">
        <v>41</v>
      </c>
      <c r="B1202" s="29" t="s">
        <v>42</v>
      </c>
      <c r="C1202" s="29" t="s">
        <v>114</v>
      </c>
      <c r="D1202" s="31">
        <v>44191</v>
      </c>
      <c r="E1202" s="29" t="s">
        <v>53</v>
      </c>
      <c r="F1202" s="29">
        <v>5</v>
      </c>
      <c r="G1202" s="29" t="s">
        <v>43</v>
      </c>
      <c r="H1202" s="29">
        <v>7</v>
      </c>
      <c r="K1202" s="29">
        <v>4415197322</v>
      </c>
      <c r="L1202" s="29">
        <v>4415197322</v>
      </c>
      <c r="M1202" s="29" t="s">
        <v>44</v>
      </c>
      <c r="N1202" s="29">
        <v>2321739111</v>
      </c>
      <c r="O1202" s="32" t="str">
        <f t="shared" si="18"/>
        <v>Passives</v>
      </c>
    </row>
    <row r="1203" spans="1:15" x14ac:dyDescent="0.15">
      <c r="A1203" s="29" t="s">
        <v>41</v>
      </c>
      <c r="B1203" s="29" t="s">
        <v>42</v>
      </c>
      <c r="C1203" s="29" t="s">
        <v>142</v>
      </c>
      <c r="D1203" s="31">
        <v>44191</v>
      </c>
      <c r="E1203" s="29" t="s">
        <v>50</v>
      </c>
      <c r="F1203" s="29">
        <v>5</v>
      </c>
      <c r="G1203" s="29" t="s">
        <v>43</v>
      </c>
      <c r="H1203" s="29">
        <v>2</v>
      </c>
      <c r="K1203" s="29">
        <v>3475269441</v>
      </c>
      <c r="L1203" s="29">
        <v>3475269441</v>
      </c>
      <c r="M1203" s="29" t="s">
        <v>44</v>
      </c>
      <c r="N1203" s="29">
        <v>2321805355</v>
      </c>
      <c r="O1203" s="32" t="str">
        <f t="shared" si="18"/>
        <v>Detractors</v>
      </c>
    </row>
    <row r="1204" spans="1:15" x14ac:dyDescent="0.15">
      <c r="A1204" s="29" t="s">
        <v>41</v>
      </c>
      <c r="B1204" s="29" t="s">
        <v>42</v>
      </c>
      <c r="C1204" s="29" t="s">
        <v>136</v>
      </c>
      <c r="D1204" s="31">
        <v>44191</v>
      </c>
      <c r="E1204" s="29" t="s">
        <v>53</v>
      </c>
      <c r="F1204" s="29">
        <v>5</v>
      </c>
      <c r="G1204" s="29" t="s">
        <v>43</v>
      </c>
      <c r="H1204" s="29">
        <v>10</v>
      </c>
      <c r="K1204" s="29">
        <v>4412932556</v>
      </c>
      <c r="L1204" s="29">
        <v>4412932556</v>
      </c>
      <c r="M1204" s="29" t="s">
        <v>44</v>
      </c>
      <c r="N1204" s="29">
        <v>2321824502</v>
      </c>
      <c r="O1204" s="32" t="str">
        <f t="shared" si="18"/>
        <v>Promoters</v>
      </c>
    </row>
    <row r="1205" spans="1:15" x14ac:dyDescent="0.15">
      <c r="A1205" s="29" t="s">
        <v>41</v>
      </c>
      <c r="B1205" s="29" t="s">
        <v>42</v>
      </c>
      <c r="C1205" s="29" t="s">
        <v>125</v>
      </c>
      <c r="D1205" s="31">
        <v>44191</v>
      </c>
      <c r="E1205" s="29" t="s">
        <v>19</v>
      </c>
      <c r="F1205" s="29">
        <v>5</v>
      </c>
      <c r="G1205" s="29" t="s">
        <v>43</v>
      </c>
      <c r="H1205" s="29">
        <v>6</v>
      </c>
      <c r="K1205" s="29">
        <v>7205275223</v>
      </c>
      <c r="L1205" s="29">
        <v>5926552394</v>
      </c>
      <c r="M1205" s="29" t="s">
        <v>44</v>
      </c>
      <c r="N1205" s="29">
        <v>2321824529</v>
      </c>
      <c r="O1205" s="32" t="str">
        <f t="shared" si="18"/>
        <v>Detractors</v>
      </c>
    </row>
    <row r="1206" spans="1:15" x14ac:dyDescent="0.15">
      <c r="A1206" s="29" t="s">
        <v>41</v>
      </c>
      <c r="B1206" s="29" t="s">
        <v>42</v>
      </c>
      <c r="C1206" s="29" t="s">
        <v>142</v>
      </c>
      <c r="D1206" s="31">
        <v>44191</v>
      </c>
      <c r="E1206" s="29" t="s">
        <v>50</v>
      </c>
      <c r="F1206" s="29">
        <v>3</v>
      </c>
      <c r="G1206" s="29" t="s">
        <v>46</v>
      </c>
      <c r="H1206" s="29">
        <v>5</v>
      </c>
      <c r="K1206" s="29">
        <v>3406261708</v>
      </c>
      <c r="L1206" s="29">
        <v>3406261708</v>
      </c>
      <c r="M1206" s="29" t="s">
        <v>44</v>
      </c>
      <c r="N1206" s="29">
        <v>2321851429</v>
      </c>
      <c r="O1206" s="32" t="str">
        <f t="shared" si="18"/>
        <v>Detractors</v>
      </c>
    </row>
    <row r="1207" spans="1:15" x14ac:dyDescent="0.15">
      <c r="A1207" s="29" t="s">
        <v>41</v>
      </c>
      <c r="B1207" s="29" t="s">
        <v>42</v>
      </c>
      <c r="C1207" s="29" t="s">
        <v>112</v>
      </c>
      <c r="D1207" s="31">
        <v>44191</v>
      </c>
      <c r="E1207" s="29" t="s">
        <v>55</v>
      </c>
      <c r="F1207" s="29">
        <v>5</v>
      </c>
      <c r="G1207" s="29" t="s">
        <v>43</v>
      </c>
      <c r="H1207" s="29">
        <v>1</v>
      </c>
      <c r="K1207" s="29">
        <v>5752245770</v>
      </c>
      <c r="L1207" s="29">
        <v>5752245770</v>
      </c>
      <c r="M1207" s="29" t="s">
        <v>44</v>
      </c>
      <c r="N1207" s="29">
        <v>2321852007</v>
      </c>
      <c r="O1207" s="32" t="str">
        <f t="shared" si="18"/>
        <v>Detractors</v>
      </c>
    </row>
    <row r="1208" spans="1:15" x14ac:dyDescent="0.15">
      <c r="A1208" s="29" t="s">
        <v>41</v>
      </c>
      <c r="B1208" s="29" t="s">
        <v>42</v>
      </c>
      <c r="C1208" s="29" t="s">
        <v>134</v>
      </c>
      <c r="D1208" s="31">
        <v>44191</v>
      </c>
      <c r="E1208" s="29" t="s">
        <v>54</v>
      </c>
      <c r="F1208" s="29">
        <v>4</v>
      </c>
      <c r="G1208" s="29" t="s">
        <v>43</v>
      </c>
      <c r="H1208" s="29">
        <v>8</v>
      </c>
      <c r="K1208" s="29">
        <v>9287075423</v>
      </c>
      <c r="L1208" s="29">
        <v>9287075423</v>
      </c>
      <c r="M1208" s="29" t="s">
        <v>51</v>
      </c>
      <c r="N1208" s="29">
        <v>2321853748</v>
      </c>
      <c r="O1208" s="32" t="str">
        <f t="shared" si="18"/>
        <v>Passives</v>
      </c>
    </row>
    <row r="1209" spans="1:15" x14ac:dyDescent="0.15">
      <c r="A1209" s="29" t="s">
        <v>41</v>
      </c>
      <c r="B1209" s="29" t="s">
        <v>42</v>
      </c>
      <c r="C1209" s="29" t="s">
        <v>137</v>
      </c>
      <c r="D1209" s="31">
        <v>44191</v>
      </c>
      <c r="E1209" s="29" t="s">
        <v>50</v>
      </c>
      <c r="F1209" s="29">
        <v>5</v>
      </c>
      <c r="G1209" s="29" t="s">
        <v>46</v>
      </c>
      <c r="H1209" s="29">
        <v>10</v>
      </c>
      <c r="K1209" s="29">
        <v>3406779324</v>
      </c>
      <c r="L1209" s="29">
        <v>3406779324</v>
      </c>
      <c r="M1209" s="29" t="s">
        <v>44</v>
      </c>
      <c r="N1209" s="29">
        <v>2321900950</v>
      </c>
      <c r="O1209" s="32" t="str">
        <f t="shared" si="18"/>
        <v>Promoters</v>
      </c>
    </row>
    <row r="1210" spans="1:15" x14ac:dyDescent="0.15">
      <c r="A1210" s="29" t="s">
        <v>41</v>
      </c>
      <c r="B1210" s="29" t="s">
        <v>42</v>
      </c>
      <c r="C1210" s="29" t="s">
        <v>79</v>
      </c>
      <c r="D1210" s="31">
        <v>44191</v>
      </c>
      <c r="E1210" s="29" t="s">
        <v>53</v>
      </c>
      <c r="F1210" s="29">
        <v>5</v>
      </c>
      <c r="G1210" s="29" t="s">
        <v>43</v>
      </c>
      <c r="H1210" s="29">
        <v>5</v>
      </c>
      <c r="K1210" s="29">
        <v>4412362954</v>
      </c>
      <c r="L1210" s="29">
        <v>4412362954</v>
      </c>
      <c r="M1210" s="29" t="s">
        <v>44</v>
      </c>
      <c r="N1210" s="29">
        <v>2321919425</v>
      </c>
      <c r="O1210" s="32" t="str">
        <f t="shared" si="18"/>
        <v>Detractors</v>
      </c>
    </row>
    <row r="1211" spans="1:15" x14ac:dyDescent="0.15">
      <c r="A1211" s="29" t="s">
        <v>41</v>
      </c>
      <c r="B1211" s="29" t="s">
        <v>42</v>
      </c>
      <c r="C1211" s="29" t="s">
        <v>79</v>
      </c>
      <c r="D1211" s="31">
        <v>44191</v>
      </c>
      <c r="E1211" s="29" t="s">
        <v>54</v>
      </c>
      <c r="F1211" s="29">
        <v>5</v>
      </c>
      <c r="G1211" s="29" t="s">
        <v>43</v>
      </c>
      <c r="H1211" s="29">
        <v>10</v>
      </c>
      <c r="J1211" s="29">
        <v>2005930334</v>
      </c>
      <c r="K1211" s="29">
        <v>6054078780</v>
      </c>
      <c r="L1211" s="29">
        <v>6054078780</v>
      </c>
      <c r="M1211" s="29" t="s">
        <v>44</v>
      </c>
      <c r="N1211" s="29">
        <v>2321926576</v>
      </c>
      <c r="O1211" s="32" t="str">
        <f t="shared" si="18"/>
        <v>Promoters</v>
      </c>
    </row>
    <row r="1212" spans="1:15" x14ac:dyDescent="0.15">
      <c r="A1212" s="29" t="s">
        <v>41</v>
      </c>
      <c r="B1212" s="29" t="s">
        <v>42</v>
      </c>
      <c r="C1212" s="29" t="s">
        <v>147</v>
      </c>
      <c r="D1212" s="31">
        <v>44192</v>
      </c>
      <c r="E1212" s="29" t="s">
        <v>52</v>
      </c>
      <c r="F1212" s="29">
        <v>5</v>
      </c>
      <c r="G1212" s="29" t="s">
        <v>43</v>
      </c>
      <c r="H1212" s="29">
        <v>10</v>
      </c>
      <c r="K1212" s="29">
        <v>4413390044</v>
      </c>
      <c r="L1212" s="29">
        <v>4413390044</v>
      </c>
      <c r="M1212" s="29" t="s">
        <v>44</v>
      </c>
      <c r="N1212" s="29">
        <v>2321982612</v>
      </c>
      <c r="O1212" s="32" t="str">
        <f t="shared" si="18"/>
        <v>Promoters</v>
      </c>
    </row>
    <row r="1213" spans="1:15" x14ac:dyDescent="0.15">
      <c r="A1213" s="29" t="s">
        <v>41</v>
      </c>
      <c r="B1213" s="29" t="s">
        <v>42</v>
      </c>
      <c r="C1213" s="29" t="s">
        <v>117</v>
      </c>
      <c r="D1213" s="31">
        <v>44192</v>
      </c>
      <c r="E1213" s="29" t="s">
        <v>50</v>
      </c>
      <c r="F1213" s="29">
        <v>4</v>
      </c>
      <c r="G1213" s="29" t="s">
        <v>46</v>
      </c>
      <c r="H1213" s="29">
        <v>8</v>
      </c>
      <c r="K1213" s="29">
        <v>3402271642</v>
      </c>
      <c r="L1213" s="29">
        <v>3402271642</v>
      </c>
      <c r="M1213" s="29" t="s">
        <v>51</v>
      </c>
      <c r="N1213" s="29">
        <v>2321991891</v>
      </c>
      <c r="O1213" s="32" t="str">
        <f t="shared" si="18"/>
        <v>Passives</v>
      </c>
    </row>
    <row r="1214" spans="1:15" x14ac:dyDescent="0.15">
      <c r="A1214" s="29" t="s">
        <v>41</v>
      </c>
      <c r="B1214" s="29" t="s">
        <v>42</v>
      </c>
      <c r="C1214" s="29" t="s">
        <v>131</v>
      </c>
      <c r="D1214" s="31">
        <v>44192</v>
      </c>
      <c r="E1214" s="29" t="s">
        <v>50</v>
      </c>
      <c r="F1214" s="29">
        <v>5</v>
      </c>
      <c r="G1214" s="29" t="s">
        <v>43</v>
      </c>
      <c r="H1214" s="29">
        <v>9</v>
      </c>
      <c r="K1214" s="29">
        <v>3024386078</v>
      </c>
      <c r="L1214" s="29">
        <v>3024386078</v>
      </c>
      <c r="M1214" s="29" t="s">
        <v>44</v>
      </c>
      <c r="N1214" s="29">
        <v>2321992688</v>
      </c>
      <c r="O1214" s="32" t="str">
        <f t="shared" si="18"/>
        <v>Promoters</v>
      </c>
    </row>
    <row r="1215" spans="1:15" x14ac:dyDescent="0.15">
      <c r="A1215" s="29" t="s">
        <v>41</v>
      </c>
      <c r="B1215" s="29" t="s">
        <v>42</v>
      </c>
      <c r="C1215" s="29" t="s">
        <v>120</v>
      </c>
      <c r="D1215" s="31">
        <v>44192</v>
      </c>
      <c r="E1215" s="29" t="s">
        <v>19</v>
      </c>
      <c r="F1215" s="29">
        <v>5</v>
      </c>
      <c r="G1215" s="29" t="s">
        <v>43</v>
      </c>
      <c r="H1215" s="29">
        <v>5</v>
      </c>
      <c r="K1215" s="29">
        <v>7205275223</v>
      </c>
      <c r="L1215" s="29">
        <v>5926262771</v>
      </c>
      <c r="M1215" s="29" t="s">
        <v>44</v>
      </c>
      <c r="N1215" s="29">
        <v>2321993055</v>
      </c>
      <c r="O1215" s="32" t="str">
        <f t="shared" si="18"/>
        <v>Detractors</v>
      </c>
    </row>
    <row r="1216" spans="1:15" x14ac:dyDescent="0.15">
      <c r="A1216" s="29" t="s">
        <v>41</v>
      </c>
      <c r="B1216" s="29" t="s">
        <v>42</v>
      </c>
      <c r="C1216" s="29" t="s">
        <v>122</v>
      </c>
      <c r="D1216" s="31">
        <v>44192</v>
      </c>
      <c r="E1216" s="29" t="s">
        <v>53</v>
      </c>
      <c r="F1216" s="29">
        <v>4</v>
      </c>
      <c r="G1216" s="29" t="s">
        <v>43</v>
      </c>
      <c r="H1216" s="29">
        <v>8</v>
      </c>
      <c r="K1216" s="29">
        <v>4417370055</v>
      </c>
      <c r="L1216" s="29">
        <v>4417370055</v>
      </c>
      <c r="M1216" s="29" t="s">
        <v>51</v>
      </c>
      <c r="N1216" s="29">
        <v>2321995913</v>
      </c>
      <c r="O1216" s="32" t="str">
        <f t="shared" si="18"/>
        <v>Passives</v>
      </c>
    </row>
    <row r="1217" spans="1:15" x14ac:dyDescent="0.15">
      <c r="A1217" s="29" t="s">
        <v>41</v>
      </c>
      <c r="B1217" s="29" t="s">
        <v>42</v>
      </c>
      <c r="C1217" s="29" t="s">
        <v>122</v>
      </c>
      <c r="D1217" s="31">
        <v>44192</v>
      </c>
      <c r="E1217" s="29" t="s">
        <v>53</v>
      </c>
      <c r="F1217" s="29">
        <v>5</v>
      </c>
      <c r="G1217" s="29" t="s">
        <v>43</v>
      </c>
      <c r="H1217" s="29">
        <v>10</v>
      </c>
      <c r="K1217" s="29">
        <v>4415310159</v>
      </c>
      <c r="L1217" s="29">
        <v>4415310159</v>
      </c>
      <c r="M1217" s="29" t="s">
        <v>44</v>
      </c>
      <c r="N1217" s="29">
        <v>2322000125</v>
      </c>
      <c r="O1217" s="32" t="str">
        <f t="shared" si="18"/>
        <v>Promoters</v>
      </c>
    </row>
    <row r="1218" spans="1:15" x14ac:dyDescent="0.15">
      <c r="A1218" s="29" t="s">
        <v>41</v>
      </c>
      <c r="B1218" s="29" t="s">
        <v>42</v>
      </c>
      <c r="C1218" s="29" t="s">
        <v>147</v>
      </c>
      <c r="D1218" s="31">
        <v>44192</v>
      </c>
      <c r="E1218" s="29" t="s">
        <v>52</v>
      </c>
      <c r="F1218" s="29">
        <v>5</v>
      </c>
      <c r="G1218" s="29" t="s">
        <v>43</v>
      </c>
      <c r="H1218" s="29">
        <v>10</v>
      </c>
      <c r="K1218" s="29">
        <v>4417770310</v>
      </c>
      <c r="L1218" s="29">
        <v>4417770310</v>
      </c>
      <c r="M1218" s="29" t="s">
        <v>44</v>
      </c>
      <c r="N1218" s="29">
        <v>2322002898</v>
      </c>
      <c r="O1218" s="32" t="str">
        <f t="shared" ref="O1218:O1281" si="19">IF(AND(H1218&gt;=$Q$3,H1218&lt;=$R$3),$S$3,IF(AND(H1218&gt;=$Q$4,H1218&lt;=$R$4),$S$4,IF(AND(H1218&gt;=$Q$5,H1218&lt;=$R$5),$S$5)))</f>
        <v>Promoters</v>
      </c>
    </row>
    <row r="1219" spans="1:15" x14ac:dyDescent="0.15">
      <c r="A1219" s="29" t="s">
        <v>41</v>
      </c>
      <c r="B1219" s="29" t="s">
        <v>42</v>
      </c>
      <c r="C1219" s="29" t="s">
        <v>148</v>
      </c>
      <c r="D1219" s="31">
        <v>44192</v>
      </c>
      <c r="E1219" s="29" t="s">
        <v>19</v>
      </c>
      <c r="F1219" s="29">
        <v>5</v>
      </c>
      <c r="G1219" s="29" t="s">
        <v>46</v>
      </c>
      <c r="H1219" s="29">
        <v>8</v>
      </c>
      <c r="K1219" s="29">
        <v>7205275223</v>
      </c>
      <c r="L1219" s="29">
        <v>5926467172</v>
      </c>
      <c r="M1219" s="29" t="s">
        <v>44</v>
      </c>
      <c r="N1219" s="29">
        <v>2322006862</v>
      </c>
      <c r="O1219" s="32" t="str">
        <f t="shared" si="19"/>
        <v>Passives</v>
      </c>
    </row>
    <row r="1220" spans="1:15" x14ac:dyDescent="0.15">
      <c r="A1220" s="29" t="s">
        <v>41</v>
      </c>
      <c r="B1220" s="29" t="s">
        <v>42</v>
      </c>
      <c r="C1220" s="29" t="s">
        <v>148</v>
      </c>
      <c r="D1220" s="31">
        <v>44192</v>
      </c>
      <c r="E1220" s="29" t="s">
        <v>19</v>
      </c>
      <c r="F1220" s="29">
        <v>5</v>
      </c>
      <c r="G1220" s="29" t="s">
        <v>43</v>
      </c>
      <c r="H1220" s="29">
        <v>10</v>
      </c>
      <c r="K1220" s="29">
        <v>7205275223</v>
      </c>
      <c r="L1220" s="29">
        <v>5922773729</v>
      </c>
      <c r="M1220" s="29" t="s">
        <v>44</v>
      </c>
      <c r="N1220" s="29">
        <v>2322014524</v>
      </c>
      <c r="O1220" s="32" t="str">
        <f t="shared" si="19"/>
        <v>Promoters</v>
      </c>
    </row>
    <row r="1221" spans="1:15" x14ac:dyDescent="0.15">
      <c r="A1221" s="29" t="s">
        <v>41</v>
      </c>
      <c r="B1221" s="29" t="s">
        <v>42</v>
      </c>
      <c r="C1221" s="29" t="s">
        <v>116</v>
      </c>
      <c r="D1221" s="31">
        <v>44192</v>
      </c>
      <c r="E1221" s="29" t="s">
        <v>52</v>
      </c>
      <c r="F1221" s="29">
        <v>5</v>
      </c>
      <c r="G1221" s="29" t="s">
        <v>43</v>
      </c>
      <c r="H1221" s="29">
        <v>10</v>
      </c>
      <c r="K1221" s="29">
        <v>4412382061</v>
      </c>
      <c r="L1221" s="29">
        <v>4412382061</v>
      </c>
      <c r="M1221" s="29" t="s">
        <v>44</v>
      </c>
      <c r="N1221" s="29">
        <v>2322015059</v>
      </c>
      <c r="O1221" s="32" t="str">
        <f t="shared" si="19"/>
        <v>Promoters</v>
      </c>
    </row>
    <row r="1222" spans="1:15" x14ac:dyDescent="0.15">
      <c r="A1222" s="29" t="s">
        <v>41</v>
      </c>
      <c r="B1222" s="29" t="s">
        <v>42</v>
      </c>
      <c r="C1222" s="29" t="s">
        <v>132</v>
      </c>
      <c r="D1222" s="31">
        <v>44192</v>
      </c>
      <c r="E1222" s="29" t="s">
        <v>54</v>
      </c>
      <c r="F1222" s="29">
        <v>5</v>
      </c>
      <c r="G1222" s="29" t="s">
        <v>46</v>
      </c>
      <c r="H1222" s="29">
        <v>4</v>
      </c>
      <c r="K1222" s="29">
        <v>9284099809</v>
      </c>
      <c r="L1222" s="29">
        <v>9284099809</v>
      </c>
      <c r="M1222" s="29" t="s">
        <v>44</v>
      </c>
      <c r="N1222" s="29">
        <v>2322017646</v>
      </c>
      <c r="O1222" s="32" t="str">
        <f t="shared" si="19"/>
        <v>Detractors</v>
      </c>
    </row>
    <row r="1223" spans="1:15" x14ac:dyDescent="0.15">
      <c r="A1223" s="29" t="s">
        <v>41</v>
      </c>
      <c r="B1223" s="29" t="s">
        <v>42</v>
      </c>
      <c r="C1223" s="29" t="s">
        <v>138</v>
      </c>
      <c r="D1223" s="31">
        <v>44192</v>
      </c>
      <c r="E1223" s="29" t="s">
        <v>50</v>
      </c>
      <c r="F1223" s="29">
        <v>5</v>
      </c>
      <c r="G1223" s="29" t="s">
        <v>46</v>
      </c>
      <c r="H1223" s="29">
        <v>1</v>
      </c>
      <c r="J1223" s="29">
        <v>2006017434</v>
      </c>
      <c r="K1223" s="29">
        <v>8167195138</v>
      </c>
      <c r="L1223" s="29">
        <v>8167195138</v>
      </c>
      <c r="M1223" s="29" t="s">
        <v>44</v>
      </c>
      <c r="N1223" s="29">
        <v>2322025927</v>
      </c>
      <c r="O1223" s="32" t="str">
        <f t="shared" si="19"/>
        <v>Detractors</v>
      </c>
    </row>
    <row r="1224" spans="1:15" x14ac:dyDescent="0.15">
      <c r="A1224" s="29" t="s">
        <v>41</v>
      </c>
      <c r="B1224" s="29" t="s">
        <v>42</v>
      </c>
      <c r="C1224" s="29" t="s">
        <v>125</v>
      </c>
      <c r="D1224" s="31">
        <v>44192</v>
      </c>
      <c r="E1224" s="29" t="s">
        <v>19</v>
      </c>
      <c r="F1224" s="29">
        <v>1</v>
      </c>
      <c r="G1224" s="29" t="s">
        <v>43</v>
      </c>
      <c r="H1224" s="29">
        <v>10</v>
      </c>
      <c r="K1224" s="29">
        <v>7205275223</v>
      </c>
      <c r="L1224" s="29">
        <v>5923260547</v>
      </c>
      <c r="M1224" s="29" t="s">
        <v>44</v>
      </c>
      <c r="N1224" s="29">
        <v>2322026043</v>
      </c>
      <c r="O1224" s="32" t="str">
        <f t="shared" si="19"/>
        <v>Promoters</v>
      </c>
    </row>
    <row r="1225" spans="1:15" x14ac:dyDescent="0.15">
      <c r="A1225" s="29" t="s">
        <v>41</v>
      </c>
      <c r="B1225" s="29" t="s">
        <v>42</v>
      </c>
      <c r="C1225" s="29" t="s">
        <v>148</v>
      </c>
      <c r="D1225" s="31">
        <v>44192</v>
      </c>
      <c r="E1225" s="29" t="s">
        <v>19</v>
      </c>
      <c r="F1225" s="29">
        <v>5</v>
      </c>
      <c r="G1225" s="29" t="s">
        <v>43</v>
      </c>
      <c r="H1225" s="29">
        <v>5</v>
      </c>
      <c r="K1225" s="29">
        <v>7205275223</v>
      </c>
      <c r="L1225" s="29">
        <v>5922593224</v>
      </c>
      <c r="M1225" s="29" t="s">
        <v>44</v>
      </c>
      <c r="N1225" s="29">
        <v>2322039768</v>
      </c>
      <c r="O1225" s="32" t="str">
        <f t="shared" si="19"/>
        <v>Detractors</v>
      </c>
    </row>
    <row r="1226" spans="1:15" x14ac:dyDescent="0.15">
      <c r="A1226" s="29" t="s">
        <v>41</v>
      </c>
      <c r="B1226" s="29" t="s">
        <v>42</v>
      </c>
      <c r="C1226" s="29" t="s">
        <v>133</v>
      </c>
      <c r="D1226" s="31">
        <v>44192</v>
      </c>
      <c r="E1226" s="29" t="s">
        <v>54</v>
      </c>
      <c r="F1226" s="29">
        <v>5</v>
      </c>
      <c r="G1226" s="29" t="s">
        <v>43</v>
      </c>
      <c r="H1226" s="29">
        <v>10</v>
      </c>
      <c r="K1226" s="29">
        <v>5054867830</v>
      </c>
      <c r="L1226" s="29">
        <v>5054867830</v>
      </c>
      <c r="M1226" s="29" t="s">
        <v>44</v>
      </c>
      <c r="N1226" s="29">
        <v>2322056921</v>
      </c>
      <c r="O1226" s="32" t="str">
        <f t="shared" si="19"/>
        <v>Promoters</v>
      </c>
    </row>
    <row r="1227" spans="1:15" x14ac:dyDescent="0.15">
      <c r="A1227" s="29" t="s">
        <v>41</v>
      </c>
      <c r="B1227" s="29" t="s">
        <v>42</v>
      </c>
      <c r="C1227" s="29" t="s">
        <v>113</v>
      </c>
      <c r="D1227" s="31">
        <v>44192</v>
      </c>
      <c r="E1227" s="29" t="s">
        <v>50</v>
      </c>
      <c r="F1227" s="29">
        <v>5</v>
      </c>
      <c r="G1227" s="29" t="s">
        <v>46</v>
      </c>
      <c r="H1227" s="29">
        <v>1</v>
      </c>
      <c r="K1227" s="29">
        <v>3402441417</v>
      </c>
      <c r="L1227" s="29">
        <v>3402441417</v>
      </c>
      <c r="M1227" s="29" t="s">
        <v>44</v>
      </c>
      <c r="N1227" s="29">
        <v>2322058887</v>
      </c>
      <c r="O1227" s="32" t="str">
        <f t="shared" si="19"/>
        <v>Detractors</v>
      </c>
    </row>
    <row r="1228" spans="1:15" x14ac:dyDescent="0.15">
      <c r="A1228" s="29" t="s">
        <v>41</v>
      </c>
      <c r="B1228" s="29" t="s">
        <v>42</v>
      </c>
      <c r="C1228" s="29" t="s">
        <v>129</v>
      </c>
      <c r="D1228" s="31">
        <v>44192</v>
      </c>
      <c r="E1228" s="29" t="s">
        <v>50</v>
      </c>
      <c r="F1228" s="29">
        <v>4</v>
      </c>
      <c r="G1228" s="29" t="s">
        <v>46</v>
      </c>
      <c r="H1228" s="29">
        <v>6</v>
      </c>
      <c r="K1228" s="29">
        <v>3403449119</v>
      </c>
      <c r="L1228" s="29">
        <v>3403449119</v>
      </c>
      <c r="M1228" s="29" t="s">
        <v>44</v>
      </c>
      <c r="N1228" s="29">
        <v>2322059986</v>
      </c>
      <c r="O1228" s="32" t="str">
        <f t="shared" si="19"/>
        <v>Detractors</v>
      </c>
    </row>
    <row r="1229" spans="1:15" x14ac:dyDescent="0.15">
      <c r="A1229" s="29" t="s">
        <v>41</v>
      </c>
      <c r="B1229" s="29" t="s">
        <v>42</v>
      </c>
      <c r="C1229" s="29" t="s">
        <v>134</v>
      </c>
      <c r="D1229" s="31">
        <v>44192</v>
      </c>
      <c r="E1229" s="29" t="s">
        <v>53</v>
      </c>
      <c r="F1229" s="29">
        <v>3</v>
      </c>
      <c r="G1229" s="29" t="s">
        <v>46</v>
      </c>
      <c r="H1229" s="29">
        <v>5</v>
      </c>
      <c r="K1229" s="29">
        <v>4417350108</v>
      </c>
      <c r="L1229" s="29">
        <v>4417350108</v>
      </c>
      <c r="M1229" s="29" t="s">
        <v>44</v>
      </c>
      <c r="N1229" s="29">
        <v>2322080505</v>
      </c>
      <c r="O1229" s="32" t="str">
        <f t="shared" si="19"/>
        <v>Detractors</v>
      </c>
    </row>
    <row r="1230" spans="1:15" x14ac:dyDescent="0.15">
      <c r="A1230" s="29" t="s">
        <v>41</v>
      </c>
      <c r="B1230" s="29" t="s">
        <v>42</v>
      </c>
      <c r="C1230" s="29" t="s">
        <v>114</v>
      </c>
      <c r="D1230" s="31">
        <v>44192</v>
      </c>
      <c r="E1230" s="29" t="s">
        <v>54</v>
      </c>
      <c r="F1230" s="29">
        <v>3</v>
      </c>
      <c r="G1230" s="29" t="s">
        <v>46</v>
      </c>
      <c r="H1230" s="29">
        <v>9</v>
      </c>
      <c r="K1230" s="29">
        <v>9282800057</v>
      </c>
      <c r="L1230" s="29">
        <v>9282800057</v>
      </c>
      <c r="M1230" s="29" t="s">
        <v>51</v>
      </c>
      <c r="N1230" s="29">
        <v>2322080561</v>
      </c>
      <c r="O1230" s="32" t="str">
        <f t="shared" si="19"/>
        <v>Promoters</v>
      </c>
    </row>
    <row r="1231" spans="1:15" x14ac:dyDescent="0.15">
      <c r="A1231" s="29" t="s">
        <v>41</v>
      </c>
      <c r="B1231" s="29" t="s">
        <v>42</v>
      </c>
      <c r="C1231" s="29" t="s">
        <v>129</v>
      </c>
      <c r="D1231" s="31">
        <v>44192</v>
      </c>
      <c r="E1231" s="29" t="s">
        <v>50</v>
      </c>
      <c r="F1231" s="29">
        <v>5</v>
      </c>
      <c r="G1231" s="29" t="s">
        <v>43</v>
      </c>
      <c r="H1231" s="29">
        <v>10</v>
      </c>
      <c r="K1231" s="29">
        <v>3406269032</v>
      </c>
      <c r="L1231" s="29">
        <v>3406269032</v>
      </c>
      <c r="M1231" s="29" t="s">
        <v>44</v>
      </c>
      <c r="N1231" s="29">
        <v>2322080620</v>
      </c>
      <c r="O1231" s="32" t="str">
        <f t="shared" si="19"/>
        <v>Promoters</v>
      </c>
    </row>
    <row r="1232" spans="1:15" x14ac:dyDescent="0.15">
      <c r="A1232" s="29" t="s">
        <v>41</v>
      </c>
      <c r="B1232" s="29" t="s">
        <v>42</v>
      </c>
      <c r="C1232" s="29" t="s">
        <v>134</v>
      </c>
      <c r="D1232" s="31">
        <v>44192</v>
      </c>
      <c r="E1232" s="29" t="s">
        <v>53</v>
      </c>
      <c r="F1232" s="29">
        <v>4</v>
      </c>
      <c r="G1232" s="29" t="s">
        <v>43</v>
      </c>
      <c r="H1232" s="29">
        <v>10</v>
      </c>
      <c r="K1232" s="29">
        <v>4412360279</v>
      </c>
      <c r="L1232" s="29">
        <v>4412360279</v>
      </c>
      <c r="M1232" s="29" t="s">
        <v>51</v>
      </c>
      <c r="N1232" s="29">
        <v>2322083073</v>
      </c>
      <c r="O1232" s="32" t="str">
        <f t="shared" si="19"/>
        <v>Promoters</v>
      </c>
    </row>
    <row r="1233" spans="1:15" x14ac:dyDescent="0.15">
      <c r="A1233" s="29" t="s">
        <v>41</v>
      </c>
      <c r="B1233" s="29" t="s">
        <v>42</v>
      </c>
      <c r="C1233" s="29" t="s">
        <v>82</v>
      </c>
      <c r="D1233" s="31">
        <v>44192</v>
      </c>
      <c r="E1233" s="29" t="s">
        <v>53</v>
      </c>
      <c r="F1233" s="29">
        <v>5</v>
      </c>
      <c r="G1233" s="29" t="s">
        <v>46</v>
      </c>
      <c r="H1233" s="29">
        <v>7</v>
      </c>
      <c r="K1233" s="29">
        <v>4417350108</v>
      </c>
      <c r="L1233" s="29">
        <v>4417350108</v>
      </c>
      <c r="M1233" s="29" t="s">
        <v>44</v>
      </c>
      <c r="N1233" s="29">
        <v>2322083812</v>
      </c>
      <c r="O1233" s="32" t="str">
        <f t="shared" si="19"/>
        <v>Passives</v>
      </c>
    </row>
    <row r="1234" spans="1:15" x14ac:dyDescent="0.15">
      <c r="A1234" s="29" t="s">
        <v>41</v>
      </c>
      <c r="B1234" s="29" t="s">
        <v>42</v>
      </c>
      <c r="C1234" s="29" t="s">
        <v>79</v>
      </c>
      <c r="D1234" s="31">
        <v>44192</v>
      </c>
      <c r="E1234" s="29" t="s">
        <v>52</v>
      </c>
      <c r="F1234" s="29">
        <v>5</v>
      </c>
      <c r="G1234" s="29" t="s">
        <v>43</v>
      </c>
      <c r="H1234" s="29">
        <v>0</v>
      </c>
      <c r="K1234" s="29">
        <v>4412970017</v>
      </c>
      <c r="L1234" s="29">
        <v>4412970017</v>
      </c>
      <c r="M1234" s="29" t="s">
        <v>44</v>
      </c>
      <c r="N1234" s="29">
        <v>2322093066</v>
      </c>
      <c r="O1234" s="32" t="str">
        <f t="shared" si="19"/>
        <v>Detractors</v>
      </c>
    </row>
    <row r="1235" spans="1:15" x14ac:dyDescent="0.15">
      <c r="A1235" s="29" t="s">
        <v>41</v>
      </c>
      <c r="B1235" s="29" t="s">
        <v>42</v>
      </c>
      <c r="C1235" s="29" t="s">
        <v>81</v>
      </c>
      <c r="D1235" s="31">
        <v>44192</v>
      </c>
      <c r="E1235" s="29" t="s">
        <v>53</v>
      </c>
      <c r="F1235" s="29">
        <v>5</v>
      </c>
      <c r="G1235" s="29" t="s">
        <v>43</v>
      </c>
      <c r="H1235" s="29">
        <v>7</v>
      </c>
      <c r="J1235" s="29">
        <v>2006071538</v>
      </c>
      <c r="K1235" s="29">
        <v>4417350108</v>
      </c>
      <c r="L1235" s="29">
        <v>4417350108</v>
      </c>
      <c r="M1235" s="29" t="s">
        <v>44</v>
      </c>
      <c r="N1235" s="29">
        <v>2322096863</v>
      </c>
      <c r="O1235" s="32" t="str">
        <f t="shared" si="19"/>
        <v>Passives</v>
      </c>
    </row>
    <row r="1236" spans="1:15" x14ac:dyDescent="0.15">
      <c r="A1236" s="29" t="s">
        <v>41</v>
      </c>
      <c r="B1236" s="29" t="s">
        <v>42</v>
      </c>
      <c r="C1236" s="29" t="s">
        <v>125</v>
      </c>
      <c r="D1236" s="31">
        <v>44192</v>
      </c>
      <c r="E1236" s="29" t="s">
        <v>19</v>
      </c>
      <c r="F1236" s="29">
        <v>1</v>
      </c>
      <c r="G1236" s="29" t="s">
        <v>43</v>
      </c>
      <c r="H1236" s="29">
        <v>0</v>
      </c>
      <c r="K1236" s="29">
        <v>7205275223</v>
      </c>
      <c r="L1236" s="29">
        <v>5926117185</v>
      </c>
      <c r="M1236" s="29" t="s">
        <v>44</v>
      </c>
      <c r="N1236" s="29">
        <v>2322100131</v>
      </c>
      <c r="O1236" s="32" t="str">
        <f t="shared" si="19"/>
        <v>Detractors</v>
      </c>
    </row>
    <row r="1237" spans="1:15" x14ac:dyDescent="0.15">
      <c r="A1237" s="29" t="s">
        <v>41</v>
      </c>
      <c r="B1237" s="29" t="s">
        <v>42</v>
      </c>
      <c r="C1237" s="29" t="s">
        <v>79</v>
      </c>
      <c r="D1237" s="31">
        <v>44192</v>
      </c>
      <c r="E1237" s="29" t="s">
        <v>53</v>
      </c>
      <c r="F1237" s="29">
        <v>5</v>
      </c>
      <c r="G1237" s="29" t="s">
        <v>43</v>
      </c>
      <c r="H1237" s="29">
        <v>8</v>
      </c>
      <c r="K1237" s="29">
        <v>4417774464</v>
      </c>
      <c r="L1237" s="29">
        <v>4417774464</v>
      </c>
      <c r="M1237" s="29" t="s">
        <v>44</v>
      </c>
      <c r="N1237" s="29">
        <v>2322103227</v>
      </c>
      <c r="O1237" s="32" t="str">
        <f t="shared" si="19"/>
        <v>Passives</v>
      </c>
    </row>
    <row r="1238" spans="1:15" x14ac:dyDescent="0.15">
      <c r="A1238" s="29" t="s">
        <v>41</v>
      </c>
      <c r="B1238" s="29" t="s">
        <v>42</v>
      </c>
      <c r="C1238" s="29" t="s">
        <v>133</v>
      </c>
      <c r="D1238" s="31">
        <v>44192</v>
      </c>
      <c r="E1238" s="29" t="s">
        <v>55</v>
      </c>
      <c r="F1238" s="29">
        <v>5</v>
      </c>
      <c r="G1238" s="29" t="s">
        <v>46</v>
      </c>
      <c r="H1238" s="29">
        <v>10</v>
      </c>
      <c r="K1238" s="29">
        <v>7752996262</v>
      </c>
      <c r="L1238" s="29">
        <v>7752996262</v>
      </c>
      <c r="M1238" s="29" t="s">
        <v>44</v>
      </c>
      <c r="N1238" s="29">
        <v>2322104864</v>
      </c>
      <c r="O1238" s="32" t="str">
        <f t="shared" si="19"/>
        <v>Promoters</v>
      </c>
    </row>
    <row r="1239" spans="1:15" x14ac:dyDescent="0.15">
      <c r="A1239" s="29" t="s">
        <v>41</v>
      </c>
      <c r="B1239" s="29" t="s">
        <v>42</v>
      </c>
      <c r="C1239" s="29" t="s">
        <v>134</v>
      </c>
      <c r="D1239" s="31">
        <v>44192</v>
      </c>
      <c r="E1239" s="29" t="s">
        <v>53</v>
      </c>
      <c r="F1239" s="29">
        <v>4</v>
      </c>
      <c r="G1239" s="29" t="s">
        <v>43</v>
      </c>
      <c r="H1239" s="29">
        <v>6</v>
      </c>
      <c r="K1239" s="29">
        <v>4417170930</v>
      </c>
      <c r="L1239" s="29">
        <v>4417170930</v>
      </c>
      <c r="M1239" s="29" t="s">
        <v>44</v>
      </c>
      <c r="N1239" s="29">
        <v>2322119785</v>
      </c>
      <c r="O1239" s="32" t="str">
        <f t="shared" si="19"/>
        <v>Detractors</v>
      </c>
    </row>
    <row r="1240" spans="1:15" x14ac:dyDescent="0.15">
      <c r="A1240" s="29" t="s">
        <v>41</v>
      </c>
      <c r="B1240" s="29" t="s">
        <v>42</v>
      </c>
      <c r="C1240" s="29" t="s">
        <v>79</v>
      </c>
      <c r="D1240" s="31">
        <v>44192</v>
      </c>
      <c r="E1240" s="29" t="s">
        <v>54</v>
      </c>
      <c r="F1240" s="29">
        <v>5</v>
      </c>
      <c r="G1240" s="29" t="s">
        <v>43</v>
      </c>
      <c r="H1240" s="29">
        <v>4</v>
      </c>
      <c r="K1240" s="29">
        <v>9287148085</v>
      </c>
      <c r="L1240" s="29">
        <v>9287148085</v>
      </c>
      <c r="M1240" s="29" t="s">
        <v>44</v>
      </c>
      <c r="N1240" s="29">
        <v>2322125339</v>
      </c>
      <c r="O1240" s="32" t="str">
        <f t="shared" si="19"/>
        <v>Detractors</v>
      </c>
    </row>
    <row r="1241" spans="1:15" x14ac:dyDescent="0.15">
      <c r="A1241" s="29" t="s">
        <v>41</v>
      </c>
      <c r="B1241" s="29" t="s">
        <v>42</v>
      </c>
      <c r="C1241" s="29" t="s">
        <v>120</v>
      </c>
      <c r="D1241" s="31">
        <v>44193</v>
      </c>
      <c r="E1241" s="29" t="s">
        <v>19</v>
      </c>
      <c r="F1241" s="29">
        <v>5</v>
      </c>
      <c r="G1241" s="29" t="s">
        <v>43</v>
      </c>
      <c r="H1241" s="29">
        <v>0</v>
      </c>
      <c r="K1241" s="29">
        <v>7205275223</v>
      </c>
      <c r="L1241" s="29">
        <v>5926216186</v>
      </c>
      <c r="M1241" s="29" t="s">
        <v>44</v>
      </c>
      <c r="N1241" s="29">
        <v>2322172145</v>
      </c>
      <c r="O1241" s="32" t="str">
        <f t="shared" si="19"/>
        <v>Detractors</v>
      </c>
    </row>
    <row r="1242" spans="1:15" x14ac:dyDescent="0.15">
      <c r="A1242" s="29" t="s">
        <v>41</v>
      </c>
      <c r="B1242" s="29" t="s">
        <v>42</v>
      </c>
      <c r="C1242" s="29" t="s">
        <v>148</v>
      </c>
      <c r="D1242" s="31">
        <v>44193</v>
      </c>
      <c r="E1242" s="29" t="s">
        <v>19</v>
      </c>
      <c r="F1242" s="29">
        <v>5</v>
      </c>
      <c r="G1242" s="29" t="s">
        <v>43</v>
      </c>
      <c r="H1242" s="29">
        <v>9</v>
      </c>
      <c r="K1242" s="29">
        <v>7205275223</v>
      </c>
      <c r="L1242" s="29">
        <v>5922260305</v>
      </c>
      <c r="M1242" s="29" t="s">
        <v>44</v>
      </c>
      <c r="N1242" s="29">
        <v>2322189262</v>
      </c>
      <c r="O1242" s="32" t="str">
        <f t="shared" si="19"/>
        <v>Promoters</v>
      </c>
    </row>
    <row r="1243" spans="1:15" x14ac:dyDescent="0.15">
      <c r="A1243" s="29" t="s">
        <v>41</v>
      </c>
      <c r="B1243" s="29" t="s">
        <v>42</v>
      </c>
      <c r="C1243" s="29" t="s">
        <v>117</v>
      </c>
      <c r="D1243" s="31">
        <v>44193</v>
      </c>
      <c r="E1243" s="29" t="s">
        <v>50</v>
      </c>
      <c r="F1243" s="29">
        <v>2</v>
      </c>
      <c r="G1243" s="29" t="s">
        <v>46</v>
      </c>
      <c r="H1243" s="29">
        <v>0</v>
      </c>
      <c r="K1243" s="29">
        <v>3237143001</v>
      </c>
      <c r="L1243" s="29">
        <v>3237143001</v>
      </c>
      <c r="M1243" s="29" t="s">
        <v>44</v>
      </c>
      <c r="N1243" s="29">
        <v>2322189385</v>
      </c>
      <c r="O1243" s="32" t="str">
        <f t="shared" si="19"/>
        <v>Detractors</v>
      </c>
    </row>
    <row r="1244" spans="1:15" x14ac:dyDescent="0.15">
      <c r="A1244" s="29" t="s">
        <v>41</v>
      </c>
      <c r="B1244" s="29" t="s">
        <v>42</v>
      </c>
      <c r="C1244" s="29" t="s">
        <v>148</v>
      </c>
      <c r="D1244" s="31">
        <v>44193</v>
      </c>
      <c r="E1244" s="29" t="s">
        <v>19</v>
      </c>
      <c r="F1244" s="29">
        <v>5</v>
      </c>
      <c r="G1244" s="29" t="s">
        <v>46</v>
      </c>
      <c r="H1244" s="29">
        <v>10</v>
      </c>
      <c r="K1244" s="29">
        <v>7205275223</v>
      </c>
      <c r="L1244" s="29">
        <v>5926157609</v>
      </c>
      <c r="M1244" s="29" t="s">
        <v>51</v>
      </c>
      <c r="N1244" s="29">
        <v>2322201734</v>
      </c>
      <c r="O1244" s="32" t="str">
        <f t="shared" si="19"/>
        <v>Promoters</v>
      </c>
    </row>
    <row r="1245" spans="1:15" x14ac:dyDescent="0.15">
      <c r="A1245" s="29" t="s">
        <v>41</v>
      </c>
      <c r="B1245" s="29" t="s">
        <v>42</v>
      </c>
      <c r="C1245" s="29" t="s">
        <v>115</v>
      </c>
      <c r="D1245" s="31">
        <v>44193</v>
      </c>
      <c r="E1245" s="29" t="s">
        <v>55</v>
      </c>
      <c r="F1245" s="29">
        <v>5</v>
      </c>
      <c r="G1245" s="29" t="s">
        <v>46</v>
      </c>
      <c r="H1245" s="29">
        <v>8</v>
      </c>
      <c r="J1245" s="29">
        <v>2006166953</v>
      </c>
      <c r="K1245" s="29">
        <v>7752996262</v>
      </c>
      <c r="L1245" s="29">
        <v>7752996262</v>
      </c>
      <c r="M1245" s="29" t="s">
        <v>44</v>
      </c>
      <c r="N1245" s="29">
        <v>2322204279</v>
      </c>
      <c r="O1245" s="32" t="str">
        <f t="shared" si="19"/>
        <v>Passives</v>
      </c>
    </row>
    <row r="1246" spans="1:15" x14ac:dyDescent="0.15">
      <c r="A1246" s="29" t="s">
        <v>41</v>
      </c>
      <c r="B1246" s="29" t="s">
        <v>42</v>
      </c>
      <c r="C1246" s="29" t="s">
        <v>148</v>
      </c>
      <c r="D1246" s="31">
        <v>44193</v>
      </c>
      <c r="E1246" s="29" t="s">
        <v>19</v>
      </c>
      <c r="F1246" s="29">
        <v>2</v>
      </c>
      <c r="G1246" s="29" t="s">
        <v>43</v>
      </c>
      <c r="H1246" s="29">
        <v>0</v>
      </c>
      <c r="K1246" s="29">
        <v>7205275223</v>
      </c>
      <c r="L1246" s="29">
        <v>5922563712</v>
      </c>
      <c r="M1246" s="29" t="s">
        <v>44</v>
      </c>
      <c r="N1246" s="29">
        <v>2322210254</v>
      </c>
      <c r="O1246" s="32" t="str">
        <f t="shared" si="19"/>
        <v>Detractors</v>
      </c>
    </row>
    <row r="1247" spans="1:15" x14ac:dyDescent="0.15">
      <c r="A1247" s="29" t="s">
        <v>41</v>
      </c>
      <c r="B1247" s="29" t="s">
        <v>42</v>
      </c>
      <c r="C1247" s="29" t="s">
        <v>78</v>
      </c>
      <c r="D1247" s="31">
        <v>44193</v>
      </c>
      <c r="E1247" s="29" t="s">
        <v>52</v>
      </c>
      <c r="F1247" s="29">
        <v>5</v>
      </c>
      <c r="G1247" s="29" t="s">
        <v>43</v>
      </c>
      <c r="H1247" s="29">
        <v>9</v>
      </c>
      <c r="J1247" s="29">
        <v>2006173248</v>
      </c>
      <c r="K1247" s="29">
        <v>4412970017</v>
      </c>
      <c r="L1247" s="29">
        <v>4412970017</v>
      </c>
      <c r="M1247" s="29" t="s">
        <v>44</v>
      </c>
      <c r="N1247" s="29">
        <v>2322212612</v>
      </c>
      <c r="O1247" s="32" t="str">
        <f t="shared" si="19"/>
        <v>Promoters</v>
      </c>
    </row>
    <row r="1248" spans="1:15" x14ac:dyDescent="0.15">
      <c r="A1248" s="29" t="s">
        <v>41</v>
      </c>
      <c r="B1248" s="29" t="s">
        <v>42</v>
      </c>
      <c r="C1248" s="29" t="s">
        <v>131</v>
      </c>
      <c r="D1248" s="31">
        <v>44193</v>
      </c>
      <c r="E1248" s="29" t="s">
        <v>55</v>
      </c>
      <c r="F1248" s="29">
        <v>5</v>
      </c>
      <c r="G1248" s="29" t="s">
        <v>43</v>
      </c>
      <c r="H1248" s="29">
        <v>10</v>
      </c>
      <c r="J1248" s="29">
        <v>2006174578</v>
      </c>
      <c r="K1248" s="29">
        <v>7752996375</v>
      </c>
      <c r="L1248" s="29">
        <v>7752996375</v>
      </c>
      <c r="M1248" s="29" t="s">
        <v>44</v>
      </c>
      <c r="N1248" s="29">
        <v>2322213979</v>
      </c>
      <c r="O1248" s="32" t="str">
        <f t="shared" si="19"/>
        <v>Promoters</v>
      </c>
    </row>
    <row r="1249" spans="1:15" x14ac:dyDescent="0.15">
      <c r="A1249" s="29" t="s">
        <v>41</v>
      </c>
      <c r="B1249" s="29" t="s">
        <v>42</v>
      </c>
      <c r="C1249" s="29" t="s">
        <v>144</v>
      </c>
      <c r="D1249" s="31">
        <v>44193</v>
      </c>
      <c r="E1249" s="29" t="s">
        <v>50</v>
      </c>
      <c r="F1249" s="29">
        <v>3</v>
      </c>
      <c r="G1249" s="29" t="s">
        <v>43</v>
      </c>
      <c r="H1249" s="29">
        <v>4</v>
      </c>
      <c r="K1249" s="29">
        <v>3406428280</v>
      </c>
      <c r="L1249" s="29">
        <v>3406428280</v>
      </c>
      <c r="M1249" s="29" t="s">
        <v>44</v>
      </c>
      <c r="N1249" s="29">
        <v>2322216603</v>
      </c>
      <c r="O1249" s="32" t="str">
        <f t="shared" si="19"/>
        <v>Detractors</v>
      </c>
    </row>
    <row r="1250" spans="1:15" x14ac:dyDescent="0.15">
      <c r="A1250" s="29" t="s">
        <v>41</v>
      </c>
      <c r="B1250" s="29" t="s">
        <v>42</v>
      </c>
      <c r="C1250" s="29" t="s">
        <v>137</v>
      </c>
      <c r="D1250" s="31">
        <v>44193</v>
      </c>
      <c r="E1250" s="29" t="s">
        <v>54</v>
      </c>
      <c r="F1250" s="29">
        <v>5</v>
      </c>
      <c r="G1250" s="29" t="s">
        <v>43</v>
      </c>
      <c r="H1250" s="29">
        <v>8</v>
      </c>
      <c r="K1250" s="29">
        <v>5053740405</v>
      </c>
      <c r="L1250" s="29">
        <v>5053740405</v>
      </c>
      <c r="M1250" s="29" t="s">
        <v>44</v>
      </c>
      <c r="N1250" s="29">
        <v>2322222183</v>
      </c>
      <c r="O1250" s="32" t="str">
        <f t="shared" si="19"/>
        <v>Passives</v>
      </c>
    </row>
    <row r="1251" spans="1:15" x14ac:dyDescent="0.15">
      <c r="A1251" s="29" t="s">
        <v>41</v>
      </c>
      <c r="B1251" s="29" t="s">
        <v>42</v>
      </c>
      <c r="C1251" s="29" t="s">
        <v>127</v>
      </c>
      <c r="D1251" s="31">
        <v>44193</v>
      </c>
      <c r="E1251" s="29" t="s">
        <v>50</v>
      </c>
      <c r="F1251" s="29">
        <v>1</v>
      </c>
      <c r="G1251" s="29" t="s">
        <v>46</v>
      </c>
      <c r="H1251" s="29">
        <v>0</v>
      </c>
      <c r="J1251" s="29">
        <v>2006187717</v>
      </c>
      <c r="K1251" s="29">
        <v>2122032211</v>
      </c>
      <c r="L1251" s="29">
        <v>2122032211</v>
      </c>
      <c r="M1251" s="29" t="s">
        <v>44</v>
      </c>
      <c r="N1251" s="29">
        <v>2322228566</v>
      </c>
      <c r="O1251" s="32" t="str">
        <f t="shared" si="19"/>
        <v>Detractors</v>
      </c>
    </row>
    <row r="1252" spans="1:15" x14ac:dyDescent="0.15">
      <c r="A1252" s="29" t="s">
        <v>41</v>
      </c>
      <c r="B1252" s="29" t="s">
        <v>42</v>
      </c>
      <c r="C1252" s="29" t="s">
        <v>147</v>
      </c>
      <c r="D1252" s="31">
        <v>44193</v>
      </c>
      <c r="E1252" s="29" t="s">
        <v>52</v>
      </c>
      <c r="F1252" s="29">
        <v>5</v>
      </c>
      <c r="G1252" s="29" t="s">
        <v>43</v>
      </c>
      <c r="H1252" s="29">
        <v>10</v>
      </c>
      <c r="K1252" s="29">
        <v>4415353231</v>
      </c>
      <c r="L1252" s="29">
        <v>4415353231</v>
      </c>
      <c r="M1252" s="29" t="s">
        <v>44</v>
      </c>
      <c r="N1252" s="29">
        <v>2322239728</v>
      </c>
      <c r="O1252" s="32" t="str">
        <f t="shared" si="19"/>
        <v>Promoters</v>
      </c>
    </row>
    <row r="1253" spans="1:15" x14ac:dyDescent="0.15">
      <c r="A1253" s="29" t="s">
        <v>41</v>
      </c>
      <c r="B1253" s="29" t="s">
        <v>42</v>
      </c>
      <c r="C1253" s="29" t="s">
        <v>82</v>
      </c>
      <c r="D1253" s="31">
        <v>44193</v>
      </c>
      <c r="E1253" s="29" t="s">
        <v>52</v>
      </c>
      <c r="F1253" s="29">
        <v>5</v>
      </c>
      <c r="G1253" s="29" t="s">
        <v>43</v>
      </c>
      <c r="H1253" s="29">
        <v>10</v>
      </c>
      <c r="K1253" s="29">
        <v>4412381658</v>
      </c>
      <c r="L1253" s="29">
        <v>4412381658</v>
      </c>
      <c r="M1253" s="29" t="s">
        <v>51</v>
      </c>
      <c r="N1253" s="29">
        <v>2322243496</v>
      </c>
      <c r="O1253" s="32" t="str">
        <f t="shared" si="19"/>
        <v>Promoters</v>
      </c>
    </row>
    <row r="1254" spans="1:15" x14ac:dyDescent="0.15">
      <c r="A1254" s="29" t="s">
        <v>41</v>
      </c>
      <c r="B1254" s="29" t="s">
        <v>42</v>
      </c>
      <c r="C1254" s="29" t="s">
        <v>115</v>
      </c>
      <c r="D1254" s="31">
        <v>44193</v>
      </c>
      <c r="E1254" s="29" t="s">
        <v>54</v>
      </c>
      <c r="F1254" s="29">
        <v>4</v>
      </c>
      <c r="G1254" s="29" t="s">
        <v>46</v>
      </c>
      <c r="H1254" s="29">
        <v>1</v>
      </c>
      <c r="K1254" s="29">
        <v>9285510938</v>
      </c>
      <c r="L1254" s="29">
        <v>9285510938</v>
      </c>
      <c r="M1254" s="29" t="s">
        <v>44</v>
      </c>
      <c r="N1254" s="29">
        <v>2322244451</v>
      </c>
      <c r="O1254" s="32" t="str">
        <f t="shared" si="19"/>
        <v>Detractors</v>
      </c>
    </row>
    <row r="1255" spans="1:15" x14ac:dyDescent="0.15">
      <c r="A1255" s="29" t="s">
        <v>41</v>
      </c>
      <c r="B1255" s="29" t="s">
        <v>42</v>
      </c>
      <c r="C1255" s="29" t="s">
        <v>117</v>
      </c>
      <c r="D1255" s="31">
        <v>44193</v>
      </c>
      <c r="E1255" s="29" t="s">
        <v>50</v>
      </c>
      <c r="F1255" s="29">
        <v>4</v>
      </c>
      <c r="G1255" s="29" t="s">
        <v>46</v>
      </c>
      <c r="H1255" s="29">
        <v>10</v>
      </c>
      <c r="K1255" s="29">
        <v>3406904671</v>
      </c>
      <c r="L1255" s="29">
        <v>3406904671</v>
      </c>
      <c r="M1255" s="29" t="s">
        <v>51</v>
      </c>
      <c r="N1255" s="29">
        <v>2322244539</v>
      </c>
      <c r="O1255" s="32" t="str">
        <f t="shared" si="19"/>
        <v>Promoters</v>
      </c>
    </row>
    <row r="1256" spans="1:15" x14ac:dyDescent="0.15">
      <c r="A1256" s="29" t="s">
        <v>41</v>
      </c>
      <c r="B1256" s="29" t="s">
        <v>42</v>
      </c>
      <c r="C1256" s="29" t="s">
        <v>113</v>
      </c>
      <c r="D1256" s="31">
        <v>44193</v>
      </c>
      <c r="E1256" s="29" t="s">
        <v>55</v>
      </c>
      <c r="F1256" s="29">
        <v>4</v>
      </c>
      <c r="G1256" s="29" t="s">
        <v>46</v>
      </c>
      <c r="H1256" s="29">
        <v>2</v>
      </c>
      <c r="K1256" s="29">
        <v>3233843380</v>
      </c>
      <c r="L1256" s="29">
        <v>3233843380</v>
      </c>
      <c r="M1256" s="29" t="s">
        <v>44</v>
      </c>
      <c r="N1256" s="29">
        <v>2322244938</v>
      </c>
      <c r="O1256" s="32" t="str">
        <f t="shared" si="19"/>
        <v>Detractors</v>
      </c>
    </row>
    <row r="1257" spans="1:15" x14ac:dyDescent="0.15">
      <c r="A1257" s="29" t="s">
        <v>41</v>
      </c>
      <c r="B1257" s="29" t="s">
        <v>42</v>
      </c>
      <c r="C1257" s="29" t="s">
        <v>120</v>
      </c>
      <c r="D1257" s="31">
        <v>44193</v>
      </c>
      <c r="E1257" s="29" t="s">
        <v>19</v>
      </c>
      <c r="F1257" s="29">
        <v>5</v>
      </c>
      <c r="G1257" s="29" t="s">
        <v>43</v>
      </c>
      <c r="H1257" s="29">
        <v>10</v>
      </c>
      <c r="K1257" s="29">
        <v>7205275223</v>
      </c>
      <c r="L1257" s="29">
        <v>5922238220</v>
      </c>
      <c r="M1257" s="29" t="s">
        <v>44</v>
      </c>
      <c r="N1257" s="29">
        <v>2322244999</v>
      </c>
      <c r="O1257" s="32" t="str">
        <f t="shared" si="19"/>
        <v>Promoters</v>
      </c>
    </row>
    <row r="1258" spans="1:15" x14ac:dyDescent="0.15">
      <c r="A1258" s="29" t="s">
        <v>41</v>
      </c>
      <c r="B1258" s="29" t="s">
        <v>42</v>
      </c>
      <c r="C1258" s="29" t="s">
        <v>126</v>
      </c>
      <c r="D1258" s="31">
        <v>44193</v>
      </c>
      <c r="E1258" s="29" t="s">
        <v>53</v>
      </c>
      <c r="F1258" s="29">
        <v>5</v>
      </c>
      <c r="G1258" s="29" t="s">
        <v>43</v>
      </c>
      <c r="H1258" s="29">
        <v>10</v>
      </c>
      <c r="K1258" s="29">
        <v>4413318983</v>
      </c>
      <c r="L1258" s="29">
        <v>4413318983</v>
      </c>
      <c r="M1258" s="29" t="s">
        <v>44</v>
      </c>
      <c r="N1258" s="29">
        <v>2322255709</v>
      </c>
      <c r="O1258" s="32" t="str">
        <f t="shared" si="19"/>
        <v>Promoters</v>
      </c>
    </row>
    <row r="1259" spans="1:15" x14ac:dyDescent="0.15">
      <c r="A1259" s="29" t="s">
        <v>41</v>
      </c>
      <c r="B1259" s="29" t="s">
        <v>42</v>
      </c>
      <c r="C1259" s="29" t="s">
        <v>111</v>
      </c>
      <c r="D1259" s="31">
        <v>44193</v>
      </c>
      <c r="E1259" s="29" t="s">
        <v>50</v>
      </c>
      <c r="F1259" s="29">
        <v>5</v>
      </c>
      <c r="G1259" s="29" t="s">
        <v>43</v>
      </c>
      <c r="H1259" s="29">
        <v>8</v>
      </c>
      <c r="K1259" s="29">
        <v>3409984859</v>
      </c>
      <c r="L1259" s="29">
        <v>3409984859</v>
      </c>
      <c r="M1259" s="29" t="s">
        <v>51</v>
      </c>
      <c r="N1259" s="29">
        <v>2322268006</v>
      </c>
      <c r="O1259" s="32" t="str">
        <f t="shared" si="19"/>
        <v>Passives</v>
      </c>
    </row>
    <row r="1260" spans="1:15" x14ac:dyDescent="0.15">
      <c r="A1260" s="29" t="s">
        <v>41</v>
      </c>
      <c r="B1260" s="29" t="s">
        <v>42</v>
      </c>
      <c r="C1260" s="29" t="s">
        <v>126</v>
      </c>
      <c r="D1260" s="31">
        <v>44193</v>
      </c>
      <c r="E1260" s="29" t="s">
        <v>54</v>
      </c>
      <c r="F1260" s="29">
        <v>5</v>
      </c>
      <c r="G1260" s="29" t="s">
        <v>43</v>
      </c>
      <c r="H1260" s="29">
        <v>10</v>
      </c>
      <c r="K1260" s="29">
        <v>5055674971</v>
      </c>
      <c r="L1260" s="29">
        <v>5055674971</v>
      </c>
      <c r="M1260" s="29" t="s">
        <v>44</v>
      </c>
      <c r="N1260" s="29">
        <v>2322269611</v>
      </c>
      <c r="O1260" s="32" t="str">
        <f t="shared" si="19"/>
        <v>Promoters</v>
      </c>
    </row>
    <row r="1261" spans="1:15" x14ac:dyDescent="0.15">
      <c r="A1261" s="29" t="s">
        <v>41</v>
      </c>
      <c r="B1261" s="29" t="s">
        <v>42</v>
      </c>
      <c r="C1261" s="29" t="s">
        <v>142</v>
      </c>
      <c r="D1261" s="31">
        <v>44193</v>
      </c>
      <c r="E1261" s="29" t="s">
        <v>55</v>
      </c>
      <c r="F1261" s="29">
        <v>4</v>
      </c>
      <c r="G1261" s="29" t="s">
        <v>43</v>
      </c>
      <c r="H1261" s="29">
        <v>9</v>
      </c>
      <c r="K1261" s="29">
        <v>5056891007</v>
      </c>
      <c r="L1261" s="29">
        <v>5056891007</v>
      </c>
      <c r="M1261" s="29" t="s">
        <v>51</v>
      </c>
      <c r="N1261" s="29">
        <v>2322282083</v>
      </c>
      <c r="O1261" s="32" t="str">
        <f t="shared" si="19"/>
        <v>Promoters</v>
      </c>
    </row>
    <row r="1262" spans="1:15" x14ac:dyDescent="0.15">
      <c r="A1262" s="29" t="s">
        <v>41</v>
      </c>
      <c r="B1262" s="29" t="s">
        <v>42</v>
      </c>
      <c r="C1262" s="29" t="s">
        <v>148</v>
      </c>
      <c r="D1262" s="31">
        <v>44193</v>
      </c>
      <c r="E1262" s="29" t="s">
        <v>19</v>
      </c>
      <c r="F1262" s="29">
        <v>5</v>
      </c>
      <c r="G1262" s="29" t="s">
        <v>43</v>
      </c>
      <c r="H1262" s="29">
        <v>8</v>
      </c>
      <c r="K1262" s="29">
        <v>7205275223</v>
      </c>
      <c r="L1262" s="29">
        <v>5922655733</v>
      </c>
      <c r="M1262" s="29" t="s">
        <v>44</v>
      </c>
      <c r="N1262" s="29">
        <v>2322282629</v>
      </c>
      <c r="O1262" s="32" t="str">
        <f t="shared" si="19"/>
        <v>Passives</v>
      </c>
    </row>
    <row r="1263" spans="1:15" x14ac:dyDescent="0.15">
      <c r="A1263" s="29" t="s">
        <v>41</v>
      </c>
      <c r="B1263" s="29" t="s">
        <v>42</v>
      </c>
      <c r="C1263" s="29" t="s">
        <v>114</v>
      </c>
      <c r="D1263" s="31">
        <v>44193</v>
      </c>
      <c r="E1263" s="29" t="s">
        <v>50</v>
      </c>
      <c r="F1263" s="29">
        <v>5</v>
      </c>
      <c r="G1263" s="29" t="s">
        <v>43</v>
      </c>
      <c r="H1263" s="29">
        <v>10</v>
      </c>
      <c r="K1263" s="29">
        <v>7324767881</v>
      </c>
      <c r="L1263" s="29">
        <v>7324767881</v>
      </c>
      <c r="M1263" s="29" t="s">
        <v>51</v>
      </c>
      <c r="N1263" s="29">
        <v>2322299604</v>
      </c>
      <c r="O1263" s="32" t="str">
        <f t="shared" si="19"/>
        <v>Promoters</v>
      </c>
    </row>
    <row r="1264" spans="1:15" x14ac:dyDescent="0.15">
      <c r="A1264" s="29" t="s">
        <v>41</v>
      </c>
      <c r="B1264" s="29" t="s">
        <v>42</v>
      </c>
      <c r="C1264" s="29" t="s">
        <v>147</v>
      </c>
      <c r="D1264" s="31">
        <v>44193</v>
      </c>
      <c r="E1264" s="29" t="s">
        <v>53</v>
      </c>
      <c r="F1264" s="29">
        <v>5</v>
      </c>
      <c r="G1264" s="29" t="s">
        <v>46</v>
      </c>
      <c r="H1264" s="29">
        <v>10</v>
      </c>
      <c r="K1264" s="29">
        <v>4415366376</v>
      </c>
      <c r="L1264" s="29">
        <v>4415366376</v>
      </c>
      <c r="M1264" s="29" t="s">
        <v>44</v>
      </c>
      <c r="N1264" s="29">
        <v>2322302103</v>
      </c>
      <c r="O1264" s="32" t="str">
        <f t="shared" si="19"/>
        <v>Promoters</v>
      </c>
    </row>
    <row r="1265" spans="1:15" x14ac:dyDescent="0.15">
      <c r="A1265" s="29" t="s">
        <v>41</v>
      </c>
      <c r="B1265" s="29" t="s">
        <v>42</v>
      </c>
      <c r="C1265" s="29" t="s">
        <v>147</v>
      </c>
      <c r="D1265" s="31">
        <v>44193</v>
      </c>
      <c r="E1265" s="29" t="s">
        <v>52</v>
      </c>
      <c r="F1265" s="29">
        <v>5</v>
      </c>
      <c r="G1265" s="29" t="s">
        <v>43</v>
      </c>
      <c r="H1265" s="29">
        <v>8</v>
      </c>
      <c r="K1265" s="29">
        <v>4412938970</v>
      </c>
      <c r="L1265" s="29">
        <v>4412938970</v>
      </c>
      <c r="M1265" s="29" t="s">
        <v>51</v>
      </c>
      <c r="N1265" s="29">
        <v>2322302940</v>
      </c>
      <c r="O1265" s="32" t="str">
        <f t="shared" si="19"/>
        <v>Passives</v>
      </c>
    </row>
    <row r="1266" spans="1:15" x14ac:dyDescent="0.15">
      <c r="A1266" s="29" t="s">
        <v>41</v>
      </c>
      <c r="B1266" s="29" t="s">
        <v>42</v>
      </c>
      <c r="C1266" s="29" t="s">
        <v>88</v>
      </c>
      <c r="D1266" s="31">
        <v>44193</v>
      </c>
      <c r="E1266" s="29" t="s">
        <v>55</v>
      </c>
      <c r="F1266" s="29">
        <v>5</v>
      </c>
      <c r="G1266" s="29" t="s">
        <v>43</v>
      </c>
      <c r="H1266" s="29">
        <v>10</v>
      </c>
      <c r="K1266" s="29">
        <v>7752943266</v>
      </c>
      <c r="L1266" s="29">
        <v>7752943266</v>
      </c>
      <c r="M1266" s="29" t="s">
        <v>44</v>
      </c>
      <c r="N1266" s="29">
        <v>2322339108</v>
      </c>
      <c r="O1266" s="32" t="str">
        <f t="shared" si="19"/>
        <v>Promoters</v>
      </c>
    </row>
    <row r="1267" spans="1:15" x14ac:dyDescent="0.15">
      <c r="A1267" s="29" t="s">
        <v>41</v>
      </c>
      <c r="B1267" s="29" t="s">
        <v>42</v>
      </c>
      <c r="C1267" s="29" t="s">
        <v>134</v>
      </c>
      <c r="D1267" s="31">
        <v>44193</v>
      </c>
      <c r="E1267" s="29" t="s">
        <v>54</v>
      </c>
      <c r="F1267" s="29">
        <v>5</v>
      </c>
      <c r="G1267" s="29" t="s">
        <v>43</v>
      </c>
      <c r="H1267" s="29">
        <v>10</v>
      </c>
      <c r="K1267" s="29">
        <v>5052154668</v>
      </c>
      <c r="L1267" s="29">
        <v>5052154668</v>
      </c>
      <c r="M1267" s="29" t="s">
        <v>44</v>
      </c>
      <c r="N1267" s="29">
        <v>2322353945</v>
      </c>
      <c r="O1267" s="32" t="str">
        <f t="shared" si="19"/>
        <v>Promoters</v>
      </c>
    </row>
    <row r="1268" spans="1:15" x14ac:dyDescent="0.15">
      <c r="A1268" s="29" t="s">
        <v>41</v>
      </c>
      <c r="B1268" s="29" t="s">
        <v>42</v>
      </c>
      <c r="C1268" s="29" t="s">
        <v>142</v>
      </c>
      <c r="D1268" s="31">
        <v>44193</v>
      </c>
      <c r="E1268" s="29" t="s">
        <v>50</v>
      </c>
      <c r="F1268" s="29">
        <v>3</v>
      </c>
      <c r="G1268" s="29" t="s">
        <v>46</v>
      </c>
      <c r="H1268" s="29">
        <v>5</v>
      </c>
      <c r="K1268" s="29">
        <v>3406431824</v>
      </c>
      <c r="L1268" s="29">
        <v>3406431824</v>
      </c>
      <c r="M1268" s="29" t="s">
        <v>44</v>
      </c>
      <c r="N1268" s="29">
        <v>2322354160</v>
      </c>
      <c r="O1268" s="32" t="str">
        <f t="shared" si="19"/>
        <v>Detractors</v>
      </c>
    </row>
    <row r="1269" spans="1:15" x14ac:dyDescent="0.15">
      <c r="A1269" s="29" t="s">
        <v>41</v>
      </c>
      <c r="B1269" s="29" t="s">
        <v>42</v>
      </c>
      <c r="C1269" s="29" t="s">
        <v>142</v>
      </c>
      <c r="D1269" s="31">
        <v>44193</v>
      </c>
      <c r="E1269" s="29" t="s">
        <v>55</v>
      </c>
      <c r="F1269" s="29">
        <v>5</v>
      </c>
      <c r="G1269" s="29" t="s">
        <v>43</v>
      </c>
      <c r="H1269" s="29">
        <v>10</v>
      </c>
      <c r="K1269" s="29">
        <v>7624482911</v>
      </c>
      <c r="L1269" s="29">
        <v>7624482911</v>
      </c>
      <c r="M1269" s="29" t="s">
        <v>44</v>
      </c>
      <c r="N1269" s="29">
        <v>2322361201</v>
      </c>
      <c r="O1269" s="32" t="str">
        <f t="shared" si="19"/>
        <v>Promoters</v>
      </c>
    </row>
    <row r="1270" spans="1:15" x14ac:dyDescent="0.15">
      <c r="A1270" s="29" t="s">
        <v>41</v>
      </c>
      <c r="B1270" s="29" t="s">
        <v>42</v>
      </c>
      <c r="C1270" s="29" t="s">
        <v>134</v>
      </c>
      <c r="D1270" s="31">
        <v>44193</v>
      </c>
      <c r="E1270" s="29" t="s">
        <v>54</v>
      </c>
      <c r="F1270" s="29">
        <v>5</v>
      </c>
      <c r="G1270" s="29" t="s">
        <v>43</v>
      </c>
      <c r="H1270" s="29">
        <v>5</v>
      </c>
      <c r="K1270" s="29">
        <v>9282069682</v>
      </c>
      <c r="L1270" s="29">
        <v>9282069682</v>
      </c>
      <c r="M1270" s="29" t="s">
        <v>44</v>
      </c>
      <c r="N1270" s="29">
        <v>2322366088</v>
      </c>
      <c r="O1270" s="32" t="str">
        <f t="shared" si="19"/>
        <v>Detractors</v>
      </c>
    </row>
    <row r="1271" spans="1:15" x14ac:dyDescent="0.15">
      <c r="A1271" s="29" t="s">
        <v>41</v>
      </c>
      <c r="B1271" s="29" t="s">
        <v>42</v>
      </c>
      <c r="C1271" s="29" t="s">
        <v>129</v>
      </c>
      <c r="D1271" s="31">
        <v>44193</v>
      </c>
      <c r="E1271" s="29" t="s">
        <v>55</v>
      </c>
      <c r="F1271" s="29">
        <v>4</v>
      </c>
      <c r="G1271" s="29" t="s">
        <v>46</v>
      </c>
      <c r="H1271" s="29">
        <v>8</v>
      </c>
      <c r="K1271" s="29">
        <v>5752400183</v>
      </c>
      <c r="L1271" s="29">
        <v>5752400183</v>
      </c>
      <c r="M1271" s="29" t="s">
        <v>51</v>
      </c>
      <c r="N1271" s="29">
        <v>2322372227</v>
      </c>
      <c r="O1271" s="32" t="str">
        <f t="shared" si="19"/>
        <v>Passives</v>
      </c>
    </row>
    <row r="1272" spans="1:15" x14ac:dyDescent="0.15">
      <c r="A1272" s="29" t="s">
        <v>41</v>
      </c>
      <c r="B1272" s="29" t="s">
        <v>42</v>
      </c>
      <c r="C1272" s="29" t="s">
        <v>88</v>
      </c>
      <c r="D1272" s="31">
        <v>44193</v>
      </c>
      <c r="E1272" s="29" t="s">
        <v>52</v>
      </c>
      <c r="F1272" s="29">
        <v>5</v>
      </c>
      <c r="G1272" s="29" t="s">
        <v>43</v>
      </c>
      <c r="H1272" s="29">
        <v>10</v>
      </c>
      <c r="K1272" s="29">
        <v>4417340025</v>
      </c>
      <c r="L1272" s="29">
        <v>4417340025</v>
      </c>
      <c r="M1272" s="29" t="s">
        <v>44</v>
      </c>
      <c r="N1272" s="29">
        <v>2322382998</v>
      </c>
      <c r="O1272" s="32" t="str">
        <f t="shared" si="19"/>
        <v>Promoters</v>
      </c>
    </row>
    <row r="1273" spans="1:15" x14ac:dyDescent="0.15">
      <c r="A1273" s="29" t="s">
        <v>41</v>
      </c>
      <c r="B1273" s="29" t="s">
        <v>42</v>
      </c>
      <c r="C1273" s="29" t="s">
        <v>123</v>
      </c>
      <c r="D1273" s="31">
        <v>44194</v>
      </c>
      <c r="E1273" s="29" t="s">
        <v>19</v>
      </c>
      <c r="F1273" s="29">
        <v>5</v>
      </c>
      <c r="G1273" s="29" t="s">
        <v>43</v>
      </c>
      <c r="H1273" s="29">
        <v>5</v>
      </c>
      <c r="K1273" s="29">
        <v>7205275223</v>
      </c>
      <c r="L1273" s="29">
        <v>5922264261</v>
      </c>
      <c r="M1273" s="29" t="s">
        <v>44</v>
      </c>
      <c r="N1273" s="29">
        <v>2322423357</v>
      </c>
      <c r="O1273" s="32" t="str">
        <f t="shared" si="19"/>
        <v>Detractors</v>
      </c>
    </row>
    <row r="1274" spans="1:15" x14ac:dyDescent="0.15">
      <c r="A1274" s="29" t="s">
        <v>41</v>
      </c>
      <c r="B1274" s="29" t="s">
        <v>42</v>
      </c>
      <c r="C1274" s="29" t="s">
        <v>115</v>
      </c>
      <c r="D1274" s="31">
        <v>44194</v>
      </c>
      <c r="E1274" s="29" t="s">
        <v>55</v>
      </c>
      <c r="F1274" s="29">
        <v>5</v>
      </c>
      <c r="G1274" s="29" t="s">
        <v>43</v>
      </c>
      <c r="H1274" s="29">
        <v>10</v>
      </c>
      <c r="J1274" s="29">
        <v>2006341354</v>
      </c>
      <c r="K1274" s="29">
        <v>7752996262</v>
      </c>
      <c r="L1274" s="29">
        <v>7752996262</v>
      </c>
      <c r="M1274" s="29" t="s">
        <v>44</v>
      </c>
      <c r="N1274" s="29">
        <v>2322453573</v>
      </c>
      <c r="O1274" s="32" t="str">
        <f t="shared" si="19"/>
        <v>Promoters</v>
      </c>
    </row>
    <row r="1275" spans="1:15" x14ac:dyDescent="0.15">
      <c r="A1275" s="29" t="s">
        <v>41</v>
      </c>
      <c r="B1275" s="29" t="s">
        <v>42</v>
      </c>
      <c r="C1275" s="29" t="s">
        <v>138</v>
      </c>
      <c r="D1275" s="31">
        <v>44194</v>
      </c>
      <c r="E1275" s="29" t="s">
        <v>50</v>
      </c>
      <c r="F1275" s="29">
        <v>5</v>
      </c>
      <c r="G1275" s="29" t="s">
        <v>43</v>
      </c>
      <c r="H1275" s="29">
        <v>9</v>
      </c>
      <c r="K1275" s="29">
        <v>3406437578</v>
      </c>
      <c r="L1275" s="29">
        <v>3406437578</v>
      </c>
      <c r="M1275" s="29" t="s">
        <v>44</v>
      </c>
      <c r="N1275" s="29">
        <v>2322467359</v>
      </c>
      <c r="O1275" s="32" t="str">
        <f t="shared" si="19"/>
        <v>Promoters</v>
      </c>
    </row>
    <row r="1276" spans="1:15" x14ac:dyDescent="0.15">
      <c r="A1276" s="29" t="s">
        <v>41</v>
      </c>
      <c r="B1276" s="29" t="s">
        <v>42</v>
      </c>
      <c r="C1276" s="29" t="s">
        <v>119</v>
      </c>
      <c r="D1276" s="31">
        <v>44194</v>
      </c>
      <c r="E1276" s="29" t="s">
        <v>19</v>
      </c>
      <c r="F1276" s="29">
        <v>5</v>
      </c>
      <c r="G1276" s="29" t="s">
        <v>43</v>
      </c>
      <c r="H1276" s="29">
        <v>6</v>
      </c>
      <c r="K1276" s="29">
        <v>7205275223</v>
      </c>
      <c r="L1276" s="29">
        <v>5926527838</v>
      </c>
      <c r="M1276" s="29" t="s">
        <v>44</v>
      </c>
      <c r="N1276" s="29">
        <v>2322473877</v>
      </c>
      <c r="O1276" s="32" t="str">
        <f t="shared" si="19"/>
        <v>Detractors</v>
      </c>
    </row>
    <row r="1277" spans="1:15" x14ac:dyDescent="0.15">
      <c r="A1277" s="29" t="s">
        <v>41</v>
      </c>
      <c r="B1277" s="29" t="s">
        <v>42</v>
      </c>
      <c r="C1277" s="29" t="s">
        <v>98</v>
      </c>
      <c r="D1277" s="31">
        <v>44194</v>
      </c>
      <c r="E1277" s="29" t="s">
        <v>53</v>
      </c>
      <c r="F1277" s="29">
        <v>5</v>
      </c>
      <c r="G1277" s="29" t="s">
        <v>43</v>
      </c>
      <c r="H1277" s="29">
        <v>10</v>
      </c>
      <c r="K1277" s="29">
        <v>4415325822</v>
      </c>
      <c r="L1277" s="29">
        <v>4415325822</v>
      </c>
      <c r="M1277" s="29" t="s">
        <v>44</v>
      </c>
      <c r="N1277" s="29">
        <v>2322475281</v>
      </c>
      <c r="O1277" s="32" t="str">
        <f t="shared" si="19"/>
        <v>Promoters</v>
      </c>
    </row>
    <row r="1278" spans="1:15" x14ac:dyDescent="0.15">
      <c r="A1278" s="29" t="s">
        <v>41</v>
      </c>
      <c r="B1278" s="29" t="s">
        <v>42</v>
      </c>
      <c r="C1278" s="29" t="s">
        <v>139</v>
      </c>
      <c r="D1278" s="31">
        <v>44194</v>
      </c>
      <c r="E1278" s="29" t="s">
        <v>54</v>
      </c>
      <c r="F1278" s="29">
        <v>5</v>
      </c>
      <c r="G1278" s="29" t="s">
        <v>43</v>
      </c>
      <c r="H1278" s="29">
        <v>0</v>
      </c>
      <c r="K1278" s="29">
        <v>9283130402</v>
      </c>
      <c r="L1278" s="29">
        <v>9283130402</v>
      </c>
      <c r="M1278" s="29" t="s">
        <v>44</v>
      </c>
      <c r="N1278" s="29">
        <v>2322477423</v>
      </c>
      <c r="O1278" s="32" t="str">
        <f t="shared" si="19"/>
        <v>Detractors</v>
      </c>
    </row>
    <row r="1279" spans="1:15" x14ac:dyDescent="0.15">
      <c r="A1279" s="29" t="s">
        <v>41</v>
      </c>
      <c r="B1279" s="29" t="s">
        <v>42</v>
      </c>
      <c r="C1279" s="29" t="s">
        <v>106</v>
      </c>
      <c r="D1279" s="31">
        <v>44194</v>
      </c>
      <c r="E1279" s="29" t="s">
        <v>53</v>
      </c>
      <c r="F1279" s="29">
        <v>4</v>
      </c>
      <c r="G1279" s="29" t="s">
        <v>46</v>
      </c>
      <c r="H1279" s="29">
        <v>5</v>
      </c>
      <c r="J1279" s="29">
        <v>2006382510</v>
      </c>
      <c r="K1279" s="29">
        <v>4412381162</v>
      </c>
      <c r="L1279" s="29">
        <v>4412381162</v>
      </c>
      <c r="M1279" s="29" t="s">
        <v>44</v>
      </c>
      <c r="N1279" s="29">
        <v>2322478132</v>
      </c>
      <c r="O1279" s="32" t="str">
        <f t="shared" si="19"/>
        <v>Detractors</v>
      </c>
    </row>
    <row r="1280" spans="1:15" x14ac:dyDescent="0.15">
      <c r="A1280" s="29" t="s">
        <v>41</v>
      </c>
      <c r="B1280" s="29" t="s">
        <v>42</v>
      </c>
      <c r="C1280" s="29" t="s">
        <v>139</v>
      </c>
      <c r="D1280" s="31">
        <v>44194</v>
      </c>
      <c r="E1280" s="29" t="s">
        <v>54</v>
      </c>
      <c r="F1280" s="29">
        <v>5</v>
      </c>
      <c r="G1280" s="29" t="s">
        <v>43</v>
      </c>
      <c r="H1280" s="29">
        <v>9</v>
      </c>
      <c r="K1280" s="29">
        <v>9282457123</v>
      </c>
      <c r="L1280" s="29">
        <v>9282457123</v>
      </c>
      <c r="M1280" s="29" t="s">
        <v>44</v>
      </c>
      <c r="N1280" s="29">
        <v>2322481557</v>
      </c>
      <c r="O1280" s="32" t="str">
        <f t="shared" si="19"/>
        <v>Promoters</v>
      </c>
    </row>
    <row r="1281" spans="1:15" x14ac:dyDescent="0.15">
      <c r="A1281" s="29" t="s">
        <v>41</v>
      </c>
      <c r="B1281" s="29" t="s">
        <v>42</v>
      </c>
      <c r="C1281" s="29" t="s">
        <v>140</v>
      </c>
      <c r="D1281" s="31">
        <v>44194</v>
      </c>
      <c r="E1281" s="29" t="s">
        <v>53</v>
      </c>
      <c r="F1281" s="29">
        <v>5</v>
      </c>
      <c r="G1281" s="29" t="s">
        <v>43</v>
      </c>
      <c r="H1281" s="29">
        <v>6</v>
      </c>
      <c r="K1281" s="29">
        <v>4412342936</v>
      </c>
      <c r="L1281" s="29">
        <v>4412342936</v>
      </c>
      <c r="M1281" s="29" t="s">
        <v>44</v>
      </c>
      <c r="N1281" s="29">
        <v>2322483519</v>
      </c>
      <c r="O1281" s="32" t="str">
        <f t="shared" si="19"/>
        <v>Detractors</v>
      </c>
    </row>
    <row r="1282" spans="1:15" x14ac:dyDescent="0.15">
      <c r="A1282" s="29" t="s">
        <v>41</v>
      </c>
      <c r="B1282" s="29" t="s">
        <v>42</v>
      </c>
      <c r="C1282" s="29" t="s">
        <v>120</v>
      </c>
      <c r="D1282" s="31">
        <v>44194</v>
      </c>
      <c r="E1282" s="29" t="s">
        <v>19</v>
      </c>
      <c r="F1282" s="29">
        <v>5</v>
      </c>
      <c r="G1282" s="29" t="s">
        <v>43</v>
      </c>
      <c r="H1282" s="29">
        <v>10</v>
      </c>
      <c r="K1282" s="29">
        <v>7205275223</v>
      </c>
      <c r="L1282" s="29">
        <v>5922643133</v>
      </c>
      <c r="M1282" s="29" t="s">
        <v>44</v>
      </c>
      <c r="N1282" s="29">
        <v>2322485564</v>
      </c>
      <c r="O1282" s="32" t="str">
        <f t="shared" ref="O1282:O1345" si="20">IF(AND(H1282&gt;=$Q$3,H1282&lt;=$R$3),$S$3,IF(AND(H1282&gt;=$Q$4,H1282&lt;=$R$4),$S$4,IF(AND(H1282&gt;=$Q$5,H1282&lt;=$R$5),$S$5)))</f>
        <v>Promoters</v>
      </c>
    </row>
    <row r="1283" spans="1:15" x14ac:dyDescent="0.15">
      <c r="A1283" s="29" t="s">
        <v>41</v>
      </c>
      <c r="B1283" s="29" t="s">
        <v>42</v>
      </c>
      <c r="C1283" s="29" t="s">
        <v>100</v>
      </c>
      <c r="D1283" s="31">
        <v>44194</v>
      </c>
      <c r="E1283" s="29" t="s">
        <v>53</v>
      </c>
      <c r="F1283" s="29">
        <v>5</v>
      </c>
      <c r="G1283" s="29" t="s">
        <v>43</v>
      </c>
      <c r="H1283" s="29">
        <v>9</v>
      </c>
      <c r="K1283" s="29">
        <v>4417057707</v>
      </c>
      <c r="L1283" s="29">
        <v>4417057707</v>
      </c>
      <c r="M1283" s="29" t="s">
        <v>44</v>
      </c>
      <c r="N1283" s="29">
        <v>2322491034</v>
      </c>
      <c r="O1283" s="32" t="str">
        <f t="shared" si="20"/>
        <v>Promoters</v>
      </c>
    </row>
    <row r="1284" spans="1:15" x14ac:dyDescent="0.15">
      <c r="A1284" s="29" t="s">
        <v>41</v>
      </c>
      <c r="B1284" s="29" t="s">
        <v>42</v>
      </c>
      <c r="C1284" s="29" t="s">
        <v>119</v>
      </c>
      <c r="D1284" s="31">
        <v>44194</v>
      </c>
      <c r="E1284" s="29" t="s">
        <v>19</v>
      </c>
      <c r="F1284" s="29">
        <v>5</v>
      </c>
      <c r="G1284" s="29" t="s">
        <v>43</v>
      </c>
      <c r="H1284" s="29">
        <v>10</v>
      </c>
      <c r="K1284" s="29">
        <v>7205275223</v>
      </c>
      <c r="L1284" s="29">
        <v>5926523883</v>
      </c>
      <c r="M1284" s="29" t="s">
        <v>44</v>
      </c>
      <c r="N1284" s="29">
        <v>2322493002</v>
      </c>
      <c r="O1284" s="32" t="str">
        <f t="shared" si="20"/>
        <v>Promoters</v>
      </c>
    </row>
    <row r="1285" spans="1:15" x14ac:dyDescent="0.15">
      <c r="A1285" s="29" t="s">
        <v>41</v>
      </c>
      <c r="B1285" s="29" t="s">
        <v>42</v>
      </c>
      <c r="C1285" s="29" t="s">
        <v>147</v>
      </c>
      <c r="D1285" s="31">
        <v>44194</v>
      </c>
      <c r="E1285" s="29" t="s">
        <v>53</v>
      </c>
      <c r="F1285" s="29">
        <v>4</v>
      </c>
      <c r="G1285" s="29" t="s">
        <v>43</v>
      </c>
      <c r="H1285" s="29">
        <v>8</v>
      </c>
      <c r="K1285" s="29">
        <v>4415999986</v>
      </c>
      <c r="L1285" s="29">
        <v>4415999986</v>
      </c>
      <c r="M1285" s="29" t="s">
        <v>51</v>
      </c>
      <c r="N1285" s="29">
        <v>2322493030</v>
      </c>
      <c r="O1285" s="32" t="str">
        <f t="shared" si="20"/>
        <v>Passives</v>
      </c>
    </row>
    <row r="1286" spans="1:15" x14ac:dyDescent="0.15">
      <c r="A1286" s="29" t="s">
        <v>41</v>
      </c>
      <c r="B1286" s="29" t="s">
        <v>42</v>
      </c>
      <c r="C1286" s="29" t="s">
        <v>107</v>
      </c>
      <c r="D1286" s="31">
        <v>44194</v>
      </c>
      <c r="E1286" s="29" t="s">
        <v>53</v>
      </c>
      <c r="F1286" s="29">
        <v>4</v>
      </c>
      <c r="G1286" s="29" t="s">
        <v>46</v>
      </c>
      <c r="H1286" s="29">
        <v>7</v>
      </c>
      <c r="K1286" s="29">
        <v>4417043468</v>
      </c>
      <c r="L1286" s="29">
        <v>4417043468</v>
      </c>
      <c r="M1286" s="29" t="s">
        <v>51</v>
      </c>
      <c r="N1286" s="29">
        <v>2322494008</v>
      </c>
      <c r="O1286" s="32" t="str">
        <f t="shared" si="20"/>
        <v>Passives</v>
      </c>
    </row>
    <row r="1287" spans="1:15" x14ac:dyDescent="0.15">
      <c r="A1287" s="29" t="s">
        <v>41</v>
      </c>
      <c r="B1287" s="29" t="s">
        <v>42</v>
      </c>
      <c r="C1287" s="29" t="s">
        <v>113</v>
      </c>
      <c r="D1287" s="31">
        <v>44194</v>
      </c>
      <c r="E1287" s="29" t="s">
        <v>50</v>
      </c>
      <c r="F1287" s="29">
        <v>5</v>
      </c>
      <c r="G1287" s="29" t="s">
        <v>43</v>
      </c>
      <c r="H1287" s="29">
        <v>9</v>
      </c>
      <c r="K1287" s="29">
        <v>3407785832</v>
      </c>
      <c r="L1287" s="29">
        <v>3407785832</v>
      </c>
      <c r="M1287" s="29" t="s">
        <v>44</v>
      </c>
      <c r="N1287" s="29">
        <v>2322496084</v>
      </c>
      <c r="O1287" s="32" t="str">
        <f t="shared" si="20"/>
        <v>Promoters</v>
      </c>
    </row>
    <row r="1288" spans="1:15" x14ac:dyDescent="0.15">
      <c r="A1288" s="29" t="s">
        <v>41</v>
      </c>
      <c r="B1288" s="29" t="s">
        <v>42</v>
      </c>
      <c r="C1288" s="29" t="s">
        <v>116</v>
      </c>
      <c r="D1288" s="31">
        <v>44194</v>
      </c>
      <c r="E1288" s="29" t="s">
        <v>52</v>
      </c>
      <c r="F1288" s="29">
        <v>4</v>
      </c>
      <c r="G1288" s="29" t="s">
        <v>46</v>
      </c>
      <c r="H1288" s="29">
        <v>8</v>
      </c>
      <c r="K1288" s="29">
        <v>4412960000</v>
      </c>
      <c r="L1288" s="29">
        <v>4412960000</v>
      </c>
      <c r="M1288" s="29" t="s">
        <v>51</v>
      </c>
      <c r="N1288" s="29">
        <v>2322500870</v>
      </c>
      <c r="O1288" s="32" t="str">
        <f t="shared" si="20"/>
        <v>Passives</v>
      </c>
    </row>
    <row r="1289" spans="1:15" x14ac:dyDescent="0.15">
      <c r="A1289" s="29" t="s">
        <v>41</v>
      </c>
      <c r="B1289" s="29" t="s">
        <v>42</v>
      </c>
      <c r="C1289" s="29" t="s">
        <v>78</v>
      </c>
      <c r="D1289" s="31">
        <v>44194</v>
      </c>
      <c r="E1289" s="29" t="s">
        <v>52</v>
      </c>
      <c r="F1289" s="29">
        <v>4</v>
      </c>
      <c r="G1289" s="29" t="s">
        <v>43</v>
      </c>
      <c r="H1289" s="29">
        <v>8</v>
      </c>
      <c r="K1289" s="29">
        <v>4417998443</v>
      </c>
      <c r="L1289" s="29">
        <v>4417998443</v>
      </c>
      <c r="M1289" s="29" t="s">
        <v>51</v>
      </c>
      <c r="N1289" s="29">
        <v>2322503778</v>
      </c>
      <c r="O1289" s="32" t="str">
        <f t="shared" si="20"/>
        <v>Passives</v>
      </c>
    </row>
    <row r="1290" spans="1:15" x14ac:dyDescent="0.15">
      <c r="A1290" s="29" t="s">
        <v>41</v>
      </c>
      <c r="B1290" s="29" t="s">
        <v>42</v>
      </c>
      <c r="C1290" s="29" t="s">
        <v>113</v>
      </c>
      <c r="D1290" s="31">
        <v>44194</v>
      </c>
      <c r="E1290" s="29" t="s">
        <v>55</v>
      </c>
      <c r="F1290" s="29">
        <v>5</v>
      </c>
      <c r="G1290" s="29" t="s">
        <v>43</v>
      </c>
      <c r="H1290" s="29">
        <v>10</v>
      </c>
      <c r="K1290" s="29">
        <v>5053544825</v>
      </c>
      <c r="L1290" s="29">
        <v>5053544825</v>
      </c>
      <c r="M1290" s="29" t="s">
        <v>44</v>
      </c>
      <c r="N1290" s="29">
        <v>2322505314</v>
      </c>
      <c r="O1290" s="32" t="str">
        <f t="shared" si="20"/>
        <v>Promoters</v>
      </c>
    </row>
    <row r="1291" spans="1:15" x14ac:dyDescent="0.15">
      <c r="A1291" s="29" t="s">
        <v>41</v>
      </c>
      <c r="B1291" s="29" t="s">
        <v>42</v>
      </c>
      <c r="C1291" s="29" t="s">
        <v>96</v>
      </c>
      <c r="D1291" s="31">
        <v>44194</v>
      </c>
      <c r="E1291" s="29" t="s">
        <v>55</v>
      </c>
      <c r="F1291" s="29">
        <v>4</v>
      </c>
      <c r="G1291" s="29" t="s">
        <v>43</v>
      </c>
      <c r="H1291" s="29">
        <v>10</v>
      </c>
      <c r="K1291" s="29">
        <v>9282663271</v>
      </c>
      <c r="L1291" s="29">
        <v>9282663271</v>
      </c>
      <c r="M1291" s="29" t="s">
        <v>51</v>
      </c>
      <c r="N1291" s="29">
        <v>2322506907</v>
      </c>
      <c r="O1291" s="32" t="str">
        <f t="shared" si="20"/>
        <v>Promoters</v>
      </c>
    </row>
    <row r="1292" spans="1:15" x14ac:dyDescent="0.15">
      <c r="A1292" s="29" t="s">
        <v>41</v>
      </c>
      <c r="B1292" s="29" t="s">
        <v>42</v>
      </c>
      <c r="C1292" s="29" t="s">
        <v>109</v>
      </c>
      <c r="D1292" s="31">
        <v>44194</v>
      </c>
      <c r="E1292" s="29" t="s">
        <v>53</v>
      </c>
      <c r="F1292" s="29">
        <v>4</v>
      </c>
      <c r="G1292" s="29" t="s">
        <v>46</v>
      </c>
      <c r="H1292" s="29">
        <v>0</v>
      </c>
      <c r="J1292" s="29">
        <v>2006408952</v>
      </c>
      <c r="K1292" s="29">
        <v>4412934461</v>
      </c>
      <c r="L1292" s="29">
        <v>4412934461</v>
      </c>
      <c r="M1292" s="29" t="s">
        <v>44</v>
      </c>
      <c r="N1292" s="29">
        <v>2322507955</v>
      </c>
      <c r="O1292" s="32" t="str">
        <f t="shared" si="20"/>
        <v>Detractors</v>
      </c>
    </row>
    <row r="1293" spans="1:15" x14ac:dyDescent="0.15">
      <c r="A1293" s="29" t="s">
        <v>41</v>
      </c>
      <c r="B1293" s="29" t="s">
        <v>42</v>
      </c>
      <c r="C1293" s="29" t="s">
        <v>116</v>
      </c>
      <c r="D1293" s="31">
        <v>44194</v>
      </c>
      <c r="E1293" s="29" t="s">
        <v>53</v>
      </c>
      <c r="F1293" s="29">
        <v>1</v>
      </c>
      <c r="G1293" s="29" t="s">
        <v>46</v>
      </c>
      <c r="H1293" s="29">
        <v>10</v>
      </c>
      <c r="K1293" s="29">
        <v>4412921270</v>
      </c>
      <c r="L1293" s="29">
        <v>4412921270</v>
      </c>
      <c r="M1293" s="29" t="s">
        <v>44</v>
      </c>
      <c r="N1293" s="29">
        <v>2322508672</v>
      </c>
      <c r="O1293" s="32" t="str">
        <f t="shared" si="20"/>
        <v>Promoters</v>
      </c>
    </row>
    <row r="1294" spans="1:15" x14ac:dyDescent="0.15">
      <c r="A1294" s="29" t="s">
        <v>41</v>
      </c>
      <c r="B1294" s="29" t="s">
        <v>42</v>
      </c>
      <c r="C1294" s="29" t="s">
        <v>99</v>
      </c>
      <c r="D1294" s="31">
        <v>44194</v>
      </c>
      <c r="E1294" s="29" t="s">
        <v>52</v>
      </c>
      <c r="F1294" s="29">
        <v>3</v>
      </c>
      <c r="G1294" s="29" t="s">
        <v>43</v>
      </c>
      <c r="H1294" s="29">
        <v>8</v>
      </c>
      <c r="K1294" s="29">
        <v>4417344033</v>
      </c>
      <c r="L1294" s="29">
        <v>4417344033</v>
      </c>
      <c r="M1294" s="29" t="s">
        <v>51</v>
      </c>
      <c r="N1294" s="29">
        <v>2322513836</v>
      </c>
      <c r="O1294" s="32" t="str">
        <f t="shared" si="20"/>
        <v>Passives</v>
      </c>
    </row>
    <row r="1295" spans="1:15" x14ac:dyDescent="0.15">
      <c r="A1295" s="29" t="s">
        <v>41</v>
      </c>
      <c r="B1295" s="29" t="s">
        <v>42</v>
      </c>
      <c r="C1295" s="29" t="s">
        <v>138</v>
      </c>
      <c r="D1295" s="31">
        <v>44194</v>
      </c>
      <c r="E1295" s="29" t="s">
        <v>54</v>
      </c>
      <c r="F1295" s="29">
        <v>5</v>
      </c>
      <c r="G1295" s="29" t="s">
        <v>46</v>
      </c>
      <c r="H1295" s="29">
        <v>9</v>
      </c>
      <c r="K1295" s="29">
        <v>5054196470</v>
      </c>
      <c r="L1295" s="29">
        <v>5054196470</v>
      </c>
      <c r="M1295" s="29" t="s">
        <v>44</v>
      </c>
      <c r="N1295" s="29">
        <v>2322520262</v>
      </c>
      <c r="O1295" s="32" t="str">
        <f t="shared" si="20"/>
        <v>Promoters</v>
      </c>
    </row>
    <row r="1296" spans="1:15" x14ac:dyDescent="0.15">
      <c r="A1296" s="29" t="s">
        <v>41</v>
      </c>
      <c r="B1296" s="29" t="s">
        <v>42</v>
      </c>
      <c r="C1296" s="29" t="s">
        <v>137</v>
      </c>
      <c r="D1296" s="31">
        <v>44194</v>
      </c>
      <c r="E1296" s="29" t="s">
        <v>55</v>
      </c>
      <c r="F1296" s="29">
        <v>5</v>
      </c>
      <c r="G1296" s="29" t="s">
        <v>43</v>
      </c>
      <c r="H1296" s="29">
        <v>8</v>
      </c>
      <c r="K1296" s="29">
        <v>7752998381</v>
      </c>
      <c r="L1296" s="29">
        <v>7752998381</v>
      </c>
      <c r="M1296" s="29" t="s">
        <v>44</v>
      </c>
      <c r="N1296" s="29">
        <v>2322528908</v>
      </c>
      <c r="O1296" s="32" t="str">
        <f t="shared" si="20"/>
        <v>Passives</v>
      </c>
    </row>
    <row r="1297" spans="1:15" x14ac:dyDescent="0.15">
      <c r="A1297" s="29" t="s">
        <v>41</v>
      </c>
      <c r="B1297" s="29" t="s">
        <v>42</v>
      </c>
      <c r="C1297" s="29" t="s">
        <v>126</v>
      </c>
      <c r="D1297" s="31">
        <v>44194</v>
      </c>
      <c r="E1297" s="29" t="s">
        <v>53</v>
      </c>
      <c r="F1297" s="29">
        <v>5</v>
      </c>
      <c r="G1297" s="29" t="s">
        <v>46</v>
      </c>
      <c r="H1297" s="29">
        <v>0</v>
      </c>
      <c r="J1297" s="29">
        <v>2006422797</v>
      </c>
      <c r="K1297" s="29">
        <v>4412360587</v>
      </c>
      <c r="L1297" s="29">
        <v>4412360587</v>
      </c>
      <c r="M1297" s="29" t="s">
        <v>44</v>
      </c>
      <c r="N1297" s="29">
        <v>2322529024</v>
      </c>
      <c r="O1297" s="32" t="str">
        <f t="shared" si="20"/>
        <v>Detractors</v>
      </c>
    </row>
    <row r="1298" spans="1:15" x14ac:dyDescent="0.15">
      <c r="A1298" s="29" t="s">
        <v>41</v>
      </c>
      <c r="B1298" s="29" t="s">
        <v>42</v>
      </c>
      <c r="C1298" s="29" t="s">
        <v>126</v>
      </c>
      <c r="D1298" s="31">
        <v>44194</v>
      </c>
      <c r="E1298" s="29" t="s">
        <v>53</v>
      </c>
      <c r="F1298" s="29">
        <v>5</v>
      </c>
      <c r="G1298" s="29" t="s">
        <v>43</v>
      </c>
      <c r="H1298" s="29">
        <v>10</v>
      </c>
      <c r="K1298" s="29">
        <v>4413330279</v>
      </c>
      <c r="L1298" s="29">
        <v>4413330279</v>
      </c>
      <c r="M1298" s="29" t="s">
        <v>51</v>
      </c>
      <c r="N1298" s="29">
        <v>2322530564</v>
      </c>
      <c r="O1298" s="32" t="str">
        <f t="shared" si="20"/>
        <v>Promoters</v>
      </c>
    </row>
    <row r="1299" spans="1:15" x14ac:dyDescent="0.15">
      <c r="A1299" s="29" t="s">
        <v>41</v>
      </c>
      <c r="B1299" s="29" t="s">
        <v>42</v>
      </c>
      <c r="C1299" s="29" t="s">
        <v>140</v>
      </c>
      <c r="D1299" s="31">
        <v>44194</v>
      </c>
      <c r="E1299" s="29" t="s">
        <v>50</v>
      </c>
      <c r="F1299" s="29">
        <v>3</v>
      </c>
      <c r="G1299" s="29" t="s">
        <v>46</v>
      </c>
      <c r="H1299" s="29">
        <v>1</v>
      </c>
      <c r="K1299" s="29">
        <v>6107512991</v>
      </c>
      <c r="L1299" s="29">
        <v>6107512991</v>
      </c>
      <c r="M1299" s="29" t="s">
        <v>44</v>
      </c>
      <c r="N1299" s="29">
        <v>2322539637</v>
      </c>
      <c r="O1299" s="32" t="str">
        <f t="shared" si="20"/>
        <v>Detractors</v>
      </c>
    </row>
    <row r="1300" spans="1:15" x14ac:dyDescent="0.15">
      <c r="A1300" s="29" t="s">
        <v>41</v>
      </c>
      <c r="B1300" s="29" t="s">
        <v>42</v>
      </c>
      <c r="C1300" s="29" t="s">
        <v>131</v>
      </c>
      <c r="D1300" s="31">
        <v>44194</v>
      </c>
      <c r="E1300" s="29" t="s">
        <v>55</v>
      </c>
      <c r="F1300" s="29">
        <v>5</v>
      </c>
      <c r="G1300" s="29" t="s">
        <v>43</v>
      </c>
      <c r="H1300" s="29">
        <v>10</v>
      </c>
      <c r="K1300" s="29">
        <v>7754005038</v>
      </c>
      <c r="L1300" s="29">
        <v>7754005038</v>
      </c>
      <c r="M1300" s="29" t="s">
        <v>44</v>
      </c>
      <c r="N1300" s="29">
        <v>2322540297</v>
      </c>
      <c r="O1300" s="32" t="str">
        <f t="shared" si="20"/>
        <v>Promoters</v>
      </c>
    </row>
    <row r="1301" spans="1:15" x14ac:dyDescent="0.15">
      <c r="A1301" s="29" t="s">
        <v>41</v>
      </c>
      <c r="B1301" s="29" t="s">
        <v>42</v>
      </c>
      <c r="C1301" s="29" t="s">
        <v>120</v>
      </c>
      <c r="D1301" s="31">
        <v>44194</v>
      </c>
      <c r="E1301" s="29" t="s">
        <v>19</v>
      </c>
      <c r="F1301" s="29">
        <v>5</v>
      </c>
      <c r="G1301" s="29" t="s">
        <v>43</v>
      </c>
      <c r="H1301" s="29">
        <v>3</v>
      </c>
      <c r="K1301" s="29">
        <v>7205275223</v>
      </c>
      <c r="L1301" s="29">
        <v>5926149220</v>
      </c>
      <c r="M1301" s="29" t="s">
        <v>44</v>
      </c>
      <c r="N1301" s="29">
        <v>2322540859</v>
      </c>
      <c r="O1301" s="32" t="str">
        <f t="shared" si="20"/>
        <v>Detractors</v>
      </c>
    </row>
    <row r="1302" spans="1:15" x14ac:dyDescent="0.15">
      <c r="A1302" s="29" t="s">
        <v>41</v>
      </c>
      <c r="B1302" s="29" t="s">
        <v>42</v>
      </c>
      <c r="C1302" s="29" t="s">
        <v>85</v>
      </c>
      <c r="D1302" s="31">
        <v>44194</v>
      </c>
      <c r="E1302" s="29" t="s">
        <v>50</v>
      </c>
      <c r="F1302" s="29">
        <v>4</v>
      </c>
      <c r="G1302" s="29" t="s">
        <v>43</v>
      </c>
      <c r="H1302" s="29">
        <v>6</v>
      </c>
      <c r="K1302" s="29">
        <v>3407135424</v>
      </c>
      <c r="L1302" s="29">
        <v>3407135424</v>
      </c>
      <c r="M1302" s="29" t="s">
        <v>44</v>
      </c>
      <c r="N1302" s="29">
        <v>2322542860</v>
      </c>
      <c r="O1302" s="32" t="str">
        <f t="shared" si="20"/>
        <v>Detractors</v>
      </c>
    </row>
    <row r="1303" spans="1:15" x14ac:dyDescent="0.15">
      <c r="A1303" s="29" t="s">
        <v>41</v>
      </c>
      <c r="B1303" s="29" t="s">
        <v>42</v>
      </c>
      <c r="C1303" s="29" t="s">
        <v>119</v>
      </c>
      <c r="D1303" s="31">
        <v>44194</v>
      </c>
      <c r="E1303" s="29" t="s">
        <v>19</v>
      </c>
      <c r="F1303" s="29">
        <v>5</v>
      </c>
      <c r="G1303" s="29" t="s">
        <v>43</v>
      </c>
      <c r="H1303" s="29">
        <v>10</v>
      </c>
      <c r="K1303" s="29">
        <v>7205275223</v>
      </c>
      <c r="L1303" s="29">
        <v>5926414622</v>
      </c>
      <c r="M1303" s="29" t="s">
        <v>44</v>
      </c>
      <c r="N1303" s="29">
        <v>2322559478</v>
      </c>
      <c r="O1303" s="32" t="str">
        <f t="shared" si="20"/>
        <v>Promoters</v>
      </c>
    </row>
    <row r="1304" spans="1:15" x14ac:dyDescent="0.15">
      <c r="A1304" s="29" t="s">
        <v>41</v>
      </c>
      <c r="B1304" s="29" t="s">
        <v>42</v>
      </c>
      <c r="C1304" s="29" t="s">
        <v>124</v>
      </c>
      <c r="D1304" s="31">
        <v>44194</v>
      </c>
      <c r="E1304" s="29" t="s">
        <v>53</v>
      </c>
      <c r="F1304" s="29">
        <v>5</v>
      </c>
      <c r="G1304" s="29" t="s">
        <v>46</v>
      </c>
      <c r="H1304" s="29">
        <v>10</v>
      </c>
      <c r="K1304" s="29">
        <v>4413354408</v>
      </c>
      <c r="L1304" s="29">
        <v>4413354408</v>
      </c>
      <c r="M1304" s="29" t="s">
        <v>44</v>
      </c>
      <c r="N1304" s="29">
        <v>2322560301</v>
      </c>
      <c r="O1304" s="32" t="str">
        <f t="shared" si="20"/>
        <v>Promoters</v>
      </c>
    </row>
    <row r="1305" spans="1:15" x14ac:dyDescent="0.15">
      <c r="A1305" s="29" t="s">
        <v>41</v>
      </c>
      <c r="B1305" s="29" t="s">
        <v>42</v>
      </c>
      <c r="C1305" s="29" t="s">
        <v>131</v>
      </c>
      <c r="D1305" s="31">
        <v>44194</v>
      </c>
      <c r="E1305" s="29" t="s">
        <v>50</v>
      </c>
      <c r="F1305" s="29">
        <v>5</v>
      </c>
      <c r="G1305" s="29" t="s">
        <v>43</v>
      </c>
      <c r="H1305" s="29">
        <v>10</v>
      </c>
      <c r="K1305" s="29">
        <v>3406435375</v>
      </c>
      <c r="L1305" s="29">
        <v>3406435375</v>
      </c>
      <c r="M1305" s="29" t="s">
        <v>44</v>
      </c>
      <c r="N1305" s="29">
        <v>2322567916</v>
      </c>
      <c r="O1305" s="32" t="str">
        <f t="shared" si="20"/>
        <v>Promoters</v>
      </c>
    </row>
    <row r="1306" spans="1:15" x14ac:dyDescent="0.15">
      <c r="A1306" s="29" t="s">
        <v>41</v>
      </c>
      <c r="B1306" s="29" t="s">
        <v>42</v>
      </c>
      <c r="C1306" s="29" t="s">
        <v>117</v>
      </c>
      <c r="D1306" s="31">
        <v>44194</v>
      </c>
      <c r="E1306" s="29" t="s">
        <v>50</v>
      </c>
      <c r="F1306" s="29">
        <v>5</v>
      </c>
      <c r="G1306" s="29" t="s">
        <v>43</v>
      </c>
      <c r="H1306" s="29">
        <v>7</v>
      </c>
      <c r="K1306" s="29">
        <v>3406906083</v>
      </c>
      <c r="L1306" s="29">
        <v>3406906083</v>
      </c>
      <c r="M1306" s="29" t="s">
        <v>44</v>
      </c>
      <c r="N1306" s="29">
        <v>2322571301</v>
      </c>
      <c r="O1306" s="32" t="str">
        <f t="shared" si="20"/>
        <v>Passives</v>
      </c>
    </row>
    <row r="1307" spans="1:15" x14ac:dyDescent="0.15">
      <c r="A1307" s="29" t="s">
        <v>41</v>
      </c>
      <c r="B1307" s="29" t="s">
        <v>42</v>
      </c>
      <c r="C1307" s="29" t="s">
        <v>80</v>
      </c>
      <c r="D1307" s="31">
        <v>44194</v>
      </c>
      <c r="E1307" s="29" t="s">
        <v>50</v>
      </c>
      <c r="F1307" s="29">
        <v>5</v>
      </c>
      <c r="G1307" s="29" t="s">
        <v>43</v>
      </c>
      <c r="H1307" s="29">
        <v>10</v>
      </c>
      <c r="K1307" s="29">
        <v>3405147711</v>
      </c>
      <c r="L1307" s="29">
        <v>3405147711</v>
      </c>
      <c r="M1307" s="29" t="s">
        <v>44</v>
      </c>
      <c r="N1307" s="29">
        <v>2322571812</v>
      </c>
      <c r="O1307" s="32" t="str">
        <f t="shared" si="20"/>
        <v>Promoters</v>
      </c>
    </row>
    <row r="1308" spans="1:15" x14ac:dyDescent="0.15">
      <c r="A1308" s="29" t="s">
        <v>41</v>
      </c>
      <c r="B1308" s="29" t="s">
        <v>42</v>
      </c>
      <c r="C1308" s="29" t="s">
        <v>126</v>
      </c>
      <c r="D1308" s="31">
        <v>44194</v>
      </c>
      <c r="E1308" s="29" t="s">
        <v>52</v>
      </c>
      <c r="F1308" s="29">
        <v>4</v>
      </c>
      <c r="G1308" s="29" t="s">
        <v>43</v>
      </c>
      <c r="H1308" s="29">
        <v>6</v>
      </c>
      <c r="K1308" s="29">
        <v>4412952227</v>
      </c>
      <c r="L1308" s="29">
        <v>4412952227</v>
      </c>
      <c r="M1308" s="29" t="s">
        <v>44</v>
      </c>
      <c r="N1308" s="29">
        <v>2322572669</v>
      </c>
      <c r="O1308" s="32" t="str">
        <f t="shared" si="20"/>
        <v>Detractors</v>
      </c>
    </row>
    <row r="1309" spans="1:15" x14ac:dyDescent="0.15">
      <c r="A1309" s="29" t="s">
        <v>41</v>
      </c>
      <c r="B1309" s="29" t="s">
        <v>42</v>
      </c>
      <c r="C1309" s="29" t="s">
        <v>115</v>
      </c>
      <c r="D1309" s="31">
        <v>44194</v>
      </c>
      <c r="E1309" s="29" t="s">
        <v>50</v>
      </c>
      <c r="F1309" s="29">
        <v>5</v>
      </c>
      <c r="G1309" s="29" t="s">
        <v>43</v>
      </c>
      <c r="H1309" s="29">
        <v>10</v>
      </c>
      <c r="K1309" s="29">
        <v>3402278383</v>
      </c>
      <c r="L1309" s="29">
        <v>3402278383</v>
      </c>
      <c r="M1309" s="29" t="s">
        <v>44</v>
      </c>
      <c r="N1309" s="29">
        <v>2322572853</v>
      </c>
      <c r="O1309" s="32" t="str">
        <f t="shared" si="20"/>
        <v>Promoters</v>
      </c>
    </row>
    <row r="1310" spans="1:15" x14ac:dyDescent="0.15">
      <c r="A1310" s="29" t="s">
        <v>41</v>
      </c>
      <c r="B1310" s="29" t="s">
        <v>42</v>
      </c>
      <c r="C1310" s="29" t="s">
        <v>113</v>
      </c>
      <c r="D1310" s="31">
        <v>44194</v>
      </c>
      <c r="E1310" s="29" t="s">
        <v>50</v>
      </c>
      <c r="F1310" s="29">
        <v>5</v>
      </c>
      <c r="G1310" s="29" t="s">
        <v>43</v>
      </c>
      <c r="H1310" s="29">
        <v>10</v>
      </c>
      <c r="K1310" s="29">
        <v>3403443635</v>
      </c>
      <c r="L1310" s="29">
        <v>3403443635</v>
      </c>
      <c r="M1310" s="29" t="s">
        <v>51</v>
      </c>
      <c r="N1310" s="29">
        <v>2322573902</v>
      </c>
      <c r="O1310" s="32" t="str">
        <f t="shared" si="20"/>
        <v>Promoters</v>
      </c>
    </row>
    <row r="1311" spans="1:15" x14ac:dyDescent="0.15">
      <c r="A1311" s="29" t="s">
        <v>41</v>
      </c>
      <c r="B1311" s="29" t="s">
        <v>42</v>
      </c>
      <c r="C1311" s="29" t="s">
        <v>114</v>
      </c>
      <c r="D1311" s="31">
        <v>44194</v>
      </c>
      <c r="E1311" s="29" t="s">
        <v>55</v>
      </c>
      <c r="F1311" s="29">
        <v>5</v>
      </c>
      <c r="G1311" s="29" t="s">
        <v>43</v>
      </c>
      <c r="H1311" s="29">
        <v>10</v>
      </c>
      <c r="K1311" s="29">
        <v>5059130915</v>
      </c>
      <c r="L1311" s="29">
        <v>5059130915</v>
      </c>
      <c r="M1311" s="29" t="s">
        <v>44</v>
      </c>
      <c r="N1311" s="29">
        <v>2322588329</v>
      </c>
      <c r="O1311" s="32" t="str">
        <f t="shared" si="20"/>
        <v>Promoters</v>
      </c>
    </row>
    <row r="1312" spans="1:15" x14ac:dyDescent="0.15">
      <c r="A1312" s="29" t="s">
        <v>41</v>
      </c>
      <c r="B1312" s="29" t="s">
        <v>42</v>
      </c>
      <c r="C1312" s="29" t="s">
        <v>112</v>
      </c>
      <c r="D1312" s="31">
        <v>44194</v>
      </c>
      <c r="E1312" s="29" t="s">
        <v>50</v>
      </c>
      <c r="F1312" s="29">
        <v>5</v>
      </c>
      <c r="G1312" s="29" t="s">
        <v>46</v>
      </c>
      <c r="H1312" s="29">
        <v>8</v>
      </c>
      <c r="K1312" s="29">
        <v>3407754977</v>
      </c>
      <c r="L1312" s="29">
        <v>3407754977</v>
      </c>
      <c r="M1312" s="29" t="s">
        <v>51</v>
      </c>
      <c r="N1312" s="29">
        <v>2322594633</v>
      </c>
      <c r="O1312" s="32" t="str">
        <f t="shared" si="20"/>
        <v>Passives</v>
      </c>
    </row>
    <row r="1313" spans="1:15" x14ac:dyDescent="0.15">
      <c r="A1313" s="29" t="s">
        <v>41</v>
      </c>
      <c r="B1313" s="29" t="s">
        <v>42</v>
      </c>
      <c r="C1313" s="29" t="s">
        <v>137</v>
      </c>
      <c r="D1313" s="31">
        <v>44194</v>
      </c>
      <c r="E1313" s="29" t="s">
        <v>55</v>
      </c>
      <c r="F1313" s="29">
        <v>5</v>
      </c>
      <c r="G1313" s="29" t="s">
        <v>43</v>
      </c>
      <c r="H1313" s="29">
        <v>10</v>
      </c>
      <c r="K1313" s="29">
        <v>7752996262</v>
      </c>
      <c r="L1313" s="29">
        <v>7752996262</v>
      </c>
      <c r="M1313" s="29" t="s">
        <v>44</v>
      </c>
      <c r="N1313" s="29">
        <v>2322611957</v>
      </c>
      <c r="O1313" s="32" t="str">
        <f t="shared" si="20"/>
        <v>Promoters</v>
      </c>
    </row>
    <row r="1314" spans="1:15" x14ac:dyDescent="0.15">
      <c r="A1314" s="29" t="s">
        <v>41</v>
      </c>
      <c r="B1314" s="29" t="s">
        <v>42</v>
      </c>
      <c r="C1314" s="29" t="s">
        <v>146</v>
      </c>
      <c r="D1314" s="31">
        <v>44194</v>
      </c>
      <c r="E1314" s="29" t="s">
        <v>55</v>
      </c>
      <c r="F1314" s="29">
        <v>5</v>
      </c>
      <c r="G1314" s="29" t="s">
        <v>43</v>
      </c>
      <c r="H1314" s="29">
        <v>5</v>
      </c>
      <c r="K1314" s="29">
        <v>5059299719</v>
      </c>
      <c r="L1314" s="29">
        <v>5059299719</v>
      </c>
      <c r="M1314" s="29" t="s">
        <v>44</v>
      </c>
      <c r="N1314" s="29">
        <v>2322613825</v>
      </c>
      <c r="O1314" s="32" t="str">
        <f t="shared" si="20"/>
        <v>Detractors</v>
      </c>
    </row>
    <row r="1315" spans="1:15" x14ac:dyDescent="0.15">
      <c r="A1315" s="29" t="s">
        <v>41</v>
      </c>
      <c r="B1315" s="29" t="s">
        <v>42</v>
      </c>
      <c r="C1315" s="29" t="s">
        <v>112</v>
      </c>
      <c r="D1315" s="31">
        <v>44194</v>
      </c>
      <c r="E1315" s="29" t="s">
        <v>55</v>
      </c>
      <c r="F1315" s="29">
        <v>5</v>
      </c>
      <c r="G1315" s="29" t="s">
        <v>46</v>
      </c>
      <c r="H1315" s="29">
        <v>7</v>
      </c>
      <c r="K1315" s="29">
        <v>9076991674</v>
      </c>
      <c r="L1315" s="29">
        <v>9076991674</v>
      </c>
      <c r="M1315" s="29" t="s">
        <v>44</v>
      </c>
      <c r="N1315" s="29">
        <v>2322617468</v>
      </c>
      <c r="O1315" s="32" t="str">
        <f t="shared" si="20"/>
        <v>Passives</v>
      </c>
    </row>
    <row r="1316" spans="1:15" x14ac:dyDescent="0.15">
      <c r="A1316" s="29" t="s">
        <v>41</v>
      </c>
      <c r="B1316" s="29" t="s">
        <v>42</v>
      </c>
      <c r="C1316" s="29" t="s">
        <v>137</v>
      </c>
      <c r="D1316" s="31">
        <v>44194</v>
      </c>
      <c r="E1316" s="29" t="s">
        <v>50</v>
      </c>
      <c r="F1316" s="29">
        <v>5</v>
      </c>
      <c r="G1316" s="29" t="s">
        <v>43</v>
      </c>
      <c r="H1316" s="29">
        <v>8</v>
      </c>
      <c r="K1316" s="29">
        <v>7702820865</v>
      </c>
      <c r="L1316" s="29">
        <v>7702820865</v>
      </c>
      <c r="M1316" s="29" t="s">
        <v>51</v>
      </c>
      <c r="N1316" s="29">
        <v>2322617926</v>
      </c>
      <c r="O1316" s="32" t="str">
        <f t="shared" si="20"/>
        <v>Passives</v>
      </c>
    </row>
    <row r="1317" spans="1:15" x14ac:dyDescent="0.15">
      <c r="A1317" s="29" t="s">
        <v>41</v>
      </c>
      <c r="B1317" s="29" t="s">
        <v>42</v>
      </c>
      <c r="C1317" s="29" t="s">
        <v>135</v>
      </c>
      <c r="D1317" s="31">
        <v>44194</v>
      </c>
      <c r="E1317" s="29" t="s">
        <v>53</v>
      </c>
      <c r="F1317" s="29">
        <v>5</v>
      </c>
      <c r="G1317" s="29" t="s">
        <v>43</v>
      </c>
      <c r="H1317" s="29">
        <v>10</v>
      </c>
      <c r="K1317" s="29">
        <v>4413322825</v>
      </c>
      <c r="L1317" s="29">
        <v>4413322825</v>
      </c>
      <c r="M1317" s="29" t="s">
        <v>44</v>
      </c>
      <c r="N1317" s="29">
        <v>2322618311</v>
      </c>
      <c r="O1317" s="32" t="str">
        <f t="shared" si="20"/>
        <v>Promoters</v>
      </c>
    </row>
    <row r="1318" spans="1:15" x14ac:dyDescent="0.15">
      <c r="A1318" s="29" t="s">
        <v>41</v>
      </c>
      <c r="B1318" s="29" t="s">
        <v>42</v>
      </c>
      <c r="C1318" s="29" t="s">
        <v>145</v>
      </c>
      <c r="D1318" s="31">
        <v>44194</v>
      </c>
      <c r="E1318" s="29" t="s">
        <v>50</v>
      </c>
      <c r="F1318" s="29">
        <v>5</v>
      </c>
      <c r="G1318" s="29" t="s">
        <v>43</v>
      </c>
      <c r="H1318" s="29">
        <v>10</v>
      </c>
      <c r="K1318" s="29">
        <v>3406903057</v>
      </c>
      <c r="L1318" s="29">
        <v>3406903057</v>
      </c>
      <c r="M1318" s="29" t="s">
        <v>44</v>
      </c>
      <c r="N1318" s="29">
        <v>2322633721</v>
      </c>
      <c r="O1318" s="32" t="str">
        <f t="shared" si="20"/>
        <v>Promoters</v>
      </c>
    </row>
    <row r="1319" spans="1:15" x14ac:dyDescent="0.15">
      <c r="A1319" s="29" t="s">
        <v>41</v>
      </c>
      <c r="B1319" s="29" t="s">
        <v>42</v>
      </c>
      <c r="C1319" s="29" t="s">
        <v>129</v>
      </c>
      <c r="D1319" s="31">
        <v>44194</v>
      </c>
      <c r="E1319" s="29" t="s">
        <v>54</v>
      </c>
      <c r="F1319" s="29">
        <v>5</v>
      </c>
      <c r="G1319" s="29" t="s">
        <v>43</v>
      </c>
      <c r="H1319" s="29">
        <v>5</v>
      </c>
      <c r="K1319" s="29">
        <v>9283804288</v>
      </c>
      <c r="L1319" s="29">
        <v>9283804288</v>
      </c>
      <c r="M1319" s="29" t="s">
        <v>44</v>
      </c>
      <c r="N1319" s="29">
        <v>2322653253</v>
      </c>
      <c r="O1319" s="32" t="str">
        <f t="shared" si="20"/>
        <v>Detractors</v>
      </c>
    </row>
    <row r="1320" spans="1:15" x14ac:dyDescent="0.15">
      <c r="A1320" s="29" t="s">
        <v>41</v>
      </c>
      <c r="B1320" s="29" t="s">
        <v>42</v>
      </c>
      <c r="C1320" s="29" t="s">
        <v>124</v>
      </c>
      <c r="D1320" s="31">
        <v>44194</v>
      </c>
      <c r="E1320" s="29" t="s">
        <v>53</v>
      </c>
      <c r="F1320" s="29">
        <v>5</v>
      </c>
      <c r="G1320" s="29" t="s">
        <v>43</v>
      </c>
      <c r="H1320" s="29">
        <v>9</v>
      </c>
      <c r="K1320" s="29">
        <v>4415312020</v>
      </c>
      <c r="L1320" s="29">
        <v>4415312020</v>
      </c>
      <c r="M1320" s="29" t="s">
        <v>44</v>
      </c>
      <c r="N1320" s="29">
        <v>2322664146</v>
      </c>
      <c r="O1320" s="32" t="str">
        <f t="shared" si="20"/>
        <v>Promoters</v>
      </c>
    </row>
    <row r="1321" spans="1:15" x14ac:dyDescent="0.15">
      <c r="A1321" s="29" t="s">
        <v>41</v>
      </c>
      <c r="B1321" s="29" t="s">
        <v>42</v>
      </c>
      <c r="C1321" s="29" t="s">
        <v>134</v>
      </c>
      <c r="D1321" s="31">
        <v>44194</v>
      </c>
      <c r="E1321" s="29" t="s">
        <v>53</v>
      </c>
      <c r="F1321" s="29">
        <v>5</v>
      </c>
      <c r="G1321" s="29" t="s">
        <v>43</v>
      </c>
      <c r="H1321" s="29">
        <v>10</v>
      </c>
      <c r="K1321" s="29">
        <v>4415312279</v>
      </c>
      <c r="L1321" s="29">
        <v>4415312279</v>
      </c>
      <c r="M1321" s="29" t="s">
        <v>44</v>
      </c>
      <c r="N1321" s="29">
        <v>2322669216</v>
      </c>
      <c r="O1321" s="32" t="str">
        <f t="shared" si="20"/>
        <v>Promoters</v>
      </c>
    </row>
    <row r="1322" spans="1:15" x14ac:dyDescent="0.15">
      <c r="A1322" s="29" t="s">
        <v>41</v>
      </c>
      <c r="B1322" s="29" t="s">
        <v>42</v>
      </c>
      <c r="C1322" s="29" t="s">
        <v>124</v>
      </c>
      <c r="D1322" s="31">
        <v>44194</v>
      </c>
      <c r="E1322" s="29" t="s">
        <v>53</v>
      </c>
      <c r="F1322" s="29">
        <v>4</v>
      </c>
      <c r="G1322" s="29" t="s">
        <v>43</v>
      </c>
      <c r="H1322" s="29">
        <v>9</v>
      </c>
      <c r="K1322" s="29">
        <v>4412341123</v>
      </c>
      <c r="L1322" s="29">
        <v>4412341123</v>
      </c>
      <c r="M1322" s="29" t="s">
        <v>51</v>
      </c>
      <c r="N1322" s="29">
        <v>2322669568</v>
      </c>
      <c r="O1322" s="32" t="str">
        <f t="shared" si="20"/>
        <v>Promoters</v>
      </c>
    </row>
    <row r="1323" spans="1:15" x14ac:dyDescent="0.15">
      <c r="A1323" s="29" t="s">
        <v>41</v>
      </c>
      <c r="B1323" s="29" t="s">
        <v>42</v>
      </c>
      <c r="C1323" s="29" t="s">
        <v>142</v>
      </c>
      <c r="D1323" s="31">
        <v>44194</v>
      </c>
      <c r="E1323" s="29" t="s">
        <v>54</v>
      </c>
      <c r="F1323" s="29">
        <v>3</v>
      </c>
      <c r="G1323" s="29" t="s">
        <v>46</v>
      </c>
      <c r="H1323" s="29">
        <v>4</v>
      </c>
      <c r="K1323" s="29">
        <v>9284291479</v>
      </c>
      <c r="L1323" s="29">
        <v>9284291479</v>
      </c>
      <c r="M1323" s="29" t="s">
        <v>44</v>
      </c>
      <c r="N1323" s="29">
        <v>2322670279</v>
      </c>
      <c r="O1323" s="32" t="str">
        <f t="shared" si="20"/>
        <v>Detractors</v>
      </c>
    </row>
    <row r="1324" spans="1:15" x14ac:dyDescent="0.15">
      <c r="A1324" s="29" t="s">
        <v>41</v>
      </c>
      <c r="B1324" s="29" t="s">
        <v>42</v>
      </c>
      <c r="C1324" s="29" t="s">
        <v>98</v>
      </c>
      <c r="D1324" s="31">
        <v>44195</v>
      </c>
      <c r="E1324" s="29" t="s">
        <v>53</v>
      </c>
      <c r="F1324" s="29">
        <v>5</v>
      </c>
      <c r="G1324" s="29" t="s">
        <v>43</v>
      </c>
      <c r="H1324" s="29">
        <v>10</v>
      </c>
      <c r="K1324" s="29">
        <v>4412930572</v>
      </c>
      <c r="L1324" s="29">
        <v>4412930572</v>
      </c>
      <c r="M1324" s="29" t="s">
        <v>44</v>
      </c>
      <c r="N1324" s="29">
        <v>2322743912</v>
      </c>
      <c r="O1324" s="32" t="str">
        <f t="shared" si="20"/>
        <v>Promoters</v>
      </c>
    </row>
    <row r="1325" spans="1:15" x14ac:dyDescent="0.15">
      <c r="A1325" s="29" t="s">
        <v>41</v>
      </c>
      <c r="B1325" s="29" t="s">
        <v>42</v>
      </c>
      <c r="C1325" s="29" t="s">
        <v>127</v>
      </c>
      <c r="D1325" s="31">
        <v>44195</v>
      </c>
      <c r="E1325" s="29" t="s">
        <v>55</v>
      </c>
      <c r="F1325" s="29">
        <v>5</v>
      </c>
      <c r="G1325" s="29" t="s">
        <v>43</v>
      </c>
      <c r="H1325" s="29">
        <v>10</v>
      </c>
      <c r="J1325" s="29">
        <v>2006592337</v>
      </c>
      <c r="K1325" s="29">
        <v>7752996262</v>
      </c>
      <c r="L1325" s="29">
        <v>7752996262</v>
      </c>
      <c r="M1325" s="29" t="s">
        <v>44</v>
      </c>
      <c r="N1325" s="29">
        <v>2322754273</v>
      </c>
      <c r="O1325" s="32" t="str">
        <f t="shared" si="20"/>
        <v>Promoters</v>
      </c>
    </row>
    <row r="1326" spans="1:15" x14ac:dyDescent="0.15">
      <c r="A1326" s="29" t="s">
        <v>41</v>
      </c>
      <c r="B1326" s="29" t="s">
        <v>42</v>
      </c>
      <c r="C1326" s="29" t="s">
        <v>113</v>
      </c>
      <c r="D1326" s="31">
        <v>44195</v>
      </c>
      <c r="E1326" s="29" t="s">
        <v>50</v>
      </c>
      <c r="F1326" s="29">
        <v>5</v>
      </c>
      <c r="G1326" s="29" t="s">
        <v>46</v>
      </c>
      <c r="H1326" s="29">
        <v>1</v>
      </c>
      <c r="J1326" s="29">
        <v>2006624807</v>
      </c>
      <c r="K1326" s="29">
        <v>7865147850</v>
      </c>
      <c r="L1326" s="29">
        <v>7865147850</v>
      </c>
      <c r="M1326" s="29" t="s">
        <v>44</v>
      </c>
      <c r="N1326" s="29">
        <v>2322768514</v>
      </c>
      <c r="O1326" s="32" t="str">
        <f t="shared" si="20"/>
        <v>Detractors</v>
      </c>
    </row>
    <row r="1327" spans="1:15" x14ac:dyDescent="0.15">
      <c r="A1327" s="29" t="s">
        <v>41</v>
      </c>
      <c r="B1327" s="29" t="s">
        <v>42</v>
      </c>
      <c r="C1327" s="29" t="s">
        <v>118</v>
      </c>
      <c r="D1327" s="31">
        <v>44195</v>
      </c>
      <c r="E1327" s="29" t="s">
        <v>19</v>
      </c>
      <c r="F1327" s="29">
        <v>4</v>
      </c>
      <c r="G1327" s="29" t="s">
        <v>43</v>
      </c>
      <c r="H1327" s="29">
        <v>8</v>
      </c>
      <c r="K1327" s="29">
        <v>7205275223</v>
      </c>
      <c r="L1327" s="29">
        <v>5925027087</v>
      </c>
      <c r="M1327" s="29" t="s">
        <v>51</v>
      </c>
      <c r="N1327" s="29">
        <v>2322768986</v>
      </c>
      <c r="O1327" s="32" t="str">
        <f t="shared" si="20"/>
        <v>Passives</v>
      </c>
    </row>
    <row r="1328" spans="1:15" x14ac:dyDescent="0.15">
      <c r="A1328" s="29" t="s">
        <v>41</v>
      </c>
      <c r="B1328" s="29" t="s">
        <v>42</v>
      </c>
      <c r="C1328" s="29" t="s">
        <v>83</v>
      </c>
      <c r="D1328" s="31">
        <v>44195</v>
      </c>
      <c r="E1328" s="29" t="s">
        <v>53</v>
      </c>
      <c r="F1328" s="29">
        <v>5</v>
      </c>
      <c r="G1328" s="29" t="s">
        <v>43</v>
      </c>
      <c r="H1328" s="29">
        <v>10</v>
      </c>
      <c r="J1328" s="29">
        <v>2006626157</v>
      </c>
      <c r="K1328" s="29">
        <v>4417376550</v>
      </c>
      <c r="L1328" s="29">
        <v>4417376550</v>
      </c>
      <c r="M1328" s="29" t="s">
        <v>44</v>
      </c>
      <c r="N1328" s="29">
        <v>2322769679</v>
      </c>
      <c r="O1328" s="32" t="str">
        <f t="shared" si="20"/>
        <v>Promoters</v>
      </c>
    </row>
    <row r="1329" spans="1:15" x14ac:dyDescent="0.15">
      <c r="A1329" s="29" t="s">
        <v>41</v>
      </c>
      <c r="B1329" s="29" t="s">
        <v>42</v>
      </c>
      <c r="C1329" s="29" t="s">
        <v>120</v>
      </c>
      <c r="D1329" s="31">
        <v>44195</v>
      </c>
      <c r="E1329" s="29" t="s">
        <v>19</v>
      </c>
      <c r="F1329" s="29">
        <v>1</v>
      </c>
      <c r="G1329" s="29" t="s">
        <v>43</v>
      </c>
      <c r="H1329" s="29">
        <v>9</v>
      </c>
      <c r="K1329" s="29">
        <v>7205275223</v>
      </c>
      <c r="L1329" s="29">
        <v>5922311154</v>
      </c>
      <c r="M1329" s="29" t="s">
        <v>44</v>
      </c>
      <c r="N1329" s="29">
        <v>2322773814</v>
      </c>
      <c r="O1329" s="32" t="str">
        <f t="shared" si="20"/>
        <v>Promoters</v>
      </c>
    </row>
    <row r="1330" spans="1:15" x14ac:dyDescent="0.15">
      <c r="A1330" s="29" t="s">
        <v>41</v>
      </c>
      <c r="B1330" s="29" t="s">
        <v>42</v>
      </c>
      <c r="C1330" s="29" t="s">
        <v>98</v>
      </c>
      <c r="D1330" s="31">
        <v>44195</v>
      </c>
      <c r="E1330" s="29" t="s">
        <v>53</v>
      </c>
      <c r="F1330" s="29">
        <v>5</v>
      </c>
      <c r="G1330" s="29" t="s">
        <v>46</v>
      </c>
      <c r="H1330" s="29">
        <v>10</v>
      </c>
      <c r="K1330" s="29">
        <v>4412931666</v>
      </c>
      <c r="L1330" s="29">
        <v>4412931666</v>
      </c>
      <c r="M1330" s="29" t="s">
        <v>51</v>
      </c>
      <c r="N1330" s="29">
        <v>2322778992</v>
      </c>
      <c r="O1330" s="32" t="str">
        <f t="shared" si="20"/>
        <v>Promoters</v>
      </c>
    </row>
    <row r="1331" spans="1:15" x14ac:dyDescent="0.15">
      <c r="A1331" s="29" t="s">
        <v>41</v>
      </c>
      <c r="B1331" s="29" t="s">
        <v>42</v>
      </c>
      <c r="C1331" s="29" t="s">
        <v>103</v>
      </c>
      <c r="D1331" s="31">
        <v>44195</v>
      </c>
      <c r="E1331" s="29" t="s">
        <v>53</v>
      </c>
      <c r="F1331" s="29">
        <v>5</v>
      </c>
      <c r="G1331" s="29" t="s">
        <v>43</v>
      </c>
      <c r="H1331" s="29">
        <v>10</v>
      </c>
      <c r="K1331" s="29">
        <v>4417031333</v>
      </c>
      <c r="L1331" s="29">
        <v>4417031333</v>
      </c>
      <c r="M1331" s="29" t="s">
        <v>51</v>
      </c>
      <c r="N1331" s="29">
        <v>2322785066</v>
      </c>
      <c r="O1331" s="32" t="str">
        <f t="shared" si="20"/>
        <v>Promoters</v>
      </c>
    </row>
    <row r="1332" spans="1:15" x14ac:dyDescent="0.15">
      <c r="A1332" s="29" t="s">
        <v>41</v>
      </c>
      <c r="B1332" s="29" t="s">
        <v>42</v>
      </c>
      <c r="C1332" s="29" t="s">
        <v>96</v>
      </c>
      <c r="D1332" s="31">
        <v>44195</v>
      </c>
      <c r="E1332" s="29" t="s">
        <v>53</v>
      </c>
      <c r="F1332" s="29">
        <v>5</v>
      </c>
      <c r="G1332" s="29" t="s">
        <v>43</v>
      </c>
      <c r="H1332" s="29">
        <v>0</v>
      </c>
      <c r="K1332" s="29">
        <v>4417774115</v>
      </c>
      <c r="L1332" s="29">
        <v>4417774115</v>
      </c>
      <c r="M1332" s="29" t="s">
        <v>44</v>
      </c>
      <c r="N1332" s="29">
        <v>2322792830</v>
      </c>
      <c r="O1332" s="32" t="str">
        <f t="shared" si="20"/>
        <v>Detractors</v>
      </c>
    </row>
    <row r="1333" spans="1:15" x14ac:dyDescent="0.15">
      <c r="A1333" s="29" t="s">
        <v>41</v>
      </c>
      <c r="B1333" s="29" t="s">
        <v>42</v>
      </c>
      <c r="C1333" s="29" t="s">
        <v>147</v>
      </c>
      <c r="D1333" s="31">
        <v>44195</v>
      </c>
      <c r="E1333" s="29" t="s">
        <v>53</v>
      </c>
      <c r="F1333" s="29">
        <v>5</v>
      </c>
      <c r="G1333" s="29" t="s">
        <v>43</v>
      </c>
      <c r="H1333" s="29">
        <v>10</v>
      </c>
      <c r="K1333" s="29">
        <v>4412381892</v>
      </c>
      <c r="L1333" s="29">
        <v>4412381892</v>
      </c>
      <c r="M1333" s="29" t="s">
        <v>44</v>
      </c>
      <c r="N1333" s="29">
        <v>2322804130</v>
      </c>
      <c r="O1333" s="32" t="str">
        <f t="shared" si="20"/>
        <v>Promoters</v>
      </c>
    </row>
    <row r="1334" spans="1:15" x14ac:dyDescent="0.15">
      <c r="A1334" s="29" t="s">
        <v>41</v>
      </c>
      <c r="B1334" s="29" t="s">
        <v>42</v>
      </c>
      <c r="C1334" s="29" t="s">
        <v>96</v>
      </c>
      <c r="D1334" s="31">
        <v>44195</v>
      </c>
      <c r="E1334" s="29" t="s">
        <v>53</v>
      </c>
      <c r="F1334" s="29">
        <v>4</v>
      </c>
      <c r="G1334" s="29" t="s">
        <v>46</v>
      </c>
      <c r="H1334" s="29">
        <v>7</v>
      </c>
      <c r="K1334" s="29">
        <v>4412950752</v>
      </c>
      <c r="L1334" s="29">
        <v>4412950752</v>
      </c>
      <c r="M1334" s="29" t="s">
        <v>51</v>
      </c>
      <c r="N1334" s="29">
        <v>2322805228</v>
      </c>
      <c r="O1334" s="32" t="str">
        <f t="shared" si="20"/>
        <v>Passives</v>
      </c>
    </row>
    <row r="1335" spans="1:15" x14ac:dyDescent="0.15">
      <c r="A1335" s="29" t="s">
        <v>41</v>
      </c>
      <c r="B1335" s="29" t="s">
        <v>42</v>
      </c>
      <c r="C1335" s="29" t="s">
        <v>139</v>
      </c>
      <c r="D1335" s="31">
        <v>44195</v>
      </c>
      <c r="E1335" s="29" t="s">
        <v>50</v>
      </c>
      <c r="F1335" s="29">
        <v>5</v>
      </c>
      <c r="G1335" s="29" t="s">
        <v>43</v>
      </c>
      <c r="H1335" s="29">
        <v>10</v>
      </c>
      <c r="K1335" s="29">
        <v>3406902964</v>
      </c>
      <c r="L1335" s="29">
        <v>3406902964</v>
      </c>
      <c r="M1335" s="29" t="s">
        <v>44</v>
      </c>
      <c r="N1335" s="29">
        <v>2322806750</v>
      </c>
      <c r="O1335" s="32" t="str">
        <f t="shared" si="20"/>
        <v>Promoters</v>
      </c>
    </row>
    <row r="1336" spans="1:15" x14ac:dyDescent="0.15">
      <c r="A1336" s="29" t="s">
        <v>41</v>
      </c>
      <c r="B1336" s="29" t="s">
        <v>42</v>
      </c>
      <c r="C1336" s="29" t="s">
        <v>96</v>
      </c>
      <c r="D1336" s="31">
        <v>44195</v>
      </c>
      <c r="E1336" s="29" t="s">
        <v>52</v>
      </c>
      <c r="F1336" s="29">
        <v>5</v>
      </c>
      <c r="G1336" s="29" t="s">
        <v>43</v>
      </c>
      <c r="H1336" s="29">
        <v>10</v>
      </c>
      <c r="K1336" s="29">
        <v>4412363371</v>
      </c>
      <c r="L1336" s="29">
        <v>4412363371</v>
      </c>
      <c r="M1336" s="29" t="s">
        <v>44</v>
      </c>
      <c r="N1336" s="29">
        <v>2322820193</v>
      </c>
      <c r="O1336" s="32" t="str">
        <f t="shared" si="20"/>
        <v>Promoters</v>
      </c>
    </row>
    <row r="1337" spans="1:15" x14ac:dyDescent="0.15">
      <c r="A1337" s="29" t="s">
        <v>41</v>
      </c>
      <c r="B1337" s="29" t="s">
        <v>42</v>
      </c>
      <c r="C1337" s="29" t="s">
        <v>113</v>
      </c>
      <c r="D1337" s="31">
        <v>44195</v>
      </c>
      <c r="E1337" s="29" t="s">
        <v>54</v>
      </c>
      <c r="F1337" s="29">
        <v>5</v>
      </c>
      <c r="G1337" s="29" t="s">
        <v>43</v>
      </c>
      <c r="H1337" s="29">
        <v>9</v>
      </c>
      <c r="K1337" s="29">
        <v>9282801446</v>
      </c>
      <c r="L1337" s="29">
        <v>9282801446</v>
      </c>
      <c r="M1337" s="29" t="s">
        <v>51</v>
      </c>
      <c r="N1337" s="29">
        <v>2322835108</v>
      </c>
      <c r="O1337" s="32" t="str">
        <f t="shared" si="20"/>
        <v>Promoters</v>
      </c>
    </row>
    <row r="1338" spans="1:15" x14ac:dyDescent="0.15">
      <c r="A1338" s="29" t="s">
        <v>41</v>
      </c>
      <c r="B1338" s="29" t="s">
        <v>42</v>
      </c>
      <c r="C1338" s="29" t="s">
        <v>111</v>
      </c>
      <c r="D1338" s="31">
        <v>44195</v>
      </c>
      <c r="E1338" s="29" t="s">
        <v>50</v>
      </c>
      <c r="F1338" s="29">
        <v>2</v>
      </c>
      <c r="G1338" s="29" t="s">
        <v>46</v>
      </c>
      <c r="H1338" s="29">
        <v>0</v>
      </c>
      <c r="K1338" s="29">
        <v>3402440311</v>
      </c>
      <c r="L1338" s="29">
        <v>3402440311</v>
      </c>
      <c r="M1338" s="29" t="s">
        <v>44</v>
      </c>
      <c r="N1338" s="29">
        <v>2322838339</v>
      </c>
      <c r="O1338" s="32" t="str">
        <f t="shared" si="20"/>
        <v>Detractors</v>
      </c>
    </row>
    <row r="1339" spans="1:15" x14ac:dyDescent="0.15">
      <c r="A1339" s="29" t="s">
        <v>41</v>
      </c>
      <c r="B1339" s="29" t="s">
        <v>42</v>
      </c>
      <c r="C1339" s="29" t="s">
        <v>148</v>
      </c>
      <c r="D1339" s="31">
        <v>44195</v>
      </c>
      <c r="E1339" s="29" t="s">
        <v>19</v>
      </c>
      <c r="F1339" s="29">
        <v>5</v>
      </c>
      <c r="G1339" s="29" t="s">
        <v>43</v>
      </c>
      <c r="H1339" s="29">
        <v>10</v>
      </c>
      <c r="K1339" s="29">
        <v>7205275223</v>
      </c>
      <c r="L1339" s="29">
        <v>5922278527</v>
      </c>
      <c r="M1339" s="29" t="s">
        <v>44</v>
      </c>
      <c r="N1339" s="29">
        <v>2322843946</v>
      </c>
      <c r="O1339" s="32" t="str">
        <f t="shared" si="20"/>
        <v>Promoters</v>
      </c>
    </row>
    <row r="1340" spans="1:15" x14ac:dyDescent="0.15">
      <c r="A1340" s="29" t="s">
        <v>41</v>
      </c>
      <c r="B1340" s="29" t="s">
        <v>42</v>
      </c>
      <c r="C1340" s="29" t="s">
        <v>109</v>
      </c>
      <c r="D1340" s="31">
        <v>44195</v>
      </c>
      <c r="E1340" s="29" t="s">
        <v>53</v>
      </c>
      <c r="F1340" s="29">
        <v>4</v>
      </c>
      <c r="G1340" s="29" t="s">
        <v>43</v>
      </c>
      <c r="H1340" s="29">
        <v>9</v>
      </c>
      <c r="K1340" s="29">
        <v>4412361765</v>
      </c>
      <c r="L1340" s="29">
        <v>4412361765</v>
      </c>
      <c r="M1340" s="29" t="s">
        <v>51</v>
      </c>
      <c r="N1340" s="29">
        <v>2322845004</v>
      </c>
      <c r="O1340" s="32" t="str">
        <f t="shared" si="20"/>
        <v>Promoters</v>
      </c>
    </row>
    <row r="1341" spans="1:15" x14ac:dyDescent="0.15">
      <c r="A1341" s="29" t="s">
        <v>41</v>
      </c>
      <c r="B1341" s="29" t="s">
        <v>42</v>
      </c>
      <c r="C1341" s="29" t="s">
        <v>139</v>
      </c>
      <c r="D1341" s="31">
        <v>44195</v>
      </c>
      <c r="E1341" s="29" t="s">
        <v>50</v>
      </c>
      <c r="F1341" s="29">
        <v>5</v>
      </c>
      <c r="G1341" s="29" t="s">
        <v>43</v>
      </c>
      <c r="H1341" s="29">
        <v>10</v>
      </c>
      <c r="K1341" s="29">
        <v>3406262577</v>
      </c>
      <c r="L1341" s="29">
        <v>3406262577</v>
      </c>
      <c r="M1341" s="29" t="s">
        <v>44</v>
      </c>
      <c r="N1341" s="29">
        <v>2322851632</v>
      </c>
      <c r="O1341" s="32" t="str">
        <f t="shared" si="20"/>
        <v>Promoters</v>
      </c>
    </row>
    <row r="1342" spans="1:15" x14ac:dyDescent="0.15">
      <c r="A1342" s="29" t="s">
        <v>41</v>
      </c>
      <c r="B1342" s="29" t="s">
        <v>42</v>
      </c>
      <c r="C1342" s="29" t="s">
        <v>139</v>
      </c>
      <c r="D1342" s="31">
        <v>44195</v>
      </c>
      <c r="E1342" s="29" t="s">
        <v>50</v>
      </c>
      <c r="F1342" s="29">
        <v>3</v>
      </c>
      <c r="G1342" s="29" t="s">
        <v>46</v>
      </c>
      <c r="H1342" s="29">
        <v>4</v>
      </c>
      <c r="K1342" s="29">
        <v>3403325593</v>
      </c>
      <c r="L1342" s="29">
        <v>3403325593</v>
      </c>
      <c r="M1342" s="29" t="s">
        <v>44</v>
      </c>
      <c r="N1342" s="29">
        <v>2322855224</v>
      </c>
      <c r="O1342" s="32" t="str">
        <f t="shared" si="20"/>
        <v>Detractors</v>
      </c>
    </row>
    <row r="1343" spans="1:15" x14ac:dyDescent="0.15">
      <c r="A1343" s="29" t="s">
        <v>41</v>
      </c>
      <c r="B1343" s="29" t="s">
        <v>42</v>
      </c>
      <c r="C1343" s="29" t="s">
        <v>138</v>
      </c>
      <c r="D1343" s="31">
        <v>44195</v>
      </c>
      <c r="E1343" s="29" t="s">
        <v>50</v>
      </c>
      <c r="F1343" s="29">
        <v>5</v>
      </c>
      <c r="G1343" s="29" t="s">
        <v>43</v>
      </c>
      <c r="H1343" s="29">
        <v>8</v>
      </c>
      <c r="K1343" s="29">
        <v>3405141447</v>
      </c>
      <c r="L1343" s="29">
        <v>3405141447</v>
      </c>
      <c r="M1343" s="29" t="s">
        <v>44</v>
      </c>
      <c r="N1343" s="29">
        <v>2322856132</v>
      </c>
      <c r="O1343" s="32" t="str">
        <f t="shared" si="20"/>
        <v>Passives</v>
      </c>
    </row>
    <row r="1344" spans="1:15" x14ac:dyDescent="0.15">
      <c r="A1344" s="29" t="s">
        <v>41</v>
      </c>
      <c r="B1344" s="29" t="s">
        <v>42</v>
      </c>
      <c r="C1344" s="29" t="s">
        <v>87</v>
      </c>
      <c r="D1344" s="31">
        <v>44195</v>
      </c>
      <c r="E1344" s="29" t="s">
        <v>52</v>
      </c>
      <c r="F1344" s="29">
        <v>5</v>
      </c>
      <c r="G1344" s="29" t="s">
        <v>43</v>
      </c>
      <c r="H1344" s="29">
        <v>10</v>
      </c>
      <c r="K1344" s="29">
        <v>4417371839</v>
      </c>
      <c r="L1344" s="29">
        <v>4417371839</v>
      </c>
      <c r="M1344" s="29" t="s">
        <v>44</v>
      </c>
      <c r="N1344" s="29">
        <v>2322858445</v>
      </c>
      <c r="O1344" s="32" t="str">
        <f t="shared" si="20"/>
        <v>Promoters</v>
      </c>
    </row>
    <row r="1345" spans="1:15" x14ac:dyDescent="0.15">
      <c r="A1345" s="29" t="s">
        <v>41</v>
      </c>
      <c r="B1345" s="29" t="s">
        <v>42</v>
      </c>
      <c r="C1345" s="29" t="s">
        <v>119</v>
      </c>
      <c r="D1345" s="31">
        <v>44195</v>
      </c>
      <c r="E1345" s="29" t="s">
        <v>19</v>
      </c>
      <c r="F1345" s="29">
        <v>5</v>
      </c>
      <c r="G1345" s="29" t="s">
        <v>43</v>
      </c>
      <c r="H1345" s="29">
        <v>7</v>
      </c>
      <c r="K1345" s="29">
        <v>7205275223</v>
      </c>
      <c r="L1345" s="29">
        <v>5926144634</v>
      </c>
      <c r="M1345" s="29" t="s">
        <v>51</v>
      </c>
      <c r="N1345" s="29">
        <v>2322858515</v>
      </c>
      <c r="O1345" s="32" t="str">
        <f t="shared" si="20"/>
        <v>Passives</v>
      </c>
    </row>
    <row r="1346" spans="1:15" x14ac:dyDescent="0.15">
      <c r="A1346" s="29" t="s">
        <v>41</v>
      </c>
      <c r="B1346" s="29" t="s">
        <v>42</v>
      </c>
      <c r="C1346" s="29" t="s">
        <v>131</v>
      </c>
      <c r="D1346" s="31">
        <v>44195</v>
      </c>
      <c r="E1346" s="29" t="s">
        <v>50</v>
      </c>
      <c r="F1346" s="29">
        <v>3</v>
      </c>
      <c r="G1346" s="29" t="s">
        <v>46</v>
      </c>
      <c r="H1346" s="29">
        <v>5</v>
      </c>
      <c r="K1346" s="29">
        <v>9542536168</v>
      </c>
      <c r="L1346" s="29">
        <v>9542536168</v>
      </c>
      <c r="M1346" s="29" t="s">
        <v>44</v>
      </c>
      <c r="N1346" s="29">
        <v>2322862195</v>
      </c>
      <c r="O1346" s="32" t="str">
        <f t="shared" ref="O1346:O1409" si="21">IF(AND(H1346&gt;=$Q$3,H1346&lt;=$R$3),$S$3,IF(AND(H1346&gt;=$Q$4,H1346&lt;=$R$4),$S$4,IF(AND(H1346&gt;=$Q$5,H1346&lt;=$R$5),$S$5)))</f>
        <v>Detractors</v>
      </c>
    </row>
    <row r="1347" spans="1:15" x14ac:dyDescent="0.15">
      <c r="A1347" s="29" t="s">
        <v>41</v>
      </c>
      <c r="B1347" s="29" t="s">
        <v>42</v>
      </c>
      <c r="C1347" s="29" t="s">
        <v>132</v>
      </c>
      <c r="D1347" s="31">
        <v>44195</v>
      </c>
      <c r="E1347" s="29" t="s">
        <v>50</v>
      </c>
      <c r="F1347" s="29">
        <v>5</v>
      </c>
      <c r="G1347" s="29" t="s">
        <v>43</v>
      </c>
      <c r="H1347" s="29">
        <v>10</v>
      </c>
      <c r="K1347" s="29">
        <v>3057815715</v>
      </c>
      <c r="L1347" s="29">
        <v>3057815715</v>
      </c>
      <c r="M1347" s="29" t="s">
        <v>44</v>
      </c>
      <c r="N1347" s="29">
        <v>2322870295</v>
      </c>
      <c r="O1347" s="32" t="str">
        <f t="shared" si="21"/>
        <v>Promoters</v>
      </c>
    </row>
    <row r="1348" spans="1:15" x14ac:dyDescent="0.15">
      <c r="A1348" s="29" t="s">
        <v>41</v>
      </c>
      <c r="B1348" s="29" t="s">
        <v>42</v>
      </c>
      <c r="C1348" s="29" t="s">
        <v>129</v>
      </c>
      <c r="D1348" s="31">
        <v>44195</v>
      </c>
      <c r="E1348" s="29" t="s">
        <v>50</v>
      </c>
      <c r="F1348" s="29">
        <v>5</v>
      </c>
      <c r="G1348" s="29" t="s">
        <v>43</v>
      </c>
      <c r="H1348" s="29">
        <v>10</v>
      </c>
      <c r="K1348" s="29">
        <v>3402271362</v>
      </c>
      <c r="L1348" s="29">
        <v>3402271362</v>
      </c>
      <c r="M1348" s="29" t="s">
        <v>51</v>
      </c>
      <c r="N1348" s="29">
        <v>2322876286</v>
      </c>
      <c r="O1348" s="32" t="str">
        <f t="shared" si="21"/>
        <v>Promoters</v>
      </c>
    </row>
    <row r="1349" spans="1:15" x14ac:dyDescent="0.15">
      <c r="A1349" s="29" t="s">
        <v>41</v>
      </c>
      <c r="B1349" s="29" t="s">
        <v>42</v>
      </c>
      <c r="C1349" s="29" t="s">
        <v>146</v>
      </c>
      <c r="D1349" s="31">
        <v>44195</v>
      </c>
      <c r="E1349" s="29" t="s">
        <v>50</v>
      </c>
      <c r="F1349" s="29">
        <v>5</v>
      </c>
      <c r="G1349" s="29" t="s">
        <v>43</v>
      </c>
      <c r="H1349" s="29">
        <v>5</v>
      </c>
      <c r="K1349" s="29">
        <v>3406431304</v>
      </c>
      <c r="L1349" s="29">
        <v>3406431304</v>
      </c>
      <c r="M1349" s="29" t="s">
        <v>44</v>
      </c>
      <c r="N1349" s="29">
        <v>2322877793</v>
      </c>
      <c r="O1349" s="32" t="str">
        <f t="shared" si="21"/>
        <v>Detractors</v>
      </c>
    </row>
    <row r="1350" spans="1:15" x14ac:dyDescent="0.15">
      <c r="A1350" s="29" t="s">
        <v>41</v>
      </c>
      <c r="B1350" s="29" t="s">
        <v>42</v>
      </c>
      <c r="C1350" s="29" t="s">
        <v>112</v>
      </c>
      <c r="D1350" s="31">
        <v>44195</v>
      </c>
      <c r="E1350" s="29" t="s">
        <v>50</v>
      </c>
      <c r="F1350" s="29">
        <v>5</v>
      </c>
      <c r="G1350" s="29" t="s">
        <v>46</v>
      </c>
      <c r="H1350" s="29">
        <v>4</v>
      </c>
      <c r="K1350" s="29">
        <v>4153702310</v>
      </c>
      <c r="L1350" s="29">
        <v>4153702310</v>
      </c>
      <c r="M1350" s="29" t="s">
        <v>44</v>
      </c>
      <c r="N1350" s="29">
        <v>2322878583</v>
      </c>
      <c r="O1350" s="32" t="str">
        <f t="shared" si="21"/>
        <v>Detractors</v>
      </c>
    </row>
    <row r="1351" spans="1:15" x14ac:dyDescent="0.15">
      <c r="A1351" s="29" t="s">
        <v>41</v>
      </c>
      <c r="B1351" s="29" t="s">
        <v>42</v>
      </c>
      <c r="C1351" s="29" t="s">
        <v>142</v>
      </c>
      <c r="D1351" s="31">
        <v>44195</v>
      </c>
      <c r="E1351" s="29" t="s">
        <v>50</v>
      </c>
      <c r="F1351" s="29">
        <v>5</v>
      </c>
      <c r="G1351" s="29" t="s">
        <v>43</v>
      </c>
      <c r="H1351" s="29">
        <v>9</v>
      </c>
      <c r="K1351" s="29">
        <v>5408823143</v>
      </c>
      <c r="L1351" s="29">
        <v>5408823143</v>
      </c>
      <c r="M1351" s="29" t="s">
        <v>44</v>
      </c>
      <c r="N1351" s="29">
        <v>2322879533</v>
      </c>
      <c r="O1351" s="32" t="str">
        <f t="shared" si="21"/>
        <v>Promoters</v>
      </c>
    </row>
    <row r="1352" spans="1:15" x14ac:dyDescent="0.15">
      <c r="A1352" s="29" t="s">
        <v>41</v>
      </c>
      <c r="B1352" s="29" t="s">
        <v>42</v>
      </c>
      <c r="C1352" s="29" t="s">
        <v>114</v>
      </c>
      <c r="D1352" s="31">
        <v>44195</v>
      </c>
      <c r="E1352" s="29" t="s">
        <v>50</v>
      </c>
      <c r="F1352" s="29">
        <v>4</v>
      </c>
      <c r="G1352" s="29" t="s">
        <v>43</v>
      </c>
      <c r="H1352" s="29">
        <v>6</v>
      </c>
      <c r="J1352" s="29">
        <v>2006713732</v>
      </c>
      <c r="K1352" s="29">
        <v>3407774235</v>
      </c>
      <c r="L1352" s="29">
        <v>3407774235</v>
      </c>
      <c r="M1352" s="29" t="s">
        <v>44</v>
      </c>
      <c r="N1352" s="29">
        <v>2322880626</v>
      </c>
      <c r="O1352" s="32" t="str">
        <f t="shared" si="21"/>
        <v>Detractors</v>
      </c>
    </row>
    <row r="1353" spans="1:15" x14ac:dyDescent="0.15">
      <c r="A1353" s="29" t="s">
        <v>41</v>
      </c>
      <c r="B1353" s="29" t="s">
        <v>42</v>
      </c>
      <c r="C1353" s="29" t="s">
        <v>148</v>
      </c>
      <c r="D1353" s="31">
        <v>44195</v>
      </c>
      <c r="E1353" s="29" t="s">
        <v>19</v>
      </c>
      <c r="F1353" s="29">
        <v>5</v>
      </c>
      <c r="G1353" s="29" t="s">
        <v>46</v>
      </c>
      <c r="H1353" s="29">
        <v>10</v>
      </c>
      <c r="J1353" s="29">
        <v>2006714771</v>
      </c>
      <c r="K1353" s="29">
        <v>7205275223</v>
      </c>
      <c r="L1353" s="29">
        <v>5926280556</v>
      </c>
      <c r="M1353" s="29" t="s">
        <v>44</v>
      </c>
      <c r="N1353" s="29">
        <v>2322881706</v>
      </c>
      <c r="O1353" s="32" t="str">
        <f t="shared" si="21"/>
        <v>Promoters</v>
      </c>
    </row>
    <row r="1354" spans="1:15" x14ac:dyDescent="0.15">
      <c r="A1354" s="29" t="s">
        <v>41</v>
      </c>
      <c r="B1354" s="29" t="s">
        <v>42</v>
      </c>
      <c r="C1354" s="29" t="s">
        <v>125</v>
      </c>
      <c r="D1354" s="31">
        <v>44195</v>
      </c>
      <c r="E1354" s="29" t="s">
        <v>19</v>
      </c>
      <c r="F1354" s="29">
        <v>5</v>
      </c>
      <c r="G1354" s="29" t="s">
        <v>43</v>
      </c>
      <c r="H1354" s="29">
        <v>10</v>
      </c>
      <c r="K1354" s="29">
        <v>7205275223</v>
      </c>
      <c r="L1354" s="29">
        <v>5926095750</v>
      </c>
      <c r="M1354" s="29" t="s">
        <v>44</v>
      </c>
      <c r="N1354" s="29">
        <v>2322885647</v>
      </c>
      <c r="O1354" s="32" t="str">
        <f t="shared" si="21"/>
        <v>Promoters</v>
      </c>
    </row>
    <row r="1355" spans="1:15" x14ac:dyDescent="0.15">
      <c r="A1355" s="29" t="s">
        <v>41</v>
      </c>
      <c r="B1355" s="29" t="s">
        <v>42</v>
      </c>
      <c r="C1355" s="29" t="s">
        <v>83</v>
      </c>
      <c r="D1355" s="31">
        <v>44195</v>
      </c>
      <c r="E1355" s="29" t="s">
        <v>52</v>
      </c>
      <c r="F1355" s="29">
        <v>5</v>
      </c>
      <c r="G1355" s="29" t="s">
        <v>46</v>
      </c>
      <c r="H1355" s="29">
        <v>10</v>
      </c>
      <c r="K1355" s="29">
        <v>4417048665</v>
      </c>
      <c r="L1355" s="29">
        <v>4417048665</v>
      </c>
      <c r="M1355" s="29" t="s">
        <v>51</v>
      </c>
      <c r="N1355" s="29">
        <v>2322888780</v>
      </c>
      <c r="O1355" s="32" t="str">
        <f t="shared" si="21"/>
        <v>Promoters</v>
      </c>
    </row>
    <row r="1356" spans="1:15" x14ac:dyDescent="0.15">
      <c r="A1356" s="29" t="s">
        <v>41</v>
      </c>
      <c r="B1356" s="29" t="s">
        <v>42</v>
      </c>
      <c r="C1356" s="29" t="s">
        <v>87</v>
      </c>
      <c r="D1356" s="31">
        <v>44195</v>
      </c>
      <c r="E1356" s="29" t="s">
        <v>50</v>
      </c>
      <c r="F1356" s="29">
        <v>3</v>
      </c>
      <c r="G1356" s="29" t="s">
        <v>46</v>
      </c>
      <c r="H1356" s="29">
        <v>8</v>
      </c>
      <c r="K1356" s="29">
        <v>3406266843</v>
      </c>
      <c r="L1356" s="29">
        <v>3406266843</v>
      </c>
      <c r="M1356" s="29" t="s">
        <v>51</v>
      </c>
      <c r="N1356" s="29">
        <v>2322889514</v>
      </c>
      <c r="O1356" s="32" t="str">
        <f t="shared" si="21"/>
        <v>Passives</v>
      </c>
    </row>
    <row r="1357" spans="1:15" x14ac:dyDescent="0.15">
      <c r="A1357" s="29" t="s">
        <v>41</v>
      </c>
      <c r="B1357" s="29" t="s">
        <v>42</v>
      </c>
      <c r="C1357" s="29" t="s">
        <v>107</v>
      </c>
      <c r="D1357" s="31">
        <v>44195</v>
      </c>
      <c r="E1357" s="29" t="s">
        <v>53</v>
      </c>
      <c r="F1357" s="29">
        <v>5</v>
      </c>
      <c r="G1357" s="29" t="s">
        <v>43</v>
      </c>
      <c r="H1357" s="29">
        <v>7</v>
      </c>
      <c r="K1357" s="29">
        <v>4415377262</v>
      </c>
      <c r="L1357" s="29">
        <v>4415377262</v>
      </c>
      <c r="M1357" s="29" t="s">
        <v>44</v>
      </c>
      <c r="N1357" s="29">
        <v>2322893061</v>
      </c>
      <c r="O1357" s="32" t="str">
        <f t="shared" si="21"/>
        <v>Passives</v>
      </c>
    </row>
    <row r="1358" spans="1:15" x14ac:dyDescent="0.15">
      <c r="A1358" s="29" t="s">
        <v>41</v>
      </c>
      <c r="B1358" s="29" t="s">
        <v>42</v>
      </c>
      <c r="C1358" s="29" t="s">
        <v>82</v>
      </c>
      <c r="D1358" s="31">
        <v>44195</v>
      </c>
      <c r="E1358" s="29" t="s">
        <v>54</v>
      </c>
      <c r="F1358" s="29">
        <v>5</v>
      </c>
      <c r="G1358" s="29" t="s">
        <v>43</v>
      </c>
      <c r="H1358" s="29">
        <v>8</v>
      </c>
      <c r="K1358" s="29">
        <v>9285510938</v>
      </c>
      <c r="L1358" s="29">
        <v>9285510938</v>
      </c>
      <c r="M1358" s="29" t="s">
        <v>44</v>
      </c>
      <c r="N1358" s="29">
        <v>2322902886</v>
      </c>
      <c r="O1358" s="32" t="str">
        <f t="shared" si="21"/>
        <v>Passives</v>
      </c>
    </row>
    <row r="1359" spans="1:15" x14ac:dyDescent="0.15">
      <c r="A1359" s="29" t="s">
        <v>41</v>
      </c>
      <c r="B1359" s="29" t="s">
        <v>42</v>
      </c>
      <c r="C1359" s="29" t="s">
        <v>112</v>
      </c>
      <c r="D1359" s="31">
        <v>44195</v>
      </c>
      <c r="E1359" s="29" t="s">
        <v>50</v>
      </c>
      <c r="F1359" s="29">
        <v>4</v>
      </c>
      <c r="G1359" s="29" t="s">
        <v>46</v>
      </c>
      <c r="H1359" s="29">
        <v>3</v>
      </c>
      <c r="K1359" s="29">
        <v>3403444863</v>
      </c>
      <c r="L1359" s="29">
        <v>3403444863</v>
      </c>
      <c r="M1359" s="29" t="s">
        <v>44</v>
      </c>
      <c r="N1359" s="29">
        <v>2322909393</v>
      </c>
      <c r="O1359" s="32" t="str">
        <f t="shared" si="21"/>
        <v>Detractors</v>
      </c>
    </row>
    <row r="1360" spans="1:15" x14ac:dyDescent="0.15">
      <c r="A1360" s="29" t="s">
        <v>41</v>
      </c>
      <c r="B1360" s="29" t="s">
        <v>42</v>
      </c>
      <c r="C1360" s="29" t="s">
        <v>129</v>
      </c>
      <c r="D1360" s="31">
        <v>44195</v>
      </c>
      <c r="E1360" s="29" t="s">
        <v>50</v>
      </c>
      <c r="F1360" s="29">
        <v>5</v>
      </c>
      <c r="G1360" s="29" t="s">
        <v>43</v>
      </c>
      <c r="H1360" s="29">
        <v>9</v>
      </c>
      <c r="K1360" s="29">
        <v>3406260505</v>
      </c>
      <c r="L1360" s="29">
        <v>3406260505</v>
      </c>
      <c r="M1360" s="29" t="s">
        <v>44</v>
      </c>
      <c r="N1360" s="29">
        <v>2322911540</v>
      </c>
      <c r="O1360" s="32" t="str">
        <f t="shared" si="21"/>
        <v>Promoters</v>
      </c>
    </row>
    <row r="1361" spans="1:15" x14ac:dyDescent="0.15">
      <c r="A1361" s="29" t="s">
        <v>41</v>
      </c>
      <c r="B1361" s="29" t="s">
        <v>42</v>
      </c>
      <c r="C1361" s="29" t="s">
        <v>126</v>
      </c>
      <c r="D1361" s="31">
        <v>44195</v>
      </c>
      <c r="E1361" s="29" t="s">
        <v>52</v>
      </c>
      <c r="F1361" s="29">
        <v>5</v>
      </c>
      <c r="G1361" s="29" t="s">
        <v>43</v>
      </c>
      <c r="H1361" s="29">
        <v>10</v>
      </c>
      <c r="K1361" s="29">
        <v>4413316306</v>
      </c>
      <c r="L1361" s="29">
        <v>4413316306</v>
      </c>
      <c r="M1361" s="29" t="s">
        <v>44</v>
      </c>
      <c r="N1361" s="29">
        <v>2322914969</v>
      </c>
      <c r="O1361" s="32" t="str">
        <f t="shared" si="21"/>
        <v>Promoters</v>
      </c>
    </row>
    <row r="1362" spans="1:15" x14ac:dyDescent="0.15">
      <c r="A1362" s="29" t="s">
        <v>41</v>
      </c>
      <c r="B1362" s="29" t="s">
        <v>42</v>
      </c>
      <c r="C1362" s="29" t="s">
        <v>125</v>
      </c>
      <c r="D1362" s="31">
        <v>44195</v>
      </c>
      <c r="E1362" s="29" t="s">
        <v>19</v>
      </c>
      <c r="F1362" s="29">
        <v>5</v>
      </c>
      <c r="G1362" s="29" t="s">
        <v>43</v>
      </c>
      <c r="H1362" s="29">
        <v>10</v>
      </c>
      <c r="K1362" s="29">
        <v>7205275223</v>
      </c>
      <c r="L1362" s="29">
        <v>5926383128</v>
      </c>
      <c r="M1362" s="29" t="s">
        <v>44</v>
      </c>
      <c r="N1362" s="29">
        <v>2322915235</v>
      </c>
      <c r="O1362" s="32" t="str">
        <f t="shared" si="21"/>
        <v>Promoters</v>
      </c>
    </row>
    <row r="1363" spans="1:15" x14ac:dyDescent="0.15">
      <c r="A1363" s="29" t="s">
        <v>41</v>
      </c>
      <c r="B1363" s="29" t="s">
        <v>42</v>
      </c>
      <c r="C1363" s="29" t="s">
        <v>142</v>
      </c>
      <c r="D1363" s="31">
        <v>44195</v>
      </c>
      <c r="E1363" s="29" t="s">
        <v>50</v>
      </c>
      <c r="F1363" s="29">
        <v>5</v>
      </c>
      <c r="G1363" s="29" t="s">
        <v>46</v>
      </c>
      <c r="H1363" s="29">
        <v>0</v>
      </c>
      <c r="K1363" s="29">
        <v>3404749775</v>
      </c>
      <c r="L1363" s="29">
        <v>3404749775</v>
      </c>
      <c r="M1363" s="29" t="s">
        <v>44</v>
      </c>
      <c r="N1363" s="29">
        <v>2322919687</v>
      </c>
      <c r="O1363" s="32" t="str">
        <f t="shared" si="21"/>
        <v>Detractors</v>
      </c>
    </row>
    <row r="1364" spans="1:15" x14ac:dyDescent="0.15">
      <c r="A1364" s="29" t="s">
        <v>41</v>
      </c>
      <c r="B1364" s="29" t="s">
        <v>42</v>
      </c>
      <c r="C1364" s="29" t="s">
        <v>82</v>
      </c>
      <c r="D1364" s="31">
        <v>44195</v>
      </c>
      <c r="E1364" s="29" t="s">
        <v>50</v>
      </c>
      <c r="F1364" s="29">
        <v>5</v>
      </c>
      <c r="G1364" s="29" t="s">
        <v>43</v>
      </c>
      <c r="H1364" s="29">
        <v>10</v>
      </c>
      <c r="K1364" s="29">
        <v>3405145241</v>
      </c>
      <c r="L1364" s="29">
        <v>3405145241</v>
      </c>
      <c r="M1364" s="29" t="s">
        <v>51</v>
      </c>
      <c r="N1364" s="29">
        <v>2322930068</v>
      </c>
      <c r="O1364" s="32" t="str">
        <f t="shared" si="21"/>
        <v>Promoters</v>
      </c>
    </row>
    <row r="1365" spans="1:15" x14ac:dyDescent="0.15">
      <c r="A1365" s="29" t="s">
        <v>41</v>
      </c>
      <c r="B1365" s="29" t="s">
        <v>42</v>
      </c>
      <c r="C1365" s="29" t="s">
        <v>112</v>
      </c>
      <c r="D1365" s="31">
        <v>44195</v>
      </c>
      <c r="E1365" s="29" t="s">
        <v>50</v>
      </c>
      <c r="F1365" s="29">
        <v>5</v>
      </c>
      <c r="G1365" s="29" t="s">
        <v>43</v>
      </c>
      <c r="H1365" s="29">
        <v>10</v>
      </c>
      <c r="K1365" s="29">
        <v>3406425379</v>
      </c>
      <c r="L1365" s="29">
        <v>3406425379</v>
      </c>
      <c r="M1365" s="29" t="s">
        <v>44</v>
      </c>
      <c r="N1365" s="29">
        <v>2322935212</v>
      </c>
      <c r="O1365" s="32" t="str">
        <f t="shared" si="21"/>
        <v>Promoters</v>
      </c>
    </row>
    <row r="1366" spans="1:15" x14ac:dyDescent="0.15">
      <c r="A1366" s="29" t="s">
        <v>41</v>
      </c>
      <c r="B1366" s="29" t="s">
        <v>42</v>
      </c>
      <c r="C1366" s="29" t="s">
        <v>133</v>
      </c>
      <c r="D1366" s="31">
        <v>44195</v>
      </c>
      <c r="E1366" s="29" t="s">
        <v>50</v>
      </c>
      <c r="F1366" s="29">
        <v>5</v>
      </c>
      <c r="G1366" s="29" t="s">
        <v>43</v>
      </c>
      <c r="H1366" s="29">
        <v>10</v>
      </c>
      <c r="K1366" s="29">
        <v>3405131656</v>
      </c>
      <c r="L1366" s="29">
        <v>3405131656</v>
      </c>
      <c r="M1366" s="29" t="s">
        <v>44</v>
      </c>
      <c r="N1366" s="29">
        <v>2322941585</v>
      </c>
      <c r="O1366" s="32" t="str">
        <f t="shared" si="21"/>
        <v>Promoters</v>
      </c>
    </row>
    <row r="1367" spans="1:15" x14ac:dyDescent="0.15">
      <c r="A1367" s="29" t="s">
        <v>41</v>
      </c>
      <c r="B1367" s="29" t="s">
        <v>42</v>
      </c>
      <c r="C1367" s="29" t="s">
        <v>125</v>
      </c>
      <c r="D1367" s="31">
        <v>44195</v>
      </c>
      <c r="E1367" s="29" t="s">
        <v>19</v>
      </c>
      <c r="F1367" s="29">
        <v>5</v>
      </c>
      <c r="G1367" s="29" t="s">
        <v>43</v>
      </c>
      <c r="H1367" s="29">
        <v>5</v>
      </c>
      <c r="K1367" s="29">
        <v>7205275223</v>
      </c>
      <c r="L1367" s="29">
        <v>5926512746</v>
      </c>
      <c r="M1367" s="29" t="s">
        <v>44</v>
      </c>
      <c r="N1367" s="29">
        <v>2322942365</v>
      </c>
      <c r="O1367" s="32" t="str">
        <f t="shared" si="21"/>
        <v>Detractors</v>
      </c>
    </row>
    <row r="1368" spans="1:15" x14ac:dyDescent="0.15">
      <c r="A1368" s="29" t="s">
        <v>41</v>
      </c>
      <c r="B1368" s="29" t="s">
        <v>42</v>
      </c>
      <c r="C1368" s="29" t="s">
        <v>88</v>
      </c>
      <c r="D1368" s="31">
        <v>44195</v>
      </c>
      <c r="E1368" s="29" t="s">
        <v>50</v>
      </c>
      <c r="F1368" s="29">
        <v>5</v>
      </c>
      <c r="G1368" s="29" t="s">
        <v>43</v>
      </c>
      <c r="H1368" s="29">
        <v>10</v>
      </c>
      <c r="K1368" s="29">
        <v>3406422371</v>
      </c>
      <c r="L1368" s="29">
        <v>3406422371</v>
      </c>
      <c r="M1368" s="29" t="s">
        <v>44</v>
      </c>
      <c r="N1368" s="29">
        <v>2322944076</v>
      </c>
      <c r="O1368" s="32" t="str">
        <f t="shared" si="21"/>
        <v>Promoters</v>
      </c>
    </row>
    <row r="1369" spans="1:15" x14ac:dyDescent="0.15">
      <c r="A1369" s="29" t="s">
        <v>41</v>
      </c>
      <c r="B1369" s="29" t="s">
        <v>42</v>
      </c>
      <c r="C1369" s="29" t="s">
        <v>81</v>
      </c>
      <c r="D1369" s="31">
        <v>44195</v>
      </c>
      <c r="E1369" s="29" t="s">
        <v>52</v>
      </c>
      <c r="F1369" s="29">
        <v>5</v>
      </c>
      <c r="G1369" s="29" t="s">
        <v>43</v>
      </c>
      <c r="H1369" s="29">
        <v>9</v>
      </c>
      <c r="K1369" s="29">
        <v>4417030040</v>
      </c>
      <c r="L1369" s="29">
        <v>4417030040</v>
      </c>
      <c r="M1369" s="29" t="s">
        <v>51</v>
      </c>
      <c r="N1369" s="29">
        <v>2322944980</v>
      </c>
      <c r="O1369" s="32" t="str">
        <f t="shared" si="21"/>
        <v>Promoters</v>
      </c>
    </row>
    <row r="1370" spans="1:15" x14ac:dyDescent="0.15">
      <c r="A1370" s="29" t="s">
        <v>41</v>
      </c>
      <c r="B1370" s="29" t="s">
        <v>42</v>
      </c>
      <c r="C1370" s="29" t="s">
        <v>136</v>
      </c>
      <c r="D1370" s="31">
        <v>44195</v>
      </c>
      <c r="E1370" s="29" t="s">
        <v>52</v>
      </c>
      <c r="F1370" s="29">
        <v>5</v>
      </c>
      <c r="G1370" s="29" t="s">
        <v>43</v>
      </c>
      <c r="H1370" s="29">
        <v>9</v>
      </c>
      <c r="K1370" s="29">
        <v>4413363949</v>
      </c>
      <c r="L1370" s="29">
        <v>4413363949</v>
      </c>
      <c r="M1370" s="29" t="s">
        <v>44</v>
      </c>
      <c r="N1370" s="29">
        <v>2322946429</v>
      </c>
      <c r="O1370" s="32" t="str">
        <f t="shared" si="21"/>
        <v>Promoters</v>
      </c>
    </row>
    <row r="1371" spans="1:15" x14ac:dyDescent="0.15">
      <c r="A1371" s="29" t="s">
        <v>41</v>
      </c>
      <c r="B1371" s="29" t="s">
        <v>42</v>
      </c>
      <c r="C1371" s="29" t="s">
        <v>89</v>
      </c>
      <c r="D1371" s="31">
        <v>44195</v>
      </c>
      <c r="E1371" s="29" t="s">
        <v>53</v>
      </c>
      <c r="F1371" s="29">
        <v>5</v>
      </c>
      <c r="G1371" s="29" t="s">
        <v>43</v>
      </c>
      <c r="H1371" s="29">
        <v>8</v>
      </c>
      <c r="K1371" s="29">
        <v>4415951223</v>
      </c>
      <c r="L1371" s="29">
        <v>4415951223</v>
      </c>
      <c r="M1371" s="29" t="s">
        <v>44</v>
      </c>
      <c r="N1371" s="29">
        <v>2322949124</v>
      </c>
      <c r="O1371" s="32" t="str">
        <f t="shared" si="21"/>
        <v>Passives</v>
      </c>
    </row>
    <row r="1372" spans="1:15" x14ac:dyDescent="0.15">
      <c r="A1372" s="29" t="s">
        <v>41</v>
      </c>
      <c r="B1372" s="29" t="s">
        <v>42</v>
      </c>
      <c r="C1372" s="29" t="s">
        <v>129</v>
      </c>
      <c r="D1372" s="31">
        <v>44195</v>
      </c>
      <c r="E1372" s="29" t="s">
        <v>50</v>
      </c>
      <c r="F1372" s="29">
        <v>4</v>
      </c>
      <c r="G1372" s="29" t="s">
        <v>43</v>
      </c>
      <c r="H1372" s="29">
        <v>7</v>
      </c>
      <c r="K1372" s="29">
        <v>3402448485</v>
      </c>
      <c r="L1372" s="29">
        <v>3402448485</v>
      </c>
      <c r="M1372" s="29" t="s">
        <v>51</v>
      </c>
      <c r="N1372" s="29">
        <v>2322949194</v>
      </c>
      <c r="O1372" s="32" t="str">
        <f t="shared" si="21"/>
        <v>Passives</v>
      </c>
    </row>
    <row r="1373" spans="1:15" x14ac:dyDescent="0.15">
      <c r="A1373" s="29" t="s">
        <v>41</v>
      </c>
      <c r="B1373" s="29" t="s">
        <v>42</v>
      </c>
      <c r="C1373" s="29" t="s">
        <v>84</v>
      </c>
      <c r="D1373" s="31">
        <v>44195</v>
      </c>
      <c r="E1373" s="29" t="s">
        <v>52</v>
      </c>
      <c r="F1373" s="29">
        <v>5</v>
      </c>
      <c r="G1373" s="29" t="s">
        <v>43</v>
      </c>
      <c r="H1373" s="29">
        <v>8</v>
      </c>
      <c r="K1373" s="29">
        <v>4417050595</v>
      </c>
      <c r="L1373" s="29">
        <v>4417050595</v>
      </c>
      <c r="M1373" s="29" t="s">
        <v>51</v>
      </c>
      <c r="N1373" s="29">
        <v>2322956376</v>
      </c>
      <c r="O1373" s="32" t="str">
        <f t="shared" si="21"/>
        <v>Passives</v>
      </c>
    </row>
    <row r="1374" spans="1:15" x14ac:dyDescent="0.15">
      <c r="A1374" s="29" t="s">
        <v>41</v>
      </c>
      <c r="B1374" s="29" t="s">
        <v>42</v>
      </c>
      <c r="C1374" s="29" t="s">
        <v>114</v>
      </c>
      <c r="D1374" s="31">
        <v>44195</v>
      </c>
      <c r="E1374" s="29" t="s">
        <v>50</v>
      </c>
      <c r="F1374" s="29">
        <v>5</v>
      </c>
      <c r="G1374" s="29" t="s">
        <v>43</v>
      </c>
      <c r="H1374" s="29">
        <v>5</v>
      </c>
      <c r="K1374" s="29">
        <v>3402778103</v>
      </c>
      <c r="L1374" s="29">
        <v>3402778103</v>
      </c>
      <c r="M1374" s="29" t="s">
        <v>44</v>
      </c>
      <c r="N1374" s="29">
        <v>2322958171</v>
      </c>
      <c r="O1374" s="32" t="str">
        <f t="shared" si="21"/>
        <v>Detractors</v>
      </c>
    </row>
    <row r="1375" spans="1:15" x14ac:dyDescent="0.15">
      <c r="A1375" s="29" t="s">
        <v>41</v>
      </c>
      <c r="B1375" s="29" t="s">
        <v>42</v>
      </c>
      <c r="C1375" s="29" t="s">
        <v>133</v>
      </c>
      <c r="D1375" s="31">
        <v>44195</v>
      </c>
      <c r="E1375" s="29" t="s">
        <v>50</v>
      </c>
      <c r="F1375" s="29">
        <v>4</v>
      </c>
      <c r="G1375" s="29" t="s">
        <v>46</v>
      </c>
      <c r="H1375" s="29">
        <v>5</v>
      </c>
      <c r="K1375" s="29">
        <v>3403322980</v>
      </c>
      <c r="L1375" s="29">
        <v>3403322980</v>
      </c>
      <c r="M1375" s="29" t="s">
        <v>44</v>
      </c>
      <c r="N1375" s="29">
        <v>2322966903</v>
      </c>
      <c r="O1375" s="32" t="str">
        <f t="shared" si="21"/>
        <v>Detractors</v>
      </c>
    </row>
    <row r="1376" spans="1:15" x14ac:dyDescent="0.15">
      <c r="A1376" s="29" t="s">
        <v>41</v>
      </c>
      <c r="B1376" s="29" t="s">
        <v>42</v>
      </c>
      <c r="C1376" s="29" t="s">
        <v>112</v>
      </c>
      <c r="D1376" s="31">
        <v>44195</v>
      </c>
      <c r="E1376" s="29" t="s">
        <v>54</v>
      </c>
      <c r="F1376" s="29">
        <v>5</v>
      </c>
      <c r="G1376" s="29" t="s">
        <v>46</v>
      </c>
      <c r="H1376" s="29">
        <v>9</v>
      </c>
      <c r="K1376" s="29">
        <v>9283095288</v>
      </c>
      <c r="L1376" s="29">
        <v>9283095288</v>
      </c>
      <c r="M1376" s="29" t="s">
        <v>51</v>
      </c>
      <c r="N1376" s="29">
        <v>2322969825</v>
      </c>
      <c r="O1376" s="32" t="str">
        <f t="shared" si="21"/>
        <v>Promoters</v>
      </c>
    </row>
    <row r="1377" spans="1:15" x14ac:dyDescent="0.15">
      <c r="A1377" s="29" t="s">
        <v>41</v>
      </c>
      <c r="B1377" s="29" t="s">
        <v>42</v>
      </c>
      <c r="C1377" s="29" t="s">
        <v>114</v>
      </c>
      <c r="D1377" s="31">
        <v>44195</v>
      </c>
      <c r="E1377" s="29" t="s">
        <v>50</v>
      </c>
      <c r="F1377" s="29">
        <v>5</v>
      </c>
      <c r="G1377" s="29" t="s">
        <v>43</v>
      </c>
      <c r="H1377" s="29">
        <v>5</v>
      </c>
      <c r="K1377" s="29">
        <v>3406427382</v>
      </c>
      <c r="L1377" s="29">
        <v>3406427382</v>
      </c>
      <c r="M1377" s="29" t="s">
        <v>44</v>
      </c>
      <c r="N1377" s="29">
        <v>2322972777</v>
      </c>
      <c r="O1377" s="32" t="str">
        <f t="shared" si="21"/>
        <v>Detractors</v>
      </c>
    </row>
    <row r="1378" spans="1:15" x14ac:dyDescent="0.15">
      <c r="A1378" s="29" t="s">
        <v>41</v>
      </c>
      <c r="B1378" s="29" t="s">
        <v>42</v>
      </c>
      <c r="C1378" s="29" t="s">
        <v>129</v>
      </c>
      <c r="D1378" s="31">
        <v>44195</v>
      </c>
      <c r="E1378" s="29" t="s">
        <v>55</v>
      </c>
      <c r="F1378" s="29">
        <v>4</v>
      </c>
      <c r="G1378" s="29" t="s">
        <v>43</v>
      </c>
      <c r="H1378" s="29">
        <v>8</v>
      </c>
      <c r="K1378" s="29">
        <v>5054238181</v>
      </c>
      <c r="L1378" s="29">
        <v>5054238181</v>
      </c>
      <c r="M1378" s="29" t="s">
        <v>51</v>
      </c>
      <c r="N1378" s="29">
        <v>2322973671</v>
      </c>
      <c r="O1378" s="32" t="str">
        <f t="shared" si="21"/>
        <v>Passives</v>
      </c>
    </row>
    <row r="1379" spans="1:15" x14ac:dyDescent="0.15">
      <c r="A1379" s="29" t="s">
        <v>41</v>
      </c>
      <c r="B1379" s="29" t="s">
        <v>42</v>
      </c>
      <c r="C1379" s="29" t="s">
        <v>81</v>
      </c>
      <c r="D1379" s="31">
        <v>44195</v>
      </c>
      <c r="E1379" s="29" t="s">
        <v>55</v>
      </c>
      <c r="F1379" s="29">
        <v>5</v>
      </c>
      <c r="G1379" s="29" t="s">
        <v>43</v>
      </c>
      <c r="H1379" s="29">
        <v>10</v>
      </c>
      <c r="K1379" s="29">
        <v>7757781787</v>
      </c>
      <c r="L1379" s="29">
        <v>7757781787</v>
      </c>
      <c r="M1379" s="29" t="s">
        <v>44</v>
      </c>
      <c r="N1379" s="29">
        <v>2322979207</v>
      </c>
      <c r="O1379" s="32" t="str">
        <f t="shared" si="21"/>
        <v>Promoters</v>
      </c>
    </row>
    <row r="1380" spans="1:15" x14ac:dyDescent="0.15">
      <c r="A1380" s="29" t="s">
        <v>41</v>
      </c>
      <c r="B1380" s="29" t="s">
        <v>42</v>
      </c>
      <c r="C1380" s="29" t="s">
        <v>147</v>
      </c>
      <c r="D1380" s="31">
        <v>44196</v>
      </c>
      <c r="E1380" s="29" t="s">
        <v>52</v>
      </c>
      <c r="F1380" s="29">
        <v>4</v>
      </c>
      <c r="G1380" s="29" t="s">
        <v>43</v>
      </c>
      <c r="H1380" s="29">
        <v>10</v>
      </c>
      <c r="K1380" s="29">
        <v>4413330472</v>
      </c>
      <c r="L1380" s="29">
        <v>4413330472</v>
      </c>
      <c r="M1380" s="29" t="s">
        <v>51</v>
      </c>
      <c r="N1380" s="29">
        <v>2323055557</v>
      </c>
      <c r="O1380" s="32" t="str">
        <f t="shared" si="21"/>
        <v>Promoters</v>
      </c>
    </row>
    <row r="1381" spans="1:15" x14ac:dyDescent="0.15">
      <c r="A1381" s="29" t="s">
        <v>41</v>
      </c>
      <c r="B1381" s="29" t="s">
        <v>42</v>
      </c>
      <c r="C1381" s="29" t="s">
        <v>147</v>
      </c>
      <c r="D1381" s="31">
        <v>44196</v>
      </c>
      <c r="E1381" s="29" t="s">
        <v>52</v>
      </c>
      <c r="F1381" s="29">
        <v>5</v>
      </c>
      <c r="G1381" s="29" t="s">
        <v>43</v>
      </c>
      <c r="H1381" s="29">
        <v>10</v>
      </c>
      <c r="K1381" s="29">
        <v>4415355307</v>
      </c>
      <c r="L1381" s="29">
        <v>4415355307</v>
      </c>
      <c r="M1381" s="29" t="s">
        <v>44</v>
      </c>
      <c r="N1381" s="29">
        <v>2323057360</v>
      </c>
      <c r="O1381" s="32" t="str">
        <f t="shared" si="21"/>
        <v>Promoters</v>
      </c>
    </row>
    <row r="1382" spans="1:15" x14ac:dyDescent="0.15">
      <c r="A1382" s="29" t="s">
        <v>41</v>
      </c>
      <c r="B1382" s="29" t="s">
        <v>42</v>
      </c>
      <c r="C1382" s="29" t="s">
        <v>111</v>
      </c>
      <c r="D1382" s="31">
        <v>44196</v>
      </c>
      <c r="E1382" s="29" t="s">
        <v>50</v>
      </c>
      <c r="F1382" s="29">
        <v>4</v>
      </c>
      <c r="G1382" s="29" t="s">
        <v>46</v>
      </c>
      <c r="H1382" s="29">
        <v>9</v>
      </c>
      <c r="K1382" s="29">
        <v>3402773957</v>
      </c>
      <c r="L1382" s="29">
        <v>3402773957</v>
      </c>
      <c r="M1382" s="29" t="s">
        <v>51</v>
      </c>
      <c r="N1382" s="29">
        <v>2323058459</v>
      </c>
      <c r="O1382" s="32" t="str">
        <f t="shared" si="21"/>
        <v>Promoters</v>
      </c>
    </row>
    <row r="1383" spans="1:15" x14ac:dyDescent="0.15">
      <c r="A1383" s="29" t="s">
        <v>41</v>
      </c>
      <c r="B1383" s="29" t="s">
        <v>42</v>
      </c>
      <c r="C1383" s="29" t="s">
        <v>111</v>
      </c>
      <c r="D1383" s="31">
        <v>44196</v>
      </c>
      <c r="E1383" s="29" t="s">
        <v>50</v>
      </c>
      <c r="F1383" s="29">
        <v>5</v>
      </c>
      <c r="G1383" s="29" t="s">
        <v>43</v>
      </c>
      <c r="H1383" s="29">
        <v>10</v>
      </c>
      <c r="K1383" s="29">
        <v>3406428949</v>
      </c>
      <c r="L1383" s="29">
        <v>3406428949</v>
      </c>
      <c r="M1383" s="29" t="s">
        <v>44</v>
      </c>
      <c r="N1383" s="29">
        <v>2323065877</v>
      </c>
      <c r="O1383" s="32" t="str">
        <f t="shared" si="21"/>
        <v>Promoters</v>
      </c>
    </row>
    <row r="1384" spans="1:15" x14ac:dyDescent="0.15">
      <c r="A1384" s="29" t="s">
        <v>41</v>
      </c>
      <c r="B1384" s="29" t="s">
        <v>42</v>
      </c>
      <c r="C1384" s="29" t="s">
        <v>139</v>
      </c>
      <c r="D1384" s="31">
        <v>44196</v>
      </c>
      <c r="E1384" s="29" t="s">
        <v>50</v>
      </c>
      <c r="F1384" s="29">
        <v>2</v>
      </c>
      <c r="G1384" s="29" t="s">
        <v>46</v>
      </c>
      <c r="H1384" s="29">
        <v>0</v>
      </c>
      <c r="K1384" s="29">
        <v>9545926002</v>
      </c>
      <c r="L1384" s="29">
        <v>9545926002</v>
      </c>
      <c r="M1384" s="29" t="s">
        <v>44</v>
      </c>
      <c r="N1384" s="29">
        <v>2323070657</v>
      </c>
      <c r="O1384" s="32" t="str">
        <f t="shared" si="21"/>
        <v>Detractors</v>
      </c>
    </row>
    <row r="1385" spans="1:15" x14ac:dyDescent="0.15">
      <c r="A1385" s="29" t="s">
        <v>41</v>
      </c>
      <c r="B1385" s="29" t="s">
        <v>42</v>
      </c>
      <c r="C1385" s="29" t="s">
        <v>119</v>
      </c>
      <c r="D1385" s="31">
        <v>44196</v>
      </c>
      <c r="E1385" s="29" t="s">
        <v>19</v>
      </c>
      <c r="F1385" s="29">
        <v>5</v>
      </c>
      <c r="G1385" s="29" t="s">
        <v>43</v>
      </c>
      <c r="H1385" s="29">
        <v>2</v>
      </c>
      <c r="K1385" s="29">
        <v>7205275223</v>
      </c>
      <c r="L1385" s="29">
        <v>5922205660</v>
      </c>
      <c r="M1385" s="29" t="s">
        <v>44</v>
      </c>
      <c r="N1385" s="29">
        <v>2323071075</v>
      </c>
      <c r="O1385" s="32" t="str">
        <f t="shared" si="21"/>
        <v>Detractors</v>
      </c>
    </row>
    <row r="1386" spans="1:15" x14ac:dyDescent="0.15">
      <c r="A1386" s="29" t="s">
        <v>41</v>
      </c>
      <c r="B1386" s="29" t="s">
        <v>42</v>
      </c>
      <c r="C1386" s="29" t="s">
        <v>147</v>
      </c>
      <c r="D1386" s="31">
        <v>44196</v>
      </c>
      <c r="E1386" s="29" t="s">
        <v>52</v>
      </c>
      <c r="F1386" s="29">
        <v>4</v>
      </c>
      <c r="G1386" s="29" t="s">
        <v>43</v>
      </c>
      <c r="H1386" s="29">
        <v>3</v>
      </c>
      <c r="K1386" s="29">
        <v>3107419220</v>
      </c>
      <c r="L1386" s="29">
        <v>3107419220</v>
      </c>
      <c r="M1386" s="29" t="s">
        <v>44</v>
      </c>
      <c r="N1386" s="29">
        <v>2323071416</v>
      </c>
      <c r="O1386" s="32" t="str">
        <f t="shared" si="21"/>
        <v>Detractors</v>
      </c>
    </row>
    <row r="1387" spans="1:15" x14ac:dyDescent="0.15">
      <c r="A1387" s="29" t="s">
        <v>41</v>
      </c>
      <c r="B1387" s="29" t="s">
        <v>42</v>
      </c>
      <c r="C1387" s="29" t="s">
        <v>131</v>
      </c>
      <c r="D1387" s="31">
        <v>44196</v>
      </c>
      <c r="E1387" s="29" t="s">
        <v>50</v>
      </c>
      <c r="F1387" s="29">
        <v>5</v>
      </c>
      <c r="G1387" s="29" t="s">
        <v>43</v>
      </c>
      <c r="H1387" s="29">
        <v>10</v>
      </c>
      <c r="K1387" s="29">
        <v>3406428116</v>
      </c>
      <c r="L1387" s="29">
        <v>3406428116</v>
      </c>
      <c r="M1387" s="29" t="s">
        <v>44</v>
      </c>
      <c r="N1387" s="29">
        <v>2323071973</v>
      </c>
      <c r="O1387" s="32" t="str">
        <f t="shared" si="21"/>
        <v>Promoters</v>
      </c>
    </row>
    <row r="1388" spans="1:15" x14ac:dyDescent="0.15">
      <c r="A1388" s="29" t="s">
        <v>41</v>
      </c>
      <c r="B1388" s="29" t="s">
        <v>42</v>
      </c>
      <c r="C1388" s="29" t="s">
        <v>115</v>
      </c>
      <c r="D1388" s="31">
        <v>44196</v>
      </c>
      <c r="E1388" s="29" t="s">
        <v>54</v>
      </c>
      <c r="F1388" s="29">
        <v>5</v>
      </c>
      <c r="G1388" s="29" t="s">
        <v>46</v>
      </c>
      <c r="H1388" s="29">
        <v>6</v>
      </c>
      <c r="K1388" s="29">
        <v>5059476868</v>
      </c>
      <c r="L1388" s="29">
        <v>5059476868</v>
      </c>
      <c r="M1388" s="29" t="s">
        <v>44</v>
      </c>
      <c r="N1388" s="29">
        <v>2323073033</v>
      </c>
      <c r="O1388" s="32" t="str">
        <f t="shared" si="21"/>
        <v>Detractors</v>
      </c>
    </row>
    <row r="1389" spans="1:15" x14ac:dyDescent="0.15">
      <c r="A1389" s="29" t="s">
        <v>41</v>
      </c>
      <c r="B1389" s="29" t="s">
        <v>42</v>
      </c>
      <c r="C1389" s="29" t="s">
        <v>80</v>
      </c>
      <c r="D1389" s="31">
        <v>44196</v>
      </c>
      <c r="E1389" s="29" t="s">
        <v>52</v>
      </c>
      <c r="F1389" s="29">
        <v>5</v>
      </c>
      <c r="G1389" s="29" t="s">
        <v>43</v>
      </c>
      <c r="H1389" s="29">
        <v>8</v>
      </c>
      <c r="K1389" s="29">
        <v>4413313099</v>
      </c>
      <c r="L1389" s="29">
        <v>4413313099</v>
      </c>
      <c r="M1389" s="29" t="s">
        <v>44</v>
      </c>
      <c r="N1389" s="29">
        <v>2323077929</v>
      </c>
      <c r="O1389" s="32" t="str">
        <f t="shared" si="21"/>
        <v>Passives</v>
      </c>
    </row>
    <row r="1390" spans="1:15" x14ac:dyDescent="0.15">
      <c r="A1390" s="29" t="s">
        <v>41</v>
      </c>
      <c r="B1390" s="29" t="s">
        <v>42</v>
      </c>
      <c r="C1390" s="29" t="s">
        <v>111</v>
      </c>
      <c r="D1390" s="31">
        <v>44196</v>
      </c>
      <c r="E1390" s="29" t="s">
        <v>50</v>
      </c>
      <c r="F1390" s="29">
        <v>5</v>
      </c>
      <c r="G1390" s="29" t="s">
        <v>43</v>
      </c>
      <c r="H1390" s="29">
        <v>9</v>
      </c>
      <c r="K1390" s="29">
        <v>3016480892</v>
      </c>
      <c r="L1390" s="29">
        <v>3016480892</v>
      </c>
      <c r="M1390" s="29" t="s">
        <v>44</v>
      </c>
      <c r="N1390" s="29">
        <v>2323079791</v>
      </c>
      <c r="O1390" s="32" t="str">
        <f t="shared" si="21"/>
        <v>Promoters</v>
      </c>
    </row>
    <row r="1391" spans="1:15" x14ac:dyDescent="0.15">
      <c r="A1391" s="29" t="s">
        <v>41</v>
      </c>
      <c r="B1391" s="29" t="s">
        <v>42</v>
      </c>
      <c r="C1391" s="29" t="s">
        <v>103</v>
      </c>
      <c r="D1391" s="31">
        <v>44196</v>
      </c>
      <c r="E1391" s="29" t="s">
        <v>53</v>
      </c>
      <c r="F1391" s="29">
        <v>5</v>
      </c>
      <c r="G1391" s="29" t="s">
        <v>43</v>
      </c>
      <c r="H1391" s="29">
        <v>10</v>
      </c>
      <c r="K1391" s="29">
        <v>4412920773</v>
      </c>
      <c r="L1391" s="29">
        <v>4412920773</v>
      </c>
      <c r="M1391" s="29" t="s">
        <v>44</v>
      </c>
      <c r="N1391" s="29">
        <v>2323080971</v>
      </c>
      <c r="O1391" s="32" t="str">
        <f t="shared" si="21"/>
        <v>Promoters</v>
      </c>
    </row>
    <row r="1392" spans="1:15" x14ac:dyDescent="0.15">
      <c r="A1392" s="29" t="s">
        <v>41</v>
      </c>
      <c r="B1392" s="29" t="s">
        <v>42</v>
      </c>
      <c r="C1392" s="29" t="s">
        <v>113</v>
      </c>
      <c r="D1392" s="31">
        <v>44196</v>
      </c>
      <c r="E1392" s="29" t="s">
        <v>50</v>
      </c>
      <c r="F1392" s="29">
        <v>5</v>
      </c>
      <c r="G1392" s="29" t="s">
        <v>43</v>
      </c>
      <c r="H1392" s="29">
        <v>8</v>
      </c>
      <c r="K1392" s="29">
        <v>3405130997</v>
      </c>
      <c r="L1392" s="29">
        <v>3405130997</v>
      </c>
      <c r="M1392" s="29" t="s">
        <v>51</v>
      </c>
      <c r="N1392" s="29">
        <v>2323080982</v>
      </c>
      <c r="O1392" s="32" t="str">
        <f t="shared" si="21"/>
        <v>Passives</v>
      </c>
    </row>
    <row r="1393" spans="1:15" x14ac:dyDescent="0.15">
      <c r="A1393" s="29" t="s">
        <v>41</v>
      </c>
      <c r="B1393" s="29" t="s">
        <v>42</v>
      </c>
      <c r="C1393" s="29" t="s">
        <v>118</v>
      </c>
      <c r="D1393" s="31">
        <v>44196</v>
      </c>
      <c r="E1393" s="29" t="s">
        <v>19</v>
      </c>
      <c r="F1393" s="29">
        <v>5</v>
      </c>
      <c r="G1393" s="29" t="s">
        <v>43</v>
      </c>
      <c r="H1393" s="29">
        <v>8</v>
      </c>
      <c r="K1393" s="29">
        <v>7205275223</v>
      </c>
      <c r="L1393" s="29">
        <v>5925020581</v>
      </c>
      <c r="M1393" s="29" t="s">
        <v>44</v>
      </c>
      <c r="N1393" s="29">
        <v>2323081224</v>
      </c>
      <c r="O1393" s="32" t="str">
        <f t="shared" si="21"/>
        <v>Passives</v>
      </c>
    </row>
    <row r="1394" spans="1:15" x14ac:dyDescent="0.15">
      <c r="A1394" s="29" t="s">
        <v>41</v>
      </c>
      <c r="B1394" s="29" t="s">
        <v>42</v>
      </c>
      <c r="C1394" s="29" t="s">
        <v>85</v>
      </c>
      <c r="D1394" s="31">
        <v>44196</v>
      </c>
      <c r="E1394" s="29" t="s">
        <v>53</v>
      </c>
      <c r="F1394" s="29">
        <v>5</v>
      </c>
      <c r="G1394" s="29" t="s">
        <v>43</v>
      </c>
      <c r="H1394" s="29">
        <v>9</v>
      </c>
      <c r="K1394" s="29">
        <v>4413330342</v>
      </c>
      <c r="L1394" s="29">
        <v>4413330342</v>
      </c>
      <c r="M1394" s="29" t="s">
        <v>51</v>
      </c>
      <c r="N1394" s="29">
        <v>2323081647</v>
      </c>
      <c r="O1394" s="32" t="str">
        <f t="shared" si="21"/>
        <v>Promoters</v>
      </c>
    </row>
    <row r="1395" spans="1:15" x14ac:dyDescent="0.15">
      <c r="A1395" s="29" t="s">
        <v>41</v>
      </c>
      <c r="B1395" s="29" t="s">
        <v>42</v>
      </c>
      <c r="C1395" s="29" t="s">
        <v>100</v>
      </c>
      <c r="D1395" s="31">
        <v>44196</v>
      </c>
      <c r="E1395" s="29" t="s">
        <v>53</v>
      </c>
      <c r="F1395" s="29">
        <v>5</v>
      </c>
      <c r="G1395" s="29" t="s">
        <v>43</v>
      </c>
      <c r="H1395" s="29">
        <v>8</v>
      </c>
      <c r="K1395" s="29">
        <v>4417037778</v>
      </c>
      <c r="L1395" s="29">
        <v>4417037778</v>
      </c>
      <c r="M1395" s="29" t="s">
        <v>44</v>
      </c>
      <c r="N1395" s="29">
        <v>2323090418</v>
      </c>
      <c r="O1395" s="32" t="str">
        <f t="shared" si="21"/>
        <v>Passives</v>
      </c>
    </row>
    <row r="1396" spans="1:15" x14ac:dyDescent="0.15">
      <c r="A1396" s="29" t="s">
        <v>41</v>
      </c>
      <c r="B1396" s="29" t="s">
        <v>42</v>
      </c>
      <c r="C1396" s="29" t="s">
        <v>85</v>
      </c>
      <c r="D1396" s="31">
        <v>44196</v>
      </c>
      <c r="E1396" s="29" t="s">
        <v>53</v>
      </c>
      <c r="F1396" s="29">
        <v>5</v>
      </c>
      <c r="G1396" s="29" t="s">
        <v>43</v>
      </c>
      <c r="H1396" s="29">
        <v>10</v>
      </c>
      <c r="K1396" s="29">
        <v>4412366699</v>
      </c>
      <c r="L1396" s="29">
        <v>4412366699</v>
      </c>
      <c r="M1396" s="29" t="s">
        <v>44</v>
      </c>
      <c r="N1396" s="29">
        <v>2323092287</v>
      </c>
      <c r="O1396" s="32" t="str">
        <f t="shared" si="21"/>
        <v>Promoters</v>
      </c>
    </row>
    <row r="1397" spans="1:15" x14ac:dyDescent="0.15">
      <c r="A1397" s="29" t="s">
        <v>41</v>
      </c>
      <c r="B1397" s="29" t="s">
        <v>42</v>
      </c>
      <c r="C1397" s="29" t="s">
        <v>99</v>
      </c>
      <c r="D1397" s="31">
        <v>44196</v>
      </c>
      <c r="E1397" s="29" t="s">
        <v>53</v>
      </c>
      <c r="F1397" s="29">
        <v>5</v>
      </c>
      <c r="G1397" s="29" t="s">
        <v>43</v>
      </c>
      <c r="H1397" s="29">
        <v>6</v>
      </c>
      <c r="K1397" s="29">
        <v>4412931520</v>
      </c>
      <c r="L1397" s="29">
        <v>4412931520</v>
      </c>
      <c r="M1397" s="29" t="s">
        <v>44</v>
      </c>
      <c r="N1397" s="29">
        <v>2323093494</v>
      </c>
      <c r="O1397" s="32" t="str">
        <f t="shared" si="21"/>
        <v>Detractors</v>
      </c>
    </row>
    <row r="1398" spans="1:15" x14ac:dyDescent="0.15">
      <c r="A1398" s="29" t="s">
        <v>41</v>
      </c>
      <c r="B1398" s="29" t="s">
        <v>42</v>
      </c>
      <c r="C1398" s="29" t="s">
        <v>103</v>
      </c>
      <c r="D1398" s="31">
        <v>44196</v>
      </c>
      <c r="E1398" s="29" t="s">
        <v>53</v>
      </c>
      <c r="F1398" s="29">
        <v>5</v>
      </c>
      <c r="G1398" s="29" t="s">
        <v>46</v>
      </c>
      <c r="H1398" s="29">
        <v>9</v>
      </c>
      <c r="K1398" s="29">
        <v>4415314103</v>
      </c>
      <c r="L1398" s="29">
        <v>4415314103</v>
      </c>
      <c r="M1398" s="29" t="s">
        <v>44</v>
      </c>
      <c r="N1398" s="29">
        <v>2323095976</v>
      </c>
      <c r="O1398" s="32" t="str">
        <f t="shared" si="21"/>
        <v>Promoters</v>
      </c>
    </row>
    <row r="1399" spans="1:15" x14ac:dyDescent="0.15">
      <c r="A1399" s="29" t="s">
        <v>41</v>
      </c>
      <c r="B1399" s="29" t="s">
        <v>42</v>
      </c>
      <c r="C1399" s="29" t="s">
        <v>119</v>
      </c>
      <c r="D1399" s="31">
        <v>44196</v>
      </c>
      <c r="E1399" s="29" t="s">
        <v>19</v>
      </c>
      <c r="F1399" s="29">
        <v>5</v>
      </c>
      <c r="G1399" s="29" t="s">
        <v>43</v>
      </c>
      <c r="H1399" s="29">
        <v>10</v>
      </c>
      <c r="K1399" s="29">
        <v>7205275223</v>
      </c>
      <c r="L1399" s="29">
        <v>5922269382</v>
      </c>
      <c r="M1399" s="29" t="s">
        <v>44</v>
      </c>
      <c r="N1399" s="29">
        <v>2323101895</v>
      </c>
      <c r="O1399" s="32" t="str">
        <f t="shared" si="21"/>
        <v>Promoters</v>
      </c>
    </row>
    <row r="1400" spans="1:15" x14ac:dyDescent="0.15">
      <c r="A1400" s="29" t="s">
        <v>41</v>
      </c>
      <c r="B1400" s="29" t="s">
        <v>42</v>
      </c>
      <c r="C1400" s="29" t="s">
        <v>82</v>
      </c>
      <c r="D1400" s="31">
        <v>44196</v>
      </c>
      <c r="E1400" s="29" t="s">
        <v>53</v>
      </c>
      <c r="F1400" s="29">
        <v>5</v>
      </c>
      <c r="G1400" s="29" t="s">
        <v>43</v>
      </c>
      <c r="H1400" s="29">
        <v>9</v>
      </c>
      <c r="K1400" s="29">
        <v>4417040703</v>
      </c>
      <c r="L1400" s="29">
        <v>4417040703</v>
      </c>
      <c r="M1400" s="29" t="s">
        <v>51</v>
      </c>
      <c r="N1400" s="29">
        <v>2323106208</v>
      </c>
      <c r="O1400" s="32" t="str">
        <f t="shared" si="21"/>
        <v>Promoters</v>
      </c>
    </row>
    <row r="1401" spans="1:15" x14ac:dyDescent="0.15">
      <c r="A1401" s="29" t="s">
        <v>41</v>
      </c>
      <c r="B1401" s="29" t="s">
        <v>42</v>
      </c>
      <c r="C1401" s="29" t="s">
        <v>78</v>
      </c>
      <c r="D1401" s="31">
        <v>44196</v>
      </c>
      <c r="E1401" s="29" t="s">
        <v>52</v>
      </c>
      <c r="F1401" s="29">
        <v>5</v>
      </c>
      <c r="G1401" s="29" t="s">
        <v>43</v>
      </c>
      <c r="H1401" s="29">
        <v>5</v>
      </c>
      <c r="K1401" s="29">
        <v>4417030333</v>
      </c>
      <c r="L1401" s="29">
        <v>4417030333</v>
      </c>
      <c r="M1401" s="29" t="s">
        <v>44</v>
      </c>
      <c r="N1401" s="29">
        <v>2323108158</v>
      </c>
      <c r="O1401" s="32" t="str">
        <f t="shared" si="21"/>
        <v>Detractors</v>
      </c>
    </row>
    <row r="1402" spans="1:15" x14ac:dyDescent="0.15">
      <c r="A1402" s="29" t="s">
        <v>41</v>
      </c>
      <c r="B1402" s="29" t="s">
        <v>42</v>
      </c>
      <c r="C1402" s="29" t="s">
        <v>122</v>
      </c>
      <c r="D1402" s="31">
        <v>44196</v>
      </c>
      <c r="E1402" s="29" t="s">
        <v>52</v>
      </c>
      <c r="F1402" s="29">
        <v>5</v>
      </c>
      <c r="G1402" s="29" t="s">
        <v>43</v>
      </c>
      <c r="H1402" s="29">
        <v>10</v>
      </c>
      <c r="K1402" s="29">
        <v>4413328885</v>
      </c>
      <c r="L1402" s="29">
        <v>4413328885</v>
      </c>
      <c r="M1402" s="29" t="s">
        <v>44</v>
      </c>
      <c r="N1402" s="29">
        <v>2323108532</v>
      </c>
      <c r="O1402" s="32" t="str">
        <f t="shared" si="21"/>
        <v>Promoters</v>
      </c>
    </row>
    <row r="1403" spans="1:15" x14ac:dyDescent="0.15">
      <c r="A1403" s="29" t="s">
        <v>41</v>
      </c>
      <c r="B1403" s="29" t="s">
        <v>42</v>
      </c>
      <c r="C1403" s="29" t="s">
        <v>78</v>
      </c>
      <c r="D1403" s="31">
        <v>44196</v>
      </c>
      <c r="E1403" s="29" t="s">
        <v>53</v>
      </c>
      <c r="F1403" s="29">
        <v>5</v>
      </c>
      <c r="G1403" s="29" t="s">
        <v>46</v>
      </c>
      <c r="H1403" s="29">
        <v>10</v>
      </c>
      <c r="K1403" s="29">
        <v>4415059462</v>
      </c>
      <c r="L1403" s="29">
        <v>4415059462</v>
      </c>
      <c r="M1403" s="29" t="s">
        <v>44</v>
      </c>
      <c r="N1403" s="29">
        <v>2323114996</v>
      </c>
      <c r="O1403" s="32" t="str">
        <f t="shared" si="21"/>
        <v>Promoters</v>
      </c>
    </row>
    <row r="1404" spans="1:15" x14ac:dyDescent="0.15">
      <c r="A1404" s="29" t="s">
        <v>41</v>
      </c>
      <c r="B1404" s="29" t="s">
        <v>42</v>
      </c>
      <c r="C1404" s="29" t="s">
        <v>120</v>
      </c>
      <c r="D1404" s="31">
        <v>44196</v>
      </c>
      <c r="E1404" s="29" t="s">
        <v>19</v>
      </c>
      <c r="F1404" s="29">
        <v>1</v>
      </c>
      <c r="G1404" s="29" t="s">
        <v>46</v>
      </c>
      <c r="H1404" s="29">
        <v>0</v>
      </c>
      <c r="K1404" s="29">
        <v>7205275223</v>
      </c>
      <c r="L1404" s="29">
        <v>5926278745</v>
      </c>
      <c r="M1404" s="29" t="s">
        <v>44</v>
      </c>
      <c r="N1404" s="29">
        <v>2323130814</v>
      </c>
      <c r="O1404" s="32" t="str">
        <f t="shared" si="21"/>
        <v>Detractors</v>
      </c>
    </row>
    <row r="1405" spans="1:15" x14ac:dyDescent="0.15">
      <c r="A1405" s="29" t="s">
        <v>41</v>
      </c>
      <c r="B1405" s="29" t="s">
        <v>42</v>
      </c>
      <c r="C1405" s="29" t="s">
        <v>83</v>
      </c>
      <c r="D1405" s="31">
        <v>44196</v>
      </c>
      <c r="E1405" s="29" t="s">
        <v>52</v>
      </c>
      <c r="F1405" s="29">
        <v>5</v>
      </c>
      <c r="G1405" s="29" t="s">
        <v>43</v>
      </c>
      <c r="H1405" s="29">
        <v>8</v>
      </c>
      <c r="K1405" s="29">
        <v>4412380943</v>
      </c>
      <c r="L1405" s="29">
        <v>4412380943</v>
      </c>
      <c r="M1405" s="29" t="s">
        <v>44</v>
      </c>
      <c r="N1405" s="29">
        <v>2323133163</v>
      </c>
      <c r="O1405" s="32" t="str">
        <f t="shared" si="21"/>
        <v>Passives</v>
      </c>
    </row>
    <row r="1406" spans="1:15" x14ac:dyDescent="0.15">
      <c r="A1406" s="29" t="s">
        <v>41</v>
      </c>
      <c r="B1406" s="29" t="s">
        <v>42</v>
      </c>
      <c r="C1406" s="29" t="s">
        <v>135</v>
      </c>
      <c r="D1406" s="31">
        <v>44196</v>
      </c>
      <c r="E1406" s="29" t="s">
        <v>52</v>
      </c>
      <c r="F1406" s="29">
        <v>5</v>
      </c>
      <c r="G1406" s="29" t="s">
        <v>43</v>
      </c>
      <c r="H1406" s="29">
        <v>9</v>
      </c>
      <c r="K1406" s="29">
        <v>4412935476</v>
      </c>
      <c r="L1406" s="29">
        <v>4412935476</v>
      </c>
      <c r="M1406" s="29" t="s">
        <v>44</v>
      </c>
      <c r="N1406" s="29">
        <v>2323137142</v>
      </c>
      <c r="O1406" s="32" t="str">
        <f t="shared" si="21"/>
        <v>Promoters</v>
      </c>
    </row>
    <row r="1407" spans="1:15" x14ac:dyDescent="0.15">
      <c r="A1407" s="29" t="s">
        <v>41</v>
      </c>
      <c r="B1407" s="29" t="s">
        <v>42</v>
      </c>
      <c r="C1407" s="29" t="s">
        <v>144</v>
      </c>
      <c r="D1407" s="31">
        <v>44196</v>
      </c>
      <c r="E1407" s="29" t="s">
        <v>54</v>
      </c>
      <c r="F1407" s="29">
        <v>5</v>
      </c>
      <c r="G1407" s="29" t="s">
        <v>43</v>
      </c>
      <c r="H1407" s="29">
        <v>10</v>
      </c>
      <c r="K1407" s="29">
        <v>9287818109</v>
      </c>
      <c r="L1407" s="29">
        <v>9287818109</v>
      </c>
      <c r="M1407" s="29" t="s">
        <v>44</v>
      </c>
      <c r="N1407" s="29">
        <v>2323139266</v>
      </c>
      <c r="O1407" s="32" t="str">
        <f t="shared" si="21"/>
        <v>Promoters</v>
      </c>
    </row>
    <row r="1408" spans="1:15" x14ac:dyDescent="0.15">
      <c r="A1408" s="29" t="s">
        <v>41</v>
      </c>
      <c r="B1408" s="29" t="s">
        <v>42</v>
      </c>
      <c r="C1408" s="29" t="s">
        <v>85</v>
      </c>
      <c r="D1408" s="31">
        <v>44196</v>
      </c>
      <c r="E1408" s="29" t="s">
        <v>50</v>
      </c>
      <c r="F1408" s="29">
        <v>5</v>
      </c>
      <c r="G1408" s="29" t="s">
        <v>46</v>
      </c>
      <c r="H1408" s="29">
        <v>10</v>
      </c>
      <c r="K1408" s="29">
        <v>3402770026</v>
      </c>
      <c r="L1408" s="29">
        <v>3402770026</v>
      </c>
      <c r="M1408" s="29" t="s">
        <v>44</v>
      </c>
      <c r="N1408" s="29">
        <v>2323141433</v>
      </c>
      <c r="O1408" s="32" t="str">
        <f t="shared" si="21"/>
        <v>Promoters</v>
      </c>
    </row>
    <row r="1409" spans="1:15" x14ac:dyDescent="0.15">
      <c r="A1409" s="29" t="s">
        <v>41</v>
      </c>
      <c r="B1409" s="29" t="s">
        <v>42</v>
      </c>
      <c r="C1409" s="29" t="s">
        <v>126</v>
      </c>
      <c r="D1409" s="31">
        <v>44196</v>
      </c>
      <c r="E1409" s="29" t="s">
        <v>52</v>
      </c>
      <c r="F1409" s="29">
        <v>5</v>
      </c>
      <c r="G1409" s="29" t="s">
        <v>46</v>
      </c>
      <c r="H1409" s="29">
        <v>9</v>
      </c>
      <c r="K1409" s="29">
        <v>4413359553</v>
      </c>
      <c r="L1409" s="29">
        <v>4413359553</v>
      </c>
      <c r="M1409" s="29" t="s">
        <v>44</v>
      </c>
      <c r="N1409" s="29">
        <v>2323147292</v>
      </c>
      <c r="O1409" s="32" t="str">
        <f t="shared" si="21"/>
        <v>Promoters</v>
      </c>
    </row>
    <row r="1410" spans="1:15" x14ac:dyDescent="0.15">
      <c r="A1410" s="29" t="s">
        <v>41</v>
      </c>
      <c r="B1410" s="29" t="s">
        <v>42</v>
      </c>
      <c r="C1410" s="29" t="s">
        <v>136</v>
      </c>
      <c r="D1410" s="31">
        <v>44196</v>
      </c>
      <c r="E1410" s="29" t="s">
        <v>52</v>
      </c>
      <c r="F1410" s="29">
        <v>5</v>
      </c>
      <c r="G1410" s="29" t="s">
        <v>43</v>
      </c>
      <c r="H1410" s="29">
        <v>9</v>
      </c>
      <c r="K1410" s="29">
        <v>4417322288</v>
      </c>
      <c r="L1410" s="29">
        <v>4417322288</v>
      </c>
      <c r="M1410" s="29" t="s">
        <v>44</v>
      </c>
      <c r="N1410" s="29">
        <v>2323157387</v>
      </c>
      <c r="O1410" s="32" t="str">
        <f t="shared" ref="O1410:O1473" si="22">IF(AND(H1410&gt;=$Q$3,H1410&lt;=$R$3),$S$3,IF(AND(H1410&gt;=$Q$4,H1410&lt;=$R$4),$S$4,IF(AND(H1410&gt;=$Q$5,H1410&lt;=$R$5),$S$5)))</f>
        <v>Promoters</v>
      </c>
    </row>
    <row r="1411" spans="1:15" x14ac:dyDescent="0.15">
      <c r="A1411" s="29" t="s">
        <v>41</v>
      </c>
      <c r="B1411" s="29" t="s">
        <v>42</v>
      </c>
      <c r="C1411" s="29" t="s">
        <v>144</v>
      </c>
      <c r="D1411" s="31">
        <v>44196</v>
      </c>
      <c r="E1411" s="29" t="s">
        <v>54</v>
      </c>
      <c r="F1411" s="29">
        <v>1</v>
      </c>
      <c r="G1411" s="29" t="s">
        <v>43</v>
      </c>
      <c r="H1411" s="29">
        <v>6</v>
      </c>
      <c r="K1411" s="29">
        <v>9282801160</v>
      </c>
      <c r="L1411" s="29">
        <v>9282801160</v>
      </c>
      <c r="M1411" s="29" t="s">
        <v>44</v>
      </c>
      <c r="N1411" s="29">
        <v>2323158248</v>
      </c>
      <c r="O1411" s="32" t="str">
        <f t="shared" si="22"/>
        <v>Detractors</v>
      </c>
    </row>
    <row r="1412" spans="1:15" x14ac:dyDescent="0.15">
      <c r="A1412" s="29" t="s">
        <v>41</v>
      </c>
      <c r="B1412" s="29" t="s">
        <v>42</v>
      </c>
      <c r="C1412" s="29" t="s">
        <v>129</v>
      </c>
      <c r="D1412" s="31">
        <v>44196</v>
      </c>
      <c r="E1412" s="29" t="s">
        <v>55</v>
      </c>
      <c r="F1412" s="29">
        <v>5</v>
      </c>
      <c r="G1412" s="29" t="s">
        <v>43</v>
      </c>
      <c r="H1412" s="29">
        <v>0</v>
      </c>
      <c r="J1412" s="29">
        <v>2006956804</v>
      </c>
      <c r="K1412" s="29">
        <v>7759793066</v>
      </c>
      <c r="L1412" s="29">
        <v>7759793066</v>
      </c>
      <c r="M1412" s="29" t="s">
        <v>44</v>
      </c>
      <c r="N1412" s="29">
        <v>2323161272</v>
      </c>
      <c r="O1412" s="32" t="str">
        <f t="shared" si="22"/>
        <v>Detractors</v>
      </c>
    </row>
    <row r="1413" spans="1:15" x14ac:dyDescent="0.15">
      <c r="A1413" s="29" t="s">
        <v>41</v>
      </c>
      <c r="B1413" s="29" t="s">
        <v>42</v>
      </c>
      <c r="C1413" s="29" t="s">
        <v>124</v>
      </c>
      <c r="D1413" s="31">
        <v>44196</v>
      </c>
      <c r="E1413" s="29" t="s">
        <v>52</v>
      </c>
      <c r="F1413" s="29">
        <v>4</v>
      </c>
      <c r="G1413" s="29" t="s">
        <v>43</v>
      </c>
      <c r="H1413" s="29">
        <v>6</v>
      </c>
      <c r="K1413" s="29">
        <v>4412921359</v>
      </c>
      <c r="L1413" s="29">
        <v>4412921359</v>
      </c>
      <c r="M1413" s="29" t="s">
        <v>44</v>
      </c>
      <c r="N1413" s="29">
        <v>2323169129</v>
      </c>
      <c r="O1413" s="32" t="str">
        <f t="shared" si="22"/>
        <v>Detractors</v>
      </c>
    </row>
    <row r="1414" spans="1:15" x14ac:dyDescent="0.15">
      <c r="A1414" s="29" t="s">
        <v>41</v>
      </c>
      <c r="B1414" s="29" t="s">
        <v>42</v>
      </c>
      <c r="C1414" s="29" t="s">
        <v>96</v>
      </c>
      <c r="D1414" s="31">
        <v>44196</v>
      </c>
      <c r="E1414" s="29" t="s">
        <v>50</v>
      </c>
      <c r="F1414" s="29">
        <v>5</v>
      </c>
      <c r="G1414" s="29" t="s">
        <v>43</v>
      </c>
      <c r="H1414" s="29">
        <v>9</v>
      </c>
      <c r="K1414" s="29">
        <v>3402442436</v>
      </c>
      <c r="L1414" s="29">
        <v>3402442436</v>
      </c>
      <c r="M1414" s="29" t="s">
        <v>44</v>
      </c>
      <c r="N1414" s="29">
        <v>2323170065</v>
      </c>
      <c r="O1414" s="32" t="str">
        <f t="shared" si="22"/>
        <v>Promoters</v>
      </c>
    </row>
    <row r="1415" spans="1:15" x14ac:dyDescent="0.15">
      <c r="A1415" s="29" t="s">
        <v>41</v>
      </c>
      <c r="B1415" s="29" t="s">
        <v>42</v>
      </c>
      <c r="C1415" s="29" t="s">
        <v>79</v>
      </c>
      <c r="D1415" s="31">
        <v>44196</v>
      </c>
      <c r="E1415" s="29" t="s">
        <v>55</v>
      </c>
      <c r="F1415" s="29">
        <v>5</v>
      </c>
      <c r="G1415" s="29" t="s">
        <v>43</v>
      </c>
      <c r="H1415" s="29">
        <v>8</v>
      </c>
      <c r="K1415" s="29">
        <v>5059004031</v>
      </c>
      <c r="L1415" s="29">
        <v>5059004031</v>
      </c>
      <c r="M1415" s="29" t="s">
        <v>44</v>
      </c>
      <c r="N1415" s="29">
        <v>2323170190</v>
      </c>
      <c r="O1415" s="32" t="str">
        <f t="shared" si="22"/>
        <v>Passives</v>
      </c>
    </row>
    <row r="1416" spans="1:15" x14ac:dyDescent="0.15">
      <c r="A1416" s="29" t="s">
        <v>41</v>
      </c>
      <c r="B1416" s="29" t="s">
        <v>42</v>
      </c>
      <c r="C1416" s="29" t="s">
        <v>134</v>
      </c>
      <c r="D1416" s="31">
        <v>44196</v>
      </c>
      <c r="E1416" s="29" t="s">
        <v>53</v>
      </c>
      <c r="F1416" s="29">
        <v>4</v>
      </c>
      <c r="G1416" s="29" t="s">
        <v>46</v>
      </c>
      <c r="H1416" s="29">
        <v>7</v>
      </c>
      <c r="K1416" s="29">
        <v>4417074050</v>
      </c>
      <c r="L1416" s="29">
        <v>4417074050</v>
      </c>
      <c r="M1416" s="29" t="s">
        <v>51</v>
      </c>
      <c r="N1416" s="29">
        <v>2323173157</v>
      </c>
      <c r="O1416" s="32" t="str">
        <f t="shared" si="22"/>
        <v>Passives</v>
      </c>
    </row>
    <row r="1417" spans="1:15" x14ac:dyDescent="0.15">
      <c r="A1417" s="29" t="s">
        <v>41</v>
      </c>
      <c r="B1417" s="29" t="s">
        <v>42</v>
      </c>
      <c r="C1417" s="29" t="s">
        <v>79</v>
      </c>
      <c r="D1417" s="31">
        <v>44196</v>
      </c>
      <c r="E1417" s="29" t="s">
        <v>55</v>
      </c>
      <c r="F1417" s="29">
        <v>5</v>
      </c>
      <c r="G1417" s="29" t="s">
        <v>43</v>
      </c>
      <c r="H1417" s="29">
        <v>7</v>
      </c>
      <c r="K1417" s="29">
        <v>5757580521</v>
      </c>
      <c r="L1417" s="29">
        <v>5757580521</v>
      </c>
      <c r="M1417" s="29" t="s">
        <v>51</v>
      </c>
      <c r="N1417" s="29">
        <v>2323177037</v>
      </c>
      <c r="O1417" s="32" t="str">
        <f t="shared" si="22"/>
        <v>Passives</v>
      </c>
    </row>
    <row r="1418" spans="1:15" x14ac:dyDescent="0.15">
      <c r="A1418" s="29" t="s">
        <v>41</v>
      </c>
      <c r="B1418" s="29" t="s">
        <v>42</v>
      </c>
      <c r="C1418" s="29" t="s">
        <v>86</v>
      </c>
      <c r="D1418" s="31">
        <v>44196</v>
      </c>
      <c r="E1418" s="29" t="s">
        <v>50</v>
      </c>
      <c r="F1418" s="29">
        <v>5</v>
      </c>
      <c r="G1418" s="29" t="s">
        <v>43</v>
      </c>
      <c r="H1418" s="29">
        <v>6</v>
      </c>
      <c r="K1418" s="29">
        <v>3406434743</v>
      </c>
      <c r="L1418" s="29">
        <v>3406434743</v>
      </c>
      <c r="M1418" s="29" t="s">
        <v>44</v>
      </c>
      <c r="N1418" s="29">
        <v>2323178040</v>
      </c>
      <c r="O1418" s="32" t="str">
        <f t="shared" si="22"/>
        <v>Detractors</v>
      </c>
    </row>
    <row r="1419" spans="1:15" x14ac:dyDescent="0.15">
      <c r="A1419" s="29" t="s">
        <v>41</v>
      </c>
      <c r="B1419" s="29" t="s">
        <v>42</v>
      </c>
      <c r="C1419" s="29" t="s">
        <v>137</v>
      </c>
      <c r="D1419" s="31">
        <v>44196</v>
      </c>
      <c r="E1419" s="29" t="s">
        <v>55</v>
      </c>
      <c r="F1419" s="29">
        <v>5</v>
      </c>
      <c r="G1419" s="29" t="s">
        <v>43</v>
      </c>
      <c r="H1419" s="29">
        <v>10</v>
      </c>
      <c r="K1419" s="29">
        <v>7752996262</v>
      </c>
      <c r="L1419" s="29">
        <v>7752996262</v>
      </c>
      <c r="M1419" s="29" t="s">
        <v>44</v>
      </c>
      <c r="N1419" s="29">
        <v>2323184589</v>
      </c>
      <c r="O1419" s="32" t="str">
        <f t="shared" si="22"/>
        <v>Promoters</v>
      </c>
    </row>
    <row r="1420" spans="1:15" x14ac:dyDescent="0.15">
      <c r="A1420" s="29" t="s">
        <v>41</v>
      </c>
      <c r="B1420" s="29" t="s">
        <v>42</v>
      </c>
      <c r="C1420" s="29" t="s">
        <v>78</v>
      </c>
      <c r="D1420" s="31">
        <v>44196</v>
      </c>
      <c r="E1420" s="29" t="s">
        <v>53</v>
      </c>
      <c r="F1420" s="29">
        <v>5</v>
      </c>
      <c r="G1420" s="29" t="s">
        <v>46</v>
      </c>
      <c r="H1420" s="29">
        <v>2</v>
      </c>
      <c r="K1420" s="29">
        <v>4412367989</v>
      </c>
      <c r="L1420" s="29">
        <v>4412367989</v>
      </c>
      <c r="M1420" s="29" t="s">
        <v>44</v>
      </c>
      <c r="N1420" s="29">
        <v>2323188350</v>
      </c>
      <c r="O1420" s="32" t="str">
        <f t="shared" si="22"/>
        <v>Detractors</v>
      </c>
    </row>
    <row r="1421" spans="1:15" x14ac:dyDescent="0.15">
      <c r="A1421" s="29" t="s">
        <v>41</v>
      </c>
      <c r="B1421" s="29" t="s">
        <v>42</v>
      </c>
      <c r="C1421" s="29" t="s">
        <v>114</v>
      </c>
      <c r="D1421" s="31">
        <v>44196</v>
      </c>
      <c r="E1421" s="29" t="s">
        <v>54</v>
      </c>
      <c r="F1421" s="29">
        <v>5</v>
      </c>
      <c r="G1421" s="29" t="s">
        <v>43</v>
      </c>
      <c r="H1421" s="29">
        <v>5</v>
      </c>
      <c r="K1421" s="29">
        <v>9286136768</v>
      </c>
      <c r="L1421" s="29">
        <v>9286136768</v>
      </c>
      <c r="M1421" s="29" t="s">
        <v>44</v>
      </c>
      <c r="N1421" s="29">
        <v>2323198987</v>
      </c>
      <c r="O1421" s="32" t="str">
        <f t="shared" si="22"/>
        <v>Detractors</v>
      </c>
    </row>
    <row r="1422" spans="1:15" x14ac:dyDescent="0.15">
      <c r="A1422" s="29" t="s">
        <v>41</v>
      </c>
      <c r="B1422" s="29" t="s">
        <v>42</v>
      </c>
      <c r="C1422" s="29" t="s">
        <v>125</v>
      </c>
      <c r="D1422" s="31">
        <v>44196</v>
      </c>
      <c r="E1422" s="29" t="s">
        <v>19</v>
      </c>
      <c r="F1422" s="29">
        <v>2</v>
      </c>
      <c r="G1422" s="29" t="s">
        <v>43</v>
      </c>
      <c r="H1422" s="29">
        <v>7</v>
      </c>
      <c r="K1422" s="29">
        <v>7205275223</v>
      </c>
      <c r="L1422" s="29">
        <v>5922160320</v>
      </c>
      <c r="M1422" s="29" t="s">
        <v>51</v>
      </c>
      <c r="N1422" s="29">
        <v>2323199635</v>
      </c>
      <c r="O1422" s="32" t="str">
        <f t="shared" si="22"/>
        <v>Passives</v>
      </c>
    </row>
    <row r="1423" spans="1:15" x14ac:dyDescent="0.15">
      <c r="A1423" s="29" t="s">
        <v>41</v>
      </c>
      <c r="B1423" s="29" t="s">
        <v>42</v>
      </c>
      <c r="C1423" s="29" t="s">
        <v>136</v>
      </c>
      <c r="D1423" s="31">
        <v>44196</v>
      </c>
      <c r="E1423" s="29" t="s">
        <v>54</v>
      </c>
      <c r="F1423" s="29">
        <v>5</v>
      </c>
      <c r="G1423" s="29" t="s">
        <v>43</v>
      </c>
      <c r="H1423" s="29">
        <v>9</v>
      </c>
      <c r="K1423" s="29">
        <v>9282120122</v>
      </c>
      <c r="L1423" s="29">
        <v>9282120122</v>
      </c>
      <c r="M1423" s="29" t="s">
        <v>44</v>
      </c>
      <c r="N1423" s="29">
        <v>2323209342</v>
      </c>
      <c r="O1423" s="32" t="str">
        <f t="shared" si="22"/>
        <v>Promoters</v>
      </c>
    </row>
    <row r="1424" spans="1:15" x14ac:dyDescent="0.15">
      <c r="A1424" s="29" t="s">
        <v>41</v>
      </c>
      <c r="B1424" s="29" t="s">
        <v>42</v>
      </c>
      <c r="C1424" s="29" t="s">
        <v>124</v>
      </c>
      <c r="D1424" s="31">
        <v>44196</v>
      </c>
      <c r="E1424" s="29" t="s">
        <v>54</v>
      </c>
      <c r="F1424" s="29">
        <v>3</v>
      </c>
      <c r="G1424" s="29" t="s">
        <v>46</v>
      </c>
      <c r="H1424" s="29">
        <v>1</v>
      </c>
      <c r="J1424" s="29">
        <v>2007001591</v>
      </c>
      <c r="K1424" s="29">
        <v>9704719364</v>
      </c>
      <c r="L1424" s="29">
        <v>9704719364</v>
      </c>
      <c r="M1424" s="29" t="s">
        <v>44</v>
      </c>
      <c r="N1424" s="29">
        <v>2323211749</v>
      </c>
      <c r="O1424" s="32" t="str">
        <f t="shared" si="22"/>
        <v>Detractors</v>
      </c>
    </row>
    <row r="1425" spans="1:15" x14ac:dyDescent="0.15">
      <c r="A1425" s="29" t="s">
        <v>41</v>
      </c>
      <c r="B1425" s="29" t="s">
        <v>42</v>
      </c>
      <c r="C1425" s="29" t="s">
        <v>135</v>
      </c>
      <c r="D1425" s="31">
        <v>44196</v>
      </c>
      <c r="E1425" s="29" t="s">
        <v>53</v>
      </c>
      <c r="F1425" s="29">
        <v>5</v>
      </c>
      <c r="G1425" s="29" t="s">
        <v>43</v>
      </c>
      <c r="H1425" s="29">
        <v>9</v>
      </c>
      <c r="K1425" s="29">
        <v>4415040999</v>
      </c>
      <c r="L1425" s="29">
        <v>4415040999</v>
      </c>
      <c r="M1425" s="29" t="s">
        <v>44</v>
      </c>
      <c r="N1425" s="29">
        <v>2323215852</v>
      </c>
      <c r="O1425" s="32" t="str">
        <f t="shared" si="22"/>
        <v>Promoters</v>
      </c>
    </row>
    <row r="1426" spans="1:15" x14ac:dyDescent="0.15">
      <c r="A1426" s="29" t="s">
        <v>41</v>
      </c>
      <c r="B1426" s="29" t="s">
        <v>42</v>
      </c>
      <c r="C1426" s="29" t="s">
        <v>129</v>
      </c>
      <c r="D1426" s="31">
        <v>44198</v>
      </c>
      <c r="E1426" s="29" t="s">
        <v>50</v>
      </c>
      <c r="F1426" s="29">
        <v>5</v>
      </c>
      <c r="G1426" s="29" t="s">
        <v>43</v>
      </c>
      <c r="H1426" s="29">
        <v>8</v>
      </c>
      <c r="K1426" s="29">
        <v>3407742514</v>
      </c>
      <c r="L1426" s="29">
        <v>3407742514</v>
      </c>
      <c r="M1426" s="29" t="s">
        <v>44</v>
      </c>
      <c r="N1426" s="29">
        <v>2323544550</v>
      </c>
      <c r="O1426" s="32" t="str">
        <f t="shared" si="22"/>
        <v>Passives</v>
      </c>
    </row>
    <row r="1427" spans="1:15" x14ac:dyDescent="0.15">
      <c r="A1427" s="29" t="s">
        <v>41</v>
      </c>
      <c r="B1427" s="29" t="s">
        <v>42</v>
      </c>
      <c r="C1427" s="29" t="s">
        <v>98</v>
      </c>
      <c r="D1427" s="31">
        <v>44198</v>
      </c>
      <c r="E1427" s="29" t="s">
        <v>55</v>
      </c>
      <c r="F1427" s="29">
        <v>5</v>
      </c>
      <c r="G1427" s="29" t="s">
        <v>43</v>
      </c>
      <c r="H1427" s="29">
        <v>5</v>
      </c>
      <c r="K1427" s="29">
        <v>7752948584</v>
      </c>
      <c r="L1427" s="29">
        <v>7752948584</v>
      </c>
      <c r="M1427" s="29" t="s">
        <v>44</v>
      </c>
      <c r="N1427" s="29">
        <v>2323546905</v>
      </c>
      <c r="O1427" s="32" t="str">
        <f t="shared" si="22"/>
        <v>Detractors</v>
      </c>
    </row>
    <row r="1428" spans="1:15" x14ac:dyDescent="0.15">
      <c r="A1428" s="29" t="s">
        <v>41</v>
      </c>
      <c r="B1428" s="29" t="s">
        <v>42</v>
      </c>
      <c r="C1428" s="29" t="s">
        <v>111</v>
      </c>
      <c r="D1428" s="31">
        <v>44198</v>
      </c>
      <c r="E1428" s="29" t="s">
        <v>50</v>
      </c>
      <c r="F1428" s="29">
        <v>3</v>
      </c>
      <c r="G1428" s="29" t="s">
        <v>46</v>
      </c>
      <c r="H1428" s="29">
        <v>5</v>
      </c>
      <c r="J1428" s="29">
        <v>2007289464</v>
      </c>
      <c r="K1428" s="29">
        <v>3405139680</v>
      </c>
      <c r="L1428" s="29">
        <v>3405139680</v>
      </c>
      <c r="M1428" s="29" t="s">
        <v>44</v>
      </c>
      <c r="N1428" s="29">
        <v>2323548365</v>
      </c>
      <c r="O1428" s="32" t="str">
        <f t="shared" si="22"/>
        <v>Detractors</v>
      </c>
    </row>
    <row r="1429" spans="1:15" x14ac:dyDescent="0.15">
      <c r="A1429" s="29" t="s">
        <v>41</v>
      </c>
      <c r="B1429" s="29" t="s">
        <v>42</v>
      </c>
      <c r="C1429" s="29" t="s">
        <v>85</v>
      </c>
      <c r="D1429" s="31">
        <v>44198</v>
      </c>
      <c r="E1429" s="29" t="s">
        <v>50</v>
      </c>
      <c r="F1429" s="29">
        <v>5</v>
      </c>
      <c r="G1429" s="29" t="s">
        <v>43</v>
      </c>
      <c r="H1429" s="29">
        <v>0</v>
      </c>
      <c r="K1429" s="29">
        <v>3403446562</v>
      </c>
      <c r="L1429" s="29">
        <v>3403446562</v>
      </c>
      <c r="M1429" s="29" t="s">
        <v>44</v>
      </c>
      <c r="N1429" s="29">
        <v>2323555715</v>
      </c>
      <c r="O1429" s="32" t="str">
        <f t="shared" si="22"/>
        <v>Detractors</v>
      </c>
    </row>
    <row r="1430" spans="1:15" x14ac:dyDescent="0.15">
      <c r="A1430" s="29" t="s">
        <v>41</v>
      </c>
      <c r="B1430" s="29" t="s">
        <v>42</v>
      </c>
      <c r="C1430" s="29" t="s">
        <v>98</v>
      </c>
      <c r="D1430" s="31">
        <v>44198</v>
      </c>
      <c r="E1430" s="29" t="s">
        <v>55</v>
      </c>
      <c r="F1430" s="29">
        <v>1</v>
      </c>
      <c r="G1430" s="29" t="s">
        <v>46</v>
      </c>
      <c r="H1430" s="29">
        <v>0</v>
      </c>
      <c r="J1430" s="29">
        <v>2007310227</v>
      </c>
      <c r="K1430" s="29">
        <v>5054237045</v>
      </c>
      <c r="L1430" s="29">
        <v>5054237045</v>
      </c>
      <c r="M1430" s="29" t="s">
        <v>44</v>
      </c>
      <c r="N1430" s="29">
        <v>2323557422</v>
      </c>
      <c r="O1430" s="32" t="str">
        <f t="shared" si="22"/>
        <v>Detractors</v>
      </c>
    </row>
    <row r="1431" spans="1:15" x14ac:dyDescent="0.15">
      <c r="A1431" s="29" t="s">
        <v>41</v>
      </c>
      <c r="B1431" s="29" t="s">
        <v>42</v>
      </c>
      <c r="C1431" s="29" t="s">
        <v>118</v>
      </c>
      <c r="D1431" s="31">
        <v>44198</v>
      </c>
      <c r="E1431" s="29" t="s">
        <v>19</v>
      </c>
      <c r="F1431" s="29">
        <v>2</v>
      </c>
      <c r="G1431" s="29" t="s">
        <v>43</v>
      </c>
      <c r="H1431" s="29">
        <v>0</v>
      </c>
      <c r="K1431" s="29">
        <v>7205275223</v>
      </c>
      <c r="L1431" s="29">
        <v>5926383966</v>
      </c>
      <c r="M1431" s="29" t="s">
        <v>44</v>
      </c>
      <c r="N1431" s="29">
        <v>2323557459</v>
      </c>
      <c r="O1431" s="32" t="str">
        <f t="shared" si="22"/>
        <v>Detractors</v>
      </c>
    </row>
    <row r="1432" spans="1:15" x14ac:dyDescent="0.15">
      <c r="A1432" s="29" t="s">
        <v>41</v>
      </c>
      <c r="B1432" s="29" t="s">
        <v>42</v>
      </c>
      <c r="C1432" s="29" t="s">
        <v>118</v>
      </c>
      <c r="D1432" s="31">
        <v>44198</v>
      </c>
      <c r="E1432" s="29" t="s">
        <v>19</v>
      </c>
      <c r="F1432" s="29">
        <v>5</v>
      </c>
      <c r="G1432" s="29" t="s">
        <v>46</v>
      </c>
      <c r="H1432" s="29">
        <v>7</v>
      </c>
      <c r="K1432" s="29">
        <v>7205275223</v>
      </c>
      <c r="L1432" s="29">
        <v>5926544530</v>
      </c>
      <c r="M1432" s="29" t="s">
        <v>44</v>
      </c>
      <c r="N1432" s="29">
        <v>2323561267</v>
      </c>
      <c r="O1432" s="32" t="str">
        <f t="shared" si="22"/>
        <v>Passives</v>
      </c>
    </row>
    <row r="1433" spans="1:15" x14ac:dyDescent="0.15">
      <c r="A1433" s="29" t="s">
        <v>41</v>
      </c>
      <c r="B1433" s="29" t="s">
        <v>42</v>
      </c>
      <c r="C1433" s="29" t="s">
        <v>85</v>
      </c>
      <c r="D1433" s="31">
        <v>44198</v>
      </c>
      <c r="E1433" s="29" t="s">
        <v>50</v>
      </c>
      <c r="F1433" s="29">
        <v>5</v>
      </c>
      <c r="G1433" s="29" t="s">
        <v>43</v>
      </c>
      <c r="H1433" s="29">
        <v>10</v>
      </c>
      <c r="K1433" s="29">
        <v>3405141842</v>
      </c>
      <c r="L1433" s="29">
        <v>3405141842</v>
      </c>
      <c r="M1433" s="29" t="s">
        <v>44</v>
      </c>
      <c r="N1433" s="29">
        <v>2323564347</v>
      </c>
      <c r="O1433" s="32" t="str">
        <f t="shared" si="22"/>
        <v>Promoters</v>
      </c>
    </row>
    <row r="1434" spans="1:15" x14ac:dyDescent="0.15">
      <c r="A1434" s="29" t="s">
        <v>41</v>
      </c>
      <c r="B1434" s="29" t="s">
        <v>42</v>
      </c>
      <c r="C1434" s="29" t="s">
        <v>132</v>
      </c>
      <c r="D1434" s="31">
        <v>44198</v>
      </c>
      <c r="E1434" s="29" t="s">
        <v>55</v>
      </c>
      <c r="F1434" s="29">
        <v>1</v>
      </c>
      <c r="G1434" s="29" t="s">
        <v>46</v>
      </c>
      <c r="H1434" s="29">
        <v>3</v>
      </c>
      <c r="J1434" s="29">
        <v>2007318488</v>
      </c>
      <c r="K1434" s="29">
        <v>5754550347</v>
      </c>
      <c r="L1434" s="29">
        <v>5754550347</v>
      </c>
      <c r="M1434" s="29" t="s">
        <v>44</v>
      </c>
      <c r="N1434" s="29">
        <v>2323565054</v>
      </c>
      <c r="O1434" s="32" t="str">
        <f t="shared" si="22"/>
        <v>Detractors</v>
      </c>
    </row>
    <row r="1435" spans="1:15" x14ac:dyDescent="0.15">
      <c r="A1435" s="29" t="s">
        <v>41</v>
      </c>
      <c r="B1435" s="29" t="s">
        <v>42</v>
      </c>
      <c r="C1435" s="29" t="s">
        <v>115</v>
      </c>
      <c r="D1435" s="31">
        <v>44198</v>
      </c>
      <c r="E1435" s="29" t="s">
        <v>50</v>
      </c>
      <c r="F1435" s="29">
        <v>5</v>
      </c>
      <c r="G1435" s="29" t="s">
        <v>43</v>
      </c>
      <c r="H1435" s="29">
        <v>7</v>
      </c>
      <c r="K1435" s="29">
        <v>3409983361</v>
      </c>
      <c r="L1435" s="29">
        <v>3409983361</v>
      </c>
      <c r="M1435" s="29" t="s">
        <v>44</v>
      </c>
      <c r="N1435" s="29">
        <v>2323568889</v>
      </c>
      <c r="O1435" s="32" t="str">
        <f t="shared" si="22"/>
        <v>Passives</v>
      </c>
    </row>
    <row r="1436" spans="1:15" x14ac:dyDescent="0.15">
      <c r="A1436" s="29" t="s">
        <v>41</v>
      </c>
      <c r="B1436" s="29" t="s">
        <v>42</v>
      </c>
      <c r="C1436" s="29" t="s">
        <v>147</v>
      </c>
      <c r="D1436" s="31">
        <v>44198</v>
      </c>
      <c r="E1436" s="29" t="s">
        <v>52</v>
      </c>
      <c r="F1436" s="29">
        <v>4</v>
      </c>
      <c r="G1436" s="29" t="s">
        <v>43</v>
      </c>
      <c r="H1436" s="29">
        <v>9</v>
      </c>
      <c r="K1436" s="29">
        <v>4415044752</v>
      </c>
      <c r="L1436" s="29">
        <v>4415044752</v>
      </c>
      <c r="M1436" s="29" t="s">
        <v>51</v>
      </c>
      <c r="N1436" s="29">
        <v>2323571465</v>
      </c>
      <c r="O1436" s="32" t="str">
        <f t="shared" si="22"/>
        <v>Promoters</v>
      </c>
    </row>
    <row r="1437" spans="1:15" x14ac:dyDescent="0.15">
      <c r="A1437" s="29" t="s">
        <v>41</v>
      </c>
      <c r="B1437" s="29" t="s">
        <v>42</v>
      </c>
      <c r="C1437" s="29" t="s">
        <v>128</v>
      </c>
      <c r="D1437" s="31">
        <v>44198</v>
      </c>
      <c r="E1437" s="29" t="s">
        <v>55</v>
      </c>
      <c r="F1437" s="29">
        <v>5</v>
      </c>
      <c r="G1437" s="29" t="s">
        <v>43</v>
      </c>
      <c r="H1437" s="29">
        <v>8</v>
      </c>
      <c r="K1437" s="29">
        <v>7754821444</v>
      </c>
      <c r="L1437" s="29">
        <v>7754821444</v>
      </c>
      <c r="M1437" s="29" t="s">
        <v>51</v>
      </c>
      <c r="N1437" s="29">
        <v>2323590256</v>
      </c>
      <c r="O1437" s="32" t="str">
        <f t="shared" si="22"/>
        <v>Passives</v>
      </c>
    </row>
    <row r="1438" spans="1:15" x14ac:dyDescent="0.15">
      <c r="A1438" s="29" t="s">
        <v>41</v>
      </c>
      <c r="B1438" s="29" t="s">
        <v>42</v>
      </c>
      <c r="C1438" s="29" t="s">
        <v>116</v>
      </c>
      <c r="D1438" s="31">
        <v>44198</v>
      </c>
      <c r="E1438" s="29" t="s">
        <v>55</v>
      </c>
      <c r="F1438" s="29">
        <v>4</v>
      </c>
      <c r="G1438" s="29" t="s">
        <v>43</v>
      </c>
      <c r="H1438" s="29">
        <v>7</v>
      </c>
      <c r="K1438" s="29">
        <v>5054239391</v>
      </c>
      <c r="L1438" s="29">
        <v>5054239391</v>
      </c>
      <c r="M1438" s="29" t="s">
        <v>51</v>
      </c>
      <c r="N1438" s="29">
        <v>2323596762</v>
      </c>
      <c r="O1438" s="32" t="str">
        <f t="shared" si="22"/>
        <v>Passives</v>
      </c>
    </row>
    <row r="1439" spans="1:15" x14ac:dyDescent="0.15">
      <c r="A1439" s="29" t="s">
        <v>41</v>
      </c>
      <c r="B1439" s="29" t="s">
        <v>42</v>
      </c>
      <c r="C1439" s="29" t="s">
        <v>87</v>
      </c>
      <c r="D1439" s="31">
        <v>44198</v>
      </c>
      <c r="E1439" s="29" t="s">
        <v>55</v>
      </c>
      <c r="F1439" s="29">
        <v>5</v>
      </c>
      <c r="G1439" s="29" t="s">
        <v>43</v>
      </c>
      <c r="H1439" s="29">
        <v>10</v>
      </c>
      <c r="K1439" s="29">
        <v>5752244664</v>
      </c>
      <c r="L1439" s="29">
        <v>5752244664</v>
      </c>
      <c r="M1439" s="29" t="s">
        <v>51</v>
      </c>
      <c r="N1439" s="29">
        <v>2323597739</v>
      </c>
      <c r="O1439" s="32" t="str">
        <f t="shared" si="22"/>
        <v>Promoters</v>
      </c>
    </row>
    <row r="1440" spans="1:15" x14ac:dyDescent="0.15">
      <c r="A1440" s="29" t="s">
        <v>41</v>
      </c>
      <c r="B1440" s="29" t="s">
        <v>42</v>
      </c>
      <c r="C1440" s="29" t="s">
        <v>116</v>
      </c>
      <c r="D1440" s="31">
        <v>44198</v>
      </c>
      <c r="E1440" s="29" t="s">
        <v>55</v>
      </c>
      <c r="F1440" s="29">
        <v>5</v>
      </c>
      <c r="G1440" s="29" t="s">
        <v>43</v>
      </c>
      <c r="H1440" s="29">
        <v>10</v>
      </c>
      <c r="K1440" s="29">
        <v>5752244544</v>
      </c>
      <c r="L1440" s="29">
        <v>5752244544</v>
      </c>
      <c r="M1440" s="29" t="s">
        <v>44</v>
      </c>
      <c r="N1440" s="29">
        <v>2323601907</v>
      </c>
      <c r="O1440" s="32" t="str">
        <f t="shared" si="22"/>
        <v>Promoters</v>
      </c>
    </row>
    <row r="1441" spans="1:15" x14ac:dyDescent="0.15">
      <c r="A1441" s="29" t="s">
        <v>41</v>
      </c>
      <c r="B1441" s="29" t="s">
        <v>42</v>
      </c>
      <c r="C1441" s="29" t="s">
        <v>96</v>
      </c>
      <c r="D1441" s="31">
        <v>44198</v>
      </c>
      <c r="E1441" s="29" t="s">
        <v>50</v>
      </c>
      <c r="F1441" s="29">
        <v>5</v>
      </c>
      <c r="G1441" s="29" t="s">
        <v>43</v>
      </c>
      <c r="H1441" s="29">
        <v>10</v>
      </c>
      <c r="K1441" s="29">
        <v>7868656747</v>
      </c>
      <c r="L1441" s="29">
        <v>7868656747</v>
      </c>
      <c r="M1441" s="29" t="s">
        <v>44</v>
      </c>
      <c r="N1441" s="29">
        <v>2323602238</v>
      </c>
      <c r="O1441" s="32" t="str">
        <f t="shared" si="22"/>
        <v>Promoters</v>
      </c>
    </row>
    <row r="1442" spans="1:15" x14ac:dyDescent="0.15">
      <c r="A1442" s="29" t="s">
        <v>41</v>
      </c>
      <c r="B1442" s="29" t="s">
        <v>42</v>
      </c>
      <c r="C1442" s="29" t="s">
        <v>147</v>
      </c>
      <c r="D1442" s="31">
        <v>44198</v>
      </c>
      <c r="E1442" s="29" t="s">
        <v>52</v>
      </c>
      <c r="F1442" s="29">
        <v>4</v>
      </c>
      <c r="G1442" s="29" t="s">
        <v>43</v>
      </c>
      <c r="H1442" s="29">
        <v>9</v>
      </c>
      <c r="K1442" s="29">
        <v>4415040458</v>
      </c>
      <c r="L1442" s="29">
        <v>4415040458</v>
      </c>
      <c r="M1442" s="29" t="s">
        <v>51</v>
      </c>
      <c r="N1442" s="29">
        <v>2323608019</v>
      </c>
      <c r="O1442" s="32" t="str">
        <f t="shared" si="22"/>
        <v>Promoters</v>
      </c>
    </row>
    <row r="1443" spans="1:15" x14ac:dyDescent="0.15">
      <c r="A1443" s="29" t="s">
        <v>41</v>
      </c>
      <c r="B1443" s="29" t="s">
        <v>42</v>
      </c>
      <c r="C1443" s="29" t="s">
        <v>98</v>
      </c>
      <c r="D1443" s="31">
        <v>44198</v>
      </c>
      <c r="E1443" s="29" t="s">
        <v>52</v>
      </c>
      <c r="F1443" s="29">
        <v>5</v>
      </c>
      <c r="G1443" s="29" t="s">
        <v>43</v>
      </c>
      <c r="H1443" s="29">
        <v>10</v>
      </c>
      <c r="K1443" s="29">
        <v>4413364390</v>
      </c>
      <c r="L1443" s="29">
        <v>4413364390</v>
      </c>
      <c r="M1443" s="29" t="s">
        <v>51</v>
      </c>
      <c r="N1443" s="29">
        <v>2323611998</v>
      </c>
      <c r="O1443" s="32" t="str">
        <f t="shared" si="22"/>
        <v>Promoters</v>
      </c>
    </row>
    <row r="1444" spans="1:15" x14ac:dyDescent="0.15">
      <c r="A1444" s="29" t="s">
        <v>41</v>
      </c>
      <c r="B1444" s="29" t="s">
        <v>42</v>
      </c>
      <c r="C1444" s="29" t="s">
        <v>85</v>
      </c>
      <c r="D1444" s="31">
        <v>44198</v>
      </c>
      <c r="E1444" s="29" t="s">
        <v>50</v>
      </c>
      <c r="F1444" s="29">
        <v>3</v>
      </c>
      <c r="G1444" s="29" t="s">
        <v>46</v>
      </c>
      <c r="H1444" s="29">
        <v>1</v>
      </c>
      <c r="K1444" s="29">
        <v>6107512991</v>
      </c>
      <c r="L1444" s="29">
        <v>6107512991</v>
      </c>
      <c r="M1444" s="29" t="s">
        <v>44</v>
      </c>
      <c r="N1444" s="29">
        <v>2323615782</v>
      </c>
      <c r="O1444" s="32" t="str">
        <f t="shared" si="22"/>
        <v>Detractors</v>
      </c>
    </row>
    <row r="1445" spans="1:15" x14ac:dyDescent="0.15">
      <c r="A1445" s="29" t="s">
        <v>41</v>
      </c>
      <c r="B1445" s="29" t="s">
        <v>42</v>
      </c>
      <c r="C1445" s="29" t="s">
        <v>87</v>
      </c>
      <c r="D1445" s="31">
        <v>44198</v>
      </c>
      <c r="E1445" s="29" t="s">
        <v>50</v>
      </c>
      <c r="F1445" s="29">
        <v>3</v>
      </c>
      <c r="G1445" s="29" t="s">
        <v>46</v>
      </c>
      <c r="H1445" s="29">
        <v>8</v>
      </c>
      <c r="J1445" s="29">
        <v>2007362094</v>
      </c>
      <c r="K1445" s="29">
        <v>9316363430</v>
      </c>
      <c r="L1445" s="29">
        <v>9316363430</v>
      </c>
      <c r="M1445" s="29" t="s">
        <v>44</v>
      </c>
      <c r="N1445" s="29">
        <v>2323619579</v>
      </c>
      <c r="O1445" s="32" t="str">
        <f t="shared" si="22"/>
        <v>Passives</v>
      </c>
    </row>
    <row r="1446" spans="1:15" x14ac:dyDescent="0.15">
      <c r="A1446" s="29" t="s">
        <v>41</v>
      </c>
      <c r="B1446" s="29" t="s">
        <v>42</v>
      </c>
      <c r="C1446" s="29" t="s">
        <v>124</v>
      </c>
      <c r="D1446" s="31">
        <v>44198</v>
      </c>
      <c r="E1446" s="29" t="s">
        <v>54</v>
      </c>
      <c r="F1446" s="29">
        <v>5</v>
      </c>
      <c r="G1446" s="29" t="s">
        <v>43</v>
      </c>
      <c r="H1446" s="29">
        <v>5</v>
      </c>
      <c r="K1446" s="29">
        <v>5057879879</v>
      </c>
      <c r="L1446" s="29">
        <v>5057879879</v>
      </c>
      <c r="M1446" s="29" t="s">
        <v>44</v>
      </c>
      <c r="N1446" s="29">
        <v>2323622619</v>
      </c>
      <c r="O1446" s="32" t="str">
        <f t="shared" si="22"/>
        <v>Detractors</v>
      </c>
    </row>
    <row r="1447" spans="1:15" x14ac:dyDescent="0.15">
      <c r="A1447" s="29" t="s">
        <v>41</v>
      </c>
      <c r="B1447" s="29" t="s">
        <v>42</v>
      </c>
      <c r="C1447" s="29" t="s">
        <v>119</v>
      </c>
      <c r="D1447" s="31">
        <v>44198</v>
      </c>
      <c r="E1447" s="29" t="s">
        <v>19</v>
      </c>
      <c r="F1447" s="29">
        <v>5</v>
      </c>
      <c r="G1447" s="29" t="s">
        <v>46</v>
      </c>
      <c r="H1447" s="29">
        <v>8</v>
      </c>
      <c r="K1447" s="29">
        <v>7205275223</v>
      </c>
      <c r="L1447" s="29">
        <v>5926129798</v>
      </c>
      <c r="M1447" s="29" t="s">
        <v>44</v>
      </c>
      <c r="N1447" s="29">
        <v>2323623468</v>
      </c>
      <c r="O1447" s="32" t="str">
        <f t="shared" si="22"/>
        <v>Passives</v>
      </c>
    </row>
    <row r="1448" spans="1:15" x14ac:dyDescent="0.15">
      <c r="A1448" s="29" t="s">
        <v>41</v>
      </c>
      <c r="B1448" s="29" t="s">
        <v>42</v>
      </c>
      <c r="C1448" s="29" t="s">
        <v>128</v>
      </c>
      <c r="D1448" s="31">
        <v>44198</v>
      </c>
      <c r="E1448" s="29" t="s">
        <v>55</v>
      </c>
      <c r="F1448" s="29">
        <v>5</v>
      </c>
      <c r="G1448" s="29" t="s">
        <v>43</v>
      </c>
      <c r="H1448" s="29">
        <v>7</v>
      </c>
      <c r="K1448" s="29">
        <v>7752177791</v>
      </c>
      <c r="L1448" s="29">
        <v>7752177791</v>
      </c>
      <c r="M1448" s="29" t="s">
        <v>44</v>
      </c>
      <c r="N1448" s="29">
        <v>2323623636</v>
      </c>
      <c r="O1448" s="32" t="str">
        <f t="shared" si="22"/>
        <v>Passives</v>
      </c>
    </row>
    <row r="1449" spans="1:15" x14ac:dyDescent="0.15">
      <c r="A1449" s="29" t="s">
        <v>41</v>
      </c>
      <c r="B1449" s="29" t="s">
        <v>42</v>
      </c>
      <c r="C1449" s="29" t="s">
        <v>144</v>
      </c>
      <c r="D1449" s="31">
        <v>44198</v>
      </c>
      <c r="E1449" s="29" t="s">
        <v>54</v>
      </c>
      <c r="F1449" s="29">
        <v>5</v>
      </c>
      <c r="G1449" s="29" t="s">
        <v>43</v>
      </c>
      <c r="H1449" s="29">
        <v>10</v>
      </c>
      <c r="K1449" s="29">
        <v>5053540342</v>
      </c>
      <c r="L1449" s="29">
        <v>5053540342</v>
      </c>
      <c r="M1449" s="29" t="s">
        <v>44</v>
      </c>
      <c r="N1449" s="29">
        <v>2323627677</v>
      </c>
      <c r="O1449" s="32" t="str">
        <f t="shared" si="22"/>
        <v>Promoters</v>
      </c>
    </row>
    <row r="1450" spans="1:15" x14ac:dyDescent="0.15">
      <c r="A1450" s="29" t="s">
        <v>41</v>
      </c>
      <c r="B1450" s="29" t="s">
        <v>42</v>
      </c>
      <c r="C1450" s="29" t="s">
        <v>144</v>
      </c>
      <c r="D1450" s="31">
        <v>44198</v>
      </c>
      <c r="E1450" s="29" t="s">
        <v>55</v>
      </c>
      <c r="F1450" s="29">
        <v>5</v>
      </c>
      <c r="G1450" s="29" t="s">
        <v>43</v>
      </c>
      <c r="H1450" s="29">
        <v>10</v>
      </c>
      <c r="K1450" s="29">
        <v>5752249454</v>
      </c>
      <c r="L1450" s="29">
        <v>5752249454</v>
      </c>
      <c r="M1450" s="29" t="s">
        <v>44</v>
      </c>
      <c r="N1450" s="29">
        <v>2323628722</v>
      </c>
      <c r="O1450" s="32" t="str">
        <f t="shared" si="22"/>
        <v>Promoters</v>
      </c>
    </row>
    <row r="1451" spans="1:15" x14ac:dyDescent="0.15">
      <c r="A1451" s="29" t="s">
        <v>41</v>
      </c>
      <c r="B1451" s="29" t="s">
        <v>42</v>
      </c>
      <c r="C1451" s="29" t="s">
        <v>112</v>
      </c>
      <c r="D1451" s="31">
        <v>44198</v>
      </c>
      <c r="E1451" s="29" t="s">
        <v>54</v>
      </c>
      <c r="F1451" s="29">
        <v>1</v>
      </c>
      <c r="G1451" s="29" t="s">
        <v>43</v>
      </c>
      <c r="H1451" s="29">
        <v>9</v>
      </c>
      <c r="J1451" s="29">
        <v>2007370799</v>
      </c>
      <c r="K1451" s="29">
        <v>9283831960</v>
      </c>
      <c r="L1451" s="29">
        <v>9283831960</v>
      </c>
      <c r="M1451" s="29" t="s">
        <v>44</v>
      </c>
      <c r="N1451" s="29">
        <v>2323630116</v>
      </c>
      <c r="O1451" s="32" t="str">
        <f t="shared" si="22"/>
        <v>Promoters</v>
      </c>
    </row>
    <row r="1452" spans="1:15" x14ac:dyDescent="0.15">
      <c r="A1452" s="29" t="s">
        <v>41</v>
      </c>
      <c r="B1452" s="29" t="s">
        <v>42</v>
      </c>
      <c r="C1452" s="29" t="s">
        <v>133</v>
      </c>
      <c r="D1452" s="31">
        <v>44198</v>
      </c>
      <c r="E1452" s="29" t="s">
        <v>50</v>
      </c>
      <c r="F1452" s="29">
        <v>5</v>
      </c>
      <c r="G1452" s="29" t="s">
        <v>43</v>
      </c>
      <c r="H1452" s="29">
        <v>10</v>
      </c>
      <c r="K1452" s="29">
        <v>3405146727</v>
      </c>
      <c r="L1452" s="29">
        <v>3405146727</v>
      </c>
      <c r="M1452" s="29" t="s">
        <v>44</v>
      </c>
      <c r="N1452" s="29">
        <v>2323630236</v>
      </c>
      <c r="O1452" s="32" t="str">
        <f t="shared" si="22"/>
        <v>Promoters</v>
      </c>
    </row>
    <row r="1453" spans="1:15" x14ac:dyDescent="0.15">
      <c r="A1453" s="29" t="s">
        <v>41</v>
      </c>
      <c r="B1453" s="29" t="s">
        <v>42</v>
      </c>
      <c r="C1453" s="29" t="s">
        <v>112</v>
      </c>
      <c r="D1453" s="31">
        <v>44198</v>
      </c>
      <c r="E1453" s="29" t="s">
        <v>55</v>
      </c>
      <c r="F1453" s="29">
        <v>5</v>
      </c>
      <c r="G1453" s="29" t="s">
        <v>46</v>
      </c>
      <c r="H1453" s="29">
        <v>10</v>
      </c>
      <c r="K1453" s="29">
        <v>5059298116</v>
      </c>
      <c r="L1453" s="29">
        <v>5059298116</v>
      </c>
      <c r="M1453" s="29" t="s">
        <v>44</v>
      </c>
      <c r="N1453" s="29">
        <v>2323632605</v>
      </c>
      <c r="O1453" s="32" t="str">
        <f t="shared" si="22"/>
        <v>Promoters</v>
      </c>
    </row>
    <row r="1454" spans="1:15" x14ac:dyDescent="0.15">
      <c r="A1454" s="29" t="s">
        <v>41</v>
      </c>
      <c r="B1454" s="29" t="s">
        <v>42</v>
      </c>
      <c r="C1454" s="29" t="s">
        <v>136</v>
      </c>
      <c r="D1454" s="31">
        <v>44198</v>
      </c>
      <c r="E1454" s="29" t="s">
        <v>55</v>
      </c>
      <c r="F1454" s="29">
        <v>5</v>
      </c>
      <c r="G1454" s="29" t="s">
        <v>43</v>
      </c>
      <c r="H1454" s="29">
        <v>10</v>
      </c>
      <c r="K1454" s="29">
        <v>7753121074</v>
      </c>
      <c r="L1454" s="29">
        <v>7753121074</v>
      </c>
      <c r="M1454" s="29" t="s">
        <v>44</v>
      </c>
      <c r="N1454" s="29">
        <v>2323635720</v>
      </c>
      <c r="O1454" s="32" t="str">
        <f t="shared" si="22"/>
        <v>Promoters</v>
      </c>
    </row>
    <row r="1455" spans="1:15" x14ac:dyDescent="0.15">
      <c r="A1455" s="29" t="s">
        <v>41</v>
      </c>
      <c r="B1455" s="29" t="s">
        <v>42</v>
      </c>
      <c r="C1455" s="29" t="s">
        <v>124</v>
      </c>
      <c r="D1455" s="31">
        <v>44198</v>
      </c>
      <c r="E1455" s="29" t="s">
        <v>54</v>
      </c>
      <c r="F1455" s="29">
        <v>5</v>
      </c>
      <c r="G1455" s="29" t="s">
        <v>46</v>
      </c>
      <c r="H1455" s="29">
        <v>8</v>
      </c>
      <c r="K1455" s="29">
        <v>9282092126</v>
      </c>
      <c r="L1455" s="29">
        <v>9282092126</v>
      </c>
      <c r="M1455" s="29" t="s">
        <v>44</v>
      </c>
      <c r="N1455" s="29">
        <v>2323639384</v>
      </c>
      <c r="O1455" s="32" t="str">
        <f t="shared" si="22"/>
        <v>Passives</v>
      </c>
    </row>
    <row r="1456" spans="1:15" x14ac:dyDescent="0.15">
      <c r="A1456" s="29" t="s">
        <v>41</v>
      </c>
      <c r="B1456" s="29" t="s">
        <v>42</v>
      </c>
      <c r="C1456" s="29" t="s">
        <v>112</v>
      </c>
      <c r="D1456" s="31">
        <v>44198</v>
      </c>
      <c r="E1456" s="29" t="s">
        <v>55</v>
      </c>
      <c r="F1456" s="29">
        <v>5</v>
      </c>
      <c r="G1456" s="29" t="s">
        <v>46</v>
      </c>
      <c r="H1456" s="29">
        <v>10</v>
      </c>
      <c r="J1456" s="29">
        <v>2007379558</v>
      </c>
      <c r="K1456" s="29">
        <v>5054238071</v>
      </c>
      <c r="L1456" s="29">
        <v>5054238071</v>
      </c>
      <c r="M1456" s="29" t="s">
        <v>44</v>
      </c>
      <c r="N1456" s="29">
        <v>2323641070</v>
      </c>
      <c r="O1456" s="32" t="str">
        <f t="shared" si="22"/>
        <v>Promoters</v>
      </c>
    </row>
    <row r="1457" spans="1:15" x14ac:dyDescent="0.15">
      <c r="A1457" s="29" t="s">
        <v>41</v>
      </c>
      <c r="B1457" s="29" t="s">
        <v>42</v>
      </c>
      <c r="C1457" s="29" t="s">
        <v>96</v>
      </c>
      <c r="D1457" s="31">
        <v>44198</v>
      </c>
      <c r="E1457" s="29" t="s">
        <v>55</v>
      </c>
      <c r="F1457" s="29">
        <v>3</v>
      </c>
      <c r="G1457" s="29" t="s">
        <v>46</v>
      </c>
      <c r="H1457" s="29">
        <v>0</v>
      </c>
      <c r="K1457" s="29">
        <v>5754550837</v>
      </c>
      <c r="L1457" s="29">
        <v>5754550837</v>
      </c>
      <c r="M1457" s="29" t="s">
        <v>44</v>
      </c>
      <c r="N1457" s="29">
        <v>2323641601</v>
      </c>
      <c r="O1457" s="32" t="str">
        <f t="shared" si="22"/>
        <v>Detractors</v>
      </c>
    </row>
    <row r="1458" spans="1:15" x14ac:dyDescent="0.15">
      <c r="A1458" s="29" t="s">
        <v>41</v>
      </c>
      <c r="B1458" s="29" t="s">
        <v>42</v>
      </c>
      <c r="C1458" s="29" t="s">
        <v>124</v>
      </c>
      <c r="D1458" s="31">
        <v>44198</v>
      </c>
      <c r="E1458" s="29" t="s">
        <v>55</v>
      </c>
      <c r="F1458" s="29">
        <v>5</v>
      </c>
      <c r="G1458" s="29" t="s">
        <v>43</v>
      </c>
      <c r="H1458" s="29">
        <v>10</v>
      </c>
      <c r="K1458" s="29">
        <v>5752245303</v>
      </c>
      <c r="L1458" s="29">
        <v>5752245303</v>
      </c>
      <c r="M1458" s="29" t="s">
        <v>44</v>
      </c>
      <c r="N1458" s="29">
        <v>2323646554</v>
      </c>
      <c r="O1458" s="32" t="str">
        <f t="shared" si="22"/>
        <v>Promoters</v>
      </c>
    </row>
    <row r="1459" spans="1:15" x14ac:dyDescent="0.15">
      <c r="A1459" s="29" t="s">
        <v>41</v>
      </c>
      <c r="B1459" s="29" t="s">
        <v>42</v>
      </c>
      <c r="C1459" s="29" t="s">
        <v>132</v>
      </c>
      <c r="D1459" s="31">
        <v>44198</v>
      </c>
      <c r="E1459" s="29" t="s">
        <v>55</v>
      </c>
      <c r="F1459" s="29">
        <v>5</v>
      </c>
      <c r="G1459" s="29" t="s">
        <v>43</v>
      </c>
      <c r="H1459" s="29">
        <v>9</v>
      </c>
      <c r="K1459" s="29">
        <v>5752245901</v>
      </c>
      <c r="L1459" s="29">
        <v>5752245901</v>
      </c>
      <c r="M1459" s="29" t="s">
        <v>44</v>
      </c>
      <c r="N1459" s="29">
        <v>2323648621</v>
      </c>
      <c r="O1459" s="32" t="str">
        <f t="shared" si="22"/>
        <v>Promoters</v>
      </c>
    </row>
    <row r="1460" spans="1:15" x14ac:dyDescent="0.15">
      <c r="A1460" s="29" t="s">
        <v>41</v>
      </c>
      <c r="B1460" s="29" t="s">
        <v>42</v>
      </c>
      <c r="C1460" s="29" t="s">
        <v>137</v>
      </c>
      <c r="D1460" s="31">
        <v>44198</v>
      </c>
      <c r="E1460" s="29" t="s">
        <v>55</v>
      </c>
      <c r="F1460" s="29">
        <v>5</v>
      </c>
      <c r="G1460" s="29" t="s">
        <v>46</v>
      </c>
      <c r="H1460" s="29">
        <v>8</v>
      </c>
      <c r="K1460" s="29">
        <v>5755951280</v>
      </c>
      <c r="L1460" s="29">
        <v>5755951280</v>
      </c>
      <c r="M1460" s="29" t="s">
        <v>44</v>
      </c>
      <c r="N1460" s="29">
        <v>2323653770</v>
      </c>
      <c r="O1460" s="32" t="str">
        <f t="shared" si="22"/>
        <v>Passives</v>
      </c>
    </row>
    <row r="1461" spans="1:15" x14ac:dyDescent="0.15">
      <c r="A1461" s="29" t="s">
        <v>41</v>
      </c>
      <c r="B1461" s="29" t="s">
        <v>42</v>
      </c>
      <c r="C1461" s="29" t="s">
        <v>144</v>
      </c>
      <c r="D1461" s="31">
        <v>44198</v>
      </c>
      <c r="E1461" s="29" t="s">
        <v>55</v>
      </c>
      <c r="F1461" s="29">
        <v>4</v>
      </c>
      <c r="G1461" s="29" t="s">
        <v>46</v>
      </c>
      <c r="H1461" s="29">
        <v>0</v>
      </c>
      <c r="K1461" s="29">
        <v>5752244899</v>
      </c>
      <c r="L1461" s="29">
        <v>5752244899</v>
      </c>
      <c r="M1461" s="29" t="s">
        <v>44</v>
      </c>
      <c r="N1461" s="29">
        <v>2323659875</v>
      </c>
      <c r="O1461" s="32" t="str">
        <f t="shared" si="22"/>
        <v>Detractors</v>
      </c>
    </row>
    <row r="1462" spans="1:15" x14ac:dyDescent="0.15">
      <c r="A1462" s="29" t="s">
        <v>41</v>
      </c>
      <c r="B1462" s="29" t="s">
        <v>42</v>
      </c>
      <c r="C1462" s="29" t="s">
        <v>124</v>
      </c>
      <c r="D1462" s="31">
        <v>44198</v>
      </c>
      <c r="E1462" s="29" t="s">
        <v>53</v>
      </c>
      <c r="F1462" s="29">
        <v>5</v>
      </c>
      <c r="G1462" s="29" t="s">
        <v>43</v>
      </c>
      <c r="H1462" s="29">
        <v>5</v>
      </c>
      <c r="J1462" s="29">
        <v>2007395986</v>
      </c>
      <c r="K1462" s="29">
        <v>4417170957</v>
      </c>
      <c r="L1462" s="29">
        <v>4417170957</v>
      </c>
      <c r="M1462" s="29" t="s">
        <v>44</v>
      </c>
      <c r="N1462" s="29">
        <v>2323664496</v>
      </c>
      <c r="O1462" s="32" t="str">
        <f t="shared" si="22"/>
        <v>Detractors</v>
      </c>
    </row>
    <row r="1463" spans="1:15" x14ac:dyDescent="0.15">
      <c r="A1463" s="29" t="s">
        <v>41</v>
      </c>
      <c r="B1463" s="29" t="s">
        <v>42</v>
      </c>
      <c r="C1463" s="29" t="s">
        <v>135</v>
      </c>
      <c r="D1463" s="31">
        <v>44198</v>
      </c>
      <c r="E1463" s="29" t="s">
        <v>55</v>
      </c>
      <c r="F1463" s="29">
        <v>5</v>
      </c>
      <c r="G1463" s="29" t="s">
        <v>43</v>
      </c>
      <c r="H1463" s="29">
        <v>1</v>
      </c>
      <c r="K1463" s="29">
        <v>7194969407</v>
      </c>
      <c r="L1463" s="29">
        <v>7194969407</v>
      </c>
      <c r="M1463" s="29" t="s">
        <v>44</v>
      </c>
      <c r="N1463" s="29">
        <v>2323665176</v>
      </c>
      <c r="O1463" s="32" t="str">
        <f t="shared" si="22"/>
        <v>Detractors</v>
      </c>
    </row>
    <row r="1464" spans="1:15" x14ac:dyDescent="0.15">
      <c r="A1464" s="29" t="s">
        <v>41</v>
      </c>
      <c r="B1464" s="29" t="s">
        <v>42</v>
      </c>
      <c r="C1464" s="29" t="s">
        <v>112</v>
      </c>
      <c r="D1464" s="31">
        <v>44198</v>
      </c>
      <c r="E1464" s="29" t="s">
        <v>54</v>
      </c>
      <c r="F1464" s="29">
        <v>5</v>
      </c>
      <c r="G1464" s="29" t="s">
        <v>46</v>
      </c>
      <c r="H1464" s="29">
        <v>9</v>
      </c>
      <c r="J1464" s="29">
        <v>2007397718</v>
      </c>
      <c r="K1464" s="29">
        <v>9284297579</v>
      </c>
      <c r="L1464" s="29">
        <v>9284297579</v>
      </c>
      <c r="M1464" s="29" t="s">
        <v>44</v>
      </c>
      <c r="N1464" s="29">
        <v>2323667505</v>
      </c>
      <c r="O1464" s="32" t="str">
        <f t="shared" si="22"/>
        <v>Promoters</v>
      </c>
    </row>
    <row r="1465" spans="1:15" x14ac:dyDescent="0.15">
      <c r="A1465" s="29" t="s">
        <v>41</v>
      </c>
      <c r="B1465" s="29" t="s">
        <v>42</v>
      </c>
      <c r="C1465" s="29" t="s">
        <v>112</v>
      </c>
      <c r="D1465" s="31">
        <v>44198</v>
      </c>
      <c r="E1465" s="29" t="s">
        <v>55</v>
      </c>
      <c r="F1465" s="29">
        <v>5</v>
      </c>
      <c r="G1465" s="29" t="s">
        <v>43</v>
      </c>
      <c r="H1465" s="29">
        <v>4</v>
      </c>
      <c r="K1465" s="29">
        <v>5752249316</v>
      </c>
      <c r="L1465" s="29">
        <v>5752249316</v>
      </c>
      <c r="M1465" s="29" t="s">
        <v>44</v>
      </c>
      <c r="N1465" s="29">
        <v>2323672825</v>
      </c>
      <c r="O1465" s="32" t="str">
        <f t="shared" si="22"/>
        <v>Detractors</v>
      </c>
    </row>
    <row r="1466" spans="1:15" x14ac:dyDescent="0.15">
      <c r="A1466" s="29" t="s">
        <v>41</v>
      </c>
      <c r="B1466" s="29" t="s">
        <v>42</v>
      </c>
      <c r="C1466" s="29" t="s">
        <v>137</v>
      </c>
      <c r="D1466" s="31">
        <v>44198</v>
      </c>
      <c r="E1466" s="29" t="s">
        <v>55</v>
      </c>
      <c r="F1466" s="29">
        <v>5</v>
      </c>
      <c r="G1466" s="29" t="s">
        <v>43</v>
      </c>
      <c r="H1466" s="29">
        <v>1</v>
      </c>
      <c r="K1466" s="29">
        <v>5752244621</v>
      </c>
      <c r="L1466" s="29">
        <v>5752244621</v>
      </c>
      <c r="M1466" s="29" t="s">
        <v>44</v>
      </c>
      <c r="N1466" s="29">
        <v>2323673068</v>
      </c>
      <c r="O1466" s="32" t="str">
        <f t="shared" si="22"/>
        <v>Detractors</v>
      </c>
    </row>
    <row r="1467" spans="1:15" x14ac:dyDescent="0.15">
      <c r="A1467" s="29" t="s">
        <v>41</v>
      </c>
      <c r="B1467" s="29" t="s">
        <v>42</v>
      </c>
      <c r="C1467" s="29" t="s">
        <v>136</v>
      </c>
      <c r="D1467" s="31">
        <v>44198</v>
      </c>
      <c r="E1467" s="29" t="s">
        <v>54</v>
      </c>
      <c r="F1467" s="29">
        <v>5</v>
      </c>
      <c r="G1467" s="29" t="s">
        <v>43</v>
      </c>
      <c r="H1467" s="29">
        <v>10</v>
      </c>
      <c r="K1467" s="29">
        <v>9282246767</v>
      </c>
      <c r="L1467" s="29">
        <v>9282246767</v>
      </c>
      <c r="M1467" s="29" t="s">
        <v>44</v>
      </c>
      <c r="N1467" s="29">
        <v>2323675647</v>
      </c>
      <c r="O1467" s="32" t="str">
        <f t="shared" si="22"/>
        <v>Promoters</v>
      </c>
    </row>
    <row r="1468" spans="1:15" x14ac:dyDescent="0.15">
      <c r="A1468" s="29" t="s">
        <v>41</v>
      </c>
      <c r="B1468" s="29" t="s">
        <v>42</v>
      </c>
      <c r="C1468" s="29" t="s">
        <v>112</v>
      </c>
      <c r="D1468" s="31">
        <v>44198</v>
      </c>
      <c r="E1468" s="29" t="s">
        <v>54</v>
      </c>
      <c r="F1468" s="29">
        <v>5</v>
      </c>
      <c r="G1468" s="29" t="s">
        <v>43</v>
      </c>
      <c r="H1468" s="29">
        <v>10</v>
      </c>
      <c r="K1468" s="29">
        <v>9282801077</v>
      </c>
      <c r="L1468" s="29">
        <v>9282801077</v>
      </c>
      <c r="M1468" s="29" t="s">
        <v>44</v>
      </c>
      <c r="N1468" s="29">
        <v>2323678816</v>
      </c>
      <c r="O1468" s="32" t="str">
        <f t="shared" si="22"/>
        <v>Promoters</v>
      </c>
    </row>
    <row r="1469" spans="1:15" x14ac:dyDescent="0.15">
      <c r="A1469" s="29" t="s">
        <v>41</v>
      </c>
      <c r="B1469" s="29" t="s">
        <v>42</v>
      </c>
      <c r="C1469" s="29" t="s">
        <v>124</v>
      </c>
      <c r="D1469" s="31">
        <v>44198</v>
      </c>
      <c r="E1469" s="29" t="s">
        <v>54</v>
      </c>
      <c r="F1469" s="29">
        <v>5</v>
      </c>
      <c r="G1469" s="29" t="s">
        <v>43</v>
      </c>
      <c r="H1469" s="29">
        <v>10</v>
      </c>
      <c r="K1469" s="29">
        <v>2105963037</v>
      </c>
      <c r="L1469" s="29">
        <v>2105963037</v>
      </c>
      <c r="M1469" s="29" t="s">
        <v>44</v>
      </c>
      <c r="N1469" s="29">
        <v>2323680579</v>
      </c>
      <c r="O1469" s="32" t="str">
        <f t="shared" si="22"/>
        <v>Promoters</v>
      </c>
    </row>
    <row r="1470" spans="1:15" x14ac:dyDescent="0.15">
      <c r="A1470" s="29" t="s">
        <v>41</v>
      </c>
      <c r="B1470" s="29" t="s">
        <v>42</v>
      </c>
      <c r="C1470" s="29" t="s">
        <v>132</v>
      </c>
      <c r="D1470" s="31">
        <v>44198</v>
      </c>
      <c r="E1470" s="29" t="s">
        <v>55</v>
      </c>
      <c r="F1470" s="29">
        <v>5</v>
      </c>
      <c r="G1470" s="29" t="s">
        <v>43</v>
      </c>
      <c r="H1470" s="29">
        <v>10</v>
      </c>
      <c r="K1470" s="29">
        <v>5752244553</v>
      </c>
      <c r="L1470" s="29">
        <v>5752244553</v>
      </c>
      <c r="M1470" s="29" t="s">
        <v>51</v>
      </c>
      <c r="N1470" s="29">
        <v>2323683279</v>
      </c>
      <c r="O1470" s="32" t="str">
        <f t="shared" si="22"/>
        <v>Promoters</v>
      </c>
    </row>
    <row r="1471" spans="1:15" x14ac:dyDescent="0.15">
      <c r="A1471" s="29" t="s">
        <v>41</v>
      </c>
      <c r="B1471" s="29" t="s">
        <v>42</v>
      </c>
      <c r="C1471" s="29" t="s">
        <v>89</v>
      </c>
      <c r="D1471" s="31">
        <v>44198</v>
      </c>
      <c r="E1471" s="29" t="s">
        <v>55</v>
      </c>
      <c r="F1471" s="29">
        <v>5</v>
      </c>
      <c r="G1471" s="29" t="s">
        <v>46</v>
      </c>
      <c r="H1471" s="29">
        <v>5</v>
      </c>
      <c r="K1471" s="29">
        <v>5752249316</v>
      </c>
      <c r="L1471" s="29">
        <v>5752249316</v>
      </c>
      <c r="M1471" s="29" t="s">
        <v>44</v>
      </c>
      <c r="N1471" s="29">
        <v>2323688231</v>
      </c>
      <c r="O1471" s="32" t="str">
        <f t="shared" si="22"/>
        <v>Detractors</v>
      </c>
    </row>
    <row r="1472" spans="1:15" x14ac:dyDescent="0.15">
      <c r="A1472" s="29" t="s">
        <v>41</v>
      </c>
      <c r="B1472" s="29" t="s">
        <v>42</v>
      </c>
      <c r="C1472" s="29" t="s">
        <v>125</v>
      </c>
      <c r="D1472" s="31">
        <v>44199</v>
      </c>
      <c r="E1472" s="29" t="s">
        <v>19</v>
      </c>
      <c r="F1472" s="29">
        <v>4</v>
      </c>
      <c r="G1472" s="29" t="s">
        <v>43</v>
      </c>
      <c r="H1472" s="29">
        <v>10</v>
      </c>
      <c r="K1472" s="29">
        <v>7205275223</v>
      </c>
      <c r="L1472" s="29">
        <v>5926225983</v>
      </c>
      <c r="M1472" s="29" t="s">
        <v>51</v>
      </c>
      <c r="N1472" s="29">
        <v>2323725813</v>
      </c>
      <c r="O1472" s="32" t="str">
        <f t="shared" si="22"/>
        <v>Promoters</v>
      </c>
    </row>
    <row r="1473" spans="1:15" x14ac:dyDescent="0.15">
      <c r="A1473" s="29" t="s">
        <v>41</v>
      </c>
      <c r="B1473" s="29" t="s">
        <v>42</v>
      </c>
      <c r="C1473" s="29" t="s">
        <v>125</v>
      </c>
      <c r="D1473" s="31">
        <v>44199</v>
      </c>
      <c r="E1473" s="29" t="s">
        <v>19</v>
      </c>
      <c r="F1473" s="29">
        <v>5</v>
      </c>
      <c r="G1473" s="29" t="s">
        <v>43</v>
      </c>
      <c r="H1473" s="29">
        <v>5</v>
      </c>
      <c r="K1473" s="29">
        <v>7205275223</v>
      </c>
      <c r="L1473" s="29">
        <v>5926131793</v>
      </c>
      <c r="M1473" s="29" t="s">
        <v>44</v>
      </c>
      <c r="N1473" s="29">
        <v>2323730509</v>
      </c>
      <c r="O1473" s="32" t="str">
        <f t="shared" si="22"/>
        <v>Detractors</v>
      </c>
    </row>
    <row r="1474" spans="1:15" x14ac:dyDescent="0.15">
      <c r="A1474" s="29" t="s">
        <v>41</v>
      </c>
      <c r="B1474" s="29" t="s">
        <v>42</v>
      </c>
      <c r="C1474" s="29" t="s">
        <v>129</v>
      </c>
      <c r="D1474" s="31">
        <v>44199</v>
      </c>
      <c r="E1474" s="29" t="s">
        <v>55</v>
      </c>
      <c r="F1474" s="29">
        <v>5</v>
      </c>
      <c r="G1474" s="29" t="s">
        <v>43</v>
      </c>
      <c r="H1474" s="29">
        <v>9</v>
      </c>
      <c r="K1474" s="29">
        <v>5059298611</v>
      </c>
      <c r="L1474" s="29">
        <v>5059298611</v>
      </c>
      <c r="M1474" s="29" t="s">
        <v>44</v>
      </c>
      <c r="N1474" s="29">
        <v>2323750850</v>
      </c>
      <c r="O1474" s="32" t="str">
        <f t="shared" ref="O1474:O1537" si="23">IF(AND(H1474&gt;=$Q$3,H1474&lt;=$R$3),$S$3,IF(AND(H1474&gt;=$Q$4,H1474&lt;=$R$4),$S$4,IF(AND(H1474&gt;=$Q$5,H1474&lt;=$R$5),$S$5)))</f>
        <v>Promoters</v>
      </c>
    </row>
    <row r="1475" spans="1:15" x14ac:dyDescent="0.15">
      <c r="A1475" s="29" t="s">
        <v>41</v>
      </c>
      <c r="B1475" s="29" t="s">
        <v>42</v>
      </c>
      <c r="C1475" s="29" t="s">
        <v>125</v>
      </c>
      <c r="D1475" s="31">
        <v>44199</v>
      </c>
      <c r="E1475" s="29" t="s">
        <v>19</v>
      </c>
      <c r="F1475" s="29">
        <v>5</v>
      </c>
      <c r="G1475" s="29" t="s">
        <v>43</v>
      </c>
      <c r="H1475" s="29">
        <v>10</v>
      </c>
      <c r="K1475" s="29">
        <v>7205275223</v>
      </c>
      <c r="L1475" s="29">
        <v>5926166588</v>
      </c>
      <c r="M1475" s="29" t="s">
        <v>51</v>
      </c>
      <c r="N1475" s="29">
        <v>2323760965</v>
      </c>
      <c r="O1475" s="32" t="str">
        <f t="shared" si="23"/>
        <v>Promoters</v>
      </c>
    </row>
    <row r="1476" spans="1:15" x14ac:dyDescent="0.15">
      <c r="A1476" s="29" t="s">
        <v>41</v>
      </c>
      <c r="B1476" s="29" t="s">
        <v>42</v>
      </c>
      <c r="C1476" s="29" t="s">
        <v>131</v>
      </c>
      <c r="D1476" s="31">
        <v>44199</v>
      </c>
      <c r="E1476" s="29" t="s">
        <v>50</v>
      </c>
      <c r="F1476" s="29">
        <v>4</v>
      </c>
      <c r="G1476" s="29" t="s">
        <v>43</v>
      </c>
      <c r="H1476" s="29">
        <v>8</v>
      </c>
      <c r="K1476" s="29">
        <v>3406427256</v>
      </c>
      <c r="L1476" s="29">
        <v>3406427256</v>
      </c>
      <c r="M1476" s="29" t="s">
        <v>51</v>
      </c>
      <c r="N1476" s="29">
        <v>2323768089</v>
      </c>
      <c r="O1476" s="32" t="str">
        <f t="shared" si="23"/>
        <v>Passives</v>
      </c>
    </row>
    <row r="1477" spans="1:15" x14ac:dyDescent="0.15">
      <c r="A1477" s="29" t="s">
        <v>41</v>
      </c>
      <c r="B1477" s="29" t="s">
        <v>42</v>
      </c>
      <c r="C1477" s="29" t="s">
        <v>133</v>
      </c>
      <c r="D1477" s="31">
        <v>44199</v>
      </c>
      <c r="E1477" s="29" t="s">
        <v>54</v>
      </c>
      <c r="F1477" s="29">
        <v>5</v>
      </c>
      <c r="G1477" s="29" t="s">
        <v>43</v>
      </c>
      <c r="H1477" s="29">
        <v>7</v>
      </c>
      <c r="K1477" s="29">
        <v>9287075417</v>
      </c>
      <c r="L1477" s="29">
        <v>9287075417</v>
      </c>
      <c r="M1477" s="29" t="s">
        <v>44</v>
      </c>
      <c r="N1477" s="29">
        <v>2323771045</v>
      </c>
      <c r="O1477" s="32" t="str">
        <f t="shared" si="23"/>
        <v>Passives</v>
      </c>
    </row>
    <row r="1478" spans="1:15" x14ac:dyDescent="0.15">
      <c r="A1478" s="29" t="s">
        <v>41</v>
      </c>
      <c r="B1478" s="29" t="s">
        <v>42</v>
      </c>
      <c r="C1478" s="29" t="s">
        <v>148</v>
      </c>
      <c r="D1478" s="31">
        <v>44199</v>
      </c>
      <c r="E1478" s="29" t="s">
        <v>19</v>
      </c>
      <c r="F1478" s="29">
        <v>5</v>
      </c>
      <c r="G1478" s="29" t="s">
        <v>43</v>
      </c>
      <c r="H1478" s="29">
        <v>10</v>
      </c>
      <c r="K1478" s="29">
        <v>7205275223</v>
      </c>
      <c r="L1478" s="29">
        <v>5922161171</v>
      </c>
      <c r="M1478" s="29" t="s">
        <v>44</v>
      </c>
      <c r="N1478" s="29">
        <v>2323774316</v>
      </c>
      <c r="O1478" s="32" t="str">
        <f t="shared" si="23"/>
        <v>Promoters</v>
      </c>
    </row>
    <row r="1479" spans="1:15" x14ac:dyDescent="0.15">
      <c r="A1479" s="29" t="s">
        <v>41</v>
      </c>
      <c r="B1479" s="29" t="s">
        <v>42</v>
      </c>
      <c r="C1479" s="29" t="s">
        <v>113</v>
      </c>
      <c r="D1479" s="31">
        <v>44199</v>
      </c>
      <c r="E1479" s="29" t="s">
        <v>54</v>
      </c>
      <c r="F1479" s="29">
        <v>5</v>
      </c>
      <c r="G1479" s="29" t="s">
        <v>43</v>
      </c>
      <c r="H1479" s="29">
        <v>10</v>
      </c>
      <c r="K1479" s="29">
        <v>5058013523</v>
      </c>
      <c r="L1479" s="29">
        <v>5058013523</v>
      </c>
      <c r="M1479" s="29" t="s">
        <v>44</v>
      </c>
      <c r="N1479" s="29">
        <v>2323776071</v>
      </c>
      <c r="O1479" s="32" t="str">
        <f t="shared" si="23"/>
        <v>Promoters</v>
      </c>
    </row>
    <row r="1480" spans="1:15" x14ac:dyDescent="0.15">
      <c r="A1480" s="29" t="s">
        <v>41</v>
      </c>
      <c r="B1480" s="29" t="s">
        <v>42</v>
      </c>
      <c r="C1480" s="29" t="s">
        <v>129</v>
      </c>
      <c r="D1480" s="31">
        <v>44199</v>
      </c>
      <c r="E1480" s="29" t="s">
        <v>55</v>
      </c>
      <c r="F1480" s="29">
        <v>5</v>
      </c>
      <c r="G1480" s="29" t="s">
        <v>46</v>
      </c>
      <c r="H1480" s="29">
        <v>9</v>
      </c>
      <c r="K1480" s="29">
        <v>5753761042</v>
      </c>
      <c r="L1480" s="29">
        <v>5753761042</v>
      </c>
      <c r="M1480" s="29" t="s">
        <v>44</v>
      </c>
      <c r="N1480" s="29">
        <v>2323776377</v>
      </c>
      <c r="O1480" s="32" t="str">
        <f t="shared" si="23"/>
        <v>Promoters</v>
      </c>
    </row>
    <row r="1481" spans="1:15" x14ac:dyDescent="0.15">
      <c r="A1481" s="29" t="s">
        <v>41</v>
      </c>
      <c r="B1481" s="29" t="s">
        <v>42</v>
      </c>
      <c r="C1481" s="29" t="s">
        <v>117</v>
      </c>
      <c r="D1481" s="31">
        <v>44199</v>
      </c>
      <c r="E1481" s="29" t="s">
        <v>55</v>
      </c>
      <c r="F1481" s="29">
        <v>2</v>
      </c>
      <c r="G1481" s="29" t="s">
        <v>46</v>
      </c>
      <c r="H1481" s="29">
        <v>0</v>
      </c>
      <c r="J1481" s="29">
        <v>2007500589</v>
      </c>
      <c r="K1481" s="29">
        <v>5753875186</v>
      </c>
      <c r="L1481" s="29">
        <v>5753875186</v>
      </c>
      <c r="M1481" s="29" t="s">
        <v>44</v>
      </c>
      <c r="N1481" s="29">
        <v>2323778304</v>
      </c>
      <c r="O1481" s="32" t="str">
        <f t="shared" si="23"/>
        <v>Detractors</v>
      </c>
    </row>
    <row r="1482" spans="1:15" x14ac:dyDescent="0.15">
      <c r="A1482" s="29" t="s">
        <v>41</v>
      </c>
      <c r="B1482" s="29" t="s">
        <v>42</v>
      </c>
      <c r="C1482" s="29" t="s">
        <v>129</v>
      </c>
      <c r="D1482" s="31">
        <v>44199</v>
      </c>
      <c r="E1482" s="29" t="s">
        <v>55</v>
      </c>
      <c r="F1482" s="29">
        <v>5</v>
      </c>
      <c r="G1482" s="29" t="s">
        <v>46</v>
      </c>
      <c r="H1482" s="29">
        <v>10</v>
      </c>
      <c r="K1482" s="29">
        <v>5752244387</v>
      </c>
      <c r="L1482" s="29">
        <v>5752244387</v>
      </c>
      <c r="M1482" s="29" t="s">
        <v>44</v>
      </c>
      <c r="N1482" s="29">
        <v>2323779486</v>
      </c>
      <c r="O1482" s="32" t="str">
        <f t="shared" si="23"/>
        <v>Promoters</v>
      </c>
    </row>
    <row r="1483" spans="1:15" x14ac:dyDescent="0.15">
      <c r="A1483" s="29" t="s">
        <v>41</v>
      </c>
      <c r="B1483" s="29" t="s">
        <v>42</v>
      </c>
      <c r="C1483" s="29" t="s">
        <v>136</v>
      </c>
      <c r="D1483" s="31">
        <v>44199</v>
      </c>
      <c r="E1483" s="29" t="s">
        <v>55</v>
      </c>
      <c r="F1483" s="29">
        <v>5</v>
      </c>
      <c r="G1483" s="29" t="s">
        <v>46</v>
      </c>
      <c r="H1483" s="29">
        <v>10</v>
      </c>
      <c r="K1483" s="29">
        <v>5752244544</v>
      </c>
      <c r="L1483" s="29">
        <v>5752244544</v>
      </c>
      <c r="M1483" s="29" t="s">
        <v>51</v>
      </c>
      <c r="N1483" s="29">
        <v>2323779608</v>
      </c>
      <c r="O1483" s="32" t="str">
        <f t="shared" si="23"/>
        <v>Promoters</v>
      </c>
    </row>
    <row r="1484" spans="1:15" x14ac:dyDescent="0.15">
      <c r="A1484" s="29" t="s">
        <v>41</v>
      </c>
      <c r="B1484" s="29" t="s">
        <v>42</v>
      </c>
      <c r="C1484" s="29" t="s">
        <v>113</v>
      </c>
      <c r="D1484" s="31">
        <v>44199</v>
      </c>
      <c r="E1484" s="29" t="s">
        <v>55</v>
      </c>
      <c r="F1484" s="29">
        <v>5</v>
      </c>
      <c r="G1484" s="29" t="s">
        <v>46</v>
      </c>
      <c r="H1484" s="29">
        <v>7</v>
      </c>
      <c r="K1484" s="29">
        <v>5754550082</v>
      </c>
      <c r="L1484" s="29">
        <v>5754550082</v>
      </c>
      <c r="M1484" s="29" t="s">
        <v>44</v>
      </c>
      <c r="N1484" s="29">
        <v>2323780521</v>
      </c>
      <c r="O1484" s="32" t="str">
        <f t="shared" si="23"/>
        <v>Passives</v>
      </c>
    </row>
    <row r="1485" spans="1:15" x14ac:dyDescent="0.15">
      <c r="A1485" s="29" t="s">
        <v>41</v>
      </c>
      <c r="B1485" s="29" t="s">
        <v>42</v>
      </c>
      <c r="C1485" s="29" t="s">
        <v>129</v>
      </c>
      <c r="D1485" s="31">
        <v>44199</v>
      </c>
      <c r="E1485" s="29" t="s">
        <v>55</v>
      </c>
      <c r="F1485" s="29">
        <v>5</v>
      </c>
      <c r="G1485" s="29" t="s">
        <v>46</v>
      </c>
      <c r="H1485" s="29">
        <v>8</v>
      </c>
      <c r="K1485" s="29">
        <v>5054239391</v>
      </c>
      <c r="L1485" s="29">
        <v>5054239391</v>
      </c>
      <c r="M1485" s="29" t="s">
        <v>51</v>
      </c>
      <c r="N1485" s="29">
        <v>2323782569</v>
      </c>
      <c r="O1485" s="32" t="str">
        <f t="shared" si="23"/>
        <v>Passives</v>
      </c>
    </row>
    <row r="1486" spans="1:15" x14ac:dyDescent="0.15">
      <c r="A1486" s="29" t="s">
        <v>41</v>
      </c>
      <c r="B1486" s="29" t="s">
        <v>42</v>
      </c>
      <c r="C1486" s="29" t="s">
        <v>122</v>
      </c>
      <c r="D1486" s="31">
        <v>44199</v>
      </c>
      <c r="E1486" s="29" t="s">
        <v>52</v>
      </c>
      <c r="F1486" s="29">
        <v>5</v>
      </c>
      <c r="G1486" s="29" t="s">
        <v>43</v>
      </c>
      <c r="H1486" s="29">
        <v>10</v>
      </c>
      <c r="J1486" s="29">
        <v>2007504461</v>
      </c>
      <c r="K1486" s="29">
        <v>4417340025</v>
      </c>
      <c r="L1486" s="29">
        <v>4417340025</v>
      </c>
      <c r="M1486" s="29" t="s">
        <v>44</v>
      </c>
      <c r="N1486" s="29">
        <v>2323783013</v>
      </c>
      <c r="O1486" s="32" t="str">
        <f t="shared" si="23"/>
        <v>Promoters</v>
      </c>
    </row>
    <row r="1487" spans="1:15" x14ac:dyDescent="0.15">
      <c r="A1487" s="29" t="s">
        <v>41</v>
      </c>
      <c r="B1487" s="29" t="s">
        <v>42</v>
      </c>
      <c r="C1487" s="29" t="s">
        <v>113</v>
      </c>
      <c r="D1487" s="31">
        <v>44199</v>
      </c>
      <c r="E1487" s="29" t="s">
        <v>55</v>
      </c>
      <c r="F1487" s="29">
        <v>5</v>
      </c>
      <c r="G1487" s="29" t="s">
        <v>46</v>
      </c>
      <c r="H1487" s="29">
        <v>3</v>
      </c>
      <c r="J1487" s="29">
        <v>2007504763</v>
      </c>
      <c r="K1487" s="29">
        <v>5203679706</v>
      </c>
      <c r="L1487" s="29">
        <v>5203679706</v>
      </c>
      <c r="M1487" s="29" t="s">
        <v>44</v>
      </c>
      <c r="N1487" s="29">
        <v>2323783364</v>
      </c>
      <c r="O1487" s="32" t="str">
        <f t="shared" si="23"/>
        <v>Detractors</v>
      </c>
    </row>
    <row r="1488" spans="1:15" x14ac:dyDescent="0.15">
      <c r="A1488" s="29" t="s">
        <v>41</v>
      </c>
      <c r="B1488" s="29" t="s">
        <v>42</v>
      </c>
      <c r="C1488" s="29" t="s">
        <v>115</v>
      </c>
      <c r="D1488" s="31">
        <v>44199</v>
      </c>
      <c r="E1488" s="29" t="s">
        <v>55</v>
      </c>
      <c r="F1488" s="29">
        <v>5</v>
      </c>
      <c r="G1488" s="29" t="s">
        <v>43</v>
      </c>
      <c r="H1488" s="29">
        <v>10</v>
      </c>
      <c r="K1488" s="29">
        <v>7754030102</v>
      </c>
      <c r="L1488" s="29">
        <v>7754030102</v>
      </c>
      <c r="M1488" s="29" t="s">
        <v>44</v>
      </c>
      <c r="N1488" s="29">
        <v>2323790993</v>
      </c>
      <c r="O1488" s="32" t="str">
        <f t="shared" si="23"/>
        <v>Promoters</v>
      </c>
    </row>
    <row r="1489" spans="1:15" x14ac:dyDescent="0.15">
      <c r="A1489" s="29" t="s">
        <v>41</v>
      </c>
      <c r="B1489" s="29" t="s">
        <v>42</v>
      </c>
      <c r="C1489" s="29" t="s">
        <v>113</v>
      </c>
      <c r="D1489" s="31">
        <v>44199</v>
      </c>
      <c r="E1489" s="29" t="s">
        <v>55</v>
      </c>
      <c r="F1489" s="29">
        <v>5</v>
      </c>
      <c r="G1489" s="29" t="s">
        <v>46</v>
      </c>
      <c r="H1489" s="29">
        <v>10</v>
      </c>
      <c r="K1489" s="29">
        <v>7752943266</v>
      </c>
      <c r="L1489" s="29">
        <v>7752943266</v>
      </c>
      <c r="M1489" s="29" t="s">
        <v>51</v>
      </c>
      <c r="N1489" s="29">
        <v>2323795314</v>
      </c>
      <c r="O1489" s="32" t="str">
        <f t="shared" si="23"/>
        <v>Promoters</v>
      </c>
    </row>
    <row r="1490" spans="1:15" x14ac:dyDescent="0.15">
      <c r="A1490" s="29" t="s">
        <v>41</v>
      </c>
      <c r="B1490" s="29" t="s">
        <v>42</v>
      </c>
      <c r="C1490" s="29" t="s">
        <v>86</v>
      </c>
      <c r="D1490" s="31">
        <v>44199</v>
      </c>
      <c r="E1490" s="29" t="s">
        <v>54</v>
      </c>
      <c r="F1490" s="29">
        <v>5</v>
      </c>
      <c r="G1490" s="29" t="s">
        <v>43</v>
      </c>
      <c r="H1490" s="29">
        <v>7</v>
      </c>
      <c r="K1490" s="29">
        <v>9283808677</v>
      </c>
      <c r="L1490" s="29">
        <v>9283808677</v>
      </c>
      <c r="M1490" s="29" t="s">
        <v>44</v>
      </c>
      <c r="N1490" s="29">
        <v>2323807215</v>
      </c>
      <c r="O1490" s="32" t="str">
        <f t="shared" si="23"/>
        <v>Passives</v>
      </c>
    </row>
    <row r="1491" spans="1:15" x14ac:dyDescent="0.15">
      <c r="A1491" s="29" t="s">
        <v>41</v>
      </c>
      <c r="B1491" s="29" t="s">
        <v>42</v>
      </c>
      <c r="C1491" s="29" t="s">
        <v>127</v>
      </c>
      <c r="D1491" s="31">
        <v>44199</v>
      </c>
      <c r="E1491" s="29" t="s">
        <v>50</v>
      </c>
      <c r="F1491" s="29">
        <v>5</v>
      </c>
      <c r="G1491" s="29" t="s">
        <v>43</v>
      </c>
      <c r="H1491" s="29">
        <v>8</v>
      </c>
      <c r="K1491" s="29">
        <v>8132038755</v>
      </c>
      <c r="L1491" s="29">
        <v>8132038755</v>
      </c>
      <c r="M1491" s="29" t="s">
        <v>44</v>
      </c>
      <c r="N1491" s="29">
        <v>2323841010</v>
      </c>
      <c r="O1491" s="32" t="str">
        <f t="shared" si="23"/>
        <v>Passives</v>
      </c>
    </row>
    <row r="1492" spans="1:15" x14ac:dyDescent="0.15">
      <c r="A1492" s="29" t="s">
        <v>41</v>
      </c>
      <c r="B1492" s="29" t="s">
        <v>42</v>
      </c>
      <c r="C1492" s="29" t="s">
        <v>79</v>
      </c>
      <c r="D1492" s="31">
        <v>44199</v>
      </c>
      <c r="E1492" s="29" t="s">
        <v>55</v>
      </c>
      <c r="F1492" s="29">
        <v>5</v>
      </c>
      <c r="G1492" s="29" t="s">
        <v>43</v>
      </c>
      <c r="H1492" s="29">
        <v>10</v>
      </c>
      <c r="K1492" s="29">
        <v>5757419505</v>
      </c>
      <c r="L1492" s="29">
        <v>5757419505</v>
      </c>
      <c r="M1492" s="29" t="s">
        <v>51</v>
      </c>
      <c r="N1492" s="29">
        <v>2323841565</v>
      </c>
      <c r="O1492" s="32" t="str">
        <f t="shared" si="23"/>
        <v>Promoters</v>
      </c>
    </row>
    <row r="1493" spans="1:15" x14ac:dyDescent="0.15">
      <c r="A1493" s="29" t="s">
        <v>41</v>
      </c>
      <c r="B1493" s="29" t="s">
        <v>42</v>
      </c>
      <c r="C1493" s="29" t="s">
        <v>113</v>
      </c>
      <c r="D1493" s="31">
        <v>44199</v>
      </c>
      <c r="E1493" s="29" t="s">
        <v>55</v>
      </c>
      <c r="F1493" s="29">
        <v>5</v>
      </c>
      <c r="G1493" s="29" t="s">
        <v>46</v>
      </c>
      <c r="H1493" s="29">
        <v>0</v>
      </c>
      <c r="J1493" s="29">
        <v>2007551995</v>
      </c>
      <c r="K1493" s="29">
        <v>7756357125</v>
      </c>
      <c r="L1493" s="29">
        <v>7756357125</v>
      </c>
      <c r="M1493" s="29" t="s">
        <v>44</v>
      </c>
      <c r="N1493" s="29">
        <v>2323842566</v>
      </c>
      <c r="O1493" s="32" t="str">
        <f t="shared" si="23"/>
        <v>Detractors</v>
      </c>
    </row>
    <row r="1494" spans="1:15" x14ac:dyDescent="0.15">
      <c r="A1494" s="29" t="s">
        <v>41</v>
      </c>
      <c r="B1494" s="29" t="s">
        <v>42</v>
      </c>
      <c r="C1494" s="29" t="s">
        <v>111</v>
      </c>
      <c r="D1494" s="31">
        <v>44199</v>
      </c>
      <c r="E1494" s="29" t="s">
        <v>55</v>
      </c>
      <c r="F1494" s="29">
        <v>5</v>
      </c>
      <c r="G1494" s="29" t="s">
        <v>46</v>
      </c>
      <c r="H1494" s="29">
        <v>2</v>
      </c>
      <c r="J1494" s="29">
        <v>2007552728</v>
      </c>
      <c r="K1494" s="29">
        <v>7752779711</v>
      </c>
      <c r="L1494" s="29">
        <v>7752779711</v>
      </c>
      <c r="M1494" s="29" t="s">
        <v>44</v>
      </c>
      <c r="N1494" s="29">
        <v>2323843550</v>
      </c>
      <c r="O1494" s="32" t="str">
        <f t="shared" si="23"/>
        <v>Detractors</v>
      </c>
    </row>
    <row r="1495" spans="1:15" x14ac:dyDescent="0.15">
      <c r="A1495" s="29" t="s">
        <v>41</v>
      </c>
      <c r="B1495" s="29" t="s">
        <v>42</v>
      </c>
      <c r="C1495" s="29" t="s">
        <v>117</v>
      </c>
      <c r="D1495" s="31">
        <v>44199</v>
      </c>
      <c r="E1495" s="29" t="s">
        <v>50</v>
      </c>
      <c r="F1495" s="29">
        <v>1</v>
      </c>
      <c r="G1495" s="29" t="s">
        <v>46</v>
      </c>
      <c r="H1495" s="29">
        <v>0</v>
      </c>
      <c r="K1495" s="29">
        <v>3402448519</v>
      </c>
      <c r="L1495" s="29">
        <v>3402448519</v>
      </c>
      <c r="M1495" s="29" t="s">
        <v>44</v>
      </c>
      <c r="N1495" s="29">
        <v>2323845481</v>
      </c>
      <c r="O1495" s="32" t="str">
        <f t="shared" si="23"/>
        <v>Detractors</v>
      </c>
    </row>
    <row r="1496" spans="1:15" x14ac:dyDescent="0.15">
      <c r="A1496" s="29" t="s">
        <v>41</v>
      </c>
      <c r="B1496" s="29" t="s">
        <v>42</v>
      </c>
      <c r="C1496" s="29" t="s">
        <v>117</v>
      </c>
      <c r="D1496" s="31">
        <v>44199</v>
      </c>
      <c r="E1496" s="29" t="s">
        <v>50</v>
      </c>
      <c r="F1496" s="29">
        <v>5</v>
      </c>
      <c r="G1496" s="29" t="s">
        <v>43</v>
      </c>
      <c r="H1496" s="29">
        <v>9</v>
      </c>
      <c r="K1496" s="29">
        <v>7188667446</v>
      </c>
      <c r="L1496" s="29">
        <v>7188667446</v>
      </c>
      <c r="M1496" s="29" t="s">
        <v>44</v>
      </c>
      <c r="N1496" s="29">
        <v>2323851096</v>
      </c>
      <c r="O1496" s="32" t="str">
        <f t="shared" si="23"/>
        <v>Promoters</v>
      </c>
    </row>
    <row r="1497" spans="1:15" x14ac:dyDescent="0.15">
      <c r="A1497" s="29" t="s">
        <v>41</v>
      </c>
      <c r="B1497" s="29" t="s">
        <v>42</v>
      </c>
      <c r="C1497" s="29" t="s">
        <v>127</v>
      </c>
      <c r="D1497" s="31">
        <v>44199</v>
      </c>
      <c r="E1497" s="29" t="s">
        <v>55</v>
      </c>
      <c r="F1497" s="29">
        <v>5</v>
      </c>
      <c r="G1497" s="29" t="s">
        <v>43</v>
      </c>
      <c r="H1497" s="29">
        <v>7</v>
      </c>
      <c r="K1497" s="29">
        <v>5754550460</v>
      </c>
      <c r="L1497" s="29">
        <v>5754550460</v>
      </c>
      <c r="M1497" s="29" t="s">
        <v>44</v>
      </c>
      <c r="N1497" s="29">
        <v>2323852941</v>
      </c>
      <c r="O1497" s="32" t="str">
        <f t="shared" si="23"/>
        <v>Passives</v>
      </c>
    </row>
    <row r="1498" spans="1:15" x14ac:dyDescent="0.15">
      <c r="A1498" s="29" t="s">
        <v>41</v>
      </c>
      <c r="B1498" s="29" t="s">
        <v>42</v>
      </c>
      <c r="C1498" s="29" t="s">
        <v>120</v>
      </c>
      <c r="D1498" s="31">
        <v>44199</v>
      </c>
      <c r="E1498" s="29" t="s">
        <v>19</v>
      </c>
      <c r="F1498" s="29">
        <v>4</v>
      </c>
      <c r="G1498" s="29" t="s">
        <v>43</v>
      </c>
      <c r="H1498" s="29">
        <v>10</v>
      </c>
      <c r="K1498" s="29">
        <v>7205275223</v>
      </c>
      <c r="L1498" s="29">
        <v>5926193676</v>
      </c>
      <c r="M1498" s="29" t="s">
        <v>51</v>
      </c>
      <c r="N1498" s="29">
        <v>2323854941</v>
      </c>
      <c r="O1498" s="32" t="str">
        <f t="shared" si="23"/>
        <v>Promoters</v>
      </c>
    </row>
    <row r="1499" spans="1:15" x14ac:dyDescent="0.15">
      <c r="A1499" s="29" t="s">
        <v>41</v>
      </c>
      <c r="B1499" s="29" t="s">
        <v>42</v>
      </c>
      <c r="C1499" s="29" t="s">
        <v>113</v>
      </c>
      <c r="D1499" s="31">
        <v>44199</v>
      </c>
      <c r="E1499" s="29" t="s">
        <v>55</v>
      </c>
      <c r="F1499" s="29">
        <v>5</v>
      </c>
      <c r="G1499" s="29" t="s">
        <v>43</v>
      </c>
      <c r="H1499" s="29">
        <v>0</v>
      </c>
      <c r="K1499" s="29">
        <v>5753830474</v>
      </c>
      <c r="L1499" s="29">
        <v>5753830474</v>
      </c>
      <c r="M1499" s="29" t="s">
        <v>44</v>
      </c>
      <c r="N1499" s="29">
        <v>2323856148</v>
      </c>
      <c r="O1499" s="32" t="str">
        <f t="shared" si="23"/>
        <v>Detractors</v>
      </c>
    </row>
    <row r="1500" spans="1:15" x14ac:dyDescent="0.15">
      <c r="A1500" s="29" t="s">
        <v>41</v>
      </c>
      <c r="B1500" s="29" t="s">
        <v>42</v>
      </c>
      <c r="C1500" s="29" t="s">
        <v>113</v>
      </c>
      <c r="D1500" s="31">
        <v>44199</v>
      </c>
      <c r="E1500" s="29" t="s">
        <v>55</v>
      </c>
      <c r="F1500" s="29">
        <v>5</v>
      </c>
      <c r="G1500" s="29" t="s">
        <v>43</v>
      </c>
      <c r="H1500" s="29">
        <v>10</v>
      </c>
      <c r="K1500" s="29">
        <v>5059275575</v>
      </c>
      <c r="L1500" s="29">
        <v>5059275575</v>
      </c>
      <c r="M1500" s="29" t="s">
        <v>44</v>
      </c>
      <c r="N1500" s="29">
        <v>2323862234</v>
      </c>
      <c r="O1500" s="32" t="str">
        <f t="shared" si="23"/>
        <v>Promoters</v>
      </c>
    </row>
    <row r="1501" spans="1:15" x14ac:dyDescent="0.15">
      <c r="A1501" s="29" t="s">
        <v>41</v>
      </c>
      <c r="B1501" s="29" t="s">
        <v>42</v>
      </c>
      <c r="C1501" s="29" t="s">
        <v>111</v>
      </c>
      <c r="D1501" s="31">
        <v>44199</v>
      </c>
      <c r="E1501" s="29" t="s">
        <v>55</v>
      </c>
      <c r="F1501" s="29">
        <v>4</v>
      </c>
      <c r="G1501" s="29" t="s">
        <v>46</v>
      </c>
      <c r="H1501" s="29">
        <v>3</v>
      </c>
      <c r="K1501" s="29">
        <v>5054239159</v>
      </c>
      <c r="L1501" s="29">
        <v>5054239159</v>
      </c>
      <c r="M1501" s="29" t="s">
        <v>44</v>
      </c>
      <c r="N1501" s="29">
        <v>2323874456</v>
      </c>
      <c r="O1501" s="32" t="str">
        <f t="shared" si="23"/>
        <v>Detractors</v>
      </c>
    </row>
    <row r="1502" spans="1:15" x14ac:dyDescent="0.15">
      <c r="A1502" s="29" t="s">
        <v>41</v>
      </c>
      <c r="B1502" s="29" t="s">
        <v>42</v>
      </c>
      <c r="C1502" s="29" t="s">
        <v>111</v>
      </c>
      <c r="D1502" s="31">
        <v>44199</v>
      </c>
      <c r="E1502" s="29" t="s">
        <v>54</v>
      </c>
      <c r="F1502" s="29">
        <v>2</v>
      </c>
      <c r="G1502" s="29" t="s">
        <v>43</v>
      </c>
      <c r="H1502" s="29">
        <v>3</v>
      </c>
      <c r="K1502" s="29">
        <v>9284291479</v>
      </c>
      <c r="L1502" s="29">
        <v>9284291479</v>
      </c>
      <c r="M1502" s="29" t="s">
        <v>44</v>
      </c>
      <c r="N1502" s="29">
        <v>2323883180</v>
      </c>
      <c r="O1502" s="32" t="str">
        <f t="shared" si="23"/>
        <v>Detractors</v>
      </c>
    </row>
    <row r="1503" spans="1:15" x14ac:dyDescent="0.15">
      <c r="A1503" s="29" t="s">
        <v>41</v>
      </c>
      <c r="B1503" s="29" t="s">
        <v>42</v>
      </c>
      <c r="C1503" s="29" t="s">
        <v>111</v>
      </c>
      <c r="D1503" s="31">
        <v>44199</v>
      </c>
      <c r="E1503" s="29" t="s">
        <v>55</v>
      </c>
      <c r="F1503" s="29">
        <v>1</v>
      </c>
      <c r="G1503" s="29" t="s">
        <v>43</v>
      </c>
      <c r="H1503" s="29">
        <v>10</v>
      </c>
      <c r="K1503" s="29">
        <v>7754030102</v>
      </c>
      <c r="L1503" s="29">
        <v>7754030102</v>
      </c>
      <c r="M1503" s="29" t="s">
        <v>44</v>
      </c>
      <c r="N1503" s="29">
        <v>2323883487</v>
      </c>
      <c r="O1503" s="32" t="str">
        <f t="shared" si="23"/>
        <v>Promoters</v>
      </c>
    </row>
    <row r="1504" spans="1:15" x14ac:dyDescent="0.15">
      <c r="A1504" s="29" t="s">
        <v>41</v>
      </c>
      <c r="B1504" s="29" t="s">
        <v>42</v>
      </c>
      <c r="C1504" s="29" t="s">
        <v>111</v>
      </c>
      <c r="D1504" s="31">
        <v>44199</v>
      </c>
      <c r="E1504" s="29" t="s">
        <v>55</v>
      </c>
      <c r="F1504" s="29">
        <v>1</v>
      </c>
      <c r="G1504" s="29" t="s">
        <v>43</v>
      </c>
      <c r="H1504" s="29">
        <v>10</v>
      </c>
      <c r="K1504" s="29">
        <v>5752244553</v>
      </c>
      <c r="L1504" s="29">
        <v>5752244553</v>
      </c>
      <c r="M1504" s="29" t="s">
        <v>44</v>
      </c>
      <c r="N1504" s="29">
        <v>2323897917</v>
      </c>
      <c r="O1504" s="32" t="str">
        <f t="shared" si="23"/>
        <v>Promoters</v>
      </c>
    </row>
    <row r="1505" spans="1:15" x14ac:dyDescent="0.15">
      <c r="A1505" s="29" t="s">
        <v>41</v>
      </c>
      <c r="B1505" s="29" t="s">
        <v>42</v>
      </c>
      <c r="C1505" s="29" t="s">
        <v>146</v>
      </c>
      <c r="D1505" s="31">
        <v>44200</v>
      </c>
      <c r="E1505" s="29" t="s">
        <v>53</v>
      </c>
      <c r="F1505" s="29">
        <v>5</v>
      </c>
      <c r="G1505" s="29" t="s">
        <v>43</v>
      </c>
      <c r="H1505" s="29">
        <v>5</v>
      </c>
      <c r="K1505" s="29">
        <v>4415380023</v>
      </c>
      <c r="L1505" s="29">
        <v>4415380023</v>
      </c>
      <c r="M1505" s="29" t="s">
        <v>44</v>
      </c>
      <c r="N1505" s="29">
        <v>2323963475</v>
      </c>
      <c r="O1505" s="32" t="str">
        <f t="shared" si="23"/>
        <v>Detractors</v>
      </c>
    </row>
    <row r="1506" spans="1:15" x14ac:dyDescent="0.15">
      <c r="A1506" s="29" t="s">
        <v>41</v>
      </c>
      <c r="B1506" s="29" t="s">
        <v>42</v>
      </c>
      <c r="C1506" s="29" t="s">
        <v>115</v>
      </c>
      <c r="D1506" s="31">
        <v>44200</v>
      </c>
      <c r="E1506" s="29" t="s">
        <v>50</v>
      </c>
      <c r="F1506" s="29">
        <v>5</v>
      </c>
      <c r="G1506" s="29" t="s">
        <v>43</v>
      </c>
      <c r="H1506" s="29">
        <v>10</v>
      </c>
      <c r="K1506" s="29">
        <v>6786420888</v>
      </c>
      <c r="L1506" s="29">
        <v>6786420888</v>
      </c>
      <c r="M1506" s="29" t="s">
        <v>44</v>
      </c>
      <c r="N1506" s="29">
        <v>2323967569</v>
      </c>
      <c r="O1506" s="32" t="str">
        <f t="shared" si="23"/>
        <v>Promoters</v>
      </c>
    </row>
    <row r="1507" spans="1:15" x14ac:dyDescent="0.15">
      <c r="A1507" s="29" t="s">
        <v>41</v>
      </c>
      <c r="B1507" s="29" t="s">
        <v>42</v>
      </c>
      <c r="C1507" s="29" t="s">
        <v>146</v>
      </c>
      <c r="D1507" s="31">
        <v>44200</v>
      </c>
      <c r="E1507" s="29" t="s">
        <v>52</v>
      </c>
      <c r="F1507" s="29">
        <v>5</v>
      </c>
      <c r="G1507" s="29" t="s">
        <v>43</v>
      </c>
      <c r="H1507" s="29">
        <v>10</v>
      </c>
      <c r="K1507" s="29">
        <v>4417051391</v>
      </c>
      <c r="L1507" s="29">
        <v>4417051391</v>
      </c>
      <c r="M1507" s="29" t="s">
        <v>51</v>
      </c>
      <c r="N1507" s="29">
        <v>2323970920</v>
      </c>
      <c r="O1507" s="32" t="str">
        <f t="shared" si="23"/>
        <v>Promoters</v>
      </c>
    </row>
    <row r="1508" spans="1:15" x14ac:dyDescent="0.15">
      <c r="A1508" s="29" t="s">
        <v>41</v>
      </c>
      <c r="B1508" s="29" t="s">
        <v>42</v>
      </c>
      <c r="C1508" s="29" t="s">
        <v>80</v>
      </c>
      <c r="D1508" s="31">
        <v>44200</v>
      </c>
      <c r="E1508" s="29" t="s">
        <v>52</v>
      </c>
      <c r="F1508" s="29">
        <v>5</v>
      </c>
      <c r="G1508" s="29" t="s">
        <v>43</v>
      </c>
      <c r="H1508" s="29">
        <v>8</v>
      </c>
      <c r="K1508" s="29">
        <v>4417373000</v>
      </c>
      <c r="L1508" s="29">
        <v>4417373000</v>
      </c>
      <c r="M1508" s="29" t="s">
        <v>44</v>
      </c>
      <c r="N1508" s="29">
        <v>2323974214</v>
      </c>
      <c r="O1508" s="32" t="str">
        <f t="shared" si="23"/>
        <v>Passives</v>
      </c>
    </row>
    <row r="1509" spans="1:15" x14ac:dyDescent="0.15">
      <c r="A1509" s="29" t="s">
        <v>41</v>
      </c>
      <c r="B1509" s="29" t="s">
        <v>42</v>
      </c>
      <c r="C1509" s="29" t="s">
        <v>96</v>
      </c>
      <c r="D1509" s="31">
        <v>44200</v>
      </c>
      <c r="E1509" s="29" t="s">
        <v>53</v>
      </c>
      <c r="F1509" s="29">
        <v>4</v>
      </c>
      <c r="G1509" s="29" t="s">
        <v>43</v>
      </c>
      <c r="H1509" s="29">
        <v>6</v>
      </c>
      <c r="K1509" s="29">
        <v>4412928515</v>
      </c>
      <c r="L1509" s="29">
        <v>4412928515</v>
      </c>
      <c r="M1509" s="29" t="s">
        <v>44</v>
      </c>
      <c r="N1509" s="29">
        <v>2323979098</v>
      </c>
      <c r="O1509" s="32" t="str">
        <f t="shared" si="23"/>
        <v>Detractors</v>
      </c>
    </row>
    <row r="1510" spans="1:15" x14ac:dyDescent="0.15">
      <c r="A1510" s="29" t="s">
        <v>41</v>
      </c>
      <c r="B1510" s="29" t="s">
        <v>42</v>
      </c>
      <c r="C1510" s="29" t="s">
        <v>134</v>
      </c>
      <c r="D1510" s="31">
        <v>44200</v>
      </c>
      <c r="E1510" s="29" t="s">
        <v>53</v>
      </c>
      <c r="F1510" s="29">
        <v>5</v>
      </c>
      <c r="G1510" s="29" t="s">
        <v>43</v>
      </c>
      <c r="H1510" s="29">
        <v>9</v>
      </c>
      <c r="K1510" s="29">
        <v>4412382545</v>
      </c>
      <c r="L1510" s="29">
        <v>4412382545</v>
      </c>
      <c r="M1510" s="29" t="s">
        <v>44</v>
      </c>
      <c r="N1510" s="29">
        <v>2323979529</v>
      </c>
      <c r="O1510" s="32" t="str">
        <f t="shared" si="23"/>
        <v>Promoters</v>
      </c>
    </row>
    <row r="1511" spans="1:15" x14ac:dyDescent="0.15">
      <c r="A1511" s="29" t="s">
        <v>41</v>
      </c>
      <c r="B1511" s="29" t="s">
        <v>42</v>
      </c>
      <c r="C1511" s="29" t="s">
        <v>110</v>
      </c>
      <c r="D1511" s="31">
        <v>44200</v>
      </c>
      <c r="E1511" s="29" t="s">
        <v>53</v>
      </c>
      <c r="F1511" s="29">
        <v>4</v>
      </c>
      <c r="G1511" s="29" t="s">
        <v>43</v>
      </c>
      <c r="H1511" s="29">
        <v>1</v>
      </c>
      <c r="K1511" s="29">
        <v>4412956204</v>
      </c>
      <c r="L1511" s="29">
        <v>4412956204</v>
      </c>
      <c r="M1511" s="29" t="s">
        <v>44</v>
      </c>
      <c r="N1511" s="29">
        <v>2323980866</v>
      </c>
      <c r="O1511" s="32" t="str">
        <f t="shared" si="23"/>
        <v>Detractors</v>
      </c>
    </row>
    <row r="1512" spans="1:15" x14ac:dyDescent="0.15">
      <c r="A1512" s="29" t="s">
        <v>41</v>
      </c>
      <c r="B1512" s="29" t="s">
        <v>42</v>
      </c>
      <c r="C1512" s="29" t="s">
        <v>136</v>
      </c>
      <c r="D1512" s="31">
        <v>44200</v>
      </c>
      <c r="E1512" s="29" t="s">
        <v>53</v>
      </c>
      <c r="F1512" s="29">
        <v>5</v>
      </c>
      <c r="G1512" s="29" t="s">
        <v>43</v>
      </c>
      <c r="H1512" s="29">
        <v>9</v>
      </c>
      <c r="K1512" s="29">
        <v>4417040703</v>
      </c>
      <c r="L1512" s="29">
        <v>4417040703</v>
      </c>
      <c r="M1512" s="29" t="s">
        <v>44</v>
      </c>
      <c r="N1512" s="29">
        <v>2323981097</v>
      </c>
      <c r="O1512" s="32" t="str">
        <f t="shared" si="23"/>
        <v>Promoters</v>
      </c>
    </row>
    <row r="1513" spans="1:15" x14ac:dyDescent="0.15">
      <c r="A1513" s="29" t="s">
        <v>41</v>
      </c>
      <c r="B1513" s="29" t="s">
        <v>42</v>
      </c>
      <c r="C1513" s="29" t="s">
        <v>123</v>
      </c>
      <c r="D1513" s="31">
        <v>44200</v>
      </c>
      <c r="E1513" s="29" t="s">
        <v>19</v>
      </c>
      <c r="F1513" s="29">
        <v>2</v>
      </c>
      <c r="G1513" s="29" t="s">
        <v>43</v>
      </c>
      <c r="H1513" s="29">
        <v>4</v>
      </c>
      <c r="K1513" s="29">
        <v>7205275223</v>
      </c>
      <c r="L1513" s="29">
        <v>5926563460</v>
      </c>
      <c r="M1513" s="29" t="s">
        <v>44</v>
      </c>
      <c r="N1513" s="29">
        <v>2323981508</v>
      </c>
      <c r="O1513" s="32" t="str">
        <f t="shared" si="23"/>
        <v>Detractors</v>
      </c>
    </row>
    <row r="1514" spans="1:15" x14ac:dyDescent="0.15">
      <c r="A1514" s="29" t="s">
        <v>41</v>
      </c>
      <c r="B1514" s="29" t="s">
        <v>42</v>
      </c>
      <c r="C1514" s="29" t="s">
        <v>147</v>
      </c>
      <c r="D1514" s="31">
        <v>44200</v>
      </c>
      <c r="E1514" s="29" t="s">
        <v>52</v>
      </c>
      <c r="F1514" s="29">
        <v>5</v>
      </c>
      <c r="G1514" s="29" t="s">
        <v>43</v>
      </c>
      <c r="H1514" s="29">
        <v>10</v>
      </c>
      <c r="K1514" s="29">
        <v>4417030333</v>
      </c>
      <c r="L1514" s="29">
        <v>4417030333</v>
      </c>
      <c r="M1514" s="29" t="s">
        <v>51</v>
      </c>
      <c r="N1514" s="29">
        <v>2323982015</v>
      </c>
      <c r="O1514" s="32" t="str">
        <f t="shared" si="23"/>
        <v>Promoters</v>
      </c>
    </row>
    <row r="1515" spans="1:15" x14ac:dyDescent="0.15">
      <c r="A1515" s="29" t="s">
        <v>41</v>
      </c>
      <c r="B1515" s="29" t="s">
        <v>42</v>
      </c>
      <c r="C1515" s="29" t="s">
        <v>108</v>
      </c>
      <c r="D1515" s="31">
        <v>44200</v>
      </c>
      <c r="E1515" s="29" t="s">
        <v>53</v>
      </c>
      <c r="F1515" s="29">
        <v>5</v>
      </c>
      <c r="G1515" s="29" t="s">
        <v>43</v>
      </c>
      <c r="H1515" s="29">
        <v>9</v>
      </c>
      <c r="K1515" s="29">
        <v>4417033396</v>
      </c>
      <c r="L1515" s="29">
        <v>4417033396</v>
      </c>
      <c r="M1515" s="29" t="s">
        <v>44</v>
      </c>
      <c r="N1515" s="29">
        <v>2323995117</v>
      </c>
      <c r="O1515" s="32" t="str">
        <f t="shared" si="23"/>
        <v>Promoters</v>
      </c>
    </row>
    <row r="1516" spans="1:15" x14ac:dyDescent="0.15">
      <c r="A1516" s="29" t="s">
        <v>41</v>
      </c>
      <c r="B1516" s="29" t="s">
        <v>42</v>
      </c>
      <c r="C1516" s="29" t="s">
        <v>78</v>
      </c>
      <c r="D1516" s="31">
        <v>44200</v>
      </c>
      <c r="E1516" s="29" t="s">
        <v>53</v>
      </c>
      <c r="F1516" s="29">
        <v>4</v>
      </c>
      <c r="G1516" s="29" t="s">
        <v>43</v>
      </c>
      <c r="H1516" s="29">
        <v>8</v>
      </c>
      <c r="K1516" s="29">
        <v>4417052610</v>
      </c>
      <c r="L1516" s="29">
        <v>4417052610</v>
      </c>
      <c r="M1516" s="29" t="s">
        <v>51</v>
      </c>
      <c r="N1516" s="29">
        <v>2324002146</v>
      </c>
      <c r="O1516" s="32" t="str">
        <f t="shared" si="23"/>
        <v>Passives</v>
      </c>
    </row>
    <row r="1517" spans="1:15" x14ac:dyDescent="0.15">
      <c r="A1517" s="29" t="s">
        <v>41</v>
      </c>
      <c r="B1517" s="29" t="s">
        <v>42</v>
      </c>
      <c r="C1517" s="29" t="s">
        <v>112</v>
      </c>
      <c r="D1517" s="31">
        <v>44200</v>
      </c>
      <c r="E1517" s="29" t="s">
        <v>55</v>
      </c>
      <c r="F1517" s="29">
        <v>5</v>
      </c>
      <c r="G1517" s="29" t="s">
        <v>43</v>
      </c>
      <c r="H1517" s="29">
        <v>10</v>
      </c>
      <c r="K1517" s="29">
        <v>5752240073</v>
      </c>
      <c r="L1517" s="29">
        <v>5752240073</v>
      </c>
      <c r="M1517" s="29" t="s">
        <v>44</v>
      </c>
      <c r="N1517" s="29">
        <v>2324002250</v>
      </c>
      <c r="O1517" s="32" t="str">
        <f t="shared" si="23"/>
        <v>Promoters</v>
      </c>
    </row>
    <row r="1518" spans="1:15" x14ac:dyDescent="0.15">
      <c r="A1518" s="29" t="s">
        <v>41</v>
      </c>
      <c r="B1518" s="29" t="s">
        <v>42</v>
      </c>
      <c r="C1518" s="29" t="s">
        <v>131</v>
      </c>
      <c r="D1518" s="31">
        <v>44200</v>
      </c>
      <c r="E1518" s="29" t="s">
        <v>50</v>
      </c>
      <c r="F1518" s="29">
        <v>5</v>
      </c>
      <c r="G1518" s="29" t="s">
        <v>43</v>
      </c>
      <c r="H1518" s="29">
        <v>8</v>
      </c>
      <c r="K1518" s="29">
        <v>3409982451</v>
      </c>
      <c r="L1518" s="29">
        <v>3409982451</v>
      </c>
      <c r="M1518" s="29" t="s">
        <v>44</v>
      </c>
      <c r="N1518" s="29">
        <v>2324011588</v>
      </c>
      <c r="O1518" s="32" t="str">
        <f t="shared" si="23"/>
        <v>Passives</v>
      </c>
    </row>
    <row r="1519" spans="1:15" x14ac:dyDescent="0.15">
      <c r="A1519" s="29" t="s">
        <v>41</v>
      </c>
      <c r="B1519" s="29" t="s">
        <v>42</v>
      </c>
      <c r="C1519" s="29" t="s">
        <v>137</v>
      </c>
      <c r="D1519" s="31">
        <v>44200</v>
      </c>
      <c r="E1519" s="29" t="s">
        <v>55</v>
      </c>
      <c r="F1519" s="29">
        <v>5</v>
      </c>
      <c r="G1519" s="29" t="s">
        <v>46</v>
      </c>
      <c r="H1519" s="29">
        <v>10</v>
      </c>
      <c r="K1519" s="29">
        <v>5752244544</v>
      </c>
      <c r="L1519" s="29">
        <v>5752244544</v>
      </c>
      <c r="M1519" s="29" t="s">
        <v>51</v>
      </c>
      <c r="N1519" s="29">
        <v>2324013321</v>
      </c>
      <c r="O1519" s="32" t="str">
        <f t="shared" si="23"/>
        <v>Promoters</v>
      </c>
    </row>
    <row r="1520" spans="1:15" x14ac:dyDescent="0.15">
      <c r="A1520" s="29" t="s">
        <v>41</v>
      </c>
      <c r="B1520" s="29" t="s">
        <v>42</v>
      </c>
      <c r="C1520" s="29" t="s">
        <v>110</v>
      </c>
      <c r="D1520" s="31">
        <v>44200</v>
      </c>
      <c r="E1520" s="29" t="s">
        <v>53</v>
      </c>
      <c r="F1520" s="29">
        <v>4</v>
      </c>
      <c r="G1520" s="29" t="s">
        <v>43</v>
      </c>
      <c r="H1520" s="29">
        <v>8</v>
      </c>
      <c r="K1520" s="29">
        <v>4412971444</v>
      </c>
      <c r="L1520" s="29">
        <v>4412971444</v>
      </c>
      <c r="M1520" s="29" t="s">
        <v>51</v>
      </c>
      <c r="N1520" s="29">
        <v>2324014750</v>
      </c>
      <c r="O1520" s="32" t="str">
        <f t="shared" si="23"/>
        <v>Passives</v>
      </c>
    </row>
    <row r="1521" spans="1:15" x14ac:dyDescent="0.15">
      <c r="A1521" s="29" t="s">
        <v>41</v>
      </c>
      <c r="B1521" s="29" t="s">
        <v>42</v>
      </c>
      <c r="C1521" s="29" t="s">
        <v>115</v>
      </c>
      <c r="D1521" s="31">
        <v>44200</v>
      </c>
      <c r="E1521" s="29" t="s">
        <v>50</v>
      </c>
      <c r="F1521" s="29">
        <v>5</v>
      </c>
      <c r="G1521" s="29" t="s">
        <v>43</v>
      </c>
      <c r="H1521" s="29">
        <v>10</v>
      </c>
      <c r="K1521" s="29">
        <v>3406907501</v>
      </c>
      <c r="L1521" s="29">
        <v>3406907501</v>
      </c>
      <c r="M1521" s="29" t="s">
        <v>44</v>
      </c>
      <c r="N1521" s="29">
        <v>2324016255</v>
      </c>
      <c r="O1521" s="32" t="str">
        <f t="shared" si="23"/>
        <v>Promoters</v>
      </c>
    </row>
    <row r="1522" spans="1:15" x14ac:dyDescent="0.15">
      <c r="A1522" s="29" t="s">
        <v>41</v>
      </c>
      <c r="B1522" s="29" t="s">
        <v>42</v>
      </c>
      <c r="C1522" s="29" t="s">
        <v>145</v>
      </c>
      <c r="D1522" s="31">
        <v>44200</v>
      </c>
      <c r="E1522" s="29" t="s">
        <v>50</v>
      </c>
      <c r="F1522" s="29">
        <v>4</v>
      </c>
      <c r="G1522" s="29" t="s">
        <v>43</v>
      </c>
      <c r="H1522" s="29">
        <v>4</v>
      </c>
      <c r="K1522" s="29">
        <v>3403449315</v>
      </c>
      <c r="L1522" s="29">
        <v>3403449315</v>
      </c>
      <c r="M1522" s="29" t="s">
        <v>44</v>
      </c>
      <c r="N1522" s="29">
        <v>2324018037</v>
      </c>
      <c r="O1522" s="32" t="str">
        <f t="shared" si="23"/>
        <v>Detractors</v>
      </c>
    </row>
    <row r="1523" spans="1:15" x14ac:dyDescent="0.15">
      <c r="A1523" s="29" t="s">
        <v>41</v>
      </c>
      <c r="B1523" s="29" t="s">
        <v>42</v>
      </c>
      <c r="C1523" s="29" t="s">
        <v>82</v>
      </c>
      <c r="D1523" s="31">
        <v>44200</v>
      </c>
      <c r="E1523" s="29" t="s">
        <v>54</v>
      </c>
      <c r="F1523" s="29">
        <v>4</v>
      </c>
      <c r="G1523" s="29" t="s">
        <v>43</v>
      </c>
      <c r="H1523" s="29">
        <v>3</v>
      </c>
      <c r="K1523" s="29">
        <v>4802389931</v>
      </c>
      <c r="L1523" s="29">
        <v>4802389931</v>
      </c>
      <c r="M1523" s="29" t="s">
        <v>44</v>
      </c>
      <c r="N1523" s="29">
        <v>2324019175</v>
      </c>
      <c r="O1523" s="32" t="str">
        <f t="shared" si="23"/>
        <v>Detractors</v>
      </c>
    </row>
    <row r="1524" spans="1:15" x14ac:dyDescent="0.15">
      <c r="A1524" s="29" t="s">
        <v>41</v>
      </c>
      <c r="B1524" s="29" t="s">
        <v>42</v>
      </c>
      <c r="C1524" s="29" t="s">
        <v>146</v>
      </c>
      <c r="D1524" s="31">
        <v>44200</v>
      </c>
      <c r="E1524" s="29" t="s">
        <v>52</v>
      </c>
      <c r="F1524" s="29">
        <v>5</v>
      </c>
      <c r="G1524" s="29" t="s">
        <v>43</v>
      </c>
      <c r="H1524" s="29">
        <v>10</v>
      </c>
      <c r="K1524" s="29">
        <v>4412619767</v>
      </c>
      <c r="L1524" s="29">
        <v>4412619767</v>
      </c>
      <c r="M1524" s="29" t="s">
        <v>44</v>
      </c>
      <c r="N1524" s="29">
        <v>2324024848</v>
      </c>
      <c r="O1524" s="32" t="str">
        <f t="shared" si="23"/>
        <v>Promoters</v>
      </c>
    </row>
    <row r="1525" spans="1:15" x14ac:dyDescent="0.15">
      <c r="A1525" s="29" t="s">
        <v>41</v>
      </c>
      <c r="B1525" s="29" t="s">
        <v>42</v>
      </c>
      <c r="C1525" s="29" t="s">
        <v>146</v>
      </c>
      <c r="D1525" s="31">
        <v>44200</v>
      </c>
      <c r="E1525" s="29" t="s">
        <v>52</v>
      </c>
      <c r="F1525" s="29">
        <v>4</v>
      </c>
      <c r="G1525" s="29" t="s">
        <v>43</v>
      </c>
      <c r="H1525" s="29">
        <v>7</v>
      </c>
      <c r="K1525" s="29">
        <v>4415378870</v>
      </c>
      <c r="L1525" s="29">
        <v>4415378870</v>
      </c>
      <c r="M1525" s="29" t="s">
        <v>51</v>
      </c>
      <c r="N1525" s="29">
        <v>2324026502</v>
      </c>
      <c r="O1525" s="32" t="str">
        <f t="shared" si="23"/>
        <v>Passives</v>
      </c>
    </row>
    <row r="1526" spans="1:15" x14ac:dyDescent="0.15">
      <c r="A1526" s="29" t="s">
        <v>41</v>
      </c>
      <c r="B1526" s="29" t="s">
        <v>42</v>
      </c>
      <c r="C1526" s="29" t="s">
        <v>101</v>
      </c>
      <c r="D1526" s="31">
        <v>44200</v>
      </c>
      <c r="E1526" s="29" t="s">
        <v>53</v>
      </c>
      <c r="F1526" s="29">
        <v>1</v>
      </c>
      <c r="G1526" s="29" t="s">
        <v>46</v>
      </c>
      <c r="H1526" s="29">
        <v>0</v>
      </c>
      <c r="K1526" s="29">
        <v>4412956204</v>
      </c>
      <c r="L1526" s="29">
        <v>4412956204</v>
      </c>
      <c r="M1526" s="29" t="s">
        <v>44</v>
      </c>
      <c r="N1526" s="29">
        <v>2324026682</v>
      </c>
      <c r="O1526" s="32" t="str">
        <f t="shared" si="23"/>
        <v>Detractors</v>
      </c>
    </row>
    <row r="1527" spans="1:15" x14ac:dyDescent="0.15">
      <c r="A1527" s="29" t="s">
        <v>41</v>
      </c>
      <c r="B1527" s="29" t="s">
        <v>42</v>
      </c>
      <c r="C1527" s="29" t="s">
        <v>96</v>
      </c>
      <c r="D1527" s="31">
        <v>44200</v>
      </c>
      <c r="E1527" s="29" t="s">
        <v>50</v>
      </c>
      <c r="F1527" s="29">
        <v>5</v>
      </c>
      <c r="G1527" s="29" t="s">
        <v>43</v>
      </c>
      <c r="H1527" s="29">
        <v>5</v>
      </c>
      <c r="K1527" s="29">
        <v>3038429271</v>
      </c>
      <c r="L1527" s="29">
        <v>3038429271</v>
      </c>
      <c r="M1527" s="29" t="s">
        <v>44</v>
      </c>
      <c r="N1527" s="29">
        <v>2324032400</v>
      </c>
      <c r="O1527" s="32" t="str">
        <f t="shared" si="23"/>
        <v>Detractors</v>
      </c>
    </row>
    <row r="1528" spans="1:15" x14ac:dyDescent="0.15">
      <c r="A1528" s="29" t="s">
        <v>41</v>
      </c>
      <c r="B1528" s="29" t="s">
        <v>42</v>
      </c>
      <c r="C1528" s="29" t="s">
        <v>126</v>
      </c>
      <c r="D1528" s="31">
        <v>44200</v>
      </c>
      <c r="E1528" s="29" t="s">
        <v>55</v>
      </c>
      <c r="F1528" s="29">
        <v>4</v>
      </c>
      <c r="G1528" s="29" t="s">
        <v>43</v>
      </c>
      <c r="H1528" s="29">
        <v>5</v>
      </c>
      <c r="K1528" s="29">
        <v>5056866222</v>
      </c>
      <c r="L1528" s="29">
        <v>5056866222</v>
      </c>
      <c r="M1528" s="29" t="s">
        <v>44</v>
      </c>
      <c r="N1528" s="29">
        <v>2324044365</v>
      </c>
      <c r="O1528" s="32" t="str">
        <f t="shared" si="23"/>
        <v>Detractors</v>
      </c>
    </row>
    <row r="1529" spans="1:15" x14ac:dyDescent="0.15">
      <c r="A1529" s="29" t="s">
        <v>41</v>
      </c>
      <c r="B1529" s="29" t="s">
        <v>42</v>
      </c>
      <c r="C1529" s="29" t="s">
        <v>106</v>
      </c>
      <c r="D1529" s="31">
        <v>44200</v>
      </c>
      <c r="E1529" s="29" t="s">
        <v>53</v>
      </c>
      <c r="F1529" s="29">
        <v>5</v>
      </c>
      <c r="G1529" s="29" t="s">
        <v>43</v>
      </c>
      <c r="H1529" s="29">
        <v>10</v>
      </c>
      <c r="K1529" s="29">
        <v>8183605058</v>
      </c>
      <c r="L1529" s="29">
        <v>8183605058</v>
      </c>
      <c r="M1529" s="29" t="s">
        <v>44</v>
      </c>
      <c r="N1529" s="29">
        <v>2324045188</v>
      </c>
      <c r="O1529" s="32" t="str">
        <f t="shared" si="23"/>
        <v>Promoters</v>
      </c>
    </row>
    <row r="1530" spans="1:15" x14ac:dyDescent="0.15">
      <c r="A1530" s="29" t="s">
        <v>41</v>
      </c>
      <c r="B1530" s="29" t="s">
        <v>42</v>
      </c>
      <c r="C1530" s="29" t="s">
        <v>78</v>
      </c>
      <c r="D1530" s="31">
        <v>44200</v>
      </c>
      <c r="E1530" s="29" t="s">
        <v>55</v>
      </c>
      <c r="F1530" s="29">
        <v>5</v>
      </c>
      <c r="G1530" s="29" t="s">
        <v>43</v>
      </c>
      <c r="H1530" s="29">
        <v>6</v>
      </c>
      <c r="K1530" s="29">
        <v>5753035043</v>
      </c>
      <c r="L1530" s="29">
        <v>5753035043</v>
      </c>
      <c r="M1530" s="29" t="s">
        <v>44</v>
      </c>
      <c r="N1530" s="29">
        <v>2324053857</v>
      </c>
      <c r="O1530" s="32" t="str">
        <f t="shared" si="23"/>
        <v>Detractors</v>
      </c>
    </row>
    <row r="1531" spans="1:15" x14ac:dyDescent="0.15">
      <c r="A1531" s="29" t="s">
        <v>41</v>
      </c>
      <c r="B1531" s="29" t="s">
        <v>42</v>
      </c>
      <c r="C1531" s="29" t="s">
        <v>102</v>
      </c>
      <c r="D1531" s="31">
        <v>44200</v>
      </c>
      <c r="E1531" s="29" t="s">
        <v>53</v>
      </c>
      <c r="F1531" s="29">
        <v>5</v>
      </c>
      <c r="G1531" s="29" t="s">
        <v>43</v>
      </c>
      <c r="H1531" s="29">
        <v>8</v>
      </c>
      <c r="K1531" s="29">
        <v>4412960969</v>
      </c>
      <c r="L1531" s="29">
        <v>4412960969</v>
      </c>
      <c r="M1531" s="29" t="s">
        <v>44</v>
      </c>
      <c r="N1531" s="29">
        <v>2324054232</v>
      </c>
      <c r="O1531" s="32" t="str">
        <f t="shared" si="23"/>
        <v>Passives</v>
      </c>
    </row>
    <row r="1532" spans="1:15" x14ac:dyDescent="0.15">
      <c r="A1532" s="29" t="s">
        <v>41</v>
      </c>
      <c r="B1532" s="29" t="s">
        <v>42</v>
      </c>
      <c r="C1532" s="29" t="s">
        <v>78</v>
      </c>
      <c r="D1532" s="31">
        <v>44200</v>
      </c>
      <c r="E1532" s="29" t="s">
        <v>52</v>
      </c>
      <c r="F1532" s="29">
        <v>5</v>
      </c>
      <c r="G1532" s="29" t="s">
        <v>43</v>
      </c>
      <c r="H1532" s="29">
        <v>10</v>
      </c>
      <c r="K1532" s="29">
        <v>4417056339</v>
      </c>
      <c r="L1532" s="29">
        <v>4417056339</v>
      </c>
      <c r="M1532" s="29" t="s">
        <v>51</v>
      </c>
      <c r="N1532" s="29">
        <v>2324060270</v>
      </c>
      <c r="O1532" s="32" t="str">
        <f t="shared" si="23"/>
        <v>Promoters</v>
      </c>
    </row>
    <row r="1533" spans="1:15" x14ac:dyDescent="0.15">
      <c r="A1533" s="29" t="s">
        <v>41</v>
      </c>
      <c r="B1533" s="29" t="s">
        <v>42</v>
      </c>
      <c r="C1533" s="29" t="s">
        <v>134</v>
      </c>
      <c r="D1533" s="31">
        <v>44200</v>
      </c>
      <c r="E1533" s="29" t="s">
        <v>55</v>
      </c>
      <c r="F1533" s="29">
        <v>5</v>
      </c>
      <c r="G1533" s="29" t="s">
        <v>43</v>
      </c>
      <c r="H1533" s="29">
        <v>10</v>
      </c>
      <c r="K1533" s="29">
        <v>5058520854</v>
      </c>
      <c r="L1533" s="29">
        <v>5058520854</v>
      </c>
      <c r="M1533" s="29" t="s">
        <v>44</v>
      </c>
      <c r="N1533" s="29">
        <v>2324061954</v>
      </c>
      <c r="O1533" s="32" t="str">
        <f t="shared" si="23"/>
        <v>Promoters</v>
      </c>
    </row>
    <row r="1534" spans="1:15" x14ac:dyDescent="0.15">
      <c r="A1534" s="29" t="s">
        <v>41</v>
      </c>
      <c r="B1534" s="29" t="s">
        <v>42</v>
      </c>
      <c r="C1534" s="29" t="s">
        <v>83</v>
      </c>
      <c r="D1534" s="31">
        <v>44200</v>
      </c>
      <c r="E1534" s="29" t="s">
        <v>52</v>
      </c>
      <c r="F1534" s="29">
        <v>5</v>
      </c>
      <c r="G1534" s="29" t="s">
        <v>46</v>
      </c>
      <c r="H1534" s="29">
        <v>9</v>
      </c>
      <c r="K1534" s="29">
        <v>4412368539</v>
      </c>
      <c r="L1534" s="29">
        <v>4412368539</v>
      </c>
      <c r="M1534" s="29" t="s">
        <v>44</v>
      </c>
      <c r="N1534" s="29">
        <v>2324068522</v>
      </c>
      <c r="O1534" s="32" t="str">
        <f t="shared" si="23"/>
        <v>Promoters</v>
      </c>
    </row>
    <row r="1535" spans="1:15" x14ac:dyDescent="0.15">
      <c r="A1535" s="29" t="s">
        <v>41</v>
      </c>
      <c r="B1535" s="29" t="s">
        <v>42</v>
      </c>
      <c r="C1535" s="29" t="s">
        <v>112</v>
      </c>
      <c r="D1535" s="31">
        <v>44200</v>
      </c>
      <c r="E1535" s="29" t="s">
        <v>54</v>
      </c>
      <c r="F1535" s="29">
        <v>4</v>
      </c>
      <c r="G1535" s="29" t="s">
        <v>46</v>
      </c>
      <c r="H1535" s="29">
        <v>8</v>
      </c>
      <c r="K1535" s="29">
        <v>5057287323</v>
      </c>
      <c r="L1535" s="29">
        <v>5057287323</v>
      </c>
      <c r="M1535" s="29" t="s">
        <v>51</v>
      </c>
      <c r="N1535" s="29">
        <v>2324071742</v>
      </c>
      <c r="O1535" s="32" t="str">
        <f t="shared" si="23"/>
        <v>Passives</v>
      </c>
    </row>
    <row r="1536" spans="1:15" x14ac:dyDescent="0.15">
      <c r="A1536" s="29" t="s">
        <v>41</v>
      </c>
      <c r="B1536" s="29" t="s">
        <v>42</v>
      </c>
      <c r="C1536" s="29" t="s">
        <v>96</v>
      </c>
      <c r="D1536" s="31">
        <v>44200</v>
      </c>
      <c r="E1536" s="29" t="s">
        <v>54</v>
      </c>
      <c r="F1536" s="29">
        <v>5</v>
      </c>
      <c r="G1536" s="29" t="s">
        <v>46</v>
      </c>
      <c r="H1536" s="29">
        <v>5</v>
      </c>
      <c r="K1536" s="29">
        <v>5054063998</v>
      </c>
      <c r="L1536" s="29">
        <v>5054063998</v>
      </c>
      <c r="M1536" s="29" t="s">
        <v>44</v>
      </c>
      <c r="N1536" s="29">
        <v>2324073686</v>
      </c>
      <c r="O1536" s="32" t="str">
        <f t="shared" si="23"/>
        <v>Detractors</v>
      </c>
    </row>
    <row r="1537" spans="1:15" x14ac:dyDescent="0.15">
      <c r="A1537" s="29" t="s">
        <v>41</v>
      </c>
      <c r="B1537" s="29" t="s">
        <v>42</v>
      </c>
      <c r="C1537" s="29" t="s">
        <v>112</v>
      </c>
      <c r="D1537" s="31">
        <v>44200</v>
      </c>
      <c r="E1537" s="29" t="s">
        <v>55</v>
      </c>
      <c r="F1537" s="29">
        <v>3</v>
      </c>
      <c r="G1537" s="29" t="s">
        <v>46</v>
      </c>
      <c r="H1537" s="29">
        <v>7</v>
      </c>
      <c r="K1537" s="29">
        <v>7754218296</v>
      </c>
      <c r="L1537" s="29">
        <v>7754218296</v>
      </c>
      <c r="M1537" s="29" t="s">
        <v>51</v>
      </c>
      <c r="N1537" s="29">
        <v>2324074309</v>
      </c>
      <c r="O1537" s="32" t="str">
        <f t="shared" si="23"/>
        <v>Passives</v>
      </c>
    </row>
    <row r="1538" spans="1:15" x14ac:dyDescent="0.15">
      <c r="A1538" s="29" t="s">
        <v>41</v>
      </c>
      <c r="B1538" s="29" t="s">
        <v>42</v>
      </c>
      <c r="C1538" s="29" t="s">
        <v>129</v>
      </c>
      <c r="D1538" s="31">
        <v>44200</v>
      </c>
      <c r="E1538" s="29" t="s">
        <v>54</v>
      </c>
      <c r="F1538" s="29">
        <v>2</v>
      </c>
      <c r="G1538" s="29" t="s">
        <v>46</v>
      </c>
      <c r="H1538" s="29">
        <v>1</v>
      </c>
      <c r="J1538" s="29">
        <v>2007749649</v>
      </c>
      <c r="K1538" s="29">
        <v>9282107028</v>
      </c>
      <c r="L1538" s="29">
        <v>9282107028</v>
      </c>
      <c r="M1538" s="29" t="s">
        <v>44</v>
      </c>
      <c r="N1538" s="29">
        <v>2324076467</v>
      </c>
      <c r="O1538" s="32" t="str">
        <f t="shared" ref="O1538:O1601" si="24">IF(AND(H1538&gt;=$Q$3,H1538&lt;=$R$3),$S$3,IF(AND(H1538&gt;=$Q$4,H1538&lt;=$R$4),$S$4,IF(AND(H1538&gt;=$Q$5,H1538&lt;=$R$5),$S$5)))</f>
        <v>Detractors</v>
      </c>
    </row>
    <row r="1539" spans="1:15" x14ac:dyDescent="0.15">
      <c r="A1539" s="29" t="s">
        <v>41</v>
      </c>
      <c r="B1539" s="29" t="s">
        <v>42</v>
      </c>
      <c r="C1539" s="29" t="s">
        <v>131</v>
      </c>
      <c r="D1539" s="31">
        <v>44200</v>
      </c>
      <c r="E1539" s="29" t="s">
        <v>54</v>
      </c>
      <c r="F1539" s="29">
        <v>5</v>
      </c>
      <c r="G1539" s="29" t="s">
        <v>46</v>
      </c>
      <c r="H1539" s="29">
        <v>9</v>
      </c>
      <c r="K1539" s="29">
        <v>6023590704</v>
      </c>
      <c r="L1539" s="29">
        <v>6023590704</v>
      </c>
      <c r="M1539" s="29" t="s">
        <v>44</v>
      </c>
      <c r="N1539" s="29">
        <v>2324077861</v>
      </c>
      <c r="O1539" s="32" t="str">
        <f t="shared" si="24"/>
        <v>Promoters</v>
      </c>
    </row>
    <row r="1540" spans="1:15" x14ac:dyDescent="0.15">
      <c r="A1540" s="29" t="s">
        <v>41</v>
      </c>
      <c r="B1540" s="29" t="s">
        <v>42</v>
      </c>
      <c r="C1540" s="29" t="s">
        <v>144</v>
      </c>
      <c r="D1540" s="31">
        <v>44200</v>
      </c>
      <c r="E1540" s="29" t="s">
        <v>50</v>
      </c>
      <c r="F1540" s="29">
        <v>3</v>
      </c>
      <c r="G1540" s="29" t="s">
        <v>43</v>
      </c>
      <c r="H1540" s="29">
        <v>5</v>
      </c>
      <c r="K1540" s="29">
        <v>3406425009</v>
      </c>
      <c r="L1540" s="29">
        <v>3406425009</v>
      </c>
      <c r="M1540" s="29" t="s">
        <v>44</v>
      </c>
      <c r="N1540" s="29">
        <v>2324084530</v>
      </c>
      <c r="O1540" s="32" t="str">
        <f t="shared" si="24"/>
        <v>Detractors</v>
      </c>
    </row>
    <row r="1541" spans="1:15" x14ac:dyDescent="0.15">
      <c r="A1541" s="29" t="s">
        <v>41</v>
      </c>
      <c r="B1541" s="29" t="s">
        <v>42</v>
      </c>
      <c r="C1541" s="29" t="s">
        <v>104</v>
      </c>
      <c r="D1541" s="31">
        <v>44200</v>
      </c>
      <c r="E1541" s="29" t="s">
        <v>53</v>
      </c>
      <c r="F1541" s="29">
        <v>5</v>
      </c>
      <c r="G1541" s="29" t="s">
        <v>43</v>
      </c>
      <c r="H1541" s="29">
        <v>10</v>
      </c>
      <c r="K1541" s="29">
        <v>6467996917</v>
      </c>
      <c r="L1541" s="29">
        <v>6467996917</v>
      </c>
      <c r="M1541" s="29" t="s">
        <v>51</v>
      </c>
      <c r="N1541" s="29">
        <v>2324086580</v>
      </c>
      <c r="O1541" s="32" t="str">
        <f t="shared" si="24"/>
        <v>Promoters</v>
      </c>
    </row>
    <row r="1542" spans="1:15" x14ac:dyDescent="0.15">
      <c r="A1542" s="29" t="s">
        <v>41</v>
      </c>
      <c r="B1542" s="29" t="s">
        <v>42</v>
      </c>
      <c r="C1542" s="29" t="s">
        <v>130</v>
      </c>
      <c r="D1542" s="31">
        <v>44200</v>
      </c>
      <c r="E1542" s="29" t="s">
        <v>19</v>
      </c>
      <c r="F1542" s="29">
        <v>1</v>
      </c>
      <c r="G1542" s="29" t="s">
        <v>43</v>
      </c>
      <c r="H1542" s="29">
        <v>10</v>
      </c>
      <c r="K1542" s="29">
        <v>7205275223</v>
      </c>
      <c r="L1542" s="29">
        <v>5926442149</v>
      </c>
      <c r="M1542" s="29" t="s">
        <v>44</v>
      </c>
      <c r="N1542" s="29">
        <v>2324087260</v>
      </c>
      <c r="O1542" s="32" t="str">
        <f t="shared" si="24"/>
        <v>Promoters</v>
      </c>
    </row>
    <row r="1543" spans="1:15" x14ac:dyDescent="0.15">
      <c r="A1543" s="29" t="s">
        <v>41</v>
      </c>
      <c r="B1543" s="29" t="s">
        <v>42</v>
      </c>
      <c r="C1543" s="29" t="s">
        <v>117</v>
      </c>
      <c r="D1543" s="31">
        <v>44200</v>
      </c>
      <c r="E1543" s="29" t="s">
        <v>54</v>
      </c>
      <c r="F1543" s="29">
        <v>5</v>
      </c>
      <c r="G1543" s="29" t="s">
        <v>43</v>
      </c>
      <c r="H1543" s="29">
        <v>7</v>
      </c>
      <c r="K1543" s="29">
        <v>9282250983</v>
      </c>
      <c r="L1543" s="29">
        <v>9282250983</v>
      </c>
      <c r="M1543" s="29" t="s">
        <v>44</v>
      </c>
      <c r="N1543" s="29">
        <v>2324092022</v>
      </c>
      <c r="O1543" s="32" t="str">
        <f t="shared" si="24"/>
        <v>Passives</v>
      </c>
    </row>
    <row r="1544" spans="1:15" x14ac:dyDescent="0.15">
      <c r="A1544" s="29" t="s">
        <v>41</v>
      </c>
      <c r="B1544" s="29" t="s">
        <v>42</v>
      </c>
      <c r="C1544" s="29" t="s">
        <v>111</v>
      </c>
      <c r="D1544" s="31">
        <v>44200</v>
      </c>
      <c r="E1544" s="29" t="s">
        <v>50</v>
      </c>
      <c r="F1544" s="29">
        <v>3</v>
      </c>
      <c r="G1544" s="29" t="s">
        <v>46</v>
      </c>
      <c r="H1544" s="29">
        <v>1</v>
      </c>
      <c r="J1544" s="29">
        <v>2007762856</v>
      </c>
      <c r="K1544" s="29">
        <v>3406264587</v>
      </c>
      <c r="L1544" s="29">
        <v>3406264587</v>
      </c>
      <c r="M1544" s="29" t="s">
        <v>44</v>
      </c>
      <c r="N1544" s="29">
        <v>2324094429</v>
      </c>
      <c r="O1544" s="32" t="str">
        <f t="shared" si="24"/>
        <v>Detractors</v>
      </c>
    </row>
    <row r="1545" spans="1:15" x14ac:dyDescent="0.15">
      <c r="A1545" s="29" t="s">
        <v>41</v>
      </c>
      <c r="B1545" s="29" t="s">
        <v>42</v>
      </c>
      <c r="C1545" s="29" t="s">
        <v>138</v>
      </c>
      <c r="D1545" s="31">
        <v>44200</v>
      </c>
      <c r="E1545" s="29" t="s">
        <v>55</v>
      </c>
      <c r="F1545" s="29">
        <v>5</v>
      </c>
      <c r="G1545" s="29" t="s">
        <v>43</v>
      </c>
      <c r="H1545" s="29">
        <v>10</v>
      </c>
      <c r="K1545" s="29">
        <v>7753403106</v>
      </c>
      <c r="L1545" s="29">
        <v>7753403106</v>
      </c>
      <c r="M1545" s="29" t="s">
        <v>51</v>
      </c>
      <c r="N1545" s="29">
        <v>2324094857</v>
      </c>
      <c r="O1545" s="32" t="str">
        <f t="shared" si="24"/>
        <v>Promoters</v>
      </c>
    </row>
    <row r="1546" spans="1:15" x14ac:dyDescent="0.15">
      <c r="A1546" s="29" t="s">
        <v>41</v>
      </c>
      <c r="B1546" s="29" t="s">
        <v>42</v>
      </c>
      <c r="C1546" s="29" t="s">
        <v>123</v>
      </c>
      <c r="D1546" s="31">
        <v>44200</v>
      </c>
      <c r="E1546" s="29" t="s">
        <v>19</v>
      </c>
      <c r="F1546" s="29">
        <v>5</v>
      </c>
      <c r="G1546" s="29" t="s">
        <v>43</v>
      </c>
      <c r="H1546" s="29">
        <v>0</v>
      </c>
      <c r="K1546" s="29">
        <v>7205275223</v>
      </c>
      <c r="L1546" s="29">
        <v>5926226696</v>
      </c>
      <c r="M1546" s="29" t="s">
        <v>44</v>
      </c>
      <c r="N1546" s="29">
        <v>2324096044</v>
      </c>
      <c r="O1546" s="32" t="str">
        <f t="shared" si="24"/>
        <v>Detractors</v>
      </c>
    </row>
    <row r="1547" spans="1:15" x14ac:dyDescent="0.15">
      <c r="A1547" s="29" t="s">
        <v>41</v>
      </c>
      <c r="B1547" s="29" t="s">
        <v>42</v>
      </c>
      <c r="C1547" s="29" t="s">
        <v>98</v>
      </c>
      <c r="D1547" s="31">
        <v>44200</v>
      </c>
      <c r="E1547" s="29" t="s">
        <v>53</v>
      </c>
      <c r="F1547" s="29">
        <v>5</v>
      </c>
      <c r="G1547" s="29" t="s">
        <v>43</v>
      </c>
      <c r="H1547" s="29">
        <v>10</v>
      </c>
      <c r="K1547" s="29">
        <v>4415377959</v>
      </c>
      <c r="L1547" s="29">
        <v>4415377959</v>
      </c>
      <c r="M1547" s="29" t="s">
        <v>44</v>
      </c>
      <c r="N1547" s="29">
        <v>2324103416</v>
      </c>
      <c r="O1547" s="32" t="str">
        <f t="shared" si="24"/>
        <v>Promoters</v>
      </c>
    </row>
    <row r="1548" spans="1:15" x14ac:dyDescent="0.15">
      <c r="A1548" s="29" t="s">
        <v>41</v>
      </c>
      <c r="B1548" s="29" t="s">
        <v>42</v>
      </c>
      <c r="C1548" s="29" t="s">
        <v>132</v>
      </c>
      <c r="D1548" s="31">
        <v>44200</v>
      </c>
      <c r="E1548" s="29" t="s">
        <v>50</v>
      </c>
      <c r="F1548" s="29">
        <v>5</v>
      </c>
      <c r="G1548" s="29" t="s">
        <v>43</v>
      </c>
      <c r="H1548" s="29">
        <v>1</v>
      </c>
      <c r="K1548" s="29">
        <v>3405137084</v>
      </c>
      <c r="L1548" s="29">
        <v>3405137084</v>
      </c>
      <c r="M1548" s="29" t="s">
        <v>44</v>
      </c>
      <c r="N1548" s="29">
        <v>2324104048</v>
      </c>
      <c r="O1548" s="32" t="str">
        <f t="shared" si="24"/>
        <v>Detractors</v>
      </c>
    </row>
    <row r="1549" spans="1:15" x14ac:dyDescent="0.15">
      <c r="A1549" s="29" t="s">
        <v>41</v>
      </c>
      <c r="B1549" s="29" t="s">
        <v>42</v>
      </c>
      <c r="C1549" s="29" t="s">
        <v>111</v>
      </c>
      <c r="D1549" s="31">
        <v>44200</v>
      </c>
      <c r="E1549" s="29" t="s">
        <v>50</v>
      </c>
      <c r="F1549" s="29">
        <v>4</v>
      </c>
      <c r="G1549" s="29" t="s">
        <v>43</v>
      </c>
      <c r="H1549" s="29">
        <v>8</v>
      </c>
      <c r="K1549" s="29">
        <v>3406439147</v>
      </c>
      <c r="L1549" s="29">
        <v>3406439147</v>
      </c>
      <c r="M1549" s="29" t="s">
        <v>51</v>
      </c>
      <c r="N1549" s="29">
        <v>2324105168</v>
      </c>
      <c r="O1549" s="32" t="str">
        <f t="shared" si="24"/>
        <v>Passives</v>
      </c>
    </row>
    <row r="1550" spans="1:15" x14ac:dyDescent="0.15">
      <c r="A1550" s="29" t="s">
        <v>41</v>
      </c>
      <c r="B1550" s="29" t="s">
        <v>42</v>
      </c>
      <c r="C1550" s="29" t="s">
        <v>98</v>
      </c>
      <c r="D1550" s="31">
        <v>44200</v>
      </c>
      <c r="E1550" s="29" t="s">
        <v>52</v>
      </c>
      <c r="F1550" s="29">
        <v>5</v>
      </c>
      <c r="G1550" s="29" t="s">
        <v>43</v>
      </c>
      <c r="H1550" s="29">
        <v>10</v>
      </c>
      <c r="K1550" s="29">
        <v>4417997425</v>
      </c>
      <c r="L1550" s="29">
        <v>4417997425</v>
      </c>
      <c r="M1550" s="29" t="s">
        <v>51</v>
      </c>
      <c r="N1550" s="29">
        <v>2324116413</v>
      </c>
      <c r="O1550" s="32" t="str">
        <f t="shared" si="24"/>
        <v>Promoters</v>
      </c>
    </row>
    <row r="1551" spans="1:15" x14ac:dyDescent="0.15">
      <c r="A1551" s="29" t="s">
        <v>41</v>
      </c>
      <c r="B1551" s="29" t="s">
        <v>42</v>
      </c>
      <c r="C1551" s="29" t="s">
        <v>111</v>
      </c>
      <c r="D1551" s="31">
        <v>44200</v>
      </c>
      <c r="E1551" s="29" t="s">
        <v>54</v>
      </c>
      <c r="F1551" s="29">
        <v>3</v>
      </c>
      <c r="G1551" s="29" t="s">
        <v>43</v>
      </c>
      <c r="H1551" s="29">
        <v>5</v>
      </c>
      <c r="K1551" s="29">
        <v>9286751379</v>
      </c>
      <c r="L1551" s="29">
        <v>9286751379</v>
      </c>
      <c r="M1551" s="29" t="s">
        <v>44</v>
      </c>
      <c r="N1551" s="29">
        <v>2324121543</v>
      </c>
      <c r="O1551" s="32" t="str">
        <f t="shared" si="24"/>
        <v>Detractors</v>
      </c>
    </row>
    <row r="1552" spans="1:15" x14ac:dyDescent="0.15">
      <c r="A1552" s="29" t="s">
        <v>41</v>
      </c>
      <c r="B1552" s="29" t="s">
        <v>42</v>
      </c>
      <c r="C1552" s="29" t="s">
        <v>88</v>
      </c>
      <c r="D1552" s="31">
        <v>44200</v>
      </c>
      <c r="E1552" s="29" t="s">
        <v>52</v>
      </c>
      <c r="F1552" s="29">
        <v>5</v>
      </c>
      <c r="G1552" s="29" t="s">
        <v>43</v>
      </c>
      <c r="H1552" s="29">
        <v>8</v>
      </c>
      <c r="K1552" s="29">
        <v>4417041626</v>
      </c>
      <c r="L1552" s="29">
        <v>4417041626</v>
      </c>
      <c r="M1552" s="29" t="s">
        <v>44</v>
      </c>
      <c r="N1552" s="29">
        <v>2324126690</v>
      </c>
      <c r="O1552" s="32" t="str">
        <f t="shared" si="24"/>
        <v>Passives</v>
      </c>
    </row>
    <row r="1553" spans="1:15" x14ac:dyDescent="0.15">
      <c r="A1553" s="29" t="s">
        <v>41</v>
      </c>
      <c r="B1553" s="29" t="s">
        <v>42</v>
      </c>
      <c r="C1553" s="29" t="s">
        <v>87</v>
      </c>
      <c r="D1553" s="31">
        <v>44200</v>
      </c>
      <c r="E1553" s="29" t="s">
        <v>54</v>
      </c>
      <c r="F1553" s="29">
        <v>4</v>
      </c>
      <c r="G1553" s="29" t="s">
        <v>43</v>
      </c>
      <c r="H1553" s="29">
        <v>9</v>
      </c>
      <c r="K1553" s="29">
        <v>9282120811</v>
      </c>
      <c r="L1553" s="29">
        <v>9282120811</v>
      </c>
      <c r="M1553" s="29" t="s">
        <v>51</v>
      </c>
      <c r="N1553" s="29">
        <v>2324127834</v>
      </c>
      <c r="O1553" s="32" t="str">
        <f t="shared" si="24"/>
        <v>Promoters</v>
      </c>
    </row>
    <row r="1554" spans="1:15" x14ac:dyDescent="0.15">
      <c r="A1554" s="29" t="s">
        <v>41</v>
      </c>
      <c r="B1554" s="29" t="s">
        <v>42</v>
      </c>
      <c r="C1554" s="29" t="s">
        <v>83</v>
      </c>
      <c r="D1554" s="31">
        <v>44200</v>
      </c>
      <c r="E1554" s="29" t="s">
        <v>55</v>
      </c>
      <c r="F1554" s="29">
        <v>5</v>
      </c>
      <c r="G1554" s="29" t="s">
        <v>43</v>
      </c>
      <c r="H1554" s="29">
        <v>8</v>
      </c>
      <c r="K1554" s="29">
        <v>7207917703</v>
      </c>
      <c r="L1554" s="29">
        <v>7207917703</v>
      </c>
      <c r="M1554" s="29" t="s">
        <v>44</v>
      </c>
      <c r="N1554" s="29">
        <v>2324139419</v>
      </c>
      <c r="O1554" s="32" t="str">
        <f t="shared" si="24"/>
        <v>Passives</v>
      </c>
    </row>
    <row r="1555" spans="1:15" x14ac:dyDescent="0.15">
      <c r="A1555" s="29" t="s">
        <v>41</v>
      </c>
      <c r="B1555" s="29" t="s">
        <v>42</v>
      </c>
      <c r="C1555" s="29" t="s">
        <v>139</v>
      </c>
      <c r="D1555" s="31">
        <v>44200</v>
      </c>
      <c r="E1555" s="29" t="s">
        <v>54</v>
      </c>
      <c r="F1555" s="29">
        <v>3</v>
      </c>
      <c r="G1555" s="29" t="s">
        <v>43</v>
      </c>
      <c r="H1555" s="29">
        <v>5</v>
      </c>
      <c r="J1555" s="29">
        <v>2007798856</v>
      </c>
      <c r="K1555" s="29">
        <v>9288106660</v>
      </c>
      <c r="L1555" s="29">
        <v>9288106660</v>
      </c>
      <c r="M1555" s="29" t="s">
        <v>44</v>
      </c>
      <c r="N1555" s="29">
        <v>2324141994</v>
      </c>
      <c r="O1555" s="32" t="str">
        <f t="shared" si="24"/>
        <v>Detractors</v>
      </c>
    </row>
    <row r="1556" spans="1:15" x14ac:dyDescent="0.15">
      <c r="A1556" s="29" t="s">
        <v>41</v>
      </c>
      <c r="B1556" s="29" t="s">
        <v>42</v>
      </c>
      <c r="C1556" s="29" t="s">
        <v>127</v>
      </c>
      <c r="D1556" s="31">
        <v>44200</v>
      </c>
      <c r="E1556" s="29" t="s">
        <v>54</v>
      </c>
      <c r="F1556" s="29">
        <v>5</v>
      </c>
      <c r="G1556" s="29" t="s">
        <v>46</v>
      </c>
      <c r="H1556" s="29">
        <v>1</v>
      </c>
      <c r="K1556" s="29">
        <v>9283265888</v>
      </c>
      <c r="L1556" s="29">
        <v>9283265888</v>
      </c>
      <c r="M1556" s="29" t="s">
        <v>44</v>
      </c>
      <c r="N1556" s="29">
        <v>2324144128</v>
      </c>
      <c r="O1556" s="32" t="str">
        <f t="shared" si="24"/>
        <v>Detractors</v>
      </c>
    </row>
    <row r="1557" spans="1:15" x14ac:dyDescent="0.15">
      <c r="A1557" s="29" t="s">
        <v>41</v>
      </c>
      <c r="B1557" s="29" t="s">
        <v>42</v>
      </c>
      <c r="C1557" s="29" t="s">
        <v>130</v>
      </c>
      <c r="D1557" s="31">
        <v>44200</v>
      </c>
      <c r="E1557" s="29" t="s">
        <v>19</v>
      </c>
      <c r="F1557" s="29">
        <v>5</v>
      </c>
      <c r="G1557" s="29" t="s">
        <v>43</v>
      </c>
      <c r="H1557" s="29">
        <v>5</v>
      </c>
      <c r="K1557" s="29">
        <v>7205275223</v>
      </c>
      <c r="L1557" s="29">
        <v>5926253345</v>
      </c>
      <c r="M1557" s="29" t="s">
        <v>44</v>
      </c>
      <c r="N1557" s="29">
        <v>2324151295</v>
      </c>
      <c r="O1557" s="32" t="str">
        <f t="shared" si="24"/>
        <v>Detractors</v>
      </c>
    </row>
    <row r="1558" spans="1:15" x14ac:dyDescent="0.15">
      <c r="A1558" s="29" t="s">
        <v>41</v>
      </c>
      <c r="B1558" s="29" t="s">
        <v>42</v>
      </c>
      <c r="C1558" s="29" t="s">
        <v>81</v>
      </c>
      <c r="D1558" s="31">
        <v>44200</v>
      </c>
      <c r="E1558" s="29" t="s">
        <v>53</v>
      </c>
      <c r="F1558" s="29">
        <v>5</v>
      </c>
      <c r="G1558" s="29" t="s">
        <v>43</v>
      </c>
      <c r="H1558" s="29">
        <v>10</v>
      </c>
      <c r="K1558" s="29">
        <v>4412366699</v>
      </c>
      <c r="L1558" s="29">
        <v>4412366699</v>
      </c>
      <c r="M1558" s="29" t="s">
        <v>44</v>
      </c>
      <c r="N1558" s="29">
        <v>2324157397</v>
      </c>
      <c r="O1558" s="32" t="str">
        <f t="shared" si="24"/>
        <v>Promoters</v>
      </c>
    </row>
    <row r="1559" spans="1:15" x14ac:dyDescent="0.15">
      <c r="A1559" s="29" t="s">
        <v>41</v>
      </c>
      <c r="B1559" s="29" t="s">
        <v>42</v>
      </c>
      <c r="C1559" s="29" t="s">
        <v>127</v>
      </c>
      <c r="D1559" s="31">
        <v>44200</v>
      </c>
      <c r="E1559" s="29" t="s">
        <v>55</v>
      </c>
      <c r="F1559" s="29">
        <v>5</v>
      </c>
      <c r="G1559" s="29" t="s">
        <v>43</v>
      </c>
      <c r="H1559" s="29">
        <v>10</v>
      </c>
      <c r="J1559" s="29">
        <v>2007812338</v>
      </c>
      <c r="K1559" s="29">
        <v>5059016991</v>
      </c>
      <c r="L1559" s="29">
        <v>5059016991</v>
      </c>
      <c r="M1559" s="29" t="s">
        <v>44</v>
      </c>
      <c r="N1559" s="29">
        <v>2324161104</v>
      </c>
      <c r="O1559" s="32" t="str">
        <f t="shared" si="24"/>
        <v>Promoters</v>
      </c>
    </row>
    <row r="1560" spans="1:15" x14ac:dyDescent="0.15">
      <c r="A1560" s="29" t="s">
        <v>41</v>
      </c>
      <c r="B1560" s="29" t="s">
        <v>42</v>
      </c>
      <c r="C1560" s="29" t="s">
        <v>130</v>
      </c>
      <c r="D1560" s="31">
        <v>44200</v>
      </c>
      <c r="E1560" s="29" t="s">
        <v>19</v>
      </c>
      <c r="F1560" s="29">
        <v>5</v>
      </c>
      <c r="G1560" s="29" t="s">
        <v>43</v>
      </c>
      <c r="H1560" s="29">
        <v>10</v>
      </c>
      <c r="K1560" s="29">
        <v>7205275223</v>
      </c>
      <c r="L1560" s="29">
        <v>5922224770</v>
      </c>
      <c r="M1560" s="29" t="s">
        <v>44</v>
      </c>
      <c r="N1560" s="29">
        <v>2324169676</v>
      </c>
      <c r="O1560" s="32" t="str">
        <f t="shared" si="24"/>
        <v>Promoters</v>
      </c>
    </row>
    <row r="1561" spans="1:15" x14ac:dyDescent="0.15">
      <c r="A1561" s="29" t="s">
        <v>41</v>
      </c>
      <c r="B1561" s="29" t="s">
        <v>42</v>
      </c>
      <c r="C1561" s="29" t="s">
        <v>88</v>
      </c>
      <c r="D1561" s="31">
        <v>44200</v>
      </c>
      <c r="E1561" s="29" t="s">
        <v>50</v>
      </c>
      <c r="F1561" s="29">
        <v>5</v>
      </c>
      <c r="G1561" s="29" t="s">
        <v>43</v>
      </c>
      <c r="H1561" s="29">
        <v>10</v>
      </c>
      <c r="K1561" s="29">
        <v>3406905127</v>
      </c>
      <c r="L1561" s="29">
        <v>3406905127</v>
      </c>
      <c r="M1561" s="29" t="s">
        <v>44</v>
      </c>
      <c r="N1561" s="29">
        <v>2324170449</v>
      </c>
      <c r="O1561" s="32" t="str">
        <f t="shared" si="24"/>
        <v>Promoters</v>
      </c>
    </row>
    <row r="1562" spans="1:15" x14ac:dyDescent="0.15">
      <c r="A1562" s="29" t="s">
        <v>41</v>
      </c>
      <c r="B1562" s="29" t="s">
        <v>42</v>
      </c>
      <c r="C1562" s="29" t="s">
        <v>138</v>
      </c>
      <c r="D1562" s="31">
        <v>44200</v>
      </c>
      <c r="E1562" s="29" t="s">
        <v>55</v>
      </c>
      <c r="F1562" s="29">
        <v>4</v>
      </c>
      <c r="G1562" s="29" t="s">
        <v>46</v>
      </c>
      <c r="H1562" s="29">
        <v>6</v>
      </c>
      <c r="K1562" s="29">
        <v>7754213333</v>
      </c>
      <c r="L1562" s="29">
        <v>7754213333</v>
      </c>
      <c r="M1562" s="29" t="s">
        <v>44</v>
      </c>
      <c r="N1562" s="29">
        <v>2324171407</v>
      </c>
      <c r="O1562" s="32" t="str">
        <f t="shared" si="24"/>
        <v>Detractors</v>
      </c>
    </row>
    <row r="1563" spans="1:15" x14ac:dyDescent="0.15">
      <c r="A1563" s="29" t="s">
        <v>41</v>
      </c>
      <c r="B1563" s="29" t="s">
        <v>42</v>
      </c>
      <c r="C1563" s="29" t="s">
        <v>132</v>
      </c>
      <c r="D1563" s="31">
        <v>44200</v>
      </c>
      <c r="E1563" s="29" t="s">
        <v>54</v>
      </c>
      <c r="F1563" s="29">
        <v>3</v>
      </c>
      <c r="G1563" s="29" t="s">
        <v>43</v>
      </c>
      <c r="H1563" s="29">
        <v>3</v>
      </c>
      <c r="K1563" s="29">
        <v>5053391250</v>
      </c>
      <c r="L1563" s="29">
        <v>5053391250</v>
      </c>
      <c r="M1563" s="29" t="s">
        <v>44</v>
      </c>
      <c r="N1563" s="29">
        <v>2324176356</v>
      </c>
      <c r="O1563" s="32" t="str">
        <f t="shared" si="24"/>
        <v>Detractors</v>
      </c>
    </row>
    <row r="1564" spans="1:15" x14ac:dyDescent="0.15">
      <c r="A1564" s="29" t="s">
        <v>41</v>
      </c>
      <c r="B1564" s="29" t="s">
        <v>42</v>
      </c>
      <c r="C1564" s="29" t="s">
        <v>81</v>
      </c>
      <c r="D1564" s="31">
        <v>44200</v>
      </c>
      <c r="E1564" s="29" t="s">
        <v>53</v>
      </c>
      <c r="F1564" s="29">
        <v>5</v>
      </c>
      <c r="G1564" s="29" t="s">
        <v>43</v>
      </c>
      <c r="H1564" s="29">
        <v>8</v>
      </c>
      <c r="K1564" s="29">
        <v>4413312776</v>
      </c>
      <c r="L1564" s="29">
        <v>4413312776</v>
      </c>
      <c r="M1564" s="29" t="s">
        <v>44</v>
      </c>
      <c r="N1564" s="29">
        <v>2324179009</v>
      </c>
      <c r="O1564" s="32" t="str">
        <f t="shared" si="24"/>
        <v>Passives</v>
      </c>
    </row>
    <row r="1565" spans="1:15" x14ac:dyDescent="0.15">
      <c r="A1565" s="29" t="s">
        <v>41</v>
      </c>
      <c r="B1565" s="29" t="s">
        <v>42</v>
      </c>
      <c r="C1565" s="29" t="s">
        <v>81</v>
      </c>
      <c r="D1565" s="31">
        <v>44200</v>
      </c>
      <c r="E1565" s="29" t="s">
        <v>53</v>
      </c>
      <c r="F1565" s="29">
        <v>5</v>
      </c>
      <c r="G1565" s="29" t="s">
        <v>43</v>
      </c>
      <c r="H1565" s="29">
        <v>5</v>
      </c>
      <c r="K1565" s="29">
        <v>4412387856</v>
      </c>
      <c r="L1565" s="29">
        <v>4412387856</v>
      </c>
      <c r="M1565" s="29" t="s">
        <v>44</v>
      </c>
      <c r="N1565" s="29">
        <v>2324182767</v>
      </c>
      <c r="O1565" s="32" t="str">
        <f t="shared" si="24"/>
        <v>Detractors</v>
      </c>
    </row>
    <row r="1566" spans="1:15" x14ac:dyDescent="0.15">
      <c r="A1566" s="29" t="s">
        <v>41</v>
      </c>
      <c r="B1566" s="29" t="s">
        <v>42</v>
      </c>
      <c r="C1566" s="29" t="s">
        <v>81</v>
      </c>
      <c r="D1566" s="31">
        <v>44200</v>
      </c>
      <c r="E1566" s="29" t="s">
        <v>50</v>
      </c>
      <c r="F1566" s="29">
        <v>5</v>
      </c>
      <c r="G1566" s="29" t="s">
        <v>43</v>
      </c>
      <c r="H1566" s="29">
        <v>4</v>
      </c>
      <c r="K1566" s="29">
        <v>3404742138</v>
      </c>
      <c r="L1566" s="29">
        <v>3404742138</v>
      </c>
      <c r="M1566" s="29" t="s">
        <v>44</v>
      </c>
      <c r="N1566" s="29">
        <v>2324196772</v>
      </c>
      <c r="O1566" s="32" t="str">
        <f t="shared" si="24"/>
        <v>Detractors</v>
      </c>
    </row>
    <row r="1567" spans="1:15" x14ac:dyDescent="0.15">
      <c r="A1567" s="29" t="s">
        <v>41</v>
      </c>
      <c r="B1567" s="29" t="s">
        <v>42</v>
      </c>
      <c r="C1567" s="29" t="s">
        <v>125</v>
      </c>
      <c r="D1567" s="31">
        <v>44201</v>
      </c>
      <c r="E1567" s="29" t="s">
        <v>19</v>
      </c>
      <c r="F1567" s="29">
        <v>5</v>
      </c>
      <c r="G1567" s="29" t="s">
        <v>43</v>
      </c>
      <c r="H1567" s="29">
        <v>10</v>
      </c>
      <c r="K1567" s="29">
        <v>7205275223</v>
      </c>
      <c r="L1567" s="29">
        <v>5926487086</v>
      </c>
      <c r="M1567" s="29" t="s">
        <v>51</v>
      </c>
      <c r="N1567" s="29">
        <v>2324244658</v>
      </c>
      <c r="O1567" s="32" t="str">
        <f t="shared" si="24"/>
        <v>Promoters</v>
      </c>
    </row>
    <row r="1568" spans="1:15" x14ac:dyDescent="0.15">
      <c r="A1568" s="29" t="s">
        <v>41</v>
      </c>
      <c r="B1568" s="29" t="s">
        <v>42</v>
      </c>
      <c r="C1568" s="29" t="s">
        <v>146</v>
      </c>
      <c r="D1568" s="31">
        <v>44201</v>
      </c>
      <c r="E1568" s="29" t="s">
        <v>52</v>
      </c>
      <c r="F1568" s="29">
        <v>5</v>
      </c>
      <c r="G1568" s="29" t="s">
        <v>43</v>
      </c>
      <c r="H1568" s="29">
        <v>8</v>
      </c>
      <c r="K1568" s="29">
        <v>4412368341</v>
      </c>
      <c r="L1568" s="29">
        <v>4412368341</v>
      </c>
      <c r="M1568" s="29" t="s">
        <v>44</v>
      </c>
      <c r="N1568" s="29">
        <v>2324259673</v>
      </c>
      <c r="O1568" s="32" t="str">
        <f t="shared" si="24"/>
        <v>Passives</v>
      </c>
    </row>
    <row r="1569" spans="1:15" x14ac:dyDescent="0.15">
      <c r="A1569" s="29" t="s">
        <v>41</v>
      </c>
      <c r="B1569" s="29" t="s">
        <v>42</v>
      </c>
      <c r="C1569" s="29" t="s">
        <v>124</v>
      </c>
      <c r="D1569" s="31">
        <v>44201</v>
      </c>
      <c r="E1569" s="29" t="s">
        <v>52</v>
      </c>
      <c r="F1569" s="29">
        <v>5</v>
      </c>
      <c r="G1569" s="29" t="s">
        <v>43</v>
      </c>
      <c r="H1569" s="29">
        <v>9</v>
      </c>
      <c r="K1569" s="29">
        <v>4412955151</v>
      </c>
      <c r="L1569" s="29">
        <v>4412955151</v>
      </c>
      <c r="M1569" s="29" t="s">
        <v>44</v>
      </c>
      <c r="N1569" s="29">
        <v>2324260060</v>
      </c>
      <c r="O1569" s="32" t="str">
        <f t="shared" si="24"/>
        <v>Promoters</v>
      </c>
    </row>
    <row r="1570" spans="1:15" x14ac:dyDescent="0.15">
      <c r="A1570" s="29" t="s">
        <v>41</v>
      </c>
      <c r="B1570" s="29" t="s">
        <v>42</v>
      </c>
      <c r="C1570" s="29" t="s">
        <v>118</v>
      </c>
      <c r="D1570" s="31">
        <v>44201</v>
      </c>
      <c r="E1570" s="29" t="s">
        <v>19</v>
      </c>
      <c r="F1570" s="29">
        <v>5</v>
      </c>
      <c r="G1570" s="29" t="s">
        <v>43</v>
      </c>
      <c r="H1570" s="29">
        <v>8</v>
      </c>
      <c r="K1570" s="29">
        <v>7205275223</v>
      </c>
      <c r="L1570" s="29">
        <v>5922550899</v>
      </c>
      <c r="M1570" s="29" t="s">
        <v>51</v>
      </c>
      <c r="N1570" s="29">
        <v>2324268760</v>
      </c>
      <c r="O1570" s="32" t="str">
        <f t="shared" si="24"/>
        <v>Passives</v>
      </c>
    </row>
    <row r="1571" spans="1:15" x14ac:dyDescent="0.15">
      <c r="A1571" s="29" t="s">
        <v>41</v>
      </c>
      <c r="B1571" s="29" t="s">
        <v>42</v>
      </c>
      <c r="C1571" s="29" t="s">
        <v>147</v>
      </c>
      <c r="D1571" s="31">
        <v>44201</v>
      </c>
      <c r="E1571" s="29" t="s">
        <v>52</v>
      </c>
      <c r="F1571" s="29">
        <v>5</v>
      </c>
      <c r="G1571" s="29" t="s">
        <v>43</v>
      </c>
      <c r="H1571" s="29">
        <v>4</v>
      </c>
      <c r="K1571" s="29">
        <v>4412364189</v>
      </c>
      <c r="L1571" s="29">
        <v>4412364189</v>
      </c>
      <c r="M1571" s="29" t="s">
        <v>44</v>
      </c>
      <c r="N1571" s="29">
        <v>2324274887</v>
      </c>
      <c r="O1571" s="32" t="str">
        <f t="shared" si="24"/>
        <v>Detractors</v>
      </c>
    </row>
    <row r="1572" spans="1:15" x14ac:dyDescent="0.15">
      <c r="A1572" s="29" t="s">
        <v>41</v>
      </c>
      <c r="B1572" s="29" t="s">
        <v>42</v>
      </c>
      <c r="C1572" s="29" t="s">
        <v>87</v>
      </c>
      <c r="D1572" s="31">
        <v>44201</v>
      </c>
      <c r="E1572" s="29" t="s">
        <v>52</v>
      </c>
      <c r="F1572" s="29">
        <v>4</v>
      </c>
      <c r="G1572" s="29" t="s">
        <v>43</v>
      </c>
      <c r="H1572" s="29">
        <v>10</v>
      </c>
      <c r="K1572" s="29">
        <v>4417031236</v>
      </c>
      <c r="L1572" s="29">
        <v>4417031236</v>
      </c>
      <c r="M1572" s="29" t="s">
        <v>51</v>
      </c>
      <c r="N1572" s="29">
        <v>2324275321</v>
      </c>
      <c r="O1572" s="32" t="str">
        <f t="shared" si="24"/>
        <v>Promoters</v>
      </c>
    </row>
    <row r="1573" spans="1:15" x14ac:dyDescent="0.15">
      <c r="A1573" s="29" t="s">
        <v>41</v>
      </c>
      <c r="B1573" s="29" t="s">
        <v>42</v>
      </c>
      <c r="C1573" s="29" t="s">
        <v>107</v>
      </c>
      <c r="D1573" s="31">
        <v>44201</v>
      </c>
      <c r="E1573" s="29" t="s">
        <v>53</v>
      </c>
      <c r="F1573" s="29">
        <v>5</v>
      </c>
      <c r="G1573" s="29" t="s">
        <v>46</v>
      </c>
      <c r="H1573" s="29">
        <v>8</v>
      </c>
      <c r="K1573" s="29">
        <v>4417990789</v>
      </c>
      <c r="L1573" s="29">
        <v>4417990789</v>
      </c>
      <c r="M1573" s="29" t="s">
        <v>51</v>
      </c>
      <c r="N1573" s="29">
        <v>2324275353</v>
      </c>
      <c r="O1573" s="32" t="str">
        <f t="shared" si="24"/>
        <v>Passives</v>
      </c>
    </row>
    <row r="1574" spans="1:15" x14ac:dyDescent="0.15">
      <c r="A1574" s="29" t="s">
        <v>41</v>
      </c>
      <c r="B1574" s="29" t="s">
        <v>42</v>
      </c>
      <c r="C1574" s="29" t="s">
        <v>87</v>
      </c>
      <c r="D1574" s="31">
        <v>44201</v>
      </c>
      <c r="E1574" s="29" t="s">
        <v>50</v>
      </c>
      <c r="F1574" s="29">
        <v>4</v>
      </c>
      <c r="G1574" s="29" t="s">
        <v>43</v>
      </c>
      <c r="H1574" s="29">
        <v>9</v>
      </c>
      <c r="K1574" s="29">
        <v>3405141646</v>
      </c>
      <c r="L1574" s="29">
        <v>3405141646</v>
      </c>
      <c r="M1574" s="29" t="s">
        <v>51</v>
      </c>
      <c r="N1574" s="29">
        <v>2324290493</v>
      </c>
      <c r="O1574" s="32" t="str">
        <f t="shared" si="24"/>
        <v>Promoters</v>
      </c>
    </row>
    <row r="1575" spans="1:15" x14ac:dyDescent="0.15">
      <c r="A1575" s="29" t="s">
        <v>41</v>
      </c>
      <c r="B1575" s="29" t="s">
        <v>42</v>
      </c>
      <c r="C1575" s="29" t="s">
        <v>78</v>
      </c>
      <c r="D1575" s="31">
        <v>44201</v>
      </c>
      <c r="E1575" s="29" t="s">
        <v>50</v>
      </c>
      <c r="F1575" s="29">
        <v>5</v>
      </c>
      <c r="G1575" s="29" t="s">
        <v>43</v>
      </c>
      <c r="H1575" s="29">
        <v>10</v>
      </c>
      <c r="K1575" s="29">
        <v>3406260347</v>
      </c>
      <c r="L1575" s="29">
        <v>3406260347</v>
      </c>
      <c r="M1575" s="29" t="s">
        <v>44</v>
      </c>
      <c r="N1575" s="29">
        <v>2324293296</v>
      </c>
      <c r="O1575" s="32" t="str">
        <f t="shared" si="24"/>
        <v>Promoters</v>
      </c>
    </row>
    <row r="1576" spans="1:15" x14ac:dyDescent="0.15">
      <c r="A1576" s="29" t="s">
        <v>41</v>
      </c>
      <c r="B1576" s="29" t="s">
        <v>42</v>
      </c>
      <c r="C1576" s="29" t="s">
        <v>115</v>
      </c>
      <c r="D1576" s="31">
        <v>44201</v>
      </c>
      <c r="E1576" s="29" t="s">
        <v>50</v>
      </c>
      <c r="F1576" s="29">
        <v>5</v>
      </c>
      <c r="G1576" s="29" t="s">
        <v>43</v>
      </c>
      <c r="H1576" s="29">
        <v>8</v>
      </c>
      <c r="K1576" s="29">
        <v>3405145349</v>
      </c>
      <c r="L1576" s="29">
        <v>3405145349</v>
      </c>
      <c r="M1576" s="29" t="s">
        <v>51</v>
      </c>
      <c r="N1576" s="29">
        <v>2324293968</v>
      </c>
      <c r="O1576" s="32" t="str">
        <f t="shared" si="24"/>
        <v>Passives</v>
      </c>
    </row>
    <row r="1577" spans="1:15" x14ac:dyDescent="0.15">
      <c r="A1577" s="29" t="s">
        <v>41</v>
      </c>
      <c r="B1577" s="29" t="s">
        <v>42</v>
      </c>
      <c r="C1577" s="29" t="s">
        <v>101</v>
      </c>
      <c r="D1577" s="31">
        <v>44201</v>
      </c>
      <c r="E1577" s="29" t="s">
        <v>53</v>
      </c>
      <c r="F1577" s="29">
        <v>1</v>
      </c>
      <c r="G1577" s="29" t="s">
        <v>46</v>
      </c>
      <c r="H1577" s="29">
        <v>0</v>
      </c>
      <c r="K1577" s="29">
        <v>4412360448</v>
      </c>
      <c r="L1577" s="29">
        <v>4412360448</v>
      </c>
      <c r="M1577" s="29" t="s">
        <v>44</v>
      </c>
      <c r="N1577" s="29">
        <v>2324295040</v>
      </c>
      <c r="O1577" s="32" t="str">
        <f t="shared" si="24"/>
        <v>Detractors</v>
      </c>
    </row>
    <row r="1578" spans="1:15" x14ac:dyDescent="0.15">
      <c r="A1578" s="29" t="s">
        <v>41</v>
      </c>
      <c r="B1578" s="29" t="s">
        <v>42</v>
      </c>
      <c r="C1578" s="29" t="s">
        <v>146</v>
      </c>
      <c r="D1578" s="31">
        <v>44201</v>
      </c>
      <c r="E1578" s="29" t="s">
        <v>53</v>
      </c>
      <c r="F1578" s="29">
        <v>5</v>
      </c>
      <c r="G1578" s="29" t="s">
        <v>43</v>
      </c>
      <c r="H1578" s="29">
        <v>8</v>
      </c>
      <c r="K1578" s="29">
        <v>4417042263</v>
      </c>
      <c r="L1578" s="29">
        <v>4417042263</v>
      </c>
      <c r="M1578" s="29" t="s">
        <v>51</v>
      </c>
      <c r="N1578" s="29">
        <v>2324299616</v>
      </c>
      <c r="O1578" s="32" t="str">
        <f t="shared" si="24"/>
        <v>Passives</v>
      </c>
    </row>
    <row r="1579" spans="1:15" x14ac:dyDescent="0.15">
      <c r="A1579" s="29" t="s">
        <v>41</v>
      </c>
      <c r="B1579" s="29" t="s">
        <v>42</v>
      </c>
      <c r="C1579" s="29" t="s">
        <v>114</v>
      </c>
      <c r="D1579" s="31">
        <v>44201</v>
      </c>
      <c r="E1579" s="29" t="s">
        <v>50</v>
      </c>
      <c r="F1579" s="29">
        <v>5</v>
      </c>
      <c r="G1579" s="29" t="s">
        <v>43</v>
      </c>
      <c r="H1579" s="29">
        <v>10</v>
      </c>
      <c r="K1579" s="29">
        <v>3406903107</v>
      </c>
      <c r="L1579" s="29">
        <v>3406903107</v>
      </c>
      <c r="M1579" s="29" t="s">
        <v>44</v>
      </c>
      <c r="N1579" s="29">
        <v>2324300564</v>
      </c>
      <c r="O1579" s="32" t="str">
        <f t="shared" si="24"/>
        <v>Promoters</v>
      </c>
    </row>
    <row r="1580" spans="1:15" x14ac:dyDescent="0.15">
      <c r="A1580" s="29" t="s">
        <v>41</v>
      </c>
      <c r="B1580" s="29" t="s">
        <v>42</v>
      </c>
      <c r="C1580" s="29" t="s">
        <v>144</v>
      </c>
      <c r="D1580" s="31">
        <v>44201</v>
      </c>
      <c r="E1580" s="29" t="s">
        <v>50</v>
      </c>
      <c r="F1580" s="29">
        <v>4</v>
      </c>
      <c r="G1580" s="29" t="s">
        <v>46</v>
      </c>
      <c r="H1580" s="29">
        <v>8</v>
      </c>
      <c r="J1580" s="29">
        <v>2007945862</v>
      </c>
      <c r="K1580" s="29">
        <v>3019383490</v>
      </c>
      <c r="L1580" s="29">
        <v>3019383490</v>
      </c>
      <c r="M1580" s="29" t="s">
        <v>44</v>
      </c>
      <c r="N1580" s="29">
        <v>2324300604</v>
      </c>
      <c r="O1580" s="32" t="str">
        <f t="shared" si="24"/>
        <v>Passives</v>
      </c>
    </row>
    <row r="1581" spans="1:15" x14ac:dyDescent="0.15">
      <c r="A1581" s="29" t="s">
        <v>41</v>
      </c>
      <c r="B1581" s="29" t="s">
        <v>42</v>
      </c>
      <c r="C1581" s="29" t="s">
        <v>125</v>
      </c>
      <c r="D1581" s="31">
        <v>44201</v>
      </c>
      <c r="E1581" s="29" t="s">
        <v>19</v>
      </c>
      <c r="F1581" s="29">
        <v>5</v>
      </c>
      <c r="G1581" s="29" t="s">
        <v>43</v>
      </c>
      <c r="H1581" s="29">
        <v>6</v>
      </c>
      <c r="K1581" s="29">
        <v>7205275223</v>
      </c>
      <c r="L1581" s="29">
        <v>5926571939</v>
      </c>
      <c r="M1581" s="29" t="s">
        <v>44</v>
      </c>
      <c r="N1581" s="29">
        <v>2324302894</v>
      </c>
      <c r="O1581" s="32" t="str">
        <f t="shared" si="24"/>
        <v>Detractors</v>
      </c>
    </row>
    <row r="1582" spans="1:15" x14ac:dyDescent="0.15">
      <c r="A1582" s="29" t="s">
        <v>41</v>
      </c>
      <c r="B1582" s="29" t="s">
        <v>42</v>
      </c>
      <c r="C1582" s="29" t="s">
        <v>87</v>
      </c>
      <c r="D1582" s="31">
        <v>44201</v>
      </c>
      <c r="E1582" s="29" t="s">
        <v>50</v>
      </c>
      <c r="F1582" s="29">
        <v>4</v>
      </c>
      <c r="G1582" s="29" t="s">
        <v>46</v>
      </c>
      <c r="H1582" s="29">
        <v>9</v>
      </c>
      <c r="K1582" s="29">
        <v>3402443897</v>
      </c>
      <c r="L1582" s="29">
        <v>3402443897</v>
      </c>
      <c r="M1582" s="29" t="s">
        <v>51</v>
      </c>
      <c r="N1582" s="29">
        <v>2324308110</v>
      </c>
      <c r="O1582" s="32" t="str">
        <f t="shared" si="24"/>
        <v>Promoters</v>
      </c>
    </row>
    <row r="1583" spans="1:15" x14ac:dyDescent="0.15">
      <c r="A1583" s="29" t="s">
        <v>41</v>
      </c>
      <c r="B1583" s="29" t="s">
        <v>42</v>
      </c>
      <c r="C1583" s="29" t="s">
        <v>123</v>
      </c>
      <c r="D1583" s="31">
        <v>44201</v>
      </c>
      <c r="E1583" s="29" t="s">
        <v>19</v>
      </c>
      <c r="F1583" s="29">
        <v>5</v>
      </c>
      <c r="G1583" s="29" t="s">
        <v>43</v>
      </c>
      <c r="H1583" s="29">
        <v>10</v>
      </c>
      <c r="K1583" s="29">
        <v>7205275223</v>
      </c>
      <c r="L1583" s="29">
        <v>5926414154</v>
      </c>
      <c r="M1583" s="29" t="s">
        <v>44</v>
      </c>
      <c r="N1583" s="29">
        <v>2324310083</v>
      </c>
      <c r="O1583" s="32" t="str">
        <f t="shared" si="24"/>
        <v>Promoters</v>
      </c>
    </row>
    <row r="1584" spans="1:15" x14ac:dyDescent="0.15">
      <c r="A1584" s="29" t="s">
        <v>41</v>
      </c>
      <c r="B1584" s="29" t="s">
        <v>42</v>
      </c>
      <c r="C1584" s="29" t="s">
        <v>115</v>
      </c>
      <c r="D1584" s="31">
        <v>44201</v>
      </c>
      <c r="E1584" s="29" t="s">
        <v>55</v>
      </c>
      <c r="F1584" s="29">
        <v>5</v>
      </c>
      <c r="G1584" s="29" t="s">
        <v>46</v>
      </c>
      <c r="H1584" s="29">
        <v>0</v>
      </c>
      <c r="K1584" s="29">
        <v>5753830722</v>
      </c>
      <c r="L1584" s="29">
        <v>5753830722</v>
      </c>
      <c r="M1584" s="29" t="s">
        <v>44</v>
      </c>
      <c r="N1584" s="29">
        <v>2324310695</v>
      </c>
      <c r="O1584" s="32" t="str">
        <f t="shared" si="24"/>
        <v>Detractors</v>
      </c>
    </row>
    <row r="1585" spans="1:15" x14ac:dyDescent="0.15">
      <c r="A1585" s="29" t="s">
        <v>41</v>
      </c>
      <c r="B1585" s="29" t="s">
        <v>42</v>
      </c>
      <c r="C1585" s="29" t="s">
        <v>108</v>
      </c>
      <c r="D1585" s="31">
        <v>44201</v>
      </c>
      <c r="E1585" s="29" t="s">
        <v>53</v>
      </c>
      <c r="F1585" s="29">
        <v>5</v>
      </c>
      <c r="G1585" s="29" t="s">
        <v>43</v>
      </c>
      <c r="H1585" s="29">
        <v>7</v>
      </c>
      <c r="K1585" s="29">
        <v>4415429600</v>
      </c>
      <c r="L1585" s="29">
        <v>4415429600</v>
      </c>
      <c r="M1585" s="29" t="s">
        <v>44</v>
      </c>
      <c r="N1585" s="29">
        <v>2324311110</v>
      </c>
      <c r="O1585" s="32" t="str">
        <f t="shared" si="24"/>
        <v>Passives</v>
      </c>
    </row>
    <row r="1586" spans="1:15" x14ac:dyDescent="0.15">
      <c r="A1586" s="29" t="s">
        <v>41</v>
      </c>
      <c r="B1586" s="29" t="s">
        <v>42</v>
      </c>
      <c r="C1586" s="29" t="s">
        <v>144</v>
      </c>
      <c r="D1586" s="31">
        <v>44201</v>
      </c>
      <c r="E1586" s="29" t="s">
        <v>55</v>
      </c>
      <c r="F1586" s="29">
        <v>3</v>
      </c>
      <c r="G1586" s="29" t="s">
        <v>43</v>
      </c>
      <c r="H1586" s="29">
        <v>2</v>
      </c>
      <c r="J1586" s="29">
        <v>2007959416</v>
      </c>
      <c r="K1586" s="29">
        <v>7752779394</v>
      </c>
      <c r="L1586" s="29">
        <v>7752779394</v>
      </c>
      <c r="M1586" s="29" t="s">
        <v>44</v>
      </c>
      <c r="N1586" s="29">
        <v>2324314523</v>
      </c>
      <c r="O1586" s="32" t="str">
        <f t="shared" si="24"/>
        <v>Detractors</v>
      </c>
    </row>
    <row r="1587" spans="1:15" x14ac:dyDescent="0.15">
      <c r="A1587" s="29" t="s">
        <v>41</v>
      </c>
      <c r="B1587" s="29" t="s">
        <v>42</v>
      </c>
      <c r="C1587" s="29" t="s">
        <v>117</v>
      </c>
      <c r="D1587" s="31">
        <v>44201</v>
      </c>
      <c r="E1587" s="29" t="s">
        <v>54</v>
      </c>
      <c r="F1587" s="29">
        <v>3</v>
      </c>
      <c r="G1587" s="29" t="s">
        <v>46</v>
      </c>
      <c r="H1587" s="29">
        <v>5</v>
      </c>
      <c r="K1587" s="29">
        <v>9282250503</v>
      </c>
      <c r="L1587" s="29">
        <v>9282250503</v>
      </c>
      <c r="M1587" s="29" t="s">
        <v>44</v>
      </c>
      <c r="N1587" s="29">
        <v>2324316169</v>
      </c>
      <c r="O1587" s="32" t="str">
        <f t="shared" si="24"/>
        <v>Detractors</v>
      </c>
    </row>
    <row r="1588" spans="1:15" x14ac:dyDescent="0.15">
      <c r="A1588" s="29" t="s">
        <v>41</v>
      </c>
      <c r="B1588" s="29" t="s">
        <v>42</v>
      </c>
      <c r="C1588" s="29" t="s">
        <v>112</v>
      </c>
      <c r="D1588" s="31">
        <v>44201</v>
      </c>
      <c r="E1588" s="29" t="s">
        <v>50</v>
      </c>
      <c r="F1588" s="29">
        <v>3</v>
      </c>
      <c r="G1588" s="29" t="s">
        <v>46</v>
      </c>
      <c r="H1588" s="29">
        <v>0</v>
      </c>
      <c r="J1588" s="29">
        <v>2007963942</v>
      </c>
      <c r="K1588" s="29">
        <v>3407788934</v>
      </c>
      <c r="L1588" s="29">
        <v>3407788934</v>
      </c>
      <c r="M1588" s="29" t="s">
        <v>44</v>
      </c>
      <c r="N1588" s="29">
        <v>2324319558</v>
      </c>
      <c r="O1588" s="32" t="str">
        <f t="shared" si="24"/>
        <v>Detractors</v>
      </c>
    </row>
    <row r="1589" spans="1:15" x14ac:dyDescent="0.15">
      <c r="A1589" s="29" t="s">
        <v>41</v>
      </c>
      <c r="B1589" s="29" t="s">
        <v>42</v>
      </c>
      <c r="C1589" s="29" t="s">
        <v>125</v>
      </c>
      <c r="D1589" s="31">
        <v>44201</v>
      </c>
      <c r="E1589" s="29" t="s">
        <v>19</v>
      </c>
      <c r="F1589" s="29">
        <v>5</v>
      </c>
      <c r="G1589" s="29" t="s">
        <v>43</v>
      </c>
      <c r="H1589" s="29">
        <v>8</v>
      </c>
      <c r="K1589" s="29">
        <v>7205275223</v>
      </c>
      <c r="L1589" s="29">
        <v>5922336940</v>
      </c>
      <c r="M1589" s="29" t="s">
        <v>44</v>
      </c>
      <c r="N1589" s="29">
        <v>2324324588</v>
      </c>
      <c r="O1589" s="32" t="str">
        <f t="shared" si="24"/>
        <v>Passives</v>
      </c>
    </row>
    <row r="1590" spans="1:15" x14ac:dyDescent="0.15">
      <c r="A1590" s="29" t="s">
        <v>41</v>
      </c>
      <c r="B1590" s="29" t="s">
        <v>42</v>
      </c>
      <c r="C1590" s="29" t="s">
        <v>113</v>
      </c>
      <c r="D1590" s="31">
        <v>44201</v>
      </c>
      <c r="E1590" s="29" t="s">
        <v>50</v>
      </c>
      <c r="F1590" s="29">
        <v>4</v>
      </c>
      <c r="G1590" s="29" t="s">
        <v>43</v>
      </c>
      <c r="H1590" s="29">
        <v>8</v>
      </c>
      <c r="K1590" s="29">
        <v>3404737549</v>
      </c>
      <c r="L1590" s="29">
        <v>3404737549</v>
      </c>
      <c r="M1590" s="29" t="s">
        <v>51</v>
      </c>
      <c r="N1590" s="29">
        <v>2324330018</v>
      </c>
      <c r="O1590" s="32" t="str">
        <f t="shared" si="24"/>
        <v>Passives</v>
      </c>
    </row>
    <row r="1591" spans="1:15" x14ac:dyDescent="0.15">
      <c r="A1591" s="29" t="s">
        <v>41</v>
      </c>
      <c r="B1591" s="29" t="s">
        <v>42</v>
      </c>
      <c r="C1591" s="29" t="s">
        <v>110</v>
      </c>
      <c r="D1591" s="31">
        <v>44201</v>
      </c>
      <c r="E1591" s="29" t="s">
        <v>53</v>
      </c>
      <c r="F1591" s="29">
        <v>4</v>
      </c>
      <c r="G1591" s="29" t="s">
        <v>43</v>
      </c>
      <c r="H1591" s="29">
        <v>8</v>
      </c>
      <c r="K1591" s="29">
        <v>4415344241</v>
      </c>
      <c r="L1591" s="29">
        <v>4415344241</v>
      </c>
      <c r="M1591" s="29" t="s">
        <v>51</v>
      </c>
      <c r="N1591" s="29">
        <v>2324333753</v>
      </c>
      <c r="O1591" s="32" t="str">
        <f t="shared" si="24"/>
        <v>Passives</v>
      </c>
    </row>
    <row r="1592" spans="1:15" x14ac:dyDescent="0.15">
      <c r="A1592" s="29" t="s">
        <v>41</v>
      </c>
      <c r="B1592" s="29" t="s">
        <v>42</v>
      </c>
      <c r="C1592" s="29" t="s">
        <v>112</v>
      </c>
      <c r="D1592" s="31">
        <v>44201</v>
      </c>
      <c r="E1592" s="29" t="s">
        <v>50</v>
      </c>
      <c r="F1592" s="29">
        <v>5</v>
      </c>
      <c r="G1592" s="29" t="s">
        <v>43</v>
      </c>
      <c r="H1592" s="29">
        <v>10</v>
      </c>
      <c r="K1592" s="29">
        <v>9043056329</v>
      </c>
      <c r="L1592" s="29">
        <v>9043056329</v>
      </c>
      <c r="M1592" s="29" t="s">
        <v>44</v>
      </c>
      <c r="N1592" s="29">
        <v>2324335116</v>
      </c>
      <c r="O1592" s="32" t="str">
        <f t="shared" si="24"/>
        <v>Promoters</v>
      </c>
    </row>
    <row r="1593" spans="1:15" x14ac:dyDescent="0.15">
      <c r="A1593" s="29" t="s">
        <v>41</v>
      </c>
      <c r="B1593" s="29" t="s">
        <v>42</v>
      </c>
      <c r="C1593" s="29" t="s">
        <v>108</v>
      </c>
      <c r="D1593" s="31">
        <v>44201</v>
      </c>
      <c r="E1593" s="29" t="s">
        <v>53</v>
      </c>
      <c r="F1593" s="29">
        <v>5</v>
      </c>
      <c r="G1593" s="29" t="s">
        <v>43</v>
      </c>
      <c r="H1593" s="29">
        <v>9</v>
      </c>
      <c r="K1593" s="29">
        <v>4412967575</v>
      </c>
      <c r="L1593" s="29">
        <v>4412967575</v>
      </c>
      <c r="M1593" s="29" t="s">
        <v>51</v>
      </c>
      <c r="N1593" s="29">
        <v>2324336968</v>
      </c>
      <c r="O1593" s="32" t="str">
        <f t="shared" si="24"/>
        <v>Promoters</v>
      </c>
    </row>
    <row r="1594" spans="1:15" x14ac:dyDescent="0.15">
      <c r="A1594" s="29" t="s">
        <v>41</v>
      </c>
      <c r="B1594" s="29" t="s">
        <v>42</v>
      </c>
      <c r="C1594" s="29" t="s">
        <v>123</v>
      </c>
      <c r="D1594" s="31">
        <v>44201</v>
      </c>
      <c r="E1594" s="29" t="s">
        <v>19</v>
      </c>
      <c r="F1594" s="29">
        <v>5</v>
      </c>
      <c r="G1594" s="29" t="s">
        <v>43</v>
      </c>
      <c r="H1594" s="29">
        <v>8</v>
      </c>
      <c r="K1594" s="29">
        <v>7205275223</v>
      </c>
      <c r="L1594" s="29">
        <v>5926427604</v>
      </c>
      <c r="M1594" s="29" t="s">
        <v>44</v>
      </c>
      <c r="N1594" s="29">
        <v>2324344330</v>
      </c>
      <c r="O1594" s="32" t="str">
        <f t="shared" si="24"/>
        <v>Passives</v>
      </c>
    </row>
    <row r="1595" spans="1:15" x14ac:dyDescent="0.15">
      <c r="A1595" s="29" t="s">
        <v>41</v>
      </c>
      <c r="B1595" s="29" t="s">
        <v>42</v>
      </c>
      <c r="C1595" s="29" t="s">
        <v>87</v>
      </c>
      <c r="D1595" s="31">
        <v>44201</v>
      </c>
      <c r="E1595" s="29" t="s">
        <v>52</v>
      </c>
      <c r="F1595" s="29">
        <v>5</v>
      </c>
      <c r="G1595" s="29" t="s">
        <v>43</v>
      </c>
      <c r="H1595" s="29">
        <v>9</v>
      </c>
      <c r="K1595" s="29">
        <v>4412970017</v>
      </c>
      <c r="L1595" s="29">
        <v>4412970017</v>
      </c>
      <c r="M1595" s="29" t="s">
        <v>44</v>
      </c>
      <c r="N1595" s="29">
        <v>2324348226</v>
      </c>
      <c r="O1595" s="32" t="str">
        <f t="shared" si="24"/>
        <v>Promoters</v>
      </c>
    </row>
    <row r="1596" spans="1:15" x14ac:dyDescent="0.15">
      <c r="A1596" s="29" t="s">
        <v>41</v>
      </c>
      <c r="B1596" s="29" t="s">
        <v>42</v>
      </c>
      <c r="C1596" s="29" t="s">
        <v>130</v>
      </c>
      <c r="D1596" s="31">
        <v>44201</v>
      </c>
      <c r="E1596" s="29" t="s">
        <v>19</v>
      </c>
      <c r="F1596" s="29">
        <v>2</v>
      </c>
      <c r="G1596" s="29" t="s">
        <v>43</v>
      </c>
      <c r="H1596" s="29">
        <v>1</v>
      </c>
      <c r="J1596" s="29">
        <v>2007988729</v>
      </c>
      <c r="K1596" s="29">
        <v>7205275223</v>
      </c>
      <c r="L1596" s="29">
        <v>5923382573</v>
      </c>
      <c r="M1596" s="29" t="s">
        <v>44</v>
      </c>
      <c r="N1596" s="29">
        <v>2324352257</v>
      </c>
      <c r="O1596" s="32" t="str">
        <f t="shared" si="24"/>
        <v>Detractors</v>
      </c>
    </row>
    <row r="1597" spans="1:15" x14ac:dyDescent="0.15">
      <c r="A1597" s="29" t="s">
        <v>41</v>
      </c>
      <c r="B1597" s="29" t="s">
        <v>42</v>
      </c>
      <c r="C1597" s="29" t="s">
        <v>144</v>
      </c>
      <c r="D1597" s="31">
        <v>44201</v>
      </c>
      <c r="E1597" s="29" t="s">
        <v>55</v>
      </c>
      <c r="F1597" s="29">
        <v>5</v>
      </c>
      <c r="G1597" s="29" t="s">
        <v>43</v>
      </c>
      <c r="H1597" s="29">
        <v>3</v>
      </c>
      <c r="K1597" s="29">
        <v>5752240055</v>
      </c>
      <c r="L1597" s="29">
        <v>5752240055</v>
      </c>
      <c r="M1597" s="29" t="s">
        <v>44</v>
      </c>
      <c r="N1597" s="29">
        <v>2324355688</v>
      </c>
      <c r="O1597" s="32" t="str">
        <f t="shared" si="24"/>
        <v>Detractors</v>
      </c>
    </row>
    <row r="1598" spans="1:15" x14ac:dyDescent="0.15">
      <c r="A1598" s="29" t="s">
        <v>41</v>
      </c>
      <c r="B1598" s="29" t="s">
        <v>42</v>
      </c>
      <c r="C1598" s="29" t="s">
        <v>114</v>
      </c>
      <c r="D1598" s="31">
        <v>44201</v>
      </c>
      <c r="E1598" s="29" t="s">
        <v>53</v>
      </c>
      <c r="F1598" s="29">
        <v>5</v>
      </c>
      <c r="G1598" s="29" t="s">
        <v>43</v>
      </c>
      <c r="H1598" s="29">
        <v>9</v>
      </c>
      <c r="K1598" s="29">
        <v>4415429600</v>
      </c>
      <c r="L1598" s="29">
        <v>4415429600</v>
      </c>
      <c r="M1598" s="29" t="s">
        <v>44</v>
      </c>
      <c r="N1598" s="29">
        <v>2324356480</v>
      </c>
      <c r="O1598" s="32" t="str">
        <f t="shared" si="24"/>
        <v>Promoters</v>
      </c>
    </row>
    <row r="1599" spans="1:15" x14ac:dyDescent="0.15">
      <c r="A1599" s="29" t="s">
        <v>41</v>
      </c>
      <c r="B1599" s="29" t="s">
        <v>42</v>
      </c>
      <c r="C1599" s="29" t="s">
        <v>114</v>
      </c>
      <c r="D1599" s="31">
        <v>44201</v>
      </c>
      <c r="E1599" s="29" t="s">
        <v>54</v>
      </c>
      <c r="F1599" s="29">
        <v>4</v>
      </c>
      <c r="G1599" s="29" t="s">
        <v>43</v>
      </c>
      <c r="H1599" s="29">
        <v>10</v>
      </c>
      <c r="K1599" s="29">
        <v>9287073908</v>
      </c>
      <c r="L1599" s="29">
        <v>9287073908</v>
      </c>
      <c r="M1599" s="29" t="s">
        <v>51</v>
      </c>
      <c r="N1599" s="29">
        <v>2324358713</v>
      </c>
      <c r="O1599" s="32" t="str">
        <f t="shared" si="24"/>
        <v>Promoters</v>
      </c>
    </row>
    <row r="1600" spans="1:15" x14ac:dyDescent="0.15">
      <c r="A1600" s="29" t="s">
        <v>41</v>
      </c>
      <c r="B1600" s="29" t="s">
        <v>42</v>
      </c>
      <c r="C1600" s="29" t="s">
        <v>124</v>
      </c>
      <c r="D1600" s="31">
        <v>44201</v>
      </c>
      <c r="E1600" s="29" t="s">
        <v>52</v>
      </c>
      <c r="F1600" s="29">
        <v>3</v>
      </c>
      <c r="G1600" s="29" t="s">
        <v>43</v>
      </c>
      <c r="H1600" s="29">
        <v>9</v>
      </c>
      <c r="K1600" s="29">
        <v>4412926747</v>
      </c>
      <c r="L1600" s="29">
        <v>4412926747</v>
      </c>
      <c r="M1600" s="29" t="s">
        <v>51</v>
      </c>
      <c r="N1600" s="29">
        <v>2324360072</v>
      </c>
      <c r="O1600" s="32" t="str">
        <f t="shared" si="24"/>
        <v>Promoters</v>
      </c>
    </row>
    <row r="1601" spans="1:15" x14ac:dyDescent="0.15">
      <c r="A1601" s="29" t="s">
        <v>41</v>
      </c>
      <c r="B1601" s="29" t="s">
        <v>42</v>
      </c>
      <c r="C1601" s="29" t="s">
        <v>123</v>
      </c>
      <c r="D1601" s="31">
        <v>44201</v>
      </c>
      <c r="E1601" s="29" t="s">
        <v>19</v>
      </c>
      <c r="F1601" s="29">
        <v>5</v>
      </c>
      <c r="G1601" s="29" t="s">
        <v>46</v>
      </c>
      <c r="H1601" s="29">
        <v>3</v>
      </c>
      <c r="K1601" s="29">
        <v>7205275223</v>
      </c>
      <c r="L1601" s="29">
        <v>5926228826</v>
      </c>
      <c r="M1601" s="29" t="s">
        <v>44</v>
      </c>
      <c r="N1601" s="29">
        <v>2324363336</v>
      </c>
      <c r="O1601" s="32" t="str">
        <f t="shared" si="24"/>
        <v>Detractors</v>
      </c>
    </row>
    <row r="1602" spans="1:15" x14ac:dyDescent="0.15">
      <c r="A1602" s="29" t="s">
        <v>41</v>
      </c>
      <c r="B1602" s="29" t="s">
        <v>42</v>
      </c>
      <c r="C1602" s="29" t="s">
        <v>104</v>
      </c>
      <c r="D1602" s="31">
        <v>44201</v>
      </c>
      <c r="E1602" s="29" t="s">
        <v>53</v>
      </c>
      <c r="F1602" s="29">
        <v>5</v>
      </c>
      <c r="G1602" s="29" t="s">
        <v>43</v>
      </c>
      <c r="H1602" s="29">
        <v>6</v>
      </c>
      <c r="K1602" s="29">
        <v>4415054240</v>
      </c>
      <c r="L1602" s="29">
        <v>4415054240</v>
      </c>
      <c r="M1602" s="29" t="s">
        <v>44</v>
      </c>
      <c r="N1602" s="29">
        <v>2324364421</v>
      </c>
      <c r="O1602" s="32" t="str">
        <f t="shared" ref="O1602:O1665" si="25">IF(AND(H1602&gt;=$Q$3,H1602&lt;=$R$3),$S$3,IF(AND(H1602&gt;=$Q$4,H1602&lt;=$R$4),$S$4,IF(AND(H1602&gt;=$Q$5,H1602&lt;=$R$5),$S$5)))</f>
        <v>Detractors</v>
      </c>
    </row>
    <row r="1603" spans="1:15" x14ac:dyDescent="0.15">
      <c r="A1603" s="29" t="s">
        <v>41</v>
      </c>
      <c r="B1603" s="29" t="s">
        <v>42</v>
      </c>
      <c r="C1603" s="29" t="s">
        <v>146</v>
      </c>
      <c r="D1603" s="31">
        <v>44201</v>
      </c>
      <c r="E1603" s="29" t="s">
        <v>52</v>
      </c>
      <c r="F1603" s="29">
        <v>5</v>
      </c>
      <c r="G1603" s="29" t="s">
        <v>43</v>
      </c>
      <c r="H1603" s="29">
        <v>5</v>
      </c>
      <c r="K1603" s="29">
        <v>4412383685</v>
      </c>
      <c r="L1603" s="29">
        <v>4412383685</v>
      </c>
      <c r="M1603" s="29" t="s">
        <v>44</v>
      </c>
      <c r="N1603" s="29">
        <v>2324367760</v>
      </c>
      <c r="O1603" s="32" t="str">
        <f t="shared" si="25"/>
        <v>Detractors</v>
      </c>
    </row>
    <row r="1604" spans="1:15" x14ac:dyDescent="0.15">
      <c r="A1604" s="29" t="s">
        <v>41</v>
      </c>
      <c r="B1604" s="29" t="s">
        <v>42</v>
      </c>
      <c r="C1604" s="29" t="s">
        <v>110</v>
      </c>
      <c r="D1604" s="31">
        <v>44201</v>
      </c>
      <c r="E1604" s="29" t="s">
        <v>53</v>
      </c>
      <c r="F1604" s="29">
        <v>5</v>
      </c>
      <c r="G1604" s="29" t="s">
        <v>43</v>
      </c>
      <c r="H1604" s="29">
        <v>10</v>
      </c>
      <c r="J1604" s="29">
        <v>2008000654</v>
      </c>
      <c r="K1604" s="29">
        <v>4417773864</v>
      </c>
      <c r="L1604" s="29">
        <v>4417773864</v>
      </c>
      <c r="M1604" s="29" t="s">
        <v>44</v>
      </c>
      <c r="N1604" s="29">
        <v>2324368552</v>
      </c>
      <c r="O1604" s="32" t="str">
        <f t="shared" si="25"/>
        <v>Promoters</v>
      </c>
    </row>
    <row r="1605" spans="1:15" x14ac:dyDescent="0.15">
      <c r="A1605" s="29" t="s">
        <v>41</v>
      </c>
      <c r="B1605" s="29" t="s">
        <v>42</v>
      </c>
      <c r="C1605" s="29" t="s">
        <v>104</v>
      </c>
      <c r="D1605" s="31">
        <v>44201</v>
      </c>
      <c r="E1605" s="29" t="s">
        <v>53</v>
      </c>
      <c r="F1605" s="29">
        <v>3</v>
      </c>
      <c r="G1605" s="29" t="s">
        <v>43</v>
      </c>
      <c r="H1605" s="29">
        <v>5</v>
      </c>
      <c r="K1605" s="29">
        <v>4417035067</v>
      </c>
      <c r="L1605" s="29">
        <v>4417035067</v>
      </c>
      <c r="M1605" s="29" t="s">
        <v>44</v>
      </c>
      <c r="N1605" s="29">
        <v>2324374411</v>
      </c>
      <c r="O1605" s="32" t="str">
        <f t="shared" si="25"/>
        <v>Detractors</v>
      </c>
    </row>
    <row r="1606" spans="1:15" x14ac:dyDescent="0.15">
      <c r="A1606" s="29" t="s">
        <v>41</v>
      </c>
      <c r="B1606" s="29" t="s">
        <v>42</v>
      </c>
      <c r="C1606" s="29" t="s">
        <v>87</v>
      </c>
      <c r="D1606" s="31">
        <v>44201</v>
      </c>
      <c r="E1606" s="29" t="s">
        <v>50</v>
      </c>
      <c r="F1606" s="29">
        <v>1</v>
      </c>
      <c r="G1606" s="29" t="s">
        <v>46</v>
      </c>
      <c r="H1606" s="29">
        <v>0</v>
      </c>
      <c r="K1606" s="29">
        <v>3406269032</v>
      </c>
      <c r="L1606" s="29">
        <v>3406269032</v>
      </c>
      <c r="M1606" s="29" t="s">
        <v>44</v>
      </c>
      <c r="N1606" s="29">
        <v>2324383828</v>
      </c>
      <c r="O1606" s="32" t="str">
        <f t="shared" si="25"/>
        <v>Detractors</v>
      </c>
    </row>
    <row r="1607" spans="1:15" x14ac:dyDescent="0.15">
      <c r="A1607" s="29" t="s">
        <v>41</v>
      </c>
      <c r="B1607" s="29" t="s">
        <v>42</v>
      </c>
      <c r="C1607" s="29" t="s">
        <v>139</v>
      </c>
      <c r="D1607" s="31">
        <v>44201</v>
      </c>
      <c r="E1607" s="29" t="s">
        <v>54</v>
      </c>
      <c r="F1607" s="29">
        <v>5</v>
      </c>
      <c r="G1607" s="29" t="s">
        <v>43</v>
      </c>
      <c r="H1607" s="29">
        <v>9</v>
      </c>
      <c r="K1607" s="29">
        <v>9287075150</v>
      </c>
      <c r="L1607" s="29">
        <v>9287075150</v>
      </c>
      <c r="M1607" s="29" t="s">
        <v>44</v>
      </c>
      <c r="N1607" s="29">
        <v>2324383895</v>
      </c>
      <c r="O1607" s="32" t="str">
        <f t="shared" si="25"/>
        <v>Promoters</v>
      </c>
    </row>
    <row r="1608" spans="1:15" x14ac:dyDescent="0.15">
      <c r="A1608" s="29" t="s">
        <v>41</v>
      </c>
      <c r="B1608" s="29" t="s">
        <v>42</v>
      </c>
      <c r="C1608" s="29" t="s">
        <v>122</v>
      </c>
      <c r="D1608" s="31">
        <v>44201</v>
      </c>
      <c r="E1608" s="29" t="s">
        <v>54</v>
      </c>
      <c r="F1608" s="29">
        <v>4</v>
      </c>
      <c r="G1608" s="29" t="s">
        <v>43</v>
      </c>
      <c r="H1608" s="29">
        <v>1</v>
      </c>
      <c r="K1608" s="29">
        <v>9286141920</v>
      </c>
      <c r="L1608" s="29">
        <v>9286141920</v>
      </c>
      <c r="M1608" s="29" t="s">
        <v>44</v>
      </c>
      <c r="N1608" s="29">
        <v>2324383923</v>
      </c>
      <c r="O1608" s="32" t="str">
        <f t="shared" si="25"/>
        <v>Detractors</v>
      </c>
    </row>
    <row r="1609" spans="1:15" x14ac:dyDescent="0.15">
      <c r="A1609" s="29" t="s">
        <v>41</v>
      </c>
      <c r="B1609" s="29" t="s">
        <v>42</v>
      </c>
      <c r="C1609" s="29" t="s">
        <v>78</v>
      </c>
      <c r="D1609" s="31">
        <v>44201</v>
      </c>
      <c r="E1609" s="29" t="s">
        <v>52</v>
      </c>
      <c r="F1609" s="29">
        <v>1</v>
      </c>
      <c r="G1609" s="29" t="s">
        <v>46</v>
      </c>
      <c r="H1609" s="29">
        <v>0</v>
      </c>
      <c r="K1609" s="29">
        <v>4415376452</v>
      </c>
      <c r="L1609" s="29">
        <v>4415376452</v>
      </c>
      <c r="M1609" s="29" t="s">
        <v>44</v>
      </c>
      <c r="N1609" s="29">
        <v>2324385587</v>
      </c>
      <c r="O1609" s="32" t="str">
        <f t="shared" si="25"/>
        <v>Detractors</v>
      </c>
    </row>
    <row r="1610" spans="1:15" x14ac:dyDescent="0.15">
      <c r="A1610" s="29" t="s">
        <v>41</v>
      </c>
      <c r="B1610" s="29" t="s">
        <v>42</v>
      </c>
      <c r="C1610" s="29" t="s">
        <v>123</v>
      </c>
      <c r="D1610" s="31">
        <v>44201</v>
      </c>
      <c r="E1610" s="29" t="s">
        <v>19</v>
      </c>
      <c r="F1610" s="29">
        <v>5</v>
      </c>
      <c r="G1610" s="29" t="s">
        <v>43</v>
      </c>
      <c r="H1610" s="29">
        <v>6</v>
      </c>
      <c r="K1610" s="29">
        <v>7205275223</v>
      </c>
      <c r="L1610" s="29">
        <v>5926385367</v>
      </c>
      <c r="M1610" s="29" t="s">
        <v>44</v>
      </c>
      <c r="N1610" s="29">
        <v>2324389236</v>
      </c>
      <c r="O1610" s="32" t="str">
        <f t="shared" si="25"/>
        <v>Detractors</v>
      </c>
    </row>
    <row r="1611" spans="1:15" x14ac:dyDescent="0.15">
      <c r="A1611" s="29" t="s">
        <v>41</v>
      </c>
      <c r="B1611" s="29" t="s">
        <v>42</v>
      </c>
      <c r="C1611" s="29" t="s">
        <v>147</v>
      </c>
      <c r="D1611" s="31">
        <v>44201</v>
      </c>
      <c r="E1611" s="29" t="s">
        <v>52</v>
      </c>
      <c r="F1611" s="29">
        <v>4</v>
      </c>
      <c r="G1611" s="29" t="s">
        <v>46</v>
      </c>
      <c r="H1611" s="29">
        <v>5</v>
      </c>
      <c r="K1611" s="29">
        <v>4413007779</v>
      </c>
      <c r="L1611" s="29">
        <v>4413007779</v>
      </c>
      <c r="M1611" s="29" t="s">
        <v>44</v>
      </c>
      <c r="N1611" s="29">
        <v>2324392140</v>
      </c>
      <c r="O1611" s="32" t="str">
        <f t="shared" si="25"/>
        <v>Detractors</v>
      </c>
    </row>
    <row r="1612" spans="1:15" x14ac:dyDescent="0.15">
      <c r="A1612" s="29" t="s">
        <v>41</v>
      </c>
      <c r="B1612" s="29" t="s">
        <v>42</v>
      </c>
      <c r="C1612" s="29" t="s">
        <v>104</v>
      </c>
      <c r="D1612" s="31">
        <v>44201</v>
      </c>
      <c r="E1612" s="29" t="s">
        <v>53</v>
      </c>
      <c r="F1612" s="29">
        <v>1</v>
      </c>
      <c r="G1612" s="29" t="s">
        <v>46</v>
      </c>
      <c r="H1612" s="29">
        <v>0</v>
      </c>
      <c r="K1612" s="29">
        <v>4415254934</v>
      </c>
      <c r="L1612" s="29">
        <v>4415254934</v>
      </c>
      <c r="M1612" s="29" t="s">
        <v>44</v>
      </c>
      <c r="N1612" s="29">
        <v>2324397505</v>
      </c>
      <c r="O1612" s="32" t="str">
        <f t="shared" si="25"/>
        <v>Detractors</v>
      </c>
    </row>
    <row r="1613" spans="1:15" x14ac:dyDescent="0.15">
      <c r="A1613" s="29" t="s">
        <v>41</v>
      </c>
      <c r="B1613" s="29" t="s">
        <v>42</v>
      </c>
      <c r="C1613" s="29" t="s">
        <v>110</v>
      </c>
      <c r="D1613" s="31">
        <v>44201</v>
      </c>
      <c r="E1613" s="29" t="s">
        <v>53</v>
      </c>
      <c r="F1613" s="29">
        <v>4</v>
      </c>
      <c r="G1613" s="29" t="s">
        <v>43</v>
      </c>
      <c r="H1613" s="29">
        <v>9</v>
      </c>
      <c r="K1613" s="29">
        <v>4415373377</v>
      </c>
      <c r="L1613" s="29">
        <v>4415373377</v>
      </c>
      <c r="M1613" s="29" t="s">
        <v>51</v>
      </c>
      <c r="N1613" s="29">
        <v>2324404734</v>
      </c>
      <c r="O1613" s="32" t="str">
        <f t="shared" si="25"/>
        <v>Promoters</v>
      </c>
    </row>
    <row r="1614" spans="1:15" x14ac:dyDescent="0.15">
      <c r="A1614" s="29" t="s">
        <v>41</v>
      </c>
      <c r="B1614" s="29" t="s">
        <v>42</v>
      </c>
      <c r="C1614" s="29" t="s">
        <v>106</v>
      </c>
      <c r="D1614" s="31">
        <v>44201</v>
      </c>
      <c r="E1614" s="29" t="s">
        <v>53</v>
      </c>
      <c r="F1614" s="29">
        <v>5</v>
      </c>
      <c r="G1614" s="29" t="s">
        <v>43</v>
      </c>
      <c r="H1614" s="29">
        <v>5</v>
      </c>
      <c r="K1614" s="29">
        <v>4417041819</v>
      </c>
      <c r="L1614" s="29">
        <v>4417041819</v>
      </c>
      <c r="M1614" s="29" t="s">
        <v>44</v>
      </c>
      <c r="N1614" s="29">
        <v>2324410119</v>
      </c>
      <c r="O1614" s="32" t="str">
        <f t="shared" si="25"/>
        <v>Detractors</v>
      </c>
    </row>
    <row r="1615" spans="1:15" x14ac:dyDescent="0.15">
      <c r="A1615" s="29" t="s">
        <v>41</v>
      </c>
      <c r="B1615" s="29" t="s">
        <v>42</v>
      </c>
      <c r="C1615" s="29" t="s">
        <v>87</v>
      </c>
      <c r="D1615" s="31">
        <v>44201</v>
      </c>
      <c r="E1615" s="29" t="s">
        <v>50</v>
      </c>
      <c r="F1615" s="29">
        <v>5</v>
      </c>
      <c r="G1615" s="29" t="s">
        <v>43</v>
      </c>
      <c r="H1615" s="29">
        <v>8</v>
      </c>
      <c r="K1615" s="29">
        <v>3405133146</v>
      </c>
      <c r="L1615" s="29">
        <v>3405133146</v>
      </c>
      <c r="M1615" s="29" t="s">
        <v>51</v>
      </c>
      <c r="N1615" s="29">
        <v>2324410317</v>
      </c>
      <c r="O1615" s="32" t="str">
        <f t="shared" si="25"/>
        <v>Passives</v>
      </c>
    </row>
    <row r="1616" spans="1:15" x14ac:dyDescent="0.15">
      <c r="A1616" s="29" t="s">
        <v>41</v>
      </c>
      <c r="B1616" s="29" t="s">
        <v>42</v>
      </c>
      <c r="C1616" s="29" t="s">
        <v>104</v>
      </c>
      <c r="D1616" s="31">
        <v>44201</v>
      </c>
      <c r="E1616" s="29" t="s">
        <v>53</v>
      </c>
      <c r="F1616" s="29">
        <v>3</v>
      </c>
      <c r="G1616" s="29" t="s">
        <v>46</v>
      </c>
      <c r="H1616" s="29">
        <v>7</v>
      </c>
      <c r="K1616" s="29">
        <v>4415429600</v>
      </c>
      <c r="L1616" s="29">
        <v>4415429600</v>
      </c>
      <c r="M1616" s="29" t="s">
        <v>44</v>
      </c>
      <c r="N1616" s="29">
        <v>2324411468</v>
      </c>
      <c r="O1616" s="32" t="str">
        <f t="shared" si="25"/>
        <v>Passives</v>
      </c>
    </row>
    <row r="1617" spans="1:15" x14ac:dyDescent="0.15">
      <c r="A1617" s="29" t="s">
        <v>41</v>
      </c>
      <c r="B1617" s="29" t="s">
        <v>42</v>
      </c>
      <c r="C1617" s="29" t="s">
        <v>139</v>
      </c>
      <c r="D1617" s="31">
        <v>44201</v>
      </c>
      <c r="E1617" s="29" t="s">
        <v>50</v>
      </c>
      <c r="F1617" s="29">
        <v>5</v>
      </c>
      <c r="G1617" s="29" t="s">
        <v>43</v>
      </c>
      <c r="H1617" s="29">
        <v>7</v>
      </c>
      <c r="K1617" s="29">
        <v>3405141550</v>
      </c>
      <c r="L1617" s="29">
        <v>3405141550</v>
      </c>
      <c r="M1617" s="29" t="s">
        <v>44</v>
      </c>
      <c r="N1617" s="29">
        <v>2324411793</v>
      </c>
      <c r="O1617" s="32" t="str">
        <f t="shared" si="25"/>
        <v>Passives</v>
      </c>
    </row>
    <row r="1618" spans="1:15" x14ac:dyDescent="0.15">
      <c r="A1618" s="29" t="s">
        <v>41</v>
      </c>
      <c r="B1618" s="29" t="s">
        <v>42</v>
      </c>
      <c r="C1618" s="29" t="s">
        <v>87</v>
      </c>
      <c r="D1618" s="31">
        <v>44201</v>
      </c>
      <c r="E1618" s="29" t="s">
        <v>50</v>
      </c>
      <c r="F1618" s="29">
        <v>5</v>
      </c>
      <c r="G1618" s="29" t="s">
        <v>46</v>
      </c>
      <c r="H1618" s="29">
        <v>0</v>
      </c>
      <c r="K1618" s="29">
        <v>3402442069</v>
      </c>
      <c r="L1618" s="29">
        <v>3402442069</v>
      </c>
      <c r="M1618" s="29" t="s">
        <v>44</v>
      </c>
      <c r="N1618" s="29">
        <v>2324414476</v>
      </c>
      <c r="O1618" s="32" t="str">
        <f t="shared" si="25"/>
        <v>Detractors</v>
      </c>
    </row>
    <row r="1619" spans="1:15" x14ac:dyDescent="0.15">
      <c r="A1619" s="29" t="s">
        <v>41</v>
      </c>
      <c r="B1619" s="29" t="s">
        <v>42</v>
      </c>
      <c r="C1619" s="29" t="s">
        <v>78</v>
      </c>
      <c r="D1619" s="31">
        <v>44201</v>
      </c>
      <c r="E1619" s="29" t="s">
        <v>50</v>
      </c>
      <c r="F1619" s="29">
        <v>4</v>
      </c>
      <c r="G1619" s="29" t="s">
        <v>43</v>
      </c>
      <c r="H1619" s="29">
        <v>6</v>
      </c>
      <c r="K1619" s="29">
        <v>3405141550</v>
      </c>
      <c r="L1619" s="29">
        <v>3405141550</v>
      </c>
      <c r="M1619" s="29" t="s">
        <v>44</v>
      </c>
      <c r="N1619" s="29">
        <v>2324415339</v>
      </c>
      <c r="O1619" s="32" t="str">
        <f t="shared" si="25"/>
        <v>Detractors</v>
      </c>
    </row>
    <row r="1620" spans="1:15" x14ac:dyDescent="0.15">
      <c r="A1620" s="29" t="s">
        <v>41</v>
      </c>
      <c r="B1620" s="29" t="s">
        <v>42</v>
      </c>
      <c r="C1620" s="29" t="s">
        <v>139</v>
      </c>
      <c r="D1620" s="31">
        <v>44201</v>
      </c>
      <c r="E1620" s="29" t="s">
        <v>55</v>
      </c>
      <c r="F1620" s="29">
        <v>2</v>
      </c>
      <c r="G1620" s="29" t="s">
        <v>46</v>
      </c>
      <c r="H1620" s="29">
        <v>1</v>
      </c>
      <c r="K1620" s="29">
        <v>7755515200</v>
      </c>
      <c r="L1620" s="29">
        <v>7755515200</v>
      </c>
      <c r="M1620" s="29" t="s">
        <v>44</v>
      </c>
      <c r="N1620" s="29">
        <v>2324417139</v>
      </c>
      <c r="O1620" s="32" t="str">
        <f t="shared" si="25"/>
        <v>Detractors</v>
      </c>
    </row>
    <row r="1621" spans="1:15" x14ac:dyDescent="0.15">
      <c r="A1621" s="29" t="s">
        <v>41</v>
      </c>
      <c r="B1621" s="29" t="s">
        <v>42</v>
      </c>
      <c r="C1621" s="29" t="s">
        <v>113</v>
      </c>
      <c r="D1621" s="31">
        <v>44201</v>
      </c>
      <c r="E1621" s="29" t="s">
        <v>54</v>
      </c>
      <c r="F1621" s="29">
        <v>5</v>
      </c>
      <c r="G1621" s="29" t="s">
        <v>43</v>
      </c>
      <c r="H1621" s="29">
        <v>10</v>
      </c>
      <c r="K1621" s="29">
        <v>9284296006</v>
      </c>
      <c r="L1621" s="29">
        <v>9284296006</v>
      </c>
      <c r="M1621" s="29" t="s">
        <v>44</v>
      </c>
      <c r="N1621" s="29">
        <v>2324418902</v>
      </c>
      <c r="O1621" s="32" t="str">
        <f t="shared" si="25"/>
        <v>Promoters</v>
      </c>
    </row>
    <row r="1622" spans="1:15" x14ac:dyDescent="0.15">
      <c r="A1622" s="29" t="s">
        <v>41</v>
      </c>
      <c r="B1622" s="29" t="s">
        <v>42</v>
      </c>
      <c r="C1622" s="29" t="s">
        <v>132</v>
      </c>
      <c r="D1622" s="31">
        <v>44201</v>
      </c>
      <c r="E1622" s="29" t="s">
        <v>54</v>
      </c>
      <c r="F1622" s="29">
        <v>3</v>
      </c>
      <c r="G1622" s="29" t="s">
        <v>46</v>
      </c>
      <c r="H1622" s="29">
        <v>5</v>
      </c>
      <c r="J1622" s="29">
        <v>2008038944</v>
      </c>
      <c r="K1622" s="29">
        <v>6237033804</v>
      </c>
      <c r="L1622" s="29">
        <v>6237033804</v>
      </c>
      <c r="M1622" s="29" t="s">
        <v>44</v>
      </c>
      <c r="N1622" s="29">
        <v>2324419050</v>
      </c>
      <c r="O1622" s="32" t="str">
        <f t="shared" si="25"/>
        <v>Detractors</v>
      </c>
    </row>
    <row r="1623" spans="1:15" x14ac:dyDescent="0.15">
      <c r="A1623" s="29" t="s">
        <v>41</v>
      </c>
      <c r="B1623" s="29" t="s">
        <v>42</v>
      </c>
      <c r="C1623" s="29" t="s">
        <v>140</v>
      </c>
      <c r="D1623" s="31">
        <v>44201</v>
      </c>
      <c r="E1623" s="29" t="s">
        <v>52</v>
      </c>
      <c r="F1623" s="29">
        <v>5</v>
      </c>
      <c r="G1623" s="29" t="s">
        <v>43</v>
      </c>
      <c r="H1623" s="29">
        <v>10</v>
      </c>
      <c r="K1623" s="29">
        <v>4417035646</v>
      </c>
      <c r="L1623" s="29">
        <v>4417035646</v>
      </c>
      <c r="M1623" s="29" t="s">
        <v>44</v>
      </c>
      <c r="N1623" s="29">
        <v>2324419430</v>
      </c>
      <c r="O1623" s="32" t="str">
        <f t="shared" si="25"/>
        <v>Promoters</v>
      </c>
    </row>
    <row r="1624" spans="1:15" x14ac:dyDescent="0.15">
      <c r="A1624" s="29" t="s">
        <v>41</v>
      </c>
      <c r="B1624" s="29" t="s">
        <v>42</v>
      </c>
      <c r="C1624" s="29" t="s">
        <v>122</v>
      </c>
      <c r="D1624" s="31">
        <v>44201</v>
      </c>
      <c r="E1624" s="29" t="s">
        <v>50</v>
      </c>
      <c r="F1624" s="29">
        <v>5</v>
      </c>
      <c r="G1624" s="29" t="s">
        <v>43</v>
      </c>
      <c r="H1624" s="29">
        <v>9</v>
      </c>
      <c r="K1624" s="29">
        <v>3406904214</v>
      </c>
      <c r="L1624" s="29">
        <v>3406904214</v>
      </c>
      <c r="M1624" s="29" t="s">
        <v>51</v>
      </c>
      <c r="N1624" s="29">
        <v>2324421924</v>
      </c>
      <c r="O1624" s="32" t="str">
        <f t="shared" si="25"/>
        <v>Promoters</v>
      </c>
    </row>
    <row r="1625" spans="1:15" x14ac:dyDescent="0.15">
      <c r="A1625" s="29" t="s">
        <v>41</v>
      </c>
      <c r="B1625" s="29" t="s">
        <v>42</v>
      </c>
      <c r="C1625" s="29" t="s">
        <v>88</v>
      </c>
      <c r="D1625" s="31">
        <v>44201</v>
      </c>
      <c r="E1625" s="29" t="s">
        <v>55</v>
      </c>
      <c r="F1625" s="29">
        <v>5</v>
      </c>
      <c r="G1625" s="29" t="s">
        <v>46</v>
      </c>
      <c r="H1625" s="29">
        <v>0</v>
      </c>
      <c r="K1625" s="29">
        <v>5757704136</v>
      </c>
      <c r="L1625" s="29">
        <v>5757704136</v>
      </c>
      <c r="M1625" s="29" t="s">
        <v>44</v>
      </c>
      <c r="N1625" s="29">
        <v>2324422194</v>
      </c>
      <c r="O1625" s="32" t="str">
        <f t="shared" si="25"/>
        <v>Detractors</v>
      </c>
    </row>
    <row r="1626" spans="1:15" x14ac:dyDescent="0.15">
      <c r="A1626" s="29" t="s">
        <v>41</v>
      </c>
      <c r="B1626" s="29" t="s">
        <v>42</v>
      </c>
      <c r="C1626" s="29" t="s">
        <v>130</v>
      </c>
      <c r="D1626" s="31">
        <v>44201</v>
      </c>
      <c r="E1626" s="29" t="s">
        <v>19</v>
      </c>
      <c r="F1626" s="29">
        <v>5</v>
      </c>
      <c r="G1626" s="29" t="s">
        <v>43</v>
      </c>
      <c r="H1626" s="29">
        <v>10</v>
      </c>
      <c r="K1626" s="29">
        <v>7205275223</v>
      </c>
      <c r="L1626" s="29">
        <v>5926223457</v>
      </c>
      <c r="M1626" s="29" t="s">
        <v>51</v>
      </c>
      <c r="N1626" s="29">
        <v>2324426631</v>
      </c>
      <c r="O1626" s="32" t="str">
        <f t="shared" si="25"/>
        <v>Promoters</v>
      </c>
    </row>
    <row r="1627" spans="1:15" x14ac:dyDescent="0.15">
      <c r="A1627" s="29" t="s">
        <v>41</v>
      </c>
      <c r="B1627" s="29" t="s">
        <v>42</v>
      </c>
      <c r="C1627" s="29" t="s">
        <v>78</v>
      </c>
      <c r="D1627" s="31">
        <v>44201</v>
      </c>
      <c r="E1627" s="29" t="s">
        <v>53</v>
      </c>
      <c r="F1627" s="29">
        <v>5</v>
      </c>
      <c r="G1627" s="29" t="s">
        <v>46</v>
      </c>
      <c r="H1627" s="29">
        <v>8</v>
      </c>
      <c r="K1627" s="29">
        <v>4417772181</v>
      </c>
      <c r="L1627" s="29">
        <v>4417772181</v>
      </c>
      <c r="M1627" s="29" t="s">
        <v>51</v>
      </c>
      <c r="N1627" s="29">
        <v>2324427418</v>
      </c>
      <c r="O1627" s="32" t="str">
        <f t="shared" si="25"/>
        <v>Passives</v>
      </c>
    </row>
    <row r="1628" spans="1:15" x14ac:dyDescent="0.15">
      <c r="A1628" s="29" t="s">
        <v>41</v>
      </c>
      <c r="B1628" s="29" t="s">
        <v>42</v>
      </c>
      <c r="C1628" s="29" t="s">
        <v>139</v>
      </c>
      <c r="D1628" s="31">
        <v>44201</v>
      </c>
      <c r="E1628" s="29" t="s">
        <v>55</v>
      </c>
      <c r="F1628" s="29">
        <v>4</v>
      </c>
      <c r="G1628" s="29" t="s">
        <v>43</v>
      </c>
      <c r="H1628" s="29">
        <v>6</v>
      </c>
      <c r="K1628" s="29">
        <v>5752249647</v>
      </c>
      <c r="L1628" s="29">
        <v>5752249647</v>
      </c>
      <c r="M1628" s="29" t="s">
        <v>44</v>
      </c>
      <c r="N1628" s="29">
        <v>2324430744</v>
      </c>
      <c r="O1628" s="32" t="str">
        <f t="shared" si="25"/>
        <v>Detractors</v>
      </c>
    </row>
    <row r="1629" spans="1:15" x14ac:dyDescent="0.15">
      <c r="A1629" s="29" t="s">
        <v>41</v>
      </c>
      <c r="B1629" s="29" t="s">
        <v>42</v>
      </c>
      <c r="C1629" s="29" t="s">
        <v>130</v>
      </c>
      <c r="D1629" s="31">
        <v>44201</v>
      </c>
      <c r="E1629" s="29" t="s">
        <v>19</v>
      </c>
      <c r="F1629" s="29">
        <v>5</v>
      </c>
      <c r="G1629" s="29" t="s">
        <v>46</v>
      </c>
      <c r="H1629" s="29">
        <v>9</v>
      </c>
      <c r="K1629" s="29">
        <v>7205275223</v>
      </c>
      <c r="L1629" s="29">
        <v>5922266306</v>
      </c>
      <c r="M1629" s="29" t="s">
        <v>44</v>
      </c>
      <c r="N1629" s="29">
        <v>2324436122</v>
      </c>
      <c r="O1629" s="32" t="str">
        <f t="shared" si="25"/>
        <v>Promoters</v>
      </c>
    </row>
    <row r="1630" spans="1:15" x14ac:dyDescent="0.15">
      <c r="A1630" s="29" t="s">
        <v>41</v>
      </c>
      <c r="B1630" s="29" t="s">
        <v>42</v>
      </c>
      <c r="C1630" s="29" t="s">
        <v>88</v>
      </c>
      <c r="D1630" s="31">
        <v>44201</v>
      </c>
      <c r="E1630" s="29" t="s">
        <v>55</v>
      </c>
      <c r="F1630" s="29">
        <v>5</v>
      </c>
      <c r="G1630" s="29" t="s">
        <v>43</v>
      </c>
      <c r="H1630" s="29">
        <v>8</v>
      </c>
      <c r="K1630" s="29">
        <v>7405911365</v>
      </c>
      <c r="L1630" s="29">
        <v>7405911365</v>
      </c>
      <c r="M1630" s="29" t="s">
        <v>44</v>
      </c>
      <c r="N1630" s="29">
        <v>2324437360</v>
      </c>
      <c r="O1630" s="32" t="str">
        <f t="shared" si="25"/>
        <v>Passives</v>
      </c>
    </row>
    <row r="1631" spans="1:15" x14ac:dyDescent="0.15">
      <c r="A1631" s="29" t="s">
        <v>41</v>
      </c>
      <c r="B1631" s="29" t="s">
        <v>42</v>
      </c>
      <c r="C1631" s="29" t="s">
        <v>139</v>
      </c>
      <c r="D1631" s="31">
        <v>44201</v>
      </c>
      <c r="E1631" s="29" t="s">
        <v>55</v>
      </c>
      <c r="F1631" s="29">
        <v>5</v>
      </c>
      <c r="G1631" s="29" t="s">
        <v>43</v>
      </c>
      <c r="H1631" s="29">
        <v>5</v>
      </c>
      <c r="K1631" s="29">
        <v>5057572547</v>
      </c>
      <c r="L1631" s="29">
        <v>5057572547</v>
      </c>
      <c r="M1631" s="29" t="s">
        <v>44</v>
      </c>
      <c r="N1631" s="29">
        <v>2324438035</v>
      </c>
      <c r="O1631" s="32" t="str">
        <f t="shared" si="25"/>
        <v>Detractors</v>
      </c>
    </row>
    <row r="1632" spans="1:15" x14ac:dyDescent="0.15">
      <c r="A1632" s="29" t="s">
        <v>41</v>
      </c>
      <c r="B1632" s="29" t="s">
        <v>42</v>
      </c>
      <c r="C1632" s="29" t="s">
        <v>88</v>
      </c>
      <c r="D1632" s="31">
        <v>44201</v>
      </c>
      <c r="E1632" s="29" t="s">
        <v>55</v>
      </c>
      <c r="F1632" s="29">
        <v>5</v>
      </c>
      <c r="G1632" s="29" t="s">
        <v>46</v>
      </c>
      <c r="H1632" s="29">
        <v>9</v>
      </c>
      <c r="K1632" s="29">
        <v>5753761042</v>
      </c>
      <c r="L1632" s="29">
        <v>5753761042</v>
      </c>
      <c r="M1632" s="29" t="s">
        <v>44</v>
      </c>
      <c r="N1632" s="29">
        <v>2324446008</v>
      </c>
      <c r="O1632" s="32" t="str">
        <f t="shared" si="25"/>
        <v>Promoters</v>
      </c>
    </row>
    <row r="1633" spans="1:15" x14ac:dyDescent="0.15">
      <c r="A1633" s="29" t="s">
        <v>41</v>
      </c>
      <c r="B1633" s="29" t="s">
        <v>42</v>
      </c>
      <c r="C1633" s="29" t="s">
        <v>84</v>
      </c>
      <c r="D1633" s="31">
        <v>44201</v>
      </c>
      <c r="E1633" s="29" t="s">
        <v>53</v>
      </c>
      <c r="F1633" s="29">
        <v>5</v>
      </c>
      <c r="G1633" s="29" t="s">
        <v>43</v>
      </c>
      <c r="H1633" s="29">
        <v>9</v>
      </c>
      <c r="K1633" s="29">
        <v>4415332584</v>
      </c>
      <c r="L1633" s="29">
        <v>4415332584</v>
      </c>
      <c r="M1633" s="29" t="s">
        <v>44</v>
      </c>
      <c r="N1633" s="29">
        <v>2324467245</v>
      </c>
      <c r="O1633" s="32" t="str">
        <f t="shared" si="25"/>
        <v>Promoters</v>
      </c>
    </row>
    <row r="1634" spans="1:15" x14ac:dyDescent="0.15">
      <c r="A1634" s="29" t="s">
        <v>41</v>
      </c>
      <c r="B1634" s="29" t="s">
        <v>42</v>
      </c>
      <c r="C1634" s="29" t="s">
        <v>132</v>
      </c>
      <c r="D1634" s="31">
        <v>44201</v>
      </c>
      <c r="E1634" s="29" t="s">
        <v>55</v>
      </c>
      <c r="F1634" s="29">
        <v>1</v>
      </c>
      <c r="G1634" s="29" t="s">
        <v>43</v>
      </c>
      <c r="H1634" s="29">
        <v>0</v>
      </c>
      <c r="K1634" s="29">
        <v>5752245011</v>
      </c>
      <c r="L1634" s="29">
        <v>5752245011</v>
      </c>
      <c r="M1634" s="29" t="s">
        <v>44</v>
      </c>
      <c r="N1634" s="29">
        <v>2324470015</v>
      </c>
      <c r="O1634" s="32" t="str">
        <f t="shared" si="25"/>
        <v>Detractors</v>
      </c>
    </row>
    <row r="1635" spans="1:15" x14ac:dyDescent="0.15">
      <c r="A1635" s="29" t="s">
        <v>41</v>
      </c>
      <c r="B1635" s="29" t="s">
        <v>42</v>
      </c>
      <c r="C1635" s="29" t="s">
        <v>82</v>
      </c>
      <c r="D1635" s="31">
        <v>44201</v>
      </c>
      <c r="E1635" s="29" t="s">
        <v>53</v>
      </c>
      <c r="F1635" s="29">
        <v>3</v>
      </c>
      <c r="G1635" s="29" t="s">
        <v>46</v>
      </c>
      <c r="H1635" s="29">
        <v>5</v>
      </c>
      <c r="J1635" s="29">
        <v>2008075977</v>
      </c>
      <c r="K1635" s="29">
        <v>4412367399</v>
      </c>
      <c r="L1635" s="29">
        <v>4412367399</v>
      </c>
      <c r="M1635" s="29" t="s">
        <v>44</v>
      </c>
      <c r="N1635" s="29">
        <v>2324471739</v>
      </c>
      <c r="O1635" s="32" t="str">
        <f t="shared" si="25"/>
        <v>Detractors</v>
      </c>
    </row>
    <row r="1636" spans="1:15" x14ac:dyDescent="0.15">
      <c r="A1636" s="29" t="s">
        <v>41</v>
      </c>
      <c r="B1636" s="29" t="s">
        <v>42</v>
      </c>
      <c r="C1636" s="29" t="s">
        <v>132</v>
      </c>
      <c r="D1636" s="31">
        <v>44201</v>
      </c>
      <c r="E1636" s="29" t="s">
        <v>54</v>
      </c>
      <c r="F1636" s="29">
        <v>5</v>
      </c>
      <c r="G1636" s="29" t="s">
        <v>43</v>
      </c>
      <c r="H1636" s="29">
        <v>10</v>
      </c>
      <c r="K1636" s="29">
        <v>2105963037</v>
      </c>
      <c r="L1636" s="29">
        <v>2105963037</v>
      </c>
      <c r="M1636" s="29" t="s">
        <v>44</v>
      </c>
      <c r="N1636" s="29">
        <v>2324479871</v>
      </c>
      <c r="O1636" s="32" t="str">
        <f t="shared" si="25"/>
        <v>Promoters</v>
      </c>
    </row>
    <row r="1637" spans="1:15" x14ac:dyDescent="0.15">
      <c r="A1637" s="29" t="s">
        <v>41</v>
      </c>
      <c r="B1637" s="29" t="s">
        <v>42</v>
      </c>
      <c r="C1637" s="29" t="s">
        <v>139</v>
      </c>
      <c r="D1637" s="31">
        <v>44201</v>
      </c>
      <c r="E1637" s="29" t="s">
        <v>55</v>
      </c>
      <c r="F1637" s="29">
        <v>5</v>
      </c>
      <c r="G1637" s="29" t="s">
        <v>43</v>
      </c>
      <c r="H1637" s="29">
        <v>10</v>
      </c>
      <c r="K1637" s="29">
        <v>7752347305</v>
      </c>
      <c r="L1637" s="29">
        <v>7752347305</v>
      </c>
      <c r="M1637" s="29" t="s">
        <v>51</v>
      </c>
      <c r="N1637" s="29">
        <v>2324481237</v>
      </c>
      <c r="O1637" s="32" t="str">
        <f t="shared" si="25"/>
        <v>Promoters</v>
      </c>
    </row>
    <row r="1638" spans="1:15" x14ac:dyDescent="0.15">
      <c r="A1638" s="29" t="s">
        <v>41</v>
      </c>
      <c r="B1638" s="29" t="s">
        <v>42</v>
      </c>
      <c r="C1638" s="29" t="s">
        <v>84</v>
      </c>
      <c r="D1638" s="31">
        <v>44201</v>
      </c>
      <c r="E1638" s="29" t="s">
        <v>54</v>
      </c>
      <c r="F1638" s="29">
        <v>4</v>
      </c>
      <c r="G1638" s="29" t="s">
        <v>46</v>
      </c>
      <c r="H1638" s="29">
        <v>5</v>
      </c>
      <c r="K1638" s="29">
        <v>9286790732</v>
      </c>
      <c r="L1638" s="29">
        <v>9286790732</v>
      </c>
      <c r="M1638" s="29" t="s">
        <v>44</v>
      </c>
      <c r="N1638" s="29">
        <v>2324481813</v>
      </c>
      <c r="O1638" s="32" t="str">
        <f t="shared" si="25"/>
        <v>Detractors</v>
      </c>
    </row>
    <row r="1639" spans="1:15" x14ac:dyDescent="0.15">
      <c r="A1639" s="29" t="s">
        <v>41</v>
      </c>
      <c r="B1639" s="29" t="s">
        <v>42</v>
      </c>
      <c r="C1639" s="29" t="s">
        <v>132</v>
      </c>
      <c r="D1639" s="31">
        <v>44201</v>
      </c>
      <c r="E1639" s="29" t="s">
        <v>55</v>
      </c>
      <c r="F1639" s="29">
        <v>3</v>
      </c>
      <c r="G1639" s="29" t="s">
        <v>46</v>
      </c>
      <c r="H1639" s="29">
        <v>8</v>
      </c>
      <c r="K1639" s="29">
        <v>9283496090</v>
      </c>
      <c r="L1639" s="29">
        <v>9283496090</v>
      </c>
      <c r="M1639" s="29" t="s">
        <v>51</v>
      </c>
      <c r="N1639" s="29">
        <v>2324486098</v>
      </c>
      <c r="O1639" s="32" t="str">
        <f t="shared" si="25"/>
        <v>Passives</v>
      </c>
    </row>
    <row r="1640" spans="1:15" x14ac:dyDescent="0.15">
      <c r="A1640" s="29" t="s">
        <v>41</v>
      </c>
      <c r="B1640" s="29" t="s">
        <v>42</v>
      </c>
      <c r="C1640" s="29" t="s">
        <v>125</v>
      </c>
      <c r="D1640" s="31">
        <v>44202</v>
      </c>
      <c r="E1640" s="29" t="s">
        <v>19</v>
      </c>
      <c r="F1640" s="29">
        <v>1</v>
      </c>
      <c r="G1640" s="29" t="s">
        <v>43</v>
      </c>
      <c r="H1640" s="29">
        <v>0</v>
      </c>
      <c r="J1640" s="29">
        <v>2008145670</v>
      </c>
      <c r="K1640" s="29">
        <v>7205275223</v>
      </c>
      <c r="L1640" s="29">
        <v>5923220932</v>
      </c>
      <c r="M1640" s="29" t="s">
        <v>44</v>
      </c>
      <c r="N1640" s="29">
        <v>2324606206</v>
      </c>
      <c r="O1640" s="32" t="str">
        <f t="shared" si="25"/>
        <v>Detractors</v>
      </c>
    </row>
    <row r="1641" spans="1:15" x14ac:dyDescent="0.15">
      <c r="A1641" s="29" t="s">
        <v>41</v>
      </c>
      <c r="B1641" s="29" t="s">
        <v>42</v>
      </c>
      <c r="C1641" s="29" t="s">
        <v>125</v>
      </c>
      <c r="D1641" s="31">
        <v>44202</v>
      </c>
      <c r="E1641" s="29" t="s">
        <v>19</v>
      </c>
      <c r="F1641" s="29">
        <v>5</v>
      </c>
      <c r="G1641" s="29" t="s">
        <v>43</v>
      </c>
      <c r="H1641" s="29">
        <v>10</v>
      </c>
      <c r="K1641" s="29">
        <v>7205275223</v>
      </c>
      <c r="L1641" s="29">
        <v>5922181191</v>
      </c>
      <c r="M1641" s="29" t="s">
        <v>44</v>
      </c>
      <c r="N1641" s="29">
        <v>2324607173</v>
      </c>
      <c r="O1641" s="32" t="str">
        <f t="shared" si="25"/>
        <v>Promoters</v>
      </c>
    </row>
    <row r="1642" spans="1:15" x14ac:dyDescent="0.15">
      <c r="A1642" s="29" t="s">
        <v>41</v>
      </c>
      <c r="B1642" s="29" t="s">
        <v>42</v>
      </c>
      <c r="C1642" s="29" t="s">
        <v>110</v>
      </c>
      <c r="D1642" s="31">
        <v>44202</v>
      </c>
      <c r="E1642" s="29" t="s">
        <v>53</v>
      </c>
      <c r="F1642" s="29">
        <v>5</v>
      </c>
      <c r="G1642" s="29" t="s">
        <v>46</v>
      </c>
      <c r="H1642" s="29">
        <v>10</v>
      </c>
      <c r="K1642" s="29">
        <v>4412951111</v>
      </c>
      <c r="L1642" s="29">
        <v>4412951111</v>
      </c>
      <c r="M1642" s="29" t="s">
        <v>44</v>
      </c>
      <c r="N1642" s="29">
        <v>2324642266</v>
      </c>
      <c r="O1642" s="32" t="str">
        <f t="shared" si="25"/>
        <v>Promoters</v>
      </c>
    </row>
    <row r="1643" spans="1:15" x14ac:dyDescent="0.15">
      <c r="A1643" s="29" t="s">
        <v>41</v>
      </c>
      <c r="B1643" s="29" t="s">
        <v>42</v>
      </c>
      <c r="C1643" s="29" t="s">
        <v>131</v>
      </c>
      <c r="D1643" s="31">
        <v>44202</v>
      </c>
      <c r="E1643" s="29" t="s">
        <v>55</v>
      </c>
      <c r="F1643" s="29">
        <v>5</v>
      </c>
      <c r="G1643" s="29" t="s">
        <v>43</v>
      </c>
      <c r="H1643" s="29">
        <v>0</v>
      </c>
      <c r="K1643" s="29">
        <v>5753830474</v>
      </c>
      <c r="L1643" s="29">
        <v>5753830474</v>
      </c>
      <c r="M1643" s="29" t="s">
        <v>44</v>
      </c>
      <c r="N1643" s="29">
        <v>2324672392</v>
      </c>
      <c r="O1643" s="32" t="str">
        <f t="shared" si="25"/>
        <v>Detractors</v>
      </c>
    </row>
    <row r="1644" spans="1:15" x14ac:dyDescent="0.15">
      <c r="A1644" s="29" t="s">
        <v>41</v>
      </c>
      <c r="B1644" s="29" t="s">
        <v>42</v>
      </c>
      <c r="C1644" s="29" t="s">
        <v>135</v>
      </c>
      <c r="D1644" s="31">
        <v>44202</v>
      </c>
      <c r="E1644" s="29" t="s">
        <v>52</v>
      </c>
      <c r="F1644" s="29">
        <v>5</v>
      </c>
      <c r="G1644" s="29" t="s">
        <v>43</v>
      </c>
      <c r="H1644" s="29">
        <v>9</v>
      </c>
      <c r="J1644" s="29">
        <v>2008243702</v>
      </c>
      <c r="K1644" s="29">
        <v>4417778474</v>
      </c>
      <c r="L1644" s="29">
        <v>4417778474</v>
      </c>
      <c r="M1644" s="29" t="s">
        <v>44</v>
      </c>
      <c r="N1644" s="29">
        <v>2324680123</v>
      </c>
      <c r="O1644" s="32" t="str">
        <f t="shared" si="25"/>
        <v>Promoters</v>
      </c>
    </row>
    <row r="1645" spans="1:15" x14ac:dyDescent="0.15">
      <c r="A1645" s="29" t="s">
        <v>41</v>
      </c>
      <c r="B1645" s="29" t="s">
        <v>42</v>
      </c>
      <c r="C1645" s="29" t="s">
        <v>123</v>
      </c>
      <c r="D1645" s="31">
        <v>44202</v>
      </c>
      <c r="E1645" s="29" t="s">
        <v>19</v>
      </c>
      <c r="F1645" s="29">
        <v>5</v>
      </c>
      <c r="G1645" s="29" t="s">
        <v>43</v>
      </c>
      <c r="H1645" s="29">
        <v>10</v>
      </c>
      <c r="K1645" s="29">
        <v>7205275223</v>
      </c>
      <c r="L1645" s="29">
        <v>5922285137</v>
      </c>
      <c r="M1645" s="29" t="s">
        <v>44</v>
      </c>
      <c r="N1645" s="29">
        <v>2324681518</v>
      </c>
      <c r="O1645" s="32" t="str">
        <f t="shared" si="25"/>
        <v>Promoters</v>
      </c>
    </row>
    <row r="1646" spans="1:15" x14ac:dyDescent="0.15">
      <c r="A1646" s="29" t="s">
        <v>41</v>
      </c>
      <c r="B1646" s="29" t="s">
        <v>42</v>
      </c>
      <c r="C1646" s="29" t="s">
        <v>114</v>
      </c>
      <c r="D1646" s="31">
        <v>44202</v>
      </c>
      <c r="E1646" s="29" t="s">
        <v>53</v>
      </c>
      <c r="F1646" s="29">
        <v>5</v>
      </c>
      <c r="G1646" s="29" t="s">
        <v>43</v>
      </c>
      <c r="H1646" s="29">
        <v>9</v>
      </c>
      <c r="K1646" s="29">
        <v>4417052343</v>
      </c>
      <c r="L1646" s="29">
        <v>4417052343</v>
      </c>
      <c r="M1646" s="29" t="s">
        <v>51</v>
      </c>
      <c r="N1646" s="29">
        <v>2324698268</v>
      </c>
      <c r="O1646" s="32" t="str">
        <f t="shared" si="25"/>
        <v>Promoters</v>
      </c>
    </row>
    <row r="1647" spans="1:15" x14ac:dyDescent="0.15">
      <c r="A1647" s="29" t="s">
        <v>41</v>
      </c>
      <c r="B1647" s="29" t="s">
        <v>42</v>
      </c>
      <c r="C1647" s="29" t="s">
        <v>147</v>
      </c>
      <c r="D1647" s="31">
        <v>44202</v>
      </c>
      <c r="E1647" s="29" t="s">
        <v>53</v>
      </c>
      <c r="F1647" s="29">
        <v>4</v>
      </c>
      <c r="G1647" s="29" t="s">
        <v>46</v>
      </c>
      <c r="H1647" s="29">
        <v>5</v>
      </c>
      <c r="K1647" s="29">
        <v>4417355320</v>
      </c>
      <c r="L1647" s="29">
        <v>4417355320</v>
      </c>
      <c r="M1647" s="29" t="s">
        <v>44</v>
      </c>
      <c r="N1647" s="29">
        <v>2324699831</v>
      </c>
      <c r="O1647" s="32" t="str">
        <f t="shared" si="25"/>
        <v>Detractors</v>
      </c>
    </row>
    <row r="1648" spans="1:15" x14ac:dyDescent="0.15">
      <c r="A1648" s="29" t="s">
        <v>41</v>
      </c>
      <c r="B1648" s="29" t="s">
        <v>42</v>
      </c>
      <c r="C1648" s="29" t="s">
        <v>128</v>
      </c>
      <c r="D1648" s="31">
        <v>44202</v>
      </c>
      <c r="E1648" s="29" t="s">
        <v>52</v>
      </c>
      <c r="F1648" s="29">
        <v>5</v>
      </c>
      <c r="G1648" s="29" t="s">
        <v>43</v>
      </c>
      <c r="H1648" s="29">
        <v>10</v>
      </c>
      <c r="K1648" s="29">
        <v>4412323388</v>
      </c>
      <c r="L1648" s="29">
        <v>4412323388</v>
      </c>
      <c r="M1648" s="29" t="s">
        <v>44</v>
      </c>
      <c r="N1648" s="29">
        <v>2324707259</v>
      </c>
      <c r="O1648" s="32" t="str">
        <f t="shared" si="25"/>
        <v>Promoters</v>
      </c>
    </row>
    <row r="1649" spans="1:15" x14ac:dyDescent="0.15">
      <c r="A1649" s="29" t="s">
        <v>41</v>
      </c>
      <c r="B1649" s="29" t="s">
        <v>42</v>
      </c>
      <c r="C1649" s="29" t="s">
        <v>115</v>
      </c>
      <c r="D1649" s="31">
        <v>44202</v>
      </c>
      <c r="E1649" s="29" t="s">
        <v>50</v>
      </c>
      <c r="F1649" s="29">
        <v>5</v>
      </c>
      <c r="G1649" s="29" t="s">
        <v>43</v>
      </c>
      <c r="H1649" s="29">
        <v>10</v>
      </c>
      <c r="K1649" s="29">
        <v>3402276769</v>
      </c>
      <c r="L1649" s="29">
        <v>3402276769</v>
      </c>
      <c r="M1649" s="29" t="s">
        <v>51</v>
      </c>
      <c r="N1649" s="29">
        <v>2324708220</v>
      </c>
      <c r="O1649" s="32" t="str">
        <f t="shared" si="25"/>
        <v>Promoters</v>
      </c>
    </row>
    <row r="1650" spans="1:15" x14ac:dyDescent="0.15">
      <c r="A1650" s="29" t="s">
        <v>41</v>
      </c>
      <c r="B1650" s="29" t="s">
        <v>42</v>
      </c>
      <c r="C1650" s="29" t="s">
        <v>102</v>
      </c>
      <c r="D1650" s="31">
        <v>44202</v>
      </c>
      <c r="E1650" s="29" t="s">
        <v>53</v>
      </c>
      <c r="F1650" s="29">
        <v>5</v>
      </c>
      <c r="G1650" s="29" t="s">
        <v>43</v>
      </c>
      <c r="H1650" s="29">
        <v>9</v>
      </c>
      <c r="K1650" s="29">
        <v>4415367399</v>
      </c>
      <c r="L1650" s="29">
        <v>4415367399</v>
      </c>
      <c r="M1650" s="29" t="s">
        <v>44</v>
      </c>
      <c r="N1650" s="29">
        <v>2324709094</v>
      </c>
      <c r="O1650" s="32" t="str">
        <f t="shared" si="25"/>
        <v>Promoters</v>
      </c>
    </row>
    <row r="1651" spans="1:15" x14ac:dyDescent="0.15">
      <c r="A1651" s="29" t="s">
        <v>41</v>
      </c>
      <c r="B1651" s="29" t="s">
        <v>42</v>
      </c>
      <c r="C1651" s="29" t="s">
        <v>147</v>
      </c>
      <c r="D1651" s="31">
        <v>44202</v>
      </c>
      <c r="E1651" s="29" t="s">
        <v>53</v>
      </c>
      <c r="F1651" s="29">
        <v>3</v>
      </c>
      <c r="G1651" s="29" t="s">
        <v>46</v>
      </c>
      <c r="H1651" s="29">
        <v>8</v>
      </c>
      <c r="K1651" s="29">
        <v>4413385404</v>
      </c>
      <c r="L1651" s="29">
        <v>4413385404</v>
      </c>
      <c r="M1651" s="29" t="s">
        <v>51</v>
      </c>
      <c r="N1651" s="29">
        <v>2324714588</v>
      </c>
      <c r="O1651" s="32" t="str">
        <f t="shared" si="25"/>
        <v>Passives</v>
      </c>
    </row>
    <row r="1652" spans="1:15" x14ac:dyDescent="0.15">
      <c r="A1652" s="29" t="s">
        <v>41</v>
      </c>
      <c r="B1652" s="29" t="s">
        <v>42</v>
      </c>
      <c r="C1652" s="29" t="s">
        <v>114</v>
      </c>
      <c r="D1652" s="31">
        <v>44202</v>
      </c>
      <c r="E1652" s="29" t="s">
        <v>55</v>
      </c>
      <c r="F1652" s="29">
        <v>5</v>
      </c>
      <c r="G1652" s="29" t="s">
        <v>46</v>
      </c>
      <c r="H1652" s="29">
        <v>8</v>
      </c>
      <c r="K1652" s="29">
        <v>5757418613</v>
      </c>
      <c r="L1652" s="29">
        <v>5757418613</v>
      </c>
      <c r="M1652" s="29" t="s">
        <v>44</v>
      </c>
      <c r="N1652" s="29">
        <v>2324718840</v>
      </c>
      <c r="O1652" s="32" t="str">
        <f t="shared" si="25"/>
        <v>Passives</v>
      </c>
    </row>
    <row r="1653" spans="1:15" x14ac:dyDescent="0.15">
      <c r="A1653" s="29" t="s">
        <v>41</v>
      </c>
      <c r="B1653" s="29" t="s">
        <v>42</v>
      </c>
      <c r="C1653" s="29" t="s">
        <v>135</v>
      </c>
      <c r="D1653" s="31">
        <v>44202</v>
      </c>
      <c r="E1653" s="29" t="s">
        <v>52</v>
      </c>
      <c r="F1653" s="29">
        <v>5</v>
      </c>
      <c r="G1653" s="29" t="s">
        <v>43</v>
      </c>
      <c r="H1653" s="29">
        <v>8</v>
      </c>
      <c r="J1653" s="29">
        <v>2008288593</v>
      </c>
      <c r="K1653" s="29">
        <v>4412380034</v>
      </c>
      <c r="L1653" s="29">
        <v>4412380034</v>
      </c>
      <c r="M1653" s="29" t="s">
        <v>44</v>
      </c>
      <c r="N1653" s="29">
        <v>2324724684</v>
      </c>
      <c r="O1653" s="32" t="str">
        <f t="shared" si="25"/>
        <v>Passives</v>
      </c>
    </row>
    <row r="1654" spans="1:15" x14ac:dyDescent="0.15">
      <c r="A1654" s="29" t="s">
        <v>41</v>
      </c>
      <c r="B1654" s="29" t="s">
        <v>42</v>
      </c>
      <c r="C1654" s="29" t="s">
        <v>125</v>
      </c>
      <c r="D1654" s="31">
        <v>44202</v>
      </c>
      <c r="E1654" s="29" t="s">
        <v>19</v>
      </c>
      <c r="F1654" s="29">
        <v>5</v>
      </c>
      <c r="G1654" s="29" t="s">
        <v>43</v>
      </c>
      <c r="H1654" s="29">
        <v>5</v>
      </c>
      <c r="K1654" s="29">
        <v>7205275223</v>
      </c>
      <c r="L1654" s="29">
        <v>5926495461</v>
      </c>
      <c r="M1654" s="29" t="s">
        <v>44</v>
      </c>
      <c r="N1654" s="29">
        <v>2324726881</v>
      </c>
      <c r="O1654" s="32" t="str">
        <f t="shared" si="25"/>
        <v>Detractors</v>
      </c>
    </row>
    <row r="1655" spans="1:15" x14ac:dyDescent="0.15">
      <c r="A1655" s="29" t="s">
        <v>41</v>
      </c>
      <c r="B1655" s="29" t="s">
        <v>42</v>
      </c>
      <c r="C1655" s="29" t="s">
        <v>119</v>
      </c>
      <c r="D1655" s="31">
        <v>44202</v>
      </c>
      <c r="E1655" s="29" t="s">
        <v>19</v>
      </c>
      <c r="F1655" s="29">
        <v>5</v>
      </c>
      <c r="G1655" s="29" t="s">
        <v>43</v>
      </c>
      <c r="H1655" s="29">
        <v>9</v>
      </c>
      <c r="K1655" s="29">
        <v>7205275223</v>
      </c>
      <c r="L1655" s="29">
        <v>5922181767</v>
      </c>
      <c r="M1655" s="29" t="s">
        <v>51</v>
      </c>
      <c r="N1655" s="29">
        <v>2324733949</v>
      </c>
      <c r="O1655" s="32" t="str">
        <f t="shared" si="25"/>
        <v>Promoters</v>
      </c>
    </row>
    <row r="1656" spans="1:15" x14ac:dyDescent="0.15">
      <c r="A1656" s="29" t="s">
        <v>41</v>
      </c>
      <c r="B1656" s="29" t="s">
        <v>42</v>
      </c>
      <c r="C1656" s="29" t="s">
        <v>117</v>
      </c>
      <c r="D1656" s="31">
        <v>44202</v>
      </c>
      <c r="E1656" s="29" t="s">
        <v>50</v>
      </c>
      <c r="F1656" s="29">
        <v>3</v>
      </c>
      <c r="G1656" s="29" t="s">
        <v>46</v>
      </c>
      <c r="H1656" s="29">
        <v>5</v>
      </c>
      <c r="K1656" s="29">
        <v>3406429139</v>
      </c>
      <c r="L1656" s="29">
        <v>3406429139</v>
      </c>
      <c r="M1656" s="29" t="s">
        <v>44</v>
      </c>
      <c r="N1656" s="29">
        <v>2324763559</v>
      </c>
      <c r="O1656" s="32" t="str">
        <f t="shared" si="25"/>
        <v>Detractors</v>
      </c>
    </row>
    <row r="1657" spans="1:15" x14ac:dyDescent="0.15">
      <c r="A1657" s="29" t="s">
        <v>41</v>
      </c>
      <c r="B1657" s="29" t="s">
        <v>42</v>
      </c>
      <c r="C1657" s="29" t="s">
        <v>110</v>
      </c>
      <c r="D1657" s="31">
        <v>44202</v>
      </c>
      <c r="E1657" s="29" t="s">
        <v>53</v>
      </c>
      <c r="F1657" s="29">
        <v>5</v>
      </c>
      <c r="G1657" s="29" t="s">
        <v>43</v>
      </c>
      <c r="H1657" s="29">
        <v>10</v>
      </c>
      <c r="K1657" s="29">
        <v>2892218201</v>
      </c>
      <c r="L1657" s="29">
        <v>2892218201</v>
      </c>
      <c r="M1657" s="29" t="s">
        <v>44</v>
      </c>
      <c r="N1657" s="29">
        <v>2324765502</v>
      </c>
      <c r="O1657" s="32" t="str">
        <f t="shared" si="25"/>
        <v>Promoters</v>
      </c>
    </row>
    <row r="1658" spans="1:15" x14ac:dyDescent="0.15">
      <c r="A1658" s="29" t="s">
        <v>41</v>
      </c>
      <c r="B1658" s="29" t="s">
        <v>42</v>
      </c>
      <c r="C1658" s="29" t="s">
        <v>102</v>
      </c>
      <c r="D1658" s="31">
        <v>44202</v>
      </c>
      <c r="E1658" s="29" t="s">
        <v>53</v>
      </c>
      <c r="F1658" s="29">
        <v>5</v>
      </c>
      <c r="G1658" s="29" t="s">
        <v>43</v>
      </c>
      <c r="H1658" s="29">
        <v>9</v>
      </c>
      <c r="K1658" s="29">
        <v>4412797013</v>
      </c>
      <c r="L1658" s="29">
        <v>4412797013</v>
      </c>
      <c r="M1658" s="29" t="s">
        <v>51</v>
      </c>
      <c r="N1658" s="29">
        <v>2324766173</v>
      </c>
      <c r="O1658" s="32" t="str">
        <f t="shared" si="25"/>
        <v>Promoters</v>
      </c>
    </row>
    <row r="1659" spans="1:15" x14ac:dyDescent="0.15">
      <c r="A1659" s="29" t="s">
        <v>41</v>
      </c>
      <c r="B1659" s="29" t="s">
        <v>42</v>
      </c>
      <c r="C1659" s="29" t="s">
        <v>128</v>
      </c>
      <c r="D1659" s="31">
        <v>44202</v>
      </c>
      <c r="E1659" s="29" t="s">
        <v>52</v>
      </c>
      <c r="F1659" s="29">
        <v>4</v>
      </c>
      <c r="G1659" s="29" t="s">
        <v>43</v>
      </c>
      <c r="H1659" s="29">
        <v>9</v>
      </c>
      <c r="K1659" s="29">
        <v>4417056812</v>
      </c>
      <c r="L1659" s="29">
        <v>4417056812</v>
      </c>
      <c r="M1659" s="29" t="s">
        <v>51</v>
      </c>
      <c r="N1659" s="29">
        <v>2324772313</v>
      </c>
      <c r="O1659" s="32" t="str">
        <f t="shared" si="25"/>
        <v>Promoters</v>
      </c>
    </row>
    <row r="1660" spans="1:15" x14ac:dyDescent="0.15">
      <c r="A1660" s="29" t="s">
        <v>41</v>
      </c>
      <c r="B1660" s="29" t="s">
        <v>42</v>
      </c>
      <c r="C1660" s="29" t="s">
        <v>101</v>
      </c>
      <c r="D1660" s="31">
        <v>44202</v>
      </c>
      <c r="E1660" s="29" t="s">
        <v>53</v>
      </c>
      <c r="F1660" s="29">
        <v>5</v>
      </c>
      <c r="G1660" s="29" t="s">
        <v>43</v>
      </c>
      <c r="H1660" s="29">
        <v>5</v>
      </c>
      <c r="J1660" s="29">
        <v>2008339949</v>
      </c>
      <c r="K1660" s="29">
        <v>4412964225</v>
      </c>
      <c r="L1660" s="29">
        <v>4412964225</v>
      </c>
      <c r="M1660" s="29" t="s">
        <v>44</v>
      </c>
      <c r="N1660" s="29">
        <v>2324777363</v>
      </c>
      <c r="O1660" s="32" t="str">
        <f t="shared" si="25"/>
        <v>Detractors</v>
      </c>
    </row>
    <row r="1661" spans="1:15" x14ac:dyDescent="0.15">
      <c r="A1661" s="29" t="s">
        <v>41</v>
      </c>
      <c r="B1661" s="29" t="s">
        <v>42</v>
      </c>
      <c r="C1661" s="29" t="s">
        <v>114</v>
      </c>
      <c r="D1661" s="31">
        <v>44202</v>
      </c>
      <c r="E1661" s="29" t="s">
        <v>52</v>
      </c>
      <c r="F1661" s="29">
        <v>5</v>
      </c>
      <c r="G1661" s="29" t="s">
        <v>46</v>
      </c>
      <c r="H1661" s="29">
        <v>10</v>
      </c>
      <c r="K1661" s="29">
        <v>4412924396</v>
      </c>
      <c r="L1661" s="29">
        <v>4412924396</v>
      </c>
      <c r="M1661" s="29" t="s">
        <v>44</v>
      </c>
      <c r="N1661" s="29">
        <v>2324781562</v>
      </c>
      <c r="O1661" s="32" t="str">
        <f t="shared" si="25"/>
        <v>Promoters</v>
      </c>
    </row>
    <row r="1662" spans="1:15" x14ac:dyDescent="0.15">
      <c r="A1662" s="29" t="s">
        <v>41</v>
      </c>
      <c r="B1662" s="29" t="s">
        <v>42</v>
      </c>
      <c r="C1662" s="29" t="s">
        <v>101</v>
      </c>
      <c r="D1662" s="31">
        <v>44202</v>
      </c>
      <c r="E1662" s="29" t="s">
        <v>53</v>
      </c>
      <c r="F1662" s="29">
        <v>5</v>
      </c>
      <c r="G1662" s="29" t="s">
        <v>43</v>
      </c>
      <c r="H1662" s="29">
        <v>8</v>
      </c>
      <c r="J1662" s="29">
        <v>2008343351</v>
      </c>
      <c r="K1662" s="29">
        <v>4417993252</v>
      </c>
      <c r="L1662" s="29">
        <v>4417993252</v>
      </c>
      <c r="M1662" s="29" t="s">
        <v>44</v>
      </c>
      <c r="N1662" s="29">
        <v>2324781763</v>
      </c>
      <c r="O1662" s="32" t="str">
        <f t="shared" si="25"/>
        <v>Passives</v>
      </c>
    </row>
    <row r="1663" spans="1:15" x14ac:dyDescent="0.15">
      <c r="A1663" s="29" t="s">
        <v>41</v>
      </c>
      <c r="B1663" s="29" t="s">
        <v>42</v>
      </c>
      <c r="C1663" s="29" t="s">
        <v>146</v>
      </c>
      <c r="D1663" s="31">
        <v>44202</v>
      </c>
      <c r="E1663" s="29" t="s">
        <v>52</v>
      </c>
      <c r="F1663" s="29">
        <v>5</v>
      </c>
      <c r="G1663" s="29" t="s">
        <v>43</v>
      </c>
      <c r="H1663" s="29">
        <v>10</v>
      </c>
      <c r="K1663" s="29">
        <v>4413368343</v>
      </c>
      <c r="L1663" s="29">
        <v>4413368343</v>
      </c>
      <c r="M1663" s="29" t="s">
        <v>44</v>
      </c>
      <c r="N1663" s="29">
        <v>2324784266</v>
      </c>
      <c r="O1663" s="32" t="str">
        <f t="shared" si="25"/>
        <v>Promoters</v>
      </c>
    </row>
    <row r="1664" spans="1:15" x14ac:dyDescent="0.15">
      <c r="A1664" s="29" t="s">
        <v>41</v>
      </c>
      <c r="B1664" s="29" t="s">
        <v>42</v>
      </c>
      <c r="C1664" s="29" t="s">
        <v>125</v>
      </c>
      <c r="D1664" s="31">
        <v>44202</v>
      </c>
      <c r="E1664" s="29" t="s">
        <v>19</v>
      </c>
      <c r="F1664" s="29">
        <v>3</v>
      </c>
      <c r="G1664" s="29" t="s">
        <v>46</v>
      </c>
      <c r="H1664" s="29">
        <v>8</v>
      </c>
      <c r="K1664" s="29">
        <v>7205275223</v>
      </c>
      <c r="L1664" s="29">
        <v>5922204341</v>
      </c>
      <c r="M1664" s="29" t="s">
        <v>51</v>
      </c>
      <c r="N1664" s="29">
        <v>2324785468</v>
      </c>
      <c r="O1664" s="32" t="str">
        <f t="shared" si="25"/>
        <v>Passives</v>
      </c>
    </row>
    <row r="1665" spans="1:15" x14ac:dyDescent="0.15">
      <c r="A1665" s="29" t="s">
        <v>41</v>
      </c>
      <c r="B1665" s="29" t="s">
        <v>42</v>
      </c>
      <c r="C1665" s="29" t="s">
        <v>120</v>
      </c>
      <c r="D1665" s="31">
        <v>44202</v>
      </c>
      <c r="E1665" s="29" t="s">
        <v>19</v>
      </c>
      <c r="F1665" s="29">
        <v>5</v>
      </c>
      <c r="G1665" s="29" t="s">
        <v>46</v>
      </c>
      <c r="H1665" s="29">
        <v>10</v>
      </c>
      <c r="K1665" s="29">
        <v>7205275223</v>
      </c>
      <c r="L1665" s="29">
        <v>5922321414</v>
      </c>
      <c r="M1665" s="29" t="s">
        <v>44</v>
      </c>
      <c r="N1665" s="29">
        <v>2324794059</v>
      </c>
      <c r="O1665" s="32" t="str">
        <f t="shared" si="25"/>
        <v>Promoters</v>
      </c>
    </row>
    <row r="1666" spans="1:15" x14ac:dyDescent="0.15">
      <c r="A1666" s="29" t="s">
        <v>41</v>
      </c>
      <c r="B1666" s="29" t="s">
        <v>42</v>
      </c>
      <c r="C1666" s="29" t="s">
        <v>107</v>
      </c>
      <c r="D1666" s="31">
        <v>44202</v>
      </c>
      <c r="E1666" s="29" t="s">
        <v>53</v>
      </c>
      <c r="F1666" s="29">
        <v>4</v>
      </c>
      <c r="G1666" s="29" t="s">
        <v>46</v>
      </c>
      <c r="H1666" s="29">
        <v>7</v>
      </c>
      <c r="K1666" s="29">
        <v>4415429600</v>
      </c>
      <c r="L1666" s="29">
        <v>4415429600</v>
      </c>
      <c r="M1666" s="29" t="s">
        <v>51</v>
      </c>
      <c r="N1666" s="29">
        <v>2324800250</v>
      </c>
      <c r="O1666" s="32" t="str">
        <f t="shared" ref="O1666:O1729" si="26">IF(AND(H1666&gt;=$Q$3,H1666&lt;=$R$3),$S$3,IF(AND(H1666&gt;=$Q$4,H1666&lt;=$R$4),$S$4,IF(AND(H1666&gt;=$Q$5,H1666&lt;=$R$5),$S$5)))</f>
        <v>Passives</v>
      </c>
    </row>
    <row r="1667" spans="1:15" x14ac:dyDescent="0.15">
      <c r="A1667" s="29" t="s">
        <v>41</v>
      </c>
      <c r="B1667" s="29" t="s">
        <v>42</v>
      </c>
      <c r="C1667" s="29" t="s">
        <v>135</v>
      </c>
      <c r="D1667" s="31">
        <v>44202</v>
      </c>
      <c r="E1667" s="29" t="s">
        <v>55</v>
      </c>
      <c r="F1667" s="29">
        <v>5</v>
      </c>
      <c r="G1667" s="29" t="s">
        <v>43</v>
      </c>
      <c r="H1667" s="29">
        <v>10</v>
      </c>
      <c r="K1667" s="29">
        <v>7752347305</v>
      </c>
      <c r="L1667" s="29">
        <v>7752347305</v>
      </c>
      <c r="M1667" s="29" t="s">
        <v>51</v>
      </c>
      <c r="N1667" s="29">
        <v>2324801313</v>
      </c>
      <c r="O1667" s="32" t="str">
        <f t="shared" si="26"/>
        <v>Promoters</v>
      </c>
    </row>
    <row r="1668" spans="1:15" x14ac:dyDescent="0.15">
      <c r="A1668" s="29" t="s">
        <v>41</v>
      </c>
      <c r="B1668" s="29" t="s">
        <v>42</v>
      </c>
      <c r="C1668" s="29" t="s">
        <v>112</v>
      </c>
      <c r="D1668" s="31">
        <v>44202</v>
      </c>
      <c r="E1668" s="29" t="s">
        <v>55</v>
      </c>
      <c r="F1668" s="29">
        <v>5</v>
      </c>
      <c r="G1668" s="29" t="s">
        <v>46</v>
      </c>
      <c r="H1668" s="29">
        <v>1</v>
      </c>
      <c r="K1668" s="29">
        <v>5757580002</v>
      </c>
      <c r="L1668" s="29">
        <v>5757580002</v>
      </c>
      <c r="M1668" s="29" t="s">
        <v>44</v>
      </c>
      <c r="N1668" s="29">
        <v>2324804472</v>
      </c>
      <c r="O1668" s="32" t="str">
        <f t="shared" si="26"/>
        <v>Detractors</v>
      </c>
    </row>
    <row r="1669" spans="1:15" x14ac:dyDescent="0.15">
      <c r="A1669" s="29" t="s">
        <v>41</v>
      </c>
      <c r="B1669" s="29" t="s">
        <v>42</v>
      </c>
      <c r="C1669" s="29" t="s">
        <v>96</v>
      </c>
      <c r="D1669" s="31">
        <v>44202</v>
      </c>
      <c r="E1669" s="29" t="s">
        <v>50</v>
      </c>
      <c r="F1669" s="29">
        <v>1</v>
      </c>
      <c r="G1669" s="29" t="s">
        <v>46</v>
      </c>
      <c r="H1669" s="29">
        <v>1</v>
      </c>
      <c r="J1669" s="29">
        <v>2008361980</v>
      </c>
      <c r="K1669" s="29">
        <v>3409989906</v>
      </c>
      <c r="L1669" s="29">
        <v>3409989906</v>
      </c>
      <c r="M1669" s="29" t="s">
        <v>44</v>
      </c>
      <c r="N1669" s="29">
        <v>2324805256</v>
      </c>
      <c r="O1669" s="32" t="str">
        <f t="shared" si="26"/>
        <v>Detractors</v>
      </c>
    </row>
    <row r="1670" spans="1:15" x14ac:dyDescent="0.15">
      <c r="A1670" s="29" t="s">
        <v>41</v>
      </c>
      <c r="B1670" s="29" t="s">
        <v>42</v>
      </c>
      <c r="C1670" s="29" t="s">
        <v>117</v>
      </c>
      <c r="D1670" s="31">
        <v>44202</v>
      </c>
      <c r="E1670" s="29" t="s">
        <v>50</v>
      </c>
      <c r="F1670" s="29">
        <v>5</v>
      </c>
      <c r="G1670" s="29" t="s">
        <v>43</v>
      </c>
      <c r="H1670" s="29">
        <v>10</v>
      </c>
      <c r="K1670" s="29">
        <v>3402442630</v>
      </c>
      <c r="L1670" s="29">
        <v>3402442630</v>
      </c>
      <c r="M1670" s="29" t="s">
        <v>44</v>
      </c>
      <c r="N1670" s="29">
        <v>2324806789</v>
      </c>
      <c r="O1670" s="32" t="str">
        <f t="shared" si="26"/>
        <v>Promoters</v>
      </c>
    </row>
    <row r="1671" spans="1:15" x14ac:dyDescent="0.15">
      <c r="A1671" s="29" t="s">
        <v>41</v>
      </c>
      <c r="B1671" s="29" t="s">
        <v>42</v>
      </c>
      <c r="C1671" s="29" t="s">
        <v>125</v>
      </c>
      <c r="D1671" s="31">
        <v>44202</v>
      </c>
      <c r="E1671" s="29" t="s">
        <v>19</v>
      </c>
      <c r="F1671" s="29">
        <v>3</v>
      </c>
      <c r="G1671" s="29" t="s">
        <v>43</v>
      </c>
      <c r="H1671" s="29">
        <v>8</v>
      </c>
      <c r="K1671" s="29">
        <v>7205275223</v>
      </c>
      <c r="L1671" s="29">
        <v>5924423639</v>
      </c>
      <c r="M1671" s="29" t="s">
        <v>51</v>
      </c>
      <c r="N1671" s="29">
        <v>2324810029</v>
      </c>
      <c r="O1671" s="32" t="str">
        <f t="shared" si="26"/>
        <v>Passives</v>
      </c>
    </row>
    <row r="1672" spans="1:15" x14ac:dyDescent="0.15">
      <c r="A1672" s="29" t="s">
        <v>41</v>
      </c>
      <c r="B1672" s="29" t="s">
        <v>42</v>
      </c>
      <c r="C1672" s="29" t="s">
        <v>110</v>
      </c>
      <c r="D1672" s="31">
        <v>44202</v>
      </c>
      <c r="E1672" s="29" t="s">
        <v>53</v>
      </c>
      <c r="F1672" s="29">
        <v>1</v>
      </c>
      <c r="G1672" s="29" t="s">
        <v>46</v>
      </c>
      <c r="H1672" s="29">
        <v>0</v>
      </c>
      <c r="K1672" s="29">
        <v>4412920452</v>
      </c>
      <c r="L1672" s="29">
        <v>4412920452</v>
      </c>
      <c r="M1672" s="29" t="s">
        <v>44</v>
      </c>
      <c r="N1672" s="29">
        <v>2324812900</v>
      </c>
      <c r="O1672" s="32" t="str">
        <f t="shared" si="26"/>
        <v>Detractors</v>
      </c>
    </row>
    <row r="1673" spans="1:15" x14ac:dyDescent="0.15">
      <c r="A1673" s="29" t="s">
        <v>41</v>
      </c>
      <c r="B1673" s="29" t="s">
        <v>42</v>
      </c>
      <c r="C1673" s="29" t="s">
        <v>147</v>
      </c>
      <c r="D1673" s="31">
        <v>44202</v>
      </c>
      <c r="E1673" s="29" t="s">
        <v>52</v>
      </c>
      <c r="F1673" s="29">
        <v>3</v>
      </c>
      <c r="G1673" s="29" t="s">
        <v>43</v>
      </c>
      <c r="H1673" s="29">
        <v>7</v>
      </c>
      <c r="K1673" s="29">
        <v>4412369335</v>
      </c>
      <c r="L1673" s="29">
        <v>4412369335</v>
      </c>
      <c r="M1673" s="29" t="s">
        <v>51</v>
      </c>
      <c r="N1673" s="29">
        <v>2324815128</v>
      </c>
      <c r="O1673" s="32" t="str">
        <f t="shared" si="26"/>
        <v>Passives</v>
      </c>
    </row>
    <row r="1674" spans="1:15" x14ac:dyDescent="0.15">
      <c r="A1674" s="29" t="s">
        <v>41</v>
      </c>
      <c r="B1674" s="29" t="s">
        <v>42</v>
      </c>
      <c r="C1674" s="29" t="s">
        <v>114</v>
      </c>
      <c r="D1674" s="31">
        <v>44202</v>
      </c>
      <c r="E1674" s="29" t="s">
        <v>55</v>
      </c>
      <c r="F1674" s="29">
        <v>5</v>
      </c>
      <c r="G1674" s="29" t="s">
        <v>43</v>
      </c>
      <c r="H1674" s="29">
        <v>1</v>
      </c>
      <c r="K1674" s="29">
        <v>9286068225</v>
      </c>
      <c r="L1674" s="29">
        <v>9286068225</v>
      </c>
      <c r="M1674" s="29" t="s">
        <v>44</v>
      </c>
      <c r="N1674" s="29">
        <v>2324815464</v>
      </c>
      <c r="O1674" s="32" t="str">
        <f t="shared" si="26"/>
        <v>Detractors</v>
      </c>
    </row>
    <row r="1675" spans="1:15" x14ac:dyDescent="0.15">
      <c r="A1675" s="29" t="s">
        <v>41</v>
      </c>
      <c r="B1675" s="29" t="s">
        <v>42</v>
      </c>
      <c r="C1675" s="29" t="s">
        <v>101</v>
      </c>
      <c r="D1675" s="31">
        <v>44202</v>
      </c>
      <c r="E1675" s="29" t="s">
        <v>53</v>
      </c>
      <c r="F1675" s="29">
        <v>5</v>
      </c>
      <c r="G1675" s="29" t="s">
        <v>43</v>
      </c>
      <c r="H1675" s="29">
        <v>10</v>
      </c>
      <c r="K1675" s="29">
        <v>4415320214</v>
      </c>
      <c r="L1675" s="29">
        <v>4415320214</v>
      </c>
      <c r="M1675" s="29" t="s">
        <v>44</v>
      </c>
      <c r="N1675" s="29">
        <v>2324824635</v>
      </c>
      <c r="O1675" s="32" t="str">
        <f t="shared" si="26"/>
        <v>Promoters</v>
      </c>
    </row>
    <row r="1676" spans="1:15" x14ac:dyDescent="0.15">
      <c r="A1676" s="29" t="s">
        <v>41</v>
      </c>
      <c r="B1676" s="29" t="s">
        <v>42</v>
      </c>
      <c r="C1676" s="29" t="s">
        <v>129</v>
      </c>
      <c r="D1676" s="31">
        <v>44202</v>
      </c>
      <c r="E1676" s="29" t="s">
        <v>55</v>
      </c>
      <c r="F1676" s="29">
        <v>3</v>
      </c>
      <c r="G1676" s="29" t="s">
        <v>46</v>
      </c>
      <c r="H1676" s="29">
        <v>3</v>
      </c>
      <c r="J1676" s="29">
        <v>2008376832</v>
      </c>
      <c r="K1676" s="29">
        <v>6058772510</v>
      </c>
      <c r="L1676" s="29">
        <v>6058772510</v>
      </c>
      <c r="M1676" s="29" t="s">
        <v>44</v>
      </c>
      <c r="N1676" s="29">
        <v>2324827710</v>
      </c>
      <c r="O1676" s="32" t="str">
        <f t="shared" si="26"/>
        <v>Detractors</v>
      </c>
    </row>
    <row r="1677" spans="1:15" x14ac:dyDescent="0.15">
      <c r="A1677" s="29" t="s">
        <v>41</v>
      </c>
      <c r="B1677" s="29" t="s">
        <v>42</v>
      </c>
      <c r="C1677" s="29" t="s">
        <v>78</v>
      </c>
      <c r="D1677" s="31">
        <v>44202</v>
      </c>
      <c r="E1677" s="29" t="s">
        <v>50</v>
      </c>
      <c r="F1677" s="29">
        <v>5</v>
      </c>
      <c r="G1677" s="29" t="s">
        <v>43</v>
      </c>
      <c r="H1677" s="29">
        <v>10</v>
      </c>
      <c r="K1677" s="29">
        <v>3402442630</v>
      </c>
      <c r="L1677" s="29">
        <v>3402442630</v>
      </c>
      <c r="M1677" s="29" t="s">
        <v>44</v>
      </c>
      <c r="N1677" s="29">
        <v>2324844756</v>
      </c>
      <c r="O1677" s="32" t="str">
        <f t="shared" si="26"/>
        <v>Promoters</v>
      </c>
    </row>
    <row r="1678" spans="1:15" x14ac:dyDescent="0.15">
      <c r="A1678" s="29" t="s">
        <v>41</v>
      </c>
      <c r="B1678" s="29" t="s">
        <v>42</v>
      </c>
      <c r="C1678" s="29" t="s">
        <v>128</v>
      </c>
      <c r="D1678" s="31">
        <v>44202</v>
      </c>
      <c r="E1678" s="29" t="s">
        <v>55</v>
      </c>
      <c r="F1678" s="29">
        <v>5</v>
      </c>
      <c r="G1678" s="29" t="s">
        <v>46</v>
      </c>
      <c r="H1678" s="29">
        <v>5</v>
      </c>
      <c r="K1678" s="29">
        <v>6237033804</v>
      </c>
      <c r="L1678" s="29">
        <v>6237033804</v>
      </c>
      <c r="M1678" s="29" t="s">
        <v>44</v>
      </c>
      <c r="N1678" s="29">
        <v>2324851746</v>
      </c>
      <c r="O1678" s="32" t="str">
        <f t="shared" si="26"/>
        <v>Detractors</v>
      </c>
    </row>
    <row r="1679" spans="1:15" x14ac:dyDescent="0.15">
      <c r="A1679" s="29" t="s">
        <v>41</v>
      </c>
      <c r="B1679" s="29" t="s">
        <v>42</v>
      </c>
      <c r="C1679" s="29" t="s">
        <v>111</v>
      </c>
      <c r="D1679" s="31">
        <v>44202</v>
      </c>
      <c r="E1679" s="29" t="s">
        <v>55</v>
      </c>
      <c r="F1679" s="29">
        <v>1</v>
      </c>
      <c r="G1679" s="29" t="s">
        <v>46</v>
      </c>
      <c r="H1679" s="29">
        <v>0</v>
      </c>
      <c r="K1679" s="29">
        <v>5057879534</v>
      </c>
      <c r="L1679" s="29">
        <v>5057879534</v>
      </c>
      <c r="M1679" s="29" t="s">
        <v>44</v>
      </c>
      <c r="N1679" s="29">
        <v>2324853531</v>
      </c>
      <c r="O1679" s="32" t="str">
        <f t="shared" si="26"/>
        <v>Detractors</v>
      </c>
    </row>
    <row r="1680" spans="1:15" x14ac:dyDescent="0.15">
      <c r="A1680" s="29" t="s">
        <v>41</v>
      </c>
      <c r="B1680" s="29" t="s">
        <v>42</v>
      </c>
      <c r="C1680" s="29" t="s">
        <v>130</v>
      </c>
      <c r="D1680" s="31">
        <v>44202</v>
      </c>
      <c r="E1680" s="29" t="s">
        <v>19</v>
      </c>
      <c r="F1680" s="29">
        <v>4</v>
      </c>
      <c r="G1680" s="29" t="s">
        <v>43</v>
      </c>
      <c r="H1680" s="29">
        <v>3</v>
      </c>
      <c r="K1680" s="29">
        <v>7205275223</v>
      </c>
      <c r="L1680" s="29">
        <v>5922660020</v>
      </c>
      <c r="M1680" s="29" t="s">
        <v>44</v>
      </c>
      <c r="N1680" s="29">
        <v>2324860798</v>
      </c>
      <c r="O1680" s="32" t="str">
        <f t="shared" si="26"/>
        <v>Detractors</v>
      </c>
    </row>
    <row r="1681" spans="1:15" x14ac:dyDescent="0.15">
      <c r="A1681" s="29" t="s">
        <v>41</v>
      </c>
      <c r="B1681" s="29" t="s">
        <v>42</v>
      </c>
      <c r="C1681" s="29" t="s">
        <v>78</v>
      </c>
      <c r="D1681" s="31">
        <v>44202</v>
      </c>
      <c r="E1681" s="29" t="s">
        <v>53</v>
      </c>
      <c r="F1681" s="29">
        <v>5</v>
      </c>
      <c r="G1681" s="29" t="s">
        <v>43</v>
      </c>
      <c r="H1681" s="29">
        <v>10</v>
      </c>
      <c r="K1681" s="29">
        <v>4412938377</v>
      </c>
      <c r="L1681" s="29">
        <v>4412938377</v>
      </c>
      <c r="M1681" s="29" t="s">
        <v>44</v>
      </c>
      <c r="N1681" s="29">
        <v>2324870419</v>
      </c>
      <c r="O1681" s="32" t="str">
        <f t="shared" si="26"/>
        <v>Promoters</v>
      </c>
    </row>
    <row r="1682" spans="1:15" x14ac:dyDescent="0.15">
      <c r="A1682" s="29" t="s">
        <v>41</v>
      </c>
      <c r="B1682" s="29" t="s">
        <v>42</v>
      </c>
      <c r="C1682" s="29" t="s">
        <v>122</v>
      </c>
      <c r="D1682" s="31">
        <v>44202</v>
      </c>
      <c r="E1682" s="29" t="s">
        <v>55</v>
      </c>
      <c r="F1682" s="29">
        <v>5</v>
      </c>
      <c r="G1682" s="29" t="s">
        <v>43</v>
      </c>
      <c r="H1682" s="29">
        <v>3</v>
      </c>
      <c r="K1682" s="29">
        <v>5755860298</v>
      </c>
      <c r="L1682" s="29">
        <v>5755860298</v>
      </c>
      <c r="M1682" s="29" t="s">
        <v>44</v>
      </c>
      <c r="N1682" s="29">
        <v>2324870760</v>
      </c>
      <c r="O1682" s="32" t="str">
        <f t="shared" si="26"/>
        <v>Detractors</v>
      </c>
    </row>
    <row r="1683" spans="1:15" x14ac:dyDescent="0.15">
      <c r="A1683" s="29" t="s">
        <v>41</v>
      </c>
      <c r="B1683" s="29" t="s">
        <v>42</v>
      </c>
      <c r="C1683" s="29" t="s">
        <v>82</v>
      </c>
      <c r="D1683" s="31">
        <v>44202</v>
      </c>
      <c r="E1683" s="29" t="s">
        <v>55</v>
      </c>
      <c r="F1683" s="29">
        <v>5</v>
      </c>
      <c r="G1683" s="29" t="s">
        <v>43</v>
      </c>
      <c r="H1683" s="29">
        <v>10</v>
      </c>
      <c r="K1683" s="29">
        <v>7752943266</v>
      </c>
      <c r="L1683" s="29">
        <v>7752943266</v>
      </c>
      <c r="M1683" s="29" t="s">
        <v>51</v>
      </c>
      <c r="N1683" s="29">
        <v>2324875939</v>
      </c>
      <c r="O1683" s="32" t="str">
        <f t="shared" si="26"/>
        <v>Promoters</v>
      </c>
    </row>
    <row r="1684" spans="1:15" x14ac:dyDescent="0.15">
      <c r="A1684" s="29" t="s">
        <v>41</v>
      </c>
      <c r="B1684" s="29" t="s">
        <v>42</v>
      </c>
      <c r="C1684" s="29" t="s">
        <v>120</v>
      </c>
      <c r="D1684" s="31">
        <v>44202</v>
      </c>
      <c r="E1684" s="29" t="s">
        <v>19</v>
      </c>
      <c r="F1684" s="29">
        <v>5</v>
      </c>
      <c r="G1684" s="29" t="s">
        <v>43</v>
      </c>
      <c r="H1684" s="29">
        <v>10</v>
      </c>
      <c r="K1684" s="29">
        <v>7205275223</v>
      </c>
      <c r="L1684" s="29">
        <v>5926280540</v>
      </c>
      <c r="M1684" s="29" t="s">
        <v>44</v>
      </c>
      <c r="N1684" s="29">
        <v>2324888500</v>
      </c>
      <c r="O1684" s="32" t="str">
        <f t="shared" si="26"/>
        <v>Promoters</v>
      </c>
    </row>
    <row r="1685" spans="1:15" x14ac:dyDescent="0.15">
      <c r="A1685" s="29" t="s">
        <v>41</v>
      </c>
      <c r="B1685" s="29" t="s">
        <v>42</v>
      </c>
      <c r="C1685" s="29" t="s">
        <v>130</v>
      </c>
      <c r="D1685" s="31">
        <v>44202</v>
      </c>
      <c r="E1685" s="29" t="s">
        <v>19</v>
      </c>
      <c r="F1685" s="29">
        <v>5</v>
      </c>
      <c r="G1685" s="29" t="s">
        <v>43</v>
      </c>
      <c r="H1685" s="29">
        <v>10</v>
      </c>
      <c r="K1685" s="29">
        <v>7205275223</v>
      </c>
      <c r="L1685" s="29">
        <v>5926223457</v>
      </c>
      <c r="M1685" s="29" t="s">
        <v>51</v>
      </c>
      <c r="N1685" s="29">
        <v>2324899076</v>
      </c>
      <c r="O1685" s="32" t="str">
        <f t="shared" si="26"/>
        <v>Promoters</v>
      </c>
    </row>
    <row r="1686" spans="1:15" x14ac:dyDescent="0.15">
      <c r="A1686" s="29" t="s">
        <v>41</v>
      </c>
      <c r="B1686" s="29" t="s">
        <v>42</v>
      </c>
      <c r="C1686" s="29" t="s">
        <v>130</v>
      </c>
      <c r="D1686" s="31">
        <v>44202</v>
      </c>
      <c r="E1686" s="29" t="s">
        <v>19</v>
      </c>
      <c r="F1686" s="29">
        <v>5</v>
      </c>
      <c r="G1686" s="29" t="s">
        <v>43</v>
      </c>
      <c r="H1686" s="29">
        <v>5</v>
      </c>
      <c r="K1686" s="29">
        <v>7205275223</v>
      </c>
      <c r="L1686" s="29">
        <v>5926263632</v>
      </c>
      <c r="M1686" s="29" t="s">
        <v>44</v>
      </c>
      <c r="N1686" s="29">
        <v>2324918357</v>
      </c>
      <c r="O1686" s="32" t="str">
        <f t="shared" si="26"/>
        <v>Detractors</v>
      </c>
    </row>
    <row r="1687" spans="1:15" x14ac:dyDescent="0.15">
      <c r="A1687" s="29" t="s">
        <v>41</v>
      </c>
      <c r="B1687" s="29" t="s">
        <v>42</v>
      </c>
      <c r="C1687" s="29" t="s">
        <v>139</v>
      </c>
      <c r="D1687" s="31">
        <v>44202</v>
      </c>
      <c r="E1687" s="29" t="s">
        <v>55</v>
      </c>
      <c r="F1687" s="29">
        <v>5</v>
      </c>
      <c r="G1687" s="29" t="s">
        <v>43</v>
      </c>
      <c r="H1687" s="29">
        <v>9</v>
      </c>
      <c r="K1687" s="29">
        <v>9283490675</v>
      </c>
      <c r="L1687" s="29">
        <v>9283490675</v>
      </c>
      <c r="M1687" s="29" t="s">
        <v>51</v>
      </c>
      <c r="N1687" s="29">
        <v>2324919548</v>
      </c>
      <c r="O1687" s="32" t="str">
        <f t="shared" si="26"/>
        <v>Promoters</v>
      </c>
    </row>
    <row r="1688" spans="1:15" x14ac:dyDescent="0.15">
      <c r="A1688" s="29" t="s">
        <v>41</v>
      </c>
      <c r="B1688" s="29" t="s">
        <v>42</v>
      </c>
      <c r="C1688" s="29" t="s">
        <v>88</v>
      </c>
      <c r="D1688" s="31">
        <v>44202</v>
      </c>
      <c r="E1688" s="29" t="s">
        <v>55</v>
      </c>
      <c r="F1688" s="29">
        <v>5</v>
      </c>
      <c r="G1688" s="29" t="s">
        <v>43</v>
      </c>
      <c r="H1688" s="29">
        <v>10</v>
      </c>
      <c r="K1688" s="29">
        <v>6025452729</v>
      </c>
      <c r="L1688" s="29">
        <v>6025452729</v>
      </c>
      <c r="M1688" s="29" t="s">
        <v>44</v>
      </c>
      <c r="N1688" s="29">
        <v>2324941553</v>
      </c>
      <c r="O1688" s="32" t="str">
        <f t="shared" si="26"/>
        <v>Promoters</v>
      </c>
    </row>
    <row r="1689" spans="1:15" x14ac:dyDescent="0.15">
      <c r="A1689" s="29" t="s">
        <v>41</v>
      </c>
      <c r="B1689" s="29" t="s">
        <v>42</v>
      </c>
      <c r="C1689" s="29" t="s">
        <v>88</v>
      </c>
      <c r="D1689" s="31">
        <v>44202</v>
      </c>
      <c r="E1689" s="29" t="s">
        <v>54</v>
      </c>
      <c r="F1689" s="29">
        <v>3</v>
      </c>
      <c r="G1689" s="29" t="s">
        <v>46</v>
      </c>
      <c r="H1689" s="29">
        <v>0</v>
      </c>
      <c r="K1689" s="29">
        <v>9282457875</v>
      </c>
      <c r="L1689" s="29">
        <v>9282457875</v>
      </c>
      <c r="M1689" s="29" t="s">
        <v>44</v>
      </c>
      <c r="N1689" s="29">
        <v>2324942851</v>
      </c>
      <c r="O1689" s="32" t="str">
        <f t="shared" si="26"/>
        <v>Detractors</v>
      </c>
    </row>
    <row r="1690" spans="1:15" x14ac:dyDescent="0.15">
      <c r="A1690" s="29" t="s">
        <v>41</v>
      </c>
      <c r="B1690" s="29" t="s">
        <v>42</v>
      </c>
      <c r="C1690" s="29" t="s">
        <v>145</v>
      </c>
      <c r="D1690" s="31">
        <v>44203</v>
      </c>
      <c r="E1690" s="29" t="s">
        <v>50</v>
      </c>
      <c r="F1690" s="29">
        <v>5</v>
      </c>
      <c r="G1690" s="29" t="s">
        <v>46</v>
      </c>
      <c r="H1690" s="29">
        <v>10</v>
      </c>
      <c r="K1690" s="29">
        <v>3406420745</v>
      </c>
      <c r="L1690" s="29">
        <v>3406420745</v>
      </c>
      <c r="M1690" s="29" t="s">
        <v>51</v>
      </c>
      <c r="N1690" s="29">
        <v>2325023126</v>
      </c>
      <c r="O1690" s="32" t="str">
        <f t="shared" si="26"/>
        <v>Promoters</v>
      </c>
    </row>
    <row r="1691" spans="1:15" x14ac:dyDescent="0.15">
      <c r="A1691" s="29" t="s">
        <v>41</v>
      </c>
      <c r="B1691" s="29" t="s">
        <v>42</v>
      </c>
      <c r="C1691" s="29" t="s">
        <v>110</v>
      </c>
      <c r="D1691" s="31">
        <v>44203</v>
      </c>
      <c r="E1691" s="29" t="s">
        <v>53</v>
      </c>
      <c r="F1691" s="29">
        <v>3</v>
      </c>
      <c r="G1691" s="29" t="s">
        <v>43</v>
      </c>
      <c r="H1691" s="29">
        <v>6</v>
      </c>
      <c r="K1691" s="29">
        <v>4413388031</v>
      </c>
      <c r="L1691" s="29">
        <v>4413388031</v>
      </c>
      <c r="M1691" s="29" t="s">
        <v>44</v>
      </c>
      <c r="N1691" s="29">
        <v>2325050365</v>
      </c>
      <c r="O1691" s="32" t="str">
        <f t="shared" si="26"/>
        <v>Detractors</v>
      </c>
    </row>
    <row r="1692" spans="1:15" x14ac:dyDescent="0.15">
      <c r="A1692" s="29" t="s">
        <v>41</v>
      </c>
      <c r="B1692" s="29" t="s">
        <v>42</v>
      </c>
      <c r="C1692" s="29" t="s">
        <v>124</v>
      </c>
      <c r="D1692" s="31">
        <v>44203</v>
      </c>
      <c r="E1692" s="29" t="s">
        <v>50</v>
      </c>
      <c r="F1692" s="29">
        <v>5</v>
      </c>
      <c r="G1692" s="29" t="s">
        <v>43</v>
      </c>
      <c r="H1692" s="29">
        <v>9</v>
      </c>
      <c r="K1692" s="29">
        <v>5188520514</v>
      </c>
      <c r="L1692" s="29">
        <v>5188520514</v>
      </c>
      <c r="M1692" s="29" t="s">
        <v>44</v>
      </c>
      <c r="N1692" s="29">
        <v>2325056034</v>
      </c>
      <c r="O1692" s="32" t="str">
        <f t="shared" si="26"/>
        <v>Promoters</v>
      </c>
    </row>
    <row r="1693" spans="1:15" x14ac:dyDescent="0.15">
      <c r="A1693" s="29" t="s">
        <v>41</v>
      </c>
      <c r="B1693" s="29" t="s">
        <v>42</v>
      </c>
      <c r="C1693" s="29" t="s">
        <v>100</v>
      </c>
      <c r="D1693" s="31">
        <v>44203</v>
      </c>
      <c r="E1693" s="29" t="s">
        <v>53</v>
      </c>
      <c r="F1693" s="29">
        <v>4</v>
      </c>
      <c r="G1693" s="29" t="s">
        <v>46</v>
      </c>
      <c r="H1693" s="29">
        <v>5</v>
      </c>
      <c r="K1693" s="29">
        <v>4412369320</v>
      </c>
      <c r="L1693" s="29">
        <v>4412369320</v>
      </c>
      <c r="M1693" s="29" t="s">
        <v>44</v>
      </c>
      <c r="N1693" s="29">
        <v>2325062895</v>
      </c>
      <c r="O1693" s="32" t="str">
        <f t="shared" si="26"/>
        <v>Detractors</v>
      </c>
    </row>
    <row r="1694" spans="1:15" x14ac:dyDescent="0.15">
      <c r="A1694" s="29" t="s">
        <v>41</v>
      </c>
      <c r="B1694" s="29" t="s">
        <v>42</v>
      </c>
      <c r="C1694" s="29" t="s">
        <v>78</v>
      </c>
      <c r="D1694" s="31">
        <v>44203</v>
      </c>
      <c r="E1694" s="29" t="s">
        <v>53</v>
      </c>
      <c r="F1694" s="29">
        <v>4</v>
      </c>
      <c r="G1694" s="29" t="s">
        <v>43</v>
      </c>
      <c r="H1694" s="29">
        <v>7</v>
      </c>
      <c r="K1694" s="29">
        <v>4412925941</v>
      </c>
      <c r="L1694" s="29">
        <v>4412925941</v>
      </c>
      <c r="M1694" s="29" t="s">
        <v>51</v>
      </c>
      <c r="N1694" s="29">
        <v>2325063576</v>
      </c>
      <c r="O1694" s="32" t="str">
        <f t="shared" si="26"/>
        <v>Passives</v>
      </c>
    </row>
    <row r="1695" spans="1:15" x14ac:dyDescent="0.15">
      <c r="A1695" s="29" t="s">
        <v>41</v>
      </c>
      <c r="B1695" s="29" t="s">
        <v>42</v>
      </c>
      <c r="C1695" s="29" t="s">
        <v>133</v>
      </c>
      <c r="D1695" s="31">
        <v>44203</v>
      </c>
      <c r="E1695" s="29" t="s">
        <v>55</v>
      </c>
      <c r="F1695" s="29">
        <v>5</v>
      </c>
      <c r="G1695" s="29" t="s">
        <v>43</v>
      </c>
      <c r="H1695" s="29">
        <v>7</v>
      </c>
      <c r="K1695" s="29">
        <v>9286148494</v>
      </c>
      <c r="L1695" s="29">
        <v>9286148494</v>
      </c>
      <c r="M1695" s="29" t="s">
        <v>44</v>
      </c>
      <c r="N1695" s="29">
        <v>2325065609</v>
      </c>
      <c r="O1695" s="32" t="str">
        <f t="shared" si="26"/>
        <v>Passives</v>
      </c>
    </row>
    <row r="1696" spans="1:15" x14ac:dyDescent="0.15">
      <c r="A1696" s="29" t="s">
        <v>41</v>
      </c>
      <c r="B1696" s="29" t="s">
        <v>42</v>
      </c>
      <c r="C1696" s="29" t="s">
        <v>110</v>
      </c>
      <c r="D1696" s="31">
        <v>44203</v>
      </c>
      <c r="E1696" s="29" t="s">
        <v>53</v>
      </c>
      <c r="F1696" s="29">
        <v>1</v>
      </c>
      <c r="G1696" s="29" t="s">
        <v>46</v>
      </c>
      <c r="H1696" s="29">
        <v>2</v>
      </c>
      <c r="J1696" s="29">
        <v>2008560352</v>
      </c>
      <c r="K1696" s="29">
        <v>4412931572</v>
      </c>
      <c r="L1696" s="29">
        <v>4412931572</v>
      </c>
      <c r="M1696" s="29" t="s">
        <v>44</v>
      </c>
      <c r="N1696" s="29">
        <v>2325066377</v>
      </c>
      <c r="O1696" s="32" t="str">
        <f t="shared" si="26"/>
        <v>Detractors</v>
      </c>
    </row>
    <row r="1697" spans="1:15" x14ac:dyDescent="0.15">
      <c r="A1697" s="29" t="s">
        <v>41</v>
      </c>
      <c r="B1697" s="29" t="s">
        <v>42</v>
      </c>
      <c r="C1697" s="29" t="s">
        <v>115</v>
      </c>
      <c r="D1697" s="31">
        <v>44203</v>
      </c>
      <c r="E1697" s="29" t="s">
        <v>55</v>
      </c>
      <c r="F1697" s="29">
        <v>5</v>
      </c>
      <c r="G1697" s="29" t="s">
        <v>43</v>
      </c>
      <c r="H1697" s="29">
        <v>9</v>
      </c>
      <c r="K1697" s="29">
        <v>5752244138</v>
      </c>
      <c r="L1697" s="29">
        <v>5752244138</v>
      </c>
      <c r="M1697" s="29" t="s">
        <v>51</v>
      </c>
      <c r="N1697" s="29">
        <v>2325072446</v>
      </c>
      <c r="O1697" s="32" t="str">
        <f t="shared" si="26"/>
        <v>Promoters</v>
      </c>
    </row>
    <row r="1698" spans="1:15" x14ac:dyDescent="0.15">
      <c r="A1698" s="29" t="s">
        <v>41</v>
      </c>
      <c r="B1698" s="29" t="s">
        <v>42</v>
      </c>
      <c r="C1698" s="29" t="s">
        <v>125</v>
      </c>
      <c r="D1698" s="31">
        <v>44203</v>
      </c>
      <c r="E1698" s="29" t="s">
        <v>19</v>
      </c>
      <c r="F1698" s="29">
        <v>5</v>
      </c>
      <c r="G1698" s="29" t="s">
        <v>43</v>
      </c>
      <c r="H1698" s="29">
        <v>10</v>
      </c>
      <c r="K1698" s="29">
        <v>7205275223</v>
      </c>
      <c r="L1698" s="29">
        <v>5922261192</v>
      </c>
      <c r="M1698" s="29" t="s">
        <v>51</v>
      </c>
      <c r="N1698" s="29">
        <v>2325075076</v>
      </c>
      <c r="O1698" s="32" t="str">
        <f t="shared" si="26"/>
        <v>Promoters</v>
      </c>
    </row>
    <row r="1699" spans="1:15" x14ac:dyDescent="0.15">
      <c r="A1699" s="29" t="s">
        <v>41</v>
      </c>
      <c r="B1699" s="29" t="s">
        <v>42</v>
      </c>
      <c r="C1699" s="29" t="s">
        <v>126</v>
      </c>
      <c r="D1699" s="31">
        <v>44203</v>
      </c>
      <c r="E1699" s="29" t="s">
        <v>52</v>
      </c>
      <c r="F1699" s="29">
        <v>5</v>
      </c>
      <c r="G1699" s="29" t="s">
        <v>43</v>
      </c>
      <c r="H1699" s="29">
        <v>10</v>
      </c>
      <c r="K1699" s="29">
        <v>4417770310</v>
      </c>
      <c r="L1699" s="29">
        <v>4417770310</v>
      </c>
      <c r="M1699" s="29" t="s">
        <v>44</v>
      </c>
      <c r="N1699" s="29">
        <v>2325075227</v>
      </c>
      <c r="O1699" s="32" t="str">
        <f t="shared" si="26"/>
        <v>Promoters</v>
      </c>
    </row>
    <row r="1700" spans="1:15" x14ac:dyDescent="0.15">
      <c r="A1700" s="29" t="s">
        <v>41</v>
      </c>
      <c r="B1700" s="29" t="s">
        <v>42</v>
      </c>
      <c r="C1700" s="29" t="s">
        <v>144</v>
      </c>
      <c r="D1700" s="31">
        <v>44203</v>
      </c>
      <c r="E1700" s="29" t="s">
        <v>55</v>
      </c>
      <c r="F1700" s="29">
        <v>1</v>
      </c>
      <c r="G1700" s="29" t="s">
        <v>46</v>
      </c>
      <c r="H1700" s="29">
        <v>5</v>
      </c>
      <c r="K1700" s="29">
        <v>7752996542</v>
      </c>
      <c r="L1700" s="29">
        <v>7752996542</v>
      </c>
      <c r="M1700" s="29" t="s">
        <v>44</v>
      </c>
      <c r="N1700" s="29">
        <v>2325075637</v>
      </c>
      <c r="O1700" s="32" t="str">
        <f t="shared" si="26"/>
        <v>Detractors</v>
      </c>
    </row>
    <row r="1701" spans="1:15" x14ac:dyDescent="0.15">
      <c r="A1701" s="29" t="s">
        <v>41</v>
      </c>
      <c r="B1701" s="29" t="s">
        <v>42</v>
      </c>
      <c r="C1701" s="29" t="s">
        <v>117</v>
      </c>
      <c r="D1701" s="31">
        <v>44203</v>
      </c>
      <c r="E1701" s="29" t="s">
        <v>50</v>
      </c>
      <c r="F1701" s="29">
        <v>5</v>
      </c>
      <c r="G1701" s="29" t="s">
        <v>43</v>
      </c>
      <c r="H1701" s="29">
        <v>5</v>
      </c>
      <c r="K1701" s="29">
        <v>3407774432</v>
      </c>
      <c r="L1701" s="29">
        <v>3407774432</v>
      </c>
      <c r="M1701" s="29" t="s">
        <v>44</v>
      </c>
      <c r="N1701" s="29">
        <v>2325081155</v>
      </c>
      <c r="O1701" s="32" t="str">
        <f t="shared" si="26"/>
        <v>Detractors</v>
      </c>
    </row>
    <row r="1702" spans="1:15" x14ac:dyDescent="0.15">
      <c r="A1702" s="29" t="s">
        <v>41</v>
      </c>
      <c r="B1702" s="29" t="s">
        <v>42</v>
      </c>
      <c r="C1702" s="29" t="s">
        <v>119</v>
      </c>
      <c r="D1702" s="31">
        <v>44203</v>
      </c>
      <c r="E1702" s="29" t="s">
        <v>19</v>
      </c>
      <c r="F1702" s="29">
        <v>5</v>
      </c>
      <c r="G1702" s="29" t="s">
        <v>43</v>
      </c>
      <c r="H1702" s="29">
        <v>10</v>
      </c>
      <c r="K1702" s="29">
        <v>7205275223</v>
      </c>
      <c r="L1702" s="29">
        <v>5922615313</v>
      </c>
      <c r="M1702" s="29" t="s">
        <v>44</v>
      </c>
      <c r="N1702" s="29">
        <v>2325091986</v>
      </c>
      <c r="O1702" s="32" t="str">
        <f t="shared" si="26"/>
        <v>Promoters</v>
      </c>
    </row>
    <row r="1703" spans="1:15" x14ac:dyDescent="0.15">
      <c r="A1703" s="29" t="s">
        <v>41</v>
      </c>
      <c r="B1703" s="29" t="s">
        <v>42</v>
      </c>
      <c r="C1703" s="29" t="s">
        <v>125</v>
      </c>
      <c r="D1703" s="31">
        <v>44203</v>
      </c>
      <c r="E1703" s="29" t="s">
        <v>19</v>
      </c>
      <c r="F1703" s="29">
        <v>5</v>
      </c>
      <c r="G1703" s="29" t="s">
        <v>46</v>
      </c>
      <c r="H1703" s="29">
        <v>10</v>
      </c>
      <c r="K1703" s="29">
        <v>7205275223</v>
      </c>
      <c r="L1703" s="29">
        <v>5922701506</v>
      </c>
      <c r="M1703" s="29" t="s">
        <v>44</v>
      </c>
      <c r="N1703" s="29">
        <v>2325093290</v>
      </c>
      <c r="O1703" s="32" t="str">
        <f t="shared" si="26"/>
        <v>Promoters</v>
      </c>
    </row>
    <row r="1704" spans="1:15" x14ac:dyDescent="0.15">
      <c r="A1704" s="29" t="s">
        <v>41</v>
      </c>
      <c r="B1704" s="29" t="s">
        <v>42</v>
      </c>
      <c r="C1704" s="29" t="s">
        <v>80</v>
      </c>
      <c r="D1704" s="31">
        <v>44203</v>
      </c>
      <c r="E1704" s="29" t="s">
        <v>50</v>
      </c>
      <c r="F1704" s="29">
        <v>5</v>
      </c>
      <c r="G1704" s="29" t="s">
        <v>43</v>
      </c>
      <c r="H1704" s="29">
        <v>9</v>
      </c>
      <c r="J1704" s="29">
        <v>2008586824</v>
      </c>
      <c r="K1704" s="29">
        <v>4147080798</v>
      </c>
      <c r="L1704" s="29">
        <v>4147080798</v>
      </c>
      <c r="M1704" s="29" t="s">
        <v>44</v>
      </c>
      <c r="N1704" s="29">
        <v>2325099936</v>
      </c>
      <c r="O1704" s="32" t="str">
        <f t="shared" si="26"/>
        <v>Promoters</v>
      </c>
    </row>
    <row r="1705" spans="1:15" x14ac:dyDescent="0.15">
      <c r="A1705" s="29" t="s">
        <v>41</v>
      </c>
      <c r="B1705" s="29" t="s">
        <v>42</v>
      </c>
      <c r="C1705" s="29" t="s">
        <v>130</v>
      </c>
      <c r="D1705" s="31">
        <v>44203</v>
      </c>
      <c r="E1705" s="29" t="s">
        <v>19</v>
      </c>
      <c r="F1705" s="29">
        <v>5</v>
      </c>
      <c r="G1705" s="29" t="s">
        <v>43</v>
      </c>
      <c r="H1705" s="29">
        <v>10</v>
      </c>
      <c r="K1705" s="29">
        <v>7205275223</v>
      </c>
      <c r="L1705" s="29">
        <v>3564</v>
      </c>
      <c r="M1705" s="29" t="s">
        <v>51</v>
      </c>
      <c r="N1705" s="29">
        <v>2325107964</v>
      </c>
      <c r="O1705" s="32" t="str">
        <f t="shared" si="26"/>
        <v>Promoters</v>
      </c>
    </row>
    <row r="1706" spans="1:15" x14ac:dyDescent="0.15">
      <c r="A1706" s="29" t="s">
        <v>41</v>
      </c>
      <c r="B1706" s="29" t="s">
        <v>42</v>
      </c>
      <c r="C1706" s="29" t="s">
        <v>133</v>
      </c>
      <c r="D1706" s="31">
        <v>44203</v>
      </c>
      <c r="E1706" s="29" t="s">
        <v>55</v>
      </c>
      <c r="F1706" s="29">
        <v>5</v>
      </c>
      <c r="G1706" s="29" t="s">
        <v>43</v>
      </c>
      <c r="H1706" s="29">
        <v>10</v>
      </c>
      <c r="K1706" s="29">
        <v>5054191651</v>
      </c>
      <c r="L1706" s="29">
        <v>5054191651</v>
      </c>
      <c r="M1706" s="29" t="s">
        <v>44</v>
      </c>
      <c r="N1706" s="29">
        <v>2325109411</v>
      </c>
      <c r="O1706" s="32" t="str">
        <f t="shared" si="26"/>
        <v>Promoters</v>
      </c>
    </row>
    <row r="1707" spans="1:15" x14ac:dyDescent="0.15">
      <c r="A1707" s="29" t="s">
        <v>41</v>
      </c>
      <c r="B1707" s="29" t="s">
        <v>42</v>
      </c>
      <c r="C1707" s="29" t="s">
        <v>86</v>
      </c>
      <c r="D1707" s="31">
        <v>44203</v>
      </c>
      <c r="E1707" s="29" t="s">
        <v>53</v>
      </c>
      <c r="F1707" s="29">
        <v>5</v>
      </c>
      <c r="G1707" s="29" t="s">
        <v>43</v>
      </c>
      <c r="H1707" s="29">
        <v>10</v>
      </c>
      <c r="K1707" s="29">
        <v>4412369297</v>
      </c>
      <c r="L1707" s="29">
        <v>4412369297</v>
      </c>
      <c r="M1707" s="29" t="s">
        <v>44</v>
      </c>
      <c r="N1707" s="29">
        <v>2325113168</v>
      </c>
      <c r="O1707" s="32" t="str">
        <f t="shared" si="26"/>
        <v>Promoters</v>
      </c>
    </row>
    <row r="1708" spans="1:15" x14ac:dyDescent="0.15">
      <c r="A1708" s="29" t="s">
        <v>41</v>
      </c>
      <c r="B1708" s="29" t="s">
        <v>42</v>
      </c>
      <c r="C1708" s="29" t="s">
        <v>123</v>
      </c>
      <c r="D1708" s="31">
        <v>44203</v>
      </c>
      <c r="E1708" s="29" t="s">
        <v>19</v>
      </c>
      <c r="F1708" s="29">
        <v>5</v>
      </c>
      <c r="G1708" s="29" t="s">
        <v>43</v>
      </c>
      <c r="H1708" s="29">
        <v>8</v>
      </c>
      <c r="J1708" s="29">
        <v>2008603902</v>
      </c>
      <c r="K1708" s="29">
        <v>7205275223</v>
      </c>
      <c r="L1708" s="29">
        <v>5924423905</v>
      </c>
      <c r="M1708" s="29" t="s">
        <v>44</v>
      </c>
      <c r="N1708" s="29">
        <v>2325123253</v>
      </c>
      <c r="O1708" s="32" t="str">
        <f t="shared" si="26"/>
        <v>Passives</v>
      </c>
    </row>
    <row r="1709" spans="1:15" x14ac:dyDescent="0.15">
      <c r="A1709" s="29" t="s">
        <v>41</v>
      </c>
      <c r="B1709" s="29" t="s">
        <v>42</v>
      </c>
      <c r="C1709" s="29" t="s">
        <v>147</v>
      </c>
      <c r="D1709" s="31">
        <v>44203</v>
      </c>
      <c r="E1709" s="29" t="s">
        <v>53</v>
      </c>
      <c r="F1709" s="29">
        <v>5</v>
      </c>
      <c r="G1709" s="29" t="s">
        <v>43</v>
      </c>
      <c r="H1709" s="29">
        <v>8</v>
      </c>
      <c r="K1709" s="29">
        <v>4417470147</v>
      </c>
      <c r="L1709" s="29">
        <v>4417470147</v>
      </c>
      <c r="M1709" s="29" t="s">
        <v>44</v>
      </c>
      <c r="N1709" s="29">
        <v>2325127035</v>
      </c>
      <c r="O1709" s="32" t="str">
        <f t="shared" si="26"/>
        <v>Passives</v>
      </c>
    </row>
    <row r="1710" spans="1:15" x14ac:dyDescent="0.15">
      <c r="A1710" s="29" t="s">
        <v>41</v>
      </c>
      <c r="B1710" s="29" t="s">
        <v>42</v>
      </c>
      <c r="C1710" s="29" t="s">
        <v>123</v>
      </c>
      <c r="D1710" s="31">
        <v>44203</v>
      </c>
      <c r="E1710" s="29" t="s">
        <v>19</v>
      </c>
      <c r="F1710" s="29">
        <v>3</v>
      </c>
      <c r="G1710" s="29" t="s">
        <v>43</v>
      </c>
      <c r="H1710" s="29">
        <v>2</v>
      </c>
      <c r="K1710" s="29">
        <v>7205275223</v>
      </c>
      <c r="L1710" s="29">
        <v>5926279833</v>
      </c>
      <c r="M1710" s="29" t="s">
        <v>44</v>
      </c>
      <c r="N1710" s="29">
        <v>2325127486</v>
      </c>
      <c r="O1710" s="32" t="str">
        <f t="shared" si="26"/>
        <v>Detractors</v>
      </c>
    </row>
    <row r="1711" spans="1:15" x14ac:dyDescent="0.15">
      <c r="A1711" s="29" t="s">
        <v>41</v>
      </c>
      <c r="B1711" s="29" t="s">
        <v>42</v>
      </c>
      <c r="C1711" s="29" t="s">
        <v>130</v>
      </c>
      <c r="D1711" s="31">
        <v>44203</v>
      </c>
      <c r="E1711" s="29" t="s">
        <v>19</v>
      </c>
      <c r="F1711" s="29">
        <v>5</v>
      </c>
      <c r="G1711" s="29" t="s">
        <v>43</v>
      </c>
      <c r="H1711" s="29">
        <v>9</v>
      </c>
      <c r="K1711" s="29">
        <v>7205275223</v>
      </c>
      <c r="L1711" s="29">
        <v>5922182206</v>
      </c>
      <c r="M1711" s="29" t="s">
        <v>44</v>
      </c>
      <c r="N1711" s="29">
        <v>2325132920</v>
      </c>
      <c r="O1711" s="32" t="str">
        <f t="shared" si="26"/>
        <v>Promoters</v>
      </c>
    </row>
    <row r="1712" spans="1:15" x14ac:dyDescent="0.15">
      <c r="A1712" s="29" t="s">
        <v>41</v>
      </c>
      <c r="B1712" s="29" t="s">
        <v>42</v>
      </c>
      <c r="C1712" s="29" t="s">
        <v>133</v>
      </c>
      <c r="D1712" s="31">
        <v>44203</v>
      </c>
      <c r="E1712" s="29" t="s">
        <v>55</v>
      </c>
      <c r="F1712" s="29">
        <v>5</v>
      </c>
      <c r="G1712" s="29" t="s">
        <v>43</v>
      </c>
      <c r="H1712" s="29">
        <v>9</v>
      </c>
      <c r="K1712" s="29">
        <v>9283834348</v>
      </c>
      <c r="L1712" s="29">
        <v>9283834348</v>
      </c>
      <c r="M1712" s="29" t="s">
        <v>44</v>
      </c>
      <c r="N1712" s="29">
        <v>2325137454</v>
      </c>
      <c r="O1712" s="32" t="str">
        <f t="shared" si="26"/>
        <v>Promoters</v>
      </c>
    </row>
    <row r="1713" spans="1:15" x14ac:dyDescent="0.15">
      <c r="A1713" s="29" t="s">
        <v>41</v>
      </c>
      <c r="B1713" s="29" t="s">
        <v>42</v>
      </c>
      <c r="C1713" s="29" t="s">
        <v>123</v>
      </c>
      <c r="D1713" s="31">
        <v>44203</v>
      </c>
      <c r="E1713" s="29" t="s">
        <v>19</v>
      </c>
      <c r="F1713" s="29">
        <v>5</v>
      </c>
      <c r="G1713" s="29" t="s">
        <v>43</v>
      </c>
      <c r="H1713" s="29">
        <v>10</v>
      </c>
      <c r="K1713" s="29">
        <v>7205275223</v>
      </c>
      <c r="L1713" s="29">
        <v>5926151311</v>
      </c>
      <c r="M1713" s="29" t="s">
        <v>44</v>
      </c>
      <c r="N1713" s="29">
        <v>2325141709</v>
      </c>
      <c r="O1713" s="32" t="str">
        <f t="shared" si="26"/>
        <v>Promoters</v>
      </c>
    </row>
    <row r="1714" spans="1:15" x14ac:dyDescent="0.15">
      <c r="A1714" s="29" t="s">
        <v>41</v>
      </c>
      <c r="B1714" s="29" t="s">
        <v>42</v>
      </c>
      <c r="C1714" s="29" t="s">
        <v>147</v>
      </c>
      <c r="D1714" s="31">
        <v>44203</v>
      </c>
      <c r="E1714" s="29" t="s">
        <v>52</v>
      </c>
      <c r="F1714" s="29">
        <v>5</v>
      </c>
      <c r="G1714" s="29" t="s">
        <v>43</v>
      </c>
      <c r="H1714" s="29">
        <v>10</v>
      </c>
      <c r="K1714" s="29">
        <v>4417472711</v>
      </c>
      <c r="L1714" s="29">
        <v>4417472711</v>
      </c>
      <c r="M1714" s="29" t="s">
        <v>44</v>
      </c>
      <c r="N1714" s="29">
        <v>2325144883</v>
      </c>
      <c r="O1714" s="32" t="str">
        <f t="shared" si="26"/>
        <v>Promoters</v>
      </c>
    </row>
    <row r="1715" spans="1:15" x14ac:dyDescent="0.15">
      <c r="A1715" s="29" t="s">
        <v>41</v>
      </c>
      <c r="B1715" s="29" t="s">
        <v>42</v>
      </c>
      <c r="C1715" s="29" t="s">
        <v>147</v>
      </c>
      <c r="D1715" s="31">
        <v>44203</v>
      </c>
      <c r="E1715" s="29" t="s">
        <v>52</v>
      </c>
      <c r="F1715" s="29">
        <v>3</v>
      </c>
      <c r="G1715" s="29" t="s">
        <v>43</v>
      </c>
      <c r="H1715" s="29">
        <v>5</v>
      </c>
      <c r="K1715" s="29">
        <v>4413328786</v>
      </c>
      <c r="L1715" s="29">
        <v>4413328786</v>
      </c>
      <c r="M1715" s="29" t="s">
        <v>44</v>
      </c>
      <c r="N1715" s="29">
        <v>2325146649</v>
      </c>
      <c r="O1715" s="32" t="str">
        <f t="shared" si="26"/>
        <v>Detractors</v>
      </c>
    </row>
    <row r="1716" spans="1:15" x14ac:dyDescent="0.15">
      <c r="A1716" s="29" t="s">
        <v>41</v>
      </c>
      <c r="B1716" s="29" t="s">
        <v>42</v>
      </c>
      <c r="C1716" s="29" t="s">
        <v>123</v>
      </c>
      <c r="D1716" s="31">
        <v>44203</v>
      </c>
      <c r="E1716" s="29" t="s">
        <v>19</v>
      </c>
      <c r="F1716" s="29">
        <v>2</v>
      </c>
      <c r="G1716" s="29" t="s">
        <v>43</v>
      </c>
      <c r="H1716" s="29">
        <v>0</v>
      </c>
      <c r="K1716" s="29">
        <v>7205275223</v>
      </c>
      <c r="L1716" s="29">
        <v>5926562815</v>
      </c>
      <c r="M1716" s="29" t="s">
        <v>44</v>
      </c>
      <c r="N1716" s="29">
        <v>2325148548</v>
      </c>
      <c r="O1716" s="32" t="str">
        <f t="shared" si="26"/>
        <v>Detractors</v>
      </c>
    </row>
    <row r="1717" spans="1:15" x14ac:dyDescent="0.15">
      <c r="A1717" s="29" t="s">
        <v>41</v>
      </c>
      <c r="B1717" s="29" t="s">
        <v>42</v>
      </c>
      <c r="C1717" s="29" t="s">
        <v>144</v>
      </c>
      <c r="D1717" s="31">
        <v>44203</v>
      </c>
      <c r="E1717" s="29" t="s">
        <v>54</v>
      </c>
      <c r="F1717" s="29">
        <v>3</v>
      </c>
      <c r="G1717" s="29" t="s">
        <v>46</v>
      </c>
      <c r="H1717" s="29">
        <v>5</v>
      </c>
      <c r="K1717" s="29">
        <v>5052976548</v>
      </c>
      <c r="L1717" s="29">
        <v>5052976548</v>
      </c>
      <c r="M1717" s="29" t="s">
        <v>44</v>
      </c>
      <c r="N1717" s="29">
        <v>2325149106</v>
      </c>
      <c r="O1717" s="32" t="str">
        <f t="shared" si="26"/>
        <v>Detractors</v>
      </c>
    </row>
    <row r="1718" spans="1:15" x14ac:dyDescent="0.15">
      <c r="A1718" s="29" t="s">
        <v>41</v>
      </c>
      <c r="B1718" s="29" t="s">
        <v>42</v>
      </c>
      <c r="C1718" s="29" t="s">
        <v>115</v>
      </c>
      <c r="D1718" s="31">
        <v>44203</v>
      </c>
      <c r="E1718" s="29" t="s">
        <v>55</v>
      </c>
      <c r="F1718" s="29">
        <v>5</v>
      </c>
      <c r="G1718" s="29" t="s">
        <v>43</v>
      </c>
      <c r="H1718" s="29">
        <v>10</v>
      </c>
      <c r="K1718" s="29">
        <v>5757418971</v>
      </c>
      <c r="L1718" s="29">
        <v>5757418971</v>
      </c>
      <c r="M1718" s="29" t="s">
        <v>44</v>
      </c>
      <c r="N1718" s="29">
        <v>2325149691</v>
      </c>
      <c r="O1718" s="32" t="str">
        <f t="shared" si="26"/>
        <v>Promoters</v>
      </c>
    </row>
    <row r="1719" spans="1:15" x14ac:dyDescent="0.15">
      <c r="A1719" s="29" t="s">
        <v>41</v>
      </c>
      <c r="B1719" s="29" t="s">
        <v>42</v>
      </c>
      <c r="C1719" s="29" t="s">
        <v>138</v>
      </c>
      <c r="D1719" s="31">
        <v>44203</v>
      </c>
      <c r="E1719" s="29" t="s">
        <v>50</v>
      </c>
      <c r="F1719" s="29">
        <v>5</v>
      </c>
      <c r="G1719" s="29" t="s">
        <v>43</v>
      </c>
      <c r="H1719" s="29">
        <v>5</v>
      </c>
      <c r="K1719" s="29">
        <v>9542436596</v>
      </c>
      <c r="L1719" s="29">
        <v>9542436596</v>
      </c>
      <c r="M1719" s="29" t="s">
        <v>44</v>
      </c>
      <c r="N1719" s="29">
        <v>2325166365</v>
      </c>
      <c r="O1719" s="32" t="str">
        <f t="shared" si="26"/>
        <v>Detractors</v>
      </c>
    </row>
    <row r="1720" spans="1:15" x14ac:dyDescent="0.15">
      <c r="A1720" s="29" t="s">
        <v>41</v>
      </c>
      <c r="B1720" s="29" t="s">
        <v>42</v>
      </c>
      <c r="C1720" s="29" t="s">
        <v>106</v>
      </c>
      <c r="D1720" s="31">
        <v>44203</v>
      </c>
      <c r="E1720" s="29" t="s">
        <v>53</v>
      </c>
      <c r="F1720" s="29">
        <v>5</v>
      </c>
      <c r="G1720" s="29" t="s">
        <v>43</v>
      </c>
      <c r="H1720" s="29">
        <v>0</v>
      </c>
      <c r="J1720" s="29">
        <v>2008642533</v>
      </c>
      <c r="K1720" s="29">
        <v>4412954816</v>
      </c>
      <c r="L1720" s="29">
        <v>4412954816</v>
      </c>
      <c r="M1720" s="29" t="s">
        <v>44</v>
      </c>
      <c r="N1720" s="29">
        <v>2325170582</v>
      </c>
      <c r="O1720" s="32" t="str">
        <f t="shared" si="26"/>
        <v>Detractors</v>
      </c>
    </row>
    <row r="1721" spans="1:15" x14ac:dyDescent="0.15">
      <c r="A1721" s="29" t="s">
        <v>41</v>
      </c>
      <c r="B1721" s="29" t="s">
        <v>42</v>
      </c>
      <c r="C1721" s="29" t="s">
        <v>85</v>
      </c>
      <c r="D1721" s="31">
        <v>44203</v>
      </c>
      <c r="E1721" s="29" t="s">
        <v>52</v>
      </c>
      <c r="F1721" s="29">
        <v>5</v>
      </c>
      <c r="G1721" s="29" t="s">
        <v>46</v>
      </c>
      <c r="H1721" s="29">
        <v>10</v>
      </c>
      <c r="J1721" s="29">
        <v>2008648154</v>
      </c>
      <c r="K1721" s="29">
        <v>4412340454</v>
      </c>
      <c r="L1721" s="29">
        <v>4412340454</v>
      </c>
      <c r="M1721" s="29" t="s">
        <v>44</v>
      </c>
      <c r="N1721" s="29">
        <v>2325177394</v>
      </c>
      <c r="O1721" s="32" t="str">
        <f t="shared" si="26"/>
        <v>Promoters</v>
      </c>
    </row>
    <row r="1722" spans="1:15" x14ac:dyDescent="0.15">
      <c r="A1722" s="29" t="s">
        <v>41</v>
      </c>
      <c r="B1722" s="29" t="s">
        <v>42</v>
      </c>
      <c r="C1722" s="29" t="s">
        <v>128</v>
      </c>
      <c r="D1722" s="31">
        <v>44203</v>
      </c>
      <c r="E1722" s="29" t="s">
        <v>53</v>
      </c>
      <c r="F1722" s="29">
        <v>5</v>
      </c>
      <c r="G1722" s="29" t="s">
        <v>43</v>
      </c>
      <c r="H1722" s="29">
        <v>10</v>
      </c>
      <c r="K1722" s="29">
        <v>4415055930</v>
      </c>
      <c r="L1722" s="29">
        <v>4415055930</v>
      </c>
      <c r="M1722" s="29" t="s">
        <v>51</v>
      </c>
      <c r="N1722" s="29">
        <v>2325192180</v>
      </c>
      <c r="O1722" s="32" t="str">
        <f t="shared" si="26"/>
        <v>Promoters</v>
      </c>
    </row>
    <row r="1723" spans="1:15" x14ac:dyDescent="0.15">
      <c r="A1723" s="29" t="s">
        <v>41</v>
      </c>
      <c r="B1723" s="29" t="s">
        <v>42</v>
      </c>
      <c r="C1723" s="29" t="s">
        <v>78</v>
      </c>
      <c r="D1723" s="31">
        <v>44203</v>
      </c>
      <c r="E1723" s="29" t="s">
        <v>50</v>
      </c>
      <c r="F1723" s="29">
        <v>5</v>
      </c>
      <c r="G1723" s="29" t="s">
        <v>46</v>
      </c>
      <c r="H1723" s="29">
        <v>0</v>
      </c>
      <c r="K1723" s="29">
        <v>3406438640</v>
      </c>
      <c r="L1723" s="29">
        <v>3406438640</v>
      </c>
      <c r="M1723" s="29" t="s">
        <v>44</v>
      </c>
      <c r="N1723" s="29">
        <v>2325194879</v>
      </c>
      <c r="O1723" s="32" t="str">
        <f t="shared" si="26"/>
        <v>Detractors</v>
      </c>
    </row>
    <row r="1724" spans="1:15" x14ac:dyDescent="0.15">
      <c r="A1724" s="29" t="s">
        <v>41</v>
      </c>
      <c r="B1724" s="29" t="s">
        <v>42</v>
      </c>
      <c r="C1724" s="29" t="s">
        <v>81</v>
      </c>
      <c r="D1724" s="31">
        <v>44203</v>
      </c>
      <c r="E1724" s="29" t="s">
        <v>50</v>
      </c>
      <c r="F1724" s="29">
        <v>5</v>
      </c>
      <c r="G1724" s="29" t="s">
        <v>43</v>
      </c>
      <c r="H1724" s="29">
        <v>9</v>
      </c>
      <c r="K1724" s="29">
        <v>3406261321</v>
      </c>
      <c r="L1724" s="29">
        <v>3406261321</v>
      </c>
      <c r="M1724" s="29" t="s">
        <v>44</v>
      </c>
      <c r="N1724" s="29">
        <v>2325197784</v>
      </c>
      <c r="O1724" s="32" t="str">
        <f t="shared" si="26"/>
        <v>Promoters</v>
      </c>
    </row>
    <row r="1725" spans="1:15" x14ac:dyDescent="0.15">
      <c r="A1725" s="29" t="s">
        <v>41</v>
      </c>
      <c r="B1725" s="29" t="s">
        <v>42</v>
      </c>
      <c r="C1725" s="29" t="s">
        <v>130</v>
      </c>
      <c r="D1725" s="31">
        <v>44203</v>
      </c>
      <c r="E1725" s="29" t="s">
        <v>19</v>
      </c>
      <c r="F1725" s="29">
        <v>5</v>
      </c>
      <c r="G1725" s="29" t="s">
        <v>46</v>
      </c>
      <c r="H1725" s="29">
        <v>10</v>
      </c>
      <c r="K1725" s="29">
        <v>7205275223</v>
      </c>
      <c r="L1725" s="29">
        <v>5922236188</v>
      </c>
      <c r="M1725" s="29" t="s">
        <v>44</v>
      </c>
      <c r="N1725" s="29">
        <v>2325263497</v>
      </c>
      <c r="O1725" s="32" t="str">
        <f t="shared" si="26"/>
        <v>Promoters</v>
      </c>
    </row>
    <row r="1726" spans="1:15" x14ac:dyDescent="0.15">
      <c r="A1726" s="29" t="s">
        <v>41</v>
      </c>
      <c r="B1726" s="29" t="s">
        <v>42</v>
      </c>
      <c r="C1726" s="29" t="s">
        <v>139</v>
      </c>
      <c r="D1726" s="31">
        <v>44203</v>
      </c>
      <c r="E1726" s="29" t="s">
        <v>55</v>
      </c>
      <c r="F1726" s="29">
        <v>5</v>
      </c>
      <c r="G1726" s="29" t="s">
        <v>46</v>
      </c>
      <c r="H1726" s="29">
        <v>5</v>
      </c>
      <c r="K1726" s="29">
        <v>5059016327</v>
      </c>
      <c r="L1726" s="29">
        <v>5059016327</v>
      </c>
      <c r="M1726" s="29" t="s">
        <v>44</v>
      </c>
      <c r="N1726" s="29">
        <v>2325265159</v>
      </c>
      <c r="O1726" s="32" t="str">
        <f t="shared" si="26"/>
        <v>Detractors</v>
      </c>
    </row>
    <row r="1727" spans="1:15" x14ac:dyDescent="0.15">
      <c r="A1727" s="29" t="s">
        <v>41</v>
      </c>
      <c r="B1727" s="29" t="s">
        <v>42</v>
      </c>
      <c r="C1727" s="29" t="s">
        <v>111</v>
      </c>
      <c r="D1727" s="31">
        <v>44203</v>
      </c>
      <c r="E1727" s="29" t="s">
        <v>50</v>
      </c>
      <c r="F1727" s="29">
        <v>4</v>
      </c>
      <c r="G1727" s="29" t="s">
        <v>46</v>
      </c>
      <c r="H1727" s="29">
        <v>9</v>
      </c>
      <c r="K1727" s="29">
        <v>3404742080</v>
      </c>
      <c r="L1727" s="29">
        <v>3404742080</v>
      </c>
      <c r="M1727" s="29" t="s">
        <v>51</v>
      </c>
      <c r="N1727" s="29">
        <v>2325268044</v>
      </c>
      <c r="O1727" s="32" t="str">
        <f t="shared" si="26"/>
        <v>Promoters</v>
      </c>
    </row>
    <row r="1728" spans="1:15" x14ac:dyDescent="0.15">
      <c r="A1728" s="29" t="s">
        <v>41</v>
      </c>
      <c r="B1728" s="29" t="s">
        <v>42</v>
      </c>
      <c r="C1728" s="29" t="s">
        <v>139</v>
      </c>
      <c r="D1728" s="31">
        <v>44203</v>
      </c>
      <c r="E1728" s="29" t="s">
        <v>50</v>
      </c>
      <c r="F1728" s="29">
        <v>4</v>
      </c>
      <c r="G1728" s="29" t="s">
        <v>46</v>
      </c>
      <c r="H1728" s="29">
        <v>9</v>
      </c>
      <c r="K1728" s="29">
        <v>3404742080</v>
      </c>
      <c r="L1728" s="29">
        <v>3404742080</v>
      </c>
      <c r="M1728" s="29" t="s">
        <v>51</v>
      </c>
      <c r="N1728" s="29">
        <v>2325276261</v>
      </c>
      <c r="O1728" s="32" t="str">
        <f t="shared" si="26"/>
        <v>Promoters</v>
      </c>
    </row>
    <row r="1729" spans="1:15" x14ac:dyDescent="0.15">
      <c r="A1729" s="29" t="s">
        <v>41</v>
      </c>
      <c r="B1729" s="29" t="s">
        <v>42</v>
      </c>
      <c r="C1729" s="29" t="s">
        <v>98</v>
      </c>
      <c r="D1729" s="31">
        <v>44203</v>
      </c>
      <c r="E1729" s="29" t="s">
        <v>53</v>
      </c>
      <c r="F1729" s="29">
        <v>4</v>
      </c>
      <c r="G1729" s="29" t="s">
        <v>46</v>
      </c>
      <c r="H1729" s="29">
        <v>5</v>
      </c>
      <c r="K1729" s="29">
        <v>4415050461</v>
      </c>
      <c r="L1729" s="29">
        <v>4415050461</v>
      </c>
      <c r="M1729" s="29" t="s">
        <v>44</v>
      </c>
      <c r="N1729" s="29">
        <v>2325283465</v>
      </c>
      <c r="O1729" s="32" t="str">
        <f t="shared" si="26"/>
        <v>Detractors</v>
      </c>
    </row>
    <row r="1730" spans="1:15" x14ac:dyDescent="0.15">
      <c r="A1730" s="29" t="s">
        <v>41</v>
      </c>
      <c r="B1730" s="29" t="s">
        <v>42</v>
      </c>
      <c r="C1730" s="29" t="s">
        <v>139</v>
      </c>
      <c r="D1730" s="31">
        <v>44203</v>
      </c>
      <c r="E1730" s="29" t="s">
        <v>50</v>
      </c>
      <c r="F1730" s="29">
        <v>5</v>
      </c>
      <c r="G1730" s="29" t="s">
        <v>46</v>
      </c>
      <c r="H1730" s="29">
        <v>10</v>
      </c>
      <c r="K1730" s="29">
        <v>3409987655</v>
      </c>
      <c r="L1730" s="29">
        <v>3409987655</v>
      </c>
      <c r="M1730" s="29" t="s">
        <v>44</v>
      </c>
      <c r="N1730" s="29">
        <v>2325285174</v>
      </c>
      <c r="O1730" s="32" t="str">
        <f t="shared" ref="O1730:O1793" si="27">IF(AND(H1730&gt;=$Q$3,H1730&lt;=$R$3),$S$3,IF(AND(H1730&gt;=$Q$4,H1730&lt;=$R$4),$S$4,IF(AND(H1730&gt;=$Q$5,H1730&lt;=$R$5),$S$5)))</f>
        <v>Promoters</v>
      </c>
    </row>
    <row r="1731" spans="1:15" x14ac:dyDescent="0.15">
      <c r="A1731" s="29" t="s">
        <v>41</v>
      </c>
      <c r="B1731" s="29" t="s">
        <v>42</v>
      </c>
      <c r="C1731" s="29" t="s">
        <v>111</v>
      </c>
      <c r="D1731" s="31">
        <v>44203</v>
      </c>
      <c r="E1731" s="29" t="s">
        <v>50</v>
      </c>
      <c r="F1731" s="29">
        <v>4</v>
      </c>
      <c r="G1731" s="29" t="s">
        <v>43</v>
      </c>
      <c r="H1731" s="29">
        <v>7</v>
      </c>
      <c r="K1731" s="29">
        <v>3402261824</v>
      </c>
      <c r="L1731" s="29">
        <v>3402261824</v>
      </c>
      <c r="M1731" s="29" t="s">
        <v>51</v>
      </c>
      <c r="N1731" s="29">
        <v>2325290588</v>
      </c>
      <c r="O1731" s="32" t="str">
        <f t="shared" si="27"/>
        <v>Passives</v>
      </c>
    </row>
    <row r="1732" spans="1:15" x14ac:dyDescent="0.15">
      <c r="A1732" s="29" t="s">
        <v>41</v>
      </c>
      <c r="B1732" s="29" t="s">
        <v>42</v>
      </c>
      <c r="C1732" s="29" t="s">
        <v>79</v>
      </c>
      <c r="D1732" s="31">
        <v>44203</v>
      </c>
      <c r="E1732" s="29" t="s">
        <v>50</v>
      </c>
      <c r="F1732" s="29">
        <v>5</v>
      </c>
      <c r="G1732" s="29" t="s">
        <v>46</v>
      </c>
      <c r="H1732" s="29">
        <v>10</v>
      </c>
      <c r="K1732" s="29">
        <v>3406434900</v>
      </c>
      <c r="L1732" s="29">
        <v>3406434900</v>
      </c>
      <c r="M1732" s="29" t="s">
        <v>51</v>
      </c>
      <c r="N1732" s="29">
        <v>2325301756</v>
      </c>
      <c r="O1732" s="32" t="str">
        <f t="shared" si="27"/>
        <v>Promoters</v>
      </c>
    </row>
    <row r="1733" spans="1:15" x14ac:dyDescent="0.15">
      <c r="A1733" s="29" t="s">
        <v>41</v>
      </c>
      <c r="B1733" s="29" t="s">
        <v>42</v>
      </c>
      <c r="C1733" s="29" t="s">
        <v>114</v>
      </c>
      <c r="D1733" s="31">
        <v>44204</v>
      </c>
      <c r="E1733" s="29" t="s">
        <v>50</v>
      </c>
      <c r="F1733" s="29">
        <v>4</v>
      </c>
      <c r="G1733" s="29" t="s">
        <v>43</v>
      </c>
      <c r="H1733" s="29">
        <v>7</v>
      </c>
      <c r="K1733" s="29">
        <v>7702820865</v>
      </c>
      <c r="L1733" s="29">
        <v>7702820865</v>
      </c>
      <c r="M1733" s="29" t="s">
        <v>51</v>
      </c>
      <c r="N1733" s="29">
        <v>2325376721</v>
      </c>
      <c r="O1733" s="32" t="str">
        <f t="shared" si="27"/>
        <v>Passives</v>
      </c>
    </row>
    <row r="1734" spans="1:15" x14ac:dyDescent="0.15">
      <c r="A1734" s="29" t="s">
        <v>41</v>
      </c>
      <c r="B1734" s="29" t="s">
        <v>42</v>
      </c>
      <c r="C1734" s="29" t="s">
        <v>147</v>
      </c>
      <c r="D1734" s="31">
        <v>44204</v>
      </c>
      <c r="E1734" s="29" t="s">
        <v>52</v>
      </c>
      <c r="F1734" s="29">
        <v>5</v>
      </c>
      <c r="G1734" s="29" t="s">
        <v>43</v>
      </c>
      <c r="H1734" s="29">
        <v>9</v>
      </c>
      <c r="K1734" s="29">
        <v>4417778474</v>
      </c>
      <c r="L1734" s="29">
        <v>4417778474</v>
      </c>
      <c r="M1734" s="29" t="s">
        <v>44</v>
      </c>
      <c r="N1734" s="29">
        <v>2325382302</v>
      </c>
      <c r="O1734" s="32" t="str">
        <f t="shared" si="27"/>
        <v>Promoters</v>
      </c>
    </row>
    <row r="1735" spans="1:15" x14ac:dyDescent="0.15">
      <c r="A1735" s="29" t="s">
        <v>41</v>
      </c>
      <c r="B1735" s="29" t="s">
        <v>42</v>
      </c>
      <c r="C1735" s="29" t="s">
        <v>137</v>
      </c>
      <c r="D1735" s="31">
        <v>44204</v>
      </c>
      <c r="E1735" s="29" t="s">
        <v>50</v>
      </c>
      <c r="F1735" s="29">
        <v>5</v>
      </c>
      <c r="G1735" s="29" t="s">
        <v>46</v>
      </c>
      <c r="H1735" s="29">
        <v>10</v>
      </c>
      <c r="K1735" s="29">
        <v>3404731362</v>
      </c>
      <c r="L1735" s="29">
        <v>3404731362</v>
      </c>
      <c r="M1735" s="29" t="s">
        <v>44</v>
      </c>
      <c r="N1735" s="29">
        <v>2325387085</v>
      </c>
      <c r="O1735" s="32" t="str">
        <f t="shared" si="27"/>
        <v>Promoters</v>
      </c>
    </row>
    <row r="1736" spans="1:15" x14ac:dyDescent="0.15">
      <c r="A1736" s="29" t="s">
        <v>41</v>
      </c>
      <c r="B1736" s="29" t="s">
        <v>42</v>
      </c>
      <c r="C1736" s="29" t="s">
        <v>145</v>
      </c>
      <c r="D1736" s="31">
        <v>44204</v>
      </c>
      <c r="E1736" s="29" t="s">
        <v>50</v>
      </c>
      <c r="F1736" s="29">
        <v>5</v>
      </c>
      <c r="G1736" s="29" t="s">
        <v>43</v>
      </c>
      <c r="H1736" s="29">
        <v>10</v>
      </c>
      <c r="K1736" s="29">
        <v>3406437579</v>
      </c>
      <c r="L1736" s="29">
        <v>3406437579</v>
      </c>
      <c r="M1736" s="29" t="s">
        <v>44</v>
      </c>
      <c r="N1736" s="29">
        <v>2325389330</v>
      </c>
      <c r="O1736" s="32" t="str">
        <f t="shared" si="27"/>
        <v>Promoters</v>
      </c>
    </row>
    <row r="1737" spans="1:15" x14ac:dyDescent="0.15">
      <c r="A1737" s="29" t="s">
        <v>41</v>
      </c>
      <c r="B1737" s="29" t="s">
        <v>42</v>
      </c>
      <c r="C1737" s="29" t="s">
        <v>147</v>
      </c>
      <c r="D1737" s="31">
        <v>44204</v>
      </c>
      <c r="E1737" s="29" t="s">
        <v>53</v>
      </c>
      <c r="F1737" s="29">
        <v>3</v>
      </c>
      <c r="G1737" s="29" t="s">
        <v>43</v>
      </c>
      <c r="H1737" s="29">
        <v>8</v>
      </c>
      <c r="K1737" s="29">
        <v>4417561669</v>
      </c>
      <c r="L1737" s="29">
        <v>4417561669</v>
      </c>
      <c r="M1737" s="29" t="s">
        <v>51</v>
      </c>
      <c r="N1737" s="29">
        <v>2325392375</v>
      </c>
      <c r="O1737" s="32" t="str">
        <f t="shared" si="27"/>
        <v>Passives</v>
      </c>
    </row>
    <row r="1738" spans="1:15" x14ac:dyDescent="0.15">
      <c r="A1738" s="29" t="s">
        <v>41</v>
      </c>
      <c r="B1738" s="29" t="s">
        <v>42</v>
      </c>
      <c r="C1738" s="29" t="s">
        <v>129</v>
      </c>
      <c r="D1738" s="31">
        <v>44204</v>
      </c>
      <c r="E1738" s="29" t="s">
        <v>50</v>
      </c>
      <c r="F1738" s="29">
        <v>5</v>
      </c>
      <c r="G1738" s="29" t="s">
        <v>43</v>
      </c>
      <c r="H1738" s="29">
        <v>9</v>
      </c>
      <c r="K1738" s="29">
        <v>3403445407</v>
      </c>
      <c r="L1738" s="29">
        <v>3403445407</v>
      </c>
      <c r="M1738" s="29" t="s">
        <v>44</v>
      </c>
      <c r="N1738" s="29">
        <v>2325408183</v>
      </c>
      <c r="O1738" s="32" t="str">
        <f t="shared" si="27"/>
        <v>Promoters</v>
      </c>
    </row>
    <row r="1739" spans="1:15" x14ac:dyDescent="0.15">
      <c r="A1739" s="29" t="s">
        <v>41</v>
      </c>
      <c r="B1739" s="29" t="s">
        <v>42</v>
      </c>
      <c r="C1739" s="29" t="s">
        <v>104</v>
      </c>
      <c r="D1739" s="31">
        <v>44204</v>
      </c>
      <c r="E1739" s="29" t="s">
        <v>53</v>
      </c>
      <c r="F1739" s="29">
        <v>5</v>
      </c>
      <c r="G1739" s="29" t="s">
        <v>43</v>
      </c>
      <c r="H1739" s="29">
        <v>5</v>
      </c>
      <c r="K1739" s="29">
        <v>4417058365</v>
      </c>
      <c r="L1739" s="29">
        <v>4417058365</v>
      </c>
      <c r="M1739" s="29" t="s">
        <v>44</v>
      </c>
      <c r="N1739" s="29">
        <v>2325408704</v>
      </c>
      <c r="O1739" s="32" t="str">
        <f t="shared" si="27"/>
        <v>Detractors</v>
      </c>
    </row>
    <row r="1740" spans="1:15" x14ac:dyDescent="0.15">
      <c r="A1740" s="29" t="s">
        <v>41</v>
      </c>
      <c r="B1740" s="29" t="s">
        <v>42</v>
      </c>
      <c r="C1740" s="29" t="s">
        <v>129</v>
      </c>
      <c r="D1740" s="31">
        <v>44204</v>
      </c>
      <c r="E1740" s="29" t="s">
        <v>50</v>
      </c>
      <c r="F1740" s="29">
        <v>5</v>
      </c>
      <c r="G1740" s="29" t="s">
        <v>43</v>
      </c>
      <c r="H1740" s="29">
        <v>3</v>
      </c>
      <c r="K1740" s="29">
        <v>3403449315</v>
      </c>
      <c r="L1740" s="29">
        <v>3403449315</v>
      </c>
      <c r="M1740" s="29" t="s">
        <v>44</v>
      </c>
      <c r="N1740" s="29">
        <v>2325409744</v>
      </c>
      <c r="O1740" s="32" t="str">
        <f t="shared" si="27"/>
        <v>Detractors</v>
      </c>
    </row>
    <row r="1741" spans="1:15" x14ac:dyDescent="0.15">
      <c r="A1741" s="29" t="s">
        <v>41</v>
      </c>
      <c r="B1741" s="29" t="s">
        <v>42</v>
      </c>
      <c r="C1741" s="29" t="s">
        <v>102</v>
      </c>
      <c r="D1741" s="31">
        <v>44204</v>
      </c>
      <c r="E1741" s="29" t="s">
        <v>53</v>
      </c>
      <c r="F1741" s="29">
        <v>5</v>
      </c>
      <c r="G1741" s="29" t="s">
        <v>43</v>
      </c>
      <c r="H1741" s="29">
        <v>9</v>
      </c>
      <c r="K1741" s="29">
        <v>4417077796</v>
      </c>
      <c r="L1741" s="29">
        <v>4417077796</v>
      </c>
      <c r="M1741" s="29" t="s">
        <v>44</v>
      </c>
      <c r="N1741" s="29">
        <v>2325414729</v>
      </c>
      <c r="O1741" s="32" t="str">
        <f t="shared" si="27"/>
        <v>Promoters</v>
      </c>
    </row>
    <row r="1742" spans="1:15" x14ac:dyDescent="0.15">
      <c r="A1742" s="29" t="s">
        <v>41</v>
      </c>
      <c r="B1742" s="29" t="s">
        <v>42</v>
      </c>
      <c r="C1742" s="29" t="s">
        <v>99</v>
      </c>
      <c r="D1742" s="31">
        <v>44204</v>
      </c>
      <c r="E1742" s="29" t="s">
        <v>53</v>
      </c>
      <c r="F1742" s="29">
        <v>4</v>
      </c>
      <c r="G1742" s="29" t="s">
        <v>43</v>
      </c>
      <c r="H1742" s="29">
        <v>8</v>
      </c>
      <c r="K1742" s="29">
        <v>4417995684</v>
      </c>
      <c r="L1742" s="29">
        <v>4417995684</v>
      </c>
      <c r="M1742" s="29" t="s">
        <v>51</v>
      </c>
      <c r="N1742" s="29">
        <v>2325416688</v>
      </c>
      <c r="O1742" s="32" t="str">
        <f t="shared" si="27"/>
        <v>Passives</v>
      </c>
    </row>
    <row r="1743" spans="1:15" x14ac:dyDescent="0.15">
      <c r="A1743" s="29" t="s">
        <v>41</v>
      </c>
      <c r="B1743" s="29" t="s">
        <v>42</v>
      </c>
      <c r="C1743" s="29" t="s">
        <v>112</v>
      </c>
      <c r="D1743" s="31">
        <v>44204</v>
      </c>
      <c r="E1743" s="29" t="s">
        <v>50</v>
      </c>
      <c r="F1743" s="29">
        <v>5</v>
      </c>
      <c r="G1743" s="29" t="s">
        <v>43</v>
      </c>
      <c r="H1743" s="29">
        <v>3</v>
      </c>
      <c r="K1743" s="29">
        <v>3406909526</v>
      </c>
      <c r="L1743" s="29">
        <v>3406909526</v>
      </c>
      <c r="M1743" s="29" t="s">
        <v>44</v>
      </c>
      <c r="N1743" s="29">
        <v>2325417338</v>
      </c>
      <c r="O1743" s="32" t="str">
        <f t="shared" si="27"/>
        <v>Detractors</v>
      </c>
    </row>
    <row r="1744" spans="1:15" x14ac:dyDescent="0.15">
      <c r="A1744" s="29" t="s">
        <v>41</v>
      </c>
      <c r="B1744" s="29" t="s">
        <v>42</v>
      </c>
      <c r="C1744" s="29" t="s">
        <v>86</v>
      </c>
      <c r="D1744" s="31">
        <v>44204</v>
      </c>
      <c r="E1744" s="29" t="s">
        <v>50</v>
      </c>
      <c r="F1744" s="29">
        <v>5</v>
      </c>
      <c r="G1744" s="29" t="s">
        <v>43</v>
      </c>
      <c r="H1744" s="29">
        <v>6</v>
      </c>
      <c r="K1744" s="29">
        <v>3406426834</v>
      </c>
      <c r="L1744" s="29">
        <v>3406426834</v>
      </c>
      <c r="M1744" s="29" t="s">
        <v>44</v>
      </c>
      <c r="N1744" s="29">
        <v>2325417714</v>
      </c>
      <c r="O1744" s="32" t="str">
        <f t="shared" si="27"/>
        <v>Detractors</v>
      </c>
    </row>
    <row r="1745" spans="1:15" x14ac:dyDescent="0.15">
      <c r="A1745" s="29" t="s">
        <v>41</v>
      </c>
      <c r="B1745" s="29" t="s">
        <v>42</v>
      </c>
      <c r="C1745" s="29" t="s">
        <v>145</v>
      </c>
      <c r="D1745" s="31">
        <v>44204</v>
      </c>
      <c r="E1745" s="29" t="s">
        <v>50</v>
      </c>
      <c r="F1745" s="29">
        <v>5</v>
      </c>
      <c r="G1745" s="29" t="s">
        <v>43</v>
      </c>
      <c r="H1745" s="29">
        <v>8</v>
      </c>
      <c r="K1745" s="29">
        <v>3405133589</v>
      </c>
      <c r="L1745" s="29">
        <v>3405133589</v>
      </c>
      <c r="M1745" s="29" t="s">
        <v>51</v>
      </c>
      <c r="N1745" s="29">
        <v>2325421195</v>
      </c>
      <c r="O1745" s="32" t="str">
        <f t="shared" si="27"/>
        <v>Passives</v>
      </c>
    </row>
    <row r="1746" spans="1:15" x14ac:dyDescent="0.15">
      <c r="A1746" s="29" t="s">
        <v>41</v>
      </c>
      <c r="B1746" s="29" t="s">
        <v>42</v>
      </c>
      <c r="C1746" s="29" t="s">
        <v>124</v>
      </c>
      <c r="D1746" s="31">
        <v>44204</v>
      </c>
      <c r="E1746" s="29" t="s">
        <v>52</v>
      </c>
      <c r="F1746" s="29">
        <v>5</v>
      </c>
      <c r="G1746" s="29" t="s">
        <v>43</v>
      </c>
      <c r="H1746" s="29">
        <v>9</v>
      </c>
      <c r="K1746" s="29">
        <v>4417044142</v>
      </c>
      <c r="L1746" s="29">
        <v>4417044142</v>
      </c>
      <c r="M1746" s="29" t="s">
        <v>44</v>
      </c>
      <c r="N1746" s="29">
        <v>2325425495</v>
      </c>
      <c r="O1746" s="32" t="str">
        <f t="shared" si="27"/>
        <v>Promoters</v>
      </c>
    </row>
    <row r="1747" spans="1:15" x14ac:dyDescent="0.15">
      <c r="A1747" s="29" t="s">
        <v>41</v>
      </c>
      <c r="B1747" s="29" t="s">
        <v>42</v>
      </c>
      <c r="C1747" s="29" t="s">
        <v>144</v>
      </c>
      <c r="D1747" s="31">
        <v>44204</v>
      </c>
      <c r="E1747" s="29" t="s">
        <v>50</v>
      </c>
      <c r="F1747" s="29">
        <v>1</v>
      </c>
      <c r="G1747" s="29" t="s">
        <v>43</v>
      </c>
      <c r="H1747" s="29">
        <v>0</v>
      </c>
      <c r="K1747" s="29">
        <v>3404236788</v>
      </c>
      <c r="L1747" s="29">
        <v>3404236788</v>
      </c>
      <c r="M1747" s="29" t="s">
        <v>44</v>
      </c>
      <c r="N1747" s="29">
        <v>2325433200</v>
      </c>
      <c r="O1747" s="32" t="str">
        <f t="shared" si="27"/>
        <v>Detractors</v>
      </c>
    </row>
    <row r="1748" spans="1:15" x14ac:dyDescent="0.15">
      <c r="A1748" s="29" t="s">
        <v>41</v>
      </c>
      <c r="B1748" s="29" t="s">
        <v>42</v>
      </c>
      <c r="C1748" s="29" t="s">
        <v>110</v>
      </c>
      <c r="D1748" s="31">
        <v>44204</v>
      </c>
      <c r="E1748" s="29" t="s">
        <v>53</v>
      </c>
      <c r="F1748" s="29">
        <v>5</v>
      </c>
      <c r="G1748" s="29" t="s">
        <v>43</v>
      </c>
      <c r="H1748" s="29">
        <v>10</v>
      </c>
      <c r="K1748" s="29">
        <v>4412382687</v>
      </c>
      <c r="L1748" s="29">
        <v>4412382687</v>
      </c>
      <c r="M1748" s="29" t="s">
        <v>44</v>
      </c>
      <c r="N1748" s="29">
        <v>2325454260</v>
      </c>
      <c r="O1748" s="32" t="str">
        <f t="shared" si="27"/>
        <v>Promoters</v>
      </c>
    </row>
    <row r="1749" spans="1:15" x14ac:dyDescent="0.15">
      <c r="A1749" s="29" t="s">
        <v>41</v>
      </c>
      <c r="B1749" s="29" t="s">
        <v>42</v>
      </c>
      <c r="C1749" s="29" t="s">
        <v>124</v>
      </c>
      <c r="D1749" s="31">
        <v>44204</v>
      </c>
      <c r="E1749" s="29" t="s">
        <v>55</v>
      </c>
      <c r="F1749" s="29">
        <v>5</v>
      </c>
      <c r="G1749" s="29" t="s">
        <v>43</v>
      </c>
      <c r="H1749" s="29">
        <v>10</v>
      </c>
      <c r="K1749" s="29">
        <v>5753872671</v>
      </c>
      <c r="L1749" s="29">
        <v>5753872671</v>
      </c>
      <c r="M1749" s="29" t="s">
        <v>44</v>
      </c>
      <c r="N1749" s="29">
        <v>2325457307</v>
      </c>
      <c r="O1749" s="32" t="str">
        <f t="shared" si="27"/>
        <v>Promoters</v>
      </c>
    </row>
    <row r="1750" spans="1:15" x14ac:dyDescent="0.15">
      <c r="A1750" s="29" t="s">
        <v>41</v>
      </c>
      <c r="B1750" s="29" t="s">
        <v>42</v>
      </c>
      <c r="C1750" s="29" t="s">
        <v>86</v>
      </c>
      <c r="D1750" s="31">
        <v>44204</v>
      </c>
      <c r="E1750" s="29" t="s">
        <v>50</v>
      </c>
      <c r="F1750" s="29">
        <v>5</v>
      </c>
      <c r="G1750" s="29" t="s">
        <v>43</v>
      </c>
      <c r="H1750" s="29">
        <v>10</v>
      </c>
      <c r="K1750" s="29">
        <v>3402773121</v>
      </c>
      <c r="L1750" s="29">
        <v>3402773121</v>
      </c>
      <c r="M1750" s="29" t="s">
        <v>44</v>
      </c>
      <c r="N1750" s="29">
        <v>2325459867</v>
      </c>
      <c r="O1750" s="32" t="str">
        <f t="shared" si="27"/>
        <v>Promoters</v>
      </c>
    </row>
    <row r="1751" spans="1:15" x14ac:dyDescent="0.15">
      <c r="A1751" s="29" t="s">
        <v>41</v>
      </c>
      <c r="B1751" s="29" t="s">
        <v>42</v>
      </c>
      <c r="C1751" s="29" t="s">
        <v>144</v>
      </c>
      <c r="D1751" s="31">
        <v>44204</v>
      </c>
      <c r="E1751" s="29" t="s">
        <v>50</v>
      </c>
      <c r="F1751" s="29">
        <v>5</v>
      </c>
      <c r="G1751" s="29" t="s">
        <v>43</v>
      </c>
      <c r="H1751" s="29">
        <v>10</v>
      </c>
      <c r="K1751" s="29">
        <v>3405133942</v>
      </c>
      <c r="L1751" s="29">
        <v>3405133942</v>
      </c>
      <c r="M1751" s="29" t="s">
        <v>51</v>
      </c>
      <c r="N1751" s="29">
        <v>2325462454</v>
      </c>
      <c r="O1751" s="32" t="str">
        <f t="shared" si="27"/>
        <v>Promoters</v>
      </c>
    </row>
    <row r="1752" spans="1:15" x14ac:dyDescent="0.15">
      <c r="A1752" s="29" t="s">
        <v>41</v>
      </c>
      <c r="B1752" s="29" t="s">
        <v>42</v>
      </c>
      <c r="C1752" s="29" t="s">
        <v>119</v>
      </c>
      <c r="D1752" s="31">
        <v>44204</v>
      </c>
      <c r="E1752" s="29" t="s">
        <v>19</v>
      </c>
      <c r="F1752" s="29">
        <v>5</v>
      </c>
      <c r="G1752" s="29" t="s">
        <v>43</v>
      </c>
      <c r="H1752" s="29">
        <v>10</v>
      </c>
      <c r="K1752" s="29">
        <v>7205275223</v>
      </c>
      <c r="L1752" s="29">
        <v>5926425237</v>
      </c>
      <c r="M1752" s="29" t="s">
        <v>51</v>
      </c>
      <c r="N1752" s="29">
        <v>2325462629</v>
      </c>
      <c r="O1752" s="32" t="str">
        <f t="shared" si="27"/>
        <v>Promoters</v>
      </c>
    </row>
    <row r="1753" spans="1:15" x14ac:dyDescent="0.15">
      <c r="A1753" s="29" t="s">
        <v>41</v>
      </c>
      <c r="B1753" s="29" t="s">
        <v>42</v>
      </c>
      <c r="C1753" s="29" t="s">
        <v>78</v>
      </c>
      <c r="D1753" s="31">
        <v>44204</v>
      </c>
      <c r="E1753" s="29" t="s">
        <v>50</v>
      </c>
      <c r="F1753" s="29">
        <v>4</v>
      </c>
      <c r="G1753" s="29" t="s">
        <v>43</v>
      </c>
      <c r="H1753" s="29">
        <v>6</v>
      </c>
      <c r="K1753" s="29">
        <v>3405132847</v>
      </c>
      <c r="L1753" s="29">
        <v>3405132847</v>
      </c>
      <c r="M1753" s="29" t="s">
        <v>44</v>
      </c>
      <c r="N1753" s="29">
        <v>2325463505</v>
      </c>
      <c r="O1753" s="32" t="str">
        <f t="shared" si="27"/>
        <v>Detractors</v>
      </c>
    </row>
    <row r="1754" spans="1:15" x14ac:dyDescent="0.15">
      <c r="A1754" s="29" t="s">
        <v>41</v>
      </c>
      <c r="B1754" s="29" t="s">
        <v>42</v>
      </c>
      <c r="C1754" s="29" t="s">
        <v>85</v>
      </c>
      <c r="D1754" s="31">
        <v>44204</v>
      </c>
      <c r="E1754" s="29" t="s">
        <v>52</v>
      </c>
      <c r="F1754" s="29">
        <v>5</v>
      </c>
      <c r="G1754" s="29" t="s">
        <v>46</v>
      </c>
      <c r="H1754" s="29">
        <v>5</v>
      </c>
      <c r="K1754" s="29">
        <v>4412364189</v>
      </c>
      <c r="L1754" s="29">
        <v>4412364189</v>
      </c>
      <c r="M1754" s="29" t="s">
        <v>44</v>
      </c>
      <c r="N1754" s="29">
        <v>2325467746</v>
      </c>
      <c r="O1754" s="32" t="str">
        <f t="shared" si="27"/>
        <v>Detractors</v>
      </c>
    </row>
    <row r="1755" spans="1:15" x14ac:dyDescent="0.15">
      <c r="A1755" s="29" t="s">
        <v>41</v>
      </c>
      <c r="B1755" s="29" t="s">
        <v>42</v>
      </c>
      <c r="C1755" s="29" t="s">
        <v>124</v>
      </c>
      <c r="D1755" s="31">
        <v>44204</v>
      </c>
      <c r="E1755" s="29" t="s">
        <v>55</v>
      </c>
      <c r="F1755" s="29">
        <v>5</v>
      </c>
      <c r="G1755" s="29" t="s">
        <v>43</v>
      </c>
      <c r="H1755" s="29">
        <v>10</v>
      </c>
      <c r="K1755" s="29">
        <v>5053544015</v>
      </c>
      <c r="L1755" s="29">
        <v>5053544015</v>
      </c>
      <c r="M1755" s="29" t="s">
        <v>44</v>
      </c>
      <c r="N1755" s="29">
        <v>2325484831</v>
      </c>
      <c r="O1755" s="32" t="str">
        <f t="shared" si="27"/>
        <v>Promoters</v>
      </c>
    </row>
    <row r="1756" spans="1:15" x14ac:dyDescent="0.15">
      <c r="A1756" s="29" t="s">
        <v>41</v>
      </c>
      <c r="B1756" s="29" t="s">
        <v>42</v>
      </c>
      <c r="C1756" s="29" t="s">
        <v>99</v>
      </c>
      <c r="D1756" s="31">
        <v>44204</v>
      </c>
      <c r="E1756" s="29" t="s">
        <v>52</v>
      </c>
      <c r="F1756" s="29">
        <v>5</v>
      </c>
      <c r="G1756" s="29" t="s">
        <v>43</v>
      </c>
      <c r="H1756" s="29">
        <v>8</v>
      </c>
      <c r="K1756" s="29">
        <v>4415054368</v>
      </c>
      <c r="L1756" s="29">
        <v>4415054368</v>
      </c>
      <c r="M1756" s="29" t="s">
        <v>44</v>
      </c>
      <c r="N1756" s="29">
        <v>2325487074</v>
      </c>
      <c r="O1756" s="32" t="str">
        <f t="shared" si="27"/>
        <v>Passives</v>
      </c>
    </row>
    <row r="1757" spans="1:15" x14ac:dyDescent="0.15">
      <c r="A1757" s="29" t="s">
        <v>41</v>
      </c>
      <c r="B1757" s="29" t="s">
        <v>42</v>
      </c>
      <c r="C1757" s="29" t="s">
        <v>147</v>
      </c>
      <c r="D1757" s="31">
        <v>44204</v>
      </c>
      <c r="E1757" s="29" t="s">
        <v>52</v>
      </c>
      <c r="F1757" s="29">
        <v>5</v>
      </c>
      <c r="G1757" s="29" t="s">
        <v>43</v>
      </c>
      <c r="H1757" s="29">
        <v>5</v>
      </c>
      <c r="K1757" s="29">
        <v>4417031559</v>
      </c>
      <c r="L1757" s="29">
        <v>4417031559</v>
      </c>
      <c r="M1757" s="29" t="s">
        <v>44</v>
      </c>
      <c r="N1757" s="29">
        <v>2325493350</v>
      </c>
      <c r="O1757" s="32" t="str">
        <f t="shared" si="27"/>
        <v>Detractors</v>
      </c>
    </row>
    <row r="1758" spans="1:15" x14ac:dyDescent="0.15">
      <c r="A1758" s="29" t="s">
        <v>41</v>
      </c>
      <c r="B1758" s="29" t="s">
        <v>42</v>
      </c>
      <c r="C1758" s="29" t="s">
        <v>129</v>
      </c>
      <c r="D1758" s="31">
        <v>44204</v>
      </c>
      <c r="E1758" s="29" t="s">
        <v>50</v>
      </c>
      <c r="F1758" s="29">
        <v>5</v>
      </c>
      <c r="G1758" s="29" t="s">
        <v>43</v>
      </c>
      <c r="H1758" s="29">
        <v>5</v>
      </c>
      <c r="K1758" s="29">
        <v>3406904949</v>
      </c>
      <c r="L1758" s="29">
        <v>3406904949</v>
      </c>
      <c r="M1758" s="29" t="s">
        <v>44</v>
      </c>
      <c r="N1758" s="29">
        <v>2325496191</v>
      </c>
      <c r="O1758" s="32" t="str">
        <f t="shared" si="27"/>
        <v>Detractors</v>
      </c>
    </row>
    <row r="1759" spans="1:15" x14ac:dyDescent="0.15">
      <c r="A1759" s="29" t="s">
        <v>41</v>
      </c>
      <c r="B1759" s="29" t="s">
        <v>42</v>
      </c>
      <c r="C1759" s="29" t="s">
        <v>145</v>
      </c>
      <c r="D1759" s="31">
        <v>44204</v>
      </c>
      <c r="E1759" s="29" t="s">
        <v>50</v>
      </c>
      <c r="F1759" s="29">
        <v>4</v>
      </c>
      <c r="G1759" s="29" t="s">
        <v>43</v>
      </c>
      <c r="H1759" s="29">
        <v>8</v>
      </c>
      <c r="K1759" s="29">
        <v>3407712876</v>
      </c>
      <c r="L1759" s="29">
        <v>3407712876</v>
      </c>
      <c r="M1759" s="29" t="s">
        <v>51</v>
      </c>
      <c r="N1759" s="29">
        <v>2325497137</v>
      </c>
      <c r="O1759" s="32" t="str">
        <f t="shared" si="27"/>
        <v>Passives</v>
      </c>
    </row>
    <row r="1760" spans="1:15" x14ac:dyDescent="0.15">
      <c r="A1760" s="29" t="s">
        <v>41</v>
      </c>
      <c r="B1760" s="29" t="s">
        <v>42</v>
      </c>
      <c r="C1760" s="29" t="s">
        <v>110</v>
      </c>
      <c r="D1760" s="31">
        <v>44204</v>
      </c>
      <c r="E1760" s="29" t="s">
        <v>53</v>
      </c>
      <c r="F1760" s="29">
        <v>3</v>
      </c>
      <c r="G1760" s="29" t="s">
        <v>43</v>
      </c>
      <c r="H1760" s="29">
        <v>10</v>
      </c>
      <c r="K1760" s="29">
        <v>8183605058</v>
      </c>
      <c r="L1760" s="29">
        <v>8183605058</v>
      </c>
      <c r="M1760" s="29" t="s">
        <v>51</v>
      </c>
      <c r="N1760" s="29">
        <v>2325499954</v>
      </c>
      <c r="O1760" s="32" t="str">
        <f t="shared" si="27"/>
        <v>Promoters</v>
      </c>
    </row>
    <row r="1761" spans="1:15" x14ac:dyDescent="0.15">
      <c r="A1761" s="29" t="s">
        <v>41</v>
      </c>
      <c r="B1761" s="29" t="s">
        <v>42</v>
      </c>
      <c r="C1761" s="29" t="s">
        <v>120</v>
      </c>
      <c r="D1761" s="31">
        <v>44204</v>
      </c>
      <c r="E1761" s="29" t="s">
        <v>19</v>
      </c>
      <c r="F1761" s="29">
        <v>1</v>
      </c>
      <c r="G1761" s="29" t="s">
        <v>43</v>
      </c>
      <c r="H1761" s="29">
        <v>0</v>
      </c>
      <c r="K1761" s="29">
        <v>7205275223</v>
      </c>
      <c r="L1761" s="29">
        <v>5923366145</v>
      </c>
      <c r="M1761" s="29" t="s">
        <v>44</v>
      </c>
      <c r="N1761" s="29">
        <v>2325500662</v>
      </c>
      <c r="O1761" s="32" t="str">
        <f t="shared" si="27"/>
        <v>Detractors</v>
      </c>
    </row>
    <row r="1762" spans="1:15" x14ac:dyDescent="0.15">
      <c r="A1762" s="29" t="s">
        <v>41</v>
      </c>
      <c r="B1762" s="29" t="s">
        <v>42</v>
      </c>
      <c r="C1762" s="29" t="s">
        <v>85</v>
      </c>
      <c r="D1762" s="31">
        <v>44204</v>
      </c>
      <c r="E1762" s="29" t="s">
        <v>50</v>
      </c>
      <c r="F1762" s="29">
        <v>4</v>
      </c>
      <c r="G1762" s="29" t="s">
        <v>46</v>
      </c>
      <c r="H1762" s="29">
        <v>0</v>
      </c>
      <c r="K1762" s="29">
        <v>3407788855</v>
      </c>
      <c r="L1762" s="29">
        <v>3407788855</v>
      </c>
      <c r="M1762" s="29" t="s">
        <v>44</v>
      </c>
      <c r="N1762" s="29">
        <v>2325504825</v>
      </c>
      <c r="O1762" s="32" t="str">
        <f t="shared" si="27"/>
        <v>Detractors</v>
      </c>
    </row>
    <row r="1763" spans="1:15" x14ac:dyDescent="0.15">
      <c r="A1763" s="29" t="s">
        <v>41</v>
      </c>
      <c r="B1763" s="29" t="s">
        <v>42</v>
      </c>
      <c r="C1763" s="29" t="s">
        <v>138</v>
      </c>
      <c r="D1763" s="31">
        <v>44204</v>
      </c>
      <c r="E1763" s="29" t="s">
        <v>50</v>
      </c>
      <c r="F1763" s="29">
        <v>5</v>
      </c>
      <c r="G1763" s="29" t="s">
        <v>43</v>
      </c>
      <c r="H1763" s="29">
        <v>10</v>
      </c>
      <c r="K1763" s="29">
        <v>3402448323</v>
      </c>
      <c r="L1763" s="29">
        <v>3402448323</v>
      </c>
      <c r="M1763" s="29" t="s">
        <v>44</v>
      </c>
      <c r="N1763" s="29">
        <v>2325506276</v>
      </c>
      <c r="O1763" s="32" t="str">
        <f t="shared" si="27"/>
        <v>Promoters</v>
      </c>
    </row>
    <row r="1764" spans="1:15" x14ac:dyDescent="0.15">
      <c r="A1764" s="29" t="s">
        <v>41</v>
      </c>
      <c r="B1764" s="29" t="s">
        <v>42</v>
      </c>
      <c r="C1764" s="29" t="s">
        <v>135</v>
      </c>
      <c r="D1764" s="31">
        <v>44204</v>
      </c>
      <c r="E1764" s="29" t="s">
        <v>53</v>
      </c>
      <c r="F1764" s="29">
        <v>2</v>
      </c>
      <c r="G1764" s="29" t="s">
        <v>46</v>
      </c>
      <c r="H1764" s="29">
        <v>2</v>
      </c>
      <c r="K1764" s="29">
        <v>4412955151</v>
      </c>
      <c r="L1764" s="29">
        <v>4412955151</v>
      </c>
      <c r="M1764" s="29" t="s">
        <v>44</v>
      </c>
      <c r="N1764" s="29">
        <v>2325519161</v>
      </c>
      <c r="O1764" s="32" t="str">
        <f t="shared" si="27"/>
        <v>Detractors</v>
      </c>
    </row>
    <row r="1765" spans="1:15" x14ac:dyDescent="0.15">
      <c r="A1765" s="29" t="s">
        <v>41</v>
      </c>
      <c r="B1765" s="29" t="s">
        <v>42</v>
      </c>
      <c r="C1765" s="29" t="s">
        <v>100</v>
      </c>
      <c r="D1765" s="31">
        <v>44204</v>
      </c>
      <c r="E1765" s="29" t="s">
        <v>53</v>
      </c>
      <c r="F1765" s="29">
        <v>5</v>
      </c>
      <c r="G1765" s="29" t="s">
        <v>43</v>
      </c>
      <c r="H1765" s="29">
        <v>10</v>
      </c>
      <c r="K1765" s="29">
        <v>4412369962</v>
      </c>
      <c r="L1765" s="29">
        <v>4412369962</v>
      </c>
      <c r="M1765" s="29" t="s">
        <v>44</v>
      </c>
      <c r="N1765" s="29">
        <v>2325519959</v>
      </c>
      <c r="O1765" s="32" t="str">
        <f t="shared" si="27"/>
        <v>Promoters</v>
      </c>
    </row>
    <row r="1766" spans="1:15" x14ac:dyDescent="0.15">
      <c r="A1766" s="29" t="s">
        <v>41</v>
      </c>
      <c r="B1766" s="29" t="s">
        <v>42</v>
      </c>
      <c r="C1766" s="29" t="s">
        <v>80</v>
      </c>
      <c r="D1766" s="31">
        <v>44204</v>
      </c>
      <c r="E1766" s="29" t="s">
        <v>50</v>
      </c>
      <c r="F1766" s="29">
        <v>5</v>
      </c>
      <c r="G1766" s="29" t="s">
        <v>46</v>
      </c>
      <c r="H1766" s="29">
        <v>9</v>
      </c>
      <c r="K1766" s="29">
        <v>3404742080</v>
      </c>
      <c r="L1766" s="29">
        <v>3404742080</v>
      </c>
      <c r="M1766" s="29" t="s">
        <v>44</v>
      </c>
      <c r="N1766" s="29">
        <v>2325520018</v>
      </c>
      <c r="O1766" s="32" t="str">
        <f t="shared" si="27"/>
        <v>Promoters</v>
      </c>
    </row>
    <row r="1767" spans="1:15" x14ac:dyDescent="0.15">
      <c r="A1767" s="29" t="s">
        <v>41</v>
      </c>
      <c r="B1767" s="29" t="s">
        <v>42</v>
      </c>
      <c r="C1767" s="29" t="s">
        <v>130</v>
      </c>
      <c r="D1767" s="31">
        <v>44204</v>
      </c>
      <c r="E1767" s="29" t="s">
        <v>19</v>
      </c>
      <c r="F1767" s="29">
        <v>5</v>
      </c>
      <c r="G1767" s="29" t="s">
        <v>43</v>
      </c>
      <c r="H1767" s="29">
        <v>10</v>
      </c>
      <c r="K1767" s="29">
        <v>7205275223</v>
      </c>
      <c r="L1767" s="29">
        <v>5926445693</v>
      </c>
      <c r="M1767" s="29" t="s">
        <v>44</v>
      </c>
      <c r="N1767" s="29">
        <v>2325522073</v>
      </c>
      <c r="O1767" s="32" t="str">
        <f t="shared" si="27"/>
        <v>Promoters</v>
      </c>
    </row>
    <row r="1768" spans="1:15" x14ac:dyDescent="0.15">
      <c r="A1768" s="29" t="s">
        <v>41</v>
      </c>
      <c r="B1768" s="29" t="s">
        <v>42</v>
      </c>
      <c r="C1768" s="29" t="s">
        <v>147</v>
      </c>
      <c r="D1768" s="31">
        <v>44204</v>
      </c>
      <c r="E1768" s="29" t="s">
        <v>53</v>
      </c>
      <c r="F1768" s="29">
        <v>5</v>
      </c>
      <c r="G1768" s="29" t="s">
        <v>43</v>
      </c>
      <c r="H1768" s="29">
        <v>9</v>
      </c>
      <c r="K1768" s="29">
        <v>4412924374</v>
      </c>
      <c r="L1768" s="29">
        <v>4412924374</v>
      </c>
      <c r="M1768" s="29" t="s">
        <v>44</v>
      </c>
      <c r="N1768" s="29">
        <v>2325541154</v>
      </c>
      <c r="O1768" s="32" t="str">
        <f t="shared" si="27"/>
        <v>Promoters</v>
      </c>
    </row>
    <row r="1769" spans="1:15" x14ac:dyDescent="0.15">
      <c r="A1769" s="29" t="s">
        <v>41</v>
      </c>
      <c r="B1769" s="29" t="s">
        <v>42</v>
      </c>
      <c r="C1769" s="29" t="s">
        <v>79</v>
      </c>
      <c r="D1769" s="31">
        <v>44204</v>
      </c>
      <c r="E1769" s="29" t="s">
        <v>54</v>
      </c>
      <c r="F1769" s="29">
        <v>5</v>
      </c>
      <c r="G1769" s="29" t="s">
        <v>43</v>
      </c>
      <c r="H1769" s="29">
        <v>10</v>
      </c>
      <c r="K1769" s="29">
        <v>2105963037</v>
      </c>
      <c r="L1769" s="29">
        <v>2105963037</v>
      </c>
      <c r="M1769" s="29" t="s">
        <v>44</v>
      </c>
      <c r="N1769" s="29">
        <v>2325591398</v>
      </c>
      <c r="O1769" s="32" t="str">
        <f t="shared" si="27"/>
        <v>Promoters</v>
      </c>
    </row>
    <row r="1770" spans="1:15" x14ac:dyDescent="0.15">
      <c r="A1770" s="29" t="s">
        <v>41</v>
      </c>
      <c r="B1770" s="29" t="s">
        <v>42</v>
      </c>
      <c r="C1770" s="29" t="s">
        <v>132</v>
      </c>
      <c r="D1770" s="31">
        <v>44204</v>
      </c>
      <c r="E1770" s="29" t="s">
        <v>50</v>
      </c>
      <c r="F1770" s="29">
        <v>5</v>
      </c>
      <c r="G1770" s="29" t="s">
        <v>43</v>
      </c>
      <c r="H1770" s="29">
        <v>10</v>
      </c>
      <c r="K1770" s="29">
        <v>3402776606</v>
      </c>
      <c r="L1770" s="29">
        <v>3402776606</v>
      </c>
      <c r="M1770" s="29" t="s">
        <v>44</v>
      </c>
      <c r="N1770" s="29">
        <v>2325593244</v>
      </c>
      <c r="O1770" s="32" t="str">
        <f t="shared" si="27"/>
        <v>Promoters</v>
      </c>
    </row>
    <row r="1771" spans="1:15" x14ac:dyDescent="0.15">
      <c r="A1771" s="29" t="s">
        <v>41</v>
      </c>
      <c r="B1771" s="29" t="s">
        <v>42</v>
      </c>
      <c r="C1771" s="29" t="s">
        <v>132</v>
      </c>
      <c r="D1771" s="31">
        <v>44204</v>
      </c>
      <c r="E1771" s="29" t="s">
        <v>55</v>
      </c>
      <c r="F1771" s="29">
        <v>2</v>
      </c>
      <c r="G1771" s="29" t="s">
        <v>46</v>
      </c>
      <c r="H1771" s="29">
        <v>0</v>
      </c>
      <c r="J1771" s="29">
        <v>2008991902</v>
      </c>
      <c r="K1771" s="29">
        <v>7752961702</v>
      </c>
      <c r="L1771" s="29">
        <v>7752961702</v>
      </c>
      <c r="M1771" s="29" t="s">
        <v>44</v>
      </c>
      <c r="N1771" s="29">
        <v>2325593969</v>
      </c>
      <c r="O1771" s="32" t="str">
        <f t="shared" si="27"/>
        <v>Detractors</v>
      </c>
    </row>
    <row r="1772" spans="1:15" x14ac:dyDescent="0.15">
      <c r="A1772" s="29" t="s">
        <v>41</v>
      </c>
      <c r="B1772" s="29" t="s">
        <v>42</v>
      </c>
      <c r="C1772" s="29" t="s">
        <v>127</v>
      </c>
      <c r="D1772" s="31">
        <v>44204</v>
      </c>
      <c r="E1772" s="29" t="s">
        <v>50</v>
      </c>
      <c r="F1772" s="29">
        <v>5</v>
      </c>
      <c r="G1772" s="29" t="s">
        <v>43</v>
      </c>
      <c r="H1772" s="29">
        <v>10</v>
      </c>
      <c r="K1772" s="29">
        <v>3405131453</v>
      </c>
      <c r="L1772" s="29">
        <v>3405131453</v>
      </c>
      <c r="M1772" s="29" t="s">
        <v>44</v>
      </c>
      <c r="N1772" s="29">
        <v>2325594082</v>
      </c>
      <c r="O1772" s="32" t="str">
        <f t="shared" si="27"/>
        <v>Promoters</v>
      </c>
    </row>
    <row r="1773" spans="1:15" x14ac:dyDescent="0.15">
      <c r="A1773" s="29" t="s">
        <v>41</v>
      </c>
      <c r="B1773" s="29" t="s">
        <v>42</v>
      </c>
      <c r="C1773" s="29" t="s">
        <v>130</v>
      </c>
      <c r="D1773" s="31">
        <v>44204</v>
      </c>
      <c r="E1773" s="29" t="s">
        <v>19</v>
      </c>
      <c r="F1773" s="29">
        <v>1</v>
      </c>
      <c r="G1773" s="29" t="s">
        <v>46</v>
      </c>
      <c r="H1773" s="29">
        <v>1</v>
      </c>
      <c r="J1773" s="29">
        <v>2008993437</v>
      </c>
      <c r="K1773" s="29">
        <v>7205275223</v>
      </c>
      <c r="L1773" s="29">
        <v>5922318831</v>
      </c>
      <c r="M1773" s="29" t="s">
        <v>44</v>
      </c>
      <c r="N1773" s="29">
        <v>2325595846</v>
      </c>
      <c r="O1773" s="32" t="str">
        <f t="shared" si="27"/>
        <v>Detractors</v>
      </c>
    </row>
    <row r="1774" spans="1:15" x14ac:dyDescent="0.15">
      <c r="A1774" s="29" t="s">
        <v>41</v>
      </c>
      <c r="B1774" s="29" t="s">
        <v>42</v>
      </c>
      <c r="C1774" s="29" t="s">
        <v>79</v>
      </c>
      <c r="D1774" s="31">
        <v>44204</v>
      </c>
      <c r="E1774" s="29" t="s">
        <v>52</v>
      </c>
      <c r="F1774" s="29">
        <v>5</v>
      </c>
      <c r="G1774" s="29" t="s">
        <v>43</v>
      </c>
      <c r="H1774" s="29">
        <v>8</v>
      </c>
      <c r="K1774" s="29">
        <v>4415161024</v>
      </c>
      <c r="L1774" s="29">
        <v>4415161024</v>
      </c>
      <c r="M1774" s="29" t="s">
        <v>51</v>
      </c>
      <c r="N1774" s="29">
        <v>2325596779</v>
      </c>
      <c r="O1774" s="32" t="str">
        <f t="shared" si="27"/>
        <v>Passives</v>
      </c>
    </row>
    <row r="1775" spans="1:15" x14ac:dyDescent="0.15">
      <c r="A1775" s="29" t="s">
        <v>41</v>
      </c>
      <c r="B1775" s="29" t="s">
        <v>42</v>
      </c>
      <c r="C1775" s="29" t="s">
        <v>84</v>
      </c>
      <c r="D1775" s="31">
        <v>44204</v>
      </c>
      <c r="E1775" s="29" t="s">
        <v>53</v>
      </c>
      <c r="F1775" s="29">
        <v>5</v>
      </c>
      <c r="G1775" s="29" t="s">
        <v>43</v>
      </c>
      <c r="H1775" s="29">
        <v>8</v>
      </c>
      <c r="K1775" s="29">
        <v>4412930609</v>
      </c>
      <c r="L1775" s="29">
        <v>4412930609</v>
      </c>
      <c r="M1775" s="29" t="s">
        <v>51</v>
      </c>
      <c r="N1775" s="29">
        <v>2325599885</v>
      </c>
      <c r="O1775" s="32" t="str">
        <f t="shared" si="27"/>
        <v>Passives</v>
      </c>
    </row>
    <row r="1776" spans="1:15" x14ac:dyDescent="0.15">
      <c r="A1776" s="29" t="s">
        <v>41</v>
      </c>
      <c r="B1776" s="29" t="s">
        <v>42</v>
      </c>
      <c r="C1776" s="29" t="s">
        <v>79</v>
      </c>
      <c r="D1776" s="31">
        <v>44204</v>
      </c>
      <c r="E1776" s="29" t="s">
        <v>50</v>
      </c>
      <c r="F1776" s="29">
        <v>5</v>
      </c>
      <c r="G1776" s="29" t="s">
        <v>43</v>
      </c>
      <c r="H1776" s="29">
        <v>10</v>
      </c>
      <c r="J1776" s="29">
        <v>2009000630</v>
      </c>
      <c r="K1776" s="29">
        <v>3402774550</v>
      </c>
      <c r="L1776" s="29">
        <v>3402774550</v>
      </c>
      <c r="M1776" s="29" t="s">
        <v>44</v>
      </c>
      <c r="N1776" s="29">
        <v>2325605291</v>
      </c>
      <c r="O1776" s="32" t="str">
        <f t="shared" si="27"/>
        <v>Promoters</v>
      </c>
    </row>
    <row r="1777" spans="1:15" x14ac:dyDescent="0.15">
      <c r="A1777" s="29" t="s">
        <v>41</v>
      </c>
      <c r="B1777" s="29" t="s">
        <v>42</v>
      </c>
      <c r="C1777" s="29" t="s">
        <v>139</v>
      </c>
      <c r="D1777" s="31">
        <v>44204</v>
      </c>
      <c r="E1777" s="29" t="s">
        <v>50</v>
      </c>
      <c r="F1777" s="29">
        <v>5</v>
      </c>
      <c r="G1777" s="29" t="s">
        <v>43</v>
      </c>
      <c r="H1777" s="29">
        <v>10</v>
      </c>
      <c r="K1777" s="29">
        <v>3402015431</v>
      </c>
      <c r="L1777" s="29">
        <v>3402015431</v>
      </c>
      <c r="M1777" s="29" t="s">
        <v>44</v>
      </c>
      <c r="N1777" s="29">
        <v>2325606336</v>
      </c>
      <c r="O1777" s="32" t="str">
        <f t="shared" si="27"/>
        <v>Promoters</v>
      </c>
    </row>
    <row r="1778" spans="1:15" x14ac:dyDescent="0.15">
      <c r="A1778" s="29" t="s">
        <v>41</v>
      </c>
      <c r="B1778" s="29" t="s">
        <v>42</v>
      </c>
      <c r="C1778" s="29" t="s">
        <v>88</v>
      </c>
      <c r="D1778" s="31">
        <v>44204</v>
      </c>
      <c r="E1778" s="29" t="s">
        <v>54</v>
      </c>
      <c r="F1778" s="29">
        <v>5</v>
      </c>
      <c r="G1778" s="29" t="s">
        <v>43</v>
      </c>
      <c r="H1778" s="29">
        <v>0</v>
      </c>
      <c r="K1778" s="29">
        <v>9282120723</v>
      </c>
      <c r="L1778" s="29">
        <v>9282120723</v>
      </c>
      <c r="M1778" s="29" t="s">
        <v>44</v>
      </c>
      <c r="N1778" s="29">
        <v>2325608760</v>
      </c>
      <c r="O1778" s="32" t="str">
        <f t="shared" si="27"/>
        <v>Detractors</v>
      </c>
    </row>
    <row r="1779" spans="1:15" x14ac:dyDescent="0.15">
      <c r="A1779" s="29" t="s">
        <v>41</v>
      </c>
      <c r="B1779" s="29" t="s">
        <v>42</v>
      </c>
      <c r="C1779" s="29" t="s">
        <v>130</v>
      </c>
      <c r="D1779" s="31">
        <v>44204</v>
      </c>
      <c r="E1779" s="29" t="s">
        <v>19</v>
      </c>
      <c r="F1779" s="29">
        <v>4</v>
      </c>
      <c r="G1779" s="29" t="s">
        <v>46</v>
      </c>
      <c r="H1779" s="29">
        <v>4</v>
      </c>
      <c r="K1779" s="29">
        <v>7205275223</v>
      </c>
      <c r="L1779" s="29">
        <v>5926109159</v>
      </c>
      <c r="M1779" s="29" t="s">
        <v>44</v>
      </c>
      <c r="N1779" s="29">
        <v>2325615795</v>
      </c>
      <c r="O1779" s="32" t="str">
        <f t="shared" si="27"/>
        <v>Detractors</v>
      </c>
    </row>
    <row r="1780" spans="1:15" x14ac:dyDescent="0.15">
      <c r="A1780" s="29" t="s">
        <v>41</v>
      </c>
      <c r="B1780" s="29" t="s">
        <v>42</v>
      </c>
      <c r="C1780" s="29" t="s">
        <v>88</v>
      </c>
      <c r="D1780" s="31">
        <v>44204</v>
      </c>
      <c r="E1780" s="29" t="s">
        <v>52</v>
      </c>
      <c r="F1780" s="29">
        <v>5</v>
      </c>
      <c r="G1780" s="29" t="s">
        <v>43</v>
      </c>
      <c r="H1780" s="29">
        <v>9</v>
      </c>
      <c r="K1780" s="29">
        <v>4413331793</v>
      </c>
      <c r="L1780" s="29">
        <v>4413331793</v>
      </c>
      <c r="M1780" s="29" t="s">
        <v>51</v>
      </c>
      <c r="N1780" s="29">
        <v>2325620713</v>
      </c>
      <c r="O1780" s="32" t="str">
        <f t="shared" si="27"/>
        <v>Promoters</v>
      </c>
    </row>
    <row r="1781" spans="1:15" x14ac:dyDescent="0.15">
      <c r="A1781" s="29" t="s">
        <v>41</v>
      </c>
      <c r="B1781" s="29" t="s">
        <v>42</v>
      </c>
      <c r="C1781" s="29" t="s">
        <v>88</v>
      </c>
      <c r="D1781" s="31">
        <v>44204</v>
      </c>
      <c r="E1781" s="29" t="s">
        <v>53</v>
      </c>
      <c r="F1781" s="29">
        <v>4</v>
      </c>
      <c r="G1781" s="29" t="s">
        <v>46</v>
      </c>
      <c r="H1781" s="29">
        <v>7</v>
      </c>
      <c r="J1781" s="29">
        <v>2009016876</v>
      </c>
      <c r="K1781" s="29">
        <v>4412933338</v>
      </c>
      <c r="L1781" s="29">
        <v>4412933338</v>
      </c>
      <c r="M1781" s="29" t="s">
        <v>44</v>
      </c>
      <c r="N1781" s="29">
        <v>2325628800</v>
      </c>
      <c r="O1781" s="32" t="str">
        <f t="shared" si="27"/>
        <v>Passives</v>
      </c>
    </row>
    <row r="1782" spans="1:15" x14ac:dyDescent="0.15">
      <c r="A1782" s="29" t="s">
        <v>41</v>
      </c>
      <c r="B1782" s="29" t="s">
        <v>42</v>
      </c>
      <c r="C1782" s="29" t="s">
        <v>130</v>
      </c>
      <c r="D1782" s="31">
        <v>44204</v>
      </c>
      <c r="E1782" s="29" t="s">
        <v>19</v>
      </c>
      <c r="F1782" s="29">
        <v>5</v>
      </c>
      <c r="G1782" s="29" t="s">
        <v>46</v>
      </c>
      <c r="H1782" s="29">
        <v>10</v>
      </c>
      <c r="J1782" s="29">
        <v>2009023038</v>
      </c>
      <c r="K1782" s="29">
        <v>7205275223</v>
      </c>
      <c r="L1782" s="29">
        <v>5922590498</v>
      </c>
      <c r="M1782" s="29" t="s">
        <v>44</v>
      </c>
      <c r="N1782" s="29">
        <v>2325635088</v>
      </c>
      <c r="O1782" s="32" t="str">
        <f t="shared" si="27"/>
        <v>Promoters</v>
      </c>
    </row>
    <row r="1783" spans="1:15" x14ac:dyDescent="0.15">
      <c r="A1783" s="29" t="s">
        <v>41</v>
      </c>
      <c r="B1783" s="29" t="s">
        <v>42</v>
      </c>
      <c r="C1783" s="29" t="s">
        <v>88</v>
      </c>
      <c r="D1783" s="31">
        <v>44204</v>
      </c>
      <c r="E1783" s="29" t="s">
        <v>54</v>
      </c>
      <c r="F1783" s="29">
        <v>5</v>
      </c>
      <c r="G1783" s="29" t="s">
        <v>43</v>
      </c>
      <c r="H1783" s="29">
        <v>10</v>
      </c>
      <c r="K1783" s="29">
        <v>5058794583</v>
      </c>
      <c r="L1783" s="29">
        <v>5058794583</v>
      </c>
      <c r="M1783" s="29" t="s">
        <v>51</v>
      </c>
      <c r="N1783" s="29">
        <v>2325637964</v>
      </c>
      <c r="O1783" s="32" t="str">
        <f t="shared" si="27"/>
        <v>Promoters</v>
      </c>
    </row>
    <row r="1784" spans="1:15" x14ac:dyDescent="0.15">
      <c r="A1784" s="29" t="s">
        <v>41</v>
      </c>
      <c r="B1784" s="29" t="s">
        <v>42</v>
      </c>
      <c r="C1784" s="29" t="s">
        <v>81</v>
      </c>
      <c r="D1784" s="31">
        <v>44204</v>
      </c>
      <c r="E1784" s="29" t="s">
        <v>54</v>
      </c>
      <c r="F1784" s="29">
        <v>5</v>
      </c>
      <c r="G1784" s="29" t="s">
        <v>46</v>
      </c>
      <c r="H1784" s="29">
        <v>10</v>
      </c>
      <c r="K1784" s="29">
        <v>9282800731</v>
      </c>
      <c r="L1784" s="29">
        <v>9282800731</v>
      </c>
      <c r="M1784" s="29" t="s">
        <v>44</v>
      </c>
      <c r="N1784" s="29">
        <v>2325644363</v>
      </c>
      <c r="O1784" s="32" t="str">
        <f t="shared" si="27"/>
        <v>Promoters</v>
      </c>
    </row>
    <row r="1785" spans="1:15" x14ac:dyDescent="0.15">
      <c r="A1785" s="29" t="s">
        <v>41</v>
      </c>
      <c r="B1785" s="29" t="s">
        <v>42</v>
      </c>
      <c r="C1785" s="29" t="s">
        <v>79</v>
      </c>
      <c r="D1785" s="31">
        <v>44204</v>
      </c>
      <c r="E1785" s="29" t="s">
        <v>54</v>
      </c>
      <c r="F1785" s="29">
        <v>5</v>
      </c>
      <c r="G1785" s="29" t="s">
        <v>43</v>
      </c>
      <c r="H1785" s="29">
        <v>0</v>
      </c>
      <c r="K1785" s="29">
        <v>5053606413</v>
      </c>
      <c r="L1785" s="29">
        <v>5053606413</v>
      </c>
      <c r="M1785" s="29" t="s">
        <v>44</v>
      </c>
      <c r="N1785" s="29">
        <v>2325656294</v>
      </c>
      <c r="O1785" s="32" t="str">
        <f t="shared" si="27"/>
        <v>Detractors</v>
      </c>
    </row>
    <row r="1786" spans="1:15" x14ac:dyDescent="0.15">
      <c r="A1786" s="29" t="s">
        <v>41</v>
      </c>
      <c r="B1786" s="29" t="s">
        <v>42</v>
      </c>
      <c r="C1786" s="29" t="s">
        <v>128</v>
      </c>
      <c r="D1786" s="31">
        <v>44205</v>
      </c>
      <c r="E1786" s="29" t="s">
        <v>52</v>
      </c>
      <c r="F1786" s="29">
        <v>5</v>
      </c>
      <c r="G1786" s="29" t="s">
        <v>43</v>
      </c>
      <c r="H1786" s="29">
        <v>10</v>
      </c>
      <c r="K1786" s="29">
        <v>4412971973</v>
      </c>
      <c r="L1786" s="29">
        <v>4412971973</v>
      </c>
      <c r="M1786" s="29" t="s">
        <v>44</v>
      </c>
      <c r="N1786" s="29">
        <v>2325769359</v>
      </c>
      <c r="O1786" s="32" t="str">
        <f t="shared" si="27"/>
        <v>Promoters</v>
      </c>
    </row>
    <row r="1787" spans="1:15" x14ac:dyDescent="0.15">
      <c r="A1787" s="29" t="s">
        <v>41</v>
      </c>
      <c r="B1787" s="29" t="s">
        <v>42</v>
      </c>
      <c r="C1787" s="29" t="s">
        <v>137</v>
      </c>
      <c r="D1787" s="31">
        <v>44205</v>
      </c>
      <c r="E1787" s="29" t="s">
        <v>50</v>
      </c>
      <c r="F1787" s="29">
        <v>5</v>
      </c>
      <c r="G1787" s="29" t="s">
        <v>46</v>
      </c>
      <c r="H1787" s="29">
        <v>10</v>
      </c>
      <c r="J1787" s="29">
        <v>2009135964</v>
      </c>
      <c r="K1787" s="29">
        <v>3406420540</v>
      </c>
      <c r="L1787" s="29">
        <v>3406420540</v>
      </c>
      <c r="M1787" s="29" t="s">
        <v>44</v>
      </c>
      <c r="N1787" s="29">
        <v>2325772916</v>
      </c>
      <c r="O1787" s="32" t="str">
        <f t="shared" si="27"/>
        <v>Promoters</v>
      </c>
    </row>
    <row r="1788" spans="1:15" x14ac:dyDescent="0.15">
      <c r="A1788" s="29" t="s">
        <v>41</v>
      </c>
      <c r="B1788" s="29" t="s">
        <v>42</v>
      </c>
      <c r="C1788" s="29" t="s">
        <v>88</v>
      </c>
      <c r="D1788" s="31">
        <v>44205</v>
      </c>
      <c r="E1788" s="29" t="s">
        <v>55</v>
      </c>
      <c r="F1788" s="29">
        <v>5</v>
      </c>
      <c r="G1788" s="29" t="s">
        <v>43</v>
      </c>
      <c r="H1788" s="29">
        <v>7</v>
      </c>
      <c r="K1788" s="29">
        <v>9282069326</v>
      </c>
      <c r="L1788" s="29">
        <v>9282069326</v>
      </c>
      <c r="M1788" s="29" t="s">
        <v>51</v>
      </c>
      <c r="N1788" s="29">
        <v>2325800417</v>
      </c>
      <c r="O1788" s="32" t="str">
        <f t="shared" si="27"/>
        <v>Passives</v>
      </c>
    </row>
    <row r="1789" spans="1:15" x14ac:dyDescent="0.15">
      <c r="A1789" s="29" t="s">
        <v>41</v>
      </c>
      <c r="B1789" s="29" t="s">
        <v>42</v>
      </c>
      <c r="C1789" s="29" t="s">
        <v>137</v>
      </c>
      <c r="D1789" s="31">
        <v>44205</v>
      </c>
      <c r="E1789" s="29" t="s">
        <v>55</v>
      </c>
      <c r="F1789" s="29">
        <v>4</v>
      </c>
      <c r="G1789" s="29" t="s">
        <v>46</v>
      </c>
      <c r="H1789" s="29">
        <v>0</v>
      </c>
      <c r="K1789" s="29">
        <v>5057025008</v>
      </c>
      <c r="L1789" s="29">
        <v>5057025008</v>
      </c>
      <c r="M1789" s="29" t="s">
        <v>44</v>
      </c>
      <c r="N1789" s="29">
        <v>2325803709</v>
      </c>
      <c r="O1789" s="32" t="str">
        <f t="shared" si="27"/>
        <v>Detractors</v>
      </c>
    </row>
    <row r="1790" spans="1:15" x14ac:dyDescent="0.15">
      <c r="A1790" s="29" t="s">
        <v>41</v>
      </c>
      <c r="B1790" s="29" t="s">
        <v>42</v>
      </c>
      <c r="C1790" s="29" t="s">
        <v>114</v>
      </c>
      <c r="D1790" s="31">
        <v>44205</v>
      </c>
      <c r="E1790" s="29" t="s">
        <v>50</v>
      </c>
      <c r="F1790" s="29">
        <v>5</v>
      </c>
      <c r="G1790" s="29" t="s">
        <v>43</v>
      </c>
      <c r="H1790" s="29">
        <v>10</v>
      </c>
      <c r="K1790" s="29">
        <v>2014014804</v>
      </c>
      <c r="L1790" s="29">
        <v>2014014804</v>
      </c>
      <c r="M1790" s="29" t="s">
        <v>44</v>
      </c>
      <c r="N1790" s="29">
        <v>2325809862</v>
      </c>
      <c r="O1790" s="32" t="str">
        <f t="shared" si="27"/>
        <v>Promoters</v>
      </c>
    </row>
    <row r="1791" spans="1:15" x14ac:dyDescent="0.15">
      <c r="A1791" s="29" t="s">
        <v>41</v>
      </c>
      <c r="B1791" s="29" t="s">
        <v>42</v>
      </c>
      <c r="C1791" s="29" t="s">
        <v>136</v>
      </c>
      <c r="D1791" s="31">
        <v>44205</v>
      </c>
      <c r="E1791" s="29" t="s">
        <v>52</v>
      </c>
      <c r="F1791" s="29">
        <v>5</v>
      </c>
      <c r="G1791" s="29" t="s">
        <v>43</v>
      </c>
      <c r="H1791" s="29">
        <v>10</v>
      </c>
      <c r="K1791" s="29">
        <v>4417476329</v>
      </c>
      <c r="L1791" s="29">
        <v>4417476329</v>
      </c>
      <c r="M1791" s="29" t="s">
        <v>44</v>
      </c>
      <c r="N1791" s="29">
        <v>2325810770</v>
      </c>
      <c r="O1791" s="32" t="str">
        <f t="shared" si="27"/>
        <v>Promoters</v>
      </c>
    </row>
    <row r="1792" spans="1:15" x14ac:dyDescent="0.15">
      <c r="A1792" s="29" t="s">
        <v>41</v>
      </c>
      <c r="B1792" s="29" t="s">
        <v>42</v>
      </c>
      <c r="C1792" s="29" t="s">
        <v>128</v>
      </c>
      <c r="D1792" s="31">
        <v>44205</v>
      </c>
      <c r="E1792" s="29" t="s">
        <v>55</v>
      </c>
      <c r="F1792" s="29">
        <v>5</v>
      </c>
      <c r="G1792" s="29" t="s">
        <v>43</v>
      </c>
      <c r="H1792" s="29">
        <v>4</v>
      </c>
      <c r="K1792" s="29">
        <v>5056999661</v>
      </c>
      <c r="L1792" s="29">
        <v>5056999661</v>
      </c>
      <c r="M1792" s="29" t="s">
        <v>44</v>
      </c>
      <c r="N1792" s="29">
        <v>2325813933</v>
      </c>
      <c r="O1792" s="32" t="str">
        <f t="shared" si="27"/>
        <v>Detractors</v>
      </c>
    </row>
    <row r="1793" spans="1:15" x14ac:dyDescent="0.15">
      <c r="A1793" s="29" t="s">
        <v>41</v>
      </c>
      <c r="B1793" s="29" t="s">
        <v>42</v>
      </c>
      <c r="C1793" s="29" t="s">
        <v>124</v>
      </c>
      <c r="D1793" s="31">
        <v>44205</v>
      </c>
      <c r="E1793" s="29" t="s">
        <v>55</v>
      </c>
      <c r="F1793" s="29">
        <v>5</v>
      </c>
      <c r="G1793" s="29" t="s">
        <v>46</v>
      </c>
      <c r="H1793" s="29">
        <v>9</v>
      </c>
      <c r="J1793" s="29">
        <v>2009175811</v>
      </c>
      <c r="K1793" s="29">
        <v>5752244747</v>
      </c>
      <c r="L1793" s="29">
        <v>5752244747</v>
      </c>
      <c r="M1793" s="29" t="s">
        <v>44</v>
      </c>
      <c r="N1793" s="29">
        <v>2325814662</v>
      </c>
      <c r="O1793" s="32" t="str">
        <f t="shared" si="27"/>
        <v>Promoters</v>
      </c>
    </row>
    <row r="1794" spans="1:15" x14ac:dyDescent="0.15">
      <c r="A1794" s="29" t="s">
        <v>41</v>
      </c>
      <c r="B1794" s="29" t="s">
        <v>42</v>
      </c>
      <c r="C1794" s="29" t="s">
        <v>120</v>
      </c>
      <c r="D1794" s="31">
        <v>44205</v>
      </c>
      <c r="E1794" s="29" t="s">
        <v>19</v>
      </c>
      <c r="F1794" s="29">
        <v>4</v>
      </c>
      <c r="G1794" s="29" t="s">
        <v>43</v>
      </c>
      <c r="H1794" s="29">
        <v>9</v>
      </c>
      <c r="K1794" s="29">
        <v>7205275223</v>
      </c>
      <c r="L1794" s="29">
        <v>5926240471</v>
      </c>
      <c r="M1794" s="29" t="s">
        <v>51</v>
      </c>
      <c r="N1794" s="29">
        <v>2325815190</v>
      </c>
      <c r="O1794" s="32" t="str">
        <f t="shared" ref="O1794:O1857" si="28">IF(AND(H1794&gt;=$Q$3,H1794&lt;=$R$3),$S$3,IF(AND(H1794&gt;=$Q$4,H1794&lt;=$R$4),$S$4,IF(AND(H1794&gt;=$Q$5,H1794&lt;=$R$5),$S$5)))</f>
        <v>Promoters</v>
      </c>
    </row>
    <row r="1795" spans="1:15" x14ac:dyDescent="0.15">
      <c r="A1795" s="29" t="s">
        <v>41</v>
      </c>
      <c r="B1795" s="29" t="s">
        <v>42</v>
      </c>
      <c r="C1795" s="29" t="s">
        <v>125</v>
      </c>
      <c r="D1795" s="31">
        <v>44205</v>
      </c>
      <c r="E1795" s="29" t="s">
        <v>19</v>
      </c>
      <c r="F1795" s="29">
        <v>5</v>
      </c>
      <c r="G1795" s="29" t="s">
        <v>43</v>
      </c>
      <c r="H1795" s="29">
        <v>10</v>
      </c>
      <c r="K1795" s="29">
        <v>6303769003</v>
      </c>
      <c r="L1795" s="29">
        <v>5922232948</v>
      </c>
      <c r="M1795" s="29" t="s">
        <v>44</v>
      </c>
      <c r="N1795" s="29">
        <v>2325828706</v>
      </c>
      <c r="O1795" s="32" t="str">
        <f t="shared" si="28"/>
        <v>Promoters</v>
      </c>
    </row>
    <row r="1796" spans="1:15" x14ac:dyDescent="0.15">
      <c r="A1796" s="29" t="s">
        <v>41</v>
      </c>
      <c r="B1796" s="29" t="s">
        <v>42</v>
      </c>
      <c r="C1796" s="29" t="s">
        <v>120</v>
      </c>
      <c r="D1796" s="31">
        <v>44205</v>
      </c>
      <c r="E1796" s="29" t="s">
        <v>19</v>
      </c>
      <c r="F1796" s="29">
        <v>5</v>
      </c>
      <c r="G1796" s="29" t="s">
        <v>43</v>
      </c>
      <c r="H1796" s="29">
        <v>10</v>
      </c>
      <c r="K1796" s="29">
        <v>7205275223</v>
      </c>
      <c r="L1796" s="29">
        <v>5926514142</v>
      </c>
      <c r="M1796" s="29" t="s">
        <v>51</v>
      </c>
      <c r="N1796" s="29">
        <v>2325829518</v>
      </c>
      <c r="O1796" s="32" t="str">
        <f t="shared" si="28"/>
        <v>Promoters</v>
      </c>
    </row>
    <row r="1797" spans="1:15" x14ac:dyDescent="0.15">
      <c r="A1797" s="29" t="s">
        <v>41</v>
      </c>
      <c r="B1797" s="29" t="s">
        <v>42</v>
      </c>
      <c r="C1797" s="29" t="s">
        <v>87</v>
      </c>
      <c r="D1797" s="31">
        <v>44205</v>
      </c>
      <c r="E1797" s="29" t="s">
        <v>50</v>
      </c>
      <c r="F1797" s="29">
        <v>5</v>
      </c>
      <c r="G1797" s="29" t="s">
        <v>43</v>
      </c>
      <c r="H1797" s="29">
        <v>10</v>
      </c>
      <c r="K1797" s="29">
        <v>3402268353</v>
      </c>
      <c r="L1797" s="29">
        <v>3402268353</v>
      </c>
      <c r="M1797" s="29" t="s">
        <v>51</v>
      </c>
      <c r="N1797" s="29">
        <v>2325839746</v>
      </c>
      <c r="O1797" s="32" t="str">
        <f t="shared" si="28"/>
        <v>Promoters</v>
      </c>
    </row>
    <row r="1798" spans="1:15" x14ac:dyDescent="0.15">
      <c r="A1798" s="29" t="s">
        <v>41</v>
      </c>
      <c r="B1798" s="29" t="s">
        <v>42</v>
      </c>
      <c r="C1798" s="29" t="s">
        <v>127</v>
      </c>
      <c r="D1798" s="31">
        <v>44205</v>
      </c>
      <c r="E1798" s="29" t="s">
        <v>55</v>
      </c>
      <c r="F1798" s="29">
        <v>5</v>
      </c>
      <c r="G1798" s="29" t="s">
        <v>43</v>
      </c>
      <c r="H1798" s="29">
        <v>6</v>
      </c>
      <c r="K1798" s="29">
        <v>9288140260</v>
      </c>
      <c r="L1798" s="29">
        <v>9288140260</v>
      </c>
      <c r="M1798" s="29" t="s">
        <v>44</v>
      </c>
      <c r="N1798" s="29">
        <v>2325866481</v>
      </c>
      <c r="O1798" s="32" t="str">
        <f t="shared" si="28"/>
        <v>Detractors</v>
      </c>
    </row>
    <row r="1799" spans="1:15" x14ac:dyDescent="0.15">
      <c r="A1799" s="29" t="s">
        <v>41</v>
      </c>
      <c r="B1799" s="29" t="s">
        <v>42</v>
      </c>
      <c r="C1799" s="29" t="s">
        <v>135</v>
      </c>
      <c r="D1799" s="31">
        <v>44205</v>
      </c>
      <c r="E1799" s="29" t="s">
        <v>55</v>
      </c>
      <c r="F1799" s="29">
        <v>5</v>
      </c>
      <c r="G1799" s="29" t="s">
        <v>46</v>
      </c>
      <c r="H1799" s="29">
        <v>10</v>
      </c>
      <c r="K1799" s="29">
        <v>5058524088</v>
      </c>
      <c r="L1799" s="29">
        <v>5058524088</v>
      </c>
      <c r="M1799" s="29" t="s">
        <v>44</v>
      </c>
      <c r="N1799" s="29">
        <v>2325867287</v>
      </c>
      <c r="O1799" s="32" t="str">
        <f t="shared" si="28"/>
        <v>Promoters</v>
      </c>
    </row>
    <row r="1800" spans="1:15" x14ac:dyDescent="0.15">
      <c r="A1800" s="29" t="s">
        <v>41</v>
      </c>
      <c r="B1800" s="29" t="s">
        <v>42</v>
      </c>
      <c r="C1800" s="29" t="s">
        <v>88</v>
      </c>
      <c r="D1800" s="31">
        <v>44205</v>
      </c>
      <c r="E1800" s="29" t="s">
        <v>50</v>
      </c>
      <c r="F1800" s="29">
        <v>5</v>
      </c>
      <c r="G1800" s="29" t="s">
        <v>43</v>
      </c>
      <c r="H1800" s="29">
        <v>8</v>
      </c>
      <c r="K1800" s="29">
        <v>3403449348</v>
      </c>
      <c r="L1800" s="29">
        <v>3403449348</v>
      </c>
      <c r="M1800" s="29" t="s">
        <v>44</v>
      </c>
      <c r="N1800" s="29">
        <v>2325871078</v>
      </c>
      <c r="O1800" s="32" t="str">
        <f t="shared" si="28"/>
        <v>Passives</v>
      </c>
    </row>
    <row r="1801" spans="1:15" x14ac:dyDescent="0.15">
      <c r="A1801" s="29" t="s">
        <v>41</v>
      </c>
      <c r="B1801" s="29" t="s">
        <v>42</v>
      </c>
      <c r="C1801" s="29" t="s">
        <v>127</v>
      </c>
      <c r="D1801" s="31">
        <v>44205</v>
      </c>
      <c r="E1801" s="29" t="s">
        <v>50</v>
      </c>
      <c r="F1801" s="29">
        <v>4</v>
      </c>
      <c r="G1801" s="29" t="s">
        <v>43</v>
      </c>
      <c r="H1801" s="29">
        <v>5</v>
      </c>
      <c r="K1801" s="29">
        <v>3343241497</v>
      </c>
      <c r="L1801" s="29">
        <v>3343241497</v>
      </c>
      <c r="M1801" s="29" t="s">
        <v>44</v>
      </c>
      <c r="N1801" s="29">
        <v>2325876883</v>
      </c>
      <c r="O1801" s="32" t="str">
        <f t="shared" si="28"/>
        <v>Detractors</v>
      </c>
    </row>
    <row r="1802" spans="1:15" x14ac:dyDescent="0.15">
      <c r="A1802" s="29" t="s">
        <v>41</v>
      </c>
      <c r="B1802" s="29" t="s">
        <v>42</v>
      </c>
      <c r="C1802" s="29" t="s">
        <v>85</v>
      </c>
      <c r="D1802" s="31">
        <v>44205</v>
      </c>
      <c r="E1802" s="29" t="s">
        <v>53</v>
      </c>
      <c r="F1802" s="29">
        <v>5</v>
      </c>
      <c r="G1802" s="29" t="s">
        <v>43</v>
      </c>
      <c r="H1802" s="29">
        <v>9</v>
      </c>
      <c r="K1802" s="29">
        <v>4413330342</v>
      </c>
      <c r="L1802" s="29">
        <v>4413330342</v>
      </c>
      <c r="M1802" s="29" t="s">
        <v>44</v>
      </c>
      <c r="N1802" s="29">
        <v>2325899021</v>
      </c>
      <c r="O1802" s="32" t="str">
        <f t="shared" si="28"/>
        <v>Promoters</v>
      </c>
    </row>
    <row r="1803" spans="1:15" x14ac:dyDescent="0.15">
      <c r="A1803" s="29" t="s">
        <v>41</v>
      </c>
      <c r="B1803" s="29" t="s">
        <v>42</v>
      </c>
      <c r="C1803" s="29" t="s">
        <v>138</v>
      </c>
      <c r="D1803" s="31">
        <v>44205</v>
      </c>
      <c r="E1803" s="29" t="s">
        <v>54</v>
      </c>
      <c r="F1803" s="29">
        <v>5</v>
      </c>
      <c r="G1803" s="29" t="s">
        <v>46</v>
      </c>
      <c r="H1803" s="29">
        <v>7</v>
      </c>
      <c r="K1803" s="29">
        <v>9283130741</v>
      </c>
      <c r="L1803" s="29">
        <v>9283130741</v>
      </c>
      <c r="M1803" s="29" t="s">
        <v>44</v>
      </c>
      <c r="N1803" s="29">
        <v>2325899097</v>
      </c>
      <c r="O1803" s="32" t="str">
        <f t="shared" si="28"/>
        <v>Passives</v>
      </c>
    </row>
    <row r="1804" spans="1:15" x14ac:dyDescent="0.15">
      <c r="A1804" s="29" t="s">
        <v>41</v>
      </c>
      <c r="B1804" s="29" t="s">
        <v>42</v>
      </c>
      <c r="C1804" s="29" t="s">
        <v>120</v>
      </c>
      <c r="D1804" s="31">
        <v>44205</v>
      </c>
      <c r="E1804" s="29" t="s">
        <v>19</v>
      </c>
      <c r="F1804" s="29">
        <v>4</v>
      </c>
      <c r="G1804" s="29" t="s">
        <v>43</v>
      </c>
      <c r="H1804" s="29">
        <v>10</v>
      </c>
      <c r="K1804" s="29">
        <v>7205275223</v>
      </c>
      <c r="L1804" s="29">
        <v>5926280169</v>
      </c>
      <c r="M1804" s="29" t="s">
        <v>51</v>
      </c>
      <c r="N1804" s="29">
        <v>2325911710</v>
      </c>
      <c r="O1804" s="32" t="str">
        <f t="shared" si="28"/>
        <v>Promoters</v>
      </c>
    </row>
    <row r="1805" spans="1:15" x14ac:dyDescent="0.15">
      <c r="A1805" s="29" t="s">
        <v>41</v>
      </c>
      <c r="B1805" s="29" t="s">
        <v>42</v>
      </c>
      <c r="C1805" s="29" t="s">
        <v>132</v>
      </c>
      <c r="D1805" s="31">
        <v>44205</v>
      </c>
      <c r="E1805" s="29" t="s">
        <v>50</v>
      </c>
      <c r="F1805" s="29">
        <v>5</v>
      </c>
      <c r="G1805" s="29" t="s">
        <v>43</v>
      </c>
      <c r="H1805" s="29">
        <v>10</v>
      </c>
      <c r="K1805" s="29">
        <v>3404741333</v>
      </c>
      <c r="L1805" s="29">
        <v>3404741333</v>
      </c>
      <c r="M1805" s="29" t="s">
        <v>44</v>
      </c>
      <c r="N1805" s="29">
        <v>2325926021</v>
      </c>
      <c r="O1805" s="32" t="str">
        <f t="shared" si="28"/>
        <v>Promoters</v>
      </c>
    </row>
    <row r="1806" spans="1:15" x14ac:dyDescent="0.15">
      <c r="A1806" s="29" t="s">
        <v>41</v>
      </c>
      <c r="B1806" s="29" t="s">
        <v>42</v>
      </c>
      <c r="C1806" s="29" t="s">
        <v>127</v>
      </c>
      <c r="D1806" s="31">
        <v>44205</v>
      </c>
      <c r="E1806" s="29" t="s">
        <v>50</v>
      </c>
      <c r="F1806" s="29">
        <v>4</v>
      </c>
      <c r="G1806" s="29" t="s">
        <v>43</v>
      </c>
      <c r="H1806" s="29">
        <v>7</v>
      </c>
      <c r="K1806" s="29">
        <v>9393887673</v>
      </c>
      <c r="L1806" s="29">
        <v>9393887673</v>
      </c>
      <c r="M1806" s="29" t="s">
        <v>51</v>
      </c>
      <c r="N1806" s="29">
        <v>2325931458</v>
      </c>
      <c r="O1806" s="32" t="str">
        <f t="shared" si="28"/>
        <v>Passives</v>
      </c>
    </row>
    <row r="1807" spans="1:15" x14ac:dyDescent="0.15">
      <c r="A1807" s="29" t="s">
        <v>41</v>
      </c>
      <c r="B1807" s="29" t="s">
        <v>42</v>
      </c>
      <c r="C1807" s="29" t="s">
        <v>127</v>
      </c>
      <c r="D1807" s="31">
        <v>44205</v>
      </c>
      <c r="E1807" s="29" t="s">
        <v>50</v>
      </c>
      <c r="F1807" s="29">
        <v>5</v>
      </c>
      <c r="G1807" s="29" t="s">
        <v>43</v>
      </c>
      <c r="H1807" s="29">
        <v>6</v>
      </c>
      <c r="K1807" s="29">
        <v>3405140202</v>
      </c>
      <c r="L1807" s="29">
        <v>3405140202</v>
      </c>
      <c r="M1807" s="29" t="s">
        <v>44</v>
      </c>
      <c r="N1807" s="29">
        <v>2325936593</v>
      </c>
      <c r="O1807" s="32" t="str">
        <f t="shared" si="28"/>
        <v>Detractors</v>
      </c>
    </row>
    <row r="1808" spans="1:15" x14ac:dyDescent="0.15">
      <c r="A1808" s="29" t="s">
        <v>41</v>
      </c>
      <c r="B1808" s="29" t="s">
        <v>42</v>
      </c>
      <c r="C1808" s="29" t="s">
        <v>138</v>
      </c>
      <c r="D1808" s="31">
        <v>44205</v>
      </c>
      <c r="E1808" s="29" t="s">
        <v>55</v>
      </c>
      <c r="F1808" s="29">
        <v>5</v>
      </c>
      <c r="G1808" s="29" t="s">
        <v>43</v>
      </c>
      <c r="H1808" s="29">
        <v>10</v>
      </c>
      <c r="K1808" s="29">
        <v>9286144777</v>
      </c>
      <c r="L1808" s="29">
        <v>9286144777</v>
      </c>
      <c r="M1808" s="29" t="s">
        <v>44</v>
      </c>
      <c r="N1808" s="29">
        <v>2325952197</v>
      </c>
      <c r="O1808" s="32" t="str">
        <f t="shared" si="28"/>
        <v>Promoters</v>
      </c>
    </row>
    <row r="1809" spans="1:15" x14ac:dyDescent="0.15">
      <c r="A1809" s="29" t="s">
        <v>41</v>
      </c>
      <c r="B1809" s="29" t="s">
        <v>42</v>
      </c>
      <c r="C1809" s="29" t="s">
        <v>119</v>
      </c>
      <c r="D1809" s="31">
        <v>44206</v>
      </c>
      <c r="E1809" s="29" t="s">
        <v>19</v>
      </c>
      <c r="F1809" s="29">
        <v>5</v>
      </c>
      <c r="G1809" s="29" t="s">
        <v>43</v>
      </c>
      <c r="H1809" s="29">
        <v>8</v>
      </c>
      <c r="K1809" s="29">
        <v>7205275223</v>
      </c>
      <c r="L1809" s="29">
        <v>5926430419</v>
      </c>
      <c r="M1809" s="29" t="s">
        <v>44</v>
      </c>
      <c r="N1809" s="29">
        <v>2326006993</v>
      </c>
      <c r="O1809" s="32" t="str">
        <f t="shared" si="28"/>
        <v>Passives</v>
      </c>
    </row>
    <row r="1810" spans="1:15" x14ac:dyDescent="0.15">
      <c r="A1810" s="29" t="s">
        <v>41</v>
      </c>
      <c r="B1810" s="29" t="s">
        <v>42</v>
      </c>
      <c r="C1810" s="29" t="s">
        <v>148</v>
      </c>
      <c r="D1810" s="31">
        <v>44206</v>
      </c>
      <c r="E1810" s="29" t="s">
        <v>19</v>
      </c>
      <c r="F1810" s="29">
        <v>5</v>
      </c>
      <c r="G1810" s="29" t="s">
        <v>43</v>
      </c>
      <c r="H1810" s="29">
        <v>7</v>
      </c>
      <c r="K1810" s="29">
        <v>7205275223</v>
      </c>
      <c r="L1810" s="29">
        <v>5924402570</v>
      </c>
      <c r="M1810" s="29" t="s">
        <v>51</v>
      </c>
      <c r="N1810" s="29">
        <v>2326009654</v>
      </c>
      <c r="O1810" s="32" t="str">
        <f t="shared" si="28"/>
        <v>Passives</v>
      </c>
    </row>
    <row r="1811" spans="1:15" x14ac:dyDescent="0.15">
      <c r="A1811" s="29" t="s">
        <v>41</v>
      </c>
      <c r="B1811" s="29" t="s">
        <v>42</v>
      </c>
      <c r="C1811" s="29" t="s">
        <v>125</v>
      </c>
      <c r="D1811" s="31">
        <v>44206</v>
      </c>
      <c r="E1811" s="29" t="s">
        <v>19</v>
      </c>
      <c r="F1811" s="29">
        <v>1</v>
      </c>
      <c r="G1811" s="29" t="s">
        <v>43</v>
      </c>
      <c r="H1811" s="29">
        <v>10</v>
      </c>
      <c r="K1811" s="29">
        <v>7205275223</v>
      </c>
      <c r="L1811" s="29">
        <v>5922182987</v>
      </c>
      <c r="M1811" s="29" t="s">
        <v>44</v>
      </c>
      <c r="N1811" s="29">
        <v>2326010786</v>
      </c>
      <c r="O1811" s="32" t="str">
        <f t="shared" si="28"/>
        <v>Promoters</v>
      </c>
    </row>
    <row r="1812" spans="1:15" x14ac:dyDescent="0.15">
      <c r="A1812" s="29" t="s">
        <v>41</v>
      </c>
      <c r="B1812" s="29" t="s">
        <v>42</v>
      </c>
      <c r="C1812" s="29" t="s">
        <v>148</v>
      </c>
      <c r="D1812" s="31">
        <v>44206</v>
      </c>
      <c r="E1812" s="29" t="s">
        <v>19</v>
      </c>
      <c r="F1812" s="29">
        <v>5</v>
      </c>
      <c r="G1812" s="29" t="s">
        <v>43</v>
      </c>
      <c r="H1812" s="29">
        <v>10</v>
      </c>
      <c r="K1812" s="29">
        <v>7205275223</v>
      </c>
      <c r="L1812" s="29">
        <v>5922317421</v>
      </c>
      <c r="M1812" s="29" t="s">
        <v>44</v>
      </c>
      <c r="N1812" s="29">
        <v>2326019158</v>
      </c>
      <c r="O1812" s="32" t="str">
        <f t="shared" si="28"/>
        <v>Promoters</v>
      </c>
    </row>
    <row r="1813" spans="1:15" x14ac:dyDescent="0.15">
      <c r="A1813" s="29" t="s">
        <v>41</v>
      </c>
      <c r="B1813" s="29" t="s">
        <v>42</v>
      </c>
      <c r="C1813" s="29" t="s">
        <v>144</v>
      </c>
      <c r="D1813" s="31">
        <v>44206</v>
      </c>
      <c r="E1813" s="29" t="s">
        <v>50</v>
      </c>
      <c r="F1813" s="29">
        <v>5</v>
      </c>
      <c r="G1813" s="29" t="s">
        <v>43</v>
      </c>
      <c r="H1813" s="29">
        <v>8</v>
      </c>
      <c r="K1813" s="29">
        <v>3406422349</v>
      </c>
      <c r="L1813" s="29">
        <v>3406422349</v>
      </c>
      <c r="M1813" s="29" t="s">
        <v>44</v>
      </c>
      <c r="N1813" s="29">
        <v>2326020469</v>
      </c>
      <c r="O1813" s="32" t="str">
        <f t="shared" si="28"/>
        <v>Passives</v>
      </c>
    </row>
    <row r="1814" spans="1:15" x14ac:dyDescent="0.15">
      <c r="A1814" s="29" t="s">
        <v>41</v>
      </c>
      <c r="B1814" s="29" t="s">
        <v>42</v>
      </c>
      <c r="C1814" s="29" t="s">
        <v>82</v>
      </c>
      <c r="D1814" s="31">
        <v>44206</v>
      </c>
      <c r="E1814" s="29" t="s">
        <v>50</v>
      </c>
      <c r="F1814" s="29">
        <v>5</v>
      </c>
      <c r="G1814" s="29" t="s">
        <v>43</v>
      </c>
      <c r="H1814" s="29">
        <v>9</v>
      </c>
      <c r="K1814" s="29">
        <v>3407778144</v>
      </c>
      <c r="L1814" s="29">
        <v>3407778144</v>
      </c>
      <c r="M1814" s="29" t="s">
        <v>44</v>
      </c>
      <c r="N1814" s="29">
        <v>2326033850</v>
      </c>
      <c r="O1814" s="32" t="str">
        <f t="shared" si="28"/>
        <v>Promoters</v>
      </c>
    </row>
    <row r="1815" spans="1:15" x14ac:dyDescent="0.15">
      <c r="A1815" s="29" t="s">
        <v>41</v>
      </c>
      <c r="B1815" s="29" t="s">
        <v>42</v>
      </c>
      <c r="C1815" s="29" t="s">
        <v>125</v>
      </c>
      <c r="D1815" s="31">
        <v>44206</v>
      </c>
      <c r="E1815" s="29" t="s">
        <v>19</v>
      </c>
      <c r="F1815" s="29">
        <v>5</v>
      </c>
      <c r="G1815" s="29" t="s">
        <v>46</v>
      </c>
      <c r="H1815" s="29">
        <v>5</v>
      </c>
      <c r="K1815" s="29">
        <v>7205275223</v>
      </c>
      <c r="L1815" s="29">
        <v>5926179306</v>
      </c>
      <c r="M1815" s="29" t="s">
        <v>44</v>
      </c>
      <c r="N1815" s="29">
        <v>2326037371</v>
      </c>
      <c r="O1815" s="32" t="str">
        <f t="shared" si="28"/>
        <v>Detractors</v>
      </c>
    </row>
    <row r="1816" spans="1:15" x14ac:dyDescent="0.15">
      <c r="A1816" s="29" t="s">
        <v>41</v>
      </c>
      <c r="B1816" s="29" t="s">
        <v>42</v>
      </c>
      <c r="C1816" s="29" t="s">
        <v>146</v>
      </c>
      <c r="D1816" s="31">
        <v>44206</v>
      </c>
      <c r="E1816" s="29" t="s">
        <v>53</v>
      </c>
      <c r="F1816" s="29">
        <v>4</v>
      </c>
      <c r="G1816" s="29" t="s">
        <v>43</v>
      </c>
      <c r="H1816" s="29">
        <v>7</v>
      </c>
      <c r="K1816" s="29">
        <v>4417046944</v>
      </c>
      <c r="L1816" s="29">
        <v>4417046944</v>
      </c>
      <c r="M1816" s="29" t="s">
        <v>51</v>
      </c>
      <c r="N1816" s="29">
        <v>2326061726</v>
      </c>
      <c r="O1816" s="32" t="str">
        <f t="shared" si="28"/>
        <v>Passives</v>
      </c>
    </row>
    <row r="1817" spans="1:15" x14ac:dyDescent="0.15">
      <c r="A1817" s="29" t="s">
        <v>41</v>
      </c>
      <c r="B1817" s="29" t="s">
        <v>42</v>
      </c>
      <c r="C1817" s="29" t="s">
        <v>125</v>
      </c>
      <c r="D1817" s="31">
        <v>44206</v>
      </c>
      <c r="E1817" s="29" t="s">
        <v>19</v>
      </c>
      <c r="F1817" s="29">
        <v>5</v>
      </c>
      <c r="G1817" s="29" t="s">
        <v>43</v>
      </c>
      <c r="H1817" s="29">
        <v>10</v>
      </c>
      <c r="K1817" s="29">
        <v>7205275223</v>
      </c>
      <c r="L1817" s="29">
        <v>5922690102</v>
      </c>
      <c r="M1817" s="29" t="s">
        <v>44</v>
      </c>
      <c r="N1817" s="29">
        <v>2326064250</v>
      </c>
      <c r="O1817" s="32" t="str">
        <f t="shared" si="28"/>
        <v>Promoters</v>
      </c>
    </row>
    <row r="1818" spans="1:15" x14ac:dyDescent="0.15">
      <c r="A1818" s="29" t="s">
        <v>41</v>
      </c>
      <c r="B1818" s="29" t="s">
        <v>42</v>
      </c>
      <c r="C1818" s="29" t="s">
        <v>128</v>
      </c>
      <c r="D1818" s="31">
        <v>44206</v>
      </c>
      <c r="E1818" s="29" t="s">
        <v>53</v>
      </c>
      <c r="F1818" s="29">
        <v>5</v>
      </c>
      <c r="G1818" s="29" t="s">
        <v>43</v>
      </c>
      <c r="H1818" s="29">
        <v>10</v>
      </c>
      <c r="K1818" s="29">
        <v>4417772618</v>
      </c>
      <c r="L1818" s="29">
        <v>4417772618</v>
      </c>
      <c r="M1818" s="29" t="s">
        <v>44</v>
      </c>
      <c r="N1818" s="29">
        <v>2326081115</v>
      </c>
      <c r="O1818" s="32" t="str">
        <f t="shared" si="28"/>
        <v>Promoters</v>
      </c>
    </row>
    <row r="1819" spans="1:15" x14ac:dyDescent="0.15">
      <c r="A1819" s="29" t="s">
        <v>41</v>
      </c>
      <c r="B1819" s="29" t="s">
        <v>42</v>
      </c>
      <c r="C1819" s="29" t="s">
        <v>112</v>
      </c>
      <c r="D1819" s="31">
        <v>44206</v>
      </c>
      <c r="E1819" s="29" t="s">
        <v>55</v>
      </c>
      <c r="F1819" s="29">
        <v>4</v>
      </c>
      <c r="G1819" s="29" t="s">
        <v>43</v>
      </c>
      <c r="H1819" s="29">
        <v>8</v>
      </c>
      <c r="K1819" s="29">
        <v>7752996262</v>
      </c>
      <c r="L1819" s="29">
        <v>7752996262</v>
      </c>
      <c r="M1819" s="29" t="s">
        <v>44</v>
      </c>
      <c r="N1819" s="29">
        <v>2326087400</v>
      </c>
      <c r="O1819" s="32" t="str">
        <f t="shared" si="28"/>
        <v>Passives</v>
      </c>
    </row>
    <row r="1820" spans="1:15" x14ac:dyDescent="0.15">
      <c r="A1820" s="29" t="s">
        <v>41</v>
      </c>
      <c r="B1820" s="29" t="s">
        <v>42</v>
      </c>
      <c r="C1820" s="29" t="s">
        <v>125</v>
      </c>
      <c r="D1820" s="31">
        <v>44206</v>
      </c>
      <c r="E1820" s="29" t="s">
        <v>19</v>
      </c>
      <c r="F1820" s="29">
        <v>1</v>
      </c>
      <c r="G1820" s="29" t="s">
        <v>46</v>
      </c>
      <c r="H1820" s="29">
        <v>4</v>
      </c>
      <c r="K1820" s="29">
        <v>7205275223</v>
      </c>
      <c r="L1820" s="29">
        <v>5925015657</v>
      </c>
      <c r="M1820" s="29" t="s">
        <v>44</v>
      </c>
      <c r="N1820" s="29">
        <v>2326093761</v>
      </c>
      <c r="O1820" s="32" t="str">
        <f t="shared" si="28"/>
        <v>Detractors</v>
      </c>
    </row>
    <row r="1821" spans="1:15" x14ac:dyDescent="0.15">
      <c r="A1821" s="29" t="s">
        <v>41</v>
      </c>
      <c r="B1821" s="29" t="s">
        <v>42</v>
      </c>
      <c r="C1821" s="29" t="s">
        <v>120</v>
      </c>
      <c r="D1821" s="31">
        <v>44206</v>
      </c>
      <c r="E1821" s="29" t="s">
        <v>19</v>
      </c>
      <c r="F1821" s="29">
        <v>5</v>
      </c>
      <c r="G1821" s="29" t="s">
        <v>46</v>
      </c>
      <c r="H1821" s="29">
        <v>5</v>
      </c>
      <c r="K1821" s="29">
        <v>2136600239</v>
      </c>
      <c r="L1821" s="29">
        <v>5924446555</v>
      </c>
      <c r="M1821" s="29" t="s">
        <v>44</v>
      </c>
      <c r="N1821" s="29">
        <v>2326095997</v>
      </c>
      <c r="O1821" s="32" t="str">
        <f t="shared" si="28"/>
        <v>Detractors</v>
      </c>
    </row>
    <row r="1822" spans="1:15" x14ac:dyDescent="0.15">
      <c r="A1822" s="29" t="s">
        <v>41</v>
      </c>
      <c r="B1822" s="29" t="s">
        <v>42</v>
      </c>
      <c r="C1822" s="29" t="s">
        <v>135</v>
      </c>
      <c r="D1822" s="31">
        <v>44206</v>
      </c>
      <c r="E1822" s="29" t="s">
        <v>55</v>
      </c>
      <c r="F1822" s="29">
        <v>5</v>
      </c>
      <c r="G1822" s="29" t="s">
        <v>46</v>
      </c>
      <c r="H1822" s="29">
        <v>9</v>
      </c>
      <c r="K1822" s="29">
        <v>7752996262</v>
      </c>
      <c r="L1822" s="29">
        <v>7752996262</v>
      </c>
      <c r="M1822" s="29" t="s">
        <v>44</v>
      </c>
      <c r="N1822" s="29">
        <v>2326098429</v>
      </c>
      <c r="O1822" s="32" t="str">
        <f t="shared" si="28"/>
        <v>Promoters</v>
      </c>
    </row>
    <row r="1823" spans="1:15" x14ac:dyDescent="0.15">
      <c r="A1823" s="29" t="s">
        <v>41</v>
      </c>
      <c r="B1823" s="29" t="s">
        <v>42</v>
      </c>
      <c r="C1823" s="29" t="s">
        <v>135</v>
      </c>
      <c r="D1823" s="31">
        <v>44206</v>
      </c>
      <c r="E1823" s="29" t="s">
        <v>55</v>
      </c>
      <c r="F1823" s="29">
        <v>5</v>
      </c>
      <c r="G1823" s="29" t="s">
        <v>43</v>
      </c>
      <c r="H1823" s="29">
        <v>10</v>
      </c>
      <c r="K1823" s="29">
        <v>5754255635</v>
      </c>
      <c r="L1823" s="29">
        <v>5754255635</v>
      </c>
      <c r="M1823" s="29" t="s">
        <v>44</v>
      </c>
      <c r="N1823" s="29">
        <v>2326105936</v>
      </c>
      <c r="O1823" s="32" t="str">
        <f t="shared" si="28"/>
        <v>Promoters</v>
      </c>
    </row>
    <row r="1824" spans="1:15" x14ac:dyDescent="0.15">
      <c r="A1824" s="29" t="s">
        <v>41</v>
      </c>
      <c r="B1824" s="29" t="s">
        <v>42</v>
      </c>
      <c r="C1824" s="29" t="s">
        <v>127</v>
      </c>
      <c r="D1824" s="31">
        <v>44206</v>
      </c>
      <c r="E1824" s="29" t="s">
        <v>54</v>
      </c>
      <c r="F1824" s="29">
        <v>5</v>
      </c>
      <c r="G1824" s="29" t="s">
        <v>43</v>
      </c>
      <c r="H1824" s="29">
        <v>2</v>
      </c>
      <c r="K1824" s="29">
        <v>5053391250</v>
      </c>
      <c r="L1824" s="29">
        <v>5053391250</v>
      </c>
      <c r="M1824" s="29" t="s">
        <v>44</v>
      </c>
      <c r="N1824" s="29">
        <v>2326112708</v>
      </c>
      <c r="O1824" s="32" t="str">
        <f t="shared" si="28"/>
        <v>Detractors</v>
      </c>
    </row>
    <row r="1825" spans="1:15" x14ac:dyDescent="0.15">
      <c r="A1825" s="29" t="s">
        <v>41</v>
      </c>
      <c r="B1825" s="29" t="s">
        <v>42</v>
      </c>
      <c r="C1825" s="29" t="s">
        <v>139</v>
      </c>
      <c r="D1825" s="31">
        <v>44206</v>
      </c>
      <c r="E1825" s="29" t="s">
        <v>55</v>
      </c>
      <c r="F1825" s="29">
        <v>5</v>
      </c>
      <c r="G1825" s="29" t="s">
        <v>43</v>
      </c>
      <c r="H1825" s="29">
        <v>10</v>
      </c>
      <c r="J1825" s="29">
        <v>2009438867</v>
      </c>
      <c r="K1825" s="29">
        <v>5752240364</v>
      </c>
      <c r="L1825" s="29">
        <v>5752240364</v>
      </c>
      <c r="M1825" s="29" t="s">
        <v>44</v>
      </c>
      <c r="N1825" s="29">
        <v>2326120392</v>
      </c>
      <c r="O1825" s="32" t="str">
        <f t="shared" si="28"/>
        <v>Promoters</v>
      </c>
    </row>
    <row r="1826" spans="1:15" x14ac:dyDescent="0.15">
      <c r="A1826" s="29" t="s">
        <v>41</v>
      </c>
      <c r="B1826" s="29" t="s">
        <v>42</v>
      </c>
      <c r="C1826" s="29" t="s">
        <v>138</v>
      </c>
      <c r="D1826" s="31">
        <v>44206</v>
      </c>
      <c r="E1826" s="29" t="s">
        <v>50</v>
      </c>
      <c r="F1826" s="29">
        <v>5</v>
      </c>
      <c r="G1826" s="29" t="s">
        <v>46</v>
      </c>
      <c r="H1826" s="29">
        <v>9</v>
      </c>
      <c r="K1826" s="29">
        <v>3405130436</v>
      </c>
      <c r="L1826" s="29">
        <v>3405130436</v>
      </c>
      <c r="M1826" s="29" t="s">
        <v>51</v>
      </c>
      <c r="N1826" s="29">
        <v>2326129610</v>
      </c>
      <c r="O1826" s="32" t="str">
        <f t="shared" si="28"/>
        <v>Promoters</v>
      </c>
    </row>
    <row r="1827" spans="1:15" x14ac:dyDescent="0.15">
      <c r="A1827" s="29" t="s">
        <v>41</v>
      </c>
      <c r="B1827" s="29" t="s">
        <v>42</v>
      </c>
      <c r="C1827" s="29" t="s">
        <v>81</v>
      </c>
      <c r="D1827" s="31">
        <v>44206</v>
      </c>
      <c r="E1827" s="29" t="s">
        <v>53</v>
      </c>
      <c r="F1827" s="29">
        <v>5</v>
      </c>
      <c r="G1827" s="29" t="s">
        <v>43</v>
      </c>
      <c r="H1827" s="29">
        <v>9</v>
      </c>
      <c r="K1827" s="29">
        <v>4415990407</v>
      </c>
      <c r="L1827" s="29">
        <v>4415990407</v>
      </c>
      <c r="M1827" s="29" t="s">
        <v>44</v>
      </c>
      <c r="N1827" s="29">
        <v>2326137389</v>
      </c>
      <c r="O1827" s="32" t="str">
        <f t="shared" si="28"/>
        <v>Promoters</v>
      </c>
    </row>
    <row r="1828" spans="1:15" x14ac:dyDescent="0.15">
      <c r="A1828" s="29" t="s">
        <v>41</v>
      </c>
      <c r="B1828" s="29" t="s">
        <v>42</v>
      </c>
      <c r="C1828" s="29" t="s">
        <v>111</v>
      </c>
      <c r="D1828" s="31">
        <v>44206</v>
      </c>
      <c r="E1828" s="29" t="s">
        <v>55</v>
      </c>
      <c r="F1828" s="29">
        <v>5</v>
      </c>
      <c r="G1828" s="29" t="s">
        <v>46</v>
      </c>
      <c r="H1828" s="29">
        <v>9</v>
      </c>
      <c r="K1828" s="29">
        <v>5053698598</v>
      </c>
      <c r="L1828" s="29">
        <v>5053698598</v>
      </c>
      <c r="M1828" s="29" t="s">
        <v>44</v>
      </c>
      <c r="N1828" s="29">
        <v>2326147814</v>
      </c>
      <c r="O1828" s="32" t="str">
        <f t="shared" si="28"/>
        <v>Promoters</v>
      </c>
    </row>
    <row r="1829" spans="1:15" x14ac:dyDescent="0.15">
      <c r="A1829" s="29" t="s">
        <v>41</v>
      </c>
      <c r="B1829" s="29" t="s">
        <v>42</v>
      </c>
      <c r="C1829" s="29" t="s">
        <v>138</v>
      </c>
      <c r="D1829" s="31">
        <v>44206</v>
      </c>
      <c r="E1829" s="29" t="s">
        <v>55</v>
      </c>
      <c r="F1829" s="29">
        <v>2</v>
      </c>
      <c r="G1829" s="29" t="s">
        <v>43</v>
      </c>
      <c r="H1829" s="29">
        <v>2</v>
      </c>
      <c r="K1829" s="29">
        <v>7759102611</v>
      </c>
      <c r="L1829" s="29">
        <v>7759102611</v>
      </c>
      <c r="M1829" s="29" t="s">
        <v>44</v>
      </c>
      <c r="N1829" s="29">
        <v>2326153000</v>
      </c>
      <c r="O1829" s="32" t="str">
        <f t="shared" si="28"/>
        <v>Detractors</v>
      </c>
    </row>
    <row r="1830" spans="1:15" x14ac:dyDescent="0.15">
      <c r="A1830" s="29" t="s">
        <v>41</v>
      </c>
      <c r="B1830" s="29" t="s">
        <v>42</v>
      </c>
      <c r="C1830" s="29" t="s">
        <v>111</v>
      </c>
      <c r="D1830" s="31">
        <v>44206</v>
      </c>
      <c r="E1830" s="29" t="s">
        <v>55</v>
      </c>
      <c r="F1830" s="29">
        <v>4</v>
      </c>
      <c r="G1830" s="29" t="s">
        <v>43</v>
      </c>
      <c r="H1830" s="29">
        <v>7</v>
      </c>
      <c r="K1830" s="29">
        <v>7754270023</v>
      </c>
      <c r="L1830" s="29">
        <v>7754270023</v>
      </c>
      <c r="M1830" s="29" t="s">
        <v>51</v>
      </c>
      <c r="N1830" s="29">
        <v>2326156322</v>
      </c>
      <c r="O1830" s="32" t="str">
        <f t="shared" si="28"/>
        <v>Passives</v>
      </c>
    </row>
    <row r="1831" spans="1:15" x14ac:dyDescent="0.15">
      <c r="A1831" s="29" t="s">
        <v>41</v>
      </c>
      <c r="B1831" s="29" t="s">
        <v>42</v>
      </c>
      <c r="C1831" s="29" t="s">
        <v>138</v>
      </c>
      <c r="D1831" s="31">
        <v>44206</v>
      </c>
      <c r="E1831" s="29" t="s">
        <v>55</v>
      </c>
      <c r="F1831" s="29">
        <v>5</v>
      </c>
      <c r="G1831" s="29" t="s">
        <v>46</v>
      </c>
      <c r="H1831" s="29">
        <v>8</v>
      </c>
      <c r="K1831" s="29">
        <v>5752244569</v>
      </c>
      <c r="L1831" s="29">
        <v>5752244569</v>
      </c>
      <c r="M1831" s="29" t="s">
        <v>44</v>
      </c>
      <c r="N1831" s="29">
        <v>2326157600</v>
      </c>
      <c r="O1831" s="32" t="str">
        <f t="shared" si="28"/>
        <v>Passives</v>
      </c>
    </row>
    <row r="1832" spans="1:15" x14ac:dyDescent="0.15">
      <c r="A1832" s="29" t="s">
        <v>41</v>
      </c>
      <c r="B1832" s="29" t="s">
        <v>42</v>
      </c>
      <c r="C1832" s="29" t="s">
        <v>79</v>
      </c>
      <c r="D1832" s="31">
        <v>44206</v>
      </c>
      <c r="E1832" s="29" t="s">
        <v>50</v>
      </c>
      <c r="F1832" s="29">
        <v>5</v>
      </c>
      <c r="G1832" s="29" t="s">
        <v>46</v>
      </c>
      <c r="H1832" s="29">
        <v>4</v>
      </c>
      <c r="K1832" s="29">
        <v>3406427672</v>
      </c>
      <c r="L1832" s="29">
        <v>3406427672</v>
      </c>
      <c r="M1832" s="29" t="s">
        <v>44</v>
      </c>
      <c r="N1832" s="29">
        <v>2326161005</v>
      </c>
      <c r="O1832" s="32" t="str">
        <f t="shared" si="28"/>
        <v>Detractors</v>
      </c>
    </row>
    <row r="1833" spans="1:15" x14ac:dyDescent="0.15">
      <c r="A1833" s="29" t="s">
        <v>41</v>
      </c>
      <c r="B1833" s="29" t="s">
        <v>42</v>
      </c>
      <c r="C1833" s="29" t="s">
        <v>82</v>
      </c>
      <c r="D1833" s="31">
        <v>44206</v>
      </c>
      <c r="E1833" s="29" t="s">
        <v>55</v>
      </c>
      <c r="F1833" s="29">
        <v>4</v>
      </c>
      <c r="G1833" s="29" t="s">
        <v>46</v>
      </c>
      <c r="H1833" s="29">
        <v>1</v>
      </c>
      <c r="K1833" s="29">
        <v>9703617627</v>
      </c>
      <c r="L1833" s="29">
        <v>9703617627</v>
      </c>
      <c r="M1833" s="29" t="s">
        <v>44</v>
      </c>
      <c r="N1833" s="29">
        <v>2326161157</v>
      </c>
      <c r="O1833" s="32" t="str">
        <f t="shared" si="28"/>
        <v>Detractors</v>
      </c>
    </row>
    <row r="1834" spans="1:15" x14ac:dyDescent="0.15">
      <c r="A1834" s="29" t="s">
        <v>41</v>
      </c>
      <c r="B1834" s="29" t="s">
        <v>42</v>
      </c>
      <c r="C1834" s="29" t="s">
        <v>130</v>
      </c>
      <c r="D1834" s="31">
        <v>44206</v>
      </c>
      <c r="E1834" s="29" t="s">
        <v>19</v>
      </c>
      <c r="F1834" s="29">
        <v>1</v>
      </c>
      <c r="G1834" s="29" t="s">
        <v>43</v>
      </c>
      <c r="H1834" s="29">
        <v>10</v>
      </c>
      <c r="K1834" s="29">
        <v>7205275223</v>
      </c>
      <c r="L1834" s="29">
        <v>5926196697</v>
      </c>
      <c r="M1834" s="29" t="s">
        <v>44</v>
      </c>
      <c r="N1834" s="29">
        <v>2326164805</v>
      </c>
      <c r="O1834" s="32" t="str">
        <f t="shared" si="28"/>
        <v>Promoters</v>
      </c>
    </row>
    <row r="1835" spans="1:15" x14ac:dyDescent="0.15">
      <c r="A1835" s="29" t="s">
        <v>41</v>
      </c>
      <c r="B1835" s="29" t="s">
        <v>42</v>
      </c>
      <c r="C1835" s="29" t="s">
        <v>130</v>
      </c>
      <c r="D1835" s="31">
        <v>44206</v>
      </c>
      <c r="E1835" s="29" t="s">
        <v>19</v>
      </c>
      <c r="F1835" s="29">
        <v>5</v>
      </c>
      <c r="G1835" s="29" t="s">
        <v>43</v>
      </c>
      <c r="H1835" s="29">
        <v>8</v>
      </c>
      <c r="K1835" s="29">
        <v>7205275223</v>
      </c>
      <c r="L1835" s="29">
        <v>5926430419</v>
      </c>
      <c r="M1835" s="29" t="s">
        <v>44</v>
      </c>
      <c r="N1835" s="29">
        <v>2326166625</v>
      </c>
      <c r="O1835" s="32" t="str">
        <f t="shared" si="28"/>
        <v>Passives</v>
      </c>
    </row>
    <row r="1836" spans="1:15" x14ac:dyDescent="0.15">
      <c r="A1836" s="29" t="s">
        <v>41</v>
      </c>
      <c r="B1836" s="29" t="s">
        <v>42</v>
      </c>
      <c r="C1836" s="29" t="s">
        <v>132</v>
      </c>
      <c r="D1836" s="31">
        <v>44206</v>
      </c>
      <c r="E1836" s="29" t="s">
        <v>55</v>
      </c>
      <c r="F1836" s="29">
        <v>3</v>
      </c>
      <c r="G1836" s="29" t="s">
        <v>46</v>
      </c>
      <c r="H1836" s="29">
        <v>4</v>
      </c>
      <c r="J1836" s="29">
        <v>2009478099</v>
      </c>
      <c r="K1836" s="29">
        <v>7753166636</v>
      </c>
      <c r="L1836" s="29">
        <v>7753166636</v>
      </c>
      <c r="M1836" s="29" t="s">
        <v>44</v>
      </c>
      <c r="N1836" s="29">
        <v>2326168884</v>
      </c>
      <c r="O1836" s="32" t="str">
        <f t="shared" si="28"/>
        <v>Detractors</v>
      </c>
    </row>
    <row r="1837" spans="1:15" x14ac:dyDescent="0.15">
      <c r="A1837" s="29" t="s">
        <v>41</v>
      </c>
      <c r="B1837" s="29" t="s">
        <v>42</v>
      </c>
      <c r="C1837" s="29" t="s">
        <v>111</v>
      </c>
      <c r="D1837" s="31">
        <v>44206</v>
      </c>
      <c r="E1837" s="29" t="s">
        <v>50</v>
      </c>
      <c r="F1837" s="29">
        <v>5</v>
      </c>
      <c r="G1837" s="29" t="s">
        <v>43</v>
      </c>
      <c r="H1837" s="29">
        <v>10</v>
      </c>
      <c r="K1837" s="29">
        <v>3404744344</v>
      </c>
      <c r="L1837" s="29">
        <v>3404744344</v>
      </c>
      <c r="M1837" s="29" t="s">
        <v>44</v>
      </c>
      <c r="N1837" s="29">
        <v>2326169016</v>
      </c>
      <c r="O1837" s="32" t="str">
        <f t="shared" si="28"/>
        <v>Promoters</v>
      </c>
    </row>
    <row r="1838" spans="1:15" x14ac:dyDescent="0.15">
      <c r="A1838" s="29" t="s">
        <v>41</v>
      </c>
      <c r="B1838" s="29" t="s">
        <v>42</v>
      </c>
      <c r="C1838" s="29" t="s">
        <v>116</v>
      </c>
      <c r="D1838" s="31">
        <v>44206</v>
      </c>
      <c r="E1838" s="29" t="s">
        <v>52</v>
      </c>
      <c r="F1838" s="29">
        <v>5</v>
      </c>
      <c r="G1838" s="29" t="s">
        <v>43</v>
      </c>
      <c r="H1838" s="29">
        <v>10</v>
      </c>
      <c r="K1838" s="29">
        <v>4417049188</v>
      </c>
      <c r="L1838" s="29">
        <v>4417049188</v>
      </c>
      <c r="M1838" s="29" t="s">
        <v>51</v>
      </c>
      <c r="N1838" s="29">
        <v>2326169594</v>
      </c>
      <c r="O1838" s="32" t="str">
        <f t="shared" si="28"/>
        <v>Promoters</v>
      </c>
    </row>
    <row r="1839" spans="1:15" x14ac:dyDescent="0.15">
      <c r="A1839" s="29" t="s">
        <v>41</v>
      </c>
      <c r="B1839" s="29" t="s">
        <v>42</v>
      </c>
      <c r="C1839" s="29" t="s">
        <v>139</v>
      </c>
      <c r="D1839" s="31">
        <v>44206</v>
      </c>
      <c r="E1839" s="29" t="s">
        <v>50</v>
      </c>
      <c r="F1839" s="29">
        <v>3</v>
      </c>
      <c r="G1839" s="29" t="s">
        <v>43</v>
      </c>
      <c r="H1839" s="29">
        <v>1</v>
      </c>
      <c r="K1839" s="29">
        <v>3406434192</v>
      </c>
      <c r="L1839" s="29">
        <v>3406434192</v>
      </c>
      <c r="M1839" s="29" t="s">
        <v>44</v>
      </c>
      <c r="N1839" s="29">
        <v>2326175165</v>
      </c>
      <c r="O1839" s="32" t="str">
        <f t="shared" si="28"/>
        <v>Detractors</v>
      </c>
    </row>
    <row r="1840" spans="1:15" x14ac:dyDescent="0.15">
      <c r="A1840" s="29" t="s">
        <v>41</v>
      </c>
      <c r="B1840" s="29" t="s">
        <v>42</v>
      </c>
      <c r="C1840" s="29" t="s">
        <v>116</v>
      </c>
      <c r="D1840" s="31">
        <v>44206</v>
      </c>
      <c r="E1840" s="29" t="s">
        <v>52</v>
      </c>
      <c r="F1840" s="29">
        <v>5</v>
      </c>
      <c r="G1840" s="29" t="s">
        <v>43</v>
      </c>
      <c r="H1840" s="29">
        <v>9</v>
      </c>
      <c r="K1840" s="29">
        <v>4417772980</v>
      </c>
      <c r="L1840" s="29">
        <v>4417772980</v>
      </c>
      <c r="M1840" s="29" t="s">
        <v>51</v>
      </c>
      <c r="N1840" s="29">
        <v>2326178631</v>
      </c>
      <c r="O1840" s="32" t="str">
        <f t="shared" si="28"/>
        <v>Promoters</v>
      </c>
    </row>
    <row r="1841" spans="1:15" x14ac:dyDescent="0.15">
      <c r="A1841" s="29" t="s">
        <v>41</v>
      </c>
      <c r="B1841" s="29" t="s">
        <v>42</v>
      </c>
      <c r="C1841" s="29" t="s">
        <v>79</v>
      </c>
      <c r="D1841" s="31">
        <v>44206</v>
      </c>
      <c r="E1841" s="29" t="s">
        <v>52</v>
      </c>
      <c r="F1841" s="29">
        <v>5</v>
      </c>
      <c r="G1841" s="29" t="s">
        <v>43</v>
      </c>
      <c r="H1841" s="29">
        <v>7</v>
      </c>
      <c r="K1841" s="29">
        <v>4413357564</v>
      </c>
      <c r="L1841" s="29">
        <v>4413357564</v>
      </c>
      <c r="M1841" s="29" t="s">
        <v>44</v>
      </c>
      <c r="N1841" s="29">
        <v>2326184268</v>
      </c>
      <c r="O1841" s="32" t="str">
        <f t="shared" si="28"/>
        <v>Passives</v>
      </c>
    </row>
    <row r="1842" spans="1:15" x14ac:dyDescent="0.15">
      <c r="A1842" s="29" t="s">
        <v>41</v>
      </c>
      <c r="B1842" s="29" t="s">
        <v>42</v>
      </c>
      <c r="C1842" s="29" t="s">
        <v>132</v>
      </c>
      <c r="D1842" s="31">
        <v>44206</v>
      </c>
      <c r="E1842" s="29" t="s">
        <v>55</v>
      </c>
      <c r="F1842" s="29">
        <v>5</v>
      </c>
      <c r="G1842" s="29" t="s">
        <v>46</v>
      </c>
      <c r="H1842" s="29">
        <v>0</v>
      </c>
      <c r="K1842" s="29">
        <v>5057025008</v>
      </c>
      <c r="L1842" s="29">
        <v>5057025008</v>
      </c>
      <c r="M1842" s="29" t="s">
        <v>44</v>
      </c>
      <c r="N1842" s="29">
        <v>2326190314</v>
      </c>
      <c r="O1842" s="32" t="str">
        <f t="shared" si="28"/>
        <v>Detractors</v>
      </c>
    </row>
    <row r="1843" spans="1:15" x14ac:dyDescent="0.15">
      <c r="A1843" s="29" t="s">
        <v>41</v>
      </c>
      <c r="B1843" s="29" t="s">
        <v>42</v>
      </c>
      <c r="C1843" s="29" t="s">
        <v>119</v>
      </c>
      <c r="D1843" s="31">
        <v>44207</v>
      </c>
      <c r="E1843" s="29" t="s">
        <v>19</v>
      </c>
      <c r="F1843" s="29">
        <v>5</v>
      </c>
      <c r="G1843" s="29" t="s">
        <v>43</v>
      </c>
      <c r="H1843" s="29">
        <v>10</v>
      </c>
      <c r="K1843" s="29">
        <v>7205275223</v>
      </c>
      <c r="L1843" s="29">
        <v>5926414523</v>
      </c>
      <c r="M1843" s="29" t="s">
        <v>44</v>
      </c>
      <c r="N1843" s="29">
        <v>2326253157</v>
      </c>
      <c r="O1843" s="32" t="str">
        <f t="shared" si="28"/>
        <v>Promoters</v>
      </c>
    </row>
    <row r="1844" spans="1:15" x14ac:dyDescent="0.15">
      <c r="A1844" s="29" t="s">
        <v>41</v>
      </c>
      <c r="B1844" s="29" t="s">
        <v>42</v>
      </c>
      <c r="C1844" s="29" t="s">
        <v>119</v>
      </c>
      <c r="D1844" s="31">
        <v>44207</v>
      </c>
      <c r="E1844" s="29" t="s">
        <v>19</v>
      </c>
      <c r="F1844" s="29">
        <v>5</v>
      </c>
      <c r="G1844" s="29" t="s">
        <v>43</v>
      </c>
      <c r="H1844" s="29">
        <v>6</v>
      </c>
      <c r="K1844" s="29">
        <v>7205275223</v>
      </c>
      <c r="L1844" s="29">
        <v>5926519027</v>
      </c>
      <c r="M1844" s="29" t="s">
        <v>44</v>
      </c>
      <c r="N1844" s="29">
        <v>2326260288</v>
      </c>
      <c r="O1844" s="32" t="str">
        <f t="shared" si="28"/>
        <v>Detractors</v>
      </c>
    </row>
    <row r="1845" spans="1:15" x14ac:dyDescent="0.15">
      <c r="A1845" s="29" t="s">
        <v>41</v>
      </c>
      <c r="B1845" s="29" t="s">
        <v>42</v>
      </c>
      <c r="C1845" s="29" t="s">
        <v>114</v>
      </c>
      <c r="D1845" s="31">
        <v>44207</v>
      </c>
      <c r="E1845" s="29" t="s">
        <v>50</v>
      </c>
      <c r="F1845" s="29">
        <v>5</v>
      </c>
      <c r="G1845" s="29" t="s">
        <v>46</v>
      </c>
      <c r="H1845" s="29">
        <v>3</v>
      </c>
      <c r="J1845" s="29">
        <v>2009541275</v>
      </c>
      <c r="K1845" s="29">
        <v>3406903057</v>
      </c>
      <c r="L1845" s="29">
        <v>3406903057</v>
      </c>
      <c r="M1845" s="29" t="s">
        <v>44</v>
      </c>
      <c r="N1845" s="29">
        <v>2326262366</v>
      </c>
      <c r="O1845" s="32" t="str">
        <f t="shared" si="28"/>
        <v>Detractors</v>
      </c>
    </row>
    <row r="1846" spans="1:15" x14ac:dyDescent="0.15">
      <c r="A1846" s="29" t="s">
        <v>41</v>
      </c>
      <c r="B1846" s="29" t="s">
        <v>42</v>
      </c>
      <c r="C1846" s="29" t="s">
        <v>131</v>
      </c>
      <c r="D1846" s="31">
        <v>44207</v>
      </c>
      <c r="E1846" s="29" t="s">
        <v>50</v>
      </c>
      <c r="F1846" s="29">
        <v>3</v>
      </c>
      <c r="G1846" s="29" t="s">
        <v>46</v>
      </c>
      <c r="H1846" s="29">
        <v>0</v>
      </c>
      <c r="K1846" s="29">
        <v>3403445916</v>
      </c>
      <c r="L1846" s="29">
        <v>3403445916</v>
      </c>
      <c r="M1846" s="29" t="s">
        <v>44</v>
      </c>
      <c r="N1846" s="29">
        <v>2326262921</v>
      </c>
      <c r="O1846" s="32" t="str">
        <f t="shared" si="28"/>
        <v>Detractors</v>
      </c>
    </row>
    <row r="1847" spans="1:15" x14ac:dyDescent="0.15">
      <c r="A1847" s="29" t="s">
        <v>41</v>
      </c>
      <c r="B1847" s="29" t="s">
        <v>42</v>
      </c>
      <c r="C1847" s="29" t="s">
        <v>96</v>
      </c>
      <c r="D1847" s="31">
        <v>44207</v>
      </c>
      <c r="E1847" s="29" t="s">
        <v>50</v>
      </c>
      <c r="F1847" s="29">
        <v>4</v>
      </c>
      <c r="G1847" s="29" t="s">
        <v>43</v>
      </c>
      <c r="H1847" s="29">
        <v>10</v>
      </c>
      <c r="K1847" s="29">
        <v>4108052925</v>
      </c>
      <c r="L1847" s="29">
        <v>4108052925</v>
      </c>
      <c r="M1847" s="29" t="s">
        <v>51</v>
      </c>
      <c r="N1847" s="29">
        <v>2326264749</v>
      </c>
      <c r="O1847" s="32" t="str">
        <f t="shared" si="28"/>
        <v>Promoters</v>
      </c>
    </row>
    <row r="1848" spans="1:15" x14ac:dyDescent="0.15">
      <c r="A1848" s="29" t="s">
        <v>41</v>
      </c>
      <c r="B1848" s="29" t="s">
        <v>42</v>
      </c>
      <c r="C1848" s="29" t="s">
        <v>96</v>
      </c>
      <c r="D1848" s="31">
        <v>44207</v>
      </c>
      <c r="E1848" s="29" t="s">
        <v>50</v>
      </c>
      <c r="F1848" s="29">
        <v>5</v>
      </c>
      <c r="G1848" s="29" t="s">
        <v>43</v>
      </c>
      <c r="H1848" s="29">
        <v>5</v>
      </c>
      <c r="K1848" s="29">
        <v>3402012535</v>
      </c>
      <c r="L1848" s="29">
        <v>3402012535</v>
      </c>
      <c r="M1848" s="29" t="s">
        <v>44</v>
      </c>
      <c r="N1848" s="29">
        <v>2326270351</v>
      </c>
      <c r="O1848" s="32" t="str">
        <f t="shared" si="28"/>
        <v>Detractors</v>
      </c>
    </row>
    <row r="1849" spans="1:15" x14ac:dyDescent="0.15">
      <c r="A1849" s="29" t="s">
        <v>41</v>
      </c>
      <c r="B1849" s="29" t="s">
        <v>42</v>
      </c>
      <c r="C1849" s="29" t="s">
        <v>103</v>
      </c>
      <c r="D1849" s="31">
        <v>44207</v>
      </c>
      <c r="E1849" s="29" t="s">
        <v>53</v>
      </c>
      <c r="F1849" s="29">
        <v>5</v>
      </c>
      <c r="G1849" s="29" t="s">
        <v>43</v>
      </c>
      <c r="H1849" s="29">
        <v>5</v>
      </c>
      <c r="K1849" s="29">
        <v>4417037778</v>
      </c>
      <c r="L1849" s="29">
        <v>4417037778</v>
      </c>
      <c r="M1849" s="29" t="s">
        <v>44</v>
      </c>
      <c r="N1849" s="29">
        <v>2326277246</v>
      </c>
      <c r="O1849" s="32" t="str">
        <f t="shared" si="28"/>
        <v>Detractors</v>
      </c>
    </row>
    <row r="1850" spans="1:15" x14ac:dyDescent="0.15">
      <c r="A1850" s="29" t="s">
        <v>41</v>
      </c>
      <c r="B1850" s="29" t="s">
        <v>42</v>
      </c>
      <c r="C1850" s="29" t="s">
        <v>126</v>
      </c>
      <c r="D1850" s="31">
        <v>44207</v>
      </c>
      <c r="E1850" s="29" t="s">
        <v>50</v>
      </c>
      <c r="F1850" s="29">
        <v>5</v>
      </c>
      <c r="G1850" s="29" t="s">
        <v>43</v>
      </c>
      <c r="H1850" s="29">
        <v>9</v>
      </c>
      <c r="K1850" s="29">
        <v>7245109808</v>
      </c>
      <c r="L1850" s="29">
        <v>7245109808</v>
      </c>
      <c r="M1850" s="29" t="s">
        <v>44</v>
      </c>
      <c r="N1850" s="29">
        <v>2326282871</v>
      </c>
      <c r="O1850" s="32" t="str">
        <f t="shared" si="28"/>
        <v>Promoters</v>
      </c>
    </row>
    <row r="1851" spans="1:15" x14ac:dyDescent="0.15">
      <c r="A1851" s="29" t="s">
        <v>41</v>
      </c>
      <c r="B1851" s="29" t="s">
        <v>42</v>
      </c>
      <c r="C1851" s="29" t="s">
        <v>112</v>
      </c>
      <c r="D1851" s="31">
        <v>44207</v>
      </c>
      <c r="E1851" s="29" t="s">
        <v>50</v>
      </c>
      <c r="F1851" s="29">
        <v>1</v>
      </c>
      <c r="G1851" s="29" t="s">
        <v>46</v>
      </c>
      <c r="H1851" s="29">
        <v>0</v>
      </c>
      <c r="K1851" s="29">
        <v>3402200962</v>
      </c>
      <c r="L1851" s="29">
        <v>3402200962</v>
      </c>
      <c r="M1851" s="29" t="s">
        <v>44</v>
      </c>
      <c r="N1851" s="29">
        <v>2326286327</v>
      </c>
      <c r="O1851" s="32" t="str">
        <f t="shared" si="28"/>
        <v>Detractors</v>
      </c>
    </row>
    <row r="1852" spans="1:15" x14ac:dyDescent="0.15">
      <c r="A1852" s="29" t="s">
        <v>41</v>
      </c>
      <c r="B1852" s="29" t="s">
        <v>42</v>
      </c>
      <c r="C1852" s="29" t="s">
        <v>114</v>
      </c>
      <c r="D1852" s="31">
        <v>44207</v>
      </c>
      <c r="E1852" s="29" t="s">
        <v>50</v>
      </c>
      <c r="F1852" s="29">
        <v>5</v>
      </c>
      <c r="G1852" s="29" t="s">
        <v>43</v>
      </c>
      <c r="H1852" s="29">
        <v>10</v>
      </c>
      <c r="J1852" s="29">
        <v>2009579662</v>
      </c>
      <c r="K1852" s="29">
        <v>3406908732</v>
      </c>
      <c r="L1852" s="29">
        <v>3406908732</v>
      </c>
      <c r="M1852" s="29" t="s">
        <v>44</v>
      </c>
      <c r="N1852" s="29">
        <v>2326287400</v>
      </c>
      <c r="O1852" s="32" t="str">
        <f t="shared" si="28"/>
        <v>Promoters</v>
      </c>
    </row>
    <row r="1853" spans="1:15" x14ac:dyDescent="0.15">
      <c r="A1853" s="29" t="s">
        <v>41</v>
      </c>
      <c r="B1853" s="29" t="s">
        <v>42</v>
      </c>
      <c r="C1853" s="29" t="s">
        <v>101</v>
      </c>
      <c r="D1853" s="31">
        <v>44207</v>
      </c>
      <c r="E1853" s="29" t="s">
        <v>53</v>
      </c>
      <c r="F1853" s="29">
        <v>5</v>
      </c>
      <c r="G1853" s="29" t="s">
        <v>46</v>
      </c>
      <c r="H1853" s="29">
        <v>7</v>
      </c>
      <c r="K1853" s="29">
        <v>4415357707</v>
      </c>
      <c r="L1853" s="29">
        <v>4415357707</v>
      </c>
      <c r="M1853" s="29" t="s">
        <v>44</v>
      </c>
      <c r="N1853" s="29">
        <v>2326288783</v>
      </c>
      <c r="O1853" s="32" t="str">
        <f t="shared" si="28"/>
        <v>Passives</v>
      </c>
    </row>
    <row r="1854" spans="1:15" x14ac:dyDescent="0.15">
      <c r="A1854" s="29" t="s">
        <v>41</v>
      </c>
      <c r="B1854" s="29" t="s">
        <v>42</v>
      </c>
      <c r="C1854" s="29" t="s">
        <v>133</v>
      </c>
      <c r="D1854" s="31">
        <v>44207</v>
      </c>
      <c r="E1854" s="29" t="s">
        <v>50</v>
      </c>
      <c r="F1854" s="29">
        <v>1</v>
      </c>
      <c r="G1854" s="29" t="s">
        <v>46</v>
      </c>
      <c r="H1854" s="29">
        <v>0</v>
      </c>
      <c r="K1854" s="29">
        <v>3402275246</v>
      </c>
      <c r="L1854" s="29">
        <v>3402275246</v>
      </c>
      <c r="M1854" s="29" t="s">
        <v>44</v>
      </c>
      <c r="N1854" s="29">
        <v>2326289980</v>
      </c>
      <c r="O1854" s="32" t="str">
        <f t="shared" si="28"/>
        <v>Detractors</v>
      </c>
    </row>
    <row r="1855" spans="1:15" x14ac:dyDescent="0.15">
      <c r="A1855" s="29" t="s">
        <v>41</v>
      </c>
      <c r="B1855" s="29" t="s">
        <v>42</v>
      </c>
      <c r="C1855" s="29" t="s">
        <v>108</v>
      </c>
      <c r="D1855" s="31">
        <v>44207</v>
      </c>
      <c r="E1855" s="29" t="s">
        <v>53</v>
      </c>
      <c r="F1855" s="29">
        <v>5</v>
      </c>
      <c r="G1855" s="29" t="s">
        <v>43</v>
      </c>
      <c r="H1855" s="29">
        <v>9</v>
      </c>
      <c r="J1855" s="29">
        <v>2009586085</v>
      </c>
      <c r="K1855" s="29">
        <v>4415429600</v>
      </c>
      <c r="L1855" s="29">
        <v>4415429600</v>
      </c>
      <c r="M1855" s="29" t="s">
        <v>44</v>
      </c>
      <c r="N1855" s="29">
        <v>2326294324</v>
      </c>
      <c r="O1855" s="32" t="str">
        <f t="shared" si="28"/>
        <v>Promoters</v>
      </c>
    </row>
    <row r="1856" spans="1:15" x14ac:dyDescent="0.15">
      <c r="A1856" s="29" t="s">
        <v>41</v>
      </c>
      <c r="B1856" s="29" t="s">
        <v>42</v>
      </c>
      <c r="C1856" s="29" t="s">
        <v>146</v>
      </c>
      <c r="D1856" s="31">
        <v>44207</v>
      </c>
      <c r="E1856" s="29" t="s">
        <v>52</v>
      </c>
      <c r="F1856" s="29">
        <v>5</v>
      </c>
      <c r="G1856" s="29" t="s">
        <v>43</v>
      </c>
      <c r="H1856" s="29">
        <v>8</v>
      </c>
      <c r="K1856" s="29">
        <v>4417043136</v>
      </c>
      <c r="L1856" s="29">
        <v>4417043136</v>
      </c>
      <c r="M1856" s="29" t="s">
        <v>51</v>
      </c>
      <c r="N1856" s="29">
        <v>2326295078</v>
      </c>
      <c r="O1856" s="32" t="str">
        <f t="shared" si="28"/>
        <v>Passives</v>
      </c>
    </row>
    <row r="1857" spans="1:15" x14ac:dyDescent="0.15">
      <c r="A1857" s="29" t="s">
        <v>41</v>
      </c>
      <c r="B1857" s="29" t="s">
        <v>42</v>
      </c>
      <c r="C1857" s="29" t="s">
        <v>144</v>
      </c>
      <c r="D1857" s="31">
        <v>44207</v>
      </c>
      <c r="E1857" s="29" t="s">
        <v>50</v>
      </c>
      <c r="F1857" s="29">
        <v>5</v>
      </c>
      <c r="G1857" s="29" t="s">
        <v>46</v>
      </c>
      <c r="H1857" s="29">
        <v>8</v>
      </c>
      <c r="K1857" s="29">
        <v>3405138428</v>
      </c>
      <c r="L1857" s="29">
        <v>3405138428</v>
      </c>
      <c r="M1857" s="29" t="s">
        <v>44</v>
      </c>
      <c r="N1857" s="29">
        <v>2326296129</v>
      </c>
      <c r="O1857" s="32" t="str">
        <f t="shared" si="28"/>
        <v>Passives</v>
      </c>
    </row>
    <row r="1858" spans="1:15" x14ac:dyDescent="0.15">
      <c r="A1858" s="29" t="s">
        <v>41</v>
      </c>
      <c r="B1858" s="29" t="s">
        <v>42</v>
      </c>
      <c r="C1858" s="29" t="s">
        <v>80</v>
      </c>
      <c r="D1858" s="31">
        <v>44207</v>
      </c>
      <c r="E1858" s="29" t="s">
        <v>50</v>
      </c>
      <c r="F1858" s="29">
        <v>5</v>
      </c>
      <c r="G1858" s="29" t="s">
        <v>43</v>
      </c>
      <c r="H1858" s="29">
        <v>8</v>
      </c>
      <c r="K1858" s="29">
        <v>3406436261</v>
      </c>
      <c r="L1858" s="29">
        <v>3406436261</v>
      </c>
      <c r="M1858" s="29" t="s">
        <v>44</v>
      </c>
      <c r="N1858" s="29">
        <v>2326300501</v>
      </c>
      <c r="O1858" s="32" t="str">
        <f t="shared" ref="O1858:O1921" si="29">IF(AND(H1858&gt;=$Q$3,H1858&lt;=$R$3),$S$3,IF(AND(H1858&gt;=$Q$4,H1858&lt;=$R$4),$S$4,IF(AND(H1858&gt;=$Q$5,H1858&lt;=$R$5),$S$5)))</f>
        <v>Passives</v>
      </c>
    </row>
    <row r="1859" spans="1:15" x14ac:dyDescent="0.15">
      <c r="A1859" s="29" t="s">
        <v>41</v>
      </c>
      <c r="B1859" s="29" t="s">
        <v>42</v>
      </c>
      <c r="C1859" s="29" t="s">
        <v>134</v>
      </c>
      <c r="D1859" s="31">
        <v>44207</v>
      </c>
      <c r="E1859" s="29" t="s">
        <v>52</v>
      </c>
      <c r="F1859" s="29">
        <v>1</v>
      </c>
      <c r="G1859" s="29" t="s">
        <v>46</v>
      </c>
      <c r="H1859" s="29">
        <v>4</v>
      </c>
      <c r="K1859" s="29">
        <v>9053873235</v>
      </c>
      <c r="L1859" s="29">
        <v>9053873235</v>
      </c>
      <c r="M1859" s="29" t="s">
        <v>44</v>
      </c>
      <c r="N1859" s="29">
        <v>2326314751</v>
      </c>
      <c r="O1859" s="32" t="str">
        <f t="shared" si="29"/>
        <v>Detractors</v>
      </c>
    </row>
    <row r="1860" spans="1:15" x14ac:dyDescent="0.15">
      <c r="A1860" s="29" t="s">
        <v>41</v>
      </c>
      <c r="B1860" s="29" t="s">
        <v>42</v>
      </c>
      <c r="C1860" s="29" t="s">
        <v>106</v>
      </c>
      <c r="D1860" s="31">
        <v>44207</v>
      </c>
      <c r="E1860" s="29" t="s">
        <v>53</v>
      </c>
      <c r="F1860" s="29">
        <v>4</v>
      </c>
      <c r="G1860" s="29" t="s">
        <v>46</v>
      </c>
      <c r="H1860" s="29">
        <v>9</v>
      </c>
      <c r="K1860" s="29">
        <v>4412953936</v>
      </c>
      <c r="L1860" s="29">
        <v>4412953936</v>
      </c>
      <c r="M1860" s="29" t="s">
        <v>51</v>
      </c>
      <c r="N1860" s="29">
        <v>2326326659</v>
      </c>
      <c r="O1860" s="32" t="str">
        <f t="shared" si="29"/>
        <v>Promoters</v>
      </c>
    </row>
    <row r="1861" spans="1:15" x14ac:dyDescent="0.15">
      <c r="A1861" s="29" t="s">
        <v>41</v>
      </c>
      <c r="B1861" s="29" t="s">
        <v>42</v>
      </c>
      <c r="C1861" s="29" t="s">
        <v>147</v>
      </c>
      <c r="D1861" s="31">
        <v>44207</v>
      </c>
      <c r="E1861" s="29" t="s">
        <v>53</v>
      </c>
      <c r="F1861" s="29">
        <v>5</v>
      </c>
      <c r="G1861" s="29" t="s">
        <v>46</v>
      </c>
      <c r="H1861" s="29">
        <v>10</v>
      </c>
      <c r="K1861" s="29">
        <v>4415325275</v>
      </c>
      <c r="L1861" s="29">
        <v>4415325275</v>
      </c>
      <c r="M1861" s="29" t="s">
        <v>44</v>
      </c>
      <c r="N1861" s="29">
        <v>2326328248</v>
      </c>
      <c r="O1861" s="32" t="str">
        <f t="shared" si="29"/>
        <v>Promoters</v>
      </c>
    </row>
    <row r="1862" spans="1:15" x14ac:dyDescent="0.15">
      <c r="A1862" s="29" t="s">
        <v>41</v>
      </c>
      <c r="B1862" s="29" t="s">
        <v>42</v>
      </c>
      <c r="C1862" s="29" t="s">
        <v>80</v>
      </c>
      <c r="D1862" s="31">
        <v>44207</v>
      </c>
      <c r="E1862" s="29" t="s">
        <v>52</v>
      </c>
      <c r="F1862" s="29">
        <v>4</v>
      </c>
      <c r="G1862" s="29" t="s">
        <v>43</v>
      </c>
      <c r="H1862" s="29">
        <v>9</v>
      </c>
      <c r="K1862" s="29">
        <v>4415040458</v>
      </c>
      <c r="L1862" s="29">
        <v>4415040458</v>
      </c>
      <c r="M1862" s="29" t="s">
        <v>51</v>
      </c>
      <c r="N1862" s="29">
        <v>2326331890</v>
      </c>
      <c r="O1862" s="32" t="str">
        <f t="shared" si="29"/>
        <v>Promoters</v>
      </c>
    </row>
    <row r="1863" spans="1:15" x14ac:dyDescent="0.15">
      <c r="A1863" s="29" t="s">
        <v>41</v>
      </c>
      <c r="B1863" s="29" t="s">
        <v>42</v>
      </c>
      <c r="C1863" s="29" t="s">
        <v>112</v>
      </c>
      <c r="D1863" s="31">
        <v>44207</v>
      </c>
      <c r="E1863" s="29" t="s">
        <v>54</v>
      </c>
      <c r="F1863" s="29">
        <v>5</v>
      </c>
      <c r="G1863" s="29" t="s">
        <v>46</v>
      </c>
      <c r="H1863" s="29">
        <v>5</v>
      </c>
      <c r="K1863" s="29">
        <v>5056358097</v>
      </c>
      <c r="L1863" s="29">
        <v>5056358097</v>
      </c>
      <c r="M1863" s="29" t="s">
        <v>44</v>
      </c>
      <c r="N1863" s="29">
        <v>2326334701</v>
      </c>
      <c r="O1863" s="32" t="str">
        <f t="shared" si="29"/>
        <v>Detractors</v>
      </c>
    </row>
    <row r="1864" spans="1:15" x14ac:dyDescent="0.15">
      <c r="A1864" s="29" t="s">
        <v>41</v>
      </c>
      <c r="B1864" s="29" t="s">
        <v>42</v>
      </c>
      <c r="C1864" s="29" t="s">
        <v>118</v>
      </c>
      <c r="D1864" s="31">
        <v>44207</v>
      </c>
      <c r="E1864" s="29" t="s">
        <v>19</v>
      </c>
      <c r="F1864" s="29">
        <v>5</v>
      </c>
      <c r="G1864" s="29" t="s">
        <v>43</v>
      </c>
      <c r="H1864" s="29">
        <v>6</v>
      </c>
      <c r="K1864" s="29">
        <v>7205275223</v>
      </c>
      <c r="L1864" s="29">
        <v>5926122295</v>
      </c>
      <c r="M1864" s="29" t="s">
        <v>44</v>
      </c>
      <c r="N1864" s="29">
        <v>2326335837</v>
      </c>
      <c r="O1864" s="32" t="str">
        <f t="shared" si="29"/>
        <v>Detractors</v>
      </c>
    </row>
    <row r="1865" spans="1:15" x14ac:dyDescent="0.15">
      <c r="A1865" s="29" t="s">
        <v>41</v>
      </c>
      <c r="B1865" s="29" t="s">
        <v>42</v>
      </c>
      <c r="C1865" s="29" t="s">
        <v>108</v>
      </c>
      <c r="D1865" s="31">
        <v>44207</v>
      </c>
      <c r="E1865" s="29" t="s">
        <v>53</v>
      </c>
      <c r="F1865" s="29">
        <v>5</v>
      </c>
      <c r="G1865" s="29" t="s">
        <v>43</v>
      </c>
      <c r="H1865" s="29">
        <v>10</v>
      </c>
      <c r="K1865" s="29">
        <v>8183605058</v>
      </c>
      <c r="L1865" s="29">
        <v>8183605058</v>
      </c>
      <c r="M1865" s="29" t="s">
        <v>44</v>
      </c>
      <c r="N1865" s="29">
        <v>2326336334</v>
      </c>
      <c r="O1865" s="32" t="str">
        <f t="shared" si="29"/>
        <v>Promoters</v>
      </c>
    </row>
    <row r="1866" spans="1:15" x14ac:dyDescent="0.15">
      <c r="A1866" s="29" t="s">
        <v>41</v>
      </c>
      <c r="B1866" s="29" t="s">
        <v>42</v>
      </c>
      <c r="C1866" s="29" t="s">
        <v>80</v>
      </c>
      <c r="D1866" s="31">
        <v>44207</v>
      </c>
      <c r="E1866" s="29" t="s">
        <v>50</v>
      </c>
      <c r="F1866" s="29">
        <v>5</v>
      </c>
      <c r="G1866" s="29" t="s">
        <v>43</v>
      </c>
      <c r="H1866" s="29">
        <v>9</v>
      </c>
      <c r="K1866" s="29">
        <v>3406904816</v>
      </c>
      <c r="L1866" s="29">
        <v>3406904816</v>
      </c>
      <c r="M1866" s="29" t="s">
        <v>44</v>
      </c>
      <c r="N1866" s="29">
        <v>2326339560</v>
      </c>
      <c r="O1866" s="32" t="str">
        <f t="shared" si="29"/>
        <v>Promoters</v>
      </c>
    </row>
    <row r="1867" spans="1:15" x14ac:dyDescent="0.15">
      <c r="A1867" s="29" t="s">
        <v>41</v>
      </c>
      <c r="B1867" s="29" t="s">
        <v>42</v>
      </c>
      <c r="C1867" s="29" t="s">
        <v>83</v>
      </c>
      <c r="D1867" s="31">
        <v>44207</v>
      </c>
      <c r="E1867" s="29" t="s">
        <v>50</v>
      </c>
      <c r="F1867" s="29">
        <v>5</v>
      </c>
      <c r="G1867" s="29" t="s">
        <v>43</v>
      </c>
      <c r="H1867" s="29">
        <v>10</v>
      </c>
      <c r="K1867" s="29">
        <v>3405141047</v>
      </c>
      <c r="L1867" s="29">
        <v>3405141047</v>
      </c>
      <c r="M1867" s="29" t="s">
        <v>51</v>
      </c>
      <c r="N1867" s="29">
        <v>2326342016</v>
      </c>
      <c r="O1867" s="32" t="str">
        <f t="shared" si="29"/>
        <v>Promoters</v>
      </c>
    </row>
    <row r="1868" spans="1:15" x14ac:dyDescent="0.15">
      <c r="A1868" s="29" t="s">
        <v>41</v>
      </c>
      <c r="B1868" s="29" t="s">
        <v>42</v>
      </c>
      <c r="C1868" s="29" t="s">
        <v>126</v>
      </c>
      <c r="D1868" s="31">
        <v>44207</v>
      </c>
      <c r="E1868" s="29" t="s">
        <v>52</v>
      </c>
      <c r="F1868" s="29">
        <v>5</v>
      </c>
      <c r="G1868" s="29" t="s">
        <v>43</v>
      </c>
      <c r="H1868" s="29">
        <v>7</v>
      </c>
      <c r="K1868" s="29">
        <v>4412942606</v>
      </c>
      <c r="L1868" s="29">
        <v>4412942606</v>
      </c>
      <c r="M1868" s="29" t="s">
        <v>44</v>
      </c>
      <c r="N1868" s="29">
        <v>2326346775</v>
      </c>
      <c r="O1868" s="32" t="str">
        <f t="shared" si="29"/>
        <v>Passives</v>
      </c>
    </row>
    <row r="1869" spans="1:15" x14ac:dyDescent="0.15">
      <c r="A1869" s="29" t="s">
        <v>41</v>
      </c>
      <c r="B1869" s="29" t="s">
        <v>42</v>
      </c>
      <c r="C1869" s="29" t="s">
        <v>78</v>
      </c>
      <c r="D1869" s="31">
        <v>44207</v>
      </c>
      <c r="E1869" s="29" t="s">
        <v>50</v>
      </c>
      <c r="F1869" s="29">
        <v>5</v>
      </c>
      <c r="G1869" s="29" t="s">
        <v>43</v>
      </c>
      <c r="H1869" s="29">
        <v>10</v>
      </c>
      <c r="K1869" s="29">
        <v>3405144503</v>
      </c>
      <c r="L1869" s="29">
        <v>3405144503</v>
      </c>
      <c r="M1869" s="29" t="s">
        <v>44</v>
      </c>
      <c r="N1869" s="29">
        <v>2326347224</v>
      </c>
      <c r="O1869" s="32" t="str">
        <f t="shared" si="29"/>
        <v>Promoters</v>
      </c>
    </row>
    <row r="1870" spans="1:15" x14ac:dyDescent="0.15">
      <c r="A1870" s="29" t="s">
        <v>41</v>
      </c>
      <c r="B1870" s="29" t="s">
        <v>42</v>
      </c>
      <c r="C1870" s="29" t="s">
        <v>101</v>
      </c>
      <c r="D1870" s="31">
        <v>44207</v>
      </c>
      <c r="E1870" s="29" t="s">
        <v>53</v>
      </c>
      <c r="F1870" s="29">
        <v>5</v>
      </c>
      <c r="G1870" s="29" t="s">
        <v>43</v>
      </c>
      <c r="H1870" s="29">
        <v>9</v>
      </c>
      <c r="K1870" s="29">
        <v>4412970289</v>
      </c>
      <c r="L1870" s="29">
        <v>4412970289</v>
      </c>
      <c r="M1870" s="29" t="s">
        <v>44</v>
      </c>
      <c r="N1870" s="29">
        <v>2326358841</v>
      </c>
      <c r="O1870" s="32" t="str">
        <f t="shared" si="29"/>
        <v>Promoters</v>
      </c>
    </row>
    <row r="1871" spans="1:15" x14ac:dyDescent="0.15">
      <c r="A1871" s="29" t="s">
        <v>41</v>
      </c>
      <c r="B1871" s="29" t="s">
        <v>42</v>
      </c>
      <c r="C1871" s="29" t="s">
        <v>80</v>
      </c>
      <c r="D1871" s="31">
        <v>44207</v>
      </c>
      <c r="E1871" s="29" t="s">
        <v>50</v>
      </c>
      <c r="F1871" s="29">
        <v>5</v>
      </c>
      <c r="G1871" s="29" t="s">
        <v>46</v>
      </c>
      <c r="H1871" s="29">
        <v>10</v>
      </c>
      <c r="K1871" s="29">
        <v>3407796973</v>
      </c>
      <c r="L1871" s="29">
        <v>3407796973</v>
      </c>
      <c r="M1871" s="29" t="s">
        <v>44</v>
      </c>
      <c r="N1871" s="29">
        <v>2326359176</v>
      </c>
      <c r="O1871" s="32" t="str">
        <f t="shared" si="29"/>
        <v>Promoters</v>
      </c>
    </row>
    <row r="1872" spans="1:15" x14ac:dyDescent="0.15">
      <c r="A1872" s="29" t="s">
        <v>41</v>
      </c>
      <c r="B1872" s="29" t="s">
        <v>42</v>
      </c>
      <c r="C1872" s="29" t="s">
        <v>139</v>
      </c>
      <c r="D1872" s="31">
        <v>44207</v>
      </c>
      <c r="E1872" s="29" t="s">
        <v>50</v>
      </c>
      <c r="F1872" s="29">
        <v>5</v>
      </c>
      <c r="G1872" s="29" t="s">
        <v>43</v>
      </c>
      <c r="H1872" s="29">
        <v>10</v>
      </c>
      <c r="K1872" s="29">
        <v>3409982734</v>
      </c>
      <c r="L1872" s="29">
        <v>3409982734</v>
      </c>
      <c r="M1872" s="29" t="s">
        <v>51</v>
      </c>
      <c r="N1872" s="29">
        <v>2326361002</v>
      </c>
      <c r="O1872" s="32" t="str">
        <f t="shared" si="29"/>
        <v>Promoters</v>
      </c>
    </row>
    <row r="1873" spans="1:15" x14ac:dyDescent="0.15">
      <c r="A1873" s="29" t="s">
        <v>41</v>
      </c>
      <c r="B1873" s="29" t="s">
        <v>42</v>
      </c>
      <c r="C1873" s="29" t="s">
        <v>114</v>
      </c>
      <c r="D1873" s="31">
        <v>44207</v>
      </c>
      <c r="E1873" s="29" t="s">
        <v>50</v>
      </c>
      <c r="F1873" s="29">
        <v>5</v>
      </c>
      <c r="G1873" s="29" t="s">
        <v>43</v>
      </c>
      <c r="H1873" s="29">
        <v>10</v>
      </c>
      <c r="K1873" s="29">
        <v>3405147388</v>
      </c>
      <c r="L1873" s="29">
        <v>3405147388</v>
      </c>
      <c r="M1873" s="29" t="s">
        <v>44</v>
      </c>
      <c r="N1873" s="29">
        <v>2326363026</v>
      </c>
      <c r="O1873" s="32" t="str">
        <f t="shared" si="29"/>
        <v>Promoters</v>
      </c>
    </row>
    <row r="1874" spans="1:15" x14ac:dyDescent="0.15">
      <c r="A1874" s="29" t="s">
        <v>41</v>
      </c>
      <c r="B1874" s="29" t="s">
        <v>42</v>
      </c>
      <c r="C1874" s="29" t="s">
        <v>139</v>
      </c>
      <c r="D1874" s="31">
        <v>44207</v>
      </c>
      <c r="E1874" s="29" t="s">
        <v>55</v>
      </c>
      <c r="F1874" s="29">
        <v>3</v>
      </c>
      <c r="G1874" s="29" t="s">
        <v>46</v>
      </c>
      <c r="H1874" s="29">
        <v>3</v>
      </c>
      <c r="K1874" s="29">
        <v>7752779211</v>
      </c>
      <c r="L1874" s="29">
        <v>7752779211</v>
      </c>
      <c r="M1874" s="29" t="s">
        <v>44</v>
      </c>
      <c r="N1874" s="29">
        <v>2326363055</v>
      </c>
      <c r="O1874" s="32" t="str">
        <f t="shared" si="29"/>
        <v>Detractors</v>
      </c>
    </row>
    <row r="1875" spans="1:15" x14ac:dyDescent="0.15">
      <c r="A1875" s="29" t="s">
        <v>41</v>
      </c>
      <c r="B1875" s="29" t="s">
        <v>42</v>
      </c>
      <c r="C1875" s="29" t="s">
        <v>87</v>
      </c>
      <c r="D1875" s="31">
        <v>44207</v>
      </c>
      <c r="E1875" s="29" t="s">
        <v>50</v>
      </c>
      <c r="F1875" s="29">
        <v>2</v>
      </c>
      <c r="G1875" s="29" t="s">
        <v>43</v>
      </c>
      <c r="H1875" s="29">
        <v>1</v>
      </c>
      <c r="K1875" s="29">
        <v>3406268848</v>
      </c>
      <c r="L1875" s="29">
        <v>3406268848</v>
      </c>
      <c r="M1875" s="29" t="s">
        <v>44</v>
      </c>
      <c r="N1875" s="29">
        <v>2326364979</v>
      </c>
      <c r="O1875" s="32" t="str">
        <f t="shared" si="29"/>
        <v>Detractors</v>
      </c>
    </row>
    <row r="1876" spans="1:15" x14ac:dyDescent="0.15">
      <c r="A1876" s="29" t="s">
        <v>41</v>
      </c>
      <c r="B1876" s="29" t="s">
        <v>42</v>
      </c>
      <c r="C1876" s="29" t="s">
        <v>144</v>
      </c>
      <c r="D1876" s="31">
        <v>44207</v>
      </c>
      <c r="E1876" s="29" t="s">
        <v>50</v>
      </c>
      <c r="F1876" s="29">
        <v>4</v>
      </c>
      <c r="G1876" s="29" t="s">
        <v>43</v>
      </c>
      <c r="H1876" s="29">
        <v>7</v>
      </c>
      <c r="K1876" s="29">
        <v>3405139309</v>
      </c>
      <c r="L1876" s="29">
        <v>3405139309</v>
      </c>
      <c r="M1876" s="29" t="s">
        <v>51</v>
      </c>
      <c r="N1876" s="29">
        <v>2326365229</v>
      </c>
      <c r="O1876" s="32" t="str">
        <f t="shared" si="29"/>
        <v>Passives</v>
      </c>
    </row>
    <row r="1877" spans="1:15" x14ac:dyDescent="0.15">
      <c r="A1877" s="29" t="s">
        <v>41</v>
      </c>
      <c r="B1877" s="29" t="s">
        <v>42</v>
      </c>
      <c r="C1877" s="29" t="s">
        <v>144</v>
      </c>
      <c r="D1877" s="31">
        <v>44207</v>
      </c>
      <c r="E1877" s="29" t="s">
        <v>55</v>
      </c>
      <c r="F1877" s="29">
        <v>5</v>
      </c>
      <c r="G1877" s="29" t="s">
        <v>43</v>
      </c>
      <c r="H1877" s="29">
        <v>8</v>
      </c>
      <c r="K1877" s="29">
        <v>8315660927</v>
      </c>
      <c r="L1877" s="29">
        <v>8315660927</v>
      </c>
      <c r="M1877" s="29" t="s">
        <v>44</v>
      </c>
      <c r="N1877" s="29">
        <v>2326365690</v>
      </c>
      <c r="O1877" s="32" t="str">
        <f t="shared" si="29"/>
        <v>Passives</v>
      </c>
    </row>
    <row r="1878" spans="1:15" x14ac:dyDescent="0.15">
      <c r="A1878" s="29" t="s">
        <v>41</v>
      </c>
      <c r="B1878" s="29" t="s">
        <v>42</v>
      </c>
      <c r="C1878" s="29" t="s">
        <v>139</v>
      </c>
      <c r="D1878" s="31">
        <v>44207</v>
      </c>
      <c r="E1878" s="29" t="s">
        <v>55</v>
      </c>
      <c r="F1878" s="29">
        <v>5</v>
      </c>
      <c r="G1878" s="29" t="s">
        <v>43</v>
      </c>
      <c r="H1878" s="29">
        <v>10</v>
      </c>
      <c r="K1878" s="29">
        <v>5054239656</v>
      </c>
      <c r="L1878" s="29">
        <v>5054239656</v>
      </c>
      <c r="M1878" s="29" t="s">
        <v>51</v>
      </c>
      <c r="N1878" s="29">
        <v>2326367088</v>
      </c>
      <c r="O1878" s="32" t="str">
        <f t="shared" si="29"/>
        <v>Promoters</v>
      </c>
    </row>
    <row r="1879" spans="1:15" x14ac:dyDescent="0.15">
      <c r="A1879" s="29" t="s">
        <v>41</v>
      </c>
      <c r="B1879" s="29" t="s">
        <v>42</v>
      </c>
      <c r="C1879" s="29" t="s">
        <v>80</v>
      </c>
      <c r="D1879" s="31">
        <v>44207</v>
      </c>
      <c r="E1879" s="29" t="s">
        <v>54</v>
      </c>
      <c r="F1879" s="29">
        <v>5</v>
      </c>
      <c r="G1879" s="29" t="s">
        <v>43</v>
      </c>
      <c r="H1879" s="29">
        <v>10</v>
      </c>
      <c r="K1879" s="29">
        <v>9282066669</v>
      </c>
      <c r="L1879" s="29">
        <v>9282066669</v>
      </c>
      <c r="M1879" s="29" t="s">
        <v>44</v>
      </c>
      <c r="N1879" s="29">
        <v>2326375568</v>
      </c>
      <c r="O1879" s="32" t="str">
        <f t="shared" si="29"/>
        <v>Promoters</v>
      </c>
    </row>
    <row r="1880" spans="1:15" x14ac:dyDescent="0.15">
      <c r="A1880" s="29" t="s">
        <v>41</v>
      </c>
      <c r="B1880" s="29" t="s">
        <v>42</v>
      </c>
      <c r="C1880" s="29" t="s">
        <v>112</v>
      </c>
      <c r="D1880" s="31">
        <v>44207</v>
      </c>
      <c r="E1880" s="29" t="s">
        <v>50</v>
      </c>
      <c r="F1880" s="29">
        <v>4</v>
      </c>
      <c r="G1880" s="29" t="s">
        <v>46</v>
      </c>
      <c r="H1880" s="29">
        <v>0</v>
      </c>
      <c r="K1880" s="29">
        <v>3407743552</v>
      </c>
      <c r="L1880" s="29">
        <v>3407743552</v>
      </c>
      <c r="M1880" s="29" t="s">
        <v>44</v>
      </c>
      <c r="N1880" s="29">
        <v>2326379760</v>
      </c>
      <c r="O1880" s="32" t="str">
        <f t="shared" si="29"/>
        <v>Detractors</v>
      </c>
    </row>
    <row r="1881" spans="1:15" x14ac:dyDescent="0.15">
      <c r="A1881" s="29" t="s">
        <v>41</v>
      </c>
      <c r="B1881" s="29" t="s">
        <v>42</v>
      </c>
      <c r="C1881" s="29" t="s">
        <v>104</v>
      </c>
      <c r="D1881" s="31">
        <v>44207</v>
      </c>
      <c r="E1881" s="29" t="s">
        <v>53</v>
      </c>
      <c r="F1881" s="29">
        <v>5</v>
      </c>
      <c r="G1881" s="29" t="s">
        <v>43</v>
      </c>
      <c r="H1881" s="29">
        <v>10</v>
      </c>
      <c r="K1881" s="29">
        <v>4412382772</v>
      </c>
      <c r="L1881" s="29">
        <v>4412382772</v>
      </c>
      <c r="M1881" s="29" t="s">
        <v>44</v>
      </c>
      <c r="N1881" s="29">
        <v>2326380226</v>
      </c>
      <c r="O1881" s="32" t="str">
        <f t="shared" si="29"/>
        <v>Promoters</v>
      </c>
    </row>
    <row r="1882" spans="1:15" x14ac:dyDescent="0.15">
      <c r="A1882" s="29" t="s">
        <v>41</v>
      </c>
      <c r="B1882" s="29" t="s">
        <v>42</v>
      </c>
      <c r="C1882" s="29" t="s">
        <v>96</v>
      </c>
      <c r="D1882" s="31">
        <v>44207</v>
      </c>
      <c r="E1882" s="29" t="s">
        <v>50</v>
      </c>
      <c r="F1882" s="29">
        <v>5</v>
      </c>
      <c r="G1882" s="29" t="s">
        <v>43</v>
      </c>
      <c r="H1882" s="29">
        <v>10</v>
      </c>
      <c r="K1882" s="29">
        <v>8472393359</v>
      </c>
      <c r="L1882" s="29">
        <v>8472393359</v>
      </c>
      <c r="M1882" s="29" t="s">
        <v>44</v>
      </c>
      <c r="N1882" s="29">
        <v>2326381658</v>
      </c>
      <c r="O1882" s="32" t="str">
        <f t="shared" si="29"/>
        <v>Promoters</v>
      </c>
    </row>
    <row r="1883" spans="1:15" x14ac:dyDescent="0.15">
      <c r="A1883" s="29" t="s">
        <v>41</v>
      </c>
      <c r="B1883" s="29" t="s">
        <v>42</v>
      </c>
      <c r="C1883" s="29" t="s">
        <v>144</v>
      </c>
      <c r="D1883" s="31">
        <v>44207</v>
      </c>
      <c r="E1883" s="29" t="s">
        <v>50</v>
      </c>
      <c r="F1883" s="29">
        <v>3</v>
      </c>
      <c r="G1883" s="29" t="s">
        <v>43</v>
      </c>
      <c r="H1883" s="29">
        <v>10</v>
      </c>
      <c r="K1883" s="29">
        <v>3405144532</v>
      </c>
      <c r="L1883" s="29">
        <v>3405144532</v>
      </c>
      <c r="M1883" s="29" t="s">
        <v>51</v>
      </c>
      <c r="N1883" s="29">
        <v>2326381796</v>
      </c>
      <c r="O1883" s="32" t="str">
        <f t="shared" si="29"/>
        <v>Promoters</v>
      </c>
    </row>
    <row r="1884" spans="1:15" x14ac:dyDescent="0.15">
      <c r="A1884" s="29" t="s">
        <v>41</v>
      </c>
      <c r="B1884" s="29" t="s">
        <v>42</v>
      </c>
      <c r="C1884" s="29" t="s">
        <v>133</v>
      </c>
      <c r="D1884" s="31">
        <v>44207</v>
      </c>
      <c r="E1884" s="29" t="s">
        <v>55</v>
      </c>
      <c r="F1884" s="29">
        <v>1</v>
      </c>
      <c r="G1884" s="29" t="s">
        <v>46</v>
      </c>
      <c r="H1884" s="29">
        <v>1</v>
      </c>
      <c r="J1884" s="29">
        <v>2009663221</v>
      </c>
      <c r="K1884" s="29">
        <v>9282107028</v>
      </c>
      <c r="L1884" s="29">
        <v>9282107028</v>
      </c>
      <c r="M1884" s="29" t="s">
        <v>44</v>
      </c>
      <c r="N1884" s="29">
        <v>2326388637</v>
      </c>
      <c r="O1884" s="32" t="str">
        <f t="shared" si="29"/>
        <v>Detractors</v>
      </c>
    </row>
    <row r="1885" spans="1:15" x14ac:dyDescent="0.15">
      <c r="A1885" s="29" t="s">
        <v>41</v>
      </c>
      <c r="B1885" s="29" t="s">
        <v>42</v>
      </c>
      <c r="C1885" s="29" t="s">
        <v>102</v>
      </c>
      <c r="D1885" s="31">
        <v>44207</v>
      </c>
      <c r="E1885" s="29" t="s">
        <v>53</v>
      </c>
      <c r="F1885" s="29">
        <v>5</v>
      </c>
      <c r="G1885" s="29" t="s">
        <v>43</v>
      </c>
      <c r="H1885" s="29">
        <v>10</v>
      </c>
      <c r="K1885" s="29">
        <v>4415429600</v>
      </c>
      <c r="L1885" s="29">
        <v>4415429600</v>
      </c>
      <c r="M1885" s="29" t="s">
        <v>51</v>
      </c>
      <c r="N1885" s="29">
        <v>2326389008</v>
      </c>
      <c r="O1885" s="32" t="str">
        <f t="shared" si="29"/>
        <v>Promoters</v>
      </c>
    </row>
    <row r="1886" spans="1:15" x14ac:dyDescent="0.15">
      <c r="A1886" s="29" t="s">
        <v>41</v>
      </c>
      <c r="B1886" s="29" t="s">
        <v>42</v>
      </c>
      <c r="C1886" s="29" t="s">
        <v>139</v>
      </c>
      <c r="D1886" s="31">
        <v>44207</v>
      </c>
      <c r="E1886" s="29" t="s">
        <v>50</v>
      </c>
      <c r="F1886" s="29">
        <v>5</v>
      </c>
      <c r="G1886" s="29" t="s">
        <v>43</v>
      </c>
      <c r="H1886" s="29">
        <v>2</v>
      </c>
      <c r="K1886" s="29">
        <v>3406428048</v>
      </c>
      <c r="L1886" s="29">
        <v>3406428048</v>
      </c>
      <c r="M1886" s="29" t="s">
        <v>44</v>
      </c>
      <c r="N1886" s="29">
        <v>2326404870</v>
      </c>
      <c r="O1886" s="32" t="str">
        <f t="shared" si="29"/>
        <v>Detractors</v>
      </c>
    </row>
    <row r="1887" spans="1:15" x14ac:dyDescent="0.15">
      <c r="A1887" s="29" t="s">
        <v>41</v>
      </c>
      <c r="B1887" s="29" t="s">
        <v>42</v>
      </c>
      <c r="C1887" s="29" t="s">
        <v>132</v>
      </c>
      <c r="D1887" s="31">
        <v>44207</v>
      </c>
      <c r="E1887" s="29" t="s">
        <v>55</v>
      </c>
      <c r="F1887" s="29">
        <v>5</v>
      </c>
      <c r="G1887" s="29" t="s">
        <v>43</v>
      </c>
      <c r="H1887" s="29">
        <v>10</v>
      </c>
      <c r="K1887" s="29">
        <v>5752249505</v>
      </c>
      <c r="L1887" s="29">
        <v>5752249505</v>
      </c>
      <c r="M1887" s="29" t="s">
        <v>44</v>
      </c>
      <c r="N1887" s="29">
        <v>2326410247</v>
      </c>
      <c r="O1887" s="32" t="str">
        <f t="shared" si="29"/>
        <v>Promoters</v>
      </c>
    </row>
    <row r="1888" spans="1:15" x14ac:dyDescent="0.15">
      <c r="A1888" s="29" t="s">
        <v>41</v>
      </c>
      <c r="B1888" s="29" t="s">
        <v>42</v>
      </c>
      <c r="C1888" s="29" t="s">
        <v>79</v>
      </c>
      <c r="D1888" s="31">
        <v>44207</v>
      </c>
      <c r="E1888" s="29" t="s">
        <v>53</v>
      </c>
      <c r="F1888" s="29">
        <v>5</v>
      </c>
      <c r="G1888" s="29" t="s">
        <v>43</v>
      </c>
      <c r="H1888" s="29">
        <v>10</v>
      </c>
      <c r="K1888" s="29">
        <v>4412322945</v>
      </c>
      <c r="L1888" s="29">
        <v>4412322945</v>
      </c>
      <c r="M1888" s="29" t="s">
        <v>44</v>
      </c>
      <c r="N1888" s="29">
        <v>2326419987</v>
      </c>
      <c r="O1888" s="32" t="str">
        <f t="shared" si="29"/>
        <v>Promoters</v>
      </c>
    </row>
    <row r="1889" spans="1:15" x14ac:dyDescent="0.15">
      <c r="A1889" s="29" t="s">
        <v>41</v>
      </c>
      <c r="B1889" s="29" t="s">
        <v>42</v>
      </c>
      <c r="C1889" s="29" t="s">
        <v>117</v>
      </c>
      <c r="D1889" s="31">
        <v>44207</v>
      </c>
      <c r="E1889" s="29" t="s">
        <v>50</v>
      </c>
      <c r="F1889" s="29">
        <v>5</v>
      </c>
      <c r="G1889" s="29" t="s">
        <v>43</v>
      </c>
      <c r="H1889" s="29">
        <v>9</v>
      </c>
      <c r="K1889" s="29">
        <v>3405142162</v>
      </c>
      <c r="L1889" s="29">
        <v>3405142162</v>
      </c>
      <c r="M1889" s="29" t="s">
        <v>44</v>
      </c>
      <c r="N1889" s="29">
        <v>2326424320</v>
      </c>
      <c r="O1889" s="32" t="str">
        <f t="shared" si="29"/>
        <v>Promoters</v>
      </c>
    </row>
    <row r="1890" spans="1:15" x14ac:dyDescent="0.15">
      <c r="A1890" s="29" t="s">
        <v>41</v>
      </c>
      <c r="B1890" s="29" t="s">
        <v>42</v>
      </c>
      <c r="C1890" s="29" t="s">
        <v>88</v>
      </c>
      <c r="D1890" s="31">
        <v>44207</v>
      </c>
      <c r="E1890" s="29" t="s">
        <v>53</v>
      </c>
      <c r="F1890" s="29">
        <v>5</v>
      </c>
      <c r="G1890" s="29" t="s">
        <v>43</v>
      </c>
      <c r="H1890" s="29">
        <v>9</v>
      </c>
      <c r="K1890" s="29">
        <v>4412365787</v>
      </c>
      <c r="L1890" s="29">
        <v>4412365787</v>
      </c>
      <c r="M1890" s="29" t="s">
        <v>44</v>
      </c>
      <c r="N1890" s="29">
        <v>2326424656</v>
      </c>
      <c r="O1890" s="32" t="str">
        <f t="shared" si="29"/>
        <v>Promoters</v>
      </c>
    </row>
    <row r="1891" spans="1:15" x14ac:dyDescent="0.15">
      <c r="A1891" s="29" t="s">
        <v>41</v>
      </c>
      <c r="B1891" s="29" t="s">
        <v>42</v>
      </c>
      <c r="C1891" s="29" t="s">
        <v>127</v>
      </c>
      <c r="D1891" s="31">
        <v>44207</v>
      </c>
      <c r="E1891" s="29" t="s">
        <v>50</v>
      </c>
      <c r="F1891" s="29">
        <v>5</v>
      </c>
      <c r="G1891" s="29" t="s">
        <v>46</v>
      </c>
      <c r="H1891" s="29">
        <v>10</v>
      </c>
      <c r="K1891" s="29">
        <v>3405132517</v>
      </c>
      <c r="L1891" s="29">
        <v>3405132517</v>
      </c>
      <c r="M1891" s="29" t="s">
        <v>44</v>
      </c>
      <c r="N1891" s="29">
        <v>2326431087</v>
      </c>
      <c r="O1891" s="32" t="str">
        <f t="shared" si="29"/>
        <v>Promoters</v>
      </c>
    </row>
    <row r="1892" spans="1:15" x14ac:dyDescent="0.15">
      <c r="A1892" s="29" t="s">
        <v>41</v>
      </c>
      <c r="B1892" s="29" t="s">
        <v>42</v>
      </c>
      <c r="C1892" s="29" t="s">
        <v>122</v>
      </c>
      <c r="D1892" s="31">
        <v>44207</v>
      </c>
      <c r="E1892" s="29" t="s">
        <v>55</v>
      </c>
      <c r="F1892" s="29">
        <v>5</v>
      </c>
      <c r="G1892" s="29" t="s">
        <v>43</v>
      </c>
      <c r="H1892" s="29">
        <v>10</v>
      </c>
      <c r="K1892" s="29">
        <v>2105963037</v>
      </c>
      <c r="L1892" s="29">
        <v>2105963037</v>
      </c>
      <c r="M1892" s="29" t="s">
        <v>44</v>
      </c>
      <c r="N1892" s="29">
        <v>2326431264</v>
      </c>
      <c r="O1892" s="32" t="str">
        <f t="shared" si="29"/>
        <v>Promoters</v>
      </c>
    </row>
    <row r="1893" spans="1:15" x14ac:dyDescent="0.15">
      <c r="A1893" s="29" t="s">
        <v>41</v>
      </c>
      <c r="B1893" s="29" t="s">
        <v>42</v>
      </c>
      <c r="C1893" s="29" t="s">
        <v>111</v>
      </c>
      <c r="D1893" s="31">
        <v>44207</v>
      </c>
      <c r="E1893" s="29" t="s">
        <v>50</v>
      </c>
      <c r="F1893" s="29">
        <v>5</v>
      </c>
      <c r="G1893" s="29" t="s">
        <v>43</v>
      </c>
      <c r="H1893" s="29">
        <v>10</v>
      </c>
      <c r="K1893" s="29">
        <v>3405144841</v>
      </c>
      <c r="L1893" s="29">
        <v>3405144841</v>
      </c>
      <c r="M1893" s="29" t="s">
        <v>44</v>
      </c>
      <c r="N1893" s="29">
        <v>2326434094</v>
      </c>
      <c r="O1893" s="32" t="str">
        <f t="shared" si="29"/>
        <v>Promoters</v>
      </c>
    </row>
    <row r="1894" spans="1:15" x14ac:dyDescent="0.15">
      <c r="A1894" s="29" t="s">
        <v>41</v>
      </c>
      <c r="B1894" s="29" t="s">
        <v>42</v>
      </c>
      <c r="C1894" s="29" t="s">
        <v>89</v>
      </c>
      <c r="D1894" s="31">
        <v>44207</v>
      </c>
      <c r="E1894" s="29" t="s">
        <v>55</v>
      </c>
      <c r="F1894" s="29">
        <v>5</v>
      </c>
      <c r="G1894" s="29" t="s">
        <v>46</v>
      </c>
      <c r="H1894" s="29">
        <v>10</v>
      </c>
      <c r="J1894" s="29">
        <v>2009704557</v>
      </c>
      <c r="K1894" s="29">
        <v>7757610103</v>
      </c>
      <c r="L1894" s="29">
        <v>7757610103</v>
      </c>
      <c r="M1894" s="29" t="s">
        <v>44</v>
      </c>
      <c r="N1894" s="29">
        <v>2326439746</v>
      </c>
      <c r="O1894" s="32" t="str">
        <f t="shared" si="29"/>
        <v>Promoters</v>
      </c>
    </row>
    <row r="1895" spans="1:15" x14ac:dyDescent="0.15">
      <c r="A1895" s="29" t="s">
        <v>41</v>
      </c>
      <c r="B1895" s="29" t="s">
        <v>42</v>
      </c>
      <c r="C1895" s="29" t="s">
        <v>147</v>
      </c>
      <c r="D1895" s="31">
        <v>44207</v>
      </c>
      <c r="E1895" s="29" t="s">
        <v>53</v>
      </c>
      <c r="F1895" s="29">
        <v>4</v>
      </c>
      <c r="G1895" s="29" t="s">
        <v>46</v>
      </c>
      <c r="H1895" s="29">
        <v>8</v>
      </c>
      <c r="K1895" s="29">
        <v>4415311010</v>
      </c>
      <c r="L1895" s="29">
        <v>4415311010</v>
      </c>
      <c r="M1895" s="29" t="s">
        <v>51</v>
      </c>
      <c r="N1895" s="29">
        <v>2326451950</v>
      </c>
      <c r="O1895" s="32" t="str">
        <f t="shared" si="29"/>
        <v>Passives</v>
      </c>
    </row>
    <row r="1896" spans="1:15" x14ac:dyDescent="0.15">
      <c r="A1896" s="29" t="s">
        <v>41</v>
      </c>
      <c r="B1896" s="29" t="s">
        <v>42</v>
      </c>
      <c r="C1896" s="29" t="s">
        <v>88</v>
      </c>
      <c r="D1896" s="31">
        <v>44207</v>
      </c>
      <c r="E1896" s="29" t="s">
        <v>53</v>
      </c>
      <c r="F1896" s="29">
        <v>5</v>
      </c>
      <c r="G1896" s="29" t="s">
        <v>43</v>
      </c>
      <c r="H1896" s="29">
        <v>0</v>
      </c>
      <c r="J1896" s="29">
        <v>2009715355</v>
      </c>
      <c r="K1896" s="29">
        <v>4412387531</v>
      </c>
      <c r="L1896" s="29">
        <v>4412387531</v>
      </c>
      <c r="M1896" s="29" t="s">
        <v>44</v>
      </c>
      <c r="N1896" s="29">
        <v>2326456191</v>
      </c>
      <c r="O1896" s="32" t="str">
        <f t="shared" si="29"/>
        <v>Detractors</v>
      </c>
    </row>
    <row r="1897" spans="1:15" x14ac:dyDescent="0.15">
      <c r="A1897" s="29" t="s">
        <v>41</v>
      </c>
      <c r="B1897" s="29" t="s">
        <v>42</v>
      </c>
      <c r="C1897" s="29" t="s">
        <v>139</v>
      </c>
      <c r="D1897" s="31">
        <v>44207</v>
      </c>
      <c r="E1897" s="29" t="s">
        <v>55</v>
      </c>
      <c r="F1897" s="29">
        <v>5</v>
      </c>
      <c r="G1897" s="29" t="s">
        <v>46</v>
      </c>
      <c r="H1897" s="29">
        <v>10</v>
      </c>
      <c r="K1897" s="29">
        <v>7752347305</v>
      </c>
      <c r="L1897" s="29">
        <v>7752347305</v>
      </c>
      <c r="M1897" s="29" t="s">
        <v>51</v>
      </c>
      <c r="N1897" s="29">
        <v>2326461542</v>
      </c>
      <c r="O1897" s="32" t="str">
        <f t="shared" si="29"/>
        <v>Promoters</v>
      </c>
    </row>
    <row r="1898" spans="1:15" x14ac:dyDescent="0.15">
      <c r="A1898" s="29" t="s">
        <v>41</v>
      </c>
      <c r="B1898" s="29" t="s">
        <v>42</v>
      </c>
      <c r="C1898" s="29" t="s">
        <v>79</v>
      </c>
      <c r="D1898" s="31">
        <v>44207</v>
      </c>
      <c r="E1898" s="29" t="s">
        <v>50</v>
      </c>
      <c r="F1898" s="29">
        <v>5</v>
      </c>
      <c r="G1898" s="29" t="s">
        <v>43</v>
      </c>
      <c r="H1898" s="29">
        <v>10</v>
      </c>
      <c r="J1898" s="29">
        <v>2009718453</v>
      </c>
      <c r="K1898" s="29">
        <v>3406903277</v>
      </c>
      <c r="L1898" s="29">
        <v>3406903277</v>
      </c>
      <c r="M1898" s="29" t="s">
        <v>44</v>
      </c>
      <c r="N1898" s="29">
        <v>2326461923</v>
      </c>
      <c r="O1898" s="32" t="str">
        <f t="shared" si="29"/>
        <v>Promoters</v>
      </c>
    </row>
    <row r="1899" spans="1:15" x14ac:dyDescent="0.15">
      <c r="A1899" s="29" t="s">
        <v>41</v>
      </c>
      <c r="B1899" s="29" t="s">
        <v>42</v>
      </c>
      <c r="C1899" s="29" t="s">
        <v>111</v>
      </c>
      <c r="D1899" s="31">
        <v>44207</v>
      </c>
      <c r="E1899" s="29" t="s">
        <v>50</v>
      </c>
      <c r="F1899" s="29">
        <v>5</v>
      </c>
      <c r="G1899" s="29" t="s">
        <v>46</v>
      </c>
      <c r="H1899" s="29">
        <v>8</v>
      </c>
      <c r="K1899" s="29">
        <v>3406427672</v>
      </c>
      <c r="L1899" s="29">
        <v>3406427672</v>
      </c>
      <c r="M1899" s="29" t="s">
        <v>51</v>
      </c>
      <c r="N1899" s="29">
        <v>2326466267</v>
      </c>
      <c r="O1899" s="32" t="str">
        <f t="shared" si="29"/>
        <v>Passives</v>
      </c>
    </row>
    <row r="1900" spans="1:15" x14ac:dyDescent="0.15">
      <c r="A1900" s="29" t="s">
        <v>41</v>
      </c>
      <c r="B1900" s="29" t="s">
        <v>42</v>
      </c>
      <c r="C1900" s="29" t="s">
        <v>122</v>
      </c>
      <c r="D1900" s="31">
        <v>44207</v>
      </c>
      <c r="E1900" s="29" t="s">
        <v>53</v>
      </c>
      <c r="F1900" s="29">
        <v>4</v>
      </c>
      <c r="G1900" s="29" t="s">
        <v>43</v>
      </c>
      <c r="H1900" s="29">
        <v>9</v>
      </c>
      <c r="K1900" s="29">
        <v>4417071606</v>
      </c>
      <c r="L1900" s="29">
        <v>4417071606</v>
      </c>
      <c r="M1900" s="29" t="s">
        <v>51</v>
      </c>
      <c r="N1900" s="29">
        <v>2326473665</v>
      </c>
      <c r="O1900" s="32" t="str">
        <f t="shared" si="29"/>
        <v>Promoters</v>
      </c>
    </row>
    <row r="1901" spans="1:15" x14ac:dyDescent="0.15">
      <c r="A1901" s="29" t="s">
        <v>41</v>
      </c>
      <c r="B1901" s="29" t="s">
        <v>42</v>
      </c>
      <c r="C1901" s="29" t="s">
        <v>113</v>
      </c>
      <c r="D1901" s="31">
        <v>44207</v>
      </c>
      <c r="E1901" s="29" t="s">
        <v>50</v>
      </c>
      <c r="F1901" s="29">
        <v>3</v>
      </c>
      <c r="G1901" s="29" t="s">
        <v>46</v>
      </c>
      <c r="H1901" s="29">
        <v>0</v>
      </c>
      <c r="K1901" s="29">
        <v>3402444836</v>
      </c>
      <c r="L1901" s="29">
        <v>3402444836</v>
      </c>
      <c r="M1901" s="29" t="s">
        <v>44</v>
      </c>
      <c r="N1901" s="29">
        <v>2326474726</v>
      </c>
      <c r="O1901" s="32" t="str">
        <f t="shared" si="29"/>
        <v>Detractors</v>
      </c>
    </row>
    <row r="1902" spans="1:15" x14ac:dyDescent="0.15">
      <c r="A1902" s="29" t="s">
        <v>41</v>
      </c>
      <c r="B1902" s="29" t="s">
        <v>42</v>
      </c>
      <c r="C1902" s="29" t="s">
        <v>111</v>
      </c>
      <c r="D1902" s="31">
        <v>44207</v>
      </c>
      <c r="E1902" s="29" t="s">
        <v>55</v>
      </c>
      <c r="F1902" s="29">
        <v>1</v>
      </c>
      <c r="G1902" s="29" t="s">
        <v>46</v>
      </c>
      <c r="H1902" s="29">
        <v>2</v>
      </c>
      <c r="K1902" s="29">
        <v>5059470546</v>
      </c>
      <c r="L1902" s="29">
        <v>5059470546</v>
      </c>
      <c r="M1902" s="29" t="s">
        <v>44</v>
      </c>
      <c r="N1902" s="29">
        <v>2326475581</v>
      </c>
      <c r="O1902" s="32" t="str">
        <f t="shared" si="29"/>
        <v>Detractors</v>
      </c>
    </row>
    <row r="1903" spans="1:15" x14ac:dyDescent="0.15">
      <c r="A1903" s="29" t="s">
        <v>41</v>
      </c>
      <c r="B1903" s="29" t="s">
        <v>42</v>
      </c>
      <c r="C1903" s="29" t="s">
        <v>132</v>
      </c>
      <c r="D1903" s="31">
        <v>44207</v>
      </c>
      <c r="E1903" s="29" t="s">
        <v>55</v>
      </c>
      <c r="F1903" s="29">
        <v>4</v>
      </c>
      <c r="G1903" s="29" t="s">
        <v>43</v>
      </c>
      <c r="H1903" s="29">
        <v>5</v>
      </c>
      <c r="J1903" s="29">
        <v>2009733898</v>
      </c>
      <c r="K1903" s="29">
        <v>8433432290</v>
      </c>
      <c r="L1903" s="29">
        <v>8433432290</v>
      </c>
      <c r="M1903" s="29" t="s">
        <v>44</v>
      </c>
      <c r="N1903" s="29">
        <v>2326479540</v>
      </c>
      <c r="O1903" s="32" t="str">
        <f t="shared" si="29"/>
        <v>Detractors</v>
      </c>
    </row>
    <row r="1904" spans="1:15" x14ac:dyDescent="0.15">
      <c r="A1904" s="29" t="s">
        <v>41</v>
      </c>
      <c r="B1904" s="29" t="s">
        <v>42</v>
      </c>
      <c r="C1904" s="29" t="s">
        <v>80</v>
      </c>
      <c r="D1904" s="31">
        <v>44208</v>
      </c>
      <c r="E1904" s="29" t="s">
        <v>50</v>
      </c>
      <c r="F1904" s="29">
        <v>5</v>
      </c>
      <c r="G1904" s="29" t="s">
        <v>43</v>
      </c>
      <c r="H1904" s="29">
        <v>9</v>
      </c>
      <c r="K1904" s="29">
        <v>3409987737</v>
      </c>
      <c r="L1904" s="29">
        <v>3409987737</v>
      </c>
      <c r="M1904" s="29" t="s">
        <v>44</v>
      </c>
      <c r="N1904" s="29">
        <v>2326577318</v>
      </c>
      <c r="O1904" s="32" t="str">
        <f t="shared" si="29"/>
        <v>Promoters</v>
      </c>
    </row>
    <row r="1905" spans="1:15" x14ac:dyDescent="0.15">
      <c r="A1905" s="29" t="s">
        <v>41</v>
      </c>
      <c r="B1905" s="29" t="s">
        <v>42</v>
      </c>
      <c r="C1905" s="29" t="s">
        <v>123</v>
      </c>
      <c r="D1905" s="31">
        <v>44208</v>
      </c>
      <c r="E1905" s="29" t="s">
        <v>19</v>
      </c>
      <c r="F1905" s="29">
        <v>5</v>
      </c>
      <c r="G1905" s="29" t="s">
        <v>43</v>
      </c>
      <c r="H1905" s="29">
        <v>10</v>
      </c>
      <c r="K1905" s="29">
        <v>7205275223</v>
      </c>
      <c r="L1905" s="29">
        <v>5926225527</v>
      </c>
      <c r="M1905" s="29" t="s">
        <v>51</v>
      </c>
      <c r="N1905" s="29">
        <v>2326580441</v>
      </c>
      <c r="O1905" s="32" t="str">
        <f t="shared" si="29"/>
        <v>Promoters</v>
      </c>
    </row>
    <row r="1906" spans="1:15" x14ac:dyDescent="0.15">
      <c r="A1906" s="29" t="s">
        <v>41</v>
      </c>
      <c r="B1906" s="29" t="s">
        <v>42</v>
      </c>
      <c r="C1906" s="29" t="s">
        <v>123</v>
      </c>
      <c r="D1906" s="31">
        <v>44208</v>
      </c>
      <c r="E1906" s="29" t="s">
        <v>19</v>
      </c>
      <c r="F1906" s="29">
        <v>5</v>
      </c>
      <c r="G1906" s="29" t="s">
        <v>46</v>
      </c>
      <c r="H1906" s="29">
        <v>6</v>
      </c>
      <c r="K1906" s="29">
        <v>7205275223</v>
      </c>
      <c r="L1906" s="29">
        <v>5926188631</v>
      </c>
      <c r="M1906" s="29" t="s">
        <v>44</v>
      </c>
      <c r="N1906" s="29">
        <v>2326581821</v>
      </c>
      <c r="O1906" s="32" t="str">
        <f t="shared" si="29"/>
        <v>Detractors</v>
      </c>
    </row>
    <row r="1907" spans="1:15" x14ac:dyDescent="0.15">
      <c r="A1907" s="29" t="s">
        <v>41</v>
      </c>
      <c r="B1907" s="29" t="s">
        <v>42</v>
      </c>
      <c r="C1907" s="29" t="s">
        <v>147</v>
      </c>
      <c r="D1907" s="31">
        <v>44208</v>
      </c>
      <c r="E1907" s="29" t="s">
        <v>53</v>
      </c>
      <c r="F1907" s="29">
        <v>3</v>
      </c>
      <c r="G1907" s="29" t="s">
        <v>46</v>
      </c>
      <c r="H1907" s="29">
        <v>2</v>
      </c>
      <c r="K1907" s="29">
        <v>4415051111</v>
      </c>
      <c r="L1907" s="29">
        <v>4415051111</v>
      </c>
      <c r="M1907" s="29" t="s">
        <v>44</v>
      </c>
      <c r="N1907" s="29">
        <v>2326583026</v>
      </c>
      <c r="O1907" s="32" t="str">
        <f t="shared" si="29"/>
        <v>Detractors</v>
      </c>
    </row>
    <row r="1908" spans="1:15" x14ac:dyDescent="0.15">
      <c r="A1908" s="29" t="s">
        <v>41</v>
      </c>
      <c r="B1908" s="29" t="s">
        <v>42</v>
      </c>
      <c r="C1908" s="29" t="s">
        <v>137</v>
      </c>
      <c r="D1908" s="31">
        <v>44208</v>
      </c>
      <c r="E1908" s="29" t="s">
        <v>50</v>
      </c>
      <c r="F1908" s="29">
        <v>5</v>
      </c>
      <c r="G1908" s="29" t="s">
        <v>43</v>
      </c>
      <c r="H1908" s="29">
        <v>10</v>
      </c>
      <c r="K1908" s="29">
        <v>3407740880</v>
      </c>
      <c r="L1908" s="29">
        <v>3407740880</v>
      </c>
      <c r="M1908" s="29" t="s">
        <v>44</v>
      </c>
      <c r="N1908" s="29">
        <v>2326585583</v>
      </c>
      <c r="O1908" s="32" t="str">
        <f t="shared" si="29"/>
        <v>Promoters</v>
      </c>
    </row>
    <row r="1909" spans="1:15" x14ac:dyDescent="0.15">
      <c r="A1909" s="29" t="s">
        <v>41</v>
      </c>
      <c r="B1909" s="29" t="s">
        <v>42</v>
      </c>
      <c r="C1909" s="29" t="s">
        <v>136</v>
      </c>
      <c r="D1909" s="31">
        <v>44208</v>
      </c>
      <c r="E1909" s="29" t="s">
        <v>55</v>
      </c>
      <c r="F1909" s="29">
        <v>5</v>
      </c>
      <c r="G1909" s="29" t="s">
        <v>43</v>
      </c>
      <c r="H1909" s="29">
        <v>1</v>
      </c>
      <c r="K1909" s="29">
        <v>7753884721</v>
      </c>
      <c r="L1909" s="29">
        <v>7753884721</v>
      </c>
      <c r="M1909" s="29" t="s">
        <v>44</v>
      </c>
      <c r="N1909" s="29">
        <v>2326590413</v>
      </c>
      <c r="O1909" s="32" t="str">
        <f t="shared" si="29"/>
        <v>Detractors</v>
      </c>
    </row>
    <row r="1910" spans="1:15" x14ac:dyDescent="0.15">
      <c r="A1910" s="29" t="s">
        <v>41</v>
      </c>
      <c r="B1910" s="29" t="s">
        <v>42</v>
      </c>
      <c r="C1910" s="29" t="s">
        <v>128</v>
      </c>
      <c r="D1910" s="31">
        <v>44208</v>
      </c>
      <c r="E1910" s="29" t="s">
        <v>52</v>
      </c>
      <c r="F1910" s="29">
        <v>3</v>
      </c>
      <c r="G1910" s="29" t="s">
        <v>46</v>
      </c>
      <c r="H1910" s="29">
        <v>5</v>
      </c>
      <c r="K1910" s="29">
        <v>4412955151</v>
      </c>
      <c r="L1910" s="29">
        <v>4412955151</v>
      </c>
      <c r="M1910" s="29" t="s">
        <v>44</v>
      </c>
      <c r="N1910" s="29">
        <v>2326591823</v>
      </c>
      <c r="O1910" s="32" t="str">
        <f t="shared" si="29"/>
        <v>Detractors</v>
      </c>
    </row>
    <row r="1911" spans="1:15" x14ac:dyDescent="0.15">
      <c r="A1911" s="29" t="s">
        <v>41</v>
      </c>
      <c r="B1911" s="29" t="s">
        <v>42</v>
      </c>
      <c r="C1911" s="29" t="s">
        <v>103</v>
      </c>
      <c r="D1911" s="31">
        <v>44208</v>
      </c>
      <c r="E1911" s="29" t="s">
        <v>53</v>
      </c>
      <c r="F1911" s="29">
        <v>1</v>
      </c>
      <c r="G1911" s="29" t="s">
        <v>46</v>
      </c>
      <c r="H1911" s="29">
        <v>5</v>
      </c>
      <c r="K1911" s="29">
        <v>4415953810</v>
      </c>
      <c r="L1911" s="29">
        <v>4415953810</v>
      </c>
      <c r="M1911" s="29" t="s">
        <v>44</v>
      </c>
      <c r="N1911" s="29">
        <v>2326592504</v>
      </c>
      <c r="O1911" s="32" t="str">
        <f t="shared" si="29"/>
        <v>Detractors</v>
      </c>
    </row>
    <row r="1912" spans="1:15" x14ac:dyDescent="0.15">
      <c r="A1912" s="29" t="s">
        <v>41</v>
      </c>
      <c r="B1912" s="29" t="s">
        <v>42</v>
      </c>
      <c r="C1912" s="29" t="s">
        <v>100</v>
      </c>
      <c r="D1912" s="31">
        <v>44208</v>
      </c>
      <c r="E1912" s="29" t="s">
        <v>53</v>
      </c>
      <c r="F1912" s="29">
        <v>5</v>
      </c>
      <c r="G1912" s="29" t="s">
        <v>43</v>
      </c>
      <c r="H1912" s="29">
        <v>10</v>
      </c>
      <c r="K1912" s="29">
        <v>4417997853</v>
      </c>
      <c r="L1912" s="29">
        <v>4417997853</v>
      </c>
      <c r="M1912" s="29" t="s">
        <v>44</v>
      </c>
      <c r="N1912" s="29">
        <v>2326597312</v>
      </c>
      <c r="O1912" s="32" t="str">
        <f t="shared" si="29"/>
        <v>Promoters</v>
      </c>
    </row>
    <row r="1913" spans="1:15" x14ac:dyDescent="0.15">
      <c r="A1913" s="29" t="s">
        <v>41</v>
      </c>
      <c r="B1913" s="29" t="s">
        <v>42</v>
      </c>
      <c r="C1913" s="29" t="s">
        <v>110</v>
      </c>
      <c r="D1913" s="31">
        <v>44208</v>
      </c>
      <c r="E1913" s="29" t="s">
        <v>53</v>
      </c>
      <c r="F1913" s="29">
        <v>4</v>
      </c>
      <c r="G1913" s="29" t="s">
        <v>46</v>
      </c>
      <c r="H1913" s="29">
        <v>2</v>
      </c>
      <c r="K1913" s="29">
        <v>4417049335</v>
      </c>
      <c r="L1913" s="29">
        <v>4417049335</v>
      </c>
      <c r="M1913" s="29" t="s">
        <v>44</v>
      </c>
      <c r="N1913" s="29">
        <v>2326598577</v>
      </c>
      <c r="O1913" s="32" t="str">
        <f t="shared" si="29"/>
        <v>Detractors</v>
      </c>
    </row>
    <row r="1914" spans="1:15" x14ac:dyDescent="0.15">
      <c r="A1914" s="29" t="s">
        <v>41</v>
      </c>
      <c r="B1914" s="29" t="s">
        <v>42</v>
      </c>
      <c r="C1914" s="29" t="s">
        <v>120</v>
      </c>
      <c r="D1914" s="31">
        <v>44208</v>
      </c>
      <c r="E1914" s="29" t="s">
        <v>19</v>
      </c>
      <c r="F1914" s="29">
        <v>3</v>
      </c>
      <c r="G1914" s="29" t="s">
        <v>43</v>
      </c>
      <c r="H1914" s="29">
        <v>0</v>
      </c>
      <c r="K1914" s="29">
        <v>7205275223</v>
      </c>
      <c r="L1914" s="29">
        <v>5922612292</v>
      </c>
      <c r="M1914" s="29" t="s">
        <v>44</v>
      </c>
      <c r="N1914" s="29">
        <v>2326637260</v>
      </c>
      <c r="O1914" s="32" t="str">
        <f t="shared" si="29"/>
        <v>Detractors</v>
      </c>
    </row>
    <row r="1915" spans="1:15" x14ac:dyDescent="0.15">
      <c r="A1915" s="29" t="s">
        <v>41</v>
      </c>
      <c r="B1915" s="29" t="s">
        <v>42</v>
      </c>
      <c r="C1915" s="29" t="s">
        <v>118</v>
      </c>
      <c r="D1915" s="31">
        <v>44208</v>
      </c>
      <c r="E1915" s="29" t="s">
        <v>19</v>
      </c>
      <c r="F1915" s="29">
        <v>5</v>
      </c>
      <c r="G1915" s="29" t="s">
        <v>43</v>
      </c>
      <c r="H1915" s="29">
        <v>5</v>
      </c>
      <c r="K1915" s="29">
        <v>7205275223</v>
      </c>
      <c r="L1915" s="29">
        <v>5926180353</v>
      </c>
      <c r="M1915" s="29" t="s">
        <v>44</v>
      </c>
      <c r="N1915" s="29">
        <v>2326644291</v>
      </c>
      <c r="O1915" s="32" t="str">
        <f t="shared" si="29"/>
        <v>Detractors</v>
      </c>
    </row>
    <row r="1916" spans="1:15" x14ac:dyDescent="0.15">
      <c r="A1916" s="29" t="s">
        <v>41</v>
      </c>
      <c r="B1916" s="29" t="s">
        <v>42</v>
      </c>
      <c r="C1916" s="29" t="s">
        <v>102</v>
      </c>
      <c r="D1916" s="31">
        <v>44208</v>
      </c>
      <c r="E1916" s="29" t="s">
        <v>53</v>
      </c>
      <c r="F1916" s="29">
        <v>5</v>
      </c>
      <c r="G1916" s="29" t="s">
        <v>43</v>
      </c>
      <c r="H1916" s="29">
        <v>10</v>
      </c>
      <c r="J1916" s="29">
        <v>2009882233</v>
      </c>
      <c r="K1916" s="29">
        <v>4415054406</v>
      </c>
      <c r="L1916" s="29">
        <v>4415054406</v>
      </c>
      <c r="M1916" s="29" t="s">
        <v>44</v>
      </c>
      <c r="N1916" s="29">
        <v>2326650887</v>
      </c>
      <c r="O1916" s="32" t="str">
        <f t="shared" si="29"/>
        <v>Promoters</v>
      </c>
    </row>
    <row r="1917" spans="1:15" x14ac:dyDescent="0.15">
      <c r="A1917" s="29" t="s">
        <v>41</v>
      </c>
      <c r="B1917" s="29" t="s">
        <v>42</v>
      </c>
      <c r="C1917" s="29" t="s">
        <v>123</v>
      </c>
      <c r="D1917" s="31">
        <v>44208</v>
      </c>
      <c r="E1917" s="29" t="s">
        <v>19</v>
      </c>
      <c r="F1917" s="29">
        <v>5</v>
      </c>
      <c r="G1917" s="29" t="s">
        <v>46</v>
      </c>
      <c r="H1917" s="29">
        <v>4</v>
      </c>
      <c r="K1917" s="29">
        <v>2136600239</v>
      </c>
      <c r="L1917" s="29">
        <v>5922263419</v>
      </c>
      <c r="M1917" s="29" t="s">
        <v>44</v>
      </c>
      <c r="N1917" s="29">
        <v>2326655463</v>
      </c>
      <c r="O1917" s="32" t="str">
        <f t="shared" si="29"/>
        <v>Detractors</v>
      </c>
    </row>
    <row r="1918" spans="1:15" x14ac:dyDescent="0.15">
      <c r="A1918" s="29" t="s">
        <v>41</v>
      </c>
      <c r="B1918" s="29" t="s">
        <v>42</v>
      </c>
      <c r="C1918" s="29" t="s">
        <v>112</v>
      </c>
      <c r="D1918" s="31">
        <v>44208</v>
      </c>
      <c r="E1918" s="29" t="s">
        <v>55</v>
      </c>
      <c r="F1918" s="29">
        <v>5</v>
      </c>
      <c r="G1918" s="29" t="s">
        <v>43</v>
      </c>
      <c r="H1918" s="29">
        <v>10</v>
      </c>
      <c r="K1918" s="29">
        <v>7755025139</v>
      </c>
      <c r="L1918" s="29">
        <v>7755025139</v>
      </c>
      <c r="M1918" s="29" t="s">
        <v>44</v>
      </c>
      <c r="N1918" s="29">
        <v>2326662754</v>
      </c>
      <c r="O1918" s="32" t="str">
        <f t="shared" si="29"/>
        <v>Promoters</v>
      </c>
    </row>
    <row r="1919" spans="1:15" x14ac:dyDescent="0.15">
      <c r="A1919" s="29" t="s">
        <v>41</v>
      </c>
      <c r="B1919" s="29" t="s">
        <v>42</v>
      </c>
      <c r="C1919" s="29" t="s">
        <v>118</v>
      </c>
      <c r="D1919" s="31">
        <v>44208</v>
      </c>
      <c r="E1919" s="29" t="s">
        <v>19</v>
      </c>
      <c r="F1919" s="29">
        <v>5</v>
      </c>
      <c r="G1919" s="29" t="s">
        <v>43</v>
      </c>
      <c r="H1919" s="29">
        <v>8</v>
      </c>
      <c r="K1919" s="29">
        <v>7205275223</v>
      </c>
      <c r="L1919" s="29">
        <v>5926421261</v>
      </c>
      <c r="M1919" s="29" t="s">
        <v>44</v>
      </c>
      <c r="N1919" s="29">
        <v>2326667357</v>
      </c>
      <c r="O1919" s="32" t="str">
        <f t="shared" si="29"/>
        <v>Passives</v>
      </c>
    </row>
    <row r="1920" spans="1:15" x14ac:dyDescent="0.15">
      <c r="A1920" s="29" t="s">
        <v>41</v>
      </c>
      <c r="B1920" s="29" t="s">
        <v>42</v>
      </c>
      <c r="C1920" s="29" t="s">
        <v>112</v>
      </c>
      <c r="D1920" s="31">
        <v>44208</v>
      </c>
      <c r="E1920" s="29" t="s">
        <v>55</v>
      </c>
      <c r="F1920" s="29">
        <v>5</v>
      </c>
      <c r="G1920" s="29" t="s">
        <v>46</v>
      </c>
      <c r="H1920" s="29">
        <v>3</v>
      </c>
      <c r="K1920" s="29">
        <v>5755860298</v>
      </c>
      <c r="L1920" s="29">
        <v>5755860298</v>
      </c>
      <c r="M1920" s="29" t="s">
        <v>44</v>
      </c>
      <c r="N1920" s="29">
        <v>2326669054</v>
      </c>
      <c r="O1920" s="32" t="str">
        <f t="shared" si="29"/>
        <v>Detractors</v>
      </c>
    </row>
    <row r="1921" spans="1:15" x14ac:dyDescent="0.15">
      <c r="A1921" s="29" t="s">
        <v>41</v>
      </c>
      <c r="B1921" s="29" t="s">
        <v>42</v>
      </c>
      <c r="C1921" s="29" t="s">
        <v>100</v>
      </c>
      <c r="D1921" s="31">
        <v>44208</v>
      </c>
      <c r="E1921" s="29" t="s">
        <v>53</v>
      </c>
      <c r="F1921" s="29">
        <v>5</v>
      </c>
      <c r="G1921" s="29" t="s">
        <v>43</v>
      </c>
      <c r="H1921" s="29">
        <v>8</v>
      </c>
      <c r="K1921" s="29">
        <v>4412365899</v>
      </c>
      <c r="L1921" s="29">
        <v>4412365899</v>
      </c>
      <c r="M1921" s="29" t="s">
        <v>44</v>
      </c>
      <c r="N1921" s="29">
        <v>2326670635</v>
      </c>
      <c r="O1921" s="32" t="str">
        <f t="shared" si="29"/>
        <v>Passives</v>
      </c>
    </row>
    <row r="1922" spans="1:15" x14ac:dyDescent="0.15">
      <c r="A1922" s="29" t="s">
        <v>41</v>
      </c>
      <c r="B1922" s="29" t="s">
        <v>42</v>
      </c>
      <c r="C1922" s="29" t="s">
        <v>136</v>
      </c>
      <c r="D1922" s="31">
        <v>44208</v>
      </c>
      <c r="E1922" s="29" t="s">
        <v>55</v>
      </c>
      <c r="F1922" s="29">
        <v>5</v>
      </c>
      <c r="G1922" s="29" t="s">
        <v>43</v>
      </c>
      <c r="H1922" s="29">
        <v>9</v>
      </c>
      <c r="K1922" s="29">
        <v>5752244444</v>
      </c>
      <c r="L1922" s="29">
        <v>5752244444</v>
      </c>
      <c r="M1922" s="29" t="s">
        <v>44</v>
      </c>
      <c r="N1922" s="29">
        <v>2326670892</v>
      </c>
      <c r="O1922" s="32" t="str">
        <f t="shared" ref="O1922:O1985" si="30">IF(AND(H1922&gt;=$Q$3,H1922&lt;=$R$3),$S$3,IF(AND(H1922&gt;=$Q$4,H1922&lt;=$R$4),$S$4,IF(AND(H1922&gt;=$Q$5,H1922&lt;=$R$5),$S$5)))</f>
        <v>Promoters</v>
      </c>
    </row>
    <row r="1923" spans="1:15" x14ac:dyDescent="0.15">
      <c r="A1923" s="29" t="s">
        <v>41</v>
      </c>
      <c r="B1923" s="29" t="s">
        <v>42</v>
      </c>
      <c r="C1923" s="29" t="s">
        <v>129</v>
      </c>
      <c r="D1923" s="31">
        <v>44208</v>
      </c>
      <c r="E1923" s="29" t="s">
        <v>55</v>
      </c>
      <c r="F1923" s="29">
        <v>4</v>
      </c>
      <c r="G1923" s="29" t="s">
        <v>46</v>
      </c>
      <c r="H1923" s="29">
        <v>4</v>
      </c>
      <c r="K1923" s="29">
        <v>7753045646</v>
      </c>
      <c r="L1923" s="29">
        <v>7753045646</v>
      </c>
      <c r="M1923" s="29" t="s">
        <v>44</v>
      </c>
      <c r="N1923" s="29">
        <v>2326676818</v>
      </c>
      <c r="O1923" s="32" t="str">
        <f t="shared" si="30"/>
        <v>Detractors</v>
      </c>
    </row>
    <row r="1924" spans="1:15" x14ac:dyDescent="0.15">
      <c r="A1924" s="29" t="s">
        <v>41</v>
      </c>
      <c r="B1924" s="29" t="s">
        <v>42</v>
      </c>
      <c r="C1924" s="29" t="s">
        <v>101</v>
      </c>
      <c r="D1924" s="31">
        <v>44208</v>
      </c>
      <c r="E1924" s="29" t="s">
        <v>53</v>
      </c>
      <c r="F1924" s="29">
        <v>4</v>
      </c>
      <c r="G1924" s="29" t="s">
        <v>43</v>
      </c>
      <c r="H1924" s="29">
        <v>9</v>
      </c>
      <c r="K1924" s="29">
        <v>4412927563</v>
      </c>
      <c r="L1924" s="29">
        <v>4412927563</v>
      </c>
      <c r="M1924" s="29" t="s">
        <v>51</v>
      </c>
      <c r="N1924" s="29">
        <v>2326685158</v>
      </c>
      <c r="O1924" s="32" t="str">
        <f t="shared" si="30"/>
        <v>Promoters</v>
      </c>
    </row>
    <row r="1925" spans="1:15" x14ac:dyDescent="0.15">
      <c r="A1925" s="29" t="s">
        <v>41</v>
      </c>
      <c r="B1925" s="29" t="s">
        <v>42</v>
      </c>
      <c r="C1925" s="29" t="s">
        <v>123</v>
      </c>
      <c r="D1925" s="31">
        <v>44208</v>
      </c>
      <c r="E1925" s="29" t="s">
        <v>19</v>
      </c>
      <c r="F1925" s="29">
        <v>4</v>
      </c>
      <c r="G1925" s="29" t="s">
        <v>46</v>
      </c>
      <c r="H1925" s="29">
        <v>6</v>
      </c>
      <c r="K1925" s="29">
        <v>7205275223</v>
      </c>
      <c r="L1925" s="29">
        <v>5922763437</v>
      </c>
      <c r="M1925" s="29" t="s">
        <v>44</v>
      </c>
      <c r="N1925" s="29">
        <v>2326692741</v>
      </c>
      <c r="O1925" s="32" t="str">
        <f t="shared" si="30"/>
        <v>Detractors</v>
      </c>
    </row>
    <row r="1926" spans="1:15" x14ac:dyDescent="0.15">
      <c r="A1926" s="29" t="s">
        <v>41</v>
      </c>
      <c r="B1926" s="29" t="s">
        <v>42</v>
      </c>
      <c r="C1926" s="29" t="s">
        <v>147</v>
      </c>
      <c r="D1926" s="31">
        <v>44208</v>
      </c>
      <c r="E1926" s="29" t="s">
        <v>53</v>
      </c>
      <c r="F1926" s="29">
        <v>4</v>
      </c>
      <c r="G1926" s="29" t="s">
        <v>46</v>
      </c>
      <c r="H1926" s="29">
        <v>7</v>
      </c>
      <c r="K1926" s="29">
        <v>4417040161</v>
      </c>
      <c r="L1926" s="29">
        <v>4417040161</v>
      </c>
      <c r="M1926" s="29" t="s">
        <v>51</v>
      </c>
      <c r="N1926" s="29">
        <v>2326698292</v>
      </c>
      <c r="O1926" s="32" t="str">
        <f t="shared" si="30"/>
        <v>Passives</v>
      </c>
    </row>
    <row r="1927" spans="1:15" x14ac:dyDescent="0.15">
      <c r="A1927" s="29" t="s">
        <v>41</v>
      </c>
      <c r="B1927" s="29" t="s">
        <v>42</v>
      </c>
      <c r="C1927" s="29" t="s">
        <v>147</v>
      </c>
      <c r="D1927" s="31">
        <v>44208</v>
      </c>
      <c r="E1927" s="29" t="s">
        <v>52</v>
      </c>
      <c r="F1927" s="29">
        <v>3</v>
      </c>
      <c r="G1927" s="29" t="s">
        <v>43</v>
      </c>
      <c r="H1927" s="29">
        <v>7</v>
      </c>
      <c r="K1927" s="29">
        <v>4412929874</v>
      </c>
      <c r="L1927" s="29">
        <v>4412929874</v>
      </c>
      <c r="M1927" s="29" t="s">
        <v>51</v>
      </c>
      <c r="N1927" s="29">
        <v>2326701817</v>
      </c>
      <c r="O1927" s="32" t="str">
        <f t="shared" si="30"/>
        <v>Passives</v>
      </c>
    </row>
    <row r="1928" spans="1:15" x14ac:dyDescent="0.15">
      <c r="A1928" s="29" t="s">
        <v>41</v>
      </c>
      <c r="B1928" s="29" t="s">
        <v>42</v>
      </c>
      <c r="C1928" s="29" t="s">
        <v>123</v>
      </c>
      <c r="D1928" s="31">
        <v>44208</v>
      </c>
      <c r="E1928" s="29" t="s">
        <v>19</v>
      </c>
      <c r="F1928" s="29">
        <v>5</v>
      </c>
      <c r="G1928" s="29" t="s">
        <v>46</v>
      </c>
      <c r="H1928" s="29">
        <v>8</v>
      </c>
      <c r="K1928" s="29">
        <v>7205275223</v>
      </c>
      <c r="L1928" s="29">
        <v>5922263246</v>
      </c>
      <c r="M1928" s="29" t="s">
        <v>44</v>
      </c>
      <c r="N1928" s="29">
        <v>2326704861</v>
      </c>
      <c r="O1928" s="32" t="str">
        <f t="shared" si="30"/>
        <v>Passives</v>
      </c>
    </row>
    <row r="1929" spans="1:15" x14ac:dyDescent="0.15">
      <c r="A1929" s="29" t="s">
        <v>41</v>
      </c>
      <c r="B1929" s="29" t="s">
        <v>42</v>
      </c>
      <c r="C1929" s="29" t="s">
        <v>105</v>
      </c>
      <c r="D1929" s="31">
        <v>44208</v>
      </c>
      <c r="E1929" s="29" t="s">
        <v>53</v>
      </c>
      <c r="F1929" s="29">
        <v>5</v>
      </c>
      <c r="G1929" s="29" t="s">
        <v>43</v>
      </c>
      <c r="H1929" s="29">
        <v>9</v>
      </c>
      <c r="K1929" s="29">
        <v>4417075787</v>
      </c>
      <c r="L1929" s="29">
        <v>4417075787</v>
      </c>
      <c r="M1929" s="29" t="s">
        <v>51</v>
      </c>
      <c r="N1929" s="29">
        <v>2326710408</v>
      </c>
      <c r="O1929" s="32" t="str">
        <f t="shared" si="30"/>
        <v>Promoters</v>
      </c>
    </row>
    <row r="1930" spans="1:15" x14ac:dyDescent="0.15">
      <c r="A1930" s="29" t="s">
        <v>41</v>
      </c>
      <c r="B1930" s="29" t="s">
        <v>42</v>
      </c>
      <c r="C1930" s="29" t="s">
        <v>84</v>
      </c>
      <c r="D1930" s="31">
        <v>44208</v>
      </c>
      <c r="E1930" s="29" t="s">
        <v>50</v>
      </c>
      <c r="F1930" s="29">
        <v>5</v>
      </c>
      <c r="G1930" s="29" t="s">
        <v>43</v>
      </c>
      <c r="H1930" s="29">
        <v>8</v>
      </c>
      <c r="K1930" s="29">
        <v>3407733930</v>
      </c>
      <c r="L1930" s="29">
        <v>3407733930</v>
      </c>
      <c r="M1930" s="29" t="s">
        <v>44</v>
      </c>
      <c r="N1930" s="29">
        <v>2326710435</v>
      </c>
      <c r="O1930" s="32" t="str">
        <f t="shared" si="30"/>
        <v>Passives</v>
      </c>
    </row>
    <row r="1931" spans="1:15" x14ac:dyDescent="0.15">
      <c r="A1931" s="29" t="s">
        <v>41</v>
      </c>
      <c r="B1931" s="29" t="s">
        <v>42</v>
      </c>
      <c r="C1931" s="29" t="s">
        <v>100</v>
      </c>
      <c r="D1931" s="31">
        <v>44208</v>
      </c>
      <c r="E1931" s="29" t="s">
        <v>53</v>
      </c>
      <c r="F1931" s="29">
        <v>4</v>
      </c>
      <c r="G1931" s="29" t="s">
        <v>46</v>
      </c>
      <c r="H1931" s="29">
        <v>5</v>
      </c>
      <c r="K1931" s="29">
        <v>4412921012</v>
      </c>
      <c r="L1931" s="29">
        <v>4412921012</v>
      </c>
      <c r="M1931" s="29" t="s">
        <v>44</v>
      </c>
      <c r="N1931" s="29">
        <v>2326713715</v>
      </c>
      <c r="O1931" s="32" t="str">
        <f t="shared" si="30"/>
        <v>Detractors</v>
      </c>
    </row>
    <row r="1932" spans="1:15" x14ac:dyDescent="0.15">
      <c r="A1932" s="29" t="s">
        <v>41</v>
      </c>
      <c r="B1932" s="29" t="s">
        <v>42</v>
      </c>
      <c r="C1932" s="29" t="s">
        <v>98</v>
      </c>
      <c r="D1932" s="31">
        <v>44208</v>
      </c>
      <c r="E1932" s="29" t="s">
        <v>55</v>
      </c>
      <c r="F1932" s="29">
        <v>5</v>
      </c>
      <c r="G1932" s="29" t="s">
        <v>43</v>
      </c>
      <c r="H1932" s="29">
        <v>10</v>
      </c>
      <c r="K1932" s="29">
        <v>7753166226</v>
      </c>
      <c r="L1932" s="29">
        <v>7753166226</v>
      </c>
      <c r="M1932" s="29" t="s">
        <v>44</v>
      </c>
      <c r="N1932" s="29">
        <v>2326714043</v>
      </c>
      <c r="O1932" s="32" t="str">
        <f t="shared" si="30"/>
        <v>Promoters</v>
      </c>
    </row>
    <row r="1933" spans="1:15" x14ac:dyDescent="0.15">
      <c r="A1933" s="29" t="s">
        <v>41</v>
      </c>
      <c r="B1933" s="29" t="s">
        <v>42</v>
      </c>
      <c r="C1933" s="29" t="s">
        <v>99</v>
      </c>
      <c r="D1933" s="31">
        <v>44208</v>
      </c>
      <c r="E1933" s="29" t="s">
        <v>52</v>
      </c>
      <c r="F1933" s="29">
        <v>4</v>
      </c>
      <c r="G1933" s="29" t="s">
        <v>43</v>
      </c>
      <c r="H1933" s="29">
        <v>8</v>
      </c>
      <c r="K1933" s="29">
        <v>4417031237</v>
      </c>
      <c r="L1933" s="29">
        <v>4417031237</v>
      </c>
      <c r="M1933" s="29" t="s">
        <v>51</v>
      </c>
      <c r="N1933" s="29">
        <v>2326718219</v>
      </c>
      <c r="O1933" s="32" t="str">
        <f t="shared" si="30"/>
        <v>Passives</v>
      </c>
    </row>
    <row r="1934" spans="1:15" x14ac:dyDescent="0.15">
      <c r="A1934" s="29" t="s">
        <v>41</v>
      </c>
      <c r="B1934" s="29" t="s">
        <v>42</v>
      </c>
      <c r="C1934" s="29" t="s">
        <v>78</v>
      </c>
      <c r="D1934" s="31">
        <v>44208</v>
      </c>
      <c r="E1934" s="29" t="s">
        <v>50</v>
      </c>
      <c r="F1934" s="29">
        <v>4</v>
      </c>
      <c r="G1934" s="29" t="s">
        <v>46</v>
      </c>
      <c r="H1934" s="29">
        <v>1</v>
      </c>
      <c r="K1934" s="29">
        <v>3406903811</v>
      </c>
      <c r="L1934" s="29">
        <v>3406903811</v>
      </c>
      <c r="M1934" s="29" t="s">
        <v>44</v>
      </c>
      <c r="N1934" s="29">
        <v>2326729721</v>
      </c>
      <c r="O1934" s="32" t="str">
        <f t="shared" si="30"/>
        <v>Detractors</v>
      </c>
    </row>
    <row r="1935" spans="1:15" x14ac:dyDescent="0.15">
      <c r="A1935" s="29" t="s">
        <v>41</v>
      </c>
      <c r="B1935" s="29" t="s">
        <v>42</v>
      </c>
      <c r="C1935" s="29" t="s">
        <v>78</v>
      </c>
      <c r="D1935" s="31">
        <v>44208</v>
      </c>
      <c r="E1935" s="29" t="s">
        <v>50</v>
      </c>
      <c r="F1935" s="29">
        <v>5</v>
      </c>
      <c r="G1935" s="29" t="s">
        <v>43</v>
      </c>
      <c r="H1935" s="29">
        <v>10</v>
      </c>
      <c r="K1935" s="29">
        <v>3402270117</v>
      </c>
      <c r="L1935" s="29">
        <v>3402270117</v>
      </c>
      <c r="M1935" s="29" t="s">
        <v>44</v>
      </c>
      <c r="N1935" s="29">
        <v>2326745900</v>
      </c>
      <c r="O1935" s="32" t="str">
        <f t="shared" si="30"/>
        <v>Promoters</v>
      </c>
    </row>
    <row r="1936" spans="1:15" x14ac:dyDescent="0.15">
      <c r="A1936" s="29" t="s">
        <v>41</v>
      </c>
      <c r="B1936" s="29" t="s">
        <v>42</v>
      </c>
      <c r="C1936" s="29" t="s">
        <v>128</v>
      </c>
      <c r="D1936" s="31">
        <v>44208</v>
      </c>
      <c r="E1936" s="29" t="s">
        <v>50</v>
      </c>
      <c r="F1936" s="29">
        <v>5</v>
      </c>
      <c r="G1936" s="29" t="s">
        <v>43</v>
      </c>
      <c r="H1936" s="29">
        <v>10</v>
      </c>
      <c r="K1936" s="29">
        <v>3402200713</v>
      </c>
      <c r="L1936" s="29">
        <v>3402200713</v>
      </c>
      <c r="M1936" s="29" t="s">
        <v>51</v>
      </c>
      <c r="N1936" s="29">
        <v>2326746520</v>
      </c>
      <c r="O1936" s="32" t="str">
        <f t="shared" si="30"/>
        <v>Promoters</v>
      </c>
    </row>
    <row r="1937" spans="1:15" x14ac:dyDescent="0.15">
      <c r="A1937" s="29" t="s">
        <v>41</v>
      </c>
      <c r="B1937" s="29" t="s">
        <v>42</v>
      </c>
      <c r="C1937" s="29" t="s">
        <v>127</v>
      </c>
      <c r="D1937" s="31">
        <v>44208</v>
      </c>
      <c r="E1937" s="29" t="s">
        <v>50</v>
      </c>
      <c r="F1937" s="29">
        <v>5</v>
      </c>
      <c r="G1937" s="29" t="s">
        <v>43</v>
      </c>
      <c r="H1937" s="29">
        <v>8</v>
      </c>
      <c r="K1937" s="29">
        <v>3405143336</v>
      </c>
      <c r="L1937" s="29">
        <v>3405143336</v>
      </c>
      <c r="M1937" s="29" t="s">
        <v>44</v>
      </c>
      <c r="N1937" s="29">
        <v>2326750007</v>
      </c>
      <c r="O1937" s="32" t="str">
        <f t="shared" si="30"/>
        <v>Passives</v>
      </c>
    </row>
    <row r="1938" spans="1:15" x14ac:dyDescent="0.15">
      <c r="A1938" s="29" t="s">
        <v>41</v>
      </c>
      <c r="B1938" s="29" t="s">
        <v>42</v>
      </c>
      <c r="C1938" s="29" t="s">
        <v>115</v>
      </c>
      <c r="D1938" s="31">
        <v>44208</v>
      </c>
      <c r="E1938" s="29" t="s">
        <v>50</v>
      </c>
      <c r="F1938" s="29">
        <v>5</v>
      </c>
      <c r="G1938" s="29" t="s">
        <v>43</v>
      </c>
      <c r="H1938" s="29">
        <v>9</v>
      </c>
      <c r="K1938" s="29">
        <v>3404742080</v>
      </c>
      <c r="L1938" s="29">
        <v>3404742080</v>
      </c>
      <c r="M1938" s="29" t="s">
        <v>44</v>
      </c>
      <c r="N1938" s="29">
        <v>2326756456</v>
      </c>
      <c r="O1938" s="32" t="str">
        <f t="shared" si="30"/>
        <v>Promoters</v>
      </c>
    </row>
    <row r="1939" spans="1:15" x14ac:dyDescent="0.15">
      <c r="A1939" s="29" t="s">
        <v>41</v>
      </c>
      <c r="B1939" s="29" t="s">
        <v>42</v>
      </c>
      <c r="C1939" s="29" t="s">
        <v>130</v>
      </c>
      <c r="D1939" s="31">
        <v>44208</v>
      </c>
      <c r="E1939" s="29" t="s">
        <v>19</v>
      </c>
      <c r="F1939" s="29">
        <v>4</v>
      </c>
      <c r="G1939" s="29" t="s">
        <v>43</v>
      </c>
      <c r="H1939" s="29">
        <v>1</v>
      </c>
      <c r="K1939" s="29">
        <v>7205275223</v>
      </c>
      <c r="L1939" s="29">
        <v>5926440447</v>
      </c>
      <c r="M1939" s="29" t="s">
        <v>44</v>
      </c>
      <c r="N1939" s="29">
        <v>2326761482</v>
      </c>
      <c r="O1939" s="32" t="str">
        <f t="shared" si="30"/>
        <v>Detractors</v>
      </c>
    </row>
    <row r="1940" spans="1:15" x14ac:dyDescent="0.15">
      <c r="A1940" s="29" t="s">
        <v>41</v>
      </c>
      <c r="B1940" s="29" t="s">
        <v>42</v>
      </c>
      <c r="C1940" s="29" t="s">
        <v>82</v>
      </c>
      <c r="D1940" s="31">
        <v>44208</v>
      </c>
      <c r="E1940" s="29" t="s">
        <v>50</v>
      </c>
      <c r="F1940" s="29">
        <v>4</v>
      </c>
      <c r="G1940" s="29" t="s">
        <v>46</v>
      </c>
      <c r="H1940" s="29">
        <v>7</v>
      </c>
      <c r="K1940" s="29">
        <v>3405132847</v>
      </c>
      <c r="L1940" s="29">
        <v>3405132847</v>
      </c>
      <c r="M1940" s="29" t="s">
        <v>51</v>
      </c>
      <c r="N1940" s="29">
        <v>2326767624</v>
      </c>
      <c r="O1940" s="32" t="str">
        <f t="shared" si="30"/>
        <v>Passives</v>
      </c>
    </row>
    <row r="1941" spans="1:15" x14ac:dyDescent="0.15">
      <c r="A1941" s="29" t="s">
        <v>41</v>
      </c>
      <c r="B1941" s="29" t="s">
        <v>42</v>
      </c>
      <c r="C1941" s="29" t="s">
        <v>122</v>
      </c>
      <c r="D1941" s="31">
        <v>44208</v>
      </c>
      <c r="E1941" s="29" t="s">
        <v>50</v>
      </c>
      <c r="F1941" s="29">
        <v>4</v>
      </c>
      <c r="G1941" s="29" t="s">
        <v>43</v>
      </c>
      <c r="H1941" s="29">
        <v>7</v>
      </c>
      <c r="K1941" s="29">
        <v>3403441176</v>
      </c>
      <c r="L1941" s="29">
        <v>3403441176</v>
      </c>
      <c r="M1941" s="29" t="s">
        <v>51</v>
      </c>
      <c r="N1941" s="29">
        <v>2326774334</v>
      </c>
      <c r="O1941" s="32" t="str">
        <f t="shared" si="30"/>
        <v>Passives</v>
      </c>
    </row>
    <row r="1942" spans="1:15" x14ac:dyDescent="0.15">
      <c r="A1942" s="29" t="s">
        <v>41</v>
      </c>
      <c r="B1942" s="29" t="s">
        <v>42</v>
      </c>
      <c r="C1942" s="29" t="s">
        <v>113</v>
      </c>
      <c r="D1942" s="31">
        <v>44208</v>
      </c>
      <c r="E1942" s="29" t="s">
        <v>55</v>
      </c>
      <c r="F1942" s="29">
        <v>5</v>
      </c>
      <c r="G1942" s="29" t="s">
        <v>43</v>
      </c>
      <c r="H1942" s="29">
        <v>8</v>
      </c>
      <c r="K1942" s="29">
        <v>9513965040</v>
      </c>
      <c r="L1942" s="29">
        <v>9513965040</v>
      </c>
      <c r="M1942" s="29" t="s">
        <v>44</v>
      </c>
      <c r="N1942" s="29">
        <v>2326775022</v>
      </c>
      <c r="O1942" s="32" t="str">
        <f t="shared" si="30"/>
        <v>Passives</v>
      </c>
    </row>
    <row r="1943" spans="1:15" x14ac:dyDescent="0.15">
      <c r="A1943" s="29" t="s">
        <v>41</v>
      </c>
      <c r="B1943" s="29" t="s">
        <v>42</v>
      </c>
      <c r="C1943" s="29" t="s">
        <v>88</v>
      </c>
      <c r="D1943" s="31">
        <v>44208</v>
      </c>
      <c r="E1943" s="29" t="s">
        <v>53</v>
      </c>
      <c r="F1943" s="29">
        <v>5</v>
      </c>
      <c r="G1943" s="29" t="s">
        <v>43</v>
      </c>
      <c r="H1943" s="29">
        <v>9</v>
      </c>
      <c r="J1943" s="29">
        <v>2009964463</v>
      </c>
      <c r="K1943" s="29">
        <v>4415058338</v>
      </c>
      <c r="L1943" s="29">
        <v>4415058338</v>
      </c>
      <c r="M1943" s="29" t="s">
        <v>44</v>
      </c>
      <c r="N1943" s="29">
        <v>2326778085</v>
      </c>
      <c r="O1943" s="32" t="str">
        <f t="shared" si="30"/>
        <v>Promoters</v>
      </c>
    </row>
    <row r="1944" spans="1:15" x14ac:dyDescent="0.15">
      <c r="A1944" s="29" t="s">
        <v>41</v>
      </c>
      <c r="B1944" s="29" t="s">
        <v>42</v>
      </c>
      <c r="C1944" s="29" t="s">
        <v>147</v>
      </c>
      <c r="D1944" s="31">
        <v>44208</v>
      </c>
      <c r="E1944" s="29" t="s">
        <v>53</v>
      </c>
      <c r="F1944" s="29">
        <v>5</v>
      </c>
      <c r="G1944" s="29" t="s">
        <v>43</v>
      </c>
      <c r="H1944" s="29">
        <v>9</v>
      </c>
      <c r="K1944" s="29">
        <v>4412953378</v>
      </c>
      <c r="L1944" s="29">
        <v>4412953378</v>
      </c>
      <c r="M1944" s="29" t="s">
        <v>44</v>
      </c>
      <c r="N1944" s="29">
        <v>2326798129</v>
      </c>
      <c r="O1944" s="32" t="str">
        <f t="shared" si="30"/>
        <v>Promoters</v>
      </c>
    </row>
    <row r="1945" spans="1:15" x14ac:dyDescent="0.15">
      <c r="A1945" s="29" t="s">
        <v>41</v>
      </c>
      <c r="B1945" s="29" t="s">
        <v>42</v>
      </c>
      <c r="C1945" s="29" t="s">
        <v>111</v>
      </c>
      <c r="D1945" s="31">
        <v>44208</v>
      </c>
      <c r="E1945" s="29" t="s">
        <v>55</v>
      </c>
      <c r="F1945" s="29">
        <v>5</v>
      </c>
      <c r="G1945" s="29" t="s">
        <v>43</v>
      </c>
      <c r="H1945" s="29">
        <v>9</v>
      </c>
      <c r="K1945" s="29">
        <v>5753830431</v>
      </c>
      <c r="L1945" s="29">
        <v>5753830431</v>
      </c>
      <c r="M1945" s="29" t="s">
        <v>44</v>
      </c>
      <c r="N1945" s="29">
        <v>2326813171</v>
      </c>
      <c r="O1945" s="32" t="str">
        <f t="shared" si="30"/>
        <v>Promoters</v>
      </c>
    </row>
    <row r="1946" spans="1:15" x14ac:dyDescent="0.15">
      <c r="A1946" s="29" t="s">
        <v>41</v>
      </c>
      <c r="B1946" s="29" t="s">
        <v>42</v>
      </c>
      <c r="C1946" s="29" t="s">
        <v>147</v>
      </c>
      <c r="D1946" s="31">
        <v>44208</v>
      </c>
      <c r="E1946" s="29" t="s">
        <v>53</v>
      </c>
      <c r="F1946" s="29">
        <v>3</v>
      </c>
      <c r="G1946" s="29" t="s">
        <v>43</v>
      </c>
      <c r="H1946" s="29">
        <v>7</v>
      </c>
      <c r="K1946" s="29">
        <v>4415311231</v>
      </c>
      <c r="L1946" s="29">
        <v>4415311231</v>
      </c>
      <c r="M1946" s="29" t="s">
        <v>51</v>
      </c>
      <c r="N1946" s="29">
        <v>2326834648</v>
      </c>
      <c r="O1946" s="32" t="str">
        <f t="shared" si="30"/>
        <v>Passives</v>
      </c>
    </row>
    <row r="1947" spans="1:15" x14ac:dyDescent="0.15">
      <c r="A1947" s="29" t="s">
        <v>41</v>
      </c>
      <c r="B1947" s="29" t="s">
        <v>42</v>
      </c>
      <c r="C1947" s="29" t="s">
        <v>122</v>
      </c>
      <c r="D1947" s="31">
        <v>44208</v>
      </c>
      <c r="E1947" s="29" t="s">
        <v>53</v>
      </c>
      <c r="F1947" s="29">
        <v>4</v>
      </c>
      <c r="G1947" s="29" t="s">
        <v>46</v>
      </c>
      <c r="H1947" s="29">
        <v>3</v>
      </c>
      <c r="K1947" s="29">
        <v>4412340308</v>
      </c>
      <c r="L1947" s="29">
        <v>4412340308</v>
      </c>
      <c r="M1947" s="29" t="s">
        <v>44</v>
      </c>
      <c r="N1947" s="29">
        <v>2326841078</v>
      </c>
      <c r="O1947" s="32" t="str">
        <f t="shared" si="30"/>
        <v>Detractors</v>
      </c>
    </row>
    <row r="1948" spans="1:15" x14ac:dyDescent="0.15">
      <c r="A1948" s="29" t="s">
        <v>41</v>
      </c>
      <c r="B1948" s="29" t="s">
        <v>42</v>
      </c>
      <c r="C1948" s="29" t="s">
        <v>99</v>
      </c>
      <c r="D1948" s="31">
        <v>44208</v>
      </c>
      <c r="E1948" s="29" t="s">
        <v>53</v>
      </c>
      <c r="F1948" s="29">
        <v>5</v>
      </c>
      <c r="G1948" s="29" t="s">
        <v>43</v>
      </c>
      <c r="H1948" s="29">
        <v>10</v>
      </c>
      <c r="K1948" s="29">
        <v>4412360320</v>
      </c>
      <c r="L1948" s="29">
        <v>4412360320</v>
      </c>
      <c r="M1948" s="29" t="s">
        <v>44</v>
      </c>
      <c r="N1948" s="29">
        <v>2326846159</v>
      </c>
      <c r="O1948" s="32" t="str">
        <f t="shared" si="30"/>
        <v>Promoters</v>
      </c>
    </row>
    <row r="1949" spans="1:15" x14ac:dyDescent="0.15">
      <c r="A1949" s="29" t="s">
        <v>41</v>
      </c>
      <c r="B1949" s="29" t="s">
        <v>42</v>
      </c>
      <c r="C1949" s="29" t="s">
        <v>113</v>
      </c>
      <c r="D1949" s="31">
        <v>44208</v>
      </c>
      <c r="E1949" s="29" t="s">
        <v>55</v>
      </c>
      <c r="F1949" s="29">
        <v>4</v>
      </c>
      <c r="G1949" s="29" t="s">
        <v>43</v>
      </c>
      <c r="H1949" s="29">
        <v>10</v>
      </c>
      <c r="K1949" s="29">
        <v>5754471832</v>
      </c>
      <c r="L1949" s="29">
        <v>5754471832</v>
      </c>
      <c r="M1949" s="29" t="s">
        <v>51</v>
      </c>
      <c r="N1949" s="29">
        <v>2326854579</v>
      </c>
      <c r="O1949" s="32" t="str">
        <f t="shared" si="30"/>
        <v>Promoters</v>
      </c>
    </row>
    <row r="1950" spans="1:15" x14ac:dyDescent="0.15">
      <c r="A1950" s="29" t="s">
        <v>41</v>
      </c>
      <c r="B1950" s="29" t="s">
        <v>42</v>
      </c>
      <c r="C1950" s="29" t="s">
        <v>88</v>
      </c>
      <c r="D1950" s="31">
        <v>44208</v>
      </c>
      <c r="E1950" s="29" t="s">
        <v>55</v>
      </c>
      <c r="F1950" s="29">
        <v>5</v>
      </c>
      <c r="G1950" s="29" t="s">
        <v>43</v>
      </c>
      <c r="H1950" s="29">
        <v>8</v>
      </c>
      <c r="K1950" s="29">
        <v>7753971302</v>
      </c>
      <c r="L1950" s="29">
        <v>7753971302</v>
      </c>
      <c r="M1950" s="29" t="s">
        <v>44</v>
      </c>
      <c r="N1950" s="29">
        <v>2326861018</v>
      </c>
      <c r="O1950" s="32" t="str">
        <f t="shared" si="30"/>
        <v>Passives</v>
      </c>
    </row>
    <row r="1951" spans="1:15" x14ac:dyDescent="0.15">
      <c r="A1951" s="29" t="s">
        <v>41</v>
      </c>
      <c r="B1951" s="29" t="s">
        <v>42</v>
      </c>
      <c r="C1951" s="29" t="s">
        <v>148</v>
      </c>
      <c r="D1951" s="31">
        <v>44209</v>
      </c>
      <c r="E1951" s="29" t="s">
        <v>19</v>
      </c>
      <c r="F1951" s="29">
        <v>5</v>
      </c>
      <c r="G1951" s="29" t="s">
        <v>43</v>
      </c>
      <c r="H1951" s="29">
        <v>10</v>
      </c>
      <c r="K1951" s="29">
        <v>7205275223</v>
      </c>
      <c r="L1951" s="29">
        <v>5926108526</v>
      </c>
      <c r="M1951" s="29" t="s">
        <v>51</v>
      </c>
      <c r="N1951" s="29">
        <v>2326918804</v>
      </c>
      <c r="O1951" s="32" t="str">
        <f t="shared" si="30"/>
        <v>Promoters</v>
      </c>
    </row>
    <row r="1952" spans="1:15" x14ac:dyDescent="0.15">
      <c r="A1952" s="29" t="s">
        <v>41</v>
      </c>
      <c r="B1952" s="29" t="s">
        <v>42</v>
      </c>
      <c r="C1952" s="29" t="s">
        <v>123</v>
      </c>
      <c r="D1952" s="31">
        <v>44209</v>
      </c>
      <c r="E1952" s="29" t="s">
        <v>19</v>
      </c>
      <c r="F1952" s="29">
        <v>5</v>
      </c>
      <c r="G1952" s="29" t="s">
        <v>46</v>
      </c>
      <c r="H1952" s="29">
        <v>7</v>
      </c>
      <c r="K1952" s="29">
        <v>7205275223</v>
      </c>
      <c r="L1952" s="29">
        <v>5926748009</v>
      </c>
      <c r="M1952" s="29" t="s">
        <v>44</v>
      </c>
      <c r="N1952" s="29">
        <v>2326941708</v>
      </c>
      <c r="O1952" s="32" t="str">
        <f t="shared" si="30"/>
        <v>Passives</v>
      </c>
    </row>
    <row r="1953" spans="1:15" x14ac:dyDescent="0.15">
      <c r="A1953" s="29" t="s">
        <v>41</v>
      </c>
      <c r="B1953" s="29" t="s">
        <v>42</v>
      </c>
      <c r="C1953" s="29" t="s">
        <v>129</v>
      </c>
      <c r="D1953" s="31">
        <v>44209</v>
      </c>
      <c r="E1953" s="29" t="s">
        <v>50</v>
      </c>
      <c r="F1953" s="29">
        <v>5</v>
      </c>
      <c r="G1953" s="29" t="s">
        <v>43</v>
      </c>
      <c r="H1953" s="29">
        <v>10</v>
      </c>
      <c r="J1953" s="29">
        <v>2010051562</v>
      </c>
      <c r="K1953" s="29">
        <v>3402202662</v>
      </c>
      <c r="L1953" s="29">
        <v>3402202662</v>
      </c>
      <c r="M1953" s="29" t="s">
        <v>44</v>
      </c>
      <c r="N1953" s="29">
        <v>2326950104</v>
      </c>
      <c r="O1953" s="32" t="str">
        <f t="shared" si="30"/>
        <v>Promoters</v>
      </c>
    </row>
    <row r="1954" spans="1:15" x14ac:dyDescent="0.15">
      <c r="A1954" s="29" t="s">
        <v>41</v>
      </c>
      <c r="B1954" s="29" t="s">
        <v>42</v>
      </c>
      <c r="C1954" s="29" t="s">
        <v>126</v>
      </c>
      <c r="D1954" s="31">
        <v>44209</v>
      </c>
      <c r="E1954" s="29" t="s">
        <v>52</v>
      </c>
      <c r="F1954" s="29">
        <v>5</v>
      </c>
      <c r="G1954" s="29" t="s">
        <v>46</v>
      </c>
      <c r="H1954" s="29">
        <v>9</v>
      </c>
      <c r="K1954" s="29">
        <v>7205275223</v>
      </c>
      <c r="L1954" s="29">
        <v>4416012451</v>
      </c>
      <c r="M1954" s="29" t="s">
        <v>51</v>
      </c>
      <c r="N1954" s="29">
        <v>2326950806</v>
      </c>
      <c r="O1954" s="32" t="str">
        <f t="shared" si="30"/>
        <v>Promoters</v>
      </c>
    </row>
    <row r="1955" spans="1:15" x14ac:dyDescent="0.15">
      <c r="A1955" s="29" t="s">
        <v>41</v>
      </c>
      <c r="B1955" s="29" t="s">
        <v>42</v>
      </c>
      <c r="C1955" s="29" t="s">
        <v>102</v>
      </c>
      <c r="D1955" s="31">
        <v>44209</v>
      </c>
      <c r="E1955" s="29" t="s">
        <v>53</v>
      </c>
      <c r="F1955" s="29">
        <v>5</v>
      </c>
      <c r="G1955" s="29" t="s">
        <v>43</v>
      </c>
      <c r="H1955" s="29">
        <v>10</v>
      </c>
      <c r="K1955" s="29">
        <v>4413315577</v>
      </c>
      <c r="L1955" s="29">
        <v>4413315577</v>
      </c>
      <c r="M1955" s="29" t="s">
        <v>44</v>
      </c>
      <c r="N1955" s="29">
        <v>2326951712</v>
      </c>
      <c r="O1955" s="32" t="str">
        <f t="shared" si="30"/>
        <v>Promoters</v>
      </c>
    </row>
    <row r="1956" spans="1:15" x14ac:dyDescent="0.15">
      <c r="A1956" s="29" t="s">
        <v>41</v>
      </c>
      <c r="B1956" s="29" t="s">
        <v>42</v>
      </c>
      <c r="C1956" s="29" t="s">
        <v>110</v>
      </c>
      <c r="D1956" s="31">
        <v>44209</v>
      </c>
      <c r="E1956" s="29" t="s">
        <v>53</v>
      </c>
      <c r="F1956" s="29">
        <v>5</v>
      </c>
      <c r="G1956" s="29" t="s">
        <v>43</v>
      </c>
      <c r="H1956" s="29">
        <v>9</v>
      </c>
      <c r="K1956" s="29">
        <v>4417044646</v>
      </c>
      <c r="L1956" s="29">
        <v>4417044646</v>
      </c>
      <c r="M1956" s="29" t="s">
        <v>44</v>
      </c>
      <c r="N1956" s="29">
        <v>2326953383</v>
      </c>
      <c r="O1956" s="32" t="str">
        <f t="shared" si="30"/>
        <v>Promoters</v>
      </c>
    </row>
    <row r="1957" spans="1:15" x14ac:dyDescent="0.15">
      <c r="A1957" s="29" t="s">
        <v>41</v>
      </c>
      <c r="B1957" s="29" t="s">
        <v>42</v>
      </c>
      <c r="C1957" s="29" t="s">
        <v>80</v>
      </c>
      <c r="D1957" s="31">
        <v>44209</v>
      </c>
      <c r="E1957" s="29" t="s">
        <v>50</v>
      </c>
      <c r="F1957" s="29">
        <v>4</v>
      </c>
      <c r="G1957" s="29" t="s">
        <v>43</v>
      </c>
      <c r="H1957" s="29">
        <v>5</v>
      </c>
      <c r="K1957" s="29">
        <v>3402771344</v>
      </c>
      <c r="L1957" s="29">
        <v>3402771344</v>
      </c>
      <c r="M1957" s="29" t="s">
        <v>44</v>
      </c>
      <c r="N1957" s="29">
        <v>2326953410</v>
      </c>
      <c r="O1957" s="32" t="str">
        <f t="shared" si="30"/>
        <v>Detractors</v>
      </c>
    </row>
    <row r="1958" spans="1:15" x14ac:dyDescent="0.15">
      <c r="A1958" s="29" t="s">
        <v>41</v>
      </c>
      <c r="B1958" s="29" t="s">
        <v>42</v>
      </c>
      <c r="C1958" s="29" t="s">
        <v>123</v>
      </c>
      <c r="D1958" s="31">
        <v>44209</v>
      </c>
      <c r="E1958" s="29" t="s">
        <v>19</v>
      </c>
      <c r="F1958" s="29">
        <v>5</v>
      </c>
      <c r="G1958" s="29" t="s">
        <v>46</v>
      </c>
      <c r="H1958" s="29">
        <v>9</v>
      </c>
      <c r="K1958" s="29">
        <v>7205275223</v>
      </c>
      <c r="L1958" s="29">
        <v>5926154246</v>
      </c>
      <c r="M1958" s="29" t="s">
        <v>44</v>
      </c>
      <c r="N1958" s="29">
        <v>2326968859</v>
      </c>
      <c r="O1958" s="32" t="str">
        <f t="shared" si="30"/>
        <v>Promoters</v>
      </c>
    </row>
    <row r="1959" spans="1:15" x14ac:dyDescent="0.15">
      <c r="A1959" s="29" t="s">
        <v>41</v>
      </c>
      <c r="B1959" s="29" t="s">
        <v>42</v>
      </c>
      <c r="C1959" s="29" t="s">
        <v>86</v>
      </c>
      <c r="D1959" s="31">
        <v>44209</v>
      </c>
      <c r="E1959" s="29" t="s">
        <v>52</v>
      </c>
      <c r="F1959" s="29">
        <v>5</v>
      </c>
      <c r="G1959" s="29" t="s">
        <v>43</v>
      </c>
      <c r="H1959" s="29">
        <v>9</v>
      </c>
      <c r="K1959" s="29">
        <v>4417322288</v>
      </c>
      <c r="L1959" s="29">
        <v>4417322288</v>
      </c>
      <c r="M1959" s="29" t="s">
        <v>44</v>
      </c>
      <c r="N1959" s="29">
        <v>2326972050</v>
      </c>
      <c r="O1959" s="32" t="str">
        <f t="shared" si="30"/>
        <v>Promoters</v>
      </c>
    </row>
    <row r="1960" spans="1:15" x14ac:dyDescent="0.15">
      <c r="A1960" s="29" t="s">
        <v>41</v>
      </c>
      <c r="B1960" s="29" t="s">
        <v>42</v>
      </c>
      <c r="C1960" s="29" t="s">
        <v>126</v>
      </c>
      <c r="D1960" s="31">
        <v>44209</v>
      </c>
      <c r="E1960" s="29" t="s">
        <v>53</v>
      </c>
      <c r="F1960" s="29">
        <v>5</v>
      </c>
      <c r="G1960" s="29" t="s">
        <v>46</v>
      </c>
      <c r="H1960" s="29">
        <v>2</v>
      </c>
      <c r="K1960" s="29">
        <v>4412362168</v>
      </c>
      <c r="L1960" s="29">
        <v>4412362168</v>
      </c>
      <c r="M1960" s="29" t="s">
        <v>44</v>
      </c>
      <c r="N1960" s="29">
        <v>2326972074</v>
      </c>
      <c r="O1960" s="32" t="str">
        <f t="shared" si="30"/>
        <v>Detractors</v>
      </c>
    </row>
    <row r="1961" spans="1:15" x14ac:dyDescent="0.15">
      <c r="A1961" s="29" t="s">
        <v>41</v>
      </c>
      <c r="B1961" s="29" t="s">
        <v>42</v>
      </c>
      <c r="C1961" s="29" t="s">
        <v>117</v>
      </c>
      <c r="D1961" s="31">
        <v>44209</v>
      </c>
      <c r="E1961" s="29" t="s">
        <v>50</v>
      </c>
      <c r="F1961" s="29">
        <v>5</v>
      </c>
      <c r="G1961" s="29" t="s">
        <v>43</v>
      </c>
      <c r="H1961" s="29">
        <v>10</v>
      </c>
      <c r="J1961" s="29">
        <v>2010096128</v>
      </c>
      <c r="K1961" s="29">
        <v>3406901581</v>
      </c>
      <c r="L1961" s="29">
        <v>3406901581</v>
      </c>
      <c r="M1961" s="29" t="s">
        <v>44</v>
      </c>
      <c r="N1961" s="29">
        <v>2326973690</v>
      </c>
      <c r="O1961" s="32" t="str">
        <f t="shared" si="30"/>
        <v>Promoters</v>
      </c>
    </row>
    <row r="1962" spans="1:15" x14ac:dyDescent="0.15">
      <c r="A1962" s="29" t="s">
        <v>41</v>
      </c>
      <c r="B1962" s="29" t="s">
        <v>42</v>
      </c>
      <c r="C1962" s="29" t="s">
        <v>96</v>
      </c>
      <c r="D1962" s="31">
        <v>44209</v>
      </c>
      <c r="E1962" s="29" t="s">
        <v>52</v>
      </c>
      <c r="F1962" s="29">
        <v>5</v>
      </c>
      <c r="G1962" s="29" t="s">
        <v>43</v>
      </c>
      <c r="H1962" s="29">
        <v>9</v>
      </c>
      <c r="K1962" s="29">
        <v>4413318745</v>
      </c>
      <c r="L1962" s="29">
        <v>4413318745</v>
      </c>
      <c r="M1962" s="29" t="s">
        <v>44</v>
      </c>
      <c r="N1962" s="29">
        <v>2326976595</v>
      </c>
      <c r="O1962" s="32" t="str">
        <f t="shared" si="30"/>
        <v>Promoters</v>
      </c>
    </row>
    <row r="1963" spans="1:15" x14ac:dyDescent="0.15">
      <c r="A1963" s="29" t="s">
        <v>41</v>
      </c>
      <c r="B1963" s="29" t="s">
        <v>42</v>
      </c>
      <c r="C1963" s="29" t="s">
        <v>107</v>
      </c>
      <c r="D1963" s="31">
        <v>44209</v>
      </c>
      <c r="E1963" s="29" t="s">
        <v>53</v>
      </c>
      <c r="F1963" s="29">
        <v>5</v>
      </c>
      <c r="G1963" s="29" t="s">
        <v>43</v>
      </c>
      <c r="H1963" s="29">
        <v>8</v>
      </c>
      <c r="K1963" s="29">
        <v>4415368773</v>
      </c>
      <c r="L1963" s="29">
        <v>4415368773</v>
      </c>
      <c r="M1963" s="29" t="s">
        <v>44</v>
      </c>
      <c r="N1963" s="29">
        <v>2327009273</v>
      </c>
      <c r="O1963" s="32" t="str">
        <f t="shared" si="30"/>
        <v>Passives</v>
      </c>
    </row>
    <row r="1964" spans="1:15" x14ac:dyDescent="0.15">
      <c r="A1964" s="29" t="s">
        <v>41</v>
      </c>
      <c r="B1964" s="29" t="s">
        <v>42</v>
      </c>
      <c r="C1964" s="29" t="s">
        <v>105</v>
      </c>
      <c r="D1964" s="31">
        <v>44209</v>
      </c>
      <c r="E1964" s="29" t="s">
        <v>53</v>
      </c>
      <c r="F1964" s="29">
        <v>5</v>
      </c>
      <c r="G1964" s="29" t="s">
        <v>43</v>
      </c>
      <c r="H1964" s="29">
        <v>10</v>
      </c>
      <c r="K1964" s="29">
        <v>4412341575</v>
      </c>
      <c r="L1964" s="29">
        <v>4412341575</v>
      </c>
      <c r="M1964" s="29" t="s">
        <v>51</v>
      </c>
      <c r="N1964" s="29">
        <v>2327014642</v>
      </c>
      <c r="O1964" s="32" t="str">
        <f t="shared" si="30"/>
        <v>Promoters</v>
      </c>
    </row>
    <row r="1965" spans="1:15" x14ac:dyDescent="0.15">
      <c r="A1965" s="29" t="s">
        <v>41</v>
      </c>
      <c r="B1965" s="29" t="s">
        <v>42</v>
      </c>
      <c r="C1965" s="29" t="s">
        <v>144</v>
      </c>
      <c r="D1965" s="31">
        <v>44209</v>
      </c>
      <c r="E1965" s="29" t="s">
        <v>55</v>
      </c>
      <c r="F1965" s="29">
        <v>5</v>
      </c>
      <c r="G1965" s="29" t="s">
        <v>43</v>
      </c>
      <c r="H1965" s="29">
        <v>0</v>
      </c>
      <c r="K1965" s="29">
        <v>5057025008</v>
      </c>
      <c r="L1965" s="29">
        <v>5057025008</v>
      </c>
      <c r="M1965" s="29" t="s">
        <v>44</v>
      </c>
      <c r="N1965" s="29">
        <v>2327021976</v>
      </c>
      <c r="O1965" s="32" t="str">
        <f t="shared" si="30"/>
        <v>Detractors</v>
      </c>
    </row>
    <row r="1966" spans="1:15" x14ac:dyDescent="0.15">
      <c r="A1966" s="29" t="s">
        <v>41</v>
      </c>
      <c r="B1966" s="29" t="s">
        <v>42</v>
      </c>
      <c r="C1966" s="29" t="s">
        <v>96</v>
      </c>
      <c r="D1966" s="31">
        <v>44209</v>
      </c>
      <c r="E1966" s="29" t="s">
        <v>50</v>
      </c>
      <c r="F1966" s="29">
        <v>5</v>
      </c>
      <c r="G1966" s="29" t="s">
        <v>43</v>
      </c>
      <c r="H1966" s="29">
        <v>5</v>
      </c>
      <c r="K1966" s="29">
        <v>3409985803</v>
      </c>
      <c r="L1966" s="29">
        <v>3409985803</v>
      </c>
      <c r="M1966" s="29" t="s">
        <v>44</v>
      </c>
      <c r="N1966" s="29">
        <v>2327022445</v>
      </c>
      <c r="O1966" s="32" t="str">
        <f t="shared" si="30"/>
        <v>Detractors</v>
      </c>
    </row>
    <row r="1967" spans="1:15" x14ac:dyDescent="0.15">
      <c r="A1967" s="29" t="s">
        <v>41</v>
      </c>
      <c r="B1967" s="29" t="s">
        <v>42</v>
      </c>
      <c r="C1967" s="29" t="s">
        <v>145</v>
      </c>
      <c r="D1967" s="31">
        <v>44209</v>
      </c>
      <c r="E1967" s="29" t="s">
        <v>50</v>
      </c>
      <c r="F1967" s="29">
        <v>5</v>
      </c>
      <c r="G1967" s="29" t="s">
        <v>43</v>
      </c>
      <c r="H1967" s="29">
        <v>8</v>
      </c>
      <c r="K1967" s="29">
        <v>3403444764</v>
      </c>
      <c r="L1967" s="29">
        <v>3403444764</v>
      </c>
      <c r="M1967" s="29" t="s">
        <v>44</v>
      </c>
      <c r="N1967" s="29">
        <v>2327026037</v>
      </c>
      <c r="O1967" s="32" t="str">
        <f t="shared" si="30"/>
        <v>Passives</v>
      </c>
    </row>
    <row r="1968" spans="1:15" x14ac:dyDescent="0.15">
      <c r="A1968" s="29" t="s">
        <v>41</v>
      </c>
      <c r="B1968" s="29" t="s">
        <v>42</v>
      </c>
      <c r="C1968" s="29" t="s">
        <v>101</v>
      </c>
      <c r="D1968" s="31">
        <v>44209</v>
      </c>
      <c r="E1968" s="29" t="s">
        <v>53</v>
      </c>
      <c r="F1968" s="29">
        <v>5</v>
      </c>
      <c r="G1968" s="29" t="s">
        <v>46</v>
      </c>
      <c r="H1968" s="29">
        <v>10</v>
      </c>
      <c r="K1968" s="29">
        <v>4417050860</v>
      </c>
      <c r="L1968" s="29">
        <v>4417050860</v>
      </c>
      <c r="M1968" s="29" t="s">
        <v>51</v>
      </c>
      <c r="N1968" s="29">
        <v>2327048992</v>
      </c>
      <c r="O1968" s="32" t="str">
        <f t="shared" si="30"/>
        <v>Promoters</v>
      </c>
    </row>
    <row r="1969" spans="1:15" x14ac:dyDescent="0.15">
      <c r="A1969" s="29" t="s">
        <v>41</v>
      </c>
      <c r="B1969" s="29" t="s">
        <v>42</v>
      </c>
      <c r="C1969" s="29" t="s">
        <v>130</v>
      </c>
      <c r="D1969" s="31">
        <v>44209</v>
      </c>
      <c r="E1969" s="29" t="s">
        <v>19</v>
      </c>
      <c r="F1969" s="29">
        <v>5</v>
      </c>
      <c r="G1969" s="29" t="s">
        <v>46</v>
      </c>
      <c r="H1969" s="29">
        <v>9</v>
      </c>
      <c r="K1969" s="29">
        <v>7205275223</v>
      </c>
      <c r="L1969" s="29">
        <v>5922590778</v>
      </c>
      <c r="M1969" s="29" t="s">
        <v>51</v>
      </c>
      <c r="N1969" s="29">
        <v>2327059034</v>
      </c>
      <c r="O1969" s="32" t="str">
        <f t="shared" si="30"/>
        <v>Promoters</v>
      </c>
    </row>
    <row r="1970" spans="1:15" x14ac:dyDescent="0.15">
      <c r="A1970" s="29" t="s">
        <v>41</v>
      </c>
      <c r="B1970" s="29" t="s">
        <v>42</v>
      </c>
      <c r="C1970" s="29" t="s">
        <v>145</v>
      </c>
      <c r="D1970" s="31">
        <v>44209</v>
      </c>
      <c r="E1970" s="29" t="s">
        <v>50</v>
      </c>
      <c r="F1970" s="29">
        <v>5</v>
      </c>
      <c r="G1970" s="29" t="s">
        <v>43</v>
      </c>
      <c r="H1970" s="29">
        <v>10</v>
      </c>
      <c r="J1970" s="29">
        <v>2010175234</v>
      </c>
      <c r="K1970" s="29">
        <v>3406901581</v>
      </c>
      <c r="L1970" s="29">
        <v>3406901581</v>
      </c>
      <c r="M1970" s="29" t="s">
        <v>44</v>
      </c>
      <c r="N1970" s="29">
        <v>2327061300</v>
      </c>
      <c r="O1970" s="32" t="str">
        <f t="shared" si="30"/>
        <v>Promoters</v>
      </c>
    </row>
    <row r="1971" spans="1:15" x14ac:dyDescent="0.15">
      <c r="A1971" s="29" t="s">
        <v>41</v>
      </c>
      <c r="B1971" s="29" t="s">
        <v>42</v>
      </c>
      <c r="C1971" s="29" t="s">
        <v>87</v>
      </c>
      <c r="D1971" s="31">
        <v>44209</v>
      </c>
      <c r="E1971" s="29" t="s">
        <v>55</v>
      </c>
      <c r="F1971" s="29">
        <v>5</v>
      </c>
      <c r="G1971" s="29" t="s">
        <v>43</v>
      </c>
      <c r="H1971" s="29">
        <v>5</v>
      </c>
      <c r="K1971" s="29">
        <v>7753975069</v>
      </c>
      <c r="L1971" s="29">
        <v>7753975069</v>
      </c>
      <c r="M1971" s="29" t="s">
        <v>44</v>
      </c>
      <c r="N1971" s="29">
        <v>2327130656</v>
      </c>
      <c r="O1971" s="32" t="str">
        <f t="shared" si="30"/>
        <v>Detractors</v>
      </c>
    </row>
    <row r="1972" spans="1:15" x14ac:dyDescent="0.15">
      <c r="A1972" s="29" t="s">
        <v>41</v>
      </c>
      <c r="B1972" s="29" t="s">
        <v>42</v>
      </c>
      <c r="C1972" s="29" t="s">
        <v>81</v>
      </c>
      <c r="D1972" s="31">
        <v>44209</v>
      </c>
      <c r="E1972" s="29" t="s">
        <v>50</v>
      </c>
      <c r="F1972" s="29">
        <v>5</v>
      </c>
      <c r="G1972" s="29" t="s">
        <v>43</v>
      </c>
      <c r="H1972" s="29">
        <v>10</v>
      </c>
      <c r="K1972" s="29">
        <v>3402275417</v>
      </c>
      <c r="L1972" s="29">
        <v>3402275417</v>
      </c>
      <c r="M1972" s="29" t="s">
        <v>44</v>
      </c>
      <c r="N1972" s="29">
        <v>2327156443</v>
      </c>
      <c r="O1972" s="32" t="str">
        <f t="shared" si="30"/>
        <v>Promoters</v>
      </c>
    </row>
    <row r="1973" spans="1:15" x14ac:dyDescent="0.15">
      <c r="A1973" s="29" t="s">
        <v>41</v>
      </c>
      <c r="B1973" s="29" t="s">
        <v>42</v>
      </c>
      <c r="C1973" s="29" t="s">
        <v>83</v>
      </c>
      <c r="D1973" s="31">
        <v>44209</v>
      </c>
      <c r="E1973" s="29" t="s">
        <v>52</v>
      </c>
      <c r="F1973" s="29">
        <v>5</v>
      </c>
      <c r="G1973" s="29" t="s">
        <v>43</v>
      </c>
      <c r="H1973" s="29">
        <v>10</v>
      </c>
      <c r="K1973" s="29">
        <v>4413352794</v>
      </c>
      <c r="L1973" s="29">
        <v>4413352794</v>
      </c>
      <c r="M1973" s="29" t="s">
        <v>44</v>
      </c>
      <c r="N1973" s="29">
        <v>2327158457</v>
      </c>
      <c r="O1973" s="32" t="str">
        <f t="shared" si="30"/>
        <v>Promoters</v>
      </c>
    </row>
    <row r="1974" spans="1:15" x14ac:dyDescent="0.15">
      <c r="A1974" s="29" t="s">
        <v>41</v>
      </c>
      <c r="B1974" s="29" t="s">
        <v>42</v>
      </c>
      <c r="C1974" s="29" t="s">
        <v>78</v>
      </c>
      <c r="D1974" s="31">
        <v>44209</v>
      </c>
      <c r="E1974" s="29" t="s">
        <v>50</v>
      </c>
      <c r="F1974" s="29">
        <v>5</v>
      </c>
      <c r="G1974" s="29" t="s">
        <v>46</v>
      </c>
      <c r="H1974" s="29">
        <v>10</v>
      </c>
      <c r="K1974" s="29">
        <v>3409984859</v>
      </c>
      <c r="L1974" s="29">
        <v>3409984859</v>
      </c>
      <c r="M1974" s="29" t="s">
        <v>51</v>
      </c>
      <c r="N1974" s="29">
        <v>2327159174</v>
      </c>
      <c r="O1974" s="32" t="str">
        <f t="shared" si="30"/>
        <v>Promoters</v>
      </c>
    </row>
    <row r="1975" spans="1:15" x14ac:dyDescent="0.15">
      <c r="A1975" s="29" t="s">
        <v>41</v>
      </c>
      <c r="B1975" s="29" t="s">
        <v>42</v>
      </c>
      <c r="C1975" s="29" t="s">
        <v>138</v>
      </c>
      <c r="D1975" s="31">
        <v>44209</v>
      </c>
      <c r="E1975" s="29" t="s">
        <v>55</v>
      </c>
      <c r="F1975" s="29">
        <v>2</v>
      </c>
      <c r="G1975" s="29" t="s">
        <v>43</v>
      </c>
      <c r="H1975" s="29">
        <v>8</v>
      </c>
      <c r="K1975" s="29">
        <v>7752947187</v>
      </c>
      <c r="L1975" s="29">
        <v>7752947187</v>
      </c>
      <c r="M1975" s="29" t="s">
        <v>44</v>
      </c>
      <c r="N1975" s="29">
        <v>2327160075</v>
      </c>
      <c r="O1975" s="32" t="str">
        <f t="shared" si="30"/>
        <v>Passives</v>
      </c>
    </row>
    <row r="1976" spans="1:15" x14ac:dyDescent="0.15">
      <c r="A1976" s="29" t="s">
        <v>41</v>
      </c>
      <c r="B1976" s="29" t="s">
        <v>42</v>
      </c>
      <c r="C1976" s="29" t="s">
        <v>87</v>
      </c>
      <c r="D1976" s="31">
        <v>44209</v>
      </c>
      <c r="E1976" s="29" t="s">
        <v>52</v>
      </c>
      <c r="F1976" s="29">
        <v>5</v>
      </c>
      <c r="G1976" s="29" t="s">
        <v>43</v>
      </c>
      <c r="H1976" s="29">
        <v>10</v>
      </c>
      <c r="K1976" s="29">
        <v>4417775451</v>
      </c>
      <c r="L1976" s="29">
        <v>4417775451</v>
      </c>
      <c r="M1976" s="29" t="s">
        <v>44</v>
      </c>
      <c r="N1976" s="29">
        <v>2327175038</v>
      </c>
      <c r="O1976" s="32" t="str">
        <f t="shared" si="30"/>
        <v>Promoters</v>
      </c>
    </row>
    <row r="1977" spans="1:15" x14ac:dyDescent="0.15">
      <c r="A1977" s="29" t="s">
        <v>41</v>
      </c>
      <c r="B1977" s="29" t="s">
        <v>42</v>
      </c>
      <c r="C1977" s="29" t="s">
        <v>84</v>
      </c>
      <c r="D1977" s="31">
        <v>44209</v>
      </c>
      <c r="E1977" s="29" t="s">
        <v>53</v>
      </c>
      <c r="F1977" s="29">
        <v>5</v>
      </c>
      <c r="G1977" s="29" t="s">
        <v>43</v>
      </c>
      <c r="H1977" s="29">
        <v>9</v>
      </c>
      <c r="K1977" s="29">
        <v>4415329054</v>
      </c>
      <c r="L1977" s="29">
        <v>4415329054</v>
      </c>
      <c r="M1977" s="29" t="s">
        <v>51</v>
      </c>
      <c r="N1977" s="29">
        <v>2327177712</v>
      </c>
      <c r="O1977" s="32" t="str">
        <f t="shared" si="30"/>
        <v>Promoters</v>
      </c>
    </row>
    <row r="1978" spans="1:15" x14ac:dyDescent="0.15">
      <c r="A1978" s="29" t="s">
        <v>41</v>
      </c>
      <c r="B1978" s="29" t="s">
        <v>42</v>
      </c>
      <c r="C1978" s="29" t="s">
        <v>98</v>
      </c>
      <c r="D1978" s="31">
        <v>44209</v>
      </c>
      <c r="E1978" s="29" t="s">
        <v>52</v>
      </c>
      <c r="F1978" s="29">
        <v>5</v>
      </c>
      <c r="G1978" s="29" t="s">
        <v>43</v>
      </c>
      <c r="H1978" s="29">
        <v>10</v>
      </c>
      <c r="K1978" s="29">
        <v>4417038824</v>
      </c>
      <c r="L1978" s="29">
        <v>4417038824</v>
      </c>
      <c r="M1978" s="29" t="s">
        <v>44</v>
      </c>
      <c r="N1978" s="29">
        <v>2327179275</v>
      </c>
      <c r="O1978" s="32" t="str">
        <f t="shared" si="30"/>
        <v>Promoters</v>
      </c>
    </row>
    <row r="1979" spans="1:15" x14ac:dyDescent="0.15">
      <c r="A1979" s="29" t="s">
        <v>41</v>
      </c>
      <c r="B1979" s="29" t="s">
        <v>42</v>
      </c>
      <c r="C1979" s="29" t="s">
        <v>139</v>
      </c>
      <c r="D1979" s="31">
        <v>44209</v>
      </c>
      <c r="E1979" s="29" t="s">
        <v>50</v>
      </c>
      <c r="F1979" s="29">
        <v>5</v>
      </c>
      <c r="G1979" s="29" t="s">
        <v>43</v>
      </c>
      <c r="H1979" s="29">
        <v>10</v>
      </c>
      <c r="J1979" s="29">
        <v>2010344224</v>
      </c>
      <c r="K1979" s="29">
        <v>3407763110</v>
      </c>
      <c r="L1979" s="29">
        <v>3407763110</v>
      </c>
      <c r="M1979" s="29" t="s">
        <v>44</v>
      </c>
      <c r="N1979" s="29">
        <v>2327184988</v>
      </c>
      <c r="O1979" s="32" t="str">
        <f t="shared" si="30"/>
        <v>Promoters</v>
      </c>
    </row>
    <row r="1980" spans="1:15" x14ac:dyDescent="0.15">
      <c r="A1980" s="29" t="s">
        <v>41</v>
      </c>
      <c r="B1980" s="29" t="s">
        <v>42</v>
      </c>
      <c r="C1980" s="29" t="s">
        <v>83</v>
      </c>
      <c r="D1980" s="31">
        <v>44209</v>
      </c>
      <c r="E1980" s="29" t="s">
        <v>50</v>
      </c>
      <c r="F1980" s="29">
        <v>5</v>
      </c>
      <c r="G1980" s="29" t="s">
        <v>43</v>
      </c>
      <c r="H1980" s="29">
        <v>10</v>
      </c>
      <c r="K1980" s="29">
        <v>9176346898</v>
      </c>
      <c r="L1980" s="29">
        <v>9176346898</v>
      </c>
      <c r="M1980" s="29" t="s">
        <v>51</v>
      </c>
      <c r="N1980" s="29">
        <v>2327187497</v>
      </c>
      <c r="O1980" s="32" t="str">
        <f t="shared" si="30"/>
        <v>Promoters</v>
      </c>
    </row>
    <row r="1981" spans="1:15" x14ac:dyDescent="0.15">
      <c r="A1981" s="29" t="s">
        <v>41</v>
      </c>
      <c r="B1981" s="29" t="s">
        <v>42</v>
      </c>
      <c r="C1981" s="29" t="s">
        <v>139</v>
      </c>
      <c r="D1981" s="31">
        <v>44209</v>
      </c>
      <c r="E1981" s="29" t="s">
        <v>55</v>
      </c>
      <c r="F1981" s="29">
        <v>5</v>
      </c>
      <c r="G1981" s="29" t="s">
        <v>46</v>
      </c>
      <c r="H1981" s="29">
        <v>10</v>
      </c>
      <c r="K1981" s="29">
        <v>5755901419</v>
      </c>
      <c r="L1981" s="29">
        <v>5755901419</v>
      </c>
      <c r="M1981" s="29" t="s">
        <v>51</v>
      </c>
      <c r="N1981" s="29">
        <v>2327194614</v>
      </c>
      <c r="O1981" s="32" t="str">
        <f t="shared" si="30"/>
        <v>Promoters</v>
      </c>
    </row>
    <row r="1982" spans="1:15" x14ac:dyDescent="0.15">
      <c r="A1982" s="29" t="s">
        <v>41</v>
      </c>
      <c r="B1982" s="29" t="s">
        <v>42</v>
      </c>
      <c r="C1982" s="29" t="s">
        <v>82</v>
      </c>
      <c r="D1982" s="31">
        <v>44209</v>
      </c>
      <c r="E1982" s="29" t="s">
        <v>52</v>
      </c>
      <c r="F1982" s="29">
        <v>5</v>
      </c>
      <c r="G1982" s="29" t="s">
        <v>43</v>
      </c>
      <c r="H1982" s="29">
        <v>8</v>
      </c>
      <c r="K1982" s="29">
        <v>4412345210</v>
      </c>
      <c r="L1982" s="29">
        <v>4412345210</v>
      </c>
      <c r="M1982" s="29" t="s">
        <v>51</v>
      </c>
      <c r="N1982" s="29">
        <v>2327196373</v>
      </c>
      <c r="O1982" s="32" t="str">
        <f t="shared" si="30"/>
        <v>Passives</v>
      </c>
    </row>
    <row r="1983" spans="1:15" x14ac:dyDescent="0.15">
      <c r="A1983" s="29" t="s">
        <v>41</v>
      </c>
      <c r="B1983" s="29" t="s">
        <v>42</v>
      </c>
      <c r="C1983" s="29" t="s">
        <v>147</v>
      </c>
      <c r="D1983" s="31">
        <v>44209</v>
      </c>
      <c r="E1983" s="29" t="s">
        <v>52</v>
      </c>
      <c r="F1983" s="29">
        <v>5</v>
      </c>
      <c r="G1983" s="29" t="s">
        <v>46</v>
      </c>
      <c r="H1983" s="29">
        <v>4</v>
      </c>
      <c r="K1983" s="29">
        <v>4415317991</v>
      </c>
      <c r="L1983" s="29">
        <v>4415317991</v>
      </c>
      <c r="M1983" s="29" t="s">
        <v>44</v>
      </c>
      <c r="N1983" s="29">
        <v>2327198960</v>
      </c>
      <c r="O1983" s="32" t="str">
        <f t="shared" si="30"/>
        <v>Detractors</v>
      </c>
    </row>
    <row r="1984" spans="1:15" x14ac:dyDescent="0.15">
      <c r="A1984" s="29" t="s">
        <v>41</v>
      </c>
      <c r="B1984" s="29" t="s">
        <v>42</v>
      </c>
      <c r="C1984" s="29" t="s">
        <v>127</v>
      </c>
      <c r="D1984" s="31">
        <v>44209</v>
      </c>
      <c r="E1984" s="29" t="s">
        <v>50</v>
      </c>
      <c r="F1984" s="29">
        <v>5</v>
      </c>
      <c r="G1984" s="29" t="s">
        <v>43</v>
      </c>
      <c r="H1984" s="29">
        <v>10</v>
      </c>
      <c r="K1984" s="29">
        <v>3402272735</v>
      </c>
      <c r="L1984" s="29">
        <v>3402272735</v>
      </c>
      <c r="M1984" s="29" t="s">
        <v>51</v>
      </c>
      <c r="N1984" s="29">
        <v>2327206811</v>
      </c>
      <c r="O1984" s="32" t="str">
        <f t="shared" si="30"/>
        <v>Promoters</v>
      </c>
    </row>
    <row r="1985" spans="1:15" x14ac:dyDescent="0.15">
      <c r="A1985" s="29" t="s">
        <v>41</v>
      </c>
      <c r="B1985" s="29" t="s">
        <v>42</v>
      </c>
      <c r="C1985" s="29" t="s">
        <v>130</v>
      </c>
      <c r="D1985" s="31">
        <v>44209</v>
      </c>
      <c r="E1985" s="29" t="s">
        <v>19</v>
      </c>
      <c r="F1985" s="29">
        <v>5</v>
      </c>
      <c r="G1985" s="29" t="s">
        <v>43</v>
      </c>
      <c r="H1985" s="29">
        <v>7</v>
      </c>
      <c r="K1985" s="29">
        <v>7205275223</v>
      </c>
      <c r="L1985" s="29">
        <v>5926176419</v>
      </c>
      <c r="M1985" s="29" t="s">
        <v>44</v>
      </c>
      <c r="N1985" s="29">
        <v>2327207262</v>
      </c>
      <c r="O1985" s="32" t="str">
        <f t="shared" si="30"/>
        <v>Passives</v>
      </c>
    </row>
    <row r="1986" spans="1:15" x14ac:dyDescent="0.15">
      <c r="A1986" s="29" t="s">
        <v>41</v>
      </c>
      <c r="B1986" s="29" t="s">
        <v>42</v>
      </c>
      <c r="C1986" s="29" t="s">
        <v>88</v>
      </c>
      <c r="D1986" s="31">
        <v>44209</v>
      </c>
      <c r="E1986" s="29" t="s">
        <v>55</v>
      </c>
      <c r="F1986" s="29">
        <v>5</v>
      </c>
      <c r="G1986" s="29" t="s">
        <v>43</v>
      </c>
      <c r="H1986" s="29">
        <v>10</v>
      </c>
      <c r="K1986" s="29">
        <v>7752996262</v>
      </c>
      <c r="L1986" s="29">
        <v>7752996262</v>
      </c>
      <c r="M1986" s="29" t="s">
        <v>44</v>
      </c>
      <c r="N1986" s="29">
        <v>2327210358</v>
      </c>
      <c r="O1986" s="32" t="str">
        <f t="shared" ref="O1986:O2049" si="31">IF(AND(H1986&gt;=$Q$3,H1986&lt;=$R$3),$S$3,IF(AND(H1986&gt;=$Q$4,H1986&lt;=$R$4),$S$4,IF(AND(H1986&gt;=$Q$5,H1986&lt;=$R$5),$S$5)))</f>
        <v>Promoters</v>
      </c>
    </row>
    <row r="1987" spans="1:15" x14ac:dyDescent="0.15">
      <c r="A1987" s="29" t="s">
        <v>41</v>
      </c>
      <c r="B1987" s="29" t="s">
        <v>42</v>
      </c>
      <c r="C1987" s="29" t="s">
        <v>88</v>
      </c>
      <c r="D1987" s="31">
        <v>44209</v>
      </c>
      <c r="E1987" s="29" t="s">
        <v>50</v>
      </c>
      <c r="F1987" s="29">
        <v>5</v>
      </c>
      <c r="G1987" s="29" t="s">
        <v>43</v>
      </c>
      <c r="H1987" s="29">
        <v>5</v>
      </c>
      <c r="J1987" s="29">
        <v>2010364761</v>
      </c>
      <c r="K1987" s="29">
        <v>3523469546</v>
      </c>
      <c r="L1987" s="29">
        <v>3523469546</v>
      </c>
      <c r="M1987" s="29" t="s">
        <v>44</v>
      </c>
      <c r="N1987" s="29">
        <v>2327211191</v>
      </c>
      <c r="O1987" s="32" t="str">
        <f t="shared" si="31"/>
        <v>Detractors</v>
      </c>
    </row>
    <row r="1988" spans="1:15" x14ac:dyDescent="0.15">
      <c r="A1988" s="29" t="s">
        <v>41</v>
      </c>
      <c r="B1988" s="29" t="s">
        <v>42</v>
      </c>
      <c r="C1988" s="29" t="s">
        <v>88</v>
      </c>
      <c r="D1988" s="31">
        <v>44209</v>
      </c>
      <c r="E1988" s="29" t="s">
        <v>50</v>
      </c>
      <c r="F1988" s="29">
        <v>4</v>
      </c>
      <c r="G1988" s="29" t="s">
        <v>43</v>
      </c>
      <c r="H1988" s="29">
        <v>7</v>
      </c>
      <c r="K1988" s="29">
        <v>3407740331</v>
      </c>
      <c r="L1988" s="29">
        <v>3407740331</v>
      </c>
      <c r="M1988" s="29" t="s">
        <v>51</v>
      </c>
      <c r="N1988" s="29">
        <v>2327211826</v>
      </c>
      <c r="O1988" s="32" t="str">
        <f t="shared" si="31"/>
        <v>Passives</v>
      </c>
    </row>
    <row r="1989" spans="1:15" x14ac:dyDescent="0.15">
      <c r="A1989" s="29" t="s">
        <v>41</v>
      </c>
      <c r="B1989" s="29" t="s">
        <v>42</v>
      </c>
      <c r="C1989" s="29" t="s">
        <v>89</v>
      </c>
      <c r="D1989" s="31">
        <v>44209</v>
      </c>
      <c r="E1989" s="29" t="s">
        <v>55</v>
      </c>
      <c r="F1989" s="29">
        <v>5</v>
      </c>
      <c r="G1989" s="29" t="s">
        <v>43</v>
      </c>
      <c r="H1989" s="29">
        <v>10</v>
      </c>
      <c r="K1989" s="29">
        <v>5059016230</v>
      </c>
      <c r="L1989" s="29">
        <v>5059016230</v>
      </c>
      <c r="M1989" s="29" t="s">
        <v>44</v>
      </c>
      <c r="N1989" s="29">
        <v>2327212165</v>
      </c>
      <c r="O1989" s="32" t="str">
        <f t="shared" si="31"/>
        <v>Promoters</v>
      </c>
    </row>
    <row r="1990" spans="1:15" x14ac:dyDescent="0.15">
      <c r="A1990" s="29" t="s">
        <v>41</v>
      </c>
      <c r="B1990" s="29" t="s">
        <v>42</v>
      </c>
      <c r="C1990" s="29" t="s">
        <v>139</v>
      </c>
      <c r="D1990" s="31">
        <v>44209</v>
      </c>
      <c r="E1990" s="29" t="s">
        <v>50</v>
      </c>
      <c r="F1990" s="29">
        <v>5</v>
      </c>
      <c r="G1990" s="29" t="s">
        <v>43</v>
      </c>
      <c r="H1990" s="29">
        <v>8</v>
      </c>
      <c r="K1990" s="29">
        <v>3402441768</v>
      </c>
      <c r="L1990" s="29">
        <v>3402441768</v>
      </c>
      <c r="M1990" s="29" t="s">
        <v>51</v>
      </c>
      <c r="N1990" s="29">
        <v>2327217977</v>
      </c>
      <c r="O1990" s="32" t="str">
        <f t="shared" si="31"/>
        <v>Passives</v>
      </c>
    </row>
    <row r="1991" spans="1:15" x14ac:dyDescent="0.15">
      <c r="A1991" s="29" t="s">
        <v>41</v>
      </c>
      <c r="B1991" s="29" t="s">
        <v>42</v>
      </c>
      <c r="C1991" s="29" t="s">
        <v>140</v>
      </c>
      <c r="D1991" s="31">
        <v>44209</v>
      </c>
      <c r="E1991" s="29" t="s">
        <v>50</v>
      </c>
      <c r="F1991" s="29">
        <v>5</v>
      </c>
      <c r="G1991" s="29" t="s">
        <v>46</v>
      </c>
      <c r="H1991" s="29">
        <v>7</v>
      </c>
      <c r="K1991" s="29">
        <v>3406427672</v>
      </c>
      <c r="L1991" s="29">
        <v>3406427672</v>
      </c>
      <c r="M1991" s="29" t="s">
        <v>51</v>
      </c>
      <c r="N1991" s="29">
        <v>2327224643</v>
      </c>
      <c r="O1991" s="32" t="str">
        <f t="shared" si="31"/>
        <v>Passives</v>
      </c>
    </row>
    <row r="1992" spans="1:15" x14ac:dyDescent="0.15">
      <c r="A1992" s="29" t="s">
        <v>41</v>
      </c>
      <c r="B1992" s="29" t="s">
        <v>42</v>
      </c>
      <c r="C1992" s="29" t="s">
        <v>88</v>
      </c>
      <c r="D1992" s="31">
        <v>44209</v>
      </c>
      <c r="E1992" s="29" t="s">
        <v>55</v>
      </c>
      <c r="F1992" s="29">
        <v>5</v>
      </c>
      <c r="G1992" s="29" t="s">
        <v>46</v>
      </c>
      <c r="H1992" s="29">
        <v>8</v>
      </c>
      <c r="K1992" s="29">
        <v>9283496810</v>
      </c>
      <c r="L1992" s="29">
        <v>9283496810</v>
      </c>
      <c r="M1992" s="29" t="s">
        <v>44</v>
      </c>
      <c r="N1992" s="29">
        <v>2327234919</v>
      </c>
      <c r="O1992" s="32" t="str">
        <f t="shared" si="31"/>
        <v>Passives</v>
      </c>
    </row>
    <row r="1993" spans="1:15" x14ac:dyDescent="0.15">
      <c r="A1993" s="29" t="s">
        <v>41</v>
      </c>
      <c r="B1993" s="29" t="s">
        <v>42</v>
      </c>
      <c r="C1993" s="29" t="s">
        <v>101</v>
      </c>
      <c r="D1993" s="31">
        <v>44210</v>
      </c>
      <c r="E1993" s="29" t="s">
        <v>53</v>
      </c>
      <c r="F1993" s="29">
        <v>5</v>
      </c>
      <c r="G1993" s="29" t="s">
        <v>43</v>
      </c>
      <c r="H1993" s="29">
        <v>10</v>
      </c>
      <c r="K1993" s="29">
        <v>4412369962</v>
      </c>
      <c r="L1993" s="29">
        <v>4412369962</v>
      </c>
      <c r="M1993" s="29" t="s">
        <v>51</v>
      </c>
      <c r="N1993" s="29">
        <v>2327339543</v>
      </c>
      <c r="O1993" s="32" t="str">
        <f t="shared" si="31"/>
        <v>Promoters</v>
      </c>
    </row>
    <row r="1994" spans="1:15" x14ac:dyDescent="0.15">
      <c r="A1994" s="29" t="s">
        <v>41</v>
      </c>
      <c r="B1994" s="29" t="s">
        <v>42</v>
      </c>
      <c r="C1994" s="29" t="s">
        <v>105</v>
      </c>
      <c r="D1994" s="31">
        <v>44210</v>
      </c>
      <c r="E1994" s="29" t="s">
        <v>53</v>
      </c>
      <c r="F1994" s="29">
        <v>5</v>
      </c>
      <c r="G1994" s="29" t="s">
        <v>43</v>
      </c>
      <c r="H1994" s="29">
        <v>10</v>
      </c>
      <c r="K1994" s="29">
        <v>4415054881</v>
      </c>
      <c r="L1994" s="29">
        <v>4415054881</v>
      </c>
      <c r="M1994" s="29" t="s">
        <v>44</v>
      </c>
      <c r="N1994" s="29">
        <v>2327340805</v>
      </c>
      <c r="O1994" s="32" t="str">
        <f t="shared" si="31"/>
        <v>Promoters</v>
      </c>
    </row>
    <row r="1995" spans="1:15" x14ac:dyDescent="0.15">
      <c r="A1995" s="29" t="s">
        <v>41</v>
      </c>
      <c r="B1995" s="29" t="s">
        <v>42</v>
      </c>
      <c r="C1995" s="29" t="s">
        <v>105</v>
      </c>
      <c r="D1995" s="31">
        <v>44210</v>
      </c>
      <c r="E1995" s="29" t="s">
        <v>53</v>
      </c>
      <c r="F1995" s="29">
        <v>5</v>
      </c>
      <c r="G1995" s="29" t="s">
        <v>43</v>
      </c>
      <c r="H1995" s="29">
        <v>10</v>
      </c>
      <c r="K1995" s="29">
        <v>4412955151</v>
      </c>
      <c r="L1995" s="29">
        <v>4412955151</v>
      </c>
      <c r="M1995" s="29" t="s">
        <v>51</v>
      </c>
      <c r="N1995" s="29">
        <v>2327341800</v>
      </c>
      <c r="O1995" s="32" t="str">
        <f t="shared" si="31"/>
        <v>Promoters</v>
      </c>
    </row>
    <row r="1996" spans="1:15" x14ac:dyDescent="0.15">
      <c r="A1996" s="29" t="s">
        <v>41</v>
      </c>
      <c r="B1996" s="29" t="s">
        <v>42</v>
      </c>
      <c r="C1996" s="29" t="s">
        <v>133</v>
      </c>
      <c r="D1996" s="31">
        <v>44210</v>
      </c>
      <c r="E1996" s="29" t="s">
        <v>50</v>
      </c>
      <c r="F1996" s="29">
        <v>5</v>
      </c>
      <c r="G1996" s="29" t="s">
        <v>46</v>
      </c>
      <c r="H1996" s="29">
        <v>10</v>
      </c>
      <c r="K1996" s="29">
        <v>3406420745</v>
      </c>
      <c r="L1996" s="29">
        <v>3406420745</v>
      </c>
      <c r="M1996" s="29" t="s">
        <v>44</v>
      </c>
      <c r="N1996" s="29">
        <v>2327347639</v>
      </c>
      <c r="O1996" s="32" t="str">
        <f t="shared" si="31"/>
        <v>Promoters</v>
      </c>
    </row>
    <row r="1997" spans="1:15" x14ac:dyDescent="0.15">
      <c r="A1997" s="29" t="s">
        <v>41</v>
      </c>
      <c r="B1997" s="29" t="s">
        <v>42</v>
      </c>
      <c r="C1997" s="29" t="s">
        <v>117</v>
      </c>
      <c r="D1997" s="31">
        <v>44210</v>
      </c>
      <c r="E1997" s="29" t="s">
        <v>55</v>
      </c>
      <c r="F1997" s="29">
        <v>5</v>
      </c>
      <c r="G1997" s="29" t="s">
        <v>43</v>
      </c>
      <c r="H1997" s="29">
        <v>8</v>
      </c>
      <c r="K1997" s="29">
        <v>6179091059</v>
      </c>
      <c r="L1997" s="29">
        <v>6179091059</v>
      </c>
      <c r="M1997" s="29" t="s">
        <v>44</v>
      </c>
      <c r="N1997" s="29">
        <v>2327349917</v>
      </c>
      <c r="O1997" s="32" t="str">
        <f t="shared" si="31"/>
        <v>Passives</v>
      </c>
    </row>
    <row r="1998" spans="1:15" x14ac:dyDescent="0.15">
      <c r="A1998" s="29" t="s">
        <v>41</v>
      </c>
      <c r="B1998" s="29" t="s">
        <v>42</v>
      </c>
      <c r="C1998" s="29" t="s">
        <v>82</v>
      </c>
      <c r="D1998" s="31">
        <v>44210</v>
      </c>
      <c r="E1998" s="29" t="s">
        <v>52</v>
      </c>
      <c r="F1998" s="29">
        <v>5</v>
      </c>
      <c r="G1998" s="29" t="s">
        <v>43</v>
      </c>
      <c r="H1998" s="29">
        <v>10</v>
      </c>
      <c r="K1998" s="29">
        <v>4417032027</v>
      </c>
      <c r="L1998" s="29">
        <v>4417032027</v>
      </c>
      <c r="M1998" s="29" t="s">
        <v>51</v>
      </c>
      <c r="N1998" s="29">
        <v>2327350507</v>
      </c>
      <c r="O1998" s="32" t="str">
        <f t="shared" si="31"/>
        <v>Promoters</v>
      </c>
    </row>
    <row r="1999" spans="1:15" x14ac:dyDescent="0.15">
      <c r="A1999" s="29" t="s">
        <v>41</v>
      </c>
      <c r="B1999" s="29" t="s">
        <v>42</v>
      </c>
      <c r="C1999" s="29" t="s">
        <v>82</v>
      </c>
      <c r="D1999" s="31">
        <v>44210</v>
      </c>
      <c r="E1999" s="29" t="s">
        <v>52</v>
      </c>
      <c r="F1999" s="29">
        <v>5</v>
      </c>
      <c r="G1999" s="29" t="s">
        <v>43</v>
      </c>
      <c r="H1999" s="29">
        <v>9</v>
      </c>
      <c r="K1999" s="29">
        <v>4417036661</v>
      </c>
      <c r="L1999" s="29">
        <v>4417036661</v>
      </c>
      <c r="M1999" s="29" t="s">
        <v>44</v>
      </c>
      <c r="N1999" s="29">
        <v>2327361309</v>
      </c>
      <c r="O1999" s="32" t="str">
        <f t="shared" si="31"/>
        <v>Promoters</v>
      </c>
    </row>
    <row r="2000" spans="1:15" x14ac:dyDescent="0.15">
      <c r="A2000" s="29" t="s">
        <v>41</v>
      </c>
      <c r="B2000" s="29" t="s">
        <v>42</v>
      </c>
      <c r="C2000" s="29" t="s">
        <v>129</v>
      </c>
      <c r="D2000" s="31">
        <v>44210</v>
      </c>
      <c r="E2000" s="29" t="s">
        <v>54</v>
      </c>
      <c r="F2000" s="29">
        <v>5</v>
      </c>
      <c r="G2000" s="29" t="s">
        <v>43</v>
      </c>
      <c r="H2000" s="29">
        <v>10</v>
      </c>
      <c r="K2000" s="29">
        <v>9156333727</v>
      </c>
      <c r="L2000" s="29">
        <v>9156333727</v>
      </c>
      <c r="M2000" s="29" t="s">
        <v>44</v>
      </c>
      <c r="N2000" s="29">
        <v>2327372103</v>
      </c>
      <c r="O2000" s="32" t="str">
        <f t="shared" si="31"/>
        <v>Promoters</v>
      </c>
    </row>
    <row r="2001" spans="1:15" x14ac:dyDescent="0.15">
      <c r="A2001" s="29" t="s">
        <v>41</v>
      </c>
      <c r="B2001" s="29" t="s">
        <v>42</v>
      </c>
      <c r="C2001" s="29" t="s">
        <v>78</v>
      </c>
      <c r="D2001" s="31">
        <v>44210</v>
      </c>
      <c r="E2001" s="29" t="s">
        <v>55</v>
      </c>
      <c r="F2001" s="29">
        <v>5</v>
      </c>
      <c r="G2001" s="29" t="s">
        <v>43</v>
      </c>
      <c r="H2001" s="29">
        <v>9</v>
      </c>
      <c r="K2001" s="29">
        <v>4804628628</v>
      </c>
      <c r="L2001" s="29">
        <v>4804628628</v>
      </c>
      <c r="M2001" s="29" t="s">
        <v>44</v>
      </c>
      <c r="N2001" s="29">
        <v>2327375426</v>
      </c>
      <c r="O2001" s="32" t="str">
        <f t="shared" si="31"/>
        <v>Promoters</v>
      </c>
    </row>
    <row r="2002" spans="1:15" x14ac:dyDescent="0.15">
      <c r="A2002" s="29" t="s">
        <v>41</v>
      </c>
      <c r="B2002" s="29" t="s">
        <v>42</v>
      </c>
      <c r="C2002" s="29" t="s">
        <v>117</v>
      </c>
      <c r="D2002" s="31">
        <v>44210</v>
      </c>
      <c r="E2002" s="29" t="s">
        <v>50</v>
      </c>
      <c r="F2002" s="29">
        <v>5</v>
      </c>
      <c r="G2002" s="29" t="s">
        <v>43</v>
      </c>
      <c r="H2002" s="29">
        <v>9</v>
      </c>
      <c r="K2002" s="29">
        <v>3406262713</v>
      </c>
      <c r="L2002" s="29">
        <v>3406262713</v>
      </c>
      <c r="M2002" s="29" t="s">
        <v>44</v>
      </c>
      <c r="N2002" s="29">
        <v>2327387630</v>
      </c>
      <c r="O2002" s="32" t="str">
        <f t="shared" si="31"/>
        <v>Promoters</v>
      </c>
    </row>
    <row r="2003" spans="1:15" x14ac:dyDescent="0.15">
      <c r="A2003" s="29" t="s">
        <v>41</v>
      </c>
      <c r="B2003" s="29" t="s">
        <v>42</v>
      </c>
      <c r="C2003" s="29" t="s">
        <v>125</v>
      </c>
      <c r="D2003" s="31">
        <v>44210</v>
      </c>
      <c r="E2003" s="29" t="s">
        <v>19</v>
      </c>
      <c r="F2003" s="29">
        <v>4</v>
      </c>
      <c r="G2003" s="29" t="s">
        <v>43</v>
      </c>
      <c r="H2003" s="29">
        <v>9</v>
      </c>
      <c r="K2003" s="29">
        <v>7205275223</v>
      </c>
      <c r="L2003" s="29">
        <v>5926150140</v>
      </c>
      <c r="M2003" s="29" t="s">
        <v>51</v>
      </c>
      <c r="N2003" s="29">
        <v>2327388405</v>
      </c>
      <c r="O2003" s="32" t="str">
        <f t="shared" si="31"/>
        <v>Promoters</v>
      </c>
    </row>
    <row r="2004" spans="1:15" x14ac:dyDescent="0.15">
      <c r="A2004" s="29" t="s">
        <v>41</v>
      </c>
      <c r="B2004" s="29" t="s">
        <v>42</v>
      </c>
      <c r="C2004" s="29" t="s">
        <v>82</v>
      </c>
      <c r="D2004" s="31">
        <v>44210</v>
      </c>
      <c r="E2004" s="29" t="s">
        <v>50</v>
      </c>
      <c r="F2004" s="29">
        <v>5</v>
      </c>
      <c r="G2004" s="29" t="s">
        <v>43</v>
      </c>
      <c r="H2004" s="29">
        <v>10</v>
      </c>
      <c r="K2004" s="29">
        <v>7868656747</v>
      </c>
      <c r="L2004" s="29">
        <v>7868656747</v>
      </c>
      <c r="M2004" s="29" t="s">
        <v>51</v>
      </c>
      <c r="N2004" s="29">
        <v>2327388850</v>
      </c>
      <c r="O2004" s="32" t="str">
        <f t="shared" si="31"/>
        <v>Promoters</v>
      </c>
    </row>
    <row r="2005" spans="1:15" x14ac:dyDescent="0.15">
      <c r="A2005" s="29" t="s">
        <v>41</v>
      </c>
      <c r="B2005" s="29" t="s">
        <v>42</v>
      </c>
      <c r="C2005" s="29" t="s">
        <v>117</v>
      </c>
      <c r="D2005" s="31">
        <v>44210</v>
      </c>
      <c r="E2005" s="29" t="s">
        <v>55</v>
      </c>
      <c r="F2005" s="29">
        <v>5</v>
      </c>
      <c r="G2005" s="29" t="s">
        <v>43</v>
      </c>
      <c r="H2005" s="29">
        <v>7</v>
      </c>
      <c r="K2005" s="29">
        <v>7752896914</v>
      </c>
      <c r="L2005" s="29">
        <v>7752896914</v>
      </c>
      <c r="M2005" s="29" t="s">
        <v>44</v>
      </c>
      <c r="N2005" s="29">
        <v>2327398154</v>
      </c>
      <c r="O2005" s="32" t="str">
        <f t="shared" si="31"/>
        <v>Passives</v>
      </c>
    </row>
    <row r="2006" spans="1:15" x14ac:dyDescent="0.15">
      <c r="A2006" s="29" t="s">
        <v>41</v>
      </c>
      <c r="B2006" s="29" t="s">
        <v>42</v>
      </c>
      <c r="C2006" s="29" t="s">
        <v>83</v>
      </c>
      <c r="D2006" s="31">
        <v>44210</v>
      </c>
      <c r="E2006" s="29" t="s">
        <v>53</v>
      </c>
      <c r="F2006" s="29">
        <v>5</v>
      </c>
      <c r="G2006" s="29" t="s">
        <v>43</v>
      </c>
      <c r="H2006" s="29">
        <v>10</v>
      </c>
      <c r="K2006" s="29">
        <v>4417051227</v>
      </c>
      <c r="L2006" s="29">
        <v>4417051227</v>
      </c>
      <c r="M2006" s="29" t="s">
        <v>44</v>
      </c>
      <c r="N2006" s="29">
        <v>2327403289</v>
      </c>
      <c r="O2006" s="32" t="str">
        <f t="shared" si="31"/>
        <v>Promoters</v>
      </c>
    </row>
    <row r="2007" spans="1:15" x14ac:dyDescent="0.15">
      <c r="A2007" s="29" t="s">
        <v>41</v>
      </c>
      <c r="B2007" s="29" t="s">
        <v>42</v>
      </c>
      <c r="C2007" s="29" t="s">
        <v>80</v>
      </c>
      <c r="D2007" s="31">
        <v>44210</v>
      </c>
      <c r="E2007" s="29" t="s">
        <v>55</v>
      </c>
      <c r="F2007" s="29">
        <v>5</v>
      </c>
      <c r="G2007" s="29" t="s">
        <v>43</v>
      </c>
      <c r="H2007" s="29">
        <v>9</v>
      </c>
      <c r="J2007" s="29">
        <v>2010505664</v>
      </c>
      <c r="K2007" s="29">
        <v>7752963138</v>
      </c>
      <c r="L2007" s="29">
        <v>7752963138</v>
      </c>
      <c r="M2007" s="29" t="s">
        <v>44</v>
      </c>
      <c r="N2007" s="29">
        <v>2327405404</v>
      </c>
      <c r="O2007" s="32" t="str">
        <f t="shared" si="31"/>
        <v>Promoters</v>
      </c>
    </row>
    <row r="2008" spans="1:15" x14ac:dyDescent="0.15">
      <c r="A2008" s="29" t="s">
        <v>41</v>
      </c>
      <c r="B2008" s="29" t="s">
        <v>42</v>
      </c>
      <c r="C2008" s="29" t="s">
        <v>133</v>
      </c>
      <c r="D2008" s="31">
        <v>44210</v>
      </c>
      <c r="E2008" s="29" t="s">
        <v>50</v>
      </c>
      <c r="F2008" s="29">
        <v>5</v>
      </c>
      <c r="G2008" s="29" t="s">
        <v>43</v>
      </c>
      <c r="H2008" s="29">
        <v>10</v>
      </c>
      <c r="K2008" s="29">
        <v>3407780400</v>
      </c>
      <c r="L2008" s="29">
        <v>3407780400</v>
      </c>
      <c r="M2008" s="29" t="s">
        <v>44</v>
      </c>
      <c r="N2008" s="29">
        <v>2327406547</v>
      </c>
      <c r="O2008" s="32" t="str">
        <f t="shared" si="31"/>
        <v>Promoters</v>
      </c>
    </row>
    <row r="2009" spans="1:15" x14ac:dyDescent="0.15">
      <c r="A2009" s="29" t="s">
        <v>41</v>
      </c>
      <c r="B2009" s="29" t="s">
        <v>42</v>
      </c>
      <c r="C2009" s="29" t="s">
        <v>117</v>
      </c>
      <c r="D2009" s="31">
        <v>44210</v>
      </c>
      <c r="E2009" s="29" t="s">
        <v>50</v>
      </c>
      <c r="F2009" s="29">
        <v>5</v>
      </c>
      <c r="G2009" s="29" t="s">
        <v>43</v>
      </c>
      <c r="H2009" s="29">
        <v>9</v>
      </c>
      <c r="K2009" s="29">
        <v>3407764963</v>
      </c>
      <c r="L2009" s="29">
        <v>3407764963</v>
      </c>
      <c r="M2009" s="29" t="s">
        <v>44</v>
      </c>
      <c r="N2009" s="29">
        <v>2327421706</v>
      </c>
      <c r="O2009" s="32" t="str">
        <f t="shared" si="31"/>
        <v>Promoters</v>
      </c>
    </row>
    <row r="2010" spans="1:15" x14ac:dyDescent="0.15">
      <c r="A2010" s="29" t="s">
        <v>41</v>
      </c>
      <c r="B2010" s="29" t="s">
        <v>42</v>
      </c>
      <c r="C2010" s="29" t="s">
        <v>129</v>
      </c>
      <c r="D2010" s="31">
        <v>44210</v>
      </c>
      <c r="E2010" s="29" t="s">
        <v>55</v>
      </c>
      <c r="F2010" s="29">
        <v>4</v>
      </c>
      <c r="G2010" s="29" t="s">
        <v>43</v>
      </c>
      <c r="H2010" s="29">
        <v>3</v>
      </c>
      <c r="K2010" s="29">
        <v>7022189921</v>
      </c>
      <c r="L2010" s="29">
        <v>7022189921</v>
      </c>
      <c r="M2010" s="29" t="s">
        <v>44</v>
      </c>
      <c r="N2010" s="29">
        <v>2327424226</v>
      </c>
      <c r="O2010" s="32" t="str">
        <f t="shared" si="31"/>
        <v>Detractors</v>
      </c>
    </row>
    <row r="2011" spans="1:15" x14ac:dyDescent="0.15">
      <c r="A2011" s="29" t="s">
        <v>41</v>
      </c>
      <c r="B2011" s="29" t="s">
        <v>42</v>
      </c>
      <c r="C2011" s="29" t="s">
        <v>117</v>
      </c>
      <c r="D2011" s="31">
        <v>44210</v>
      </c>
      <c r="E2011" s="29" t="s">
        <v>55</v>
      </c>
      <c r="F2011" s="29">
        <v>5</v>
      </c>
      <c r="G2011" s="29" t="s">
        <v>43</v>
      </c>
      <c r="H2011" s="29">
        <v>7</v>
      </c>
      <c r="K2011" s="29">
        <v>8315660927</v>
      </c>
      <c r="L2011" s="29">
        <v>8315660927</v>
      </c>
      <c r="M2011" s="29" t="s">
        <v>51</v>
      </c>
      <c r="N2011" s="29">
        <v>2327432722</v>
      </c>
      <c r="O2011" s="32" t="str">
        <f t="shared" si="31"/>
        <v>Passives</v>
      </c>
    </row>
    <row r="2012" spans="1:15" x14ac:dyDescent="0.15">
      <c r="A2012" s="29" t="s">
        <v>41</v>
      </c>
      <c r="B2012" s="29" t="s">
        <v>42</v>
      </c>
      <c r="C2012" s="29" t="s">
        <v>109</v>
      </c>
      <c r="D2012" s="31">
        <v>44210</v>
      </c>
      <c r="E2012" s="29" t="s">
        <v>53</v>
      </c>
      <c r="F2012" s="29">
        <v>5</v>
      </c>
      <c r="G2012" s="29" t="s">
        <v>43</v>
      </c>
      <c r="H2012" s="29">
        <v>7</v>
      </c>
      <c r="K2012" s="29">
        <v>4412951233</v>
      </c>
      <c r="L2012" s="29">
        <v>4412951233</v>
      </c>
      <c r="M2012" s="29" t="s">
        <v>44</v>
      </c>
      <c r="N2012" s="29">
        <v>2327435825</v>
      </c>
      <c r="O2012" s="32" t="str">
        <f t="shared" si="31"/>
        <v>Passives</v>
      </c>
    </row>
    <row r="2013" spans="1:15" x14ac:dyDescent="0.15">
      <c r="A2013" s="29" t="s">
        <v>41</v>
      </c>
      <c r="B2013" s="29" t="s">
        <v>42</v>
      </c>
      <c r="C2013" s="29" t="s">
        <v>110</v>
      </c>
      <c r="D2013" s="31">
        <v>44210</v>
      </c>
      <c r="E2013" s="29" t="s">
        <v>53</v>
      </c>
      <c r="F2013" s="29">
        <v>5</v>
      </c>
      <c r="G2013" s="29" t="s">
        <v>43</v>
      </c>
      <c r="H2013" s="29">
        <v>8</v>
      </c>
      <c r="K2013" s="29">
        <v>4412953000</v>
      </c>
      <c r="L2013" s="29">
        <v>4412953000</v>
      </c>
      <c r="M2013" s="29" t="s">
        <v>44</v>
      </c>
      <c r="N2013" s="29">
        <v>2327435948</v>
      </c>
      <c r="O2013" s="32" t="str">
        <f t="shared" si="31"/>
        <v>Passives</v>
      </c>
    </row>
    <row r="2014" spans="1:15" x14ac:dyDescent="0.15">
      <c r="A2014" s="29" t="s">
        <v>41</v>
      </c>
      <c r="B2014" s="29" t="s">
        <v>42</v>
      </c>
      <c r="C2014" s="29" t="s">
        <v>133</v>
      </c>
      <c r="D2014" s="31">
        <v>44210</v>
      </c>
      <c r="E2014" s="29" t="s">
        <v>50</v>
      </c>
      <c r="F2014" s="29">
        <v>5</v>
      </c>
      <c r="G2014" s="29" t="s">
        <v>43</v>
      </c>
      <c r="H2014" s="29">
        <v>9</v>
      </c>
      <c r="K2014" s="29">
        <v>3406436411</v>
      </c>
      <c r="L2014" s="29">
        <v>3406436411</v>
      </c>
      <c r="M2014" s="29" t="s">
        <v>44</v>
      </c>
      <c r="N2014" s="29">
        <v>2327437742</v>
      </c>
      <c r="O2014" s="32" t="str">
        <f t="shared" si="31"/>
        <v>Promoters</v>
      </c>
    </row>
    <row r="2015" spans="1:15" x14ac:dyDescent="0.15">
      <c r="A2015" s="29" t="s">
        <v>41</v>
      </c>
      <c r="B2015" s="29" t="s">
        <v>42</v>
      </c>
      <c r="C2015" s="29" t="s">
        <v>78</v>
      </c>
      <c r="D2015" s="31">
        <v>44210</v>
      </c>
      <c r="E2015" s="29" t="s">
        <v>55</v>
      </c>
      <c r="F2015" s="29">
        <v>2</v>
      </c>
      <c r="G2015" s="29" t="s">
        <v>46</v>
      </c>
      <c r="H2015" s="29">
        <v>0</v>
      </c>
      <c r="K2015" s="29">
        <v>5752249542</v>
      </c>
      <c r="L2015" s="29">
        <v>5752249542</v>
      </c>
      <c r="M2015" s="29" t="s">
        <v>44</v>
      </c>
      <c r="N2015" s="29">
        <v>2327449732</v>
      </c>
      <c r="O2015" s="32" t="str">
        <f t="shared" si="31"/>
        <v>Detractors</v>
      </c>
    </row>
    <row r="2016" spans="1:15" x14ac:dyDescent="0.15">
      <c r="A2016" s="29" t="s">
        <v>41</v>
      </c>
      <c r="B2016" s="29" t="s">
        <v>42</v>
      </c>
      <c r="C2016" s="29" t="s">
        <v>136</v>
      </c>
      <c r="D2016" s="31">
        <v>44210</v>
      </c>
      <c r="E2016" s="29" t="s">
        <v>55</v>
      </c>
      <c r="F2016" s="29">
        <v>5</v>
      </c>
      <c r="G2016" s="29" t="s">
        <v>43</v>
      </c>
      <c r="H2016" s="29">
        <v>8</v>
      </c>
      <c r="K2016" s="29">
        <v>5053540997</v>
      </c>
      <c r="L2016" s="29">
        <v>5053540997</v>
      </c>
      <c r="M2016" s="29" t="s">
        <v>44</v>
      </c>
      <c r="N2016" s="29">
        <v>2327454674</v>
      </c>
      <c r="O2016" s="32" t="str">
        <f t="shared" si="31"/>
        <v>Passives</v>
      </c>
    </row>
    <row r="2017" spans="1:15" x14ac:dyDescent="0.15">
      <c r="A2017" s="29" t="s">
        <v>41</v>
      </c>
      <c r="B2017" s="29" t="s">
        <v>42</v>
      </c>
      <c r="C2017" s="29" t="s">
        <v>139</v>
      </c>
      <c r="D2017" s="31">
        <v>44210</v>
      </c>
      <c r="E2017" s="29" t="s">
        <v>55</v>
      </c>
      <c r="F2017" s="29">
        <v>5</v>
      </c>
      <c r="G2017" s="29" t="s">
        <v>46</v>
      </c>
      <c r="H2017" s="29">
        <v>6</v>
      </c>
      <c r="K2017" s="29">
        <v>7752931844</v>
      </c>
      <c r="L2017" s="29">
        <v>7752931844</v>
      </c>
      <c r="M2017" s="29" t="s">
        <v>44</v>
      </c>
      <c r="N2017" s="29">
        <v>2327455022</v>
      </c>
      <c r="O2017" s="32" t="str">
        <f t="shared" si="31"/>
        <v>Detractors</v>
      </c>
    </row>
    <row r="2018" spans="1:15" x14ac:dyDescent="0.15">
      <c r="A2018" s="29" t="s">
        <v>41</v>
      </c>
      <c r="B2018" s="29" t="s">
        <v>42</v>
      </c>
      <c r="C2018" s="29" t="s">
        <v>83</v>
      </c>
      <c r="D2018" s="31">
        <v>44210</v>
      </c>
      <c r="E2018" s="29" t="s">
        <v>54</v>
      </c>
      <c r="F2018" s="29">
        <v>3</v>
      </c>
      <c r="G2018" s="29" t="s">
        <v>46</v>
      </c>
      <c r="H2018" s="29">
        <v>10</v>
      </c>
      <c r="K2018" s="29">
        <v>6029467002</v>
      </c>
      <c r="L2018" s="29">
        <v>6029467002</v>
      </c>
      <c r="M2018" s="29" t="s">
        <v>51</v>
      </c>
      <c r="N2018" s="29">
        <v>2327455087</v>
      </c>
      <c r="O2018" s="32" t="str">
        <f t="shared" si="31"/>
        <v>Promoters</v>
      </c>
    </row>
    <row r="2019" spans="1:15" x14ac:dyDescent="0.15">
      <c r="A2019" s="29" t="s">
        <v>41</v>
      </c>
      <c r="B2019" s="29" t="s">
        <v>42</v>
      </c>
      <c r="C2019" s="29" t="s">
        <v>138</v>
      </c>
      <c r="D2019" s="31">
        <v>44210</v>
      </c>
      <c r="E2019" s="29" t="s">
        <v>55</v>
      </c>
      <c r="F2019" s="29">
        <v>5</v>
      </c>
      <c r="G2019" s="29" t="s">
        <v>43</v>
      </c>
      <c r="H2019" s="29">
        <v>10</v>
      </c>
      <c r="K2019" s="29">
        <v>5757419730</v>
      </c>
      <c r="L2019" s="29">
        <v>5757419730</v>
      </c>
      <c r="M2019" s="29" t="s">
        <v>44</v>
      </c>
      <c r="N2019" s="29">
        <v>2327459271</v>
      </c>
      <c r="O2019" s="32" t="str">
        <f t="shared" si="31"/>
        <v>Promoters</v>
      </c>
    </row>
    <row r="2020" spans="1:15" x14ac:dyDescent="0.15">
      <c r="A2020" s="29" t="s">
        <v>41</v>
      </c>
      <c r="B2020" s="29" t="s">
        <v>42</v>
      </c>
      <c r="C2020" s="29" t="s">
        <v>127</v>
      </c>
      <c r="D2020" s="31">
        <v>44210</v>
      </c>
      <c r="E2020" s="29" t="s">
        <v>55</v>
      </c>
      <c r="F2020" s="29">
        <v>3</v>
      </c>
      <c r="G2020" s="29" t="s">
        <v>46</v>
      </c>
      <c r="H2020" s="29">
        <v>4</v>
      </c>
      <c r="J2020" s="29">
        <v>2010541258</v>
      </c>
      <c r="K2020" s="29">
        <v>5059016327</v>
      </c>
      <c r="L2020" s="29">
        <v>5059016327</v>
      </c>
      <c r="M2020" s="29" t="s">
        <v>44</v>
      </c>
      <c r="N2020" s="29">
        <v>2327463952</v>
      </c>
      <c r="O2020" s="32" t="str">
        <f t="shared" si="31"/>
        <v>Detractors</v>
      </c>
    </row>
    <row r="2021" spans="1:15" x14ac:dyDescent="0.15">
      <c r="A2021" s="29" t="s">
        <v>41</v>
      </c>
      <c r="B2021" s="29" t="s">
        <v>42</v>
      </c>
      <c r="C2021" s="29" t="s">
        <v>122</v>
      </c>
      <c r="D2021" s="31">
        <v>44210</v>
      </c>
      <c r="E2021" s="29" t="s">
        <v>55</v>
      </c>
      <c r="F2021" s="29">
        <v>5</v>
      </c>
      <c r="G2021" s="29" t="s">
        <v>43</v>
      </c>
      <c r="H2021" s="29">
        <v>8</v>
      </c>
      <c r="K2021" s="29">
        <v>5752358565</v>
      </c>
      <c r="L2021" s="29">
        <v>5752358565</v>
      </c>
      <c r="M2021" s="29" t="s">
        <v>44</v>
      </c>
      <c r="N2021" s="29">
        <v>2327466121</v>
      </c>
      <c r="O2021" s="32" t="str">
        <f t="shared" si="31"/>
        <v>Passives</v>
      </c>
    </row>
    <row r="2022" spans="1:15" x14ac:dyDescent="0.15">
      <c r="A2022" s="29" t="s">
        <v>41</v>
      </c>
      <c r="B2022" s="29" t="s">
        <v>42</v>
      </c>
      <c r="C2022" s="29" t="s">
        <v>102</v>
      </c>
      <c r="D2022" s="31">
        <v>44210</v>
      </c>
      <c r="E2022" s="29" t="s">
        <v>53</v>
      </c>
      <c r="F2022" s="29">
        <v>3</v>
      </c>
      <c r="G2022" s="29" t="s">
        <v>43</v>
      </c>
      <c r="H2022" s="29">
        <v>0</v>
      </c>
      <c r="J2022" s="29">
        <v>2010544402</v>
      </c>
      <c r="K2022" s="29">
        <v>4415376452</v>
      </c>
      <c r="L2022" s="29">
        <v>4415376452</v>
      </c>
      <c r="M2022" s="29" t="s">
        <v>44</v>
      </c>
      <c r="N2022" s="29">
        <v>2327468640</v>
      </c>
      <c r="O2022" s="32" t="str">
        <f t="shared" si="31"/>
        <v>Detractors</v>
      </c>
    </row>
    <row r="2023" spans="1:15" x14ac:dyDescent="0.15">
      <c r="A2023" s="29" t="s">
        <v>41</v>
      </c>
      <c r="B2023" s="29" t="s">
        <v>42</v>
      </c>
      <c r="C2023" s="29" t="s">
        <v>139</v>
      </c>
      <c r="D2023" s="31">
        <v>44210</v>
      </c>
      <c r="E2023" s="29" t="s">
        <v>55</v>
      </c>
      <c r="F2023" s="29">
        <v>5</v>
      </c>
      <c r="G2023" s="29" t="s">
        <v>46</v>
      </c>
      <c r="H2023" s="29">
        <v>0</v>
      </c>
      <c r="K2023" s="29">
        <v>7753045646</v>
      </c>
      <c r="L2023" s="29">
        <v>7753045646</v>
      </c>
      <c r="M2023" s="29" t="s">
        <v>44</v>
      </c>
      <c r="N2023" s="29">
        <v>2327484604</v>
      </c>
      <c r="O2023" s="32" t="str">
        <f t="shared" si="31"/>
        <v>Detractors</v>
      </c>
    </row>
    <row r="2024" spans="1:15" x14ac:dyDescent="0.15">
      <c r="A2024" s="29" t="s">
        <v>41</v>
      </c>
      <c r="B2024" s="29" t="s">
        <v>42</v>
      </c>
      <c r="C2024" s="29" t="s">
        <v>83</v>
      </c>
      <c r="D2024" s="31">
        <v>44210</v>
      </c>
      <c r="E2024" s="29" t="s">
        <v>53</v>
      </c>
      <c r="F2024" s="29">
        <v>5</v>
      </c>
      <c r="G2024" s="29" t="s">
        <v>43</v>
      </c>
      <c r="H2024" s="29">
        <v>10</v>
      </c>
      <c r="K2024" s="29">
        <v>4417340215</v>
      </c>
      <c r="L2024" s="29">
        <v>4417340215</v>
      </c>
      <c r="M2024" s="29" t="s">
        <v>44</v>
      </c>
      <c r="N2024" s="29">
        <v>2327494513</v>
      </c>
      <c r="O2024" s="32" t="str">
        <f t="shared" si="31"/>
        <v>Promoters</v>
      </c>
    </row>
    <row r="2025" spans="1:15" x14ac:dyDescent="0.15">
      <c r="A2025" s="29" t="s">
        <v>41</v>
      </c>
      <c r="B2025" s="29" t="s">
        <v>42</v>
      </c>
      <c r="C2025" s="29" t="s">
        <v>82</v>
      </c>
      <c r="D2025" s="31">
        <v>44210</v>
      </c>
      <c r="E2025" s="29" t="s">
        <v>50</v>
      </c>
      <c r="F2025" s="29">
        <v>5</v>
      </c>
      <c r="G2025" s="29" t="s">
        <v>43</v>
      </c>
      <c r="H2025" s="29">
        <v>8</v>
      </c>
      <c r="K2025" s="29">
        <v>3406422371</v>
      </c>
      <c r="L2025" s="29">
        <v>3406422371</v>
      </c>
      <c r="M2025" s="29" t="s">
        <v>44</v>
      </c>
      <c r="N2025" s="29">
        <v>2327497960</v>
      </c>
      <c r="O2025" s="32" t="str">
        <f t="shared" si="31"/>
        <v>Passives</v>
      </c>
    </row>
    <row r="2026" spans="1:15" x14ac:dyDescent="0.15">
      <c r="A2026" s="29" t="s">
        <v>41</v>
      </c>
      <c r="B2026" s="29" t="s">
        <v>42</v>
      </c>
      <c r="C2026" s="29" t="s">
        <v>79</v>
      </c>
      <c r="D2026" s="31">
        <v>44210</v>
      </c>
      <c r="E2026" s="29" t="s">
        <v>54</v>
      </c>
      <c r="F2026" s="29">
        <v>5</v>
      </c>
      <c r="G2026" s="29" t="s">
        <v>43</v>
      </c>
      <c r="H2026" s="29">
        <v>10</v>
      </c>
      <c r="K2026" s="29">
        <v>5058794583</v>
      </c>
      <c r="L2026" s="29">
        <v>5058794583</v>
      </c>
      <c r="M2026" s="29" t="s">
        <v>44</v>
      </c>
      <c r="N2026" s="29">
        <v>2327502488</v>
      </c>
      <c r="O2026" s="32" t="str">
        <f t="shared" si="31"/>
        <v>Promoters</v>
      </c>
    </row>
    <row r="2027" spans="1:15" x14ac:dyDescent="0.15">
      <c r="A2027" s="29" t="s">
        <v>41</v>
      </c>
      <c r="B2027" s="29" t="s">
        <v>42</v>
      </c>
      <c r="C2027" s="29" t="s">
        <v>116</v>
      </c>
      <c r="D2027" s="31">
        <v>44210</v>
      </c>
      <c r="E2027" s="29" t="s">
        <v>52</v>
      </c>
      <c r="F2027" s="29">
        <v>5</v>
      </c>
      <c r="G2027" s="29" t="s">
        <v>43</v>
      </c>
      <c r="H2027" s="29">
        <v>10</v>
      </c>
      <c r="K2027" s="29">
        <v>4417775304</v>
      </c>
      <c r="L2027" s="29">
        <v>4417775304</v>
      </c>
      <c r="M2027" s="29" t="s">
        <v>44</v>
      </c>
      <c r="N2027" s="29">
        <v>2327503139</v>
      </c>
      <c r="O2027" s="32" t="str">
        <f t="shared" si="31"/>
        <v>Promoters</v>
      </c>
    </row>
    <row r="2028" spans="1:15" x14ac:dyDescent="0.15">
      <c r="A2028" s="29" t="s">
        <v>41</v>
      </c>
      <c r="B2028" s="29" t="s">
        <v>42</v>
      </c>
      <c r="C2028" s="29" t="s">
        <v>139</v>
      </c>
      <c r="D2028" s="31">
        <v>44210</v>
      </c>
      <c r="E2028" s="29" t="s">
        <v>50</v>
      </c>
      <c r="F2028" s="29">
        <v>5</v>
      </c>
      <c r="G2028" s="29" t="s">
        <v>46</v>
      </c>
      <c r="H2028" s="29">
        <v>10</v>
      </c>
      <c r="K2028" s="29">
        <v>3403446074</v>
      </c>
      <c r="L2028" s="29">
        <v>3403446074</v>
      </c>
      <c r="M2028" s="29" t="s">
        <v>44</v>
      </c>
      <c r="N2028" s="29">
        <v>2327504348</v>
      </c>
      <c r="O2028" s="32" t="str">
        <f t="shared" si="31"/>
        <v>Promoters</v>
      </c>
    </row>
    <row r="2029" spans="1:15" x14ac:dyDescent="0.15">
      <c r="A2029" s="29" t="s">
        <v>41</v>
      </c>
      <c r="B2029" s="29" t="s">
        <v>42</v>
      </c>
      <c r="C2029" s="29" t="s">
        <v>138</v>
      </c>
      <c r="D2029" s="31">
        <v>44210</v>
      </c>
      <c r="E2029" s="29" t="s">
        <v>55</v>
      </c>
      <c r="F2029" s="29">
        <v>5</v>
      </c>
      <c r="G2029" s="29" t="s">
        <v>43</v>
      </c>
      <c r="H2029" s="29">
        <v>9</v>
      </c>
      <c r="K2029" s="29">
        <v>5056759370</v>
      </c>
      <c r="L2029" s="29">
        <v>5056759370</v>
      </c>
      <c r="M2029" s="29" t="s">
        <v>44</v>
      </c>
      <c r="N2029" s="29">
        <v>2327509494</v>
      </c>
      <c r="O2029" s="32" t="str">
        <f t="shared" si="31"/>
        <v>Promoters</v>
      </c>
    </row>
    <row r="2030" spans="1:15" x14ac:dyDescent="0.15">
      <c r="A2030" s="29" t="s">
        <v>41</v>
      </c>
      <c r="B2030" s="29" t="s">
        <v>42</v>
      </c>
      <c r="C2030" s="29" t="s">
        <v>79</v>
      </c>
      <c r="D2030" s="31">
        <v>44210</v>
      </c>
      <c r="E2030" s="29" t="s">
        <v>53</v>
      </c>
      <c r="F2030" s="29">
        <v>5</v>
      </c>
      <c r="G2030" s="29" t="s">
        <v>43</v>
      </c>
      <c r="H2030" s="29">
        <v>7</v>
      </c>
      <c r="K2030" s="29">
        <v>4417041848</v>
      </c>
      <c r="L2030" s="29">
        <v>4417041848</v>
      </c>
      <c r="M2030" s="29" t="s">
        <v>44</v>
      </c>
      <c r="N2030" s="29">
        <v>2327513273</v>
      </c>
      <c r="O2030" s="32" t="str">
        <f t="shared" si="31"/>
        <v>Passives</v>
      </c>
    </row>
    <row r="2031" spans="1:15" x14ac:dyDescent="0.15">
      <c r="A2031" s="29" t="s">
        <v>41</v>
      </c>
      <c r="B2031" s="29" t="s">
        <v>42</v>
      </c>
      <c r="C2031" s="29" t="s">
        <v>81</v>
      </c>
      <c r="D2031" s="31">
        <v>44210</v>
      </c>
      <c r="E2031" s="29" t="s">
        <v>53</v>
      </c>
      <c r="F2031" s="29">
        <v>5</v>
      </c>
      <c r="G2031" s="29" t="s">
        <v>43</v>
      </c>
      <c r="H2031" s="29">
        <v>5</v>
      </c>
      <c r="K2031" s="29">
        <v>4413368091</v>
      </c>
      <c r="L2031" s="29">
        <v>4413368091</v>
      </c>
      <c r="M2031" s="29" t="s">
        <v>44</v>
      </c>
      <c r="N2031" s="29">
        <v>2327554553</v>
      </c>
      <c r="O2031" s="32" t="str">
        <f t="shared" si="31"/>
        <v>Detractors</v>
      </c>
    </row>
    <row r="2032" spans="1:15" x14ac:dyDescent="0.15">
      <c r="A2032" s="29" t="s">
        <v>41</v>
      </c>
      <c r="B2032" s="29" t="s">
        <v>42</v>
      </c>
      <c r="C2032" s="29" t="s">
        <v>96</v>
      </c>
      <c r="D2032" s="31">
        <v>44211</v>
      </c>
      <c r="E2032" s="29" t="s">
        <v>53</v>
      </c>
      <c r="F2032" s="29">
        <v>5</v>
      </c>
      <c r="G2032" s="29" t="s">
        <v>43</v>
      </c>
      <c r="H2032" s="29">
        <v>9</v>
      </c>
      <c r="J2032" s="29">
        <v>2010648342</v>
      </c>
      <c r="K2032" s="29">
        <v>4415368773</v>
      </c>
      <c r="L2032" s="29">
        <v>4415368773</v>
      </c>
      <c r="M2032" s="29" t="s">
        <v>44</v>
      </c>
      <c r="N2032" s="29">
        <v>2327631442</v>
      </c>
      <c r="O2032" s="32" t="str">
        <f t="shared" si="31"/>
        <v>Promoters</v>
      </c>
    </row>
    <row r="2033" spans="1:15" x14ac:dyDescent="0.15">
      <c r="A2033" s="29" t="s">
        <v>41</v>
      </c>
      <c r="B2033" s="29" t="s">
        <v>42</v>
      </c>
      <c r="C2033" s="29" t="s">
        <v>134</v>
      </c>
      <c r="D2033" s="31">
        <v>44211</v>
      </c>
      <c r="E2033" s="29" t="s">
        <v>53</v>
      </c>
      <c r="F2033" s="29">
        <v>5</v>
      </c>
      <c r="G2033" s="29" t="s">
        <v>43</v>
      </c>
      <c r="H2033" s="29">
        <v>10</v>
      </c>
      <c r="K2033" s="29">
        <v>4415359015</v>
      </c>
      <c r="L2033" s="29">
        <v>4415359015</v>
      </c>
      <c r="M2033" s="29" t="s">
        <v>44</v>
      </c>
      <c r="N2033" s="29">
        <v>2327632715</v>
      </c>
      <c r="O2033" s="32" t="str">
        <f t="shared" si="31"/>
        <v>Promoters</v>
      </c>
    </row>
    <row r="2034" spans="1:15" x14ac:dyDescent="0.15">
      <c r="A2034" s="29" t="s">
        <v>41</v>
      </c>
      <c r="B2034" s="29" t="s">
        <v>42</v>
      </c>
      <c r="C2034" s="29" t="s">
        <v>119</v>
      </c>
      <c r="D2034" s="31">
        <v>44211</v>
      </c>
      <c r="E2034" s="29" t="s">
        <v>19</v>
      </c>
      <c r="F2034" s="29">
        <v>5</v>
      </c>
      <c r="G2034" s="29" t="s">
        <v>43</v>
      </c>
      <c r="H2034" s="29">
        <v>9</v>
      </c>
      <c r="K2034" s="29">
        <v>7205275223</v>
      </c>
      <c r="L2034" s="29">
        <v>5924421047</v>
      </c>
      <c r="M2034" s="29" t="s">
        <v>44</v>
      </c>
      <c r="N2034" s="29">
        <v>2327636071</v>
      </c>
      <c r="O2034" s="32" t="str">
        <f t="shared" si="31"/>
        <v>Promoters</v>
      </c>
    </row>
    <row r="2035" spans="1:15" x14ac:dyDescent="0.15">
      <c r="A2035" s="29" t="s">
        <v>41</v>
      </c>
      <c r="B2035" s="29" t="s">
        <v>42</v>
      </c>
      <c r="C2035" s="29" t="s">
        <v>123</v>
      </c>
      <c r="D2035" s="31">
        <v>44211</v>
      </c>
      <c r="E2035" s="29" t="s">
        <v>19</v>
      </c>
      <c r="F2035" s="29">
        <v>5</v>
      </c>
      <c r="G2035" s="29" t="s">
        <v>43</v>
      </c>
      <c r="H2035" s="29">
        <v>10</v>
      </c>
      <c r="K2035" s="29">
        <v>7205275223</v>
      </c>
      <c r="L2035" s="29">
        <v>5922238092</v>
      </c>
      <c r="M2035" s="29" t="s">
        <v>44</v>
      </c>
      <c r="N2035" s="29">
        <v>2327656742</v>
      </c>
      <c r="O2035" s="32" t="str">
        <f t="shared" si="31"/>
        <v>Promoters</v>
      </c>
    </row>
    <row r="2036" spans="1:15" x14ac:dyDescent="0.15">
      <c r="A2036" s="29" t="s">
        <v>41</v>
      </c>
      <c r="B2036" s="29" t="s">
        <v>42</v>
      </c>
      <c r="C2036" s="29" t="s">
        <v>136</v>
      </c>
      <c r="D2036" s="31">
        <v>44211</v>
      </c>
      <c r="E2036" s="29" t="s">
        <v>52</v>
      </c>
      <c r="F2036" s="29">
        <v>5</v>
      </c>
      <c r="G2036" s="29" t="s">
        <v>43</v>
      </c>
      <c r="H2036" s="29">
        <v>10</v>
      </c>
      <c r="K2036" s="29">
        <v>4413330043</v>
      </c>
      <c r="L2036" s="29">
        <v>4413330043</v>
      </c>
      <c r="M2036" s="29" t="s">
        <v>44</v>
      </c>
      <c r="N2036" s="29">
        <v>2327674745</v>
      </c>
      <c r="O2036" s="32" t="str">
        <f t="shared" si="31"/>
        <v>Promoters</v>
      </c>
    </row>
    <row r="2037" spans="1:15" x14ac:dyDescent="0.15">
      <c r="A2037" s="29" t="s">
        <v>41</v>
      </c>
      <c r="B2037" s="29" t="s">
        <v>42</v>
      </c>
      <c r="C2037" s="29" t="s">
        <v>104</v>
      </c>
      <c r="D2037" s="31">
        <v>44211</v>
      </c>
      <c r="E2037" s="29" t="s">
        <v>53</v>
      </c>
      <c r="F2037" s="29">
        <v>5</v>
      </c>
      <c r="G2037" s="29" t="s">
        <v>43</v>
      </c>
      <c r="H2037" s="29">
        <v>10</v>
      </c>
      <c r="K2037" s="29">
        <v>4413322258</v>
      </c>
      <c r="L2037" s="29">
        <v>4413322258</v>
      </c>
      <c r="M2037" s="29" t="s">
        <v>51</v>
      </c>
      <c r="N2037" s="29">
        <v>2327680248</v>
      </c>
      <c r="O2037" s="32" t="str">
        <f t="shared" si="31"/>
        <v>Promoters</v>
      </c>
    </row>
    <row r="2038" spans="1:15" x14ac:dyDescent="0.15">
      <c r="A2038" s="29" t="s">
        <v>41</v>
      </c>
      <c r="B2038" s="29" t="s">
        <v>42</v>
      </c>
      <c r="C2038" s="29" t="s">
        <v>103</v>
      </c>
      <c r="D2038" s="31">
        <v>44211</v>
      </c>
      <c r="E2038" s="29" t="s">
        <v>53</v>
      </c>
      <c r="F2038" s="29">
        <v>5</v>
      </c>
      <c r="G2038" s="29" t="s">
        <v>46</v>
      </c>
      <c r="H2038" s="29">
        <v>7</v>
      </c>
      <c r="K2038" s="29">
        <v>4412323388</v>
      </c>
      <c r="L2038" s="29">
        <v>4412323388</v>
      </c>
      <c r="M2038" s="29" t="s">
        <v>44</v>
      </c>
      <c r="N2038" s="29">
        <v>2327681103</v>
      </c>
      <c r="O2038" s="32" t="str">
        <f t="shared" si="31"/>
        <v>Passives</v>
      </c>
    </row>
    <row r="2039" spans="1:15" x14ac:dyDescent="0.15">
      <c r="A2039" s="29" t="s">
        <v>41</v>
      </c>
      <c r="B2039" s="29" t="s">
        <v>42</v>
      </c>
      <c r="C2039" s="29" t="s">
        <v>78</v>
      </c>
      <c r="D2039" s="31">
        <v>44211</v>
      </c>
      <c r="E2039" s="29" t="s">
        <v>50</v>
      </c>
      <c r="F2039" s="29">
        <v>5</v>
      </c>
      <c r="G2039" s="29" t="s">
        <v>46</v>
      </c>
      <c r="H2039" s="29">
        <v>0</v>
      </c>
      <c r="J2039" s="29">
        <v>2010742873</v>
      </c>
      <c r="K2039" s="29">
        <v>7706887812</v>
      </c>
      <c r="L2039" s="29">
        <v>7706887812</v>
      </c>
      <c r="M2039" s="29" t="s">
        <v>44</v>
      </c>
      <c r="N2039" s="29">
        <v>2327684102</v>
      </c>
      <c r="O2039" s="32" t="str">
        <f t="shared" si="31"/>
        <v>Detractors</v>
      </c>
    </row>
    <row r="2040" spans="1:15" x14ac:dyDescent="0.15">
      <c r="A2040" s="29" t="s">
        <v>41</v>
      </c>
      <c r="B2040" s="29" t="s">
        <v>42</v>
      </c>
      <c r="C2040" s="29" t="s">
        <v>129</v>
      </c>
      <c r="D2040" s="31">
        <v>44211</v>
      </c>
      <c r="E2040" s="29" t="s">
        <v>55</v>
      </c>
      <c r="F2040" s="29">
        <v>5</v>
      </c>
      <c r="G2040" s="29" t="s">
        <v>46</v>
      </c>
      <c r="H2040" s="29">
        <v>10</v>
      </c>
      <c r="K2040" s="29">
        <v>7026197007</v>
      </c>
      <c r="L2040" s="29">
        <v>7026197007</v>
      </c>
      <c r="M2040" s="29" t="s">
        <v>44</v>
      </c>
      <c r="N2040" s="29">
        <v>2327697553</v>
      </c>
      <c r="O2040" s="32" t="str">
        <f t="shared" si="31"/>
        <v>Promoters</v>
      </c>
    </row>
    <row r="2041" spans="1:15" x14ac:dyDescent="0.15">
      <c r="A2041" s="29" t="s">
        <v>41</v>
      </c>
      <c r="B2041" s="29" t="s">
        <v>42</v>
      </c>
      <c r="C2041" s="29" t="s">
        <v>143</v>
      </c>
      <c r="D2041" s="31">
        <v>44211</v>
      </c>
      <c r="E2041" s="29" t="s">
        <v>52</v>
      </c>
      <c r="F2041" s="29">
        <v>4</v>
      </c>
      <c r="G2041" s="29" t="s">
        <v>43</v>
      </c>
      <c r="H2041" s="29">
        <v>9</v>
      </c>
      <c r="K2041" s="29">
        <v>4412368021</v>
      </c>
      <c r="L2041" s="29">
        <v>4412368021</v>
      </c>
      <c r="M2041" s="29" t="s">
        <v>51</v>
      </c>
      <c r="N2041" s="29">
        <v>2327702056</v>
      </c>
      <c r="O2041" s="32" t="str">
        <f t="shared" si="31"/>
        <v>Promoters</v>
      </c>
    </row>
    <row r="2042" spans="1:15" x14ac:dyDescent="0.15">
      <c r="A2042" s="29" t="s">
        <v>41</v>
      </c>
      <c r="B2042" s="29" t="s">
        <v>42</v>
      </c>
      <c r="C2042" s="29" t="s">
        <v>144</v>
      </c>
      <c r="D2042" s="31">
        <v>44211</v>
      </c>
      <c r="E2042" s="29" t="s">
        <v>50</v>
      </c>
      <c r="F2042" s="29">
        <v>5</v>
      </c>
      <c r="G2042" s="29" t="s">
        <v>43</v>
      </c>
      <c r="H2042" s="29">
        <v>10</v>
      </c>
      <c r="K2042" s="29">
        <v>3406267920</v>
      </c>
      <c r="L2042" s="29">
        <v>3406267920</v>
      </c>
      <c r="M2042" s="29" t="s">
        <v>44</v>
      </c>
      <c r="N2042" s="29">
        <v>2327705724</v>
      </c>
      <c r="O2042" s="32" t="str">
        <f t="shared" si="31"/>
        <v>Promoters</v>
      </c>
    </row>
    <row r="2043" spans="1:15" x14ac:dyDescent="0.15">
      <c r="A2043" s="29" t="s">
        <v>41</v>
      </c>
      <c r="B2043" s="29" t="s">
        <v>42</v>
      </c>
      <c r="C2043" s="29" t="s">
        <v>129</v>
      </c>
      <c r="D2043" s="31">
        <v>44211</v>
      </c>
      <c r="E2043" s="29" t="s">
        <v>50</v>
      </c>
      <c r="F2043" s="29">
        <v>5</v>
      </c>
      <c r="G2043" s="29" t="s">
        <v>46</v>
      </c>
      <c r="H2043" s="29">
        <v>6</v>
      </c>
      <c r="K2043" s="29">
        <v>3407799999</v>
      </c>
      <c r="L2043" s="29">
        <v>3407799999</v>
      </c>
      <c r="M2043" s="29" t="s">
        <v>44</v>
      </c>
      <c r="N2043" s="29">
        <v>2327709849</v>
      </c>
      <c r="O2043" s="32" t="str">
        <f t="shared" si="31"/>
        <v>Detractors</v>
      </c>
    </row>
    <row r="2044" spans="1:15" x14ac:dyDescent="0.15">
      <c r="A2044" s="29" t="s">
        <v>41</v>
      </c>
      <c r="B2044" s="29" t="s">
        <v>42</v>
      </c>
      <c r="C2044" s="29" t="s">
        <v>105</v>
      </c>
      <c r="D2044" s="31">
        <v>44211</v>
      </c>
      <c r="E2044" s="29" t="s">
        <v>53</v>
      </c>
      <c r="F2044" s="29">
        <v>5</v>
      </c>
      <c r="G2044" s="29" t="s">
        <v>43</v>
      </c>
      <c r="H2044" s="29">
        <v>10</v>
      </c>
      <c r="K2044" s="29">
        <v>4415429600</v>
      </c>
      <c r="L2044" s="29">
        <v>4415429600</v>
      </c>
      <c r="M2044" s="29" t="s">
        <v>44</v>
      </c>
      <c r="N2044" s="29">
        <v>2327729824</v>
      </c>
      <c r="O2044" s="32" t="str">
        <f t="shared" si="31"/>
        <v>Promoters</v>
      </c>
    </row>
    <row r="2045" spans="1:15" x14ac:dyDescent="0.15">
      <c r="A2045" s="29" t="s">
        <v>41</v>
      </c>
      <c r="B2045" s="29" t="s">
        <v>42</v>
      </c>
      <c r="C2045" s="29" t="s">
        <v>136</v>
      </c>
      <c r="D2045" s="31">
        <v>44211</v>
      </c>
      <c r="E2045" s="29" t="s">
        <v>52</v>
      </c>
      <c r="F2045" s="29">
        <v>5</v>
      </c>
      <c r="G2045" s="29" t="s">
        <v>43</v>
      </c>
      <c r="H2045" s="29">
        <v>10</v>
      </c>
      <c r="K2045" s="29">
        <v>2036259820</v>
      </c>
      <c r="L2045" s="29">
        <v>2036259820</v>
      </c>
      <c r="M2045" s="29" t="s">
        <v>44</v>
      </c>
      <c r="N2045" s="29">
        <v>2327730356</v>
      </c>
      <c r="O2045" s="32" t="str">
        <f t="shared" si="31"/>
        <v>Promoters</v>
      </c>
    </row>
    <row r="2046" spans="1:15" x14ac:dyDescent="0.15">
      <c r="A2046" s="29" t="s">
        <v>41</v>
      </c>
      <c r="B2046" s="29" t="s">
        <v>42</v>
      </c>
      <c r="C2046" s="29" t="s">
        <v>82</v>
      </c>
      <c r="D2046" s="31">
        <v>44211</v>
      </c>
      <c r="E2046" s="29" t="s">
        <v>55</v>
      </c>
      <c r="F2046" s="29">
        <v>5</v>
      </c>
      <c r="G2046" s="29" t="s">
        <v>43</v>
      </c>
      <c r="H2046" s="29">
        <v>10</v>
      </c>
      <c r="K2046" s="29">
        <v>2252746623</v>
      </c>
      <c r="L2046" s="29">
        <v>2252746623</v>
      </c>
      <c r="M2046" s="29" t="s">
        <v>51</v>
      </c>
      <c r="N2046" s="29">
        <v>2327733984</v>
      </c>
      <c r="O2046" s="32" t="str">
        <f t="shared" si="31"/>
        <v>Promoters</v>
      </c>
    </row>
    <row r="2047" spans="1:15" x14ac:dyDescent="0.15">
      <c r="A2047" s="29" t="s">
        <v>41</v>
      </c>
      <c r="B2047" s="29" t="s">
        <v>42</v>
      </c>
      <c r="C2047" s="29" t="s">
        <v>96</v>
      </c>
      <c r="D2047" s="31">
        <v>44211</v>
      </c>
      <c r="E2047" s="29" t="s">
        <v>52</v>
      </c>
      <c r="F2047" s="29">
        <v>5</v>
      </c>
      <c r="G2047" s="29" t="s">
        <v>43</v>
      </c>
      <c r="H2047" s="29">
        <v>9</v>
      </c>
      <c r="K2047" s="29">
        <v>4417075621</v>
      </c>
      <c r="L2047" s="29">
        <v>4417075621</v>
      </c>
      <c r="M2047" s="29" t="s">
        <v>44</v>
      </c>
      <c r="N2047" s="29">
        <v>2327742593</v>
      </c>
      <c r="O2047" s="32" t="str">
        <f t="shared" si="31"/>
        <v>Promoters</v>
      </c>
    </row>
    <row r="2048" spans="1:15" x14ac:dyDescent="0.15">
      <c r="A2048" s="29" t="s">
        <v>41</v>
      </c>
      <c r="B2048" s="29" t="s">
        <v>42</v>
      </c>
      <c r="C2048" s="29" t="s">
        <v>117</v>
      </c>
      <c r="D2048" s="31">
        <v>44211</v>
      </c>
      <c r="E2048" s="29" t="s">
        <v>50</v>
      </c>
      <c r="F2048" s="29">
        <v>5</v>
      </c>
      <c r="G2048" s="29" t="s">
        <v>43</v>
      </c>
      <c r="H2048" s="29">
        <v>4</v>
      </c>
      <c r="K2048" s="29">
        <v>3405145813</v>
      </c>
      <c r="L2048" s="29">
        <v>3405145813</v>
      </c>
      <c r="M2048" s="29" t="s">
        <v>44</v>
      </c>
      <c r="N2048" s="29">
        <v>2327747204</v>
      </c>
      <c r="O2048" s="32" t="str">
        <f t="shared" si="31"/>
        <v>Detractors</v>
      </c>
    </row>
    <row r="2049" spans="1:15" x14ac:dyDescent="0.15">
      <c r="A2049" s="29" t="s">
        <v>41</v>
      </c>
      <c r="B2049" s="29" t="s">
        <v>42</v>
      </c>
      <c r="C2049" s="29" t="s">
        <v>130</v>
      </c>
      <c r="D2049" s="31">
        <v>44211</v>
      </c>
      <c r="E2049" s="29" t="s">
        <v>19</v>
      </c>
      <c r="F2049" s="29">
        <v>5</v>
      </c>
      <c r="G2049" s="29" t="s">
        <v>43</v>
      </c>
      <c r="H2049" s="29">
        <v>6</v>
      </c>
      <c r="K2049" s="29">
        <v>7205275223</v>
      </c>
      <c r="L2049" s="29">
        <v>5922320695</v>
      </c>
      <c r="M2049" s="29" t="s">
        <v>44</v>
      </c>
      <c r="N2049" s="29">
        <v>2327747503</v>
      </c>
      <c r="O2049" s="32" t="str">
        <f t="shared" si="31"/>
        <v>Detractors</v>
      </c>
    </row>
    <row r="2050" spans="1:15" x14ac:dyDescent="0.15">
      <c r="A2050" s="29" t="s">
        <v>41</v>
      </c>
      <c r="B2050" s="29" t="s">
        <v>42</v>
      </c>
      <c r="C2050" s="29" t="s">
        <v>99</v>
      </c>
      <c r="D2050" s="31">
        <v>44211</v>
      </c>
      <c r="E2050" s="29" t="s">
        <v>53</v>
      </c>
      <c r="F2050" s="29">
        <v>3</v>
      </c>
      <c r="G2050" s="29" t="s">
        <v>46</v>
      </c>
      <c r="H2050" s="29">
        <v>4</v>
      </c>
      <c r="K2050" s="29">
        <v>4415320406</v>
      </c>
      <c r="L2050" s="29">
        <v>4415320406</v>
      </c>
      <c r="M2050" s="29" t="s">
        <v>44</v>
      </c>
      <c r="N2050" s="29">
        <v>2327747906</v>
      </c>
      <c r="O2050" s="32" t="str">
        <f t="shared" ref="O2050:O2113" si="32">IF(AND(H2050&gt;=$Q$3,H2050&lt;=$R$3),$S$3,IF(AND(H2050&gt;=$Q$4,H2050&lt;=$R$4),$S$4,IF(AND(H2050&gt;=$Q$5,H2050&lt;=$R$5),$S$5)))</f>
        <v>Detractors</v>
      </c>
    </row>
    <row r="2051" spans="1:15" x14ac:dyDescent="0.15">
      <c r="A2051" s="29" t="s">
        <v>41</v>
      </c>
      <c r="B2051" s="29" t="s">
        <v>42</v>
      </c>
      <c r="C2051" s="29" t="s">
        <v>114</v>
      </c>
      <c r="D2051" s="31">
        <v>44211</v>
      </c>
      <c r="E2051" s="29" t="s">
        <v>52</v>
      </c>
      <c r="F2051" s="29">
        <v>5</v>
      </c>
      <c r="G2051" s="29" t="s">
        <v>43</v>
      </c>
      <c r="H2051" s="29">
        <v>10</v>
      </c>
      <c r="J2051" s="29">
        <v>2010799505</v>
      </c>
      <c r="K2051" s="29">
        <v>4412935654</v>
      </c>
      <c r="L2051" s="29">
        <v>4412935654</v>
      </c>
      <c r="M2051" s="29" t="s">
        <v>44</v>
      </c>
      <c r="N2051" s="29">
        <v>2327753065</v>
      </c>
      <c r="O2051" s="32" t="str">
        <f t="shared" si="32"/>
        <v>Promoters</v>
      </c>
    </row>
    <row r="2052" spans="1:15" x14ac:dyDescent="0.15">
      <c r="A2052" s="29" t="s">
        <v>41</v>
      </c>
      <c r="B2052" s="29" t="s">
        <v>42</v>
      </c>
      <c r="C2052" s="29" t="s">
        <v>130</v>
      </c>
      <c r="D2052" s="31">
        <v>44211</v>
      </c>
      <c r="E2052" s="29" t="s">
        <v>19</v>
      </c>
      <c r="F2052" s="29">
        <v>5</v>
      </c>
      <c r="G2052" s="29" t="s">
        <v>43</v>
      </c>
      <c r="H2052" s="29">
        <v>9</v>
      </c>
      <c r="K2052" s="29">
        <v>7205275223</v>
      </c>
      <c r="L2052" s="29">
        <v>5922263087</v>
      </c>
      <c r="M2052" s="29" t="s">
        <v>44</v>
      </c>
      <c r="N2052" s="29">
        <v>2327756637</v>
      </c>
      <c r="O2052" s="32" t="str">
        <f t="shared" si="32"/>
        <v>Promoters</v>
      </c>
    </row>
    <row r="2053" spans="1:15" x14ac:dyDescent="0.15">
      <c r="A2053" s="29" t="s">
        <v>41</v>
      </c>
      <c r="B2053" s="29" t="s">
        <v>42</v>
      </c>
      <c r="C2053" s="29" t="s">
        <v>130</v>
      </c>
      <c r="D2053" s="31">
        <v>44211</v>
      </c>
      <c r="E2053" s="29" t="s">
        <v>19</v>
      </c>
      <c r="F2053" s="29">
        <v>5</v>
      </c>
      <c r="G2053" s="29" t="s">
        <v>43</v>
      </c>
      <c r="H2053" s="29">
        <v>8</v>
      </c>
      <c r="J2053" s="29">
        <v>2010804132</v>
      </c>
      <c r="K2053" s="29">
        <v>7205275223</v>
      </c>
      <c r="L2053" s="29">
        <v>5926572069</v>
      </c>
      <c r="M2053" s="29" t="s">
        <v>44</v>
      </c>
      <c r="N2053" s="29">
        <v>2327758867</v>
      </c>
      <c r="O2053" s="32" t="str">
        <f t="shared" si="32"/>
        <v>Passives</v>
      </c>
    </row>
    <row r="2054" spans="1:15" x14ac:dyDescent="0.15">
      <c r="A2054" s="29" t="s">
        <v>41</v>
      </c>
      <c r="B2054" s="29" t="s">
        <v>42</v>
      </c>
      <c r="C2054" s="29" t="s">
        <v>99</v>
      </c>
      <c r="D2054" s="31">
        <v>44211</v>
      </c>
      <c r="E2054" s="29" t="s">
        <v>53</v>
      </c>
      <c r="F2054" s="29">
        <v>4</v>
      </c>
      <c r="G2054" s="29" t="s">
        <v>43</v>
      </c>
      <c r="H2054" s="29">
        <v>10</v>
      </c>
      <c r="K2054" s="29">
        <v>4412952498</v>
      </c>
      <c r="L2054" s="29">
        <v>4412952498</v>
      </c>
      <c r="M2054" s="29" t="s">
        <v>51</v>
      </c>
      <c r="N2054" s="29">
        <v>2327765428</v>
      </c>
      <c r="O2054" s="32" t="str">
        <f t="shared" si="32"/>
        <v>Promoters</v>
      </c>
    </row>
    <row r="2055" spans="1:15" x14ac:dyDescent="0.15">
      <c r="A2055" s="29" t="s">
        <v>41</v>
      </c>
      <c r="B2055" s="29" t="s">
        <v>42</v>
      </c>
      <c r="C2055" s="29" t="s">
        <v>101</v>
      </c>
      <c r="D2055" s="31">
        <v>44211</v>
      </c>
      <c r="E2055" s="29" t="s">
        <v>53</v>
      </c>
      <c r="F2055" s="29">
        <v>5</v>
      </c>
      <c r="G2055" s="29" t="s">
        <v>43</v>
      </c>
      <c r="H2055" s="29">
        <v>10</v>
      </c>
      <c r="J2055" s="29">
        <v>2010809835</v>
      </c>
      <c r="K2055" s="29">
        <v>4412324699</v>
      </c>
      <c r="L2055" s="29">
        <v>4412324699</v>
      </c>
      <c r="M2055" s="29" t="s">
        <v>44</v>
      </c>
      <c r="N2055" s="29">
        <v>2327766663</v>
      </c>
      <c r="O2055" s="32" t="str">
        <f t="shared" si="32"/>
        <v>Promoters</v>
      </c>
    </row>
    <row r="2056" spans="1:15" x14ac:dyDescent="0.15">
      <c r="A2056" s="29" t="s">
        <v>41</v>
      </c>
      <c r="B2056" s="29" t="s">
        <v>42</v>
      </c>
      <c r="C2056" s="29" t="s">
        <v>143</v>
      </c>
      <c r="D2056" s="31">
        <v>44211</v>
      </c>
      <c r="E2056" s="29" t="s">
        <v>52</v>
      </c>
      <c r="F2056" s="29">
        <v>5</v>
      </c>
      <c r="G2056" s="29" t="s">
        <v>43</v>
      </c>
      <c r="H2056" s="29">
        <v>8</v>
      </c>
      <c r="K2056" s="29">
        <v>4417772338</v>
      </c>
      <c r="L2056" s="29">
        <v>4417772338</v>
      </c>
      <c r="M2056" s="29" t="s">
        <v>44</v>
      </c>
      <c r="N2056" s="29">
        <v>2327775166</v>
      </c>
      <c r="O2056" s="32" t="str">
        <f t="shared" si="32"/>
        <v>Passives</v>
      </c>
    </row>
    <row r="2057" spans="1:15" x14ac:dyDescent="0.15">
      <c r="A2057" s="29" t="s">
        <v>41</v>
      </c>
      <c r="B2057" s="29" t="s">
        <v>42</v>
      </c>
      <c r="C2057" s="29" t="s">
        <v>111</v>
      </c>
      <c r="D2057" s="31">
        <v>44211</v>
      </c>
      <c r="E2057" s="29" t="s">
        <v>55</v>
      </c>
      <c r="F2057" s="29">
        <v>5</v>
      </c>
      <c r="G2057" s="29" t="s">
        <v>46</v>
      </c>
      <c r="H2057" s="29">
        <v>0</v>
      </c>
      <c r="K2057" s="29">
        <v>9712370425</v>
      </c>
      <c r="L2057" s="29">
        <v>9712370425</v>
      </c>
      <c r="M2057" s="29" t="s">
        <v>44</v>
      </c>
      <c r="N2057" s="29">
        <v>2327783184</v>
      </c>
      <c r="O2057" s="32" t="str">
        <f t="shared" si="32"/>
        <v>Detractors</v>
      </c>
    </row>
    <row r="2058" spans="1:15" x14ac:dyDescent="0.15">
      <c r="A2058" s="29" t="s">
        <v>41</v>
      </c>
      <c r="B2058" s="29" t="s">
        <v>42</v>
      </c>
      <c r="C2058" s="29" t="s">
        <v>138</v>
      </c>
      <c r="D2058" s="31">
        <v>44211</v>
      </c>
      <c r="E2058" s="29" t="s">
        <v>55</v>
      </c>
      <c r="F2058" s="29">
        <v>5</v>
      </c>
      <c r="G2058" s="29" t="s">
        <v>46</v>
      </c>
      <c r="H2058" s="29">
        <v>8</v>
      </c>
      <c r="K2058" s="29">
        <v>7754217590</v>
      </c>
      <c r="L2058" s="29">
        <v>7754217590</v>
      </c>
      <c r="M2058" s="29" t="s">
        <v>44</v>
      </c>
      <c r="N2058" s="29">
        <v>2327785124</v>
      </c>
      <c r="O2058" s="32" t="str">
        <f t="shared" si="32"/>
        <v>Passives</v>
      </c>
    </row>
    <row r="2059" spans="1:15" x14ac:dyDescent="0.15">
      <c r="A2059" s="29" t="s">
        <v>41</v>
      </c>
      <c r="B2059" s="29" t="s">
        <v>42</v>
      </c>
      <c r="C2059" s="29" t="s">
        <v>120</v>
      </c>
      <c r="D2059" s="31">
        <v>44211</v>
      </c>
      <c r="E2059" s="29" t="s">
        <v>19</v>
      </c>
      <c r="F2059" s="29">
        <v>1</v>
      </c>
      <c r="G2059" s="29" t="s">
        <v>46</v>
      </c>
      <c r="H2059" s="29">
        <v>0</v>
      </c>
      <c r="K2059" s="29">
        <v>7205275223</v>
      </c>
      <c r="L2059" s="29">
        <v>5922319283</v>
      </c>
      <c r="M2059" s="29" t="s">
        <v>44</v>
      </c>
      <c r="N2059" s="29">
        <v>2327785768</v>
      </c>
      <c r="O2059" s="32" t="str">
        <f t="shared" si="32"/>
        <v>Detractors</v>
      </c>
    </row>
    <row r="2060" spans="1:15" x14ac:dyDescent="0.15">
      <c r="A2060" s="29" t="s">
        <v>41</v>
      </c>
      <c r="B2060" s="29" t="s">
        <v>42</v>
      </c>
      <c r="C2060" s="29" t="s">
        <v>102</v>
      </c>
      <c r="D2060" s="31">
        <v>44211</v>
      </c>
      <c r="E2060" s="29" t="s">
        <v>53</v>
      </c>
      <c r="F2060" s="29">
        <v>5</v>
      </c>
      <c r="G2060" s="29" t="s">
        <v>43</v>
      </c>
      <c r="H2060" s="29">
        <v>0</v>
      </c>
      <c r="K2060" s="29">
        <v>4413352289</v>
      </c>
      <c r="L2060" s="29">
        <v>4413352289</v>
      </c>
      <c r="M2060" s="29" t="s">
        <v>44</v>
      </c>
      <c r="N2060" s="29">
        <v>2327786241</v>
      </c>
      <c r="O2060" s="32" t="str">
        <f t="shared" si="32"/>
        <v>Detractors</v>
      </c>
    </row>
    <row r="2061" spans="1:15" x14ac:dyDescent="0.15">
      <c r="A2061" s="29" t="s">
        <v>41</v>
      </c>
      <c r="B2061" s="29" t="s">
        <v>42</v>
      </c>
      <c r="C2061" s="29" t="s">
        <v>132</v>
      </c>
      <c r="D2061" s="31">
        <v>44211</v>
      </c>
      <c r="E2061" s="29" t="s">
        <v>54</v>
      </c>
      <c r="F2061" s="29">
        <v>5</v>
      </c>
      <c r="G2061" s="29" t="s">
        <v>43</v>
      </c>
      <c r="H2061" s="29">
        <v>10</v>
      </c>
      <c r="K2061" s="29">
        <v>6028034931</v>
      </c>
      <c r="L2061" s="29">
        <v>6028034931</v>
      </c>
      <c r="M2061" s="29" t="s">
        <v>44</v>
      </c>
      <c r="N2061" s="29">
        <v>2327787979</v>
      </c>
      <c r="O2061" s="32" t="str">
        <f t="shared" si="32"/>
        <v>Promoters</v>
      </c>
    </row>
    <row r="2062" spans="1:15" x14ac:dyDescent="0.15">
      <c r="A2062" s="29" t="s">
        <v>41</v>
      </c>
      <c r="B2062" s="29" t="s">
        <v>42</v>
      </c>
      <c r="C2062" s="29" t="s">
        <v>123</v>
      </c>
      <c r="D2062" s="31">
        <v>44211</v>
      </c>
      <c r="E2062" s="29" t="s">
        <v>19</v>
      </c>
      <c r="F2062" s="29">
        <v>5</v>
      </c>
      <c r="G2062" s="29" t="s">
        <v>43</v>
      </c>
      <c r="H2062" s="29">
        <v>10</v>
      </c>
      <c r="K2062" s="29">
        <v>7205275223</v>
      </c>
      <c r="L2062" s="29">
        <v>5926278656</v>
      </c>
      <c r="M2062" s="29" t="s">
        <v>44</v>
      </c>
      <c r="N2062" s="29">
        <v>2327791821</v>
      </c>
      <c r="O2062" s="32" t="str">
        <f t="shared" si="32"/>
        <v>Promoters</v>
      </c>
    </row>
    <row r="2063" spans="1:15" x14ac:dyDescent="0.15">
      <c r="A2063" s="29" t="s">
        <v>41</v>
      </c>
      <c r="B2063" s="29" t="s">
        <v>42</v>
      </c>
      <c r="C2063" s="29" t="s">
        <v>132</v>
      </c>
      <c r="D2063" s="31">
        <v>44211</v>
      </c>
      <c r="E2063" s="29" t="s">
        <v>55</v>
      </c>
      <c r="F2063" s="29">
        <v>4</v>
      </c>
      <c r="G2063" s="29" t="s">
        <v>46</v>
      </c>
      <c r="H2063" s="29">
        <v>4</v>
      </c>
      <c r="K2063" s="29">
        <v>5053391250</v>
      </c>
      <c r="L2063" s="29">
        <v>5053391250</v>
      </c>
      <c r="M2063" s="29" t="s">
        <v>44</v>
      </c>
      <c r="N2063" s="29">
        <v>2327793541</v>
      </c>
      <c r="O2063" s="32" t="str">
        <f t="shared" si="32"/>
        <v>Detractors</v>
      </c>
    </row>
    <row r="2064" spans="1:15" x14ac:dyDescent="0.15">
      <c r="A2064" s="29" t="s">
        <v>41</v>
      </c>
      <c r="B2064" s="29" t="s">
        <v>42</v>
      </c>
      <c r="C2064" s="29" t="s">
        <v>111</v>
      </c>
      <c r="D2064" s="31">
        <v>44211</v>
      </c>
      <c r="E2064" s="29" t="s">
        <v>50</v>
      </c>
      <c r="F2064" s="29">
        <v>5</v>
      </c>
      <c r="G2064" s="29" t="s">
        <v>46</v>
      </c>
      <c r="H2064" s="29">
        <v>0</v>
      </c>
      <c r="K2064" s="29">
        <v>8559993688</v>
      </c>
      <c r="L2064" s="29">
        <v>8559993688</v>
      </c>
      <c r="M2064" s="29" t="s">
        <v>44</v>
      </c>
      <c r="N2064" s="29">
        <v>2327797552</v>
      </c>
      <c r="O2064" s="32" t="str">
        <f t="shared" si="32"/>
        <v>Detractors</v>
      </c>
    </row>
    <row r="2065" spans="1:15" x14ac:dyDescent="0.15">
      <c r="A2065" s="29" t="s">
        <v>41</v>
      </c>
      <c r="B2065" s="29" t="s">
        <v>42</v>
      </c>
      <c r="C2065" s="29" t="s">
        <v>81</v>
      </c>
      <c r="D2065" s="31">
        <v>44211</v>
      </c>
      <c r="E2065" s="29" t="s">
        <v>50</v>
      </c>
      <c r="F2065" s="29">
        <v>5</v>
      </c>
      <c r="G2065" s="29" t="s">
        <v>43</v>
      </c>
      <c r="H2065" s="29">
        <v>7</v>
      </c>
      <c r="K2065" s="29">
        <v>3406261729</v>
      </c>
      <c r="L2065" s="29">
        <v>3406261729</v>
      </c>
      <c r="M2065" s="29" t="s">
        <v>44</v>
      </c>
      <c r="N2065" s="29">
        <v>2327802148</v>
      </c>
      <c r="O2065" s="32" t="str">
        <f t="shared" si="32"/>
        <v>Passives</v>
      </c>
    </row>
    <row r="2066" spans="1:15" x14ac:dyDescent="0.15">
      <c r="A2066" s="29" t="s">
        <v>41</v>
      </c>
      <c r="B2066" s="29" t="s">
        <v>42</v>
      </c>
      <c r="C2066" s="29" t="s">
        <v>105</v>
      </c>
      <c r="D2066" s="31">
        <v>44211</v>
      </c>
      <c r="E2066" s="29" t="s">
        <v>53</v>
      </c>
      <c r="F2066" s="29">
        <v>5</v>
      </c>
      <c r="G2066" s="29" t="s">
        <v>43</v>
      </c>
      <c r="H2066" s="29">
        <v>10</v>
      </c>
      <c r="K2066" s="29">
        <v>4412951078</v>
      </c>
      <c r="L2066" s="29">
        <v>4412951078</v>
      </c>
      <c r="M2066" s="29" t="s">
        <v>51</v>
      </c>
      <c r="N2066" s="29">
        <v>2327807063</v>
      </c>
      <c r="O2066" s="32" t="str">
        <f t="shared" si="32"/>
        <v>Promoters</v>
      </c>
    </row>
    <row r="2067" spans="1:15" x14ac:dyDescent="0.15">
      <c r="A2067" s="29" t="s">
        <v>41</v>
      </c>
      <c r="B2067" s="29" t="s">
        <v>42</v>
      </c>
      <c r="C2067" s="29" t="s">
        <v>85</v>
      </c>
      <c r="D2067" s="31">
        <v>44211</v>
      </c>
      <c r="E2067" s="29" t="s">
        <v>55</v>
      </c>
      <c r="F2067" s="29">
        <v>5</v>
      </c>
      <c r="G2067" s="29" t="s">
        <v>43</v>
      </c>
      <c r="H2067" s="29">
        <v>8</v>
      </c>
      <c r="K2067" s="29">
        <v>5054191972</v>
      </c>
      <c r="L2067" s="29">
        <v>5054191972</v>
      </c>
      <c r="M2067" s="29" t="s">
        <v>44</v>
      </c>
      <c r="N2067" s="29">
        <v>2327807941</v>
      </c>
      <c r="O2067" s="32" t="str">
        <f t="shared" si="32"/>
        <v>Passives</v>
      </c>
    </row>
    <row r="2068" spans="1:15" x14ac:dyDescent="0.15">
      <c r="A2068" s="29" t="s">
        <v>41</v>
      </c>
      <c r="B2068" s="29" t="s">
        <v>42</v>
      </c>
      <c r="C2068" s="29" t="s">
        <v>115</v>
      </c>
      <c r="D2068" s="31">
        <v>44211</v>
      </c>
      <c r="E2068" s="29" t="s">
        <v>55</v>
      </c>
      <c r="F2068" s="29">
        <v>5</v>
      </c>
      <c r="G2068" s="29" t="s">
        <v>46</v>
      </c>
      <c r="H2068" s="29">
        <v>0</v>
      </c>
      <c r="J2068" s="29">
        <v>2010853415</v>
      </c>
      <c r="K2068" s="29">
        <v>7026226355</v>
      </c>
      <c r="L2068" s="29">
        <v>7026226355</v>
      </c>
      <c r="M2068" s="29" t="s">
        <v>44</v>
      </c>
      <c r="N2068" s="29">
        <v>2327821690</v>
      </c>
      <c r="O2068" s="32" t="str">
        <f t="shared" si="32"/>
        <v>Detractors</v>
      </c>
    </row>
    <row r="2069" spans="1:15" x14ac:dyDescent="0.15">
      <c r="A2069" s="29" t="s">
        <v>41</v>
      </c>
      <c r="B2069" s="29" t="s">
        <v>42</v>
      </c>
      <c r="C2069" s="29" t="s">
        <v>130</v>
      </c>
      <c r="D2069" s="31">
        <v>44211</v>
      </c>
      <c r="E2069" s="29" t="s">
        <v>19</v>
      </c>
      <c r="F2069" s="29">
        <v>5</v>
      </c>
      <c r="G2069" s="29" t="s">
        <v>43</v>
      </c>
      <c r="H2069" s="29">
        <v>0</v>
      </c>
      <c r="J2069" s="29">
        <v>2010857063</v>
      </c>
      <c r="K2069" s="29">
        <v>7205275223</v>
      </c>
      <c r="L2069" s="29">
        <v>5926240484</v>
      </c>
      <c r="M2069" s="29" t="s">
        <v>44</v>
      </c>
      <c r="N2069" s="29">
        <v>2327826181</v>
      </c>
      <c r="O2069" s="32" t="str">
        <f t="shared" si="32"/>
        <v>Detractors</v>
      </c>
    </row>
    <row r="2070" spans="1:15" x14ac:dyDescent="0.15">
      <c r="A2070" s="29" t="s">
        <v>41</v>
      </c>
      <c r="B2070" s="29" t="s">
        <v>42</v>
      </c>
      <c r="C2070" s="29" t="s">
        <v>111</v>
      </c>
      <c r="D2070" s="31">
        <v>44211</v>
      </c>
      <c r="E2070" s="29" t="s">
        <v>50</v>
      </c>
      <c r="F2070" s="29">
        <v>1</v>
      </c>
      <c r="G2070" s="29" t="s">
        <v>46</v>
      </c>
      <c r="H2070" s="29">
        <v>0</v>
      </c>
      <c r="K2070" s="29">
        <v>3402274354</v>
      </c>
      <c r="L2070" s="29">
        <v>3402274354</v>
      </c>
      <c r="M2070" s="29" t="s">
        <v>44</v>
      </c>
      <c r="N2070" s="29">
        <v>2327828539</v>
      </c>
      <c r="O2070" s="32" t="str">
        <f t="shared" si="32"/>
        <v>Detractors</v>
      </c>
    </row>
    <row r="2071" spans="1:15" x14ac:dyDescent="0.15">
      <c r="A2071" s="29" t="s">
        <v>41</v>
      </c>
      <c r="B2071" s="29" t="s">
        <v>42</v>
      </c>
      <c r="C2071" s="29" t="s">
        <v>140</v>
      </c>
      <c r="D2071" s="31">
        <v>44211</v>
      </c>
      <c r="E2071" s="29" t="s">
        <v>50</v>
      </c>
      <c r="F2071" s="29">
        <v>5</v>
      </c>
      <c r="G2071" s="29" t="s">
        <v>43</v>
      </c>
      <c r="H2071" s="29">
        <v>8</v>
      </c>
      <c r="K2071" s="29">
        <v>3409989293</v>
      </c>
      <c r="L2071" s="29">
        <v>3409989293</v>
      </c>
      <c r="M2071" s="29" t="s">
        <v>44</v>
      </c>
      <c r="N2071" s="29">
        <v>2327828859</v>
      </c>
      <c r="O2071" s="32" t="str">
        <f t="shared" si="32"/>
        <v>Passives</v>
      </c>
    </row>
    <row r="2072" spans="1:15" x14ac:dyDescent="0.15">
      <c r="A2072" s="29" t="s">
        <v>41</v>
      </c>
      <c r="B2072" s="29" t="s">
        <v>42</v>
      </c>
      <c r="C2072" s="29" t="s">
        <v>143</v>
      </c>
      <c r="D2072" s="31">
        <v>44211</v>
      </c>
      <c r="E2072" s="29" t="s">
        <v>53</v>
      </c>
      <c r="F2072" s="29">
        <v>3</v>
      </c>
      <c r="G2072" s="29" t="s">
        <v>46</v>
      </c>
      <c r="H2072" s="29">
        <v>4</v>
      </c>
      <c r="K2072" s="29">
        <v>4417046944</v>
      </c>
      <c r="L2072" s="29">
        <v>4417046944</v>
      </c>
      <c r="M2072" s="29" t="s">
        <v>44</v>
      </c>
      <c r="N2072" s="29">
        <v>2327829822</v>
      </c>
      <c r="O2072" s="32" t="str">
        <f t="shared" si="32"/>
        <v>Detractors</v>
      </c>
    </row>
    <row r="2073" spans="1:15" x14ac:dyDescent="0.15">
      <c r="A2073" s="29" t="s">
        <v>41</v>
      </c>
      <c r="B2073" s="29" t="s">
        <v>42</v>
      </c>
      <c r="C2073" s="29" t="s">
        <v>122</v>
      </c>
      <c r="D2073" s="31">
        <v>44211</v>
      </c>
      <c r="E2073" s="29" t="s">
        <v>53</v>
      </c>
      <c r="F2073" s="29">
        <v>4</v>
      </c>
      <c r="G2073" s="29" t="s">
        <v>43</v>
      </c>
      <c r="H2073" s="29">
        <v>10</v>
      </c>
      <c r="K2073" s="29">
        <v>4412381433</v>
      </c>
      <c r="L2073" s="29">
        <v>4412381433</v>
      </c>
      <c r="M2073" s="29" t="s">
        <v>51</v>
      </c>
      <c r="N2073" s="29">
        <v>2327839746</v>
      </c>
      <c r="O2073" s="32" t="str">
        <f t="shared" si="32"/>
        <v>Promoters</v>
      </c>
    </row>
    <row r="2074" spans="1:15" x14ac:dyDescent="0.15">
      <c r="A2074" s="29" t="s">
        <v>41</v>
      </c>
      <c r="B2074" s="29" t="s">
        <v>42</v>
      </c>
      <c r="C2074" s="29" t="s">
        <v>130</v>
      </c>
      <c r="D2074" s="31">
        <v>44211</v>
      </c>
      <c r="E2074" s="29" t="s">
        <v>19</v>
      </c>
      <c r="F2074" s="29">
        <v>5</v>
      </c>
      <c r="G2074" s="29" t="s">
        <v>43</v>
      </c>
      <c r="H2074" s="29">
        <v>10</v>
      </c>
      <c r="K2074" s="29">
        <v>7205275223</v>
      </c>
      <c r="L2074" s="29">
        <v>5926501882</v>
      </c>
      <c r="M2074" s="29" t="s">
        <v>51</v>
      </c>
      <c r="N2074" s="29">
        <v>2327851254</v>
      </c>
      <c r="O2074" s="32" t="str">
        <f t="shared" si="32"/>
        <v>Promoters</v>
      </c>
    </row>
    <row r="2075" spans="1:15" x14ac:dyDescent="0.15">
      <c r="A2075" s="29" t="s">
        <v>41</v>
      </c>
      <c r="B2075" s="29" t="s">
        <v>42</v>
      </c>
      <c r="C2075" s="29" t="s">
        <v>115</v>
      </c>
      <c r="D2075" s="31">
        <v>44211</v>
      </c>
      <c r="E2075" s="29" t="s">
        <v>50</v>
      </c>
      <c r="F2075" s="29">
        <v>5</v>
      </c>
      <c r="G2075" s="29" t="s">
        <v>43</v>
      </c>
      <c r="H2075" s="29">
        <v>10</v>
      </c>
      <c r="K2075" s="29">
        <v>3406435868</v>
      </c>
      <c r="L2075" s="29">
        <v>3406435868</v>
      </c>
      <c r="M2075" s="29" t="s">
        <v>44</v>
      </c>
      <c r="N2075" s="29">
        <v>2327855638</v>
      </c>
      <c r="O2075" s="32" t="str">
        <f t="shared" si="32"/>
        <v>Promoters</v>
      </c>
    </row>
    <row r="2076" spans="1:15" x14ac:dyDescent="0.15">
      <c r="A2076" s="29" t="s">
        <v>41</v>
      </c>
      <c r="B2076" s="29" t="s">
        <v>42</v>
      </c>
      <c r="C2076" s="29" t="s">
        <v>130</v>
      </c>
      <c r="D2076" s="31">
        <v>44211</v>
      </c>
      <c r="E2076" s="29" t="s">
        <v>19</v>
      </c>
      <c r="F2076" s="29">
        <v>5</v>
      </c>
      <c r="G2076" s="29" t="s">
        <v>43</v>
      </c>
      <c r="H2076" s="29">
        <v>7</v>
      </c>
      <c r="K2076" s="29">
        <v>7205275223</v>
      </c>
      <c r="L2076" s="29">
        <v>5926117483</v>
      </c>
      <c r="M2076" s="29" t="s">
        <v>44</v>
      </c>
      <c r="N2076" s="29">
        <v>2327860590</v>
      </c>
      <c r="O2076" s="32" t="str">
        <f t="shared" si="32"/>
        <v>Passives</v>
      </c>
    </row>
    <row r="2077" spans="1:15" x14ac:dyDescent="0.15">
      <c r="A2077" s="29" t="s">
        <v>41</v>
      </c>
      <c r="B2077" s="29" t="s">
        <v>42</v>
      </c>
      <c r="C2077" s="29" t="s">
        <v>88</v>
      </c>
      <c r="D2077" s="31">
        <v>44211</v>
      </c>
      <c r="E2077" s="29" t="s">
        <v>55</v>
      </c>
      <c r="F2077" s="29">
        <v>4</v>
      </c>
      <c r="G2077" s="29" t="s">
        <v>43</v>
      </c>
      <c r="H2077" s="29">
        <v>9</v>
      </c>
      <c r="K2077" s="29">
        <v>7753160151</v>
      </c>
      <c r="L2077" s="29">
        <v>7753160151</v>
      </c>
      <c r="M2077" s="29" t="s">
        <v>51</v>
      </c>
      <c r="N2077" s="29">
        <v>2327865390</v>
      </c>
      <c r="O2077" s="32" t="str">
        <f t="shared" si="32"/>
        <v>Promoters</v>
      </c>
    </row>
    <row r="2078" spans="1:15" x14ac:dyDescent="0.15">
      <c r="A2078" s="29" t="s">
        <v>41</v>
      </c>
      <c r="B2078" s="29" t="s">
        <v>42</v>
      </c>
      <c r="C2078" s="29" t="s">
        <v>125</v>
      </c>
      <c r="D2078" s="31">
        <v>44212</v>
      </c>
      <c r="E2078" s="29" t="s">
        <v>19</v>
      </c>
      <c r="F2078" s="29">
        <v>5</v>
      </c>
      <c r="G2078" s="29" t="s">
        <v>43</v>
      </c>
      <c r="H2078" s="29">
        <v>8</v>
      </c>
      <c r="K2078" s="29">
        <v>7205275223</v>
      </c>
      <c r="L2078" s="29">
        <v>5926382739</v>
      </c>
      <c r="M2078" s="29" t="s">
        <v>44</v>
      </c>
      <c r="N2078" s="29">
        <v>2327945636</v>
      </c>
      <c r="O2078" s="32" t="str">
        <f t="shared" si="32"/>
        <v>Passives</v>
      </c>
    </row>
    <row r="2079" spans="1:15" x14ac:dyDescent="0.15">
      <c r="A2079" s="29" t="s">
        <v>41</v>
      </c>
      <c r="B2079" s="29" t="s">
        <v>42</v>
      </c>
      <c r="C2079" s="29" t="s">
        <v>125</v>
      </c>
      <c r="D2079" s="31">
        <v>44212</v>
      </c>
      <c r="E2079" s="29" t="s">
        <v>19</v>
      </c>
      <c r="F2079" s="29">
        <v>4</v>
      </c>
      <c r="G2079" s="29" t="s">
        <v>43</v>
      </c>
      <c r="H2079" s="29">
        <v>5</v>
      </c>
      <c r="K2079" s="29">
        <v>7205275223</v>
      </c>
      <c r="L2079" s="29">
        <v>5926493092</v>
      </c>
      <c r="M2079" s="29" t="s">
        <v>44</v>
      </c>
      <c r="N2079" s="29">
        <v>2327956035</v>
      </c>
      <c r="O2079" s="32" t="str">
        <f t="shared" si="32"/>
        <v>Detractors</v>
      </c>
    </row>
    <row r="2080" spans="1:15" x14ac:dyDescent="0.15">
      <c r="A2080" s="29" t="s">
        <v>41</v>
      </c>
      <c r="B2080" s="29" t="s">
        <v>42</v>
      </c>
      <c r="C2080" s="29" t="s">
        <v>118</v>
      </c>
      <c r="D2080" s="31">
        <v>44212</v>
      </c>
      <c r="E2080" s="29" t="s">
        <v>19</v>
      </c>
      <c r="F2080" s="29">
        <v>5</v>
      </c>
      <c r="G2080" s="29" t="s">
        <v>43</v>
      </c>
      <c r="H2080" s="29">
        <v>10</v>
      </c>
      <c r="K2080" s="29">
        <v>6303769003</v>
      </c>
      <c r="L2080" s="29">
        <v>5922691293</v>
      </c>
      <c r="M2080" s="29" t="s">
        <v>44</v>
      </c>
      <c r="N2080" s="29">
        <v>2327958272</v>
      </c>
      <c r="O2080" s="32" t="str">
        <f t="shared" si="32"/>
        <v>Promoters</v>
      </c>
    </row>
    <row r="2081" spans="1:15" x14ac:dyDescent="0.15">
      <c r="A2081" s="29" t="s">
        <v>41</v>
      </c>
      <c r="B2081" s="29" t="s">
        <v>42</v>
      </c>
      <c r="C2081" s="29" t="s">
        <v>129</v>
      </c>
      <c r="D2081" s="31">
        <v>44212</v>
      </c>
      <c r="E2081" s="29" t="s">
        <v>50</v>
      </c>
      <c r="F2081" s="29">
        <v>4</v>
      </c>
      <c r="G2081" s="29" t="s">
        <v>46</v>
      </c>
      <c r="H2081" s="29">
        <v>8</v>
      </c>
      <c r="K2081" s="29">
        <v>3405139620</v>
      </c>
      <c r="L2081" s="29">
        <v>3405139620</v>
      </c>
      <c r="M2081" s="29" t="s">
        <v>51</v>
      </c>
      <c r="N2081" s="29">
        <v>2327959998</v>
      </c>
      <c r="O2081" s="32" t="str">
        <f t="shared" si="32"/>
        <v>Passives</v>
      </c>
    </row>
    <row r="2082" spans="1:15" x14ac:dyDescent="0.15">
      <c r="A2082" s="29" t="s">
        <v>41</v>
      </c>
      <c r="B2082" s="29" t="s">
        <v>42</v>
      </c>
      <c r="C2082" s="29" t="s">
        <v>125</v>
      </c>
      <c r="D2082" s="31">
        <v>44212</v>
      </c>
      <c r="E2082" s="29" t="s">
        <v>19</v>
      </c>
      <c r="F2082" s="29">
        <v>4</v>
      </c>
      <c r="G2082" s="29" t="s">
        <v>43</v>
      </c>
      <c r="H2082" s="29">
        <v>10</v>
      </c>
      <c r="K2082" s="29">
        <v>7205275223</v>
      </c>
      <c r="L2082" s="29">
        <v>5926117066</v>
      </c>
      <c r="M2082" s="29" t="s">
        <v>51</v>
      </c>
      <c r="N2082" s="29">
        <v>2327960039</v>
      </c>
      <c r="O2082" s="32" t="str">
        <f t="shared" si="32"/>
        <v>Promoters</v>
      </c>
    </row>
    <row r="2083" spans="1:15" x14ac:dyDescent="0.15">
      <c r="A2083" s="29" t="s">
        <v>41</v>
      </c>
      <c r="B2083" s="29" t="s">
        <v>42</v>
      </c>
      <c r="C2083" s="29" t="s">
        <v>126</v>
      </c>
      <c r="D2083" s="31">
        <v>44212</v>
      </c>
      <c r="E2083" s="29" t="s">
        <v>52</v>
      </c>
      <c r="F2083" s="29">
        <v>1</v>
      </c>
      <c r="G2083" s="29" t="s">
        <v>43</v>
      </c>
      <c r="H2083" s="29">
        <v>10</v>
      </c>
      <c r="K2083" s="29">
        <v>4417038824</v>
      </c>
      <c r="L2083" s="29">
        <v>4417038824</v>
      </c>
      <c r="M2083" s="29" t="s">
        <v>44</v>
      </c>
      <c r="N2083" s="29">
        <v>2327987477</v>
      </c>
      <c r="O2083" s="32" t="str">
        <f t="shared" si="32"/>
        <v>Promoters</v>
      </c>
    </row>
    <row r="2084" spans="1:15" x14ac:dyDescent="0.15">
      <c r="A2084" s="29" t="s">
        <v>41</v>
      </c>
      <c r="B2084" s="29" t="s">
        <v>42</v>
      </c>
      <c r="C2084" s="29" t="s">
        <v>145</v>
      </c>
      <c r="D2084" s="31">
        <v>44212</v>
      </c>
      <c r="E2084" s="29" t="s">
        <v>50</v>
      </c>
      <c r="F2084" s="29">
        <v>5</v>
      </c>
      <c r="G2084" s="29" t="s">
        <v>43</v>
      </c>
      <c r="H2084" s="29">
        <v>6</v>
      </c>
      <c r="K2084" s="29">
        <v>3402772645</v>
      </c>
      <c r="L2084" s="29">
        <v>3402772645</v>
      </c>
      <c r="M2084" s="29" t="s">
        <v>44</v>
      </c>
      <c r="N2084" s="29">
        <v>2327989063</v>
      </c>
      <c r="O2084" s="32" t="str">
        <f t="shared" si="32"/>
        <v>Detractors</v>
      </c>
    </row>
    <row r="2085" spans="1:15" x14ac:dyDescent="0.15">
      <c r="A2085" s="29" t="s">
        <v>41</v>
      </c>
      <c r="B2085" s="29" t="s">
        <v>42</v>
      </c>
      <c r="C2085" s="29" t="s">
        <v>88</v>
      </c>
      <c r="D2085" s="31">
        <v>44212</v>
      </c>
      <c r="E2085" s="29" t="s">
        <v>50</v>
      </c>
      <c r="F2085" s="29">
        <v>5</v>
      </c>
      <c r="G2085" s="29" t="s">
        <v>46</v>
      </c>
      <c r="H2085" s="29">
        <v>4</v>
      </c>
      <c r="K2085" s="29">
        <v>3406430566</v>
      </c>
      <c r="L2085" s="29">
        <v>3406430566</v>
      </c>
      <c r="M2085" s="29" t="s">
        <v>44</v>
      </c>
      <c r="N2085" s="29">
        <v>2327990292</v>
      </c>
      <c r="O2085" s="32" t="str">
        <f t="shared" si="32"/>
        <v>Detractors</v>
      </c>
    </row>
    <row r="2086" spans="1:15" x14ac:dyDescent="0.15">
      <c r="A2086" s="29" t="s">
        <v>41</v>
      </c>
      <c r="B2086" s="29" t="s">
        <v>42</v>
      </c>
      <c r="C2086" s="29" t="s">
        <v>129</v>
      </c>
      <c r="D2086" s="31">
        <v>44212</v>
      </c>
      <c r="E2086" s="29" t="s">
        <v>50</v>
      </c>
      <c r="F2086" s="29">
        <v>5</v>
      </c>
      <c r="G2086" s="29" t="s">
        <v>43</v>
      </c>
      <c r="H2086" s="29">
        <v>5</v>
      </c>
      <c r="K2086" s="29">
        <v>3405148005</v>
      </c>
      <c r="L2086" s="29">
        <v>3405148005</v>
      </c>
      <c r="M2086" s="29" t="s">
        <v>44</v>
      </c>
      <c r="N2086" s="29">
        <v>2327990775</v>
      </c>
      <c r="O2086" s="32" t="str">
        <f t="shared" si="32"/>
        <v>Detractors</v>
      </c>
    </row>
    <row r="2087" spans="1:15" x14ac:dyDescent="0.15">
      <c r="A2087" s="29" t="s">
        <v>41</v>
      </c>
      <c r="B2087" s="29" t="s">
        <v>42</v>
      </c>
      <c r="C2087" s="29" t="s">
        <v>82</v>
      </c>
      <c r="D2087" s="31">
        <v>44212</v>
      </c>
      <c r="E2087" s="29" t="s">
        <v>53</v>
      </c>
      <c r="F2087" s="29">
        <v>5</v>
      </c>
      <c r="G2087" s="29" t="s">
        <v>43</v>
      </c>
      <c r="H2087" s="29">
        <v>10</v>
      </c>
      <c r="K2087" s="29">
        <v>4412920147</v>
      </c>
      <c r="L2087" s="29">
        <v>4412920147</v>
      </c>
      <c r="M2087" s="29" t="s">
        <v>44</v>
      </c>
      <c r="N2087" s="29">
        <v>2327991019</v>
      </c>
      <c r="O2087" s="32" t="str">
        <f t="shared" si="32"/>
        <v>Promoters</v>
      </c>
    </row>
    <row r="2088" spans="1:15" x14ac:dyDescent="0.15">
      <c r="A2088" s="29" t="s">
        <v>41</v>
      </c>
      <c r="B2088" s="29" t="s">
        <v>42</v>
      </c>
      <c r="C2088" s="29" t="s">
        <v>145</v>
      </c>
      <c r="D2088" s="31">
        <v>44212</v>
      </c>
      <c r="E2088" s="29" t="s">
        <v>55</v>
      </c>
      <c r="F2088" s="29">
        <v>5</v>
      </c>
      <c r="G2088" s="29" t="s">
        <v>43</v>
      </c>
      <c r="H2088" s="29">
        <v>7</v>
      </c>
      <c r="K2088" s="29">
        <v>9286608021</v>
      </c>
      <c r="L2088" s="29">
        <v>9286608021</v>
      </c>
      <c r="M2088" s="29" t="s">
        <v>44</v>
      </c>
      <c r="N2088" s="29">
        <v>2327992969</v>
      </c>
      <c r="O2088" s="32" t="str">
        <f t="shared" si="32"/>
        <v>Passives</v>
      </c>
    </row>
    <row r="2089" spans="1:15" x14ac:dyDescent="0.15">
      <c r="A2089" s="29" t="s">
        <v>41</v>
      </c>
      <c r="B2089" s="29" t="s">
        <v>42</v>
      </c>
      <c r="C2089" s="29" t="s">
        <v>120</v>
      </c>
      <c r="D2089" s="31">
        <v>44212</v>
      </c>
      <c r="E2089" s="29" t="s">
        <v>19</v>
      </c>
      <c r="F2089" s="29">
        <v>5</v>
      </c>
      <c r="G2089" s="29" t="s">
        <v>43</v>
      </c>
      <c r="H2089" s="29">
        <v>5</v>
      </c>
      <c r="K2089" s="29">
        <v>7205275223</v>
      </c>
      <c r="L2089" s="29">
        <v>5926399046</v>
      </c>
      <c r="M2089" s="29" t="s">
        <v>44</v>
      </c>
      <c r="N2089" s="29">
        <v>2328009718</v>
      </c>
      <c r="O2089" s="32" t="str">
        <f t="shared" si="32"/>
        <v>Detractors</v>
      </c>
    </row>
    <row r="2090" spans="1:15" x14ac:dyDescent="0.15">
      <c r="A2090" s="29" t="s">
        <v>41</v>
      </c>
      <c r="B2090" s="29" t="s">
        <v>42</v>
      </c>
      <c r="C2090" s="29" t="s">
        <v>145</v>
      </c>
      <c r="D2090" s="31">
        <v>44212</v>
      </c>
      <c r="E2090" s="29" t="s">
        <v>55</v>
      </c>
      <c r="F2090" s="29">
        <v>5</v>
      </c>
      <c r="G2090" s="29" t="s">
        <v>43</v>
      </c>
      <c r="H2090" s="29">
        <v>10</v>
      </c>
      <c r="K2090" s="29">
        <v>9286608021</v>
      </c>
      <c r="L2090" s="29">
        <v>9286608021</v>
      </c>
      <c r="M2090" s="29" t="s">
        <v>44</v>
      </c>
      <c r="N2090" s="29">
        <v>2328009951</v>
      </c>
      <c r="O2090" s="32" t="str">
        <f t="shared" si="32"/>
        <v>Promoters</v>
      </c>
    </row>
    <row r="2091" spans="1:15" x14ac:dyDescent="0.15">
      <c r="A2091" s="29" t="s">
        <v>41</v>
      </c>
      <c r="B2091" s="29" t="s">
        <v>42</v>
      </c>
      <c r="C2091" s="29" t="s">
        <v>88</v>
      </c>
      <c r="D2091" s="31">
        <v>44212</v>
      </c>
      <c r="E2091" s="29" t="s">
        <v>53</v>
      </c>
      <c r="F2091" s="29">
        <v>5</v>
      </c>
      <c r="G2091" s="29" t="s">
        <v>43</v>
      </c>
      <c r="H2091" s="29">
        <v>9</v>
      </c>
      <c r="K2091" s="29">
        <v>4413351399</v>
      </c>
      <c r="L2091" s="29">
        <v>4413351399</v>
      </c>
      <c r="M2091" s="29" t="s">
        <v>44</v>
      </c>
      <c r="N2091" s="29">
        <v>2328021997</v>
      </c>
      <c r="O2091" s="32" t="str">
        <f t="shared" si="32"/>
        <v>Promoters</v>
      </c>
    </row>
    <row r="2092" spans="1:15" x14ac:dyDescent="0.15">
      <c r="A2092" s="29" t="s">
        <v>41</v>
      </c>
      <c r="B2092" s="29" t="s">
        <v>42</v>
      </c>
      <c r="C2092" s="29" t="s">
        <v>129</v>
      </c>
      <c r="D2092" s="31">
        <v>44212</v>
      </c>
      <c r="E2092" s="29" t="s">
        <v>55</v>
      </c>
      <c r="F2092" s="29">
        <v>3</v>
      </c>
      <c r="G2092" s="29" t="s">
        <v>46</v>
      </c>
      <c r="H2092" s="29">
        <v>6</v>
      </c>
      <c r="J2092" s="29">
        <v>2011034275</v>
      </c>
      <c r="K2092" s="29">
        <v>7024006353</v>
      </c>
      <c r="L2092" s="29">
        <v>7024006353</v>
      </c>
      <c r="M2092" s="29" t="s">
        <v>44</v>
      </c>
      <c r="N2092" s="29">
        <v>2328038607</v>
      </c>
      <c r="O2092" s="32" t="str">
        <f t="shared" si="32"/>
        <v>Detractors</v>
      </c>
    </row>
    <row r="2093" spans="1:15" x14ac:dyDescent="0.15">
      <c r="A2093" s="29" t="s">
        <v>41</v>
      </c>
      <c r="B2093" s="29" t="s">
        <v>42</v>
      </c>
      <c r="C2093" s="29" t="s">
        <v>125</v>
      </c>
      <c r="D2093" s="31">
        <v>44212</v>
      </c>
      <c r="E2093" s="29" t="s">
        <v>19</v>
      </c>
      <c r="F2093" s="29">
        <v>1</v>
      </c>
      <c r="G2093" s="29" t="s">
        <v>43</v>
      </c>
      <c r="H2093" s="29">
        <v>0</v>
      </c>
      <c r="K2093" s="29">
        <v>7205275223</v>
      </c>
      <c r="L2093" s="29">
        <v>5926180533</v>
      </c>
      <c r="M2093" s="29" t="s">
        <v>44</v>
      </c>
      <c r="N2093" s="29">
        <v>2328043876</v>
      </c>
      <c r="O2093" s="32" t="str">
        <f t="shared" si="32"/>
        <v>Detractors</v>
      </c>
    </row>
    <row r="2094" spans="1:15" x14ac:dyDescent="0.15">
      <c r="A2094" s="29" t="s">
        <v>41</v>
      </c>
      <c r="B2094" s="29" t="s">
        <v>42</v>
      </c>
      <c r="C2094" s="29" t="s">
        <v>117</v>
      </c>
      <c r="D2094" s="31">
        <v>44212</v>
      </c>
      <c r="E2094" s="29" t="s">
        <v>50</v>
      </c>
      <c r="F2094" s="29">
        <v>5</v>
      </c>
      <c r="G2094" s="29" t="s">
        <v>43</v>
      </c>
      <c r="H2094" s="29">
        <v>10</v>
      </c>
      <c r="K2094" s="29">
        <v>3406265884</v>
      </c>
      <c r="L2094" s="29">
        <v>3406265884</v>
      </c>
      <c r="M2094" s="29" t="s">
        <v>44</v>
      </c>
      <c r="N2094" s="29">
        <v>2328053924</v>
      </c>
      <c r="O2094" s="32" t="str">
        <f t="shared" si="32"/>
        <v>Promoters</v>
      </c>
    </row>
    <row r="2095" spans="1:15" x14ac:dyDescent="0.15">
      <c r="A2095" s="29" t="s">
        <v>41</v>
      </c>
      <c r="B2095" s="29" t="s">
        <v>42</v>
      </c>
      <c r="C2095" s="29" t="s">
        <v>129</v>
      </c>
      <c r="D2095" s="31">
        <v>44212</v>
      </c>
      <c r="E2095" s="29" t="s">
        <v>55</v>
      </c>
      <c r="F2095" s="29">
        <v>5</v>
      </c>
      <c r="G2095" s="29" t="s">
        <v>43</v>
      </c>
      <c r="H2095" s="29">
        <v>8</v>
      </c>
      <c r="K2095" s="29">
        <v>7754030792</v>
      </c>
      <c r="L2095" s="29">
        <v>7754030792</v>
      </c>
      <c r="M2095" s="29" t="s">
        <v>44</v>
      </c>
      <c r="N2095" s="29">
        <v>2328054890</v>
      </c>
      <c r="O2095" s="32" t="str">
        <f t="shared" si="32"/>
        <v>Passives</v>
      </c>
    </row>
    <row r="2096" spans="1:15" x14ac:dyDescent="0.15">
      <c r="A2096" s="29" t="s">
        <v>41</v>
      </c>
      <c r="B2096" s="29" t="s">
        <v>42</v>
      </c>
      <c r="C2096" s="29" t="s">
        <v>145</v>
      </c>
      <c r="D2096" s="31">
        <v>44212</v>
      </c>
      <c r="E2096" s="29" t="s">
        <v>50</v>
      </c>
      <c r="F2096" s="29">
        <v>5</v>
      </c>
      <c r="G2096" s="29" t="s">
        <v>43</v>
      </c>
      <c r="H2096" s="29">
        <v>5</v>
      </c>
      <c r="K2096" s="29">
        <v>3405137897</v>
      </c>
      <c r="L2096" s="29">
        <v>3405137897</v>
      </c>
      <c r="M2096" s="29" t="s">
        <v>44</v>
      </c>
      <c r="N2096" s="29">
        <v>2328069768</v>
      </c>
      <c r="O2096" s="32" t="str">
        <f t="shared" si="32"/>
        <v>Detractors</v>
      </c>
    </row>
    <row r="2097" spans="1:15" x14ac:dyDescent="0.15">
      <c r="A2097" s="29" t="s">
        <v>41</v>
      </c>
      <c r="B2097" s="29" t="s">
        <v>42</v>
      </c>
      <c r="C2097" s="29" t="s">
        <v>147</v>
      </c>
      <c r="D2097" s="31">
        <v>44212</v>
      </c>
      <c r="E2097" s="29" t="s">
        <v>53</v>
      </c>
      <c r="F2097" s="29">
        <v>3</v>
      </c>
      <c r="G2097" s="29" t="s">
        <v>43</v>
      </c>
      <c r="H2097" s="29">
        <v>1</v>
      </c>
      <c r="K2097" s="29">
        <v>4413332186</v>
      </c>
      <c r="L2097" s="29">
        <v>4413332186</v>
      </c>
      <c r="M2097" s="29" t="s">
        <v>44</v>
      </c>
      <c r="N2097" s="29">
        <v>2328091383</v>
      </c>
      <c r="O2097" s="32" t="str">
        <f t="shared" si="32"/>
        <v>Detractors</v>
      </c>
    </row>
    <row r="2098" spans="1:15" x14ac:dyDescent="0.15">
      <c r="A2098" s="29" t="s">
        <v>41</v>
      </c>
      <c r="B2098" s="29" t="s">
        <v>42</v>
      </c>
      <c r="C2098" s="29" t="s">
        <v>140</v>
      </c>
      <c r="D2098" s="31">
        <v>44212</v>
      </c>
      <c r="E2098" s="29" t="s">
        <v>53</v>
      </c>
      <c r="F2098" s="29">
        <v>5</v>
      </c>
      <c r="G2098" s="29" t="s">
        <v>43</v>
      </c>
      <c r="H2098" s="29">
        <v>10</v>
      </c>
      <c r="K2098" s="29">
        <v>4412366699</v>
      </c>
      <c r="L2098" s="29">
        <v>4412366699</v>
      </c>
      <c r="M2098" s="29" t="s">
        <v>44</v>
      </c>
      <c r="N2098" s="29">
        <v>2328116976</v>
      </c>
      <c r="O2098" s="32" t="str">
        <f t="shared" si="32"/>
        <v>Promoters</v>
      </c>
    </row>
    <row r="2099" spans="1:15" x14ac:dyDescent="0.15">
      <c r="A2099" s="29" t="s">
        <v>41</v>
      </c>
      <c r="B2099" s="29" t="s">
        <v>42</v>
      </c>
      <c r="C2099" s="29" t="s">
        <v>99</v>
      </c>
      <c r="D2099" s="31">
        <v>44212</v>
      </c>
      <c r="E2099" s="29" t="s">
        <v>53</v>
      </c>
      <c r="F2099" s="29">
        <v>5</v>
      </c>
      <c r="G2099" s="29" t="s">
        <v>43</v>
      </c>
      <c r="H2099" s="29">
        <v>10</v>
      </c>
      <c r="K2099" s="29">
        <v>4412927446</v>
      </c>
      <c r="L2099" s="29">
        <v>4412927446</v>
      </c>
      <c r="M2099" s="29" t="s">
        <v>44</v>
      </c>
      <c r="N2099" s="29">
        <v>2328120120</v>
      </c>
      <c r="O2099" s="32" t="str">
        <f t="shared" si="32"/>
        <v>Promoters</v>
      </c>
    </row>
    <row r="2100" spans="1:15" x14ac:dyDescent="0.15">
      <c r="A2100" s="29" t="s">
        <v>41</v>
      </c>
      <c r="B2100" s="29" t="s">
        <v>42</v>
      </c>
      <c r="C2100" s="29" t="s">
        <v>138</v>
      </c>
      <c r="D2100" s="31">
        <v>44212</v>
      </c>
      <c r="E2100" s="29" t="s">
        <v>55</v>
      </c>
      <c r="F2100" s="29">
        <v>5</v>
      </c>
      <c r="G2100" s="29" t="s">
        <v>43</v>
      </c>
      <c r="H2100" s="29">
        <v>10</v>
      </c>
      <c r="K2100" s="29">
        <v>7752947389</v>
      </c>
      <c r="L2100" s="29">
        <v>7752947389</v>
      </c>
      <c r="M2100" s="29" t="s">
        <v>44</v>
      </c>
      <c r="N2100" s="29">
        <v>2328127971</v>
      </c>
      <c r="O2100" s="32" t="str">
        <f t="shared" si="32"/>
        <v>Promoters</v>
      </c>
    </row>
    <row r="2101" spans="1:15" x14ac:dyDescent="0.15">
      <c r="A2101" s="29" t="s">
        <v>41</v>
      </c>
      <c r="B2101" s="29" t="s">
        <v>42</v>
      </c>
      <c r="C2101" s="29" t="s">
        <v>125</v>
      </c>
      <c r="D2101" s="31">
        <v>44213</v>
      </c>
      <c r="E2101" s="29" t="s">
        <v>19</v>
      </c>
      <c r="F2101" s="29">
        <v>5</v>
      </c>
      <c r="G2101" s="29" t="s">
        <v>43</v>
      </c>
      <c r="H2101" s="29">
        <v>2</v>
      </c>
      <c r="K2101" s="29">
        <v>7205275223</v>
      </c>
      <c r="L2101" s="29">
        <v>5925029066</v>
      </c>
      <c r="M2101" s="29" t="s">
        <v>44</v>
      </c>
      <c r="N2101" s="29">
        <v>2328209710</v>
      </c>
      <c r="O2101" s="32" t="str">
        <f t="shared" si="32"/>
        <v>Detractors</v>
      </c>
    </row>
    <row r="2102" spans="1:15" x14ac:dyDescent="0.15">
      <c r="A2102" s="29" t="s">
        <v>41</v>
      </c>
      <c r="B2102" s="29" t="s">
        <v>42</v>
      </c>
      <c r="C2102" s="29" t="s">
        <v>119</v>
      </c>
      <c r="D2102" s="31">
        <v>44213</v>
      </c>
      <c r="E2102" s="29" t="s">
        <v>19</v>
      </c>
      <c r="F2102" s="29">
        <v>5</v>
      </c>
      <c r="G2102" s="29" t="s">
        <v>43</v>
      </c>
      <c r="H2102" s="29">
        <v>10</v>
      </c>
      <c r="K2102" s="29">
        <v>7205275223</v>
      </c>
      <c r="L2102" s="29">
        <v>5926498527</v>
      </c>
      <c r="M2102" s="29" t="s">
        <v>51</v>
      </c>
      <c r="N2102" s="29">
        <v>2328212859</v>
      </c>
      <c r="O2102" s="32" t="str">
        <f t="shared" si="32"/>
        <v>Promoters</v>
      </c>
    </row>
    <row r="2103" spans="1:15" x14ac:dyDescent="0.15">
      <c r="A2103" s="29" t="s">
        <v>41</v>
      </c>
      <c r="B2103" s="29" t="s">
        <v>42</v>
      </c>
      <c r="C2103" s="29" t="s">
        <v>96</v>
      </c>
      <c r="D2103" s="31">
        <v>44213</v>
      </c>
      <c r="E2103" s="29" t="s">
        <v>53</v>
      </c>
      <c r="F2103" s="29">
        <v>5</v>
      </c>
      <c r="G2103" s="29" t="s">
        <v>43</v>
      </c>
      <c r="H2103" s="29">
        <v>5</v>
      </c>
      <c r="K2103" s="29">
        <v>4415050820</v>
      </c>
      <c r="L2103" s="29">
        <v>4415050820</v>
      </c>
      <c r="M2103" s="29" t="s">
        <v>44</v>
      </c>
      <c r="N2103" s="29">
        <v>2328224126</v>
      </c>
      <c r="O2103" s="32" t="str">
        <f t="shared" si="32"/>
        <v>Detractors</v>
      </c>
    </row>
    <row r="2104" spans="1:15" x14ac:dyDescent="0.15">
      <c r="A2104" s="29" t="s">
        <v>41</v>
      </c>
      <c r="B2104" s="29" t="s">
        <v>42</v>
      </c>
      <c r="C2104" s="29" t="s">
        <v>148</v>
      </c>
      <c r="D2104" s="31">
        <v>44213</v>
      </c>
      <c r="E2104" s="29" t="s">
        <v>19</v>
      </c>
      <c r="F2104" s="29">
        <v>1</v>
      </c>
      <c r="G2104" s="29" t="s">
        <v>43</v>
      </c>
      <c r="H2104" s="29">
        <v>0</v>
      </c>
      <c r="J2104" s="29">
        <v>2011200892</v>
      </c>
      <c r="K2104" s="29">
        <v>7205275223</v>
      </c>
      <c r="L2104" s="29">
        <v>5922672646</v>
      </c>
      <c r="M2104" s="29" t="s">
        <v>44</v>
      </c>
      <c r="N2104" s="29">
        <v>2328232447</v>
      </c>
      <c r="O2104" s="32" t="str">
        <f t="shared" si="32"/>
        <v>Detractors</v>
      </c>
    </row>
    <row r="2105" spans="1:15" x14ac:dyDescent="0.15">
      <c r="A2105" s="29" t="s">
        <v>41</v>
      </c>
      <c r="B2105" s="29" t="s">
        <v>42</v>
      </c>
      <c r="C2105" s="29" t="s">
        <v>148</v>
      </c>
      <c r="D2105" s="31">
        <v>44213</v>
      </c>
      <c r="E2105" s="29" t="s">
        <v>19</v>
      </c>
      <c r="F2105" s="29">
        <v>4</v>
      </c>
      <c r="G2105" s="29" t="s">
        <v>43</v>
      </c>
      <c r="H2105" s="29">
        <v>4</v>
      </c>
      <c r="K2105" s="29">
        <v>7205275223</v>
      </c>
      <c r="L2105" s="29">
        <v>5926545662</v>
      </c>
      <c r="M2105" s="29" t="s">
        <v>44</v>
      </c>
      <c r="N2105" s="29">
        <v>2328243685</v>
      </c>
      <c r="O2105" s="32" t="str">
        <f t="shared" si="32"/>
        <v>Detractors</v>
      </c>
    </row>
    <row r="2106" spans="1:15" x14ac:dyDescent="0.15">
      <c r="A2106" s="29" t="s">
        <v>41</v>
      </c>
      <c r="B2106" s="29" t="s">
        <v>42</v>
      </c>
      <c r="C2106" s="29" t="s">
        <v>125</v>
      </c>
      <c r="D2106" s="31">
        <v>44213</v>
      </c>
      <c r="E2106" s="29" t="s">
        <v>19</v>
      </c>
      <c r="F2106" s="29">
        <v>4</v>
      </c>
      <c r="G2106" s="29" t="s">
        <v>46</v>
      </c>
      <c r="H2106" s="29">
        <v>0</v>
      </c>
      <c r="J2106" s="29">
        <v>2011230275</v>
      </c>
      <c r="K2106" s="29">
        <v>6303769003</v>
      </c>
      <c r="L2106" s="29">
        <v>5926433840</v>
      </c>
      <c r="M2106" s="29" t="s">
        <v>44</v>
      </c>
      <c r="N2106" s="29">
        <v>2328263123</v>
      </c>
      <c r="O2106" s="32" t="str">
        <f t="shared" si="32"/>
        <v>Detractors</v>
      </c>
    </row>
    <row r="2107" spans="1:15" x14ac:dyDescent="0.15">
      <c r="A2107" s="29" t="s">
        <v>41</v>
      </c>
      <c r="B2107" s="29" t="s">
        <v>42</v>
      </c>
      <c r="C2107" s="29" t="s">
        <v>134</v>
      </c>
      <c r="D2107" s="31">
        <v>44213</v>
      </c>
      <c r="E2107" s="29" t="s">
        <v>52</v>
      </c>
      <c r="F2107" s="29">
        <v>1</v>
      </c>
      <c r="G2107" s="29" t="s">
        <v>46</v>
      </c>
      <c r="H2107" s="29">
        <v>2</v>
      </c>
      <c r="K2107" s="29">
        <v>4413337480</v>
      </c>
      <c r="L2107" s="29">
        <v>4413337480</v>
      </c>
      <c r="M2107" s="29" t="s">
        <v>44</v>
      </c>
      <c r="N2107" s="29">
        <v>2328266019</v>
      </c>
      <c r="O2107" s="32" t="str">
        <f t="shared" si="32"/>
        <v>Detractors</v>
      </c>
    </row>
    <row r="2108" spans="1:15" x14ac:dyDescent="0.15">
      <c r="A2108" s="29" t="s">
        <v>41</v>
      </c>
      <c r="B2108" s="29" t="s">
        <v>42</v>
      </c>
      <c r="C2108" s="29" t="s">
        <v>125</v>
      </c>
      <c r="D2108" s="31">
        <v>44213</v>
      </c>
      <c r="E2108" s="29" t="s">
        <v>19</v>
      </c>
      <c r="F2108" s="29">
        <v>2</v>
      </c>
      <c r="G2108" s="29" t="s">
        <v>43</v>
      </c>
      <c r="H2108" s="29">
        <v>10</v>
      </c>
      <c r="K2108" s="29">
        <v>7205275223</v>
      </c>
      <c r="L2108" s="29">
        <v>5926258166</v>
      </c>
      <c r="M2108" s="29" t="s">
        <v>51</v>
      </c>
      <c r="N2108" s="29">
        <v>2328268110</v>
      </c>
      <c r="O2108" s="32" t="str">
        <f t="shared" si="32"/>
        <v>Promoters</v>
      </c>
    </row>
    <row r="2109" spans="1:15" x14ac:dyDescent="0.15">
      <c r="A2109" s="29" t="s">
        <v>41</v>
      </c>
      <c r="B2109" s="29" t="s">
        <v>42</v>
      </c>
      <c r="C2109" s="29" t="s">
        <v>148</v>
      </c>
      <c r="D2109" s="31">
        <v>44213</v>
      </c>
      <c r="E2109" s="29" t="s">
        <v>19</v>
      </c>
      <c r="F2109" s="29">
        <v>5</v>
      </c>
      <c r="G2109" s="29" t="s">
        <v>43</v>
      </c>
      <c r="H2109" s="29">
        <v>0</v>
      </c>
      <c r="K2109" s="29">
        <v>7205275223</v>
      </c>
      <c r="L2109" s="29">
        <v>5926471539</v>
      </c>
      <c r="M2109" s="29" t="s">
        <v>44</v>
      </c>
      <c r="N2109" s="29">
        <v>2328276543</v>
      </c>
      <c r="O2109" s="32" t="str">
        <f t="shared" si="32"/>
        <v>Detractors</v>
      </c>
    </row>
    <row r="2110" spans="1:15" x14ac:dyDescent="0.15">
      <c r="A2110" s="29" t="s">
        <v>41</v>
      </c>
      <c r="B2110" s="29" t="s">
        <v>42</v>
      </c>
      <c r="C2110" s="29" t="s">
        <v>131</v>
      </c>
      <c r="D2110" s="31">
        <v>44213</v>
      </c>
      <c r="E2110" s="29" t="s">
        <v>55</v>
      </c>
      <c r="F2110" s="29">
        <v>5</v>
      </c>
      <c r="G2110" s="29" t="s">
        <v>46</v>
      </c>
      <c r="H2110" s="29">
        <v>9</v>
      </c>
      <c r="K2110" s="29">
        <v>7755025139</v>
      </c>
      <c r="L2110" s="29">
        <v>7755025139</v>
      </c>
      <c r="M2110" s="29" t="s">
        <v>51</v>
      </c>
      <c r="N2110" s="29">
        <v>2328278141</v>
      </c>
      <c r="O2110" s="32" t="str">
        <f t="shared" si="32"/>
        <v>Promoters</v>
      </c>
    </row>
    <row r="2111" spans="1:15" x14ac:dyDescent="0.15">
      <c r="A2111" s="29" t="s">
        <v>41</v>
      </c>
      <c r="B2111" s="29" t="s">
        <v>42</v>
      </c>
      <c r="C2111" s="29" t="s">
        <v>119</v>
      </c>
      <c r="D2111" s="31">
        <v>44213</v>
      </c>
      <c r="E2111" s="29" t="s">
        <v>19</v>
      </c>
      <c r="F2111" s="29">
        <v>5</v>
      </c>
      <c r="G2111" s="29" t="s">
        <v>43</v>
      </c>
      <c r="H2111" s="29">
        <v>5</v>
      </c>
      <c r="K2111" s="29">
        <v>7205275223</v>
      </c>
      <c r="L2111" s="29">
        <v>5923332725</v>
      </c>
      <c r="M2111" s="29" t="s">
        <v>44</v>
      </c>
      <c r="N2111" s="29">
        <v>2328279575</v>
      </c>
      <c r="O2111" s="32" t="str">
        <f t="shared" si="32"/>
        <v>Detractors</v>
      </c>
    </row>
    <row r="2112" spans="1:15" x14ac:dyDescent="0.15">
      <c r="A2112" s="29" t="s">
        <v>41</v>
      </c>
      <c r="B2112" s="29" t="s">
        <v>42</v>
      </c>
      <c r="C2112" s="29" t="s">
        <v>124</v>
      </c>
      <c r="D2112" s="31">
        <v>44213</v>
      </c>
      <c r="E2112" s="29" t="s">
        <v>52</v>
      </c>
      <c r="F2112" s="29">
        <v>5</v>
      </c>
      <c r="G2112" s="29" t="s">
        <v>46</v>
      </c>
      <c r="H2112" s="29">
        <v>6</v>
      </c>
      <c r="K2112" s="29">
        <v>4417775109</v>
      </c>
      <c r="L2112" s="29">
        <v>4417775109</v>
      </c>
      <c r="M2112" s="29" t="s">
        <v>44</v>
      </c>
      <c r="N2112" s="29">
        <v>2328279862</v>
      </c>
      <c r="O2112" s="32" t="str">
        <f t="shared" si="32"/>
        <v>Detractors</v>
      </c>
    </row>
    <row r="2113" spans="1:15" x14ac:dyDescent="0.15">
      <c r="A2113" s="29" t="s">
        <v>41</v>
      </c>
      <c r="B2113" s="29" t="s">
        <v>42</v>
      </c>
      <c r="C2113" s="29" t="s">
        <v>124</v>
      </c>
      <c r="D2113" s="31">
        <v>44213</v>
      </c>
      <c r="E2113" s="29" t="s">
        <v>52</v>
      </c>
      <c r="F2113" s="29">
        <v>5</v>
      </c>
      <c r="G2113" s="29" t="s">
        <v>43</v>
      </c>
      <c r="H2113" s="29">
        <v>10</v>
      </c>
      <c r="K2113" s="29">
        <v>4413336598</v>
      </c>
      <c r="L2113" s="29">
        <v>4413336598</v>
      </c>
      <c r="M2113" s="29" t="s">
        <v>51</v>
      </c>
      <c r="N2113" s="29">
        <v>2328282211</v>
      </c>
      <c r="O2113" s="32" t="str">
        <f t="shared" si="32"/>
        <v>Promoters</v>
      </c>
    </row>
    <row r="2114" spans="1:15" x14ac:dyDescent="0.15">
      <c r="A2114" s="29" t="s">
        <v>41</v>
      </c>
      <c r="B2114" s="29" t="s">
        <v>42</v>
      </c>
      <c r="C2114" s="29" t="s">
        <v>125</v>
      </c>
      <c r="D2114" s="31">
        <v>44213</v>
      </c>
      <c r="E2114" s="29" t="s">
        <v>19</v>
      </c>
      <c r="F2114" s="29">
        <v>3</v>
      </c>
      <c r="G2114" s="29" t="s">
        <v>46</v>
      </c>
      <c r="H2114" s="29">
        <v>5</v>
      </c>
      <c r="K2114" s="29">
        <v>7205275223</v>
      </c>
      <c r="L2114" s="29">
        <v>5926455850</v>
      </c>
      <c r="M2114" s="29" t="s">
        <v>44</v>
      </c>
      <c r="N2114" s="29">
        <v>2328283136</v>
      </c>
      <c r="O2114" s="32" t="str">
        <f t="shared" ref="O2114:O2177" si="33">IF(AND(H2114&gt;=$Q$3,H2114&lt;=$R$3),$S$3,IF(AND(H2114&gt;=$Q$4,H2114&lt;=$R$4),$S$4,IF(AND(H2114&gt;=$Q$5,H2114&lt;=$R$5),$S$5)))</f>
        <v>Detractors</v>
      </c>
    </row>
    <row r="2115" spans="1:15" x14ac:dyDescent="0.15">
      <c r="A2115" s="29" t="s">
        <v>41</v>
      </c>
      <c r="B2115" s="29" t="s">
        <v>42</v>
      </c>
      <c r="C2115" s="29" t="s">
        <v>148</v>
      </c>
      <c r="D2115" s="31">
        <v>44213</v>
      </c>
      <c r="E2115" s="29" t="s">
        <v>19</v>
      </c>
      <c r="F2115" s="29">
        <v>5</v>
      </c>
      <c r="G2115" s="29" t="s">
        <v>46</v>
      </c>
      <c r="H2115" s="29">
        <v>10</v>
      </c>
      <c r="K2115" s="29">
        <v>7205275223</v>
      </c>
      <c r="L2115" s="29">
        <v>5926486411</v>
      </c>
      <c r="M2115" s="29" t="s">
        <v>44</v>
      </c>
      <c r="N2115" s="29">
        <v>2328289359</v>
      </c>
      <c r="O2115" s="32" t="str">
        <f t="shared" si="33"/>
        <v>Promoters</v>
      </c>
    </row>
    <row r="2116" spans="1:15" x14ac:dyDescent="0.15">
      <c r="A2116" s="29" t="s">
        <v>41</v>
      </c>
      <c r="B2116" s="29" t="s">
        <v>42</v>
      </c>
      <c r="C2116" s="29" t="s">
        <v>118</v>
      </c>
      <c r="D2116" s="31">
        <v>44213</v>
      </c>
      <c r="E2116" s="29" t="s">
        <v>19</v>
      </c>
      <c r="F2116" s="29">
        <v>4</v>
      </c>
      <c r="G2116" s="29" t="s">
        <v>43</v>
      </c>
      <c r="H2116" s="29">
        <v>7</v>
      </c>
      <c r="K2116" s="29">
        <v>7205275223</v>
      </c>
      <c r="L2116" s="29">
        <v>5922190443</v>
      </c>
      <c r="M2116" s="29" t="s">
        <v>51</v>
      </c>
      <c r="N2116" s="29">
        <v>2328290306</v>
      </c>
      <c r="O2116" s="32" t="str">
        <f t="shared" si="33"/>
        <v>Passives</v>
      </c>
    </row>
    <row r="2117" spans="1:15" x14ac:dyDescent="0.15">
      <c r="A2117" s="29" t="s">
        <v>41</v>
      </c>
      <c r="B2117" s="29" t="s">
        <v>42</v>
      </c>
      <c r="C2117" s="29" t="s">
        <v>96</v>
      </c>
      <c r="D2117" s="31">
        <v>44213</v>
      </c>
      <c r="E2117" s="29" t="s">
        <v>53</v>
      </c>
      <c r="F2117" s="29">
        <v>5</v>
      </c>
      <c r="G2117" s="29" t="s">
        <v>43</v>
      </c>
      <c r="H2117" s="29">
        <v>8</v>
      </c>
      <c r="K2117" s="29">
        <v>4413374008</v>
      </c>
      <c r="L2117" s="29">
        <v>4413374008</v>
      </c>
      <c r="M2117" s="29" t="s">
        <v>51</v>
      </c>
      <c r="N2117" s="29">
        <v>2328293165</v>
      </c>
      <c r="O2117" s="32" t="str">
        <f t="shared" si="33"/>
        <v>Passives</v>
      </c>
    </row>
    <row r="2118" spans="1:15" x14ac:dyDescent="0.15">
      <c r="A2118" s="29" t="s">
        <v>41</v>
      </c>
      <c r="B2118" s="29" t="s">
        <v>42</v>
      </c>
      <c r="C2118" s="29" t="s">
        <v>148</v>
      </c>
      <c r="D2118" s="31">
        <v>44213</v>
      </c>
      <c r="E2118" s="29" t="s">
        <v>19</v>
      </c>
      <c r="F2118" s="29">
        <v>4</v>
      </c>
      <c r="G2118" s="29" t="s">
        <v>43</v>
      </c>
      <c r="H2118" s="29">
        <v>0</v>
      </c>
      <c r="K2118" s="29">
        <v>7205275223</v>
      </c>
      <c r="L2118" s="29">
        <v>5922191957</v>
      </c>
      <c r="M2118" s="29" t="s">
        <v>44</v>
      </c>
      <c r="N2118" s="29">
        <v>2328293723</v>
      </c>
      <c r="O2118" s="32" t="str">
        <f t="shared" si="33"/>
        <v>Detractors</v>
      </c>
    </row>
    <row r="2119" spans="1:15" x14ac:dyDescent="0.15">
      <c r="A2119" s="29" t="s">
        <v>41</v>
      </c>
      <c r="B2119" s="29" t="s">
        <v>42</v>
      </c>
      <c r="C2119" s="29" t="s">
        <v>134</v>
      </c>
      <c r="D2119" s="31">
        <v>44213</v>
      </c>
      <c r="E2119" s="29" t="s">
        <v>53</v>
      </c>
      <c r="F2119" s="29">
        <v>5</v>
      </c>
      <c r="G2119" s="29" t="s">
        <v>43</v>
      </c>
      <c r="H2119" s="29">
        <v>9</v>
      </c>
      <c r="K2119" s="29">
        <v>4412324974</v>
      </c>
      <c r="L2119" s="29">
        <v>4412324974</v>
      </c>
      <c r="M2119" s="29" t="s">
        <v>51</v>
      </c>
      <c r="N2119" s="29">
        <v>2328301357</v>
      </c>
      <c r="O2119" s="32" t="str">
        <f t="shared" si="33"/>
        <v>Promoters</v>
      </c>
    </row>
    <row r="2120" spans="1:15" x14ac:dyDescent="0.15">
      <c r="A2120" s="29" t="s">
        <v>41</v>
      </c>
      <c r="B2120" s="29" t="s">
        <v>42</v>
      </c>
      <c r="C2120" s="29" t="s">
        <v>133</v>
      </c>
      <c r="D2120" s="31">
        <v>44213</v>
      </c>
      <c r="E2120" s="29" t="s">
        <v>55</v>
      </c>
      <c r="F2120" s="29">
        <v>5</v>
      </c>
      <c r="G2120" s="29" t="s">
        <v>46</v>
      </c>
      <c r="H2120" s="29">
        <v>0</v>
      </c>
      <c r="J2120" s="29">
        <v>2011272045</v>
      </c>
      <c r="K2120" s="29">
        <v>5057025008</v>
      </c>
      <c r="L2120" s="29">
        <v>5057025008</v>
      </c>
      <c r="M2120" s="29" t="s">
        <v>44</v>
      </c>
      <c r="N2120" s="29">
        <v>2328310137</v>
      </c>
      <c r="O2120" s="32" t="str">
        <f t="shared" si="33"/>
        <v>Detractors</v>
      </c>
    </row>
    <row r="2121" spans="1:15" x14ac:dyDescent="0.15">
      <c r="A2121" s="29" t="s">
        <v>41</v>
      </c>
      <c r="B2121" s="29" t="s">
        <v>42</v>
      </c>
      <c r="C2121" s="29" t="s">
        <v>120</v>
      </c>
      <c r="D2121" s="31">
        <v>44213</v>
      </c>
      <c r="E2121" s="29" t="s">
        <v>19</v>
      </c>
      <c r="F2121" s="29">
        <v>4</v>
      </c>
      <c r="G2121" s="29" t="s">
        <v>43</v>
      </c>
      <c r="H2121" s="29">
        <v>0</v>
      </c>
      <c r="K2121" s="29">
        <v>7205275223</v>
      </c>
      <c r="L2121" s="29">
        <v>5926116266</v>
      </c>
      <c r="M2121" s="29" t="s">
        <v>44</v>
      </c>
      <c r="N2121" s="29">
        <v>2328320315</v>
      </c>
      <c r="O2121" s="32" t="str">
        <f t="shared" si="33"/>
        <v>Detractors</v>
      </c>
    </row>
    <row r="2122" spans="1:15" x14ac:dyDescent="0.15">
      <c r="A2122" s="29" t="s">
        <v>41</v>
      </c>
      <c r="B2122" s="29" t="s">
        <v>42</v>
      </c>
      <c r="C2122" s="29" t="s">
        <v>127</v>
      </c>
      <c r="D2122" s="31">
        <v>44213</v>
      </c>
      <c r="E2122" s="29" t="s">
        <v>50</v>
      </c>
      <c r="F2122" s="29">
        <v>3</v>
      </c>
      <c r="G2122" s="29" t="s">
        <v>43</v>
      </c>
      <c r="H2122" s="29">
        <v>2</v>
      </c>
      <c r="K2122" s="29">
        <v>3403448399</v>
      </c>
      <c r="L2122" s="29">
        <v>3403448399</v>
      </c>
      <c r="M2122" s="29" t="s">
        <v>44</v>
      </c>
      <c r="N2122" s="29">
        <v>2328344527</v>
      </c>
      <c r="O2122" s="32" t="str">
        <f t="shared" si="33"/>
        <v>Detractors</v>
      </c>
    </row>
    <row r="2123" spans="1:15" x14ac:dyDescent="0.15">
      <c r="A2123" s="29" t="s">
        <v>41</v>
      </c>
      <c r="B2123" s="29" t="s">
        <v>42</v>
      </c>
      <c r="C2123" s="29" t="s">
        <v>130</v>
      </c>
      <c r="D2123" s="31">
        <v>44213</v>
      </c>
      <c r="E2123" s="29" t="s">
        <v>19</v>
      </c>
      <c r="F2123" s="29">
        <v>5</v>
      </c>
      <c r="G2123" s="29" t="s">
        <v>43</v>
      </c>
      <c r="H2123" s="29">
        <v>3</v>
      </c>
      <c r="K2123" s="29">
        <v>7205275223</v>
      </c>
      <c r="L2123" s="29">
        <v>5926263383</v>
      </c>
      <c r="M2123" s="29" t="s">
        <v>44</v>
      </c>
      <c r="N2123" s="29">
        <v>2328349115</v>
      </c>
      <c r="O2123" s="32" t="str">
        <f t="shared" si="33"/>
        <v>Detractors</v>
      </c>
    </row>
    <row r="2124" spans="1:15" x14ac:dyDescent="0.15">
      <c r="A2124" s="29" t="s">
        <v>41</v>
      </c>
      <c r="B2124" s="29" t="s">
        <v>42</v>
      </c>
      <c r="C2124" s="29" t="s">
        <v>81</v>
      </c>
      <c r="D2124" s="31">
        <v>44213</v>
      </c>
      <c r="E2124" s="29" t="s">
        <v>52</v>
      </c>
      <c r="F2124" s="29">
        <v>5</v>
      </c>
      <c r="G2124" s="29" t="s">
        <v>43</v>
      </c>
      <c r="H2124" s="29">
        <v>10</v>
      </c>
      <c r="K2124" s="29">
        <v>4417340025</v>
      </c>
      <c r="L2124" s="29">
        <v>4417340025</v>
      </c>
      <c r="M2124" s="29" t="s">
        <v>44</v>
      </c>
      <c r="N2124" s="29">
        <v>2328354388</v>
      </c>
      <c r="O2124" s="32" t="str">
        <f t="shared" si="33"/>
        <v>Promoters</v>
      </c>
    </row>
    <row r="2125" spans="1:15" x14ac:dyDescent="0.15">
      <c r="A2125" s="29" t="s">
        <v>41</v>
      </c>
      <c r="B2125" s="29" t="s">
        <v>42</v>
      </c>
      <c r="C2125" s="29" t="s">
        <v>120</v>
      </c>
      <c r="D2125" s="31">
        <v>44213</v>
      </c>
      <c r="E2125" s="29" t="s">
        <v>19</v>
      </c>
      <c r="F2125" s="29">
        <v>5</v>
      </c>
      <c r="G2125" s="29" t="s">
        <v>43</v>
      </c>
      <c r="H2125" s="29">
        <v>9</v>
      </c>
      <c r="K2125" s="29">
        <v>7205275223</v>
      </c>
      <c r="L2125" s="29">
        <v>5922194453</v>
      </c>
      <c r="M2125" s="29" t="s">
        <v>44</v>
      </c>
      <c r="N2125" s="29">
        <v>2328355940</v>
      </c>
      <c r="O2125" s="32" t="str">
        <f t="shared" si="33"/>
        <v>Promoters</v>
      </c>
    </row>
    <row r="2126" spans="1:15" x14ac:dyDescent="0.15">
      <c r="A2126" s="29" t="s">
        <v>41</v>
      </c>
      <c r="B2126" s="29" t="s">
        <v>42</v>
      </c>
      <c r="C2126" s="29" t="s">
        <v>138</v>
      </c>
      <c r="D2126" s="31">
        <v>44213</v>
      </c>
      <c r="E2126" s="29" t="s">
        <v>54</v>
      </c>
      <c r="F2126" s="29">
        <v>5</v>
      </c>
      <c r="G2126" s="29" t="s">
        <v>43</v>
      </c>
      <c r="H2126" s="29">
        <v>10</v>
      </c>
      <c r="K2126" s="29">
        <v>9287071373</v>
      </c>
      <c r="L2126" s="29">
        <v>9287071373</v>
      </c>
      <c r="M2126" s="29" t="s">
        <v>51</v>
      </c>
      <c r="N2126" s="29">
        <v>2328370792</v>
      </c>
      <c r="O2126" s="32" t="str">
        <f t="shared" si="33"/>
        <v>Promoters</v>
      </c>
    </row>
    <row r="2127" spans="1:15" x14ac:dyDescent="0.15">
      <c r="A2127" s="29" t="s">
        <v>41</v>
      </c>
      <c r="B2127" s="29" t="s">
        <v>42</v>
      </c>
      <c r="C2127" s="29" t="s">
        <v>139</v>
      </c>
      <c r="D2127" s="31">
        <v>44213</v>
      </c>
      <c r="E2127" s="29" t="s">
        <v>55</v>
      </c>
      <c r="F2127" s="29">
        <v>4</v>
      </c>
      <c r="G2127" s="29" t="s">
        <v>43</v>
      </c>
      <c r="H2127" s="29">
        <v>8</v>
      </c>
      <c r="K2127" s="29">
        <v>7753460693</v>
      </c>
      <c r="L2127" s="29">
        <v>7753460693</v>
      </c>
      <c r="M2127" s="29" t="s">
        <v>44</v>
      </c>
      <c r="N2127" s="29">
        <v>2328371269</v>
      </c>
      <c r="O2127" s="32" t="str">
        <f t="shared" si="33"/>
        <v>Passives</v>
      </c>
    </row>
    <row r="2128" spans="1:15" x14ac:dyDescent="0.15">
      <c r="A2128" s="29" t="s">
        <v>41</v>
      </c>
      <c r="B2128" s="29" t="s">
        <v>42</v>
      </c>
      <c r="C2128" s="29" t="s">
        <v>138</v>
      </c>
      <c r="D2128" s="31">
        <v>44213</v>
      </c>
      <c r="E2128" s="29" t="s">
        <v>55</v>
      </c>
      <c r="F2128" s="29">
        <v>2</v>
      </c>
      <c r="G2128" s="29" t="s">
        <v>46</v>
      </c>
      <c r="H2128" s="29">
        <v>3</v>
      </c>
      <c r="K2128" s="29">
        <v>5055593027</v>
      </c>
      <c r="L2128" s="29">
        <v>5055593027</v>
      </c>
      <c r="M2128" s="29" t="s">
        <v>44</v>
      </c>
      <c r="N2128" s="29">
        <v>2328378488</v>
      </c>
      <c r="O2128" s="32" t="str">
        <f t="shared" si="33"/>
        <v>Detractors</v>
      </c>
    </row>
    <row r="2129" spans="1:15" x14ac:dyDescent="0.15">
      <c r="A2129" s="29" t="s">
        <v>41</v>
      </c>
      <c r="B2129" s="29" t="s">
        <v>42</v>
      </c>
      <c r="C2129" s="29" t="s">
        <v>89</v>
      </c>
      <c r="D2129" s="31">
        <v>44213</v>
      </c>
      <c r="E2129" s="29" t="s">
        <v>50</v>
      </c>
      <c r="F2129" s="29">
        <v>3</v>
      </c>
      <c r="G2129" s="29" t="s">
        <v>46</v>
      </c>
      <c r="H2129" s="29">
        <v>3</v>
      </c>
      <c r="K2129" s="29">
        <v>3406421360</v>
      </c>
      <c r="L2129" s="29">
        <v>3406421360</v>
      </c>
      <c r="M2129" s="29" t="s">
        <v>44</v>
      </c>
      <c r="N2129" s="29">
        <v>2328380610</v>
      </c>
      <c r="O2129" s="32" t="str">
        <f t="shared" si="33"/>
        <v>Detractors</v>
      </c>
    </row>
    <row r="2130" spans="1:15" x14ac:dyDescent="0.15">
      <c r="A2130" s="29" t="s">
        <v>41</v>
      </c>
      <c r="B2130" s="29" t="s">
        <v>42</v>
      </c>
      <c r="C2130" s="29" t="s">
        <v>118</v>
      </c>
      <c r="D2130" s="31">
        <v>44214</v>
      </c>
      <c r="E2130" s="29" t="s">
        <v>19</v>
      </c>
      <c r="F2130" s="29">
        <v>5</v>
      </c>
      <c r="G2130" s="29" t="s">
        <v>43</v>
      </c>
      <c r="H2130" s="29">
        <v>0</v>
      </c>
      <c r="K2130" s="29">
        <v>7205275223</v>
      </c>
      <c r="L2130" s="29">
        <v>5926182737</v>
      </c>
      <c r="M2130" s="29" t="s">
        <v>44</v>
      </c>
      <c r="N2130" s="29">
        <v>2328429805</v>
      </c>
      <c r="O2130" s="32" t="str">
        <f t="shared" si="33"/>
        <v>Detractors</v>
      </c>
    </row>
    <row r="2131" spans="1:15" x14ac:dyDescent="0.15">
      <c r="A2131" s="29" t="s">
        <v>41</v>
      </c>
      <c r="B2131" s="29" t="s">
        <v>42</v>
      </c>
      <c r="C2131" s="29" t="s">
        <v>118</v>
      </c>
      <c r="D2131" s="31">
        <v>44214</v>
      </c>
      <c r="E2131" s="29" t="s">
        <v>19</v>
      </c>
      <c r="F2131" s="29">
        <v>5</v>
      </c>
      <c r="G2131" s="29" t="s">
        <v>46</v>
      </c>
      <c r="H2131" s="29">
        <v>5</v>
      </c>
      <c r="K2131" s="29">
        <v>6303769003</v>
      </c>
      <c r="L2131" s="29">
        <v>5923374177</v>
      </c>
      <c r="M2131" s="29" t="s">
        <v>44</v>
      </c>
      <c r="N2131" s="29">
        <v>2328436251</v>
      </c>
      <c r="O2131" s="32" t="str">
        <f t="shared" si="33"/>
        <v>Detractors</v>
      </c>
    </row>
    <row r="2132" spans="1:15" x14ac:dyDescent="0.15">
      <c r="A2132" s="29" t="s">
        <v>41</v>
      </c>
      <c r="B2132" s="29" t="s">
        <v>42</v>
      </c>
      <c r="C2132" s="29" t="s">
        <v>123</v>
      </c>
      <c r="D2132" s="31">
        <v>44214</v>
      </c>
      <c r="E2132" s="29" t="s">
        <v>19</v>
      </c>
      <c r="F2132" s="29">
        <v>5</v>
      </c>
      <c r="G2132" s="29" t="s">
        <v>43</v>
      </c>
      <c r="H2132" s="29">
        <v>5</v>
      </c>
      <c r="K2132" s="29">
        <v>7205275223</v>
      </c>
      <c r="L2132" s="29">
        <v>5923382436</v>
      </c>
      <c r="M2132" s="29" t="s">
        <v>44</v>
      </c>
      <c r="N2132" s="29">
        <v>2328450248</v>
      </c>
      <c r="O2132" s="32" t="str">
        <f t="shared" si="33"/>
        <v>Detractors</v>
      </c>
    </row>
    <row r="2133" spans="1:15" x14ac:dyDescent="0.15">
      <c r="A2133" s="29" t="s">
        <v>41</v>
      </c>
      <c r="B2133" s="29" t="s">
        <v>42</v>
      </c>
      <c r="C2133" s="29" t="s">
        <v>110</v>
      </c>
      <c r="D2133" s="31">
        <v>44214</v>
      </c>
      <c r="E2133" s="29" t="s">
        <v>53</v>
      </c>
      <c r="F2133" s="29">
        <v>5</v>
      </c>
      <c r="G2133" s="29" t="s">
        <v>43</v>
      </c>
      <c r="H2133" s="29">
        <v>10</v>
      </c>
      <c r="K2133" s="29">
        <v>4417054549</v>
      </c>
      <c r="L2133" s="29">
        <v>4417054549</v>
      </c>
      <c r="M2133" s="29" t="s">
        <v>44</v>
      </c>
      <c r="N2133" s="29">
        <v>2328462344</v>
      </c>
      <c r="O2133" s="32" t="str">
        <f t="shared" si="33"/>
        <v>Promoters</v>
      </c>
    </row>
    <row r="2134" spans="1:15" x14ac:dyDescent="0.15">
      <c r="A2134" s="29" t="s">
        <v>41</v>
      </c>
      <c r="B2134" s="29" t="s">
        <v>42</v>
      </c>
      <c r="C2134" s="29" t="s">
        <v>124</v>
      </c>
      <c r="D2134" s="31">
        <v>44214</v>
      </c>
      <c r="E2134" s="29" t="s">
        <v>52</v>
      </c>
      <c r="F2134" s="29">
        <v>5</v>
      </c>
      <c r="G2134" s="29" t="s">
        <v>43</v>
      </c>
      <c r="H2134" s="29">
        <v>9</v>
      </c>
      <c r="J2134" s="29">
        <v>2011409517</v>
      </c>
      <c r="K2134" s="29">
        <v>5144653444</v>
      </c>
      <c r="L2134" s="29">
        <v>5144653444</v>
      </c>
      <c r="M2134" s="29" t="s">
        <v>44</v>
      </c>
      <c r="N2134" s="29">
        <v>2328463142</v>
      </c>
      <c r="O2134" s="32" t="str">
        <f t="shared" si="33"/>
        <v>Promoters</v>
      </c>
    </row>
    <row r="2135" spans="1:15" x14ac:dyDescent="0.15">
      <c r="A2135" s="29" t="s">
        <v>41</v>
      </c>
      <c r="B2135" s="29" t="s">
        <v>42</v>
      </c>
      <c r="C2135" s="29" t="s">
        <v>118</v>
      </c>
      <c r="D2135" s="31">
        <v>44214</v>
      </c>
      <c r="E2135" s="29" t="s">
        <v>19</v>
      </c>
      <c r="F2135" s="29">
        <v>5</v>
      </c>
      <c r="G2135" s="29" t="s">
        <v>43</v>
      </c>
      <c r="H2135" s="29">
        <v>0</v>
      </c>
      <c r="K2135" s="29">
        <v>7205275223</v>
      </c>
      <c r="L2135" s="29">
        <v>5922250804</v>
      </c>
      <c r="M2135" s="29" t="s">
        <v>44</v>
      </c>
      <c r="N2135" s="29">
        <v>2328463999</v>
      </c>
      <c r="O2135" s="32" t="str">
        <f t="shared" si="33"/>
        <v>Detractors</v>
      </c>
    </row>
    <row r="2136" spans="1:15" x14ac:dyDescent="0.15">
      <c r="A2136" s="29" t="s">
        <v>41</v>
      </c>
      <c r="B2136" s="29" t="s">
        <v>42</v>
      </c>
      <c r="C2136" s="29" t="s">
        <v>105</v>
      </c>
      <c r="D2136" s="31">
        <v>44214</v>
      </c>
      <c r="E2136" s="29" t="s">
        <v>53</v>
      </c>
      <c r="F2136" s="29">
        <v>5</v>
      </c>
      <c r="G2136" s="29" t="s">
        <v>46</v>
      </c>
      <c r="H2136" s="29">
        <v>10</v>
      </c>
      <c r="K2136" s="29">
        <v>4412323838</v>
      </c>
      <c r="L2136" s="29">
        <v>4412323838</v>
      </c>
      <c r="M2136" s="29" t="s">
        <v>51</v>
      </c>
      <c r="N2136" s="29">
        <v>2328464685</v>
      </c>
      <c r="O2136" s="32" t="str">
        <f t="shared" si="33"/>
        <v>Promoters</v>
      </c>
    </row>
    <row r="2137" spans="1:15" x14ac:dyDescent="0.15">
      <c r="A2137" s="29" t="s">
        <v>41</v>
      </c>
      <c r="B2137" s="29" t="s">
        <v>42</v>
      </c>
      <c r="C2137" s="29" t="s">
        <v>106</v>
      </c>
      <c r="D2137" s="31">
        <v>44214</v>
      </c>
      <c r="E2137" s="29" t="s">
        <v>53</v>
      </c>
      <c r="F2137" s="29">
        <v>4</v>
      </c>
      <c r="G2137" s="29" t="s">
        <v>43</v>
      </c>
      <c r="H2137" s="29">
        <v>8</v>
      </c>
      <c r="K2137" s="29">
        <v>4415380813</v>
      </c>
      <c r="L2137" s="29">
        <v>4415380813</v>
      </c>
      <c r="M2137" s="29" t="s">
        <v>51</v>
      </c>
      <c r="N2137" s="29">
        <v>2328467708</v>
      </c>
      <c r="O2137" s="32" t="str">
        <f t="shared" si="33"/>
        <v>Passives</v>
      </c>
    </row>
    <row r="2138" spans="1:15" x14ac:dyDescent="0.15">
      <c r="A2138" s="29" t="s">
        <v>41</v>
      </c>
      <c r="B2138" s="29" t="s">
        <v>42</v>
      </c>
      <c r="C2138" s="29" t="s">
        <v>104</v>
      </c>
      <c r="D2138" s="31">
        <v>44214</v>
      </c>
      <c r="E2138" s="29" t="s">
        <v>53</v>
      </c>
      <c r="F2138" s="29">
        <v>4</v>
      </c>
      <c r="G2138" s="29" t="s">
        <v>46</v>
      </c>
      <c r="H2138" s="29">
        <v>9</v>
      </c>
      <c r="K2138" s="29">
        <v>4412982381</v>
      </c>
      <c r="L2138" s="29">
        <v>4412982381</v>
      </c>
      <c r="M2138" s="29" t="s">
        <v>51</v>
      </c>
      <c r="N2138" s="29">
        <v>2328467843</v>
      </c>
      <c r="O2138" s="32" t="str">
        <f t="shared" si="33"/>
        <v>Promoters</v>
      </c>
    </row>
    <row r="2139" spans="1:15" x14ac:dyDescent="0.15">
      <c r="A2139" s="29" t="s">
        <v>41</v>
      </c>
      <c r="B2139" s="29" t="s">
        <v>42</v>
      </c>
      <c r="C2139" s="29" t="s">
        <v>103</v>
      </c>
      <c r="D2139" s="31">
        <v>44214</v>
      </c>
      <c r="E2139" s="29" t="s">
        <v>53</v>
      </c>
      <c r="F2139" s="29">
        <v>5</v>
      </c>
      <c r="G2139" s="29" t="s">
        <v>43</v>
      </c>
      <c r="H2139" s="29">
        <v>9</v>
      </c>
      <c r="K2139" s="29">
        <v>4417995699</v>
      </c>
      <c r="L2139" s="29">
        <v>4417995699</v>
      </c>
      <c r="M2139" s="29" t="s">
        <v>51</v>
      </c>
      <c r="N2139" s="29">
        <v>2328472218</v>
      </c>
      <c r="O2139" s="32" t="str">
        <f t="shared" si="33"/>
        <v>Promoters</v>
      </c>
    </row>
    <row r="2140" spans="1:15" x14ac:dyDescent="0.15">
      <c r="A2140" s="29" t="s">
        <v>41</v>
      </c>
      <c r="B2140" s="29" t="s">
        <v>42</v>
      </c>
      <c r="C2140" s="29" t="s">
        <v>104</v>
      </c>
      <c r="D2140" s="31">
        <v>44214</v>
      </c>
      <c r="E2140" s="29" t="s">
        <v>53</v>
      </c>
      <c r="F2140" s="29">
        <v>2</v>
      </c>
      <c r="G2140" s="29" t="s">
        <v>43</v>
      </c>
      <c r="H2140" s="29">
        <v>2</v>
      </c>
      <c r="K2140" s="29">
        <v>4412952329</v>
      </c>
      <c r="L2140" s="29">
        <v>4412952329</v>
      </c>
      <c r="M2140" s="29" t="s">
        <v>44</v>
      </c>
      <c r="N2140" s="29">
        <v>2328474631</v>
      </c>
      <c r="O2140" s="32" t="str">
        <f t="shared" si="33"/>
        <v>Detractors</v>
      </c>
    </row>
    <row r="2141" spans="1:15" x14ac:dyDescent="0.15">
      <c r="A2141" s="29" t="s">
        <v>41</v>
      </c>
      <c r="B2141" s="29" t="s">
        <v>42</v>
      </c>
      <c r="C2141" s="29" t="s">
        <v>133</v>
      </c>
      <c r="D2141" s="31">
        <v>44214</v>
      </c>
      <c r="E2141" s="29" t="s">
        <v>50</v>
      </c>
      <c r="F2141" s="29">
        <v>5</v>
      </c>
      <c r="G2141" s="29" t="s">
        <v>43</v>
      </c>
      <c r="H2141" s="29">
        <v>5</v>
      </c>
      <c r="K2141" s="29">
        <v>3404737997</v>
      </c>
      <c r="L2141" s="29">
        <v>3404737997</v>
      </c>
      <c r="M2141" s="29" t="s">
        <v>44</v>
      </c>
      <c r="N2141" s="29">
        <v>2328477033</v>
      </c>
      <c r="O2141" s="32" t="str">
        <f t="shared" si="33"/>
        <v>Detractors</v>
      </c>
    </row>
    <row r="2142" spans="1:15" x14ac:dyDescent="0.15">
      <c r="A2142" s="29" t="s">
        <v>41</v>
      </c>
      <c r="B2142" s="29" t="s">
        <v>42</v>
      </c>
      <c r="C2142" s="29" t="s">
        <v>110</v>
      </c>
      <c r="D2142" s="31">
        <v>44214</v>
      </c>
      <c r="E2142" s="29" t="s">
        <v>53</v>
      </c>
      <c r="F2142" s="29">
        <v>3</v>
      </c>
      <c r="G2142" s="29" t="s">
        <v>43</v>
      </c>
      <c r="H2142" s="29">
        <v>4</v>
      </c>
      <c r="J2142" s="29">
        <v>2011423730</v>
      </c>
      <c r="K2142" s="29">
        <v>4412932856</v>
      </c>
      <c r="L2142" s="29">
        <v>4412932856</v>
      </c>
      <c r="M2142" s="29" t="s">
        <v>44</v>
      </c>
      <c r="N2142" s="29">
        <v>2328478695</v>
      </c>
      <c r="O2142" s="32" t="str">
        <f t="shared" si="33"/>
        <v>Detractors</v>
      </c>
    </row>
    <row r="2143" spans="1:15" x14ac:dyDescent="0.15">
      <c r="A2143" s="29" t="s">
        <v>41</v>
      </c>
      <c r="B2143" s="29" t="s">
        <v>42</v>
      </c>
      <c r="C2143" s="29" t="s">
        <v>145</v>
      </c>
      <c r="D2143" s="31">
        <v>44214</v>
      </c>
      <c r="E2143" s="29" t="s">
        <v>50</v>
      </c>
      <c r="F2143" s="29">
        <v>5</v>
      </c>
      <c r="G2143" s="29" t="s">
        <v>43</v>
      </c>
      <c r="H2143" s="29">
        <v>10</v>
      </c>
      <c r="K2143" s="29">
        <v>3406268751</v>
      </c>
      <c r="L2143" s="29">
        <v>3406268751</v>
      </c>
      <c r="M2143" s="29" t="s">
        <v>44</v>
      </c>
      <c r="N2143" s="29">
        <v>2328492502</v>
      </c>
      <c r="O2143" s="32" t="str">
        <f t="shared" si="33"/>
        <v>Promoters</v>
      </c>
    </row>
    <row r="2144" spans="1:15" x14ac:dyDescent="0.15">
      <c r="A2144" s="29" t="s">
        <v>41</v>
      </c>
      <c r="B2144" s="29" t="s">
        <v>42</v>
      </c>
      <c r="C2144" s="29" t="s">
        <v>96</v>
      </c>
      <c r="D2144" s="31">
        <v>44214</v>
      </c>
      <c r="E2144" s="29" t="s">
        <v>52</v>
      </c>
      <c r="F2144" s="29">
        <v>5</v>
      </c>
      <c r="G2144" s="29" t="s">
        <v>43</v>
      </c>
      <c r="H2144" s="29">
        <v>10</v>
      </c>
      <c r="K2144" s="29">
        <v>4413382921</v>
      </c>
      <c r="L2144" s="29">
        <v>4413382921</v>
      </c>
      <c r="M2144" s="29" t="s">
        <v>44</v>
      </c>
      <c r="N2144" s="29">
        <v>2328504041</v>
      </c>
      <c r="O2144" s="32" t="str">
        <f t="shared" si="33"/>
        <v>Promoters</v>
      </c>
    </row>
    <row r="2145" spans="1:15" x14ac:dyDescent="0.15">
      <c r="A2145" s="29" t="s">
        <v>41</v>
      </c>
      <c r="B2145" s="29" t="s">
        <v>42</v>
      </c>
      <c r="C2145" s="29" t="s">
        <v>83</v>
      </c>
      <c r="D2145" s="31">
        <v>44214</v>
      </c>
      <c r="E2145" s="29" t="s">
        <v>55</v>
      </c>
      <c r="F2145" s="29">
        <v>5</v>
      </c>
      <c r="G2145" s="29" t="s">
        <v>43</v>
      </c>
      <c r="H2145" s="29">
        <v>5</v>
      </c>
      <c r="K2145" s="29">
        <v>5057134966</v>
      </c>
      <c r="L2145" s="29">
        <v>5057134966</v>
      </c>
      <c r="M2145" s="29" t="s">
        <v>44</v>
      </c>
      <c r="N2145" s="29">
        <v>2328504582</v>
      </c>
      <c r="O2145" s="32" t="str">
        <f t="shared" si="33"/>
        <v>Detractors</v>
      </c>
    </row>
    <row r="2146" spans="1:15" x14ac:dyDescent="0.15">
      <c r="A2146" s="29" t="s">
        <v>41</v>
      </c>
      <c r="B2146" s="29" t="s">
        <v>42</v>
      </c>
      <c r="C2146" s="29" t="s">
        <v>107</v>
      </c>
      <c r="D2146" s="31">
        <v>44214</v>
      </c>
      <c r="E2146" s="29" t="s">
        <v>53</v>
      </c>
      <c r="F2146" s="29">
        <v>5</v>
      </c>
      <c r="G2146" s="29" t="s">
        <v>43</v>
      </c>
      <c r="H2146" s="29">
        <v>10</v>
      </c>
      <c r="K2146" s="29">
        <v>4417039061</v>
      </c>
      <c r="L2146" s="29">
        <v>4417039061</v>
      </c>
      <c r="M2146" s="29" t="s">
        <v>44</v>
      </c>
      <c r="N2146" s="29">
        <v>2328505041</v>
      </c>
      <c r="O2146" s="32" t="str">
        <f t="shared" si="33"/>
        <v>Promoters</v>
      </c>
    </row>
    <row r="2147" spans="1:15" x14ac:dyDescent="0.15">
      <c r="A2147" s="29" t="s">
        <v>41</v>
      </c>
      <c r="B2147" s="29" t="s">
        <v>42</v>
      </c>
      <c r="C2147" s="29" t="s">
        <v>85</v>
      </c>
      <c r="D2147" s="31">
        <v>44214</v>
      </c>
      <c r="E2147" s="29" t="s">
        <v>50</v>
      </c>
      <c r="F2147" s="29">
        <v>5</v>
      </c>
      <c r="G2147" s="29" t="s">
        <v>43</v>
      </c>
      <c r="H2147" s="29">
        <v>10</v>
      </c>
      <c r="K2147" s="29">
        <v>8644214047</v>
      </c>
      <c r="L2147" s="29">
        <v>8644214047</v>
      </c>
      <c r="M2147" s="29" t="s">
        <v>44</v>
      </c>
      <c r="N2147" s="29">
        <v>2328506159</v>
      </c>
      <c r="O2147" s="32" t="str">
        <f t="shared" si="33"/>
        <v>Promoters</v>
      </c>
    </row>
    <row r="2148" spans="1:15" x14ac:dyDescent="0.15">
      <c r="A2148" s="29" t="s">
        <v>41</v>
      </c>
      <c r="B2148" s="29" t="s">
        <v>42</v>
      </c>
      <c r="C2148" s="29" t="s">
        <v>144</v>
      </c>
      <c r="D2148" s="31">
        <v>44214</v>
      </c>
      <c r="E2148" s="29" t="s">
        <v>50</v>
      </c>
      <c r="F2148" s="29">
        <v>5</v>
      </c>
      <c r="G2148" s="29" t="s">
        <v>43</v>
      </c>
      <c r="H2148" s="29">
        <v>10</v>
      </c>
      <c r="K2148" s="29">
        <v>3402276922</v>
      </c>
      <c r="L2148" s="29">
        <v>3402276922</v>
      </c>
      <c r="M2148" s="29" t="s">
        <v>44</v>
      </c>
      <c r="N2148" s="29">
        <v>2328506204</v>
      </c>
      <c r="O2148" s="32" t="str">
        <f t="shared" si="33"/>
        <v>Promoters</v>
      </c>
    </row>
    <row r="2149" spans="1:15" x14ac:dyDescent="0.15">
      <c r="A2149" s="29" t="s">
        <v>41</v>
      </c>
      <c r="B2149" s="29" t="s">
        <v>42</v>
      </c>
      <c r="C2149" s="29" t="s">
        <v>119</v>
      </c>
      <c r="D2149" s="31">
        <v>44214</v>
      </c>
      <c r="E2149" s="29" t="s">
        <v>19</v>
      </c>
      <c r="F2149" s="29">
        <v>5</v>
      </c>
      <c r="G2149" s="29" t="s">
        <v>46</v>
      </c>
      <c r="H2149" s="29">
        <v>5</v>
      </c>
      <c r="K2149" s="29">
        <v>7205275223</v>
      </c>
      <c r="L2149" s="29">
        <v>5925012991</v>
      </c>
      <c r="M2149" s="29" t="s">
        <v>44</v>
      </c>
      <c r="N2149" s="29">
        <v>2328509598</v>
      </c>
      <c r="O2149" s="32" t="str">
        <f t="shared" si="33"/>
        <v>Detractors</v>
      </c>
    </row>
    <row r="2150" spans="1:15" x14ac:dyDescent="0.15">
      <c r="A2150" s="29" t="s">
        <v>41</v>
      </c>
      <c r="B2150" s="29" t="s">
        <v>42</v>
      </c>
      <c r="C2150" s="29" t="s">
        <v>147</v>
      </c>
      <c r="D2150" s="31">
        <v>44214</v>
      </c>
      <c r="E2150" s="29" t="s">
        <v>53</v>
      </c>
      <c r="F2150" s="29">
        <v>5</v>
      </c>
      <c r="G2150" s="29" t="s">
        <v>43</v>
      </c>
      <c r="H2150" s="29">
        <v>10</v>
      </c>
      <c r="K2150" s="29">
        <v>4412930835</v>
      </c>
      <c r="L2150" s="29">
        <v>4412930835</v>
      </c>
      <c r="M2150" s="29" t="s">
        <v>44</v>
      </c>
      <c r="N2150" s="29">
        <v>2328509923</v>
      </c>
      <c r="O2150" s="32" t="str">
        <f t="shared" si="33"/>
        <v>Promoters</v>
      </c>
    </row>
    <row r="2151" spans="1:15" x14ac:dyDescent="0.15">
      <c r="A2151" s="29" t="s">
        <v>41</v>
      </c>
      <c r="B2151" s="29" t="s">
        <v>42</v>
      </c>
      <c r="C2151" s="29" t="s">
        <v>147</v>
      </c>
      <c r="D2151" s="31">
        <v>44214</v>
      </c>
      <c r="E2151" s="29" t="s">
        <v>53</v>
      </c>
      <c r="F2151" s="29">
        <v>4</v>
      </c>
      <c r="G2151" s="29" t="s">
        <v>43</v>
      </c>
      <c r="H2151" s="29">
        <v>9</v>
      </c>
      <c r="K2151" s="29">
        <v>4417052721</v>
      </c>
      <c r="L2151" s="29">
        <v>4417052721</v>
      </c>
      <c r="M2151" s="29" t="s">
        <v>51</v>
      </c>
      <c r="N2151" s="29">
        <v>2328511505</v>
      </c>
      <c r="O2151" s="32" t="str">
        <f t="shared" si="33"/>
        <v>Promoters</v>
      </c>
    </row>
    <row r="2152" spans="1:15" x14ac:dyDescent="0.15">
      <c r="A2152" s="29" t="s">
        <v>41</v>
      </c>
      <c r="B2152" s="29" t="s">
        <v>42</v>
      </c>
      <c r="C2152" s="29" t="s">
        <v>104</v>
      </c>
      <c r="D2152" s="31">
        <v>44214</v>
      </c>
      <c r="E2152" s="29" t="s">
        <v>53</v>
      </c>
      <c r="F2152" s="29">
        <v>5</v>
      </c>
      <c r="G2152" s="29" t="s">
        <v>43</v>
      </c>
      <c r="H2152" s="29">
        <v>10</v>
      </c>
      <c r="K2152" s="29">
        <v>4417042249</v>
      </c>
      <c r="L2152" s="29">
        <v>4417042249</v>
      </c>
      <c r="M2152" s="29" t="s">
        <v>44</v>
      </c>
      <c r="N2152" s="29">
        <v>2328514506</v>
      </c>
      <c r="O2152" s="32" t="str">
        <f t="shared" si="33"/>
        <v>Promoters</v>
      </c>
    </row>
    <row r="2153" spans="1:15" x14ac:dyDescent="0.15">
      <c r="A2153" s="29" t="s">
        <v>41</v>
      </c>
      <c r="B2153" s="29" t="s">
        <v>42</v>
      </c>
      <c r="C2153" s="29" t="s">
        <v>110</v>
      </c>
      <c r="D2153" s="31">
        <v>44214</v>
      </c>
      <c r="E2153" s="29" t="s">
        <v>53</v>
      </c>
      <c r="F2153" s="29">
        <v>5</v>
      </c>
      <c r="G2153" s="29" t="s">
        <v>43</v>
      </c>
      <c r="H2153" s="29">
        <v>10</v>
      </c>
      <c r="K2153" s="29">
        <v>4412362095</v>
      </c>
      <c r="L2153" s="29">
        <v>4412362095</v>
      </c>
      <c r="M2153" s="29" t="s">
        <v>51</v>
      </c>
      <c r="N2153" s="29">
        <v>2328518450</v>
      </c>
      <c r="O2153" s="32" t="str">
        <f t="shared" si="33"/>
        <v>Promoters</v>
      </c>
    </row>
    <row r="2154" spans="1:15" x14ac:dyDescent="0.15">
      <c r="A2154" s="29" t="s">
        <v>41</v>
      </c>
      <c r="B2154" s="29" t="s">
        <v>42</v>
      </c>
      <c r="C2154" s="29" t="s">
        <v>82</v>
      </c>
      <c r="D2154" s="31">
        <v>44214</v>
      </c>
      <c r="E2154" s="29" t="s">
        <v>53</v>
      </c>
      <c r="F2154" s="29">
        <v>5</v>
      </c>
      <c r="G2154" s="29" t="s">
        <v>43</v>
      </c>
      <c r="H2154" s="29">
        <v>10</v>
      </c>
      <c r="K2154" s="29">
        <v>4417059198</v>
      </c>
      <c r="L2154" s="29">
        <v>4417059198</v>
      </c>
      <c r="M2154" s="29" t="s">
        <v>44</v>
      </c>
      <c r="N2154" s="29">
        <v>2328521642</v>
      </c>
      <c r="O2154" s="32" t="str">
        <f t="shared" si="33"/>
        <v>Promoters</v>
      </c>
    </row>
    <row r="2155" spans="1:15" x14ac:dyDescent="0.15">
      <c r="A2155" s="29" t="s">
        <v>41</v>
      </c>
      <c r="B2155" s="29" t="s">
        <v>42</v>
      </c>
      <c r="C2155" s="29" t="s">
        <v>138</v>
      </c>
      <c r="D2155" s="31">
        <v>44214</v>
      </c>
      <c r="E2155" s="29" t="s">
        <v>54</v>
      </c>
      <c r="F2155" s="29">
        <v>5</v>
      </c>
      <c r="G2155" s="29" t="s">
        <v>43</v>
      </c>
      <c r="H2155" s="29">
        <v>9</v>
      </c>
      <c r="K2155" s="29">
        <v>9284894919</v>
      </c>
      <c r="L2155" s="29">
        <v>9284894919</v>
      </c>
      <c r="M2155" s="29" t="s">
        <v>44</v>
      </c>
      <c r="N2155" s="29">
        <v>2328522795</v>
      </c>
      <c r="O2155" s="32" t="str">
        <f t="shared" si="33"/>
        <v>Promoters</v>
      </c>
    </row>
    <row r="2156" spans="1:15" x14ac:dyDescent="0.15">
      <c r="A2156" s="29" t="s">
        <v>41</v>
      </c>
      <c r="B2156" s="29" t="s">
        <v>42</v>
      </c>
      <c r="C2156" s="29" t="s">
        <v>117</v>
      </c>
      <c r="D2156" s="31">
        <v>44214</v>
      </c>
      <c r="E2156" s="29" t="s">
        <v>54</v>
      </c>
      <c r="F2156" s="29">
        <v>5</v>
      </c>
      <c r="G2156" s="29" t="s">
        <v>43</v>
      </c>
      <c r="H2156" s="29">
        <v>5</v>
      </c>
      <c r="K2156" s="29">
        <v>9287975518</v>
      </c>
      <c r="L2156" s="29">
        <v>9287975518</v>
      </c>
      <c r="M2156" s="29" t="s">
        <v>44</v>
      </c>
      <c r="N2156" s="29">
        <v>2328527762</v>
      </c>
      <c r="O2156" s="32" t="str">
        <f t="shared" si="33"/>
        <v>Detractors</v>
      </c>
    </row>
    <row r="2157" spans="1:15" x14ac:dyDescent="0.15">
      <c r="A2157" s="29" t="s">
        <v>41</v>
      </c>
      <c r="B2157" s="29" t="s">
        <v>42</v>
      </c>
      <c r="C2157" s="29" t="s">
        <v>104</v>
      </c>
      <c r="D2157" s="31">
        <v>44214</v>
      </c>
      <c r="E2157" s="29" t="s">
        <v>53</v>
      </c>
      <c r="F2157" s="29">
        <v>5</v>
      </c>
      <c r="G2157" s="29" t="s">
        <v>46</v>
      </c>
      <c r="H2157" s="29">
        <v>9</v>
      </c>
      <c r="K2157" s="29">
        <v>4415356398</v>
      </c>
      <c r="L2157" s="29">
        <v>4415356398</v>
      </c>
      <c r="M2157" s="29" t="s">
        <v>44</v>
      </c>
      <c r="N2157" s="29">
        <v>2328528285</v>
      </c>
      <c r="O2157" s="32" t="str">
        <f t="shared" si="33"/>
        <v>Promoters</v>
      </c>
    </row>
    <row r="2158" spans="1:15" x14ac:dyDescent="0.15">
      <c r="A2158" s="29" t="s">
        <v>41</v>
      </c>
      <c r="B2158" s="29" t="s">
        <v>42</v>
      </c>
      <c r="C2158" s="29" t="s">
        <v>112</v>
      </c>
      <c r="D2158" s="31">
        <v>44214</v>
      </c>
      <c r="E2158" s="29" t="s">
        <v>55</v>
      </c>
      <c r="F2158" s="29">
        <v>5</v>
      </c>
      <c r="G2158" s="29" t="s">
        <v>43</v>
      </c>
      <c r="H2158" s="29">
        <v>10</v>
      </c>
      <c r="K2158" s="29">
        <v>5059061591</v>
      </c>
      <c r="L2158" s="29">
        <v>5059061591</v>
      </c>
      <c r="M2158" s="29" t="s">
        <v>44</v>
      </c>
      <c r="N2158" s="29">
        <v>2328529456</v>
      </c>
      <c r="O2158" s="32" t="str">
        <f t="shared" si="33"/>
        <v>Promoters</v>
      </c>
    </row>
    <row r="2159" spans="1:15" x14ac:dyDescent="0.15">
      <c r="A2159" s="29" t="s">
        <v>41</v>
      </c>
      <c r="B2159" s="29" t="s">
        <v>42</v>
      </c>
      <c r="C2159" s="29" t="s">
        <v>143</v>
      </c>
      <c r="D2159" s="31">
        <v>44214</v>
      </c>
      <c r="E2159" s="29" t="s">
        <v>53</v>
      </c>
      <c r="F2159" s="29">
        <v>5</v>
      </c>
      <c r="G2159" s="29" t="s">
        <v>43</v>
      </c>
      <c r="H2159" s="29">
        <v>10</v>
      </c>
      <c r="K2159" s="29">
        <v>4412360587</v>
      </c>
      <c r="L2159" s="29">
        <v>4412360587</v>
      </c>
      <c r="M2159" s="29" t="s">
        <v>44</v>
      </c>
      <c r="N2159" s="29">
        <v>2328533773</v>
      </c>
      <c r="O2159" s="32" t="str">
        <f t="shared" si="33"/>
        <v>Promoters</v>
      </c>
    </row>
    <row r="2160" spans="1:15" x14ac:dyDescent="0.15">
      <c r="A2160" s="29" t="s">
        <v>41</v>
      </c>
      <c r="B2160" s="29" t="s">
        <v>42</v>
      </c>
      <c r="C2160" s="29" t="s">
        <v>118</v>
      </c>
      <c r="D2160" s="31">
        <v>44214</v>
      </c>
      <c r="E2160" s="29" t="s">
        <v>19</v>
      </c>
      <c r="F2160" s="29">
        <v>5</v>
      </c>
      <c r="G2160" s="29" t="s">
        <v>43</v>
      </c>
      <c r="H2160" s="29">
        <v>9</v>
      </c>
      <c r="K2160" s="29">
        <v>7205275223</v>
      </c>
      <c r="L2160" s="29">
        <v>5926247683</v>
      </c>
      <c r="M2160" s="29" t="s">
        <v>44</v>
      </c>
      <c r="N2160" s="29">
        <v>2328537838</v>
      </c>
      <c r="O2160" s="32" t="str">
        <f t="shared" si="33"/>
        <v>Promoters</v>
      </c>
    </row>
    <row r="2161" spans="1:15" x14ac:dyDescent="0.15">
      <c r="A2161" s="29" t="s">
        <v>41</v>
      </c>
      <c r="B2161" s="29" t="s">
        <v>42</v>
      </c>
      <c r="C2161" s="29" t="s">
        <v>118</v>
      </c>
      <c r="D2161" s="31">
        <v>44214</v>
      </c>
      <c r="E2161" s="29" t="s">
        <v>19</v>
      </c>
      <c r="F2161" s="29">
        <v>4</v>
      </c>
      <c r="G2161" s="29" t="s">
        <v>46</v>
      </c>
      <c r="H2161" s="29">
        <v>9</v>
      </c>
      <c r="K2161" s="29">
        <v>7205275223</v>
      </c>
      <c r="L2161" s="29">
        <v>5926495276</v>
      </c>
      <c r="M2161" s="29" t="s">
        <v>51</v>
      </c>
      <c r="N2161" s="29">
        <v>2328542308</v>
      </c>
      <c r="O2161" s="32" t="str">
        <f t="shared" si="33"/>
        <v>Promoters</v>
      </c>
    </row>
    <row r="2162" spans="1:15" x14ac:dyDescent="0.15">
      <c r="A2162" s="29" t="s">
        <v>41</v>
      </c>
      <c r="B2162" s="29" t="s">
        <v>42</v>
      </c>
      <c r="C2162" s="29" t="s">
        <v>123</v>
      </c>
      <c r="D2162" s="31">
        <v>44214</v>
      </c>
      <c r="E2162" s="29" t="s">
        <v>19</v>
      </c>
      <c r="F2162" s="29">
        <v>5</v>
      </c>
      <c r="G2162" s="29" t="s">
        <v>43</v>
      </c>
      <c r="H2162" s="29">
        <v>9</v>
      </c>
      <c r="K2162" s="29">
        <v>7205275223</v>
      </c>
      <c r="L2162" s="29">
        <v>5926537132</v>
      </c>
      <c r="M2162" s="29" t="s">
        <v>44</v>
      </c>
      <c r="N2162" s="29">
        <v>2328543705</v>
      </c>
      <c r="O2162" s="32" t="str">
        <f t="shared" si="33"/>
        <v>Promoters</v>
      </c>
    </row>
    <row r="2163" spans="1:15" x14ac:dyDescent="0.15">
      <c r="A2163" s="29" t="s">
        <v>41</v>
      </c>
      <c r="B2163" s="29" t="s">
        <v>42</v>
      </c>
      <c r="C2163" s="29" t="s">
        <v>117</v>
      </c>
      <c r="D2163" s="31">
        <v>44214</v>
      </c>
      <c r="E2163" s="29" t="s">
        <v>55</v>
      </c>
      <c r="F2163" s="29">
        <v>3</v>
      </c>
      <c r="G2163" s="29" t="s">
        <v>43</v>
      </c>
      <c r="H2163" s="29">
        <v>6</v>
      </c>
      <c r="J2163" s="29">
        <v>2011482290</v>
      </c>
      <c r="K2163" s="29">
        <v>7754221111</v>
      </c>
      <c r="L2163" s="29">
        <v>7754221111</v>
      </c>
      <c r="M2163" s="29" t="s">
        <v>44</v>
      </c>
      <c r="N2163" s="29">
        <v>2328545320</v>
      </c>
      <c r="O2163" s="32" t="str">
        <f t="shared" si="33"/>
        <v>Detractors</v>
      </c>
    </row>
    <row r="2164" spans="1:15" x14ac:dyDescent="0.15">
      <c r="A2164" s="29" t="s">
        <v>41</v>
      </c>
      <c r="B2164" s="29" t="s">
        <v>42</v>
      </c>
      <c r="C2164" s="29" t="s">
        <v>144</v>
      </c>
      <c r="D2164" s="31">
        <v>44214</v>
      </c>
      <c r="E2164" s="29" t="s">
        <v>50</v>
      </c>
      <c r="F2164" s="29">
        <v>5</v>
      </c>
      <c r="G2164" s="29" t="s">
        <v>46</v>
      </c>
      <c r="H2164" s="29">
        <v>9</v>
      </c>
      <c r="K2164" s="29">
        <v>3406902787</v>
      </c>
      <c r="L2164" s="29">
        <v>3406902787</v>
      </c>
      <c r="M2164" s="29" t="s">
        <v>44</v>
      </c>
      <c r="N2164" s="29">
        <v>2328545461</v>
      </c>
      <c r="O2164" s="32" t="str">
        <f t="shared" si="33"/>
        <v>Promoters</v>
      </c>
    </row>
    <row r="2165" spans="1:15" x14ac:dyDescent="0.15">
      <c r="A2165" s="29" t="s">
        <v>41</v>
      </c>
      <c r="B2165" s="29" t="s">
        <v>42</v>
      </c>
      <c r="C2165" s="29" t="s">
        <v>136</v>
      </c>
      <c r="D2165" s="31">
        <v>44214</v>
      </c>
      <c r="E2165" s="29" t="s">
        <v>53</v>
      </c>
      <c r="F2165" s="29">
        <v>4</v>
      </c>
      <c r="G2165" s="29" t="s">
        <v>43</v>
      </c>
      <c r="H2165" s="29">
        <v>8</v>
      </c>
      <c r="K2165" s="29">
        <v>4415041797</v>
      </c>
      <c r="L2165" s="29">
        <v>4415041797</v>
      </c>
      <c r="M2165" s="29" t="s">
        <v>51</v>
      </c>
      <c r="N2165" s="29">
        <v>2328552148</v>
      </c>
      <c r="O2165" s="32" t="str">
        <f t="shared" si="33"/>
        <v>Passives</v>
      </c>
    </row>
    <row r="2166" spans="1:15" x14ac:dyDescent="0.15">
      <c r="A2166" s="29" t="s">
        <v>41</v>
      </c>
      <c r="B2166" s="29" t="s">
        <v>42</v>
      </c>
      <c r="C2166" s="29" t="s">
        <v>85</v>
      </c>
      <c r="D2166" s="31">
        <v>44214</v>
      </c>
      <c r="E2166" s="29" t="s">
        <v>53</v>
      </c>
      <c r="F2166" s="29">
        <v>5</v>
      </c>
      <c r="G2166" s="29" t="s">
        <v>46</v>
      </c>
      <c r="H2166" s="29">
        <v>10</v>
      </c>
      <c r="K2166" s="29">
        <v>4412951111</v>
      </c>
      <c r="L2166" s="29">
        <v>4412951111</v>
      </c>
      <c r="M2166" s="29" t="s">
        <v>44</v>
      </c>
      <c r="N2166" s="29">
        <v>2328552210</v>
      </c>
      <c r="O2166" s="32" t="str">
        <f t="shared" si="33"/>
        <v>Promoters</v>
      </c>
    </row>
    <row r="2167" spans="1:15" x14ac:dyDescent="0.15">
      <c r="A2167" s="29" t="s">
        <v>41</v>
      </c>
      <c r="B2167" s="29" t="s">
        <v>42</v>
      </c>
      <c r="C2167" s="29" t="s">
        <v>115</v>
      </c>
      <c r="D2167" s="31">
        <v>44214</v>
      </c>
      <c r="E2167" s="29" t="s">
        <v>55</v>
      </c>
      <c r="F2167" s="29">
        <v>5</v>
      </c>
      <c r="G2167" s="29" t="s">
        <v>43</v>
      </c>
      <c r="H2167" s="29">
        <v>6</v>
      </c>
      <c r="K2167" s="29">
        <v>7756233380</v>
      </c>
      <c r="L2167" s="29">
        <v>7756233380</v>
      </c>
      <c r="M2167" s="29" t="s">
        <v>44</v>
      </c>
      <c r="N2167" s="29">
        <v>2328564982</v>
      </c>
      <c r="O2167" s="32" t="str">
        <f t="shared" si="33"/>
        <v>Detractors</v>
      </c>
    </row>
    <row r="2168" spans="1:15" x14ac:dyDescent="0.15">
      <c r="A2168" s="29" t="s">
        <v>41</v>
      </c>
      <c r="B2168" s="29" t="s">
        <v>42</v>
      </c>
      <c r="C2168" s="29" t="s">
        <v>102</v>
      </c>
      <c r="D2168" s="31">
        <v>44214</v>
      </c>
      <c r="E2168" s="29" t="s">
        <v>53</v>
      </c>
      <c r="F2168" s="29">
        <v>5</v>
      </c>
      <c r="G2168" s="29" t="s">
        <v>46</v>
      </c>
      <c r="H2168" s="29">
        <v>10</v>
      </c>
      <c r="K2168" s="29">
        <v>4417340048</v>
      </c>
      <c r="L2168" s="29">
        <v>4417340048</v>
      </c>
      <c r="M2168" s="29" t="s">
        <v>44</v>
      </c>
      <c r="N2168" s="29">
        <v>2328567527</v>
      </c>
      <c r="O2168" s="32" t="str">
        <f t="shared" si="33"/>
        <v>Promoters</v>
      </c>
    </row>
    <row r="2169" spans="1:15" x14ac:dyDescent="0.15">
      <c r="A2169" s="29" t="s">
        <v>41</v>
      </c>
      <c r="B2169" s="29" t="s">
        <v>42</v>
      </c>
      <c r="C2169" s="29" t="s">
        <v>104</v>
      </c>
      <c r="D2169" s="31">
        <v>44214</v>
      </c>
      <c r="E2169" s="29" t="s">
        <v>53</v>
      </c>
      <c r="F2169" s="29">
        <v>5</v>
      </c>
      <c r="G2169" s="29" t="s">
        <v>43</v>
      </c>
      <c r="H2169" s="29">
        <v>10</v>
      </c>
      <c r="K2169" s="29">
        <v>4412369962</v>
      </c>
      <c r="L2169" s="29">
        <v>4412369962</v>
      </c>
      <c r="M2169" s="29" t="s">
        <v>44</v>
      </c>
      <c r="N2169" s="29">
        <v>2328574484</v>
      </c>
      <c r="O2169" s="32" t="str">
        <f t="shared" si="33"/>
        <v>Promoters</v>
      </c>
    </row>
    <row r="2170" spans="1:15" x14ac:dyDescent="0.15">
      <c r="A2170" s="29" t="s">
        <v>41</v>
      </c>
      <c r="B2170" s="29" t="s">
        <v>42</v>
      </c>
      <c r="C2170" s="29" t="s">
        <v>123</v>
      </c>
      <c r="D2170" s="31">
        <v>44214</v>
      </c>
      <c r="E2170" s="29" t="s">
        <v>19</v>
      </c>
      <c r="F2170" s="29">
        <v>5</v>
      </c>
      <c r="G2170" s="29" t="s">
        <v>43</v>
      </c>
      <c r="H2170" s="29">
        <v>7</v>
      </c>
      <c r="J2170" s="29">
        <v>2011507582</v>
      </c>
      <c r="K2170" s="29">
        <v>7205275223</v>
      </c>
      <c r="L2170" s="29">
        <v>5926142550</v>
      </c>
      <c r="M2170" s="29" t="s">
        <v>44</v>
      </c>
      <c r="N2170" s="29">
        <v>2328578982</v>
      </c>
      <c r="O2170" s="32" t="str">
        <f t="shared" si="33"/>
        <v>Passives</v>
      </c>
    </row>
    <row r="2171" spans="1:15" x14ac:dyDescent="0.15">
      <c r="A2171" s="29" t="s">
        <v>41</v>
      </c>
      <c r="B2171" s="29" t="s">
        <v>42</v>
      </c>
      <c r="C2171" s="29" t="s">
        <v>107</v>
      </c>
      <c r="D2171" s="31">
        <v>44214</v>
      </c>
      <c r="E2171" s="29" t="s">
        <v>53</v>
      </c>
      <c r="F2171" s="29">
        <v>4</v>
      </c>
      <c r="G2171" s="29" t="s">
        <v>43</v>
      </c>
      <c r="H2171" s="29">
        <v>8</v>
      </c>
      <c r="K2171" s="29">
        <v>4412366646</v>
      </c>
      <c r="L2171" s="29">
        <v>4412366646</v>
      </c>
      <c r="M2171" s="29" t="s">
        <v>51</v>
      </c>
      <c r="N2171" s="29">
        <v>2328580618</v>
      </c>
      <c r="O2171" s="32" t="str">
        <f t="shared" si="33"/>
        <v>Passives</v>
      </c>
    </row>
    <row r="2172" spans="1:15" x14ac:dyDescent="0.15">
      <c r="A2172" s="29" t="s">
        <v>41</v>
      </c>
      <c r="B2172" s="29" t="s">
        <v>42</v>
      </c>
      <c r="C2172" s="29" t="s">
        <v>104</v>
      </c>
      <c r="D2172" s="31">
        <v>44214</v>
      </c>
      <c r="E2172" s="29" t="s">
        <v>53</v>
      </c>
      <c r="F2172" s="29">
        <v>5</v>
      </c>
      <c r="G2172" s="29" t="s">
        <v>43</v>
      </c>
      <c r="H2172" s="29">
        <v>8</v>
      </c>
      <c r="K2172" s="29">
        <v>4412968025</v>
      </c>
      <c r="L2172" s="29">
        <v>4412968025</v>
      </c>
      <c r="M2172" s="29" t="s">
        <v>44</v>
      </c>
      <c r="N2172" s="29">
        <v>2328583421</v>
      </c>
      <c r="O2172" s="32" t="str">
        <f t="shared" si="33"/>
        <v>Passives</v>
      </c>
    </row>
    <row r="2173" spans="1:15" x14ac:dyDescent="0.15">
      <c r="A2173" s="29" t="s">
        <v>41</v>
      </c>
      <c r="B2173" s="29" t="s">
        <v>42</v>
      </c>
      <c r="C2173" s="29" t="s">
        <v>115</v>
      </c>
      <c r="D2173" s="31">
        <v>44214</v>
      </c>
      <c r="E2173" s="29" t="s">
        <v>50</v>
      </c>
      <c r="F2173" s="29">
        <v>5</v>
      </c>
      <c r="G2173" s="29" t="s">
        <v>43</v>
      </c>
      <c r="H2173" s="29">
        <v>8</v>
      </c>
      <c r="K2173" s="29">
        <v>3407183365</v>
      </c>
      <c r="L2173" s="29">
        <v>3407183365</v>
      </c>
      <c r="M2173" s="29" t="s">
        <v>44</v>
      </c>
      <c r="N2173" s="29">
        <v>2328583841</v>
      </c>
      <c r="O2173" s="32" t="str">
        <f t="shared" si="33"/>
        <v>Passives</v>
      </c>
    </row>
    <row r="2174" spans="1:15" x14ac:dyDescent="0.15">
      <c r="A2174" s="29" t="s">
        <v>41</v>
      </c>
      <c r="B2174" s="29" t="s">
        <v>42</v>
      </c>
      <c r="C2174" s="29" t="s">
        <v>116</v>
      </c>
      <c r="D2174" s="31">
        <v>44214</v>
      </c>
      <c r="E2174" s="29" t="s">
        <v>53</v>
      </c>
      <c r="F2174" s="29">
        <v>5</v>
      </c>
      <c r="G2174" s="29" t="s">
        <v>43</v>
      </c>
      <c r="H2174" s="29">
        <v>8</v>
      </c>
      <c r="K2174" s="29">
        <v>4417043734</v>
      </c>
      <c r="L2174" s="29">
        <v>4417043734</v>
      </c>
      <c r="M2174" s="29" t="s">
        <v>44</v>
      </c>
      <c r="N2174" s="29">
        <v>2328584049</v>
      </c>
      <c r="O2174" s="32" t="str">
        <f t="shared" si="33"/>
        <v>Passives</v>
      </c>
    </row>
    <row r="2175" spans="1:15" x14ac:dyDescent="0.15">
      <c r="A2175" s="29" t="s">
        <v>41</v>
      </c>
      <c r="B2175" s="29" t="s">
        <v>42</v>
      </c>
      <c r="C2175" s="29" t="s">
        <v>138</v>
      </c>
      <c r="D2175" s="31">
        <v>44214</v>
      </c>
      <c r="E2175" s="29" t="s">
        <v>50</v>
      </c>
      <c r="F2175" s="29">
        <v>5</v>
      </c>
      <c r="G2175" s="29" t="s">
        <v>43</v>
      </c>
      <c r="H2175" s="29">
        <v>10</v>
      </c>
      <c r="K2175" s="29">
        <v>3405144217</v>
      </c>
      <c r="L2175" s="29">
        <v>3405144217</v>
      </c>
      <c r="M2175" s="29" t="s">
        <v>44</v>
      </c>
      <c r="N2175" s="29">
        <v>2328587387</v>
      </c>
      <c r="O2175" s="32" t="str">
        <f t="shared" si="33"/>
        <v>Promoters</v>
      </c>
    </row>
    <row r="2176" spans="1:15" x14ac:dyDescent="0.15">
      <c r="A2176" s="29" t="s">
        <v>41</v>
      </c>
      <c r="B2176" s="29" t="s">
        <v>42</v>
      </c>
      <c r="C2176" s="29" t="s">
        <v>127</v>
      </c>
      <c r="D2176" s="31">
        <v>44214</v>
      </c>
      <c r="E2176" s="29" t="s">
        <v>55</v>
      </c>
      <c r="F2176" s="29">
        <v>3</v>
      </c>
      <c r="G2176" s="29" t="s">
        <v>43</v>
      </c>
      <c r="H2176" s="29">
        <v>3</v>
      </c>
      <c r="J2176" s="29">
        <v>2011516230</v>
      </c>
      <c r="K2176" s="29">
        <v>7752779926</v>
      </c>
      <c r="L2176" s="29">
        <v>7752779926</v>
      </c>
      <c r="M2176" s="29" t="s">
        <v>44</v>
      </c>
      <c r="N2176" s="29">
        <v>2328590453</v>
      </c>
      <c r="O2176" s="32" t="str">
        <f t="shared" si="33"/>
        <v>Detractors</v>
      </c>
    </row>
    <row r="2177" spans="1:15" x14ac:dyDescent="0.15">
      <c r="A2177" s="29" t="s">
        <v>41</v>
      </c>
      <c r="B2177" s="29" t="s">
        <v>42</v>
      </c>
      <c r="C2177" s="29" t="s">
        <v>113</v>
      </c>
      <c r="D2177" s="31">
        <v>44214</v>
      </c>
      <c r="E2177" s="29" t="s">
        <v>55</v>
      </c>
      <c r="F2177" s="29">
        <v>3</v>
      </c>
      <c r="G2177" s="29" t="s">
        <v>43</v>
      </c>
      <c r="H2177" s="29">
        <v>5</v>
      </c>
      <c r="K2177" s="29">
        <v>9287979577</v>
      </c>
      <c r="L2177" s="29">
        <v>9287979577</v>
      </c>
      <c r="M2177" s="29" t="s">
        <v>44</v>
      </c>
      <c r="N2177" s="29">
        <v>2328593899</v>
      </c>
      <c r="O2177" s="32" t="str">
        <f t="shared" si="33"/>
        <v>Detractors</v>
      </c>
    </row>
    <row r="2178" spans="1:15" x14ac:dyDescent="0.15">
      <c r="A2178" s="29" t="s">
        <v>41</v>
      </c>
      <c r="B2178" s="29" t="s">
        <v>42</v>
      </c>
      <c r="C2178" s="29" t="s">
        <v>132</v>
      </c>
      <c r="D2178" s="31">
        <v>44214</v>
      </c>
      <c r="E2178" s="29" t="s">
        <v>55</v>
      </c>
      <c r="F2178" s="29">
        <v>3</v>
      </c>
      <c r="G2178" s="29" t="s">
        <v>46</v>
      </c>
      <c r="H2178" s="29">
        <v>5</v>
      </c>
      <c r="K2178" s="29">
        <v>4352050544</v>
      </c>
      <c r="L2178" s="29">
        <v>4352050544</v>
      </c>
      <c r="M2178" s="29" t="s">
        <v>44</v>
      </c>
      <c r="N2178" s="29">
        <v>2328606488</v>
      </c>
      <c r="O2178" s="32" t="str">
        <f t="shared" ref="O2178:O2241" si="34">IF(AND(H2178&gt;=$Q$3,H2178&lt;=$R$3),$S$3,IF(AND(H2178&gt;=$Q$4,H2178&lt;=$R$4),$S$4,IF(AND(H2178&gt;=$Q$5,H2178&lt;=$R$5),$S$5)))</f>
        <v>Detractors</v>
      </c>
    </row>
    <row r="2179" spans="1:15" x14ac:dyDescent="0.15">
      <c r="A2179" s="29" t="s">
        <v>41</v>
      </c>
      <c r="B2179" s="29" t="s">
        <v>42</v>
      </c>
      <c r="C2179" s="29" t="s">
        <v>132</v>
      </c>
      <c r="D2179" s="31">
        <v>44214</v>
      </c>
      <c r="E2179" s="29" t="s">
        <v>55</v>
      </c>
      <c r="F2179" s="29">
        <v>5</v>
      </c>
      <c r="G2179" s="29" t="s">
        <v>43</v>
      </c>
      <c r="H2179" s="29">
        <v>5</v>
      </c>
      <c r="K2179" s="29">
        <v>5059341849</v>
      </c>
      <c r="L2179" s="29">
        <v>5059341849</v>
      </c>
      <c r="M2179" s="29" t="s">
        <v>44</v>
      </c>
      <c r="N2179" s="29">
        <v>2328614040</v>
      </c>
      <c r="O2179" s="32" t="str">
        <f t="shared" si="34"/>
        <v>Detractors</v>
      </c>
    </row>
    <row r="2180" spans="1:15" x14ac:dyDescent="0.15">
      <c r="A2180" s="29" t="s">
        <v>41</v>
      </c>
      <c r="B2180" s="29" t="s">
        <v>42</v>
      </c>
      <c r="C2180" s="29" t="s">
        <v>111</v>
      </c>
      <c r="D2180" s="31">
        <v>44214</v>
      </c>
      <c r="E2180" s="29" t="s">
        <v>55</v>
      </c>
      <c r="F2180" s="29">
        <v>1</v>
      </c>
      <c r="G2180" s="29" t="s">
        <v>46</v>
      </c>
      <c r="H2180" s="29">
        <v>0</v>
      </c>
      <c r="K2180" s="29">
        <v>5753830253</v>
      </c>
      <c r="L2180" s="29">
        <v>5753830253</v>
      </c>
      <c r="M2180" s="29" t="s">
        <v>44</v>
      </c>
      <c r="N2180" s="29">
        <v>2328616234</v>
      </c>
      <c r="O2180" s="32" t="str">
        <f t="shared" si="34"/>
        <v>Detractors</v>
      </c>
    </row>
    <row r="2181" spans="1:15" x14ac:dyDescent="0.15">
      <c r="A2181" s="29" t="s">
        <v>41</v>
      </c>
      <c r="B2181" s="29" t="s">
        <v>42</v>
      </c>
      <c r="C2181" s="29" t="s">
        <v>116</v>
      </c>
      <c r="D2181" s="31">
        <v>44214</v>
      </c>
      <c r="E2181" s="29" t="s">
        <v>53</v>
      </c>
      <c r="F2181" s="29">
        <v>3</v>
      </c>
      <c r="G2181" s="29" t="s">
        <v>46</v>
      </c>
      <c r="H2181" s="29">
        <v>5</v>
      </c>
      <c r="K2181" s="29">
        <v>4412324974</v>
      </c>
      <c r="L2181" s="29">
        <v>4412324974</v>
      </c>
      <c r="M2181" s="29" t="s">
        <v>44</v>
      </c>
      <c r="N2181" s="29">
        <v>2328636965</v>
      </c>
      <c r="O2181" s="32" t="str">
        <f t="shared" si="34"/>
        <v>Detractors</v>
      </c>
    </row>
    <row r="2182" spans="1:15" x14ac:dyDescent="0.15">
      <c r="A2182" s="29" t="s">
        <v>41</v>
      </c>
      <c r="B2182" s="29" t="s">
        <v>42</v>
      </c>
      <c r="C2182" s="29" t="s">
        <v>111</v>
      </c>
      <c r="D2182" s="31">
        <v>44214</v>
      </c>
      <c r="E2182" s="29" t="s">
        <v>54</v>
      </c>
      <c r="F2182" s="29">
        <v>5</v>
      </c>
      <c r="G2182" s="29" t="s">
        <v>46</v>
      </c>
      <c r="H2182" s="29">
        <v>3</v>
      </c>
      <c r="K2182" s="29">
        <v>5053206030</v>
      </c>
      <c r="L2182" s="29">
        <v>5053206030</v>
      </c>
      <c r="M2182" s="29" t="s">
        <v>44</v>
      </c>
      <c r="N2182" s="29">
        <v>2328637991</v>
      </c>
      <c r="O2182" s="32" t="str">
        <f t="shared" si="34"/>
        <v>Detractors</v>
      </c>
    </row>
    <row r="2183" spans="1:15" x14ac:dyDescent="0.15">
      <c r="A2183" s="29" t="s">
        <v>41</v>
      </c>
      <c r="B2183" s="29" t="s">
        <v>42</v>
      </c>
      <c r="C2183" s="29" t="s">
        <v>139</v>
      </c>
      <c r="D2183" s="31">
        <v>44214</v>
      </c>
      <c r="E2183" s="29" t="s">
        <v>55</v>
      </c>
      <c r="F2183" s="29">
        <v>5</v>
      </c>
      <c r="G2183" s="29" t="s">
        <v>43</v>
      </c>
      <c r="H2183" s="29">
        <v>5</v>
      </c>
      <c r="K2183" s="29">
        <v>5056081022</v>
      </c>
      <c r="L2183" s="29">
        <v>5056081022</v>
      </c>
      <c r="M2183" s="29" t="s">
        <v>44</v>
      </c>
      <c r="N2183" s="29">
        <v>2328641143</v>
      </c>
      <c r="O2183" s="32" t="str">
        <f t="shared" si="34"/>
        <v>Detractors</v>
      </c>
    </row>
    <row r="2184" spans="1:15" x14ac:dyDescent="0.15">
      <c r="A2184" s="29" t="s">
        <v>41</v>
      </c>
      <c r="B2184" s="29" t="s">
        <v>42</v>
      </c>
      <c r="C2184" s="29" t="s">
        <v>111</v>
      </c>
      <c r="D2184" s="31">
        <v>44214</v>
      </c>
      <c r="E2184" s="29" t="s">
        <v>50</v>
      </c>
      <c r="F2184" s="29">
        <v>1</v>
      </c>
      <c r="G2184" s="29" t="s">
        <v>46</v>
      </c>
      <c r="H2184" s="29">
        <v>0</v>
      </c>
      <c r="K2184" s="29">
        <v>8136132397</v>
      </c>
      <c r="L2184" s="29">
        <v>8136132397</v>
      </c>
      <c r="M2184" s="29" t="s">
        <v>44</v>
      </c>
      <c r="N2184" s="29">
        <v>2328642037</v>
      </c>
      <c r="O2184" s="32" t="str">
        <f t="shared" si="34"/>
        <v>Detractors</v>
      </c>
    </row>
    <row r="2185" spans="1:15" x14ac:dyDescent="0.15">
      <c r="A2185" s="29" t="s">
        <v>41</v>
      </c>
      <c r="B2185" s="29" t="s">
        <v>42</v>
      </c>
      <c r="C2185" s="29" t="s">
        <v>116</v>
      </c>
      <c r="D2185" s="31">
        <v>44214</v>
      </c>
      <c r="E2185" s="29" t="s">
        <v>53</v>
      </c>
      <c r="F2185" s="29">
        <v>5</v>
      </c>
      <c r="G2185" s="29" t="s">
        <v>43</v>
      </c>
      <c r="H2185" s="29">
        <v>7</v>
      </c>
      <c r="K2185" s="29">
        <v>4412930438</v>
      </c>
      <c r="L2185" s="29">
        <v>4412930438</v>
      </c>
      <c r="M2185" s="29" t="s">
        <v>44</v>
      </c>
      <c r="N2185" s="29">
        <v>2328647215</v>
      </c>
      <c r="O2185" s="32" t="str">
        <f t="shared" si="34"/>
        <v>Passives</v>
      </c>
    </row>
    <row r="2186" spans="1:15" x14ac:dyDescent="0.15">
      <c r="A2186" s="29" t="s">
        <v>41</v>
      </c>
      <c r="B2186" s="29" t="s">
        <v>42</v>
      </c>
      <c r="C2186" s="29" t="s">
        <v>116</v>
      </c>
      <c r="D2186" s="31">
        <v>44214</v>
      </c>
      <c r="E2186" s="29" t="s">
        <v>52</v>
      </c>
      <c r="F2186" s="29">
        <v>5</v>
      </c>
      <c r="G2186" s="29" t="s">
        <v>43</v>
      </c>
      <c r="H2186" s="29">
        <v>10</v>
      </c>
      <c r="K2186" s="29">
        <v>4417056863</v>
      </c>
      <c r="L2186" s="29">
        <v>4417056863</v>
      </c>
      <c r="M2186" s="29" t="s">
        <v>44</v>
      </c>
      <c r="N2186" s="29">
        <v>2328654782</v>
      </c>
      <c r="O2186" s="32" t="str">
        <f t="shared" si="34"/>
        <v>Promoters</v>
      </c>
    </row>
    <row r="2187" spans="1:15" x14ac:dyDescent="0.15">
      <c r="A2187" s="29" t="s">
        <v>41</v>
      </c>
      <c r="B2187" s="29" t="s">
        <v>42</v>
      </c>
      <c r="C2187" s="29" t="s">
        <v>127</v>
      </c>
      <c r="D2187" s="31">
        <v>44214</v>
      </c>
      <c r="E2187" s="29" t="s">
        <v>55</v>
      </c>
      <c r="F2187" s="29">
        <v>5</v>
      </c>
      <c r="G2187" s="29" t="s">
        <v>43</v>
      </c>
      <c r="H2187" s="29">
        <v>10</v>
      </c>
      <c r="K2187" s="29">
        <v>5059298467</v>
      </c>
      <c r="L2187" s="29">
        <v>5059298467</v>
      </c>
      <c r="M2187" s="29" t="s">
        <v>44</v>
      </c>
      <c r="N2187" s="29">
        <v>2328655961</v>
      </c>
      <c r="O2187" s="32" t="str">
        <f t="shared" si="34"/>
        <v>Promoters</v>
      </c>
    </row>
    <row r="2188" spans="1:15" x14ac:dyDescent="0.15">
      <c r="A2188" s="29" t="s">
        <v>41</v>
      </c>
      <c r="B2188" s="29" t="s">
        <v>42</v>
      </c>
      <c r="C2188" s="29" t="s">
        <v>148</v>
      </c>
      <c r="D2188" s="31">
        <v>44215</v>
      </c>
      <c r="E2188" s="29" t="s">
        <v>19</v>
      </c>
      <c r="F2188" s="29">
        <v>5</v>
      </c>
      <c r="G2188" s="29" t="s">
        <v>43</v>
      </c>
      <c r="H2188" s="29">
        <v>8</v>
      </c>
      <c r="K2188" s="29">
        <v>7205275223</v>
      </c>
      <c r="L2188" s="29">
        <v>5926439323</v>
      </c>
      <c r="M2188" s="29" t="s">
        <v>44</v>
      </c>
      <c r="N2188" s="29">
        <v>2328743129</v>
      </c>
      <c r="O2188" s="32" t="str">
        <f t="shared" si="34"/>
        <v>Passives</v>
      </c>
    </row>
    <row r="2189" spans="1:15" x14ac:dyDescent="0.15">
      <c r="A2189" s="29" t="s">
        <v>41</v>
      </c>
      <c r="B2189" s="29" t="s">
        <v>42</v>
      </c>
      <c r="C2189" s="29" t="s">
        <v>134</v>
      </c>
      <c r="D2189" s="31">
        <v>44215</v>
      </c>
      <c r="E2189" s="29" t="s">
        <v>53</v>
      </c>
      <c r="F2189" s="29">
        <v>3</v>
      </c>
      <c r="G2189" s="29" t="s">
        <v>43</v>
      </c>
      <c r="H2189" s="29">
        <v>5</v>
      </c>
      <c r="K2189" s="29">
        <v>4417351965</v>
      </c>
      <c r="L2189" s="29">
        <v>4417351965</v>
      </c>
      <c r="M2189" s="29" t="s">
        <v>44</v>
      </c>
      <c r="N2189" s="29">
        <v>2328743504</v>
      </c>
      <c r="O2189" s="32" t="str">
        <f t="shared" si="34"/>
        <v>Detractors</v>
      </c>
    </row>
    <row r="2190" spans="1:15" x14ac:dyDescent="0.15">
      <c r="A2190" s="29" t="s">
        <v>41</v>
      </c>
      <c r="B2190" s="29" t="s">
        <v>42</v>
      </c>
      <c r="C2190" s="29" t="s">
        <v>148</v>
      </c>
      <c r="D2190" s="31">
        <v>44215</v>
      </c>
      <c r="E2190" s="29" t="s">
        <v>19</v>
      </c>
      <c r="F2190" s="29">
        <v>5</v>
      </c>
      <c r="G2190" s="29" t="s">
        <v>43</v>
      </c>
      <c r="H2190" s="29">
        <v>10</v>
      </c>
      <c r="K2190" s="29">
        <v>7205275223</v>
      </c>
      <c r="L2190" s="29">
        <v>5926388796</v>
      </c>
      <c r="M2190" s="29" t="s">
        <v>51</v>
      </c>
      <c r="N2190" s="29">
        <v>2328743804</v>
      </c>
      <c r="O2190" s="32" t="str">
        <f t="shared" si="34"/>
        <v>Promoters</v>
      </c>
    </row>
    <row r="2191" spans="1:15" x14ac:dyDescent="0.15">
      <c r="A2191" s="29" t="s">
        <v>41</v>
      </c>
      <c r="B2191" s="29" t="s">
        <v>42</v>
      </c>
      <c r="C2191" s="29" t="s">
        <v>125</v>
      </c>
      <c r="D2191" s="31">
        <v>44215</v>
      </c>
      <c r="E2191" s="29" t="s">
        <v>19</v>
      </c>
      <c r="F2191" s="29">
        <v>5</v>
      </c>
      <c r="G2191" s="29" t="s">
        <v>43</v>
      </c>
      <c r="H2191" s="29">
        <v>10</v>
      </c>
      <c r="K2191" s="29">
        <v>6303769003</v>
      </c>
      <c r="L2191" s="29">
        <v>5922282146</v>
      </c>
      <c r="M2191" s="29" t="s">
        <v>44</v>
      </c>
      <c r="N2191" s="29">
        <v>2328755149</v>
      </c>
      <c r="O2191" s="32" t="str">
        <f t="shared" si="34"/>
        <v>Promoters</v>
      </c>
    </row>
    <row r="2192" spans="1:15" x14ac:dyDescent="0.15">
      <c r="A2192" s="29" t="s">
        <v>41</v>
      </c>
      <c r="B2192" s="29" t="s">
        <v>42</v>
      </c>
      <c r="C2192" s="29" t="s">
        <v>114</v>
      </c>
      <c r="D2192" s="31">
        <v>44215</v>
      </c>
      <c r="E2192" s="29" t="s">
        <v>52</v>
      </c>
      <c r="F2192" s="29">
        <v>5</v>
      </c>
      <c r="G2192" s="29" t="s">
        <v>46</v>
      </c>
      <c r="H2192" s="29">
        <v>9</v>
      </c>
      <c r="K2192" s="29">
        <v>4417342311</v>
      </c>
      <c r="L2192" s="29">
        <v>4417342311</v>
      </c>
      <c r="M2192" s="29" t="s">
        <v>44</v>
      </c>
      <c r="N2192" s="29">
        <v>2328756513</v>
      </c>
      <c r="O2192" s="32" t="str">
        <f t="shared" si="34"/>
        <v>Promoters</v>
      </c>
    </row>
    <row r="2193" spans="1:15" x14ac:dyDescent="0.15">
      <c r="A2193" s="29" t="s">
        <v>41</v>
      </c>
      <c r="B2193" s="29" t="s">
        <v>42</v>
      </c>
      <c r="C2193" s="29" t="s">
        <v>104</v>
      </c>
      <c r="D2193" s="31">
        <v>44215</v>
      </c>
      <c r="E2193" s="29" t="s">
        <v>53</v>
      </c>
      <c r="F2193" s="29">
        <v>5</v>
      </c>
      <c r="G2193" s="29" t="s">
        <v>43</v>
      </c>
      <c r="H2193" s="29">
        <v>10</v>
      </c>
      <c r="K2193" s="29">
        <v>4417056122</v>
      </c>
      <c r="L2193" s="29">
        <v>4417056122</v>
      </c>
      <c r="M2193" s="29" t="s">
        <v>44</v>
      </c>
      <c r="N2193" s="29">
        <v>2328756797</v>
      </c>
      <c r="O2193" s="32" t="str">
        <f t="shared" si="34"/>
        <v>Promoters</v>
      </c>
    </row>
    <row r="2194" spans="1:15" x14ac:dyDescent="0.15">
      <c r="A2194" s="29" t="s">
        <v>41</v>
      </c>
      <c r="B2194" s="29" t="s">
        <v>42</v>
      </c>
      <c r="C2194" s="29" t="s">
        <v>147</v>
      </c>
      <c r="D2194" s="31">
        <v>44215</v>
      </c>
      <c r="E2194" s="29" t="s">
        <v>53</v>
      </c>
      <c r="F2194" s="29">
        <v>4</v>
      </c>
      <c r="G2194" s="29" t="s">
        <v>43</v>
      </c>
      <c r="H2194" s="29">
        <v>10</v>
      </c>
      <c r="K2194" s="29">
        <v>4415042641</v>
      </c>
      <c r="L2194" s="29">
        <v>4415042641</v>
      </c>
      <c r="M2194" s="29" t="s">
        <v>51</v>
      </c>
      <c r="N2194" s="29">
        <v>2328774132</v>
      </c>
      <c r="O2194" s="32" t="str">
        <f t="shared" si="34"/>
        <v>Promoters</v>
      </c>
    </row>
    <row r="2195" spans="1:15" x14ac:dyDescent="0.15">
      <c r="A2195" s="29" t="s">
        <v>41</v>
      </c>
      <c r="B2195" s="29" t="s">
        <v>42</v>
      </c>
      <c r="C2195" s="29" t="s">
        <v>137</v>
      </c>
      <c r="D2195" s="31">
        <v>44215</v>
      </c>
      <c r="E2195" s="29" t="s">
        <v>50</v>
      </c>
      <c r="F2195" s="29">
        <v>5</v>
      </c>
      <c r="G2195" s="29" t="s">
        <v>43</v>
      </c>
      <c r="H2195" s="29">
        <v>5</v>
      </c>
      <c r="K2195" s="29">
        <v>3407774659</v>
      </c>
      <c r="L2195" s="29">
        <v>3407774659</v>
      </c>
      <c r="M2195" s="29" t="s">
        <v>44</v>
      </c>
      <c r="N2195" s="29">
        <v>2328782964</v>
      </c>
      <c r="O2195" s="32" t="str">
        <f t="shared" si="34"/>
        <v>Detractors</v>
      </c>
    </row>
    <row r="2196" spans="1:15" x14ac:dyDescent="0.15">
      <c r="A2196" s="29" t="s">
        <v>41</v>
      </c>
      <c r="B2196" s="29" t="s">
        <v>42</v>
      </c>
      <c r="C2196" s="29" t="s">
        <v>125</v>
      </c>
      <c r="D2196" s="31">
        <v>44215</v>
      </c>
      <c r="E2196" s="29" t="s">
        <v>19</v>
      </c>
      <c r="F2196" s="29">
        <v>5</v>
      </c>
      <c r="G2196" s="29" t="s">
        <v>43</v>
      </c>
      <c r="H2196" s="29">
        <v>5</v>
      </c>
      <c r="K2196" s="29">
        <v>7205275223</v>
      </c>
      <c r="L2196" s="29">
        <v>5926288985</v>
      </c>
      <c r="M2196" s="29" t="s">
        <v>44</v>
      </c>
      <c r="N2196" s="29">
        <v>2328783842</v>
      </c>
      <c r="O2196" s="32" t="str">
        <f t="shared" si="34"/>
        <v>Detractors</v>
      </c>
    </row>
    <row r="2197" spans="1:15" x14ac:dyDescent="0.15">
      <c r="A2197" s="29" t="s">
        <v>41</v>
      </c>
      <c r="B2197" s="29" t="s">
        <v>42</v>
      </c>
      <c r="C2197" s="29" t="s">
        <v>110</v>
      </c>
      <c r="D2197" s="31">
        <v>44215</v>
      </c>
      <c r="E2197" s="29" t="s">
        <v>53</v>
      </c>
      <c r="F2197" s="29">
        <v>5</v>
      </c>
      <c r="G2197" s="29" t="s">
        <v>43</v>
      </c>
      <c r="H2197" s="29">
        <v>10</v>
      </c>
      <c r="K2197" s="29">
        <v>4412973475</v>
      </c>
      <c r="L2197" s="29">
        <v>4412973475</v>
      </c>
      <c r="M2197" s="29" t="s">
        <v>51</v>
      </c>
      <c r="N2197" s="29">
        <v>2328785668</v>
      </c>
      <c r="O2197" s="32" t="str">
        <f t="shared" si="34"/>
        <v>Promoters</v>
      </c>
    </row>
    <row r="2198" spans="1:15" x14ac:dyDescent="0.15">
      <c r="A2198" s="29" t="s">
        <v>41</v>
      </c>
      <c r="B2198" s="29" t="s">
        <v>42</v>
      </c>
      <c r="C2198" s="29" t="s">
        <v>129</v>
      </c>
      <c r="D2198" s="31">
        <v>44215</v>
      </c>
      <c r="E2198" s="29" t="s">
        <v>50</v>
      </c>
      <c r="F2198" s="29">
        <v>5</v>
      </c>
      <c r="G2198" s="29" t="s">
        <v>43</v>
      </c>
      <c r="H2198" s="29">
        <v>7</v>
      </c>
      <c r="K2198" s="29">
        <v>3407725837</v>
      </c>
      <c r="L2198" s="29">
        <v>3407725837</v>
      </c>
      <c r="M2198" s="29" t="s">
        <v>44</v>
      </c>
      <c r="N2198" s="29">
        <v>2328786154</v>
      </c>
      <c r="O2198" s="32" t="str">
        <f t="shared" si="34"/>
        <v>Passives</v>
      </c>
    </row>
    <row r="2199" spans="1:15" x14ac:dyDescent="0.15">
      <c r="A2199" s="29" t="s">
        <v>41</v>
      </c>
      <c r="B2199" s="29" t="s">
        <v>42</v>
      </c>
      <c r="C2199" s="29" t="s">
        <v>137</v>
      </c>
      <c r="D2199" s="31">
        <v>44215</v>
      </c>
      <c r="E2199" s="29" t="s">
        <v>55</v>
      </c>
      <c r="F2199" s="29">
        <v>5</v>
      </c>
      <c r="G2199" s="29" t="s">
        <v>43</v>
      </c>
      <c r="H2199" s="29">
        <v>7</v>
      </c>
      <c r="K2199" s="29">
        <v>5754550687</v>
      </c>
      <c r="L2199" s="29">
        <v>5754550687</v>
      </c>
      <c r="M2199" s="29" t="s">
        <v>44</v>
      </c>
      <c r="N2199" s="29">
        <v>2328797585</v>
      </c>
      <c r="O2199" s="32" t="str">
        <f t="shared" si="34"/>
        <v>Passives</v>
      </c>
    </row>
    <row r="2200" spans="1:15" x14ac:dyDescent="0.15">
      <c r="A2200" s="29" t="s">
        <v>41</v>
      </c>
      <c r="B2200" s="29" t="s">
        <v>42</v>
      </c>
      <c r="C2200" s="29" t="s">
        <v>138</v>
      </c>
      <c r="D2200" s="31">
        <v>44215</v>
      </c>
      <c r="E2200" s="29" t="s">
        <v>50</v>
      </c>
      <c r="F2200" s="29">
        <v>4</v>
      </c>
      <c r="G2200" s="29" t="s">
        <v>46</v>
      </c>
      <c r="H2200" s="29">
        <v>0</v>
      </c>
      <c r="K2200" s="29">
        <v>3406433028</v>
      </c>
      <c r="L2200" s="29">
        <v>3406433028</v>
      </c>
      <c r="M2200" s="29" t="s">
        <v>44</v>
      </c>
      <c r="N2200" s="29">
        <v>2328798642</v>
      </c>
      <c r="O2200" s="32" t="str">
        <f t="shared" si="34"/>
        <v>Detractors</v>
      </c>
    </row>
    <row r="2201" spans="1:15" x14ac:dyDescent="0.15">
      <c r="A2201" s="29" t="s">
        <v>41</v>
      </c>
      <c r="B2201" s="29" t="s">
        <v>42</v>
      </c>
      <c r="C2201" s="29" t="s">
        <v>126</v>
      </c>
      <c r="D2201" s="31">
        <v>44215</v>
      </c>
      <c r="E2201" s="29" t="s">
        <v>55</v>
      </c>
      <c r="F2201" s="29">
        <v>5</v>
      </c>
      <c r="G2201" s="29" t="s">
        <v>43</v>
      </c>
      <c r="H2201" s="29">
        <v>10</v>
      </c>
      <c r="K2201" s="29">
        <v>5057167750</v>
      </c>
      <c r="L2201" s="29">
        <v>5057167750</v>
      </c>
      <c r="M2201" s="29" t="s">
        <v>44</v>
      </c>
      <c r="N2201" s="29">
        <v>2328802521</v>
      </c>
      <c r="O2201" s="32" t="str">
        <f t="shared" si="34"/>
        <v>Promoters</v>
      </c>
    </row>
    <row r="2202" spans="1:15" x14ac:dyDescent="0.15">
      <c r="A2202" s="29" t="s">
        <v>41</v>
      </c>
      <c r="B2202" s="29" t="s">
        <v>42</v>
      </c>
      <c r="C2202" s="29" t="s">
        <v>120</v>
      </c>
      <c r="D2202" s="31">
        <v>44215</v>
      </c>
      <c r="E2202" s="29" t="s">
        <v>19</v>
      </c>
      <c r="F2202" s="29">
        <v>4</v>
      </c>
      <c r="G2202" s="29" t="s">
        <v>46</v>
      </c>
      <c r="H2202" s="29">
        <v>0</v>
      </c>
      <c r="K2202" s="29">
        <v>7205275223</v>
      </c>
      <c r="L2202" s="29">
        <v>5926518031</v>
      </c>
      <c r="M2202" s="29" t="s">
        <v>44</v>
      </c>
      <c r="N2202" s="29">
        <v>2328815329</v>
      </c>
      <c r="O2202" s="32" t="str">
        <f t="shared" si="34"/>
        <v>Detractors</v>
      </c>
    </row>
    <row r="2203" spans="1:15" x14ac:dyDescent="0.15">
      <c r="A2203" s="29" t="s">
        <v>41</v>
      </c>
      <c r="B2203" s="29" t="s">
        <v>42</v>
      </c>
      <c r="C2203" s="29" t="s">
        <v>114</v>
      </c>
      <c r="D2203" s="31">
        <v>44215</v>
      </c>
      <c r="E2203" s="29" t="s">
        <v>53</v>
      </c>
      <c r="F2203" s="29">
        <v>5</v>
      </c>
      <c r="G2203" s="29" t="s">
        <v>43</v>
      </c>
      <c r="H2203" s="29">
        <v>8</v>
      </c>
      <c r="K2203" s="29">
        <v>4417031057</v>
      </c>
      <c r="L2203" s="29">
        <v>4417031057</v>
      </c>
      <c r="M2203" s="29" t="s">
        <v>51</v>
      </c>
      <c r="N2203" s="29">
        <v>2328825761</v>
      </c>
      <c r="O2203" s="32" t="str">
        <f t="shared" si="34"/>
        <v>Passives</v>
      </c>
    </row>
    <row r="2204" spans="1:15" x14ac:dyDescent="0.15">
      <c r="A2204" s="29" t="s">
        <v>41</v>
      </c>
      <c r="B2204" s="29" t="s">
        <v>42</v>
      </c>
      <c r="C2204" s="29" t="s">
        <v>142</v>
      </c>
      <c r="D2204" s="31">
        <v>44215</v>
      </c>
      <c r="E2204" s="29" t="s">
        <v>55</v>
      </c>
      <c r="F2204" s="29">
        <v>4</v>
      </c>
      <c r="G2204" s="29" t="s">
        <v>46</v>
      </c>
      <c r="H2204" s="29">
        <v>1</v>
      </c>
      <c r="K2204" s="29">
        <v>9703617627</v>
      </c>
      <c r="L2204" s="29">
        <v>9703617627</v>
      </c>
      <c r="M2204" s="29" t="s">
        <v>44</v>
      </c>
      <c r="N2204" s="29">
        <v>2328826898</v>
      </c>
      <c r="O2204" s="32" t="str">
        <f t="shared" si="34"/>
        <v>Detractors</v>
      </c>
    </row>
    <row r="2205" spans="1:15" x14ac:dyDescent="0.15">
      <c r="A2205" s="29" t="s">
        <v>41</v>
      </c>
      <c r="B2205" s="29" t="s">
        <v>42</v>
      </c>
      <c r="C2205" s="29" t="s">
        <v>136</v>
      </c>
      <c r="D2205" s="31">
        <v>44215</v>
      </c>
      <c r="E2205" s="29" t="s">
        <v>52</v>
      </c>
      <c r="F2205" s="29">
        <v>5</v>
      </c>
      <c r="G2205" s="29" t="s">
        <v>43</v>
      </c>
      <c r="H2205" s="29">
        <v>9</v>
      </c>
      <c r="J2205" s="29">
        <v>2011713065</v>
      </c>
      <c r="K2205" s="29">
        <v>4412924116</v>
      </c>
      <c r="L2205" s="29">
        <v>4412924116</v>
      </c>
      <c r="M2205" s="29" t="s">
        <v>44</v>
      </c>
      <c r="N2205" s="29">
        <v>2328827345</v>
      </c>
      <c r="O2205" s="32" t="str">
        <f t="shared" si="34"/>
        <v>Promoters</v>
      </c>
    </row>
    <row r="2206" spans="1:15" x14ac:dyDescent="0.15">
      <c r="A2206" s="29" t="s">
        <v>41</v>
      </c>
      <c r="B2206" s="29" t="s">
        <v>42</v>
      </c>
      <c r="C2206" s="29" t="s">
        <v>105</v>
      </c>
      <c r="D2206" s="31">
        <v>44215</v>
      </c>
      <c r="E2206" s="29" t="s">
        <v>53</v>
      </c>
      <c r="F2206" s="29">
        <v>5</v>
      </c>
      <c r="G2206" s="29" t="s">
        <v>43</v>
      </c>
      <c r="H2206" s="29">
        <v>9</v>
      </c>
      <c r="K2206" s="29">
        <v>4415429600</v>
      </c>
      <c r="L2206" s="29">
        <v>4415429600</v>
      </c>
      <c r="M2206" s="29" t="s">
        <v>44</v>
      </c>
      <c r="N2206" s="29">
        <v>2328846338</v>
      </c>
      <c r="O2206" s="32" t="str">
        <f t="shared" si="34"/>
        <v>Promoters</v>
      </c>
    </row>
    <row r="2207" spans="1:15" x14ac:dyDescent="0.15">
      <c r="A2207" s="29" t="s">
        <v>41</v>
      </c>
      <c r="B2207" s="29" t="s">
        <v>42</v>
      </c>
      <c r="C2207" s="29" t="s">
        <v>134</v>
      </c>
      <c r="D2207" s="31">
        <v>44215</v>
      </c>
      <c r="E2207" s="29" t="s">
        <v>53</v>
      </c>
      <c r="F2207" s="29">
        <v>4</v>
      </c>
      <c r="G2207" s="29" t="s">
        <v>46</v>
      </c>
      <c r="H2207" s="29">
        <v>8</v>
      </c>
      <c r="K2207" s="29">
        <v>4415429600</v>
      </c>
      <c r="L2207" s="29">
        <v>4415429600</v>
      </c>
      <c r="M2207" s="29" t="s">
        <v>51</v>
      </c>
      <c r="N2207" s="29">
        <v>2328851757</v>
      </c>
      <c r="O2207" s="32" t="str">
        <f t="shared" si="34"/>
        <v>Passives</v>
      </c>
    </row>
    <row r="2208" spans="1:15" x14ac:dyDescent="0.15">
      <c r="A2208" s="29" t="s">
        <v>41</v>
      </c>
      <c r="B2208" s="29" t="s">
        <v>42</v>
      </c>
      <c r="C2208" s="29" t="s">
        <v>105</v>
      </c>
      <c r="D2208" s="31">
        <v>44215</v>
      </c>
      <c r="E2208" s="29" t="s">
        <v>53</v>
      </c>
      <c r="F2208" s="29">
        <v>5</v>
      </c>
      <c r="G2208" s="29" t="s">
        <v>43</v>
      </c>
      <c r="H2208" s="29">
        <v>10</v>
      </c>
      <c r="J2208" s="29">
        <v>2011729627</v>
      </c>
      <c r="K2208" s="29">
        <v>4417357387</v>
      </c>
      <c r="L2208" s="29">
        <v>4417357387</v>
      </c>
      <c r="M2208" s="29" t="s">
        <v>44</v>
      </c>
      <c r="N2208" s="29">
        <v>2328854583</v>
      </c>
      <c r="O2208" s="32" t="str">
        <f t="shared" si="34"/>
        <v>Promoters</v>
      </c>
    </row>
    <row r="2209" spans="1:15" x14ac:dyDescent="0.15">
      <c r="A2209" s="29" t="s">
        <v>41</v>
      </c>
      <c r="B2209" s="29" t="s">
        <v>42</v>
      </c>
      <c r="C2209" s="29" t="s">
        <v>130</v>
      </c>
      <c r="D2209" s="31">
        <v>44215</v>
      </c>
      <c r="E2209" s="29" t="s">
        <v>19</v>
      </c>
      <c r="F2209" s="29">
        <v>1</v>
      </c>
      <c r="G2209" s="29" t="s">
        <v>46</v>
      </c>
      <c r="H2209" s="29">
        <v>0</v>
      </c>
      <c r="K2209" s="29">
        <v>7205275223</v>
      </c>
      <c r="L2209" s="29">
        <v>5926291444</v>
      </c>
      <c r="M2209" s="29" t="s">
        <v>44</v>
      </c>
      <c r="N2209" s="29">
        <v>2328855109</v>
      </c>
      <c r="O2209" s="32" t="str">
        <f t="shared" si="34"/>
        <v>Detractors</v>
      </c>
    </row>
    <row r="2210" spans="1:15" x14ac:dyDescent="0.15">
      <c r="A2210" s="29" t="s">
        <v>41</v>
      </c>
      <c r="B2210" s="29" t="s">
        <v>42</v>
      </c>
      <c r="C2210" s="29" t="s">
        <v>134</v>
      </c>
      <c r="D2210" s="31">
        <v>44215</v>
      </c>
      <c r="E2210" s="29" t="s">
        <v>52</v>
      </c>
      <c r="F2210" s="29">
        <v>5</v>
      </c>
      <c r="G2210" s="29" t="s">
        <v>43</v>
      </c>
      <c r="H2210" s="29">
        <v>9</v>
      </c>
      <c r="K2210" s="29">
        <v>4417775451</v>
      </c>
      <c r="L2210" s="29">
        <v>4417775451</v>
      </c>
      <c r="M2210" s="29" t="s">
        <v>44</v>
      </c>
      <c r="N2210" s="29">
        <v>2328859410</v>
      </c>
      <c r="O2210" s="32" t="str">
        <f t="shared" si="34"/>
        <v>Promoters</v>
      </c>
    </row>
    <row r="2211" spans="1:15" x14ac:dyDescent="0.15">
      <c r="A2211" s="29" t="s">
        <v>41</v>
      </c>
      <c r="B2211" s="29" t="s">
        <v>42</v>
      </c>
      <c r="C2211" s="29" t="s">
        <v>144</v>
      </c>
      <c r="D2211" s="31">
        <v>44215</v>
      </c>
      <c r="E2211" s="29" t="s">
        <v>55</v>
      </c>
      <c r="F2211" s="29">
        <v>5</v>
      </c>
      <c r="G2211" s="29" t="s">
        <v>43</v>
      </c>
      <c r="H2211" s="29">
        <v>9</v>
      </c>
      <c r="K2211" s="29">
        <v>4804870727</v>
      </c>
      <c r="L2211" s="29">
        <v>4804870727</v>
      </c>
      <c r="M2211" s="29" t="s">
        <v>44</v>
      </c>
      <c r="N2211" s="29">
        <v>2328861771</v>
      </c>
      <c r="O2211" s="32" t="str">
        <f t="shared" si="34"/>
        <v>Promoters</v>
      </c>
    </row>
    <row r="2212" spans="1:15" x14ac:dyDescent="0.15">
      <c r="A2212" s="29" t="s">
        <v>41</v>
      </c>
      <c r="B2212" s="29" t="s">
        <v>42</v>
      </c>
      <c r="C2212" s="29" t="s">
        <v>117</v>
      </c>
      <c r="D2212" s="31">
        <v>44215</v>
      </c>
      <c r="E2212" s="29" t="s">
        <v>50</v>
      </c>
      <c r="F2212" s="29">
        <v>1</v>
      </c>
      <c r="G2212" s="29" t="s">
        <v>43</v>
      </c>
      <c r="H2212" s="29">
        <v>0</v>
      </c>
      <c r="K2212" s="29">
        <v>3406260897</v>
      </c>
      <c r="L2212" s="29">
        <v>3406260897</v>
      </c>
      <c r="M2212" s="29" t="s">
        <v>44</v>
      </c>
      <c r="N2212" s="29">
        <v>2328863878</v>
      </c>
      <c r="O2212" s="32" t="str">
        <f t="shared" si="34"/>
        <v>Detractors</v>
      </c>
    </row>
    <row r="2213" spans="1:15" x14ac:dyDescent="0.15">
      <c r="A2213" s="29" t="s">
        <v>41</v>
      </c>
      <c r="B2213" s="29" t="s">
        <v>42</v>
      </c>
      <c r="C2213" s="29" t="s">
        <v>104</v>
      </c>
      <c r="D2213" s="31">
        <v>44215</v>
      </c>
      <c r="E2213" s="29" t="s">
        <v>53</v>
      </c>
      <c r="F2213" s="29">
        <v>1</v>
      </c>
      <c r="G2213" s="29" t="s">
        <v>43</v>
      </c>
      <c r="H2213" s="29">
        <v>4</v>
      </c>
      <c r="K2213" s="29">
        <v>4412367382</v>
      </c>
      <c r="L2213" s="29">
        <v>4412367382</v>
      </c>
      <c r="M2213" s="29" t="s">
        <v>44</v>
      </c>
      <c r="N2213" s="29">
        <v>2328869256</v>
      </c>
      <c r="O2213" s="32" t="str">
        <f t="shared" si="34"/>
        <v>Detractors</v>
      </c>
    </row>
    <row r="2214" spans="1:15" x14ac:dyDescent="0.15">
      <c r="A2214" s="29" t="s">
        <v>41</v>
      </c>
      <c r="B2214" s="29" t="s">
        <v>42</v>
      </c>
      <c r="C2214" s="29" t="s">
        <v>120</v>
      </c>
      <c r="D2214" s="31">
        <v>44215</v>
      </c>
      <c r="E2214" s="29" t="s">
        <v>19</v>
      </c>
      <c r="F2214" s="29">
        <v>5</v>
      </c>
      <c r="G2214" s="29" t="s">
        <v>43</v>
      </c>
      <c r="H2214" s="29">
        <v>10</v>
      </c>
      <c r="K2214" s="29">
        <v>7205275223</v>
      </c>
      <c r="L2214" s="29">
        <v>5922203484</v>
      </c>
      <c r="M2214" s="29" t="s">
        <v>44</v>
      </c>
      <c r="N2214" s="29">
        <v>2328873068</v>
      </c>
      <c r="O2214" s="32" t="str">
        <f t="shared" si="34"/>
        <v>Promoters</v>
      </c>
    </row>
    <row r="2215" spans="1:15" x14ac:dyDescent="0.15">
      <c r="A2215" s="29" t="s">
        <v>41</v>
      </c>
      <c r="B2215" s="29" t="s">
        <v>42</v>
      </c>
      <c r="C2215" s="29" t="s">
        <v>134</v>
      </c>
      <c r="D2215" s="31">
        <v>44215</v>
      </c>
      <c r="E2215" s="29" t="s">
        <v>54</v>
      </c>
      <c r="F2215" s="29">
        <v>4</v>
      </c>
      <c r="G2215" s="29" t="s">
        <v>46</v>
      </c>
      <c r="H2215" s="29">
        <v>9</v>
      </c>
      <c r="K2215" s="29">
        <v>9283130741</v>
      </c>
      <c r="L2215" s="29">
        <v>9283130741</v>
      </c>
      <c r="M2215" s="29" t="s">
        <v>51</v>
      </c>
      <c r="N2215" s="29">
        <v>2328873301</v>
      </c>
      <c r="O2215" s="32" t="str">
        <f t="shared" si="34"/>
        <v>Promoters</v>
      </c>
    </row>
    <row r="2216" spans="1:15" x14ac:dyDescent="0.15">
      <c r="A2216" s="29" t="s">
        <v>41</v>
      </c>
      <c r="B2216" s="29" t="s">
        <v>42</v>
      </c>
      <c r="C2216" s="29" t="s">
        <v>117</v>
      </c>
      <c r="D2216" s="31">
        <v>44215</v>
      </c>
      <c r="E2216" s="29" t="s">
        <v>50</v>
      </c>
      <c r="F2216" s="29">
        <v>4</v>
      </c>
      <c r="G2216" s="29" t="s">
        <v>43</v>
      </c>
      <c r="H2216" s="29">
        <v>5</v>
      </c>
      <c r="K2216" s="29">
        <v>4096706811</v>
      </c>
      <c r="L2216" s="29">
        <v>4096706811</v>
      </c>
      <c r="M2216" s="29" t="s">
        <v>44</v>
      </c>
      <c r="N2216" s="29">
        <v>2328875562</v>
      </c>
      <c r="O2216" s="32" t="str">
        <f t="shared" si="34"/>
        <v>Detractors</v>
      </c>
    </row>
    <row r="2217" spans="1:15" x14ac:dyDescent="0.15">
      <c r="A2217" s="29" t="s">
        <v>41</v>
      </c>
      <c r="B2217" s="29" t="s">
        <v>42</v>
      </c>
      <c r="C2217" s="29" t="s">
        <v>120</v>
      </c>
      <c r="D2217" s="31">
        <v>44215</v>
      </c>
      <c r="E2217" s="29" t="s">
        <v>19</v>
      </c>
      <c r="F2217" s="29">
        <v>5</v>
      </c>
      <c r="G2217" s="29" t="s">
        <v>43</v>
      </c>
      <c r="H2217" s="29">
        <v>9</v>
      </c>
      <c r="K2217" s="29">
        <v>7205275223</v>
      </c>
      <c r="L2217" s="29">
        <v>5926121671</v>
      </c>
      <c r="M2217" s="29" t="s">
        <v>51</v>
      </c>
      <c r="N2217" s="29">
        <v>2328877440</v>
      </c>
      <c r="O2217" s="32" t="str">
        <f t="shared" si="34"/>
        <v>Promoters</v>
      </c>
    </row>
    <row r="2218" spans="1:15" x14ac:dyDescent="0.15">
      <c r="A2218" s="29" t="s">
        <v>41</v>
      </c>
      <c r="B2218" s="29" t="s">
        <v>42</v>
      </c>
      <c r="C2218" s="29" t="s">
        <v>115</v>
      </c>
      <c r="D2218" s="31">
        <v>44215</v>
      </c>
      <c r="E2218" s="29" t="s">
        <v>50</v>
      </c>
      <c r="F2218" s="29">
        <v>5</v>
      </c>
      <c r="G2218" s="29" t="s">
        <v>43</v>
      </c>
      <c r="H2218" s="29">
        <v>4</v>
      </c>
      <c r="J2218" s="29">
        <v>2011752511</v>
      </c>
      <c r="K2218" s="29">
        <v>6318727823</v>
      </c>
      <c r="L2218" s="29">
        <v>6318727823</v>
      </c>
      <c r="M2218" s="29" t="s">
        <v>44</v>
      </c>
      <c r="N2218" s="29">
        <v>2328881395</v>
      </c>
      <c r="O2218" s="32" t="str">
        <f t="shared" si="34"/>
        <v>Detractors</v>
      </c>
    </row>
    <row r="2219" spans="1:15" x14ac:dyDescent="0.15">
      <c r="A2219" s="29" t="s">
        <v>41</v>
      </c>
      <c r="B2219" s="29" t="s">
        <v>42</v>
      </c>
      <c r="C2219" s="29" t="s">
        <v>110</v>
      </c>
      <c r="D2219" s="31">
        <v>44215</v>
      </c>
      <c r="E2219" s="29" t="s">
        <v>53</v>
      </c>
      <c r="F2219" s="29">
        <v>5</v>
      </c>
      <c r="G2219" s="29" t="s">
        <v>43</v>
      </c>
      <c r="H2219" s="29">
        <v>10</v>
      </c>
      <c r="J2219" s="29">
        <v>2011752885</v>
      </c>
      <c r="K2219" s="29">
        <v>4412362955</v>
      </c>
      <c r="L2219" s="29">
        <v>4412362955</v>
      </c>
      <c r="M2219" s="29" t="s">
        <v>44</v>
      </c>
      <c r="N2219" s="29">
        <v>2328881819</v>
      </c>
      <c r="O2219" s="32" t="str">
        <f t="shared" si="34"/>
        <v>Promoters</v>
      </c>
    </row>
    <row r="2220" spans="1:15" x14ac:dyDescent="0.15">
      <c r="A2220" s="29" t="s">
        <v>41</v>
      </c>
      <c r="B2220" s="29" t="s">
        <v>42</v>
      </c>
      <c r="C2220" s="29" t="s">
        <v>142</v>
      </c>
      <c r="D2220" s="31">
        <v>44215</v>
      </c>
      <c r="E2220" s="29" t="s">
        <v>50</v>
      </c>
      <c r="F2220" s="29">
        <v>5</v>
      </c>
      <c r="G2220" s="29" t="s">
        <v>46</v>
      </c>
      <c r="H2220" s="29">
        <v>7</v>
      </c>
      <c r="K2220" s="29">
        <v>3406907382</v>
      </c>
      <c r="L2220" s="29">
        <v>3406907382</v>
      </c>
      <c r="M2220" s="29" t="s">
        <v>44</v>
      </c>
      <c r="N2220" s="29">
        <v>2328881857</v>
      </c>
      <c r="O2220" s="32" t="str">
        <f t="shared" si="34"/>
        <v>Passives</v>
      </c>
    </row>
    <row r="2221" spans="1:15" x14ac:dyDescent="0.15">
      <c r="A2221" s="29" t="s">
        <v>41</v>
      </c>
      <c r="B2221" s="29" t="s">
        <v>42</v>
      </c>
      <c r="C2221" s="29" t="s">
        <v>127</v>
      </c>
      <c r="D2221" s="31">
        <v>44215</v>
      </c>
      <c r="E2221" s="29" t="s">
        <v>50</v>
      </c>
      <c r="F2221" s="29">
        <v>5</v>
      </c>
      <c r="G2221" s="29" t="s">
        <v>43</v>
      </c>
      <c r="H2221" s="29">
        <v>8</v>
      </c>
      <c r="K2221" s="29">
        <v>3402771167</v>
      </c>
      <c r="L2221" s="29">
        <v>3402771167</v>
      </c>
      <c r="M2221" s="29" t="s">
        <v>44</v>
      </c>
      <c r="N2221" s="29">
        <v>2328881986</v>
      </c>
      <c r="O2221" s="32" t="str">
        <f t="shared" si="34"/>
        <v>Passives</v>
      </c>
    </row>
    <row r="2222" spans="1:15" x14ac:dyDescent="0.15">
      <c r="A2222" s="29" t="s">
        <v>41</v>
      </c>
      <c r="B2222" s="29" t="s">
        <v>42</v>
      </c>
      <c r="C2222" s="29" t="s">
        <v>111</v>
      </c>
      <c r="D2222" s="31">
        <v>44215</v>
      </c>
      <c r="E2222" s="29" t="s">
        <v>54</v>
      </c>
      <c r="F2222" s="29">
        <v>5</v>
      </c>
      <c r="G2222" s="29" t="s">
        <v>43</v>
      </c>
      <c r="H2222" s="29">
        <v>5</v>
      </c>
      <c r="K2222" s="29">
        <v>9287817903</v>
      </c>
      <c r="L2222" s="29">
        <v>9287817903</v>
      </c>
      <c r="M2222" s="29" t="s">
        <v>44</v>
      </c>
      <c r="N2222" s="29">
        <v>2328882037</v>
      </c>
      <c r="O2222" s="32" t="str">
        <f t="shared" si="34"/>
        <v>Detractors</v>
      </c>
    </row>
    <row r="2223" spans="1:15" x14ac:dyDescent="0.15">
      <c r="A2223" s="29" t="s">
        <v>41</v>
      </c>
      <c r="B2223" s="29" t="s">
        <v>42</v>
      </c>
      <c r="C2223" s="29" t="s">
        <v>123</v>
      </c>
      <c r="D2223" s="31">
        <v>44215</v>
      </c>
      <c r="E2223" s="29" t="s">
        <v>19</v>
      </c>
      <c r="F2223" s="29">
        <v>5</v>
      </c>
      <c r="G2223" s="29" t="s">
        <v>43</v>
      </c>
      <c r="H2223" s="29">
        <v>8</v>
      </c>
      <c r="K2223" s="29">
        <v>7205275223</v>
      </c>
      <c r="L2223" s="29">
        <v>5926462206</v>
      </c>
      <c r="M2223" s="29" t="s">
        <v>44</v>
      </c>
      <c r="N2223" s="29">
        <v>2328888324</v>
      </c>
      <c r="O2223" s="32" t="str">
        <f t="shared" si="34"/>
        <v>Passives</v>
      </c>
    </row>
    <row r="2224" spans="1:15" x14ac:dyDescent="0.15">
      <c r="A2224" s="29" t="s">
        <v>41</v>
      </c>
      <c r="B2224" s="29" t="s">
        <v>42</v>
      </c>
      <c r="C2224" s="29" t="s">
        <v>106</v>
      </c>
      <c r="D2224" s="31">
        <v>44215</v>
      </c>
      <c r="E2224" s="29" t="s">
        <v>53</v>
      </c>
      <c r="F2224" s="29">
        <v>5</v>
      </c>
      <c r="G2224" s="29" t="s">
        <v>43</v>
      </c>
      <c r="H2224" s="29">
        <v>7</v>
      </c>
      <c r="K2224" s="29">
        <v>4413357609</v>
      </c>
      <c r="L2224" s="29">
        <v>4413357609</v>
      </c>
      <c r="M2224" s="29" t="s">
        <v>51</v>
      </c>
      <c r="N2224" s="29">
        <v>2328890931</v>
      </c>
      <c r="O2224" s="32" t="str">
        <f t="shared" si="34"/>
        <v>Passives</v>
      </c>
    </row>
    <row r="2225" spans="1:15" x14ac:dyDescent="0.15">
      <c r="A2225" s="29" t="s">
        <v>41</v>
      </c>
      <c r="B2225" s="29" t="s">
        <v>42</v>
      </c>
      <c r="C2225" s="29" t="s">
        <v>122</v>
      </c>
      <c r="D2225" s="31">
        <v>44215</v>
      </c>
      <c r="E2225" s="29" t="s">
        <v>53</v>
      </c>
      <c r="F2225" s="29">
        <v>5</v>
      </c>
      <c r="G2225" s="29" t="s">
        <v>46</v>
      </c>
      <c r="H2225" s="29">
        <v>8</v>
      </c>
      <c r="K2225" s="29">
        <v>4417053671</v>
      </c>
      <c r="L2225" s="29">
        <v>4417053671</v>
      </c>
      <c r="M2225" s="29" t="s">
        <v>44</v>
      </c>
      <c r="N2225" s="29">
        <v>2328894038</v>
      </c>
      <c r="O2225" s="32" t="str">
        <f t="shared" si="34"/>
        <v>Passives</v>
      </c>
    </row>
    <row r="2226" spans="1:15" x14ac:dyDescent="0.15">
      <c r="A2226" s="29" t="s">
        <v>41</v>
      </c>
      <c r="B2226" s="29" t="s">
        <v>42</v>
      </c>
      <c r="C2226" s="29" t="s">
        <v>84</v>
      </c>
      <c r="D2226" s="31">
        <v>44215</v>
      </c>
      <c r="E2226" s="29" t="s">
        <v>50</v>
      </c>
      <c r="F2226" s="29">
        <v>5</v>
      </c>
      <c r="G2226" s="29" t="s">
        <v>43</v>
      </c>
      <c r="H2226" s="29">
        <v>10</v>
      </c>
      <c r="K2226" s="29">
        <v>3406269032</v>
      </c>
      <c r="L2226" s="29">
        <v>3406269032</v>
      </c>
      <c r="M2226" s="29" t="s">
        <v>44</v>
      </c>
      <c r="N2226" s="29">
        <v>2328927039</v>
      </c>
      <c r="O2226" s="32" t="str">
        <f t="shared" si="34"/>
        <v>Promoters</v>
      </c>
    </row>
    <row r="2227" spans="1:15" x14ac:dyDescent="0.15">
      <c r="A2227" s="29" t="s">
        <v>41</v>
      </c>
      <c r="B2227" s="29" t="s">
        <v>42</v>
      </c>
      <c r="C2227" s="29" t="s">
        <v>89</v>
      </c>
      <c r="D2227" s="31">
        <v>44215</v>
      </c>
      <c r="E2227" s="29" t="s">
        <v>54</v>
      </c>
      <c r="F2227" s="29">
        <v>5</v>
      </c>
      <c r="G2227" s="29" t="s">
        <v>46</v>
      </c>
      <c r="H2227" s="29">
        <v>0</v>
      </c>
      <c r="K2227" s="29">
        <v>9283499150</v>
      </c>
      <c r="L2227" s="29">
        <v>9283499150</v>
      </c>
      <c r="M2227" s="29" t="s">
        <v>44</v>
      </c>
      <c r="N2227" s="29">
        <v>2328960298</v>
      </c>
      <c r="O2227" s="32" t="str">
        <f t="shared" si="34"/>
        <v>Detractors</v>
      </c>
    </row>
    <row r="2228" spans="1:15" x14ac:dyDescent="0.15">
      <c r="A2228" s="29" t="s">
        <v>41</v>
      </c>
      <c r="B2228" s="29" t="s">
        <v>42</v>
      </c>
      <c r="C2228" s="29" t="s">
        <v>118</v>
      </c>
      <c r="D2228" s="31">
        <v>44216</v>
      </c>
      <c r="E2228" s="29" t="s">
        <v>19</v>
      </c>
      <c r="F2228" s="29">
        <v>5</v>
      </c>
      <c r="G2228" s="29" t="s">
        <v>43</v>
      </c>
      <c r="H2228" s="29">
        <v>10</v>
      </c>
      <c r="K2228" s="29">
        <v>7205275223</v>
      </c>
      <c r="L2228" s="29">
        <v>5923223092</v>
      </c>
      <c r="M2228" s="29" t="s">
        <v>51</v>
      </c>
      <c r="N2228" s="29">
        <v>2329047452</v>
      </c>
      <c r="O2228" s="32" t="str">
        <f t="shared" si="34"/>
        <v>Promoters</v>
      </c>
    </row>
    <row r="2229" spans="1:15" x14ac:dyDescent="0.15">
      <c r="A2229" s="29" t="s">
        <v>41</v>
      </c>
      <c r="B2229" s="29" t="s">
        <v>42</v>
      </c>
      <c r="C2229" s="29" t="s">
        <v>134</v>
      </c>
      <c r="D2229" s="31">
        <v>44216</v>
      </c>
      <c r="E2229" s="29" t="s">
        <v>52</v>
      </c>
      <c r="F2229" s="29">
        <v>1</v>
      </c>
      <c r="G2229" s="29" t="s">
        <v>46</v>
      </c>
      <c r="H2229" s="29">
        <v>0</v>
      </c>
      <c r="K2229" s="29">
        <v>4412953517</v>
      </c>
      <c r="L2229" s="29">
        <v>4412953517</v>
      </c>
      <c r="M2229" s="29" t="s">
        <v>44</v>
      </c>
      <c r="N2229" s="29">
        <v>2329047990</v>
      </c>
      <c r="O2229" s="32" t="str">
        <f t="shared" si="34"/>
        <v>Detractors</v>
      </c>
    </row>
    <row r="2230" spans="1:15" x14ac:dyDescent="0.15">
      <c r="A2230" s="29" t="s">
        <v>41</v>
      </c>
      <c r="B2230" s="29" t="s">
        <v>42</v>
      </c>
      <c r="C2230" s="29" t="s">
        <v>147</v>
      </c>
      <c r="D2230" s="31">
        <v>44216</v>
      </c>
      <c r="E2230" s="29" t="s">
        <v>53</v>
      </c>
      <c r="F2230" s="29">
        <v>5</v>
      </c>
      <c r="G2230" s="29" t="s">
        <v>43</v>
      </c>
      <c r="H2230" s="29">
        <v>6</v>
      </c>
      <c r="K2230" s="29">
        <v>4417039200</v>
      </c>
      <c r="L2230" s="29">
        <v>4417039200</v>
      </c>
      <c r="M2230" s="29" t="s">
        <v>44</v>
      </c>
      <c r="N2230" s="29">
        <v>2329055171</v>
      </c>
      <c r="O2230" s="32" t="str">
        <f t="shared" si="34"/>
        <v>Detractors</v>
      </c>
    </row>
    <row r="2231" spans="1:15" x14ac:dyDescent="0.15">
      <c r="A2231" s="29" t="s">
        <v>41</v>
      </c>
      <c r="B2231" s="29" t="s">
        <v>42</v>
      </c>
      <c r="C2231" s="29" t="s">
        <v>102</v>
      </c>
      <c r="D2231" s="31">
        <v>44216</v>
      </c>
      <c r="E2231" s="29" t="s">
        <v>53</v>
      </c>
      <c r="F2231" s="29">
        <v>5</v>
      </c>
      <c r="G2231" s="29" t="s">
        <v>43</v>
      </c>
      <c r="H2231" s="29">
        <v>10</v>
      </c>
      <c r="K2231" s="29">
        <v>4417050384</v>
      </c>
      <c r="L2231" s="29">
        <v>4417050384</v>
      </c>
      <c r="M2231" s="29" t="s">
        <v>44</v>
      </c>
      <c r="N2231" s="29">
        <v>2329056379</v>
      </c>
      <c r="O2231" s="32" t="str">
        <f t="shared" si="34"/>
        <v>Promoters</v>
      </c>
    </row>
    <row r="2232" spans="1:15" x14ac:dyDescent="0.15">
      <c r="A2232" s="29" t="s">
        <v>41</v>
      </c>
      <c r="B2232" s="29" t="s">
        <v>42</v>
      </c>
      <c r="C2232" s="29" t="s">
        <v>123</v>
      </c>
      <c r="D2232" s="31">
        <v>44216</v>
      </c>
      <c r="E2232" s="29" t="s">
        <v>19</v>
      </c>
      <c r="F2232" s="29">
        <v>1</v>
      </c>
      <c r="G2232" s="29" t="s">
        <v>43</v>
      </c>
      <c r="H2232" s="29">
        <v>10</v>
      </c>
      <c r="K2232" s="29">
        <v>7205275223</v>
      </c>
      <c r="L2232" s="29">
        <v>5926495229</v>
      </c>
      <c r="M2232" s="29" t="s">
        <v>44</v>
      </c>
      <c r="N2232" s="29">
        <v>2329067220</v>
      </c>
      <c r="O2232" s="32" t="str">
        <f t="shared" si="34"/>
        <v>Promoters</v>
      </c>
    </row>
    <row r="2233" spans="1:15" x14ac:dyDescent="0.15">
      <c r="A2233" s="29" t="s">
        <v>41</v>
      </c>
      <c r="B2233" s="29" t="s">
        <v>42</v>
      </c>
      <c r="C2233" s="29" t="s">
        <v>123</v>
      </c>
      <c r="D2233" s="31">
        <v>44216</v>
      </c>
      <c r="E2233" s="29" t="s">
        <v>19</v>
      </c>
      <c r="F2233" s="29">
        <v>5</v>
      </c>
      <c r="G2233" s="29" t="s">
        <v>43</v>
      </c>
      <c r="H2233" s="29">
        <v>10</v>
      </c>
      <c r="K2233" s="29">
        <v>7205275223</v>
      </c>
      <c r="L2233" s="29">
        <v>5926397305</v>
      </c>
      <c r="M2233" s="29" t="s">
        <v>44</v>
      </c>
      <c r="N2233" s="29">
        <v>2329073118</v>
      </c>
      <c r="O2233" s="32" t="str">
        <f t="shared" si="34"/>
        <v>Promoters</v>
      </c>
    </row>
    <row r="2234" spans="1:15" x14ac:dyDescent="0.15">
      <c r="A2234" s="29" t="s">
        <v>41</v>
      </c>
      <c r="B2234" s="29" t="s">
        <v>42</v>
      </c>
      <c r="C2234" s="29" t="s">
        <v>136</v>
      </c>
      <c r="D2234" s="31">
        <v>44216</v>
      </c>
      <c r="E2234" s="29" t="s">
        <v>52</v>
      </c>
      <c r="F2234" s="29">
        <v>1</v>
      </c>
      <c r="G2234" s="29" t="s">
        <v>46</v>
      </c>
      <c r="H2234" s="29">
        <v>0</v>
      </c>
      <c r="K2234" s="29">
        <v>5144653444</v>
      </c>
      <c r="L2234" s="29">
        <v>5144653444</v>
      </c>
      <c r="M2234" s="29" t="s">
        <v>44</v>
      </c>
      <c r="N2234" s="29">
        <v>2329075681</v>
      </c>
      <c r="O2234" s="32" t="str">
        <f t="shared" si="34"/>
        <v>Detractors</v>
      </c>
    </row>
    <row r="2235" spans="1:15" x14ac:dyDescent="0.15">
      <c r="A2235" s="29" t="s">
        <v>41</v>
      </c>
      <c r="B2235" s="29" t="s">
        <v>42</v>
      </c>
      <c r="C2235" s="29" t="s">
        <v>106</v>
      </c>
      <c r="D2235" s="31">
        <v>44216</v>
      </c>
      <c r="E2235" s="29" t="s">
        <v>53</v>
      </c>
      <c r="F2235" s="29">
        <v>5</v>
      </c>
      <c r="G2235" s="29" t="s">
        <v>43</v>
      </c>
      <c r="H2235" s="29">
        <v>8</v>
      </c>
      <c r="J2235" s="29">
        <v>2011899964</v>
      </c>
      <c r="K2235" s="29">
        <v>4415429600</v>
      </c>
      <c r="L2235" s="29">
        <v>4415429600</v>
      </c>
      <c r="M2235" s="29" t="s">
        <v>44</v>
      </c>
      <c r="N2235" s="29">
        <v>2329076864</v>
      </c>
      <c r="O2235" s="32" t="str">
        <f t="shared" si="34"/>
        <v>Passives</v>
      </c>
    </row>
    <row r="2236" spans="1:15" x14ac:dyDescent="0.15">
      <c r="A2236" s="29" t="s">
        <v>41</v>
      </c>
      <c r="B2236" s="29" t="s">
        <v>42</v>
      </c>
      <c r="C2236" s="29" t="s">
        <v>108</v>
      </c>
      <c r="D2236" s="31">
        <v>44216</v>
      </c>
      <c r="E2236" s="29" t="s">
        <v>53</v>
      </c>
      <c r="F2236" s="29">
        <v>5</v>
      </c>
      <c r="G2236" s="29" t="s">
        <v>43</v>
      </c>
      <c r="H2236" s="29">
        <v>10</v>
      </c>
      <c r="K2236" s="29">
        <v>5172583330</v>
      </c>
      <c r="L2236" s="29">
        <v>112391176</v>
      </c>
      <c r="M2236" s="29" t="s">
        <v>44</v>
      </c>
      <c r="N2236" s="29">
        <v>2329077130</v>
      </c>
      <c r="O2236" s="32" t="str">
        <f t="shared" si="34"/>
        <v>Promoters</v>
      </c>
    </row>
    <row r="2237" spans="1:15" x14ac:dyDescent="0.15">
      <c r="A2237" s="29" t="s">
        <v>41</v>
      </c>
      <c r="B2237" s="29" t="s">
        <v>42</v>
      </c>
      <c r="C2237" s="29" t="s">
        <v>136</v>
      </c>
      <c r="D2237" s="31">
        <v>44216</v>
      </c>
      <c r="E2237" s="29" t="s">
        <v>52</v>
      </c>
      <c r="F2237" s="29">
        <v>4</v>
      </c>
      <c r="G2237" s="29" t="s">
        <v>43</v>
      </c>
      <c r="H2237" s="29">
        <v>8</v>
      </c>
      <c r="K2237" s="29">
        <v>4412976699</v>
      </c>
      <c r="L2237" s="29">
        <v>4412976699</v>
      </c>
      <c r="M2237" s="29" t="s">
        <v>51</v>
      </c>
      <c r="N2237" s="29">
        <v>2329077555</v>
      </c>
      <c r="O2237" s="32" t="str">
        <f t="shared" si="34"/>
        <v>Passives</v>
      </c>
    </row>
    <row r="2238" spans="1:15" x14ac:dyDescent="0.15">
      <c r="A2238" s="29" t="s">
        <v>41</v>
      </c>
      <c r="B2238" s="29" t="s">
        <v>42</v>
      </c>
      <c r="C2238" s="29" t="s">
        <v>134</v>
      </c>
      <c r="D2238" s="31">
        <v>44216</v>
      </c>
      <c r="E2238" s="29" t="s">
        <v>52</v>
      </c>
      <c r="F2238" s="29">
        <v>5</v>
      </c>
      <c r="G2238" s="29" t="s">
        <v>46</v>
      </c>
      <c r="H2238" s="29">
        <v>5</v>
      </c>
      <c r="K2238" s="29">
        <v>5144653444</v>
      </c>
      <c r="L2238" s="29">
        <v>5144653444</v>
      </c>
      <c r="M2238" s="29" t="s">
        <v>44</v>
      </c>
      <c r="N2238" s="29">
        <v>2329080032</v>
      </c>
      <c r="O2238" s="32" t="str">
        <f t="shared" si="34"/>
        <v>Detractors</v>
      </c>
    </row>
    <row r="2239" spans="1:15" x14ac:dyDescent="0.15">
      <c r="A2239" s="29" t="s">
        <v>41</v>
      </c>
      <c r="B2239" s="29" t="s">
        <v>42</v>
      </c>
      <c r="C2239" s="29" t="s">
        <v>101</v>
      </c>
      <c r="D2239" s="31">
        <v>44216</v>
      </c>
      <c r="E2239" s="29" t="s">
        <v>53</v>
      </c>
      <c r="F2239" s="29">
        <v>5</v>
      </c>
      <c r="G2239" s="29" t="s">
        <v>43</v>
      </c>
      <c r="H2239" s="29">
        <v>8</v>
      </c>
      <c r="K2239" s="29">
        <v>4415363152</v>
      </c>
      <c r="L2239" s="29">
        <v>4415363152</v>
      </c>
      <c r="M2239" s="29" t="s">
        <v>44</v>
      </c>
      <c r="N2239" s="29">
        <v>2329084825</v>
      </c>
      <c r="O2239" s="32" t="str">
        <f t="shared" si="34"/>
        <v>Passives</v>
      </c>
    </row>
    <row r="2240" spans="1:15" x14ac:dyDescent="0.15">
      <c r="A2240" s="29" t="s">
        <v>41</v>
      </c>
      <c r="B2240" s="29" t="s">
        <v>42</v>
      </c>
      <c r="C2240" s="29" t="s">
        <v>123</v>
      </c>
      <c r="D2240" s="31">
        <v>44216</v>
      </c>
      <c r="E2240" s="29" t="s">
        <v>19</v>
      </c>
      <c r="F2240" s="29">
        <v>5</v>
      </c>
      <c r="G2240" s="29" t="s">
        <v>46</v>
      </c>
      <c r="H2240" s="29">
        <v>5</v>
      </c>
      <c r="K2240" s="29">
        <v>7205275223</v>
      </c>
      <c r="L2240" s="29">
        <v>5926455972</v>
      </c>
      <c r="M2240" s="29" t="s">
        <v>44</v>
      </c>
      <c r="N2240" s="29">
        <v>2329087043</v>
      </c>
      <c r="O2240" s="32" t="str">
        <f t="shared" si="34"/>
        <v>Detractors</v>
      </c>
    </row>
    <row r="2241" spans="1:15" x14ac:dyDescent="0.15">
      <c r="A2241" s="29" t="s">
        <v>41</v>
      </c>
      <c r="B2241" s="29" t="s">
        <v>42</v>
      </c>
      <c r="C2241" s="29" t="s">
        <v>123</v>
      </c>
      <c r="D2241" s="31">
        <v>44216</v>
      </c>
      <c r="E2241" s="29" t="s">
        <v>19</v>
      </c>
      <c r="F2241" s="29">
        <v>1</v>
      </c>
      <c r="G2241" s="29" t="s">
        <v>46</v>
      </c>
      <c r="H2241" s="29">
        <v>0</v>
      </c>
      <c r="K2241" s="29">
        <v>7205275223</v>
      </c>
      <c r="L2241" s="29">
        <v>5923310820</v>
      </c>
      <c r="M2241" s="29" t="s">
        <v>44</v>
      </c>
      <c r="N2241" s="29">
        <v>2329092515</v>
      </c>
      <c r="O2241" s="32" t="str">
        <f t="shared" si="34"/>
        <v>Detractors</v>
      </c>
    </row>
    <row r="2242" spans="1:15" x14ac:dyDescent="0.15">
      <c r="A2242" s="29" t="s">
        <v>41</v>
      </c>
      <c r="B2242" s="29" t="s">
        <v>42</v>
      </c>
      <c r="C2242" s="29" t="s">
        <v>101</v>
      </c>
      <c r="D2242" s="31">
        <v>44216</v>
      </c>
      <c r="E2242" s="29" t="s">
        <v>53</v>
      </c>
      <c r="F2242" s="29">
        <v>5</v>
      </c>
      <c r="G2242" s="29" t="s">
        <v>43</v>
      </c>
      <c r="H2242" s="29">
        <v>9</v>
      </c>
      <c r="J2242" s="29">
        <v>2011929533</v>
      </c>
      <c r="K2242" s="29">
        <v>7578466711</v>
      </c>
      <c r="L2242" s="29">
        <v>7578466711</v>
      </c>
      <c r="M2242" s="29" t="s">
        <v>44</v>
      </c>
      <c r="N2242" s="29">
        <v>2329106517</v>
      </c>
      <c r="O2242" s="32" t="str">
        <f t="shared" ref="O2242:O2305" si="35">IF(AND(H2242&gt;=$Q$3,H2242&lt;=$R$3),$S$3,IF(AND(H2242&gt;=$Q$4,H2242&lt;=$R$4),$S$4,IF(AND(H2242&gt;=$Q$5,H2242&lt;=$R$5),$S$5)))</f>
        <v>Promoters</v>
      </c>
    </row>
    <row r="2243" spans="1:15" x14ac:dyDescent="0.15">
      <c r="A2243" s="29" t="s">
        <v>41</v>
      </c>
      <c r="B2243" s="29" t="s">
        <v>42</v>
      </c>
      <c r="C2243" s="29" t="s">
        <v>115</v>
      </c>
      <c r="D2243" s="31">
        <v>44216</v>
      </c>
      <c r="E2243" s="29" t="s">
        <v>50</v>
      </c>
      <c r="F2243" s="29">
        <v>3</v>
      </c>
      <c r="G2243" s="29" t="s">
        <v>46</v>
      </c>
      <c r="H2243" s="29">
        <v>5</v>
      </c>
      <c r="K2243" s="29">
        <v>3407762567</v>
      </c>
      <c r="L2243" s="29">
        <v>3407762567</v>
      </c>
      <c r="M2243" s="29" t="s">
        <v>44</v>
      </c>
      <c r="N2243" s="29">
        <v>2329111602</v>
      </c>
      <c r="O2243" s="32" t="str">
        <f t="shared" si="35"/>
        <v>Detractors</v>
      </c>
    </row>
    <row r="2244" spans="1:15" x14ac:dyDescent="0.15">
      <c r="A2244" s="29" t="s">
        <v>41</v>
      </c>
      <c r="B2244" s="29" t="s">
        <v>42</v>
      </c>
      <c r="C2244" s="29" t="s">
        <v>140</v>
      </c>
      <c r="D2244" s="31">
        <v>44216</v>
      </c>
      <c r="E2244" s="29" t="s">
        <v>50</v>
      </c>
      <c r="F2244" s="29">
        <v>5</v>
      </c>
      <c r="G2244" s="29" t="s">
        <v>43</v>
      </c>
      <c r="H2244" s="29">
        <v>8</v>
      </c>
      <c r="K2244" s="29">
        <v>3406920296</v>
      </c>
      <c r="L2244" s="29">
        <v>3406920296</v>
      </c>
      <c r="M2244" s="29" t="s">
        <v>44</v>
      </c>
      <c r="N2244" s="29">
        <v>2329112274</v>
      </c>
      <c r="O2244" s="32" t="str">
        <f t="shared" si="35"/>
        <v>Passives</v>
      </c>
    </row>
    <row r="2245" spans="1:15" x14ac:dyDescent="0.15">
      <c r="A2245" s="29" t="s">
        <v>41</v>
      </c>
      <c r="B2245" s="29" t="s">
        <v>42</v>
      </c>
      <c r="C2245" s="29" t="s">
        <v>125</v>
      </c>
      <c r="D2245" s="31">
        <v>44216</v>
      </c>
      <c r="E2245" s="29" t="s">
        <v>19</v>
      </c>
      <c r="F2245" s="29">
        <v>4</v>
      </c>
      <c r="G2245" s="29" t="s">
        <v>46</v>
      </c>
      <c r="H2245" s="29">
        <v>9</v>
      </c>
      <c r="K2245" s="29">
        <v>7205275223</v>
      </c>
      <c r="L2245" s="29">
        <v>5922550276</v>
      </c>
      <c r="M2245" s="29" t="s">
        <v>51</v>
      </c>
      <c r="N2245" s="29">
        <v>2329112890</v>
      </c>
      <c r="O2245" s="32" t="str">
        <f t="shared" si="35"/>
        <v>Promoters</v>
      </c>
    </row>
    <row r="2246" spans="1:15" x14ac:dyDescent="0.15">
      <c r="A2246" s="29" t="s">
        <v>41</v>
      </c>
      <c r="B2246" s="29" t="s">
        <v>42</v>
      </c>
      <c r="C2246" s="29" t="s">
        <v>138</v>
      </c>
      <c r="D2246" s="31">
        <v>44216</v>
      </c>
      <c r="E2246" s="29" t="s">
        <v>50</v>
      </c>
      <c r="F2246" s="29">
        <v>5</v>
      </c>
      <c r="G2246" s="29" t="s">
        <v>43</v>
      </c>
      <c r="H2246" s="29">
        <v>9</v>
      </c>
      <c r="K2246" s="29">
        <v>3402018977</v>
      </c>
      <c r="L2246" s="29">
        <v>3402018977</v>
      </c>
      <c r="M2246" s="29" t="s">
        <v>44</v>
      </c>
      <c r="N2246" s="29">
        <v>2329118496</v>
      </c>
      <c r="O2246" s="32" t="str">
        <f t="shared" si="35"/>
        <v>Promoters</v>
      </c>
    </row>
    <row r="2247" spans="1:15" x14ac:dyDescent="0.15">
      <c r="A2247" s="29" t="s">
        <v>41</v>
      </c>
      <c r="B2247" s="29" t="s">
        <v>42</v>
      </c>
      <c r="C2247" s="29" t="s">
        <v>122</v>
      </c>
      <c r="D2247" s="31">
        <v>44216</v>
      </c>
      <c r="E2247" s="29" t="s">
        <v>52</v>
      </c>
      <c r="F2247" s="29">
        <v>5</v>
      </c>
      <c r="G2247" s="29" t="s">
        <v>43</v>
      </c>
      <c r="H2247" s="29">
        <v>10</v>
      </c>
      <c r="K2247" s="29">
        <v>4412369000</v>
      </c>
      <c r="L2247" s="29">
        <v>4412369000</v>
      </c>
      <c r="M2247" s="29" t="s">
        <v>44</v>
      </c>
      <c r="N2247" s="29">
        <v>2329118610</v>
      </c>
      <c r="O2247" s="32" t="str">
        <f t="shared" si="35"/>
        <v>Promoters</v>
      </c>
    </row>
    <row r="2248" spans="1:15" x14ac:dyDescent="0.15">
      <c r="A2248" s="29" t="s">
        <v>41</v>
      </c>
      <c r="B2248" s="29" t="s">
        <v>42</v>
      </c>
      <c r="C2248" s="29" t="s">
        <v>120</v>
      </c>
      <c r="D2248" s="31">
        <v>44216</v>
      </c>
      <c r="E2248" s="29" t="s">
        <v>19</v>
      </c>
      <c r="F2248" s="29">
        <v>5</v>
      </c>
      <c r="G2248" s="29" t="s">
        <v>43</v>
      </c>
      <c r="H2248" s="29">
        <v>3</v>
      </c>
      <c r="K2248" s="29">
        <v>7205275223</v>
      </c>
      <c r="L2248" s="29">
        <v>5922259554</v>
      </c>
      <c r="M2248" s="29" t="s">
        <v>44</v>
      </c>
      <c r="N2248" s="29">
        <v>2329119554</v>
      </c>
      <c r="O2248" s="32" t="str">
        <f t="shared" si="35"/>
        <v>Detractors</v>
      </c>
    </row>
    <row r="2249" spans="1:15" x14ac:dyDescent="0.15">
      <c r="A2249" s="29" t="s">
        <v>41</v>
      </c>
      <c r="B2249" s="29" t="s">
        <v>42</v>
      </c>
      <c r="C2249" s="29" t="s">
        <v>120</v>
      </c>
      <c r="D2249" s="31">
        <v>44216</v>
      </c>
      <c r="E2249" s="29" t="s">
        <v>19</v>
      </c>
      <c r="F2249" s="29">
        <v>4</v>
      </c>
      <c r="G2249" s="29" t="s">
        <v>46</v>
      </c>
      <c r="H2249" s="29">
        <v>9</v>
      </c>
      <c r="K2249" s="29">
        <v>7205275223</v>
      </c>
      <c r="L2249" s="29">
        <v>5926159844</v>
      </c>
      <c r="M2249" s="29" t="s">
        <v>51</v>
      </c>
      <c r="N2249" s="29">
        <v>2329123127</v>
      </c>
      <c r="O2249" s="32" t="str">
        <f t="shared" si="35"/>
        <v>Promoters</v>
      </c>
    </row>
    <row r="2250" spans="1:15" x14ac:dyDescent="0.15">
      <c r="A2250" s="29" t="s">
        <v>41</v>
      </c>
      <c r="B2250" s="29" t="s">
        <v>42</v>
      </c>
      <c r="C2250" s="29" t="s">
        <v>143</v>
      </c>
      <c r="D2250" s="31">
        <v>44216</v>
      </c>
      <c r="E2250" s="29" t="s">
        <v>53</v>
      </c>
      <c r="F2250" s="29">
        <v>5</v>
      </c>
      <c r="G2250" s="29" t="s">
        <v>43</v>
      </c>
      <c r="H2250" s="29">
        <v>8</v>
      </c>
      <c r="K2250" s="29">
        <v>4417048431</v>
      </c>
      <c r="L2250" s="29">
        <v>4417048431</v>
      </c>
      <c r="M2250" s="29" t="s">
        <v>44</v>
      </c>
      <c r="N2250" s="29">
        <v>2329126063</v>
      </c>
      <c r="O2250" s="32" t="str">
        <f t="shared" si="35"/>
        <v>Passives</v>
      </c>
    </row>
    <row r="2251" spans="1:15" x14ac:dyDescent="0.15">
      <c r="A2251" s="29" t="s">
        <v>41</v>
      </c>
      <c r="B2251" s="29" t="s">
        <v>42</v>
      </c>
      <c r="C2251" s="29" t="s">
        <v>103</v>
      </c>
      <c r="D2251" s="31">
        <v>44216</v>
      </c>
      <c r="E2251" s="29" t="s">
        <v>53</v>
      </c>
      <c r="F2251" s="29">
        <v>1</v>
      </c>
      <c r="G2251" s="29" t="s">
        <v>46</v>
      </c>
      <c r="H2251" s="29">
        <v>1</v>
      </c>
      <c r="K2251" s="29">
        <v>4417371460</v>
      </c>
      <c r="L2251" s="29">
        <v>4417371460</v>
      </c>
      <c r="M2251" s="29" t="s">
        <v>44</v>
      </c>
      <c r="N2251" s="29">
        <v>2329130632</v>
      </c>
      <c r="O2251" s="32" t="str">
        <f t="shared" si="35"/>
        <v>Detractors</v>
      </c>
    </row>
    <row r="2252" spans="1:15" x14ac:dyDescent="0.15">
      <c r="A2252" s="29" t="s">
        <v>41</v>
      </c>
      <c r="B2252" s="29" t="s">
        <v>42</v>
      </c>
      <c r="C2252" s="29" t="s">
        <v>123</v>
      </c>
      <c r="D2252" s="31">
        <v>44216</v>
      </c>
      <c r="E2252" s="29" t="s">
        <v>19</v>
      </c>
      <c r="F2252" s="29">
        <v>1</v>
      </c>
      <c r="G2252" s="29" t="s">
        <v>43</v>
      </c>
      <c r="H2252" s="29">
        <v>0</v>
      </c>
      <c r="K2252" s="29">
        <v>7205275223</v>
      </c>
      <c r="L2252" s="29">
        <v>5922763005</v>
      </c>
      <c r="M2252" s="29" t="s">
        <v>44</v>
      </c>
      <c r="N2252" s="29">
        <v>2329133537</v>
      </c>
      <c r="O2252" s="32" t="str">
        <f t="shared" si="35"/>
        <v>Detractors</v>
      </c>
    </row>
    <row r="2253" spans="1:15" x14ac:dyDescent="0.15">
      <c r="A2253" s="29" t="s">
        <v>41</v>
      </c>
      <c r="B2253" s="29" t="s">
        <v>42</v>
      </c>
      <c r="C2253" s="29" t="s">
        <v>117</v>
      </c>
      <c r="D2253" s="31">
        <v>44216</v>
      </c>
      <c r="E2253" s="29" t="s">
        <v>50</v>
      </c>
      <c r="F2253" s="29">
        <v>5</v>
      </c>
      <c r="G2253" s="29" t="s">
        <v>43</v>
      </c>
      <c r="H2253" s="29">
        <v>7</v>
      </c>
      <c r="K2253" s="29">
        <v>3406432736</v>
      </c>
      <c r="L2253" s="29">
        <v>3406432736</v>
      </c>
      <c r="M2253" s="29" t="s">
        <v>44</v>
      </c>
      <c r="N2253" s="29">
        <v>2329134821</v>
      </c>
      <c r="O2253" s="32" t="str">
        <f t="shared" si="35"/>
        <v>Passives</v>
      </c>
    </row>
    <row r="2254" spans="1:15" x14ac:dyDescent="0.15">
      <c r="A2254" s="29" t="s">
        <v>41</v>
      </c>
      <c r="B2254" s="29" t="s">
        <v>42</v>
      </c>
      <c r="C2254" s="29" t="s">
        <v>115</v>
      </c>
      <c r="D2254" s="31">
        <v>44216</v>
      </c>
      <c r="E2254" s="29" t="s">
        <v>50</v>
      </c>
      <c r="F2254" s="29">
        <v>5</v>
      </c>
      <c r="G2254" s="29" t="s">
        <v>43</v>
      </c>
      <c r="H2254" s="29">
        <v>8</v>
      </c>
      <c r="K2254" s="29">
        <v>8328330560</v>
      </c>
      <c r="L2254" s="29">
        <v>8328330560</v>
      </c>
      <c r="M2254" s="29" t="s">
        <v>51</v>
      </c>
      <c r="N2254" s="29">
        <v>2329136067</v>
      </c>
      <c r="O2254" s="32" t="str">
        <f t="shared" si="35"/>
        <v>Passives</v>
      </c>
    </row>
    <row r="2255" spans="1:15" x14ac:dyDescent="0.15">
      <c r="A2255" s="29" t="s">
        <v>41</v>
      </c>
      <c r="B2255" s="29" t="s">
        <v>42</v>
      </c>
      <c r="C2255" s="29" t="s">
        <v>123</v>
      </c>
      <c r="D2255" s="31">
        <v>44216</v>
      </c>
      <c r="E2255" s="29" t="s">
        <v>19</v>
      </c>
      <c r="F2255" s="29">
        <v>5</v>
      </c>
      <c r="G2255" s="29" t="s">
        <v>43</v>
      </c>
      <c r="H2255" s="29">
        <v>8</v>
      </c>
      <c r="K2255" s="29">
        <v>7205275223</v>
      </c>
      <c r="L2255" s="29">
        <v>5922672647</v>
      </c>
      <c r="M2255" s="29" t="s">
        <v>51</v>
      </c>
      <c r="N2255" s="29">
        <v>2329137354</v>
      </c>
      <c r="O2255" s="32" t="str">
        <f t="shared" si="35"/>
        <v>Passives</v>
      </c>
    </row>
    <row r="2256" spans="1:15" x14ac:dyDescent="0.15">
      <c r="A2256" s="29" t="s">
        <v>41</v>
      </c>
      <c r="B2256" s="29" t="s">
        <v>42</v>
      </c>
      <c r="C2256" s="29" t="s">
        <v>118</v>
      </c>
      <c r="D2256" s="31">
        <v>44216</v>
      </c>
      <c r="E2256" s="29" t="s">
        <v>19</v>
      </c>
      <c r="F2256" s="29">
        <v>5</v>
      </c>
      <c r="G2256" s="29" t="s">
        <v>43</v>
      </c>
      <c r="H2256" s="29">
        <v>0</v>
      </c>
      <c r="K2256" s="29">
        <v>7205275223</v>
      </c>
      <c r="L2256" s="29">
        <v>5922320071</v>
      </c>
      <c r="M2256" s="29" t="s">
        <v>44</v>
      </c>
      <c r="N2256" s="29">
        <v>2329137569</v>
      </c>
      <c r="O2256" s="32" t="str">
        <f t="shared" si="35"/>
        <v>Detractors</v>
      </c>
    </row>
    <row r="2257" spans="1:15" x14ac:dyDescent="0.15">
      <c r="A2257" s="29" t="s">
        <v>41</v>
      </c>
      <c r="B2257" s="29" t="s">
        <v>42</v>
      </c>
      <c r="C2257" s="29" t="s">
        <v>125</v>
      </c>
      <c r="D2257" s="31">
        <v>44216</v>
      </c>
      <c r="E2257" s="29" t="s">
        <v>19</v>
      </c>
      <c r="F2257" s="29">
        <v>2</v>
      </c>
      <c r="G2257" s="29" t="s">
        <v>43</v>
      </c>
      <c r="H2257" s="29">
        <v>3</v>
      </c>
      <c r="K2257" s="29">
        <v>7205275223</v>
      </c>
      <c r="L2257" s="29">
        <v>5922641282</v>
      </c>
      <c r="M2257" s="29" t="s">
        <v>44</v>
      </c>
      <c r="N2257" s="29">
        <v>2329140794</v>
      </c>
      <c r="O2257" s="32" t="str">
        <f t="shared" si="35"/>
        <v>Detractors</v>
      </c>
    </row>
    <row r="2258" spans="1:15" x14ac:dyDescent="0.15">
      <c r="A2258" s="29" t="s">
        <v>41</v>
      </c>
      <c r="B2258" s="29" t="s">
        <v>42</v>
      </c>
      <c r="C2258" s="29" t="s">
        <v>112</v>
      </c>
      <c r="D2258" s="31">
        <v>44216</v>
      </c>
      <c r="E2258" s="29" t="s">
        <v>50</v>
      </c>
      <c r="F2258" s="29">
        <v>5</v>
      </c>
      <c r="G2258" s="29" t="s">
        <v>46</v>
      </c>
      <c r="H2258" s="29">
        <v>8</v>
      </c>
      <c r="K2258" s="29">
        <v>4787727601</v>
      </c>
      <c r="L2258" s="29">
        <v>4787727601</v>
      </c>
      <c r="M2258" s="29" t="s">
        <v>44</v>
      </c>
      <c r="N2258" s="29">
        <v>2329140960</v>
      </c>
      <c r="O2258" s="32" t="str">
        <f t="shared" si="35"/>
        <v>Passives</v>
      </c>
    </row>
    <row r="2259" spans="1:15" x14ac:dyDescent="0.15">
      <c r="A2259" s="29" t="s">
        <v>41</v>
      </c>
      <c r="B2259" s="29" t="s">
        <v>42</v>
      </c>
      <c r="C2259" s="29" t="s">
        <v>125</v>
      </c>
      <c r="D2259" s="31">
        <v>44216</v>
      </c>
      <c r="E2259" s="29" t="s">
        <v>19</v>
      </c>
      <c r="F2259" s="29">
        <v>5</v>
      </c>
      <c r="G2259" s="29" t="s">
        <v>43</v>
      </c>
      <c r="H2259" s="29">
        <v>10</v>
      </c>
      <c r="K2259" s="29">
        <v>7205275223</v>
      </c>
      <c r="L2259" s="29">
        <v>5922250516</v>
      </c>
      <c r="M2259" s="29" t="s">
        <v>44</v>
      </c>
      <c r="N2259" s="29">
        <v>2329147256</v>
      </c>
      <c r="O2259" s="32" t="str">
        <f t="shared" si="35"/>
        <v>Promoters</v>
      </c>
    </row>
    <row r="2260" spans="1:15" x14ac:dyDescent="0.15">
      <c r="A2260" s="29" t="s">
        <v>41</v>
      </c>
      <c r="B2260" s="29" t="s">
        <v>42</v>
      </c>
      <c r="C2260" s="29" t="s">
        <v>132</v>
      </c>
      <c r="D2260" s="31">
        <v>44216</v>
      </c>
      <c r="E2260" s="29" t="s">
        <v>50</v>
      </c>
      <c r="F2260" s="29">
        <v>5</v>
      </c>
      <c r="G2260" s="29" t="s">
        <v>43</v>
      </c>
      <c r="H2260" s="29">
        <v>10</v>
      </c>
      <c r="K2260" s="29">
        <v>3406421202</v>
      </c>
      <c r="L2260" s="29">
        <v>3406421202</v>
      </c>
      <c r="M2260" s="29" t="s">
        <v>44</v>
      </c>
      <c r="N2260" s="29">
        <v>2329151880</v>
      </c>
      <c r="O2260" s="32" t="str">
        <f t="shared" si="35"/>
        <v>Promoters</v>
      </c>
    </row>
    <row r="2261" spans="1:15" x14ac:dyDescent="0.15">
      <c r="A2261" s="29" t="s">
        <v>41</v>
      </c>
      <c r="B2261" s="29" t="s">
        <v>42</v>
      </c>
      <c r="C2261" s="29" t="s">
        <v>129</v>
      </c>
      <c r="D2261" s="31">
        <v>44216</v>
      </c>
      <c r="E2261" s="29" t="s">
        <v>50</v>
      </c>
      <c r="F2261" s="29">
        <v>5</v>
      </c>
      <c r="G2261" s="29" t="s">
        <v>43</v>
      </c>
      <c r="H2261" s="29">
        <v>10</v>
      </c>
      <c r="J2261" s="29">
        <v>2011964945</v>
      </c>
      <c r="K2261" s="29">
        <v>3402202662</v>
      </c>
      <c r="L2261" s="29">
        <v>3402202662</v>
      </c>
      <c r="M2261" s="29" t="s">
        <v>44</v>
      </c>
      <c r="N2261" s="29">
        <v>2329152380</v>
      </c>
      <c r="O2261" s="32" t="str">
        <f t="shared" si="35"/>
        <v>Promoters</v>
      </c>
    </row>
    <row r="2262" spans="1:15" x14ac:dyDescent="0.15">
      <c r="A2262" s="29" t="s">
        <v>41</v>
      </c>
      <c r="B2262" s="29" t="s">
        <v>42</v>
      </c>
      <c r="C2262" s="29" t="s">
        <v>120</v>
      </c>
      <c r="D2262" s="31">
        <v>44216</v>
      </c>
      <c r="E2262" s="29" t="s">
        <v>19</v>
      </c>
      <c r="F2262" s="29">
        <v>5</v>
      </c>
      <c r="G2262" s="29" t="s">
        <v>43</v>
      </c>
      <c r="H2262" s="29">
        <v>9</v>
      </c>
      <c r="K2262" s="29">
        <v>7205275223</v>
      </c>
      <c r="L2262" s="29">
        <v>5926176492</v>
      </c>
      <c r="M2262" s="29" t="s">
        <v>44</v>
      </c>
      <c r="N2262" s="29">
        <v>2329154029</v>
      </c>
      <c r="O2262" s="32" t="str">
        <f t="shared" si="35"/>
        <v>Promoters</v>
      </c>
    </row>
    <row r="2263" spans="1:15" x14ac:dyDescent="0.15">
      <c r="A2263" s="29" t="s">
        <v>41</v>
      </c>
      <c r="B2263" s="29" t="s">
        <v>42</v>
      </c>
      <c r="C2263" s="29" t="s">
        <v>112</v>
      </c>
      <c r="D2263" s="31">
        <v>44216</v>
      </c>
      <c r="E2263" s="29" t="s">
        <v>55</v>
      </c>
      <c r="F2263" s="29">
        <v>5</v>
      </c>
      <c r="G2263" s="29" t="s">
        <v>43</v>
      </c>
      <c r="H2263" s="29">
        <v>10</v>
      </c>
      <c r="K2263" s="29">
        <v>7754030313</v>
      </c>
      <c r="L2263" s="29">
        <v>7754030313</v>
      </c>
      <c r="M2263" s="29" t="s">
        <v>51</v>
      </c>
      <c r="N2263" s="29">
        <v>2329157487</v>
      </c>
      <c r="O2263" s="32" t="str">
        <f t="shared" si="35"/>
        <v>Promoters</v>
      </c>
    </row>
    <row r="2264" spans="1:15" x14ac:dyDescent="0.15">
      <c r="A2264" s="29" t="s">
        <v>41</v>
      </c>
      <c r="B2264" s="29" t="s">
        <v>42</v>
      </c>
      <c r="C2264" s="29" t="s">
        <v>122</v>
      </c>
      <c r="D2264" s="31">
        <v>44216</v>
      </c>
      <c r="E2264" s="29" t="s">
        <v>52</v>
      </c>
      <c r="F2264" s="29">
        <v>5</v>
      </c>
      <c r="G2264" s="29" t="s">
        <v>43</v>
      </c>
      <c r="H2264" s="29">
        <v>10</v>
      </c>
      <c r="K2264" s="29">
        <v>4417775451</v>
      </c>
      <c r="L2264" s="29">
        <v>4417775451</v>
      </c>
      <c r="M2264" s="29" t="s">
        <v>44</v>
      </c>
      <c r="N2264" s="29">
        <v>2329158738</v>
      </c>
      <c r="O2264" s="32" t="str">
        <f t="shared" si="35"/>
        <v>Promoters</v>
      </c>
    </row>
    <row r="2265" spans="1:15" x14ac:dyDescent="0.15">
      <c r="A2265" s="29" t="s">
        <v>41</v>
      </c>
      <c r="B2265" s="29" t="s">
        <v>42</v>
      </c>
      <c r="C2265" s="29" t="s">
        <v>136</v>
      </c>
      <c r="D2265" s="31">
        <v>44216</v>
      </c>
      <c r="E2265" s="29" t="s">
        <v>52</v>
      </c>
      <c r="F2265" s="29">
        <v>5</v>
      </c>
      <c r="G2265" s="29" t="s">
        <v>46</v>
      </c>
      <c r="H2265" s="29">
        <v>8</v>
      </c>
      <c r="K2265" s="29">
        <v>4412930153</v>
      </c>
      <c r="L2265" s="29">
        <v>4412930153</v>
      </c>
      <c r="M2265" s="29" t="s">
        <v>44</v>
      </c>
      <c r="N2265" s="29">
        <v>2329159257</v>
      </c>
      <c r="O2265" s="32" t="str">
        <f t="shared" si="35"/>
        <v>Passives</v>
      </c>
    </row>
    <row r="2266" spans="1:15" x14ac:dyDescent="0.15">
      <c r="A2266" s="29" t="s">
        <v>41</v>
      </c>
      <c r="B2266" s="29" t="s">
        <v>42</v>
      </c>
      <c r="C2266" s="29" t="s">
        <v>136</v>
      </c>
      <c r="D2266" s="31">
        <v>44216</v>
      </c>
      <c r="E2266" s="29" t="s">
        <v>55</v>
      </c>
      <c r="F2266" s="29">
        <v>2</v>
      </c>
      <c r="G2266" s="29" t="s">
        <v>46</v>
      </c>
      <c r="H2266" s="29">
        <v>1</v>
      </c>
      <c r="K2266" s="29">
        <v>9282411694</v>
      </c>
      <c r="L2266" s="29">
        <v>9282411694</v>
      </c>
      <c r="M2266" s="29" t="s">
        <v>44</v>
      </c>
      <c r="N2266" s="29">
        <v>2329165574</v>
      </c>
      <c r="O2266" s="32" t="str">
        <f t="shared" si="35"/>
        <v>Detractors</v>
      </c>
    </row>
    <row r="2267" spans="1:15" x14ac:dyDescent="0.15">
      <c r="A2267" s="29" t="s">
        <v>41</v>
      </c>
      <c r="B2267" s="29" t="s">
        <v>42</v>
      </c>
      <c r="C2267" s="29" t="s">
        <v>82</v>
      </c>
      <c r="D2267" s="31">
        <v>44216</v>
      </c>
      <c r="E2267" s="29" t="s">
        <v>55</v>
      </c>
      <c r="F2267" s="29">
        <v>5</v>
      </c>
      <c r="G2267" s="29" t="s">
        <v>46</v>
      </c>
      <c r="H2267" s="29">
        <v>4</v>
      </c>
      <c r="K2267" s="29">
        <v>7754030906</v>
      </c>
      <c r="L2267" s="29">
        <v>7754030906</v>
      </c>
      <c r="M2267" s="29" t="s">
        <v>44</v>
      </c>
      <c r="N2267" s="29">
        <v>2329174367</v>
      </c>
      <c r="O2267" s="32" t="str">
        <f t="shared" si="35"/>
        <v>Detractors</v>
      </c>
    </row>
    <row r="2268" spans="1:15" x14ac:dyDescent="0.15">
      <c r="A2268" s="29" t="s">
        <v>41</v>
      </c>
      <c r="B2268" s="29" t="s">
        <v>42</v>
      </c>
      <c r="C2268" s="29" t="s">
        <v>78</v>
      </c>
      <c r="D2268" s="31">
        <v>44216</v>
      </c>
      <c r="E2268" s="29" t="s">
        <v>50</v>
      </c>
      <c r="F2268" s="29">
        <v>5</v>
      </c>
      <c r="G2268" s="29" t="s">
        <v>43</v>
      </c>
      <c r="H2268" s="29">
        <v>10</v>
      </c>
      <c r="K2268" s="29">
        <v>3402777557</v>
      </c>
      <c r="L2268" s="29">
        <v>3402777557</v>
      </c>
      <c r="M2268" s="29" t="s">
        <v>51</v>
      </c>
      <c r="N2268" s="29">
        <v>2329174420</v>
      </c>
      <c r="O2268" s="32" t="str">
        <f t="shared" si="35"/>
        <v>Promoters</v>
      </c>
    </row>
    <row r="2269" spans="1:15" x14ac:dyDescent="0.15">
      <c r="A2269" s="29" t="s">
        <v>41</v>
      </c>
      <c r="B2269" s="29" t="s">
        <v>42</v>
      </c>
      <c r="C2269" s="29" t="s">
        <v>115</v>
      </c>
      <c r="D2269" s="31">
        <v>44216</v>
      </c>
      <c r="E2269" s="29" t="s">
        <v>55</v>
      </c>
      <c r="F2269" s="29">
        <v>5</v>
      </c>
      <c r="G2269" s="29" t="s">
        <v>43</v>
      </c>
      <c r="H2269" s="29">
        <v>5</v>
      </c>
      <c r="K2269" s="29">
        <v>5057865408</v>
      </c>
      <c r="L2269" s="29">
        <v>5057865408</v>
      </c>
      <c r="M2269" s="29" t="s">
        <v>44</v>
      </c>
      <c r="N2269" s="29">
        <v>2329177769</v>
      </c>
      <c r="O2269" s="32" t="str">
        <f t="shared" si="35"/>
        <v>Detractors</v>
      </c>
    </row>
    <row r="2270" spans="1:15" x14ac:dyDescent="0.15">
      <c r="A2270" s="29" t="s">
        <v>41</v>
      </c>
      <c r="B2270" s="29" t="s">
        <v>42</v>
      </c>
      <c r="C2270" s="29" t="s">
        <v>78</v>
      </c>
      <c r="D2270" s="31">
        <v>44216</v>
      </c>
      <c r="E2270" s="29" t="s">
        <v>50</v>
      </c>
      <c r="F2270" s="29">
        <v>5</v>
      </c>
      <c r="G2270" s="29" t="s">
        <v>43</v>
      </c>
      <c r="H2270" s="29">
        <v>10</v>
      </c>
      <c r="K2270" s="29">
        <v>3406435868</v>
      </c>
      <c r="L2270" s="29">
        <v>3406435868</v>
      </c>
      <c r="M2270" s="29" t="s">
        <v>44</v>
      </c>
      <c r="N2270" s="29">
        <v>2329191258</v>
      </c>
      <c r="O2270" s="32" t="str">
        <f t="shared" si="35"/>
        <v>Promoters</v>
      </c>
    </row>
    <row r="2271" spans="1:15" x14ac:dyDescent="0.15">
      <c r="A2271" s="29" t="s">
        <v>41</v>
      </c>
      <c r="B2271" s="29" t="s">
        <v>42</v>
      </c>
      <c r="C2271" s="29" t="s">
        <v>102</v>
      </c>
      <c r="D2271" s="31">
        <v>44216</v>
      </c>
      <c r="E2271" s="29" t="s">
        <v>53</v>
      </c>
      <c r="F2271" s="29">
        <v>5</v>
      </c>
      <c r="G2271" s="29" t="s">
        <v>43</v>
      </c>
      <c r="H2271" s="29">
        <v>10</v>
      </c>
      <c r="J2271" s="29">
        <v>2011999093</v>
      </c>
      <c r="K2271" s="29">
        <v>4415189217</v>
      </c>
      <c r="L2271" s="29">
        <v>4415189217</v>
      </c>
      <c r="M2271" s="29" t="s">
        <v>44</v>
      </c>
      <c r="N2271" s="29">
        <v>2329196384</v>
      </c>
      <c r="O2271" s="32" t="str">
        <f t="shared" si="35"/>
        <v>Promoters</v>
      </c>
    </row>
    <row r="2272" spans="1:15" x14ac:dyDescent="0.15">
      <c r="A2272" s="29" t="s">
        <v>41</v>
      </c>
      <c r="B2272" s="29" t="s">
        <v>42</v>
      </c>
      <c r="C2272" s="29" t="s">
        <v>84</v>
      </c>
      <c r="D2272" s="31">
        <v>44216</v>
      </c>
      <c r="E2272" s="29" t="s">
        <v>53</v>
      </c>
      <c r="F2272" s="29">
        <v>5</v>
      </c>
      <c r="G2272" s="29" t="s">
        <v>43</v>
      </c>
      <c r="H2272" s="29">
        <v>5</v>
      </c>
      <c r="K2272" s="29">
        <v>4413336315</v>
      </c>
      <c r="L2272" s="29">
        <v>4413336315</v>
      </c>
      <c r="M2272" s="29" t="s">
        <v>44</v>
      </c>
      <c r="N2272" s="29">
        <v>2329203808</v>
      </c>
      <c r="O2272" s="32" t="str">
        <f t="shared" si="35"/>
        <v>Detractors</v>
      </c>
    </row>
    <row r="2273" spans="1:15" x14ac:dyDescent="0.15">
      <c r="A2273" s="29" t="s">
        <v>41</v>
      </c>
      <c r="B2273" s="29" t="s">
        <v>42</v>
      </c>
      <c r="C2273" s="29" t="s">
        <v>127</v>
      </c>
      <c r="D2273" s="31">
        <v>44216</v>
      </c>
      <c r="E2273" s="29" t="s">
        <v>55</v>
      </c>
      <c r="F2273" s="29">
        <v>5</v>
      </c>
      <c r="G2273" s="29" t="s">
        <v>43</v>
      </c>
      <c r="H2273" s="29">
        <v>9</v>
      </c>
      <c r="K2273" s="29">
        <v>5752249316</v>
      </c>
      <c r="L2273" s="29">
        <v>5752249316</v>
      </c>
      <c r="M2273" s="29" t="s">
        <v>51</v>
      </c>
      <c r="N2273" s="29">
        <v>2329206359</v>
      </c>
      <c r="O2273" s="32" t="str">
        <f t="shared" si="35"/>
        <v>Promoters</v>
      </c>
    </row>
    <row r="2274" spans="1:15" x14ac:dyDescent="0.15">
      <c r="A2274" s="29" t="s">
        <v>41</v>
      </c>
      <c r="B2274" s="29" t="s">
        <v>42</v>
      </c>
      <c r="C2274" s="29" t="s">
        <v>127</v>
      </c>
      <c r="D2274" s="31">
        <v>44216</v>
      </c>
      <c r="E2274" s="29" t="s">
        <v>50</v>
      </c>
      <c r="F2274" s="29">
        <v>5</v>
      </c>
      <c r="G2274" s="29" t="s">
        <v>43</v>
      </c>
      <c r="H2274" s="29">
        <v>10</v>
      </c>
      <c r="K2274" s="29">
        <v>3402445801</v>
      </c>
      <c r="L2274" s="29">
        <v>3402445801</v>
      </c>
      <c r="M2274" s="29" t="s">
        <v>44</v>
      </c>
      <c r="N2274" s="29">
        <v>2329215538</v>
      </c>
      <c r="O2274" s="32" t="str">
        <f t="shared" si="35"/>
        <v>Promoters</v>
      </c>
    </row>
    <row r="2275" spans="1:15" x14ac:dyDescent="0.15">
      <c r="A2275" s="29" t="s">
        <v>41</v>
      </c>
      <c r="B2275" s="29" t="s">
        <v>42</v>
      </c>
      <c r="C2275" s="29" t="s">
        <v>130</v>
      </c>
      <c r="D2275" s="31">
        <v>44216</v>
      </c>
      <c r="E2275" s="29" t="s">
        <v>19</v>
      </c>
      <c r="F2275" s="29">
        <v>5</v>
      </c>
      <c r="G2275" s="29" t="s">
        <v>43</v>
      </c>
      <c r="H2275" s="29">
        <v>6</v>
      </c>
      <c r="K2275" s="29">
        <v>7205275223</v>
      </c>
      <c r="L2275" s="29">
        <v>5926570074</v>
      </c>
      <c r="M2275" s="29" t="s">
        <v>44</v>
      </c>
      <c r="N2275" s="29">
        <v>2329221707</v>
      </c>
      <c r="O2275" s="32" t="str">
        <f t="shared" si="35"/>
        <v>Detractors</v>
      </c>
    </row>
    <row r="2276" spans="1:15" x14ac:dyDescent="0.15">
      <c r="A2276" s="29" t="s">
        <v>41</v>
      </c>
      <c r="B2276" s="29" t="s">
        <v>42</v>
      </c>
      <c r="C2276" s="29" t="s">
        <v>141</v>
      </c>
      <c r="D2276" s="31">
        <v>44216</v>
      </c>
      <c r="E2276" s="29" t="s">
        <v>55</v>
      </c>
      <c r="F2276" s="29">
        <v>5</v>
      </c>
      <c r="G2276" s="29" t="s">
        <v>43</v>
      </c>
      <c r="H2276" s="29">
        <v>8</v>
      </c>
      <c r="K2276" s="29">
        <v>7754033266</v>
      </c>
      <c r="L2276" s="29">
        <v>7754033266</v>
      </c>
      <c r="M2276" s="29" t="s">
        <v>44</v>
      </c>
      <c r="N2276" s="29">
        <v>2329222756</v>
      </c>
      <c r="O2276" s="32" t="str">
        <f t="shared" si="35"/>
        <v>Passives</v>
      </c>
    </row>
    <row r="2277" spans="1:15" x14ac:dyDescent="0.15">
      <c r="A2277" s="29" t="s">
        <v>41</v>
      </c>
      <c r="B2277" s="29" t="s">
        <v>42</v>
      </c>
      <c r="C2277" s="29" t="s">
        <v>84</v>
      </c>
      <c r="D2277" s="31">
        <v>44216</v>
      </c>
      <c r="E2277" s="29" t="s">
        <v>53</v>
      </c>
      <c r="F2277" s="29">
        <v>5</v>
      </c>
      <c r="G2277" s="29" t="s">
        <v>46</v>
      </c>
      <c r="H2277" s="29">
        <v>4</v>
      </c>
      <c r="J2277" s="29">
        <v>2012018923</v>
      </c>
      <c r="K2277" s="29">
        <v>4415052645</v>
      </c>
      <c r="L2277" s="29">
        <v>4415052645</v>
      </c>
      <c r="M2277" s="29" t="s">
        <v>44</v>
      </c>
      <c r="N2277" s="29">
        <v>2329224830</v>
      </c>
      <c r="O2277" s="32" t="str">
        <f t="shared" si="35"/>
        <v>Detractors</v>
      </c>
    </row>
    <row r="2278" spans="1:15" x14ac:dyDescent="0.15">
      <c r="A2278" s="29" t="s">
        <v>41</v>
      </c>
      <c r="B2278" s="29" t="s">
        <v>42</v>
      </c>
      <c r="C2278" s="29" t="s">
        <v>111</v>
      </c>
      <c r="D2278" s="31">
        <v>44216</v>
      </c>
      <c r="E2278" s="29" t="s">
        <v>50</v>
      </c>
      <c r="F2278" s="29">
        <v>4</v>
      </c>
      <c r="G2278" s="29" t="s">
        <v>43</v>
      </c>
      <c r="H2278" s="29">
        <v>9</v>
      </c>
      <c r="K2278" s="29">
        <v>3409986381</v>
      </c>
      <c r="L2278" s="29">
        <v>3409986381</v>
      </c>
      <c r="M2278" s="29" t="s">
        <v>51</v>
      </c>
      <c r="N2278" s="29">
        <v>2329225520</v>
      </c>
      <c r="O2278" s="32" t="str">
        <f t="shared" si="35"/>
        <v>Promoters</v>
      </c>
    </row>
    <row r="2279" spans="1:15" x14ac:dyDescent="0.15">
      <c r="A2279" s="29" t="s">
        <v>41</v>
      </c>
      <c r="B2279" s="29" t="s">
        <v>42</v>
      </c>
      <c r="C2279" s="29" t="s">
        <v>111</v>
      </c>
      <c r="D2279" s="31">
        <v>44216</v>
      </c>
      <c r="E2279" s="29" t="s">
        <v>55</v>
      </c>
      <c r="F2279" s="29">
        <v>5</v>
      </c>
      <c r="G2279" s="29" t="s">
        <v>43</v>
      </c>
      <c r="H2279" s="29">
        <v>6</v>
      </c>
      <c r="K2279" s="29">
        <v>5754550687</v>
      </c>
      <c r="L2279" s="29">
        <v>5754550687</v>
      </c>
      <c r="M2279" s="29" t="s">
        <v>44</v>
      </c>
      <c r="N2279" s="29">
        <v>2329227699</v>
      </c>
      <c r="O2279" s="32" t="str">
        <f t="shared" si="35"/>
        <v>Detractors</v>
      </c>
    </row>
    <row r="2280" spans="1:15" x14ac:dyDescent="0.15">
      <c r="A2280" s="29" t="s">
        <v>41</v>
      </c>
      <c r="B2280" s="29" t="s">
        <v>42</v>
      </c>
      <c r="C2280" s="29" t="s">
        <v>140</v>
      </c>
      <c r="D2280" s="31">
        <v>44216</v>
      </c>
      <c r="E2280" s="29" t="s">
        <v>53</v>
      </c>
      <c r="F2280" s="29">
        <v>5</v>
      </c>
      <c r="G2280" s="29" t="s">
        <v>43</v>
      </c>
      <c r="H2280" s="29">
        <v>10</v>
      </c>
      <c r="K2280" s="29">
        <v>4412968060</v>
      </c>
      <c r="L2280" s="29">
        <v>4412968060</v>
      </c>
      <c r="M2280" s="29" t="s">
        <v>51</v>
      </c>
      <c r="N2280" s="29">
        <v>2329231763</v>
      </c>
      <c r="O2280" s="32" t="str">
        <f t="shared" si="35"/>
        <v>Promoters</v>
      </c>
    </row>
    <row r="2281" spans="1:15" x14ac:dyDescent="0.15">
      <c r="A2281" s="29" t="s">
        <v>41</v>
      </c>
      <c r="B2281" s="29" t="s">
        <v>42</v>
      </c>
      <c r="C2281" s="29" t="s">
        <v>111</v>
      </c>
      <c r="D2281" s="31">
        <v>44216</v>
      </c>
      <c r="E2281" s="29" t="s">
        <v>50</v>
      </c>
      <c r="F2281" s="29">
        <v>5</v>
      </c>
      <c r="G2281" s="29" t="s">
        <v>43</v>
      </c>
      <c r="H2281" s="29">
        <v>10</v>
      </c>
      <c r="K2281" s="29">
        <v>3406905905</v>
      </c>
      <c r="L2281" s="29">
        <v>3406905905</v>
      </c>
      <c r="M2281" s="29" t="s">
        <v>44</v>
      </c>
      <c r="N2281" s="29">
        <v>2329239403</v>
      </c>
      <c r="O2281" s="32" t="str">
        <f t="shared" si="35"/>
        <v>Promoters</v>
      </c>
    </row>
    <row r="2282" spans="1:15" x14ac:dyDescent="0.15">
      <c r="A2282" s="29" t="s">
        <v>41</v>
      </c>
      <c r="B2282" s="29" t="s">
        <v>42</v>
      </c>
      <c r="C2282" s="29" t="s">
        <v>111</v>
      </c>
      <c r="D2282" s="31">
        <v>44216</v>
      </c>
      <c r="E2282" s="29" t="s">
        <v>55</v>
      </c>
      <c r="F2282" s="29">
        <v>2</v>
      </c>
      <c r="G2282" s="29" t="s">
        <v>46</v>
      </c>
      <c r="H2282" s="29">
        <v>0</v>
      </c>
      <c r="K2282" s="29">
        <v>6239995961</v>
      </c>
      <c r="L2282" s="29">
        <v>6239995961</v>
      </c>
      <c r="M2282" s="29" t="s">
        <v>44</v>
      </c>
      <c r="N2282" s="29">
        <v>2329255593</v>
      </c>
      <c r="O2282" s="32" t="str">
        <f t="shared" si="35"/>
        <v>Detractors</v>
      </c>
    </row>
    <row r="2283" spans="1:15" x14ac:dyDescent="0.15">
      <c r="A2283" s="29" t="s">
        <v>41</v>
      </c>
      <c r="B2283" s="29" t="s">
        <v>42</v>
      </c>
      <c r="C2283" s="29" t="s">
        <v>84</v>
      </c>
      <c r="D2283" s="31">
        <v>44216</v>
      </c>
      <c r="E2283" s="29" t="s">
        <v>53</v>
      </c>
      <c r="F2283" s="29">
        <v>5</v>
      </c>
      <c r="G2283" s="29" t="s">
        <v>43</v>
      </c>
      <c r="H2283" s="29">
        <v>9</v>
      </c>
      <c r="K2283" s="29">
        <v>4417352393</v>
      </c>
      <c r="L2283" s="29">
        <v>4417352393</v>
      </c>
      <c r="M2283" s="29" t="s">
        <v>44</v>
      </c>
      <c r="N2283" s="29">
        <v>2329279569</v>
      </c>
      <c r="O2283" s="32" t="str">
        <f t="shared" si="35"/>
        <v>Promoters</v>
      </c>
    </row>
    <row r="2284" spans="1:15" x14ac:dyDescent="0.15">
      <c r="A2284" s="29" t="s">
        <v>41</v>
      </c>
      <c r="B2284" s="29" t="s">
        <v>42</v>
      </c>
      <c r="C2284" s="29" t="s">
        <v>125</v>
      </c>
      <c r="D2284" s="31">
        <v>44217</v>
      </c>
      <c r="E2284" s="29" t="s">
        <v>19</v>
      </c>
      <c r="F2284" s="29">
        <v>4</v>
      </c>
      <c r="G2284" s="29" t="s">
        <v>46</v>
      </c>
      <c r="H2284" s="29">
        <v>6</v>
      </c>
      <c r="K2284" s="29">
        <v>6303769003</v>
      </c>
      <c r="L2284" s="29">
        <v>5922278367</v>
      </c>
      <c r="M2284" s="29" t="s">
        <v>44</v>
      </c>
      <c r="N2284" s="29">
        <v>2329364062</v>
      </c>
      <c r="O2284" s="32" t="str">
        <f t="shared" si="35"/>
        <v>Detractors</v>
      </c>
    </row>
    <row r="2285" spans="1:15" x14ac:dyDescent="0.15">
      <c r="A2285" s="29" t="s">
        <v>41</v>
      </c>
      <c r="B2285" s="29" t="s">
        <v>42</v>
      </c>
      <c r="C2285" s="29" t="s">
        <v>131</v>
      </c>
      <c r="D2285" s="31">
        <v>44217</v>
      </c>
      <c r="E2285" s="29" t="s">
        <v>50</v>
      </c>
      <c r="F2285" s="29">
        <v>4</v>
      </c>
      <c r="G2285" s="29" t="s">
        <v>46</v>
      </c>
      <c r="H2285" s="29">
        <v>8</v>
      </c>
      <c r="K2285" s="29">
        <v>3402276254</v>
      </c>
      <c r="L2285" s="29">
        <v>3402276254</v>
      </c>
      <c r="M2285" s="29" t="s">
        <v>51</v>
      </c>
      <c r="N2285" s="29">
        <v>2329371381</v>
      </c>
      <c r="O2285" s="32" t="str">
        <f t="shared" si="35"/>
        <v>Passives</v>
      </c>
    </row>
    <row r="2286" spans="1:15" x14ac:dyDescent="0.15">
      <c r="A2286" s="29" t="s">
        <v>41</v>
      </c>
      <c r="B2286" s="29" t="s">
        <v>42</v>
      </c>
      <c r="C2286" s="29" t="s">
        <v>123</v>
      </c>
      <c r="D2286" s="31">
        <v>44217</v>
      </c>
      <c r="E2286" s="29" t="s">
        <v>19</v>
      </c>
      <c r="F2286" s="29">
        <v>5</v>
      </c>
      <c r="G2286" s="29" t="s">
        <v>43</v>
      </c>
      <c r="H2286" s="29">
        <v>10</v>
      </c>
      <c r="K2286" s="29">
        <v>7205275223</v>
      </c>
      <c r="L2286" s="29">
        <v>5926567383</v>
      </c>
      <c r="M2286" s="29" t="s">
        <v>44</v>
      </c>
      <c r="N2286" s="29">
        <v>2329374879</v>
      </c>
      <c r="O2286" s="32" t="str">
        <f t="shared" si="35"/>
        <v>Promoters</v>
      </c>
    </row>
    <row r="2287" spans="1:15" x14ac:dyDescent="0.15">
      <c r="A2287" s="29" t="s">
        <v>41</v>
      </c>
      <c r="B2287" s="29" t="s">
        <v>42</v>
      </c>
      <c r="C2287" s="29" t="s">
        <v>96</v>
      </c>
      <c r="D2287" s="31">
        <v>44217</v>
      </c>
      <c r="E2287" s="29" t="s">
        <v>52</v>
      </c>
      <c r="F2287" s="29">
        <v>4</v>
      </c>
      <c r="G2287" s="29" t="s">
        <v>43</v>
      </c>
      <c r="H2287" s="29">
        <v>6</v>
      </c>
      <c r="K2287" s="29">
        <v>4417037097</v>
      </c>
      <c r="L2287" s="29">
        <v>4417037097</v>
      </c>
      <c r="M2287" s="29" t="s">
        <v>44</v>
      </c>
      <c r="N2287" s="29">
        <v>2329376702</v>
      </c>
      <c r="O2287" s="32" t="str">
        <f t="shared" si="35"/>
        <v>Detractors</v>
      </c>
    </row>
    <row r="2288" spans="1:15" x14ac:dyDescent="0.15">
      <c r="A2288" s="29" t="s">
        <v>41</v>
      </c>
      <c r="B2288" s="29" t="s">
        <v>42</v>
      </c>
      <c r="C2288" s="29" t="s">
        <v>129</v>
      </c>
      <c r="D2288" s="31">
        <v>44217</v>
      </c>
      <c r="E2288" s="29" t="s">
        <v>50</v>
      </c>
      <c r="F2288" s="29">
        <v>3</v>
      </c>
      <c r="G2288" s="29" t="s">
        <v>46</v>
      </c>
      <c r="H2288" s="29">
        <v>1</v>
      </c>
      <c r="K2288" s="29">
        <v>6783473371</v>
      </c>
      <c r="L2288" s="29">
        <v>6783473371</v>
      </c>
      <c r="M2288" s="29" t="s">
        <v>44</v>
      </c>
      <c r="N2288" s="29">
        <v>2329379380</v>
      </c>
      <c r="O2288" s="32" t="str">
        <f t="shared" si="35"/>
        <v>Detractors</v>
      </c>
    </row>
    <row r="2289" spans="1:15" x14ac:dyDescent="0.15">
      <c r="A2289" s="29" t="s">
        <v>41</v>
      </c>
      <c r="B2289" s="29" t="s">
        <v>42</v>
      </c>
      <c r="C2289" s="29" t="s">
        <v>109</v>
      </c>
      <c r="D2289" s="31">
        <v>44217</v>
      </c>
      <c r="E2289" s="29" t="s">
        <v>53</v>
      </c>
      <c r="F2289" s="29">
        <v>4</v>
      </c>
      <c r="G2289" s="29" t="s">
        <v>43</v>
      </c>
      <c r="H2289" s="29">
        <v>7</v>
      </c>
      <c r="K2289" s="29">
        <v>4412945708</v>
      </c>
      <c r="L2289" s="29">
        <v>4412945708</v>
      </c>
      <c r="M2289" s="29" t="s">
        <v>44</v>
      </c>
      <c r="N2289" s="29">
        <v>2329380767</v>
      </c>
      <c r="O2289" s="32" t="str">
        <f t="shared" si="35"/>
        <v>Passives</v>
      </c>
    </row>
    <row r="2290" spans="1:15" x14ac:dyDescent="0.15">
      <c r="A2290" s="29" t="s">
        <v>41</v>
      </c>
      <c r="B2290" s="29" t="s">
        <v>42</v>
      </c>
      <c r="C2290" s="29" t="s">
        <v>128</v>
      </c>
      <c r="D2290" s="31">
        <v>44217</v>
      </c>
      <c r="E2290" s="29" t="s">
        <v>52</v>
      </c>
      <c r="F2290" s="29">
        <v>5</v>
      </c>
      <c r="G2290" s="29" t="s">
        <v>43</v>
      </c>
      <c r="H2290" s="29">
        <v>8</v>
      </c>
      <c r="K2290" s="29">
        <v>4417075777</v>
      </c>
      <c r="L2290" s="29">
        <v>4417075777</v>
      </c>
      <c r="M2290" s="29" t="s">
        <v>44</v>
      </c>
      <c r="N2290" s="29">
        <v>2329381853</v>
      </c>
      <c r="O2290" s="32" t="str">
        <f t="shared" si="35"/>
        <v>Passives</v>
      </c>
    </row>
    <row r="2291" spans="1:15" x14ac:dyDescent="0.15">
      <c r="A2291" s="29" t="s">
        <v>41</v>
      </c>
      <c r="B2291" s="29" t="s">
        <v>42</v>
      </c>
      <c r="C2291" s="29" t="s">
        <v>132</v>
      </c>
      <c r="D2291" s="31">
        <v>44217</v>
      </c>
      <c r="E2291" s="29" t="s">
        <v>50</v>
      </c>
      <c r="F2291" s="29">
        <v>5</v>
      </c>
      <c r="G2291" s="29" t="s">
        <v>43</v>
      </c>
      <c r="H2291" s="29">
        <v>8</v>
      </c>
      <c r="K2291" s="29">
        <v>3405140869</v>
      </c>
      <c r="L2291" s="29">
        <v>3405140869</v>
      </c>
      <c r="M2291" s="29" t="s">
        <v>44</v>
      </c>
      <c r="N2291" s="29">
        <v>2329398324</v>
      </c>
      <c r="O2291" s="32" t="str">
        <f t="shared" si="35"/>
        <v>Passives</v>
      </c>
    </row>
    <row r="2292" spans="1:15" x14ac:dyDescent="0.15">
      <c r="A2292" s="29" t="s">
        <v>41</v>
      </c>
      <c r="B2292" s="29" t="s">
        <v>42</v>
      </c>
      <c r="C2292" s="29" t="s">
        <v>108</v>
      </c>
      <c r="D2292" s="31">
        <v>44217</v>
      </c>
      <c r="E2292" s="29" t="s">
        <v>53</v>
      </c>
      <c r="F2292" s="29">
        <v>5</v>
      </c>
      <c r="G2292" s="29" t="s">
        <v>43</v>
      </c>
      <c r="H2292" s="29">
        <v>10</v>
      </c>
      <c r="K2292" s="29">
        <v>4412932087</v>
      </c>
      <c r="L2292" s="29">
        <v>4412932087</v>
      </c>
      <c r="M2292" s="29" t="s">
        <v>44</v>
      </c>
      <c r="N2292" s="29">
        <v>2329400353</v>
      </c>
      <c r="O2292" s="32" t="str">
        <f t="shared" si="35"/>
        <v>Promoters</v>
      </c>
    </row>
    <row r="2293" spans="1:15" x14ac:dyDescent="0.15">
      <c r="A2293" s="29" t="s">
        <v>41</v>
      </c>
      <c r="B2293" s="29" t="s">
        <v>42</v>
      </c>
      <c r="C2293" s="29" t="s">
        <v>127</v>
      </c>
      <c r="D2293" s="31">
        <v>44217</v>
      </c>
      <c r="E2293" s="29" t="s">
        <v>50</v>
      </c>
      <c r="F2293" s="29">
        <v>2</v>
      </c>
      <c r="G2293" s="29" t="s">
        <v>43</v>
      </c>
      <c r="H2293" s="29">
        <v>2</v>
      </c>
      <c r="K2293" s="29">
        <v>3405144353</v>
      </c>
      <c r="L2293" s="29">
        <v>3405144353</v>
      </c>
      <c r="M2293" s="29" t="s">
        <v>44</v>
      </c>
      <c r="N2293" s="29">
        <v>2329401989</v>
      </c>
      <c r="O2293" s="32" t="str">
        <f t="shared" si="35"/>
        <v>Detractors</v>
      </c>
    </row>
    <row r="2294" spans="1:15" x14ac:dyDescent="0.15">
      <c r="A2294" s="29" t="s">
        <v>41</v>
      </c>
      <c r="B2294" s="29" t="s">
        <v>42</v>
      </c>
      <c r="C2294" s="29" t="s">
        <v>127</v>
      </c>
      <c r="D2294" s="31">
        <v>44217</v>
      </c>
      <c r="E2294" s="29" t="s">
        <v>50</v>
      </c>
      <c r="F2294" s="29">
        <v>4</v>
      </c>
      <c r="G2294" s="29" t="s">
        <v>43</v>
      </c>
      <c r="H2294" s="29">
        <v>8</v>
      </c>
      <c r="J2294" s="29">
        <v>2012183309</v>
      </c>
      <c r="K2294" s="29">
        <v>3407270014</v>
      </c>
      <c r="L2294" s="29">
        <v>3407270014</v>
      </c>
      <c r="M2294" s="29" t="s">
        <v>44</v>
      </c>
      <c r="N2294" s="29">
        <v>2329436806</v>
      </c>
      <c r="O2294" s="32" t="str">
        <f t="shared" si="35"/>
        <v>Passives</v>
      </c>
    </row>
    <row r="2295" spans="1:15" x14ac:dyDescent="0.15">
      <c r="A2295" s="29" t="s">
        <v>41</v>
      </c>
      <c r="B2295" s="29" t="s">
        <v>42</v>
      </c>
      <c r="C2295" s="29" t="s">
        <v>125</v>
      </c>
      <c r="D2295" s="31">
        <v>44217</v>
      </c>
      <c r="E2295" s="29" t="s">
        <v>19</v>
      </c>
      <c r="F2295" s="29">
        <v>5</v>
      </c>
      <c r="G2295" s="29" t="s">
        <v>43</v>
      </c>
      <c r="H2295" s="29">
        <v>10</v>
      </c>
      <c r="K2295" s="29">
        <v>7205275223</v>
      </c>
      <c r="L2295" s="29">
        <v>5922262072</v>
      </c>
      <c r="M2295" s="29" t="s">
        <v>44</v>
      </c>
      <c r="N2295" s="29">
        <v>2329445797</v>
      </c>
      <c r="O2295" s="32" t="str">
        <f t="shared" si="35"/>
        <v>Promoters</v>
      </c>
    </row>
    <row r="2296" spans="1:15" x14ac:dyDescent="0.15">
      <c r="A2296" s="29" t="s">
        <v>41</v>
      </c>
      <c r="B2296" s="29" t="s">
        <v>42</v>
      </c>
      <c r="C2296" s="29" t="s">
        <v>144</v>
      </c>
      <c r="D2296" s="31">
        <v>44217</v>
      </c>
      <c r="E2296" s="29" t="s">
        <v>50</v>
      </c>
      <c r="F2296" s="29">
        <v>2</v>
      </c>
      <c r="G2296" s="29" t="s">
        <v>46</v>
      </c>
      <c r="H2296" s="29">
        <v>3</v>
      </c>
      <c r="K2296" s="29">
        <v>3409986644</v>
      </c>
      <c r="L2296" s="29">
        <v>3409986644</v>
      </c>
      <c r="M2296" s="29" t="s">
        <v>44</v>
      </c>
      <c r="N2296" s="29">
        <v>2329450171</v>
      </c>
      <c r="O2296" s="32" t="str">
        <f t="shared" si="35"/>
        <v>Detractors</v>
      </c>
    </row>
    <row r="2297" spans="1:15" x14ac:dyDescent="0.15">
      <c r="A2297" s="29" t="s">
        <v>41</v>
      </c>
      <c r="B2297" s="29" t="s">
        <v>42</v>
      </c>
      <c r="C2297" s="29" t="s">
        <v>144</v>
      </c>
      <c r="D2297" s="31">
        <v>44217</v>
      </c>
      <c r="E2297" s="29" t="s">
        <v>50</v>
      </c>
      <c r="F2297" s="29">
        <v>4</v>
      </c>
      <c r="G2297" s="29" t="s">
        <v>46</v>
      </c>
      <c r="H2297" s="29">
        <v>8</v>
      </c>
      <c r="K2297" s="29">
        <v>3406436411</v>
      </c>
      <c r="L2297" s="29">
        <v>3406436411</v>
      </c>
      <c r="M2297" s="29" t="s">
        <v>51</v>
      </c>
      <c r="N2297" s="29">
        <v>2329454444</v>
      </c>
      <c r="O2297" s="32" t="str">
        <f t="shared" si="35"/>
        <v>Passives</v>
      </c>
    </row>
    <row r="2298" spans="1:15" x14ac:dyDescent="0.15">
      <c r="A2298" s="29" t="s">
        <v>41</v>
      </c>
      <c r="B2298" s="29" t="s">
        <v>42</v>
      </c>
      <c r="C2298" s="29" t="s">
        <v>142</v>
      </c>
      <c r="D2298" s="31">
        <v>44217</v>
      </c>
      <c r="E2298" s="29" t="s">
        <v>55</v>
      </c>
      <c r="F2298" s="29">
        <v>5</v>
      </c>
      <c r="G2298" s="29" t="s">
        <v>43</v>
      </c>
      <c r="H2298" s="29">
        <v>10</v>
      </c>
      <c r="K2298" s="29">
        <v>9283097617</v>
      </c>
      <c r="L2298" s="29">
        <v>9283097617</v>
      </c>
      <c r="M2298" s="29" t="s">
        <v>44</v>
      </c>
      <c r="N2298" s="29">
        <v>2329456409</v>
      </c>
      <c r="O2298" s="32" t="str">
        <f t="shared" si="35"/>
        <v>Promoters</v>
      </c>
    </row>
    <row r="2299" spans="1:15" x14ac:dyDescent="0.15">
      <c r="A2299" s="29" t="s">
        <v>41</v>
      </c>
      <c r="B2299" s="29" t="s">
        <v>42</v>
      </c>
      <c r="C2299" s="29" t="s">
        <v>103</v>
      </c>
      <c r="D2299" s="31">
        <v>44217</v>
      </c>
      <c r="E2299" s="29" t="s">
        <v>53</v>
      </c>
      <c r="F2299" s="29">
        <v>4</v>
      </c>
      <c r="G2299" s="29" t="s">
        <v>43</v>
      </c>
      <c r="H2299" s="29">
        <v>8</v>
      </c>
      <c r="K2299" s="29">
        <v>4413350210</v>
      </c>
      <c r="L2299" s="29">
        <v>4413350210</v>
      </c>
      <c r="M2299" s="29" t="s">
        <v>51</v>
      </c>
      <c r="N2299" s="29">
        <v>2329463403</v>
      </c>
      <c r="O2299" s="32" t="str">
        <f t="shared" si="35"/>
        <v>Passives</v>
      </c>
    </row>
    <row r="2300" spans="1:15" x14ac:dyDescent="0.15">
      <c r="A2300" s="29" t="s">
        <v>41</v>
      </c>
      <c r="B2300" s="29" t="s">
        <v>42</v>
      </c>
      <c r="C2300" s="29" t="s">
        <v>129</v>
      </c>
      <c r="D2300" s="31">
        <v>44217</v>
      </c>
      <c r="E2300" s="29" t="s">
        <v>50</v>
      </c>
      <c r="F2300" s="29">
        <v>4</v>
      </c>
      <c r="G2300" s="29" t="s">
        <v>46</v>
      </c>
      <c r="H2300" s="29">
        <v>7</v>
      </c>
      <c r="K2300" s="29">
        <v>3409986644</v>
      </c>
      <c r="L2300" s="29">
        <v>3409986644</v>
      </c>
      <c r="M2300" s="29" t="s">
        <v>51</v>
      </c>
      <c r="N2300" s="29">
        <v>2329466857</v>
      </c>
      <c r="O2300" s="32" t="str">
        <f t="shared" si="35"/>
        <v>Passives</v>
      </c>
    </row>
    <row r="2301" spans="1:15" x14ac:dyDescent="0.15">
      <c r="A2301" s="29" t="s">
        <v>41</v>
      </c>
      <c r="B2301" s="29" t="s">
        <v>42</v>
      </c>
      <c r="C2301" s="29" t="s">
        <v>115</v>
      </c>
      <c r="D2301" s="31">
        <v>44217</v>
      </c>
      <c r="E2301" s="29" t="s">
        <v>50</v>
      </c>
      <c r="F2301" s="29">
        <v>5</v>
      </c>
      <c r="G2301" s="29" t="s">
        <v>43</v>
      </c>
      <c r="H2301" s="29">
        <v>10</v>
      </c>
      <c r="K2301" s="29">
        <v>3406437097</v>
      </c>
      <c r="L2301" s="29">
        <v>3406437097</v>
      </c>
      <c r="M2301" s="29" t="s">
        <v>44</v>
      </c>
      <c r="N2301" s="29">
        <v>2329469696</v>
      </c>
      <c r="O2301" s="32" t="str">
        <f t="shared" si="35"/>
        <v>Promoters</v>
      </c>
    </row>
    <row r="2302" spans="1:15" x14ac:dyDescent="0.15">
      <c r="A2302" s="29" t="s">
        <v>41</v>
      </c>
      <c r="B2302" s="29" t="s">
        <v>42</v>
      </c>
      <c r="C2302" s="29" t="s">
        <v>134</v>
      </c>
      <c r="D2302" s="31">
        <v>44217</v>
      </c>
      <c r="E2302" s="29" t="s">
        <v>52</v>
      </c>
      <c r="F2302" s="29">
        <v>5</v>
      </c>
      <c r="G2302" s="29" t="s">
        <v>43</v>
      </c>
      <c r="H2302" s="29">
        <v>2</v>
      </c>
      <c r="K2302" s="29">
        <v>4412950973</v>
      </c>
      <c r="L2302" s="29">
        <v>4412950973</v>
      </c>
      <c r="M2302" s="29" t="s">
        <v>44</v>
      </c>
      <c r="N2302" s="29">
        <v>2329477217</v>
      </c>
      <c r="O2302" s="32" t="str">
        <f t="shared" si="35"/>
        <v>Detractors</v>
      </c>
    </row>
    <row r="2303" spans="1:15" x14ac:dyDescent="0.15">
      <c r="A2303" s="29" t="s">
        <v>41</v>
      </c>
      <c r="B2303" s="29" t="s">
        <v>42</v>
      </c>
      <c r="C2303" s="29" t="s">
        <v>110</v>
      </c>
      <c r="D2303" s="31">
        <v>44217</v>
      </c>
      <c r="E2303" s="29" t="s">
        <v>53</v>
      </c>
      <c r="F2303" s="29">
        <v>5</v>
      </c>
      <c r="G2303" s="29" t="s">
        <v>43</v>
      </c>
      <c r="H2303" s="29">
        <v>9</v>
      </c>
      <c r="K2303" s="29">
        <v>4412360134</v>
      </c>
      <c r="L2303" s="29">
        <v>4412360134</v>
      </c>
      <c r="M2303" s="29" t="s">
        <v>44</v>
      </c>
      <c r="N2303" s="29">
        <v>2329478035</v>
      </c>
      <c r="O2303" s="32" t="str">
        <f t="shared" si="35"/>
        <v>Promoters</v>
      </c>
    </row>
    <row r="2304" spans="1:15" x14ac:dyDescent="0.15">
      <c r="A2304" s="29" t="s">
        <v>41</v>
      </c>
      <c r="B2304" s="29" t="s">
        <v>42</v>
      </c>
      <c r="C2304" s="29" t="s">
        <v>106</v>
      </c>
      <c r="D2304" s="31">
        <v>44217</v>
      </c>
      <c r="E2304" s="29" t="s">
        <v>53</v>
      </c>
      <c r="F2304" s="29">
        <v>5</v>
      </c>
      <c r="G2304" s="29" t="s">
        <v>43</v>
      </c>
      <c r="H2304" s="29">
        <v>9</v>
      </c>
      <c r="K2304" s="29">
        <v>4412360134</v>
      </c>
      <c r="L2304" s="29">
        <v>4412360134</v>
      </c>
      <c r="M2304" s="29" t="s">
        <v>44</v>
      </c>
      <c r="N2304" s="29">
        <v>2329480430</v>
      </c>
      <c r="O2304" s="32" t="str">
        <f t="shared" si="35"/>
        <v>Promoters</v>
      </c>
    </row>
    <row r="2305" spans="1:15" x14ac:dyDescent="0.15">
      <c r="A2305" s="29" t="s">
        <v>41</v>
      </c>
      <c r="B2305" s="29" t="s">
        <v>42</v>
      </c>
      <c r="C2305" s="29" t="s">
        <v>106</v>
      </c>
      <c r="D2305" s="31">
        <v>44217</v>
      </c>
      <c r="E2305" s="29" t="s">
        <v>53</v>
      </c>
      <c r="F2305" s="29">
        <v>5</v>
      </c>
      <c r="G2305" s="29" t="s">
        <v>43</v>
      </c>
      <c r="H2305" s="29">
        <v>10</v>
      </c>
      <c r="K2305" s="29">
        <v>4417357387</v>
      </c>
      <c r="L2305" s="29">
        <v>4417357387</v>
      </c>
      <c r="M2305" s="29" t="s">
        <v>44</v>
      </c>
      <c r="N2305" s="29">
        <v>2329481500</v>
      </c>
      <c r="O2305" s="32" t="str">
        <f t="shared" si="35"/>
        <v>Promoters</v>
      </c>
    </row>
    <row r="2306" spans="1:15" x14ac:dyDescent="0.15">
      <c r="A2306" s="29" t="s">
        <v>41</v>
      </c>
      <c r="B2306" s="29" t="s">
        <v>42</v>
      </c>
      <c r="C2306" s="29" t="s">
        <v>127</v>
      </c>
      <c r="D2306" s="31">
        <v>44217</v>
      </c>
      <c r="E2306" s="29" t="s">
        <v>54</v>
      </c>
      <c r="F2306" s="29">
        <v>3</v>
      </c>
      <c r="G2306" s="29" t="s">
        <v>43</v>
      </c>
      <c r="H2306" s="29">
        <v>9</v>
      </c>
      <c r="K2306" s="29">
        <v>9284199568</v>
      </c>
      <c r="L2306" s="29">
        <v>9284199568</v>
      </c>
      <c r="M2306" s="29" t="s">
        <v>51</v>
      </c>
      <c r="N2306" s="29">
        <v>2329484109</v>
      </c>
      <c r="O2306" s="32" t="str">
        <f t="shared" ref="O2306:O2369" si="36">IF(AND(H2306&gt;=$Q$3,H2306&lt;=$R$3),$S$3,IF(AND(H2306&gt;=$Q$4,H2306&lt;=$R$4),$S$4,IF(AND(H2306&gt;=$Q$5,H2306&lt;=$R$5),$S$5)))</f>
        <v>Promoters</v>
      </c>
    </row>
    <row r="2307" spans="1:15" x14ac:dyDescent="0.15">
      <c r="A2307" s="29" t="s">
        <v>41</v>
      </c>
      <c r="B2307" s="29" t="s">
        <v>42</v>
      </c>
      <c r="C2307" s="29" t="s">
        <v>147</v>
      </c>
      <c r="D2307" s="31">
        <v>44217</v>
      </c>
      <c r="E2307" s="29" t="s">
        <v>53</v>
      </c>
      <c r="F2307" s="29">
        <v>5</v>
      </c>
      <c r="G2307" s="29" t="s">
        <v>43</v>
      </c>
      <c r="H2307" s="29">
        <v>7</v>
      </c>
      <c r="K2307" s="29">
        <v>4415051640</v>
      </c>
      <c r="L2307" s="29">
        <v>4415051640</v>
      </c>
      <c r="M2307" s="29" t="s">
        <v>44</v>
      </c>
      <c r="N2307" s="29">
        <v>2329486411</v>
      </c>
      <c r="O2307" s="32" t="str">
        <f t="shared" si="36"/>
        <v>Passives</v>
      </c>
    </row>
    <row r="2308" spans="1:15" x14ac:dyDescent="0.15">
      <c r="A2308" s="29" t="s">
        <v>41</v>
      </c>
      <c r="B2308" s="29" t="s">
        <v>42</v>
      </c>
      <c r="C2308" s="29" t="s">
        <v>114</v>
      </c>
      <c r="D2308" s="31">
        <v>44217</v>
      </c>
      <c r="E2308" s="29" t="s">
        <v>50</v>
      </c>
      <c r="F2308" s="29">
        <v>5</v>
      </c>
      <c r="G2308" s="29" t="s">
        <v>43</v>
      </c>
      <c r="H2308" s="29">
        <v>10</v>
      </c>
      <c r="K2308" s="29">
        <v>3402281488</v>
      </c>
      <c r="L2308" s="29">
        <v>3402281488</v>
      </c>
      <c r="M2308" s="29" t="s">
        <v>44</v>
      </c>
      <c r="N2308" s="29">
        <v>2329486972</v>
      </c>
      <c r="O2308" s="32" t="str">
        <f t="shared" si="36"/>
        <v>Promoters</v>
      </c>
    </row>
    <row r="2309" spans="1:15" x14ac:dyDescent="0.15">
      <c r="A2309" s="29" t="s">
        <v>41</v>
      </c>
      <c r="B2309" s="29" t="s">
        <v>42</v>
      </c>
      <c r="C2309" s="29" t="s">
        <v>130</v>
      </c>
      <c r="D2309" s="31">
        <v>44217</v>
      </c>
      <c r="E2309" s="29" t="s">
        <v>19</v>
      </c>
      <c r="F2309" s="29">
        <v>5</v>
      </c>
      <c r="G2309" s="29" t="s">
        <v>43</v>
      </c>
      <c r="H2309" s="29">
        <v>10</v>
      </c>
      <c r="K2309" s="29">
        <v>7205275223</v>
      </c>
      <c r="L2309" s="29">
        <v>5926103660</v>
      </c>
      <c r="M2309" s="29" t="s">
        <v>51</v>
      </c>
      <c r="N2309" s="29">
        <v>2329489715</v>
      </c>
      <c r="O2309" s="32" t="str">
        <f t="shared" si="36"/>
        <v>Promoters</v>
      </c>
    </row>
    <row r="2310" spans="1:15" x14ac:dyDescent="0.15">
      <c r="A2310" s="29" t="s">
        <v>41</v>
      </c>
      <c r="B2310" s="29" t="s">
        <v>42</v>
      </c>
      <c r="C2310" s="29" t="s">
        <v>96</v>
      </c>
      <c r="D2310" s="31">
        <v>44217</v>
      </c>
      <c r="E2310" s="29" t="s">
        <v>55</v>
      </c>
      <c r="F2310" s="29">
        <v>5</v>
      </c>
      <c r="G2310" s="29" t="s">
        <v>43</v>
      </c>
      <c r="H2310" s="29">
        <v>8</v>
      </c>
      <c r="K2310" s="29">
        <v>7753975069</v>
      </c>
      <c r="L2310" s="29">
        <v>7753975069</v>
      </c>
      <c r="M2310" s="29" t="s">
        <v>51</v>
      </c>
      <c r="N2310" s="29">
        <v>2329490956</v>
      </c>
      <c r="O2310" s="32" t="str">
        <f t="shared" si="36"/>
        <v>Passives</v>
      </c>
    </row>
    <row r="2311" spans="1:15" x14ac:dyDescent="0.15">
      <c r="A2311" s="29" t="s">
        <v>41</v>
      </c>
      <c r="B2311" s="29" t="s">
        <v>42</v>
      </c>
      <c r="C2311" s="29" t="s">
        <v>130</v>
      </c>
      <c r="D2311" s="31">
        <v>44217</v>
      </c>
      <c r="E2311" s="29" t="s">
        <v>19</v>
      </c>
      <c r="F2311" s="29">
        <v>5</v>
      </c>
      <c r="G2311" s="29" t="s">
        <v>43</v>
      </c>
      <c r="H2311" s="29">
        <v>10</v>
      </c>
      <c r="K2311" s="29">
        <v>7205275223</v>
      </c>
      <c r="L2311" s="29">
        <v>5922184522</v>
      </c>
      <c r="M2311" s="29" t="s">
        <v>44</v>
      </c>
      <c r="N2311" s="29">
        <v>2329500933</v>
      </c>
      <c r="O2311" s="32" t="str">
        <f t="shared" si="36"/>
        <v>Promoters</v>
      </c>
    </row>
    <row r="2312" spans="1:15" x14ac:dyDescent="0.15">
      <c r="A2312" s="29" t="s">
        <v>41</v>
      </c>
      <c r="B2312" s="29" t="s">
        <v>42</v>
      </c>
      <c r="C2312" s="29" t="s">
        <v>80</v>
      </c>
      <c r="D2312" s="31">
        <v>44217</v>
      </c>
      <c r="E2312" s="29" t="s">
        <v>53</v>
      </c>
      <c r="F2312" s="29">
        <v>5</v>
      </c>
      <c r="G2312" s="29" t="s">
        <v>43</v>
      </c>
      <c r="H2312" s="29">
        <v>10</v>
      </c>
      <c r="J2312" s="29">
        <v>2012232697</v>
      </c>
      <c r="K2312" s="29">
        <v>4412367223</v>
      </c>
      <c r="L2312" s="29">
        <v>4412367223</v>
      </c>
      <c r="M2312" s="29" t="s">
        <v>44</v>
      </c>
      <c r="N2312" s="29">
        <v>2329503374</v>
      </c>
      <c r="O2312" s="32" t="str">
        <f t="shared" si="36"/>
        <v>Promoters</v>
      </c>
    </row>
    <row r="2313" spans="1:15" x14ac:dyDescent="0.15">
      <c r="A2313" s="29" t="s">
        <v>41</v>
      </c>
      <c r="B2313" s="29" t="s">
        <v>42</v>
      </c>
      <c r="C2313" s="29" t="s">
        <v>138</v>
      </c>
      <c r="D2313" s="31">
        <v>44217</v>
      </c>
      <c r="E2313" s="29" t="s">
        <v>50</v>
      </c>
      <c r="F2313" s="29">
        <v>3</v>
      </c>
      <c r="G2313" s="29" t="s">
        <v>43</v>
      </c>
      <c r="H2313" s="29">
        <v>7</v>
      </c>
      <c r="K2313" s="29">
        <v>3406901039</v>
      </c>
      <c r="L2313" s="29">
        <v>3406901039</v>
      </c>
      <c r="M2313" s="29" t="s">
        <v>51</v>
      </c>
      <c r="N2313" s="29">
        <v>2329511467</v>
      </c>
      <c r="O2313" s="32" t="str">
        <f t="shared" si="36"/>
        <v>Passives</v>
      </c>
    </row>
    <row r="2314" spans="1:15" x14ac:dyDescent="0.15">
      <c r="A2314" s="29" t="s">
        <v>41</v>
      </c>
      <c r="B2314" s="29" t="s">
        <v>42</v>
      </c>
      <c r="C2314" s="29" t="s">
        <v>107</v>
      </c>
      <c r="D2314" s="31">
        <v>44217</v>
      </c>
      <c r="E2314" s="29" t="s">
        <v>53</v>
      </c>
      <c r="F2314" s="29">
        <v>5</v>
      </c>
      <c r="G2314" s="29" t="s">
        <v>43</v>
      </c>
      <c r="H2314" s="29">
        <v>5</v>
      </c>
      <c r="K2314" s="29">
        <v>4415429600</v>
      </c>
      <c r="L2314" s="29">
        <v>4415429600</v>
      </c>
      <c r="M2314" s="29" t="s">
        <v>44</v>
      </c>
      <c r="N2314" s="29">
        <v>2329513430</v>
      </c>
      <c r="O2314" s="32" t="str">
        <f t="shared" si="36"/>
        <v>Detractors</v>
      </c>
    </row>
    <row r="2315" spans="1:15" x14ac:dyDescent="0.15">
      <c r="A2315" s="29" t="s">
        <v>41</v>
      </c>
      <c r="B2315" s="29" t="s">
        <v>42</v>
      </c>
      <c r="C2315" s="29" t="s">
        <v>147</v>
      </c>
      <c r="D2315" s="31">
        <v>44217</v>
      </c>
      <c r="E2315" s="29" t="s">
        <v>53</v>
      </c>
      <c r="F2315" s="29">
        <v>4</v>
      </c>
      <c r="G2315" s="29" t="s">
        <v>43</v>
      </c>
      <c r="H2315" s="29">
        <v>8</v>
      </c>
      <c r="K2315" s="29">
        <v>4413328445</v>
      </c>
      <c r="L2315" s="29">
        <v>4413328445</v>
      </c>
      <c r="M2315" s="29" t="s">
        <v>51</v>
      </c>
      <c r="N2315" s="29">
        <v>2329522078</v>
      </c>
      <c r="O2315" s="32" t="str">
        <f t="shared" si="36"/>
        <v>Passives</v>
      </c>
    </row>
    <row r="2316" spans="1:15" x14ac:dyDescent="0.15">
      <c r="A2316" s="29" t="s">
        <v>41</v>
      </c>
      <c r="B2316" s="29" t="s">
        <v>42</v>
      </c>
      <c r="C2316" s="29" t="s">
        <v>79</v>
      </c>
      <c r="D2316" s="31">
        <v>44217</v>
      </c>
      <c r="E2316" s="29" t="s">
        <v>53</v>
      </c>
      <c r="F2316" s="29">
        <v>5</v>
      </c>
      <c r="G2316" s="29" t="s">
        <v>43</v>
      </c>
      <c r="H2316" s="29">
        <v>8</v>
      </c>
      <c r="K2316" s="29">
        <v>4415361216</v>
      </c>
      <c r="L2316" s="29">
        <v>4415361216</v>
      </c>
      <c r="M2316" s="29" t="s">
        <v>44</v>
      </c>
      <c r="N2316" s="29">
        <v>2329524227</v>
      </c>
      <c r="O2316" s="32" t="str">
        <f t="shared" si="36"/>
        <v>Passives</v>
      </c>
    </row>
    <row r="2317" spans="1:15" x14ac:dyDescent="0.15">
      <c r="A2317" s="29" t="s">
        <v>41</v>
      </c>
      <c r="B2317" s="29" t="s">
        <v>42</v>
      </c>
      <c r="C2317" s="29" t="s">
        <v>143</v>
      </c>
      <c r="D2317" s="31">
        <v>44217</v>
      </c>
      <c r="E2317" s="29" t="s">
        <v>52</v>
      </c>
      <c r="F2317" s="29">
        <v>5</v>
      </c>
      <c r="G2317" s="29" t="s">
        <v>43</v>
      </c>
      <c r="H2317" s="29">
        <v>4</v>
      </c>
      <c r="K2317" s="29">
        <v>4417031559</v>
      </c>
      <c r="L2317" s="29">
        <v>4417031559</v>
      </c>
      <c r="M2317" s="29" t="s">
        <v>44</v>
      </c>
      <c r="N2317" s="29">
        <v>2329548552</v>
      </c>
      <c r="O2317" s="32" t="str">
        <f t="shared" si="36"/>
        <v>Detractors</v>
      </c>
    </row>
    <row r="2318" spans="1:15" x14ac:dyDescent="0.15">
      <c r="A2318" s="29" t="s">
        <v>41</v>
      </c>
      <c r="B2318" s="29" t="s">
        <v>42</v>
      </c>
      <c r="C2318" s="29" t="s">
        <v>111</v>
      </c>
      <c r="D2318" s="31">
        <v>44217</v>
      </c>
      <c r="E2318" s="29" t="s">
        <v>55</v>
      </c>
      <c r="F2318" s="29">
        <v>5</v>
      </c>
      <c r="G2318" s="29" t="s">
        <v>43</v>
      </c>
      <c r="H2318" s="29">
        <v>9</v>
      </c>
      <c r="K2318" s="29">
        <v>7753121173</v>
      </c>
      <c r="L2318" s="29">
        <v>7753121173</v>
      </c>
      <c r="M2318" s="29" t="s">
        <v>44</v>
      </c>
      <c r="N2318" s="29">
        <v>2329556772</v>
      </c>
      <c r="O2318" s="32" t="str">
        <f t="shared" si="36"/>
        <v>Promoters</v>
      </c>
    </row>
    <row r="2319" spans="1:15" x14ac:dyDescent="0.15">
      <c r="A2319" s="29" t="s">
        <v>41</v>
      </c>
      <c r="B2319" s="29" t="s">
        <v>42</v>
      </c>
      <c r="C2319" s="29" t="s">
        <v>139</v>
      </c>
      <c r="D2319" s="31">
        <v>44217</v>
      </c>
      <c r="E2319" s="29" t="s">
        <v>55</v>
      </c>
      <c r="F2319" s="29">
        <v>5</v>
      </c>
      <c r="G2319" s="29" t="s">
        <v>43</v>
      </c>
      <c r="H2319" s="29">
        <v>4</v>
      </c>
      <c r="K2319" s="29">
        <v>5056358097</v>
      </c>
      <c r="L2319" s="29">
        <v>5056358097</v>
      </c>
      <c r="M2319" s="29" t="s">
        <v>44</v>
      </c>
      <c r="N2319" s="29">
        <v>2329557990</v>
      </c>
      <c r="O2319" s="32" t="str">
        <f t="shared" si="36"/>
        <v>Detractors</v>
      </c>
    </row>
    <row r="2320" spans="1:15" x14ac:dyDescent="0.15">
      <c r="A2320" s="29" t="s">
        <v>41</v>
      </c>
      <c r="B2320" s="29" t="s">
        <v>42</v>
      </c>
      <c r="C2320" s="29" t="s">
        <v>111</v>
      </c>
      <c r="D2320" s="31">
        <v>44217</v>
      </c>
      <c r="E2320" s="29" t="s">
        <v>55</v>
      </c>
      <c r="F2320" s="29">
        <v>5</v>
      </c>
      <c r="G2320" s="29" t="s">
        <v>46</v>
      </c>
      <c r="H2320" s="29">
        <v>6</v>
      </c>
      <c r="K2320" s="29">
        <v>7754008984</v>
      </c>
      <c r="L2320" s="29">
        <v>7754008984</v>
      </c>
      <c r="M2320" s="29" t="s">
        <v>44</v>
      </c>
      <c r="N2320" s="29">
        <v>2329567775</v>
      </c>
      <c r="O2320" s="32" t="str">
        <f t="shared" si="36"/>
        <v>Detractors</v>
      </c>
    </row>
    <row r="2321" spans="1:15" x14ac:dyDescent="0.15">
      <c r="A2321" s="29" t="s">
        <v>41</v>
      </c>
      <c r="B2321" s="29" t="s">
        <v>42</v>
      </c>
      <c r="C2321" s="29" t="s">
        <v>79</v>
      </c>
      <c r="D2321" s="31">
        <v>44217</v>
      </c>
      <c r="E2321" s="29" t="s">
        <v>50</v>
      </c>
      <c r="F2321" s="29">
        <v>5</v>
      </c>
      <c r="G2321" s="29" t="s">
        <v>43</v>
      </c>
      <c r="H2321" s="29">
        <v>10</v>
      </c>
      <c r="K2321" s="29">
        <v>3405130997</v>
      </c>
      <c r="L2321" s="29">
        <v>3405130997</v>
      </c>
      <c r="M2321" s="29" t="s">
        <v>51</v>
      </c>
      <c r="N2321" s="29">
        <v>2329579805</v>
      </c>
      <c r="O2321" s="32" t="str">
        <f t="shared" si="36"/>
        <v>Promoters</v>
      </c>
    </row>
    <row r="2322" spans="1:15" x14ac:dyDescent="0.15">
      <c r="A2322" s="29" t="s">
        <v>41</v>
      </c>
      <c r="B2322" s="29" t="s">
        <v>42</v>
      </c>
      <c r="C2322" s="29" t="s">
        <v>147</v>
      </c>
      <c r="D2322" s="31">
        <v>44217</v>
      </c>
      <c r="E2322" s="29" t="s">
        <v>53</v>
      </c>
      <c r="F2322" s="29">
        <v>2</v>
      </c>
      <c r="G2322" s="29" t="s">
        <v>46</v>
      </c>
      <c r="H2322" s="29">
        <v>1</v>
      </c>
      <c r="K2322" s="29">
        <v>4415058161</v>
      </c>
      <c r="L2322" s="29">
        <v>4415058161</v>
      </c>
      <c r="M2322" s="29" t="s">
        <v>44</v>
      </c>
      <c r="N2322" s="29">
        <v>2329581202</v>
      </c>
      <c r="O2322" s="32" t="str">
        <f t="shared" si="36"/>
        <v>Detractors</v>
      </c>
    </row>
    <row r="2323" spans="1:15" x14ac:dyDescent="0.15">
      <c r="A2323" s="29" t="s">
        <v>41</v>
      </c>
      <c r="B2323" s="29" t="s">
        <v>42</v>
      </c>
      <c r="C2323" s="29" t="s">
        <v>140</v>
      </c>
      <c r="D2323" s="31">
        <v>44217</v>
      </c>
      <c r="E2323" s="29" t="s">
        <v>53</v>
      </c>
      <c r="F2323" s="29">
        <v>5</v>
      </c>
      <c r="G2323" s="29" t="s">
        <v>43</v>
      </c>
      <c r="H2323" s="29">
        <v>8</v>
      </c>
      <c r="K2323" s="29">
        <v>4417991197</v>
      </c>
      <c r="L2323" s="29">
        <v>4417991197</v>
      </c>
      <c r="M2323" s="29" t="s">
        <v>44</v>
      </c>
      <c r="N2323" s="29">
        <v>2329582413</v>
      </c>
      <c r="O2323" s="32" t="str">
        <f t="shared" si="36"/>
        <v>Passives</v>
      </c>
    </row>
    <row r="2324" spans="1:15" x14ac:dyDescent="0.15">
      <c r="A2324" s="29" t="s">
        <v>41</v>
      </c>
      <c r="B2324" s="29" t="s">
        <v>42</v>
      </c>
      <c r="C2324" s="29" t="s">
        <v>140</v>
      </c>
      <c r="D2324" s="31">
        <v>44217</v>
      </c>
      <c r="E2324" s="29" t="s">
        <v>53</v>
      </c>
      <c r="F2324" s="29">
        <v>4</v>
      </c>
      <c r="G2324" s="29" t="s">
        <v>43</v>
      </c>
      <c r="H2324" s="29">
        <v>9</v>
      </c>
      <c r="K2324" s="29">
        <v>4412976699</v>
      </c>
      <c r="L2324" s="29">
        <v>4412976699</v>
      </c>
      <c r="M2324" s="29" t="s">
        <v>51</v>
      </c>
      <c r="N2324" s="29">
        <v>2329585988</v>
      </c>
      <c r="O2324" s="32" t="str">
        <f t="shared" si="36"/>
        <v>Promoters</v>
      </c>
    </row>
    <row r="2325" spans="1:15" x14ac:dyDescent="0.15">
      <c r="A2325" s="29" t="s">
        <v>41</v>
      </c>
      <c r="B2325" s="29" t="s">
        <v>42</v>
      </c>
      <c r="C2325" s="29" t="s">
        <v>138</v>
      </c>
      <c r="D2325" s="31">
        <v>44217</v>
      </c>
      <c r="E2325" s="29" t="s">
        <v>55</v>
      </c>
      <c r="F2325" s="29">
        <v>4</v>
      </c>
      <c r="G2325" s="29" t="s">
        <v>46</v>
      </c>
      <c r="H2325" s="29">
        <v>2</v>
      </c>
      <c r="K2325" s="29">
        <v>4237543961</v>
      </c>
      <c r="L2325" s="29">
        <v>4237543961</v>
      </c>
      <c r="M2325" s="29" t="s">
        <v>44</v>
      </c>
      <c r="N2325" s="29">
        <v>2329588332</v>
      </c>
      <c r="O2325" s="32" t="str">
        <f t="shared" si="36"/>
        <v>Detractors</v>
      </c>
    </row>
    <row r="2326" spans="1:15" x14ac:dyDescent="0.15">
      <c r="A2326" s="29" t="s">
        <v>41</v>
      </c>
      <c r="B2326" s="29" t="s">
        <v>42</v>
      </c>
      <c r="C2326" s="29" t="s">
        <v>81</v>
      </c>
      <c r="D2326" s="31">
        <v>44217</v>
      </c>
      <c r="E2326" s="29" t="s">
        <v>55</v>
      </c>
      <c r="F2326" s="29">
        <v>5</v>
      </c>
      <c r="G2326" s="29" t="s">
        <v>43</v>
      </c>
      <c r="H2326" s="29">
        <v>8</v>
      </c>
      <c r="K2326" s="29">
        <v>5059277458</v>
      </c>
      <c r="L2326" s="29">
        <v>5059277458</v>
      </c>
      <c r="M2326" s="29" t="s">
        <v>44</v>
      </c>
      <c r="N2326" s="29">
        <v>2329589105</v>
      </c>
      <c r="O2326" s="32" t="str">
        <f t="shared" si="36"/>
        <v>Passives</v>
      </c>
    </row>
    <row r="2327" spans="1:15" x14ac:dyDescent="0.15">
      <c r="A2327" s="29" t="s">
        <v>41</v>
      </c>
      <c r="B2327" s="29" t="s">
        <v>42</v>
      </c>
      <c r="C2327" s="29" t="s">
        <v>123</v>
      </c>
      <c r="D2327" s="31">
        <v>44218</v>
      </c>
      <c r="E2327" s="29" t="s">
        <v>19</v>
      </c>
      <c r="F2327" s="29">
        <v>2</v>
      </c>
      <c r="G2327" s="29" t="s">
        <v>46</v>
      </c>
      <c r="H2327" s="29">
        <v>6</v>
      </c>
      <c r="K2327" s="29">
        <v>7205275223</v>
      </c>
      <c r="L2327" s="29">
        <v>5922209284</v>
      </c>
      <c r="M2327" s="29" t="s">
        <v>44</v>
      </c>
      <c r="N2327" s="29">
        <v>2329701429</v>
      </c>
      <c r="O2327" s="32" t="str">
        <f t="shared" si="36"/>
        <v>Detractors</v>
      </c>
    </row>
    <row r="2328" spans="1:15" x14ac:dyDescent="0.15">
      <c r="A2328" s="29" t="s">
        <v>41</v>
      </c>
      <c r="B2328" s="29" t="s">
        <v>42</v>
      </c>
      <c r="C2328" s="29" t="s">
        <v>104</v>
      </c>
      <c r="D2328" s="31">
        <v>44218</v>
      </c>
      <c r="E2328" s="29" t="s">
        <v>53</v>
      </c>
      <c r="F2328" s="29">
        <v>3</v>
      </c>
      <c r="G2328" s="29" t="s">
        <v>46</v>
      </c>
      <c r="H2328" s="29">
        <v>1</v>
      </c>
      <c r="K2328" s="29">
        <v>4417042528</v>
      </c>
      <c r="L2328" s="29">
        <v>4417042528</v>
      </c>
      <c r="M2328" s="29" t="s">
        <v>44</v>
      </c>
      <c r="N2328" s="29">
        <v>2329705992</v>
      </c>
      <c r="O2328" s="32" t="str">
        <f t="shared" si="36"/>
        <v>Detractors</v>
      </c>
    </row>
    <row r="2329" spans="1:15" x14ac:dyDescent="0.15">
      <c r="A2329" s="29" t="s">
        <v>41</v>
      </c>
      <c r="B2329" s="29" t="s">
        <v>42</v>
      </c>
      <c r="C2329" s="29" t="s">
        <v>123</v>
      </c>
      <c r="D2329" s="31">
        <v>44218</v>
      </c>
      <c r="E2329" s="29" t="s">
        <v>19</v>
      </c>
      <c r="F2329" s="29">
        <v>5</v>
      </c>
      <c r="G2329" s="29" t="s">
        <v>43</v>
      </c>
      <c r="H2329" s="29">
        <v>5</v>
      </c>
      <c r="K2329" s="29">
        <v>7205275223</v>
      </c>
      <c r="L2329" s="29">
        <v>5922185105</v>
      </c>
      <c r="M2329" s="29" t="s">
        <v>44</v>
      </c>
      <c r="N2329" s="29">
        <v>2329713492</v>
      </c>
      <c r="O2329" s="32" t="str">
        <f t="shared" si="36"/>
        <v>Detractors</v>
      </c>
    </row>
    <row r="2330" spans="1:15" x14ac:dyDescent="0.15">
      <c r="A2330" s="29" t="s">
        <v>41</v>
      </c>
      <c r="B2330" s="29" t="s">
        <v>42</v>
      </c>
      <c r="C2330" s="29" t="s">
        <v>136</v>
      </c>
      <c r="D2330" s="31">
        <v>44218</v>
      </c>
      <c r="E2330" s="29" t="s">
        <v>54</v>
      </c>
      <c r="F2330" s="29">
        <v>5</v>
      </c>
      <c r="G2330" s="29" t="s">
        <v>43</v>
      </c>
      <c r="H2330" s="29">
        <v>8</v>
      </c>
      <c r="K2330" s="29">
        <v>9282805120</v>
      </c>
      <c r="L2330" s="29">
        <v>9282805120</v>
      </c>
      <c r="M2330" s="29" t="s">
        <v>51</v>
      </c>
      <c r="N2330" s="29">
        <v>2329716209</v>
      </c>
      <c r="O2330" s="32" t="str">
        <f t="shared" si="36"/>
        <v>Passives</v>
      </c>
    </row>
    <row r="2331" spans="1:15" x14ac:dyDescent="0.15">
      <c r="A2331" s="29" t="s">
        <v>41</v>
      </c>
      <c r="B2331" s="29" t="s">
        <v>42</v>
      </c>
      <c r="C2331" s="29" t="s">
        <v>109</v>
      </c>
      <c r="D2331" s="31">
        <v>44218</v>
      </c>
      <c r="E2331" s="29" t="s">
        <v>53</v>
      </c>
      <c r="F2331" s="29">
        <v>5</v>
      </c>
      <c r="G2331" s="29" t="s">
        <v>43</v>
      </c>
      <c r="H2331" s="29">
        <v>10</v>
      </c>
      <c r="J2331" s="29">
        <v>2012372490</v>
      </c>
      <c r="K2331" s="29">
        <v>4412324699</v>
      </c>
      <c r="L2331" s="29">
        <v>4412324699</v>
      </c>
      <c r="M2331" s="29" t="s">
        <v>44</v>
      </c>
      <c r="N2331" s="29">
        <v>2329716969</v>
      </c>
      <c r="O2331" s="32" t="str">
        <f t="shared" si="36"/>
        <v>Promoters</v>
      </c>
    </row>
    <row r="2332" spans="1:15" x14ac:dyDescent="0.15">
      <c r="A2332" s="29" t="s">
        <v>41</v>
      </c>
      <c r="B2332" s="29" t="s">
        <v>42</v>
      </c>
      <c r="C2332" s="29" t="s">
        <v>137</v>
      </c>
      <c r="D2332" s="31">
        <v>44218</v>
      </c>
      <c r="E2332" s="29" t="s">
        <v>50</v>
      </c>
      <c r="F2332" s="29">
        <v>5</v>
      </c>
      <c r="G2332" s="29" t="s">
        <v>43</v>
      </c>
      <c r="H2332" s="29">
        <v>10</v>
      </c>
      <c r="J2332" s="29">
        <v>2012380749</v>
      </c>
      <c r="K2332" s="29">
        <v>3409989018</v>
      </c>
      <c r="L2332" s="29">
        <v>3409989018</v>
      </c>
      <c r="M2332" s="29" t="s">
        <v>44</v>
      </c>
      <c r="N2332" s="29">
        <v>2329725976</v>
      </c>
      <c r="O2332" s="32" t="str">
        <f t="shared" si="36"/>
        <v>Promoters</v>
      </c>
    </row>
    <row r="2333" spans="1:15" x14ac:dyDescent="0.15">
      <c r="A2333" s="29" t="s">
        <v>41</v>
      </c>
      <c r="B2333" s="29" t="s">
        <v>42</v>
      </c>
      <c r="C2333" s="29" t="s">
        <v>112</v>
      </c>
      <c r="D2333" s="31">
        <v>44218</v>
      </c>
      <c r="E2333" s="29" t="s">
        <v>50</v>
      </c>
      <c r="F2333" s="29">
        <v>5</v>
      </c>
      <c r="G2333" s="29" t="s">
        <v>43</v>
      </c>
      <c r="H2333" s="29">
        <v>9</v>
      </c>
      <c r="K2333" s="29">
        <v>7705974554</v>
      </c>
      <c r="L2333" s="29">
        <v>7705974554</v>
      </c>
      <c r="M2333" s="29" t="s">
        <v>51</v>
      </c>
      <c r="N2333" s="29">
        <v>2329733844</v>
      </c>
      <c r="O2333" s="32" t="str">
        <f t="shared" si="36"/>
        <v>Promoters</v>
      </c>
    </row>
    <row r="2334" spans="1:15" x14ac:dyDescent="0.15">
      <c r="A2334" s="29" t="s">
        <v>41</v>
      </c>
      <c r="B2334" s="29" t="s">
        <v>42</v>
      </c>
      <c r="C2334" s="29" t="s">
        <v>142</v>
      </c>
      <c r="D2334" s="31">
        <v>44218</v>
      </c>
      <c r="E2334" s="29" t="s">
        <v>50</v>
      </c>
      <c r="F2334" s="29">
        <v>3</v>
      </c>
      <c r="G2334" s="29" t="s">
        <v>46</v>
      </c>
      <c r="H2334" s="29">
        <v>7</v>
      </c>
      <c r="K2334" s="29">
        <v>3407152666</v>
      </c>
      <c r="L2334" s="29">
        <v>3407152666</v>
      </c>
      <c r="M2334" s="29" t="s">
        <v>51</v>
      </c>
      <c r="N2334" s="29">
        <v>2329734691</v>
      </c>
      <c r="O2334" s="32" t="str">
        <f t="shared" si="36"/>
        <v>Passives</v>
      </c>
    </row>
    <row r="2335" spans="1:15" x14ac:dyDescent="0.15">
      <c r="A2335" s="29" t="s">
        <v>41</v>
      </c>
      <c r="B2335" s="29" t="s">
        <v>42</v>
      </c>
      <c r="C2335" s="29" t="s">
        <v>110</v>
      </c>
      <c r="D2335" s="31">
        <v>44218</v>
      </c>
      <c r="E2335" s="29" t="s">
        <v>53</v>
      </c>
      <c r="F2335" s="29">
        <v>5</v>
      </c>
      <c r="G2335" s="29" t="s">
        <v>43</v>
      </c>
      <c r="H2335" s="29">
        <v>10</v>
      </c>
      <c r="J2335" s="29">
        <v>2012392656</v>
      </c>
      <c r="K2335" s="29">
        <v>4417357387</v>
      </c>
      <c r="L2335" s="29">
        <v>4417357387</v>
      </c>
      <c r="M2335" s="29" t="s">
        <v>44</v>
      </c>
      <c r="N2335" s="29">
        <v>2329738758</v>
      </c>
      <c r="O2335" s="32" t="str">
        <f t="shared" si="36"/>
        <v>Promoters</v>
      </c>
    </row>
    <row r="2336" spans="1:15" x14ac:dyDescent="0.15">
      <c r="A2336" s="29" t="s">
        <v>41</v>
      </c>
      <c r="B2336" s="29" t="s">
        <v>42</v>
      </c>
      <c r="C2336" s="29" t="s">
        <v>131</v>
      </c>
      <c r="D2336" s="31">
        <v>44218</v>
      </c>
      <c r="E2336" s="29" t="s">
        <v>55</v>
      </c>
      <c r="F2336" s="29">
        <v>4</v>
      </c>
      <c r="G2336" s="29" t="s">
        <v>46</v>
      </c>
      <c r="H2336" s="29">
        <v>8</v>
      </c>
      <c r="K2336" s="29">
        <v>5055169736</v>
      </c>
      <c r="L2336" s="29">
        <v>5055169736</v>
      </c>
      <c r="M2336" s="29" t="s">
        <v>51</v>
      </c>
      <c r="N2336" s="29">
        <v>2329744020</v>
      </c>
      <c r="O2336" s="32" t="str">
        <f t="shared" si="36"/>
        <v>Passives</v>
      </c>
    </row>
    <row r="2337" spans="1:15" x14ac:dyDescent="0.15">
      <c r="A2337" s="29" t="s">
        <v>41</v>
      </c>
      <c r="B2337" s="29" t="s">
        <v>42</v>
      </c>
      <c r="C2337" s="29" t="s">
        <v>129</v>
      </c>
      <c r="D2337" s="31">
        <v>44218</v>
      </c>
      <c r="E2337" s="29" t="s">
        <v>50</v>
      </c>
      <c r="F2337" s="29">
        <v>5</v>
      </c>
      <c r="G2337" s="29" t="s">
        <v>43</v>
      </c>
      <c r="H2337" s="29">
        <v>10</v>
      </c>
      <c r="K2337" s="29">
        <v>3402012788</v>
      </c>
      <c r="L2337" s="29">
        <v>3402012788</v>
      </c>
      <c r="M2337" s="29" t="s">
        <v>44</v>
      </c>
      <c r="N2337" s="29">
        <v>2329754294</v>
      </c>
      <c r="O2337" s="32" t="str">
        <f t="shared" si="36"/>
        <v>Promoters</v>
      </c>
    </row>
    <row r="2338" spans="1:15" x14ac:dyDescent="0.15">
      <c r="A2338" s="29" t="s">
        <v>41</v>
      </c>
      <c r="B2338" s="29" t="s">
        <v>42</v>
      </c>
      <c r="C2338" s="29" t="s">
        <v>122</v>
      </c>
      <c r="D2338" s="31">
        <v>44218</v>
      </c>
      <c r="E2338" s="29" t="s">
        <v>52</v>
      </c>
      <c r="F2338" s="29">
        <v>5</v>
      </c>
      <c r="G2338" s="29" t="s">
        <v>43</v>
      </c>
      <c r="H2338" s="29">
        <v>10</v>
      </c>
      <c r="K2338" s="29">
        <v>4412971973</v>
      </c>
      <c r="L2338" s="29">
        <v>4412971973</v>
      </c>
      <c r="M2338" s="29" t="s">
        <v>44</v>
      </c>
      <c r="N2338" s="29">
        <v>2329761778</v>
      </c>
      <c r="O2338" s="32" t="str">
        <f t="shared" si="36"/>
        <v>Promoters</v>
      </c>
    </row>
    <row r="2339" spans="1:15" x14ac:dyDescent="0.15">
      <c r="A2339" s="29" t="s">
        <v>41</v>
      </c>
      <c r="B2339" s="29" t="s">
        <v>42</v>
      </c>
      <c r="C2339" s="29" t="s">
        <v>96</v>
      </c>
      <c r="D2339" s="31">
        <v>44218</v>
      </c>
      <c r="E2339" s="29" t="s">
        <v>52</v>
      </c>
      <c r="F2339" s="29">
        <v>4</v>
      </c>
      <c r="G2339" s="29" t="s">
        <v>46</v>
      </c>
      <c r="H2339" s="29">
        <v>10</v>
      </c>
      <c r="K2339" s="29">
        <v>4417051105</v>
      </c>
      <c r="L2339" s="29">
        <v>4417051105</v>
      </c>
      <c r="M2339" s="29" t="s">
        <v>44</v>
      </c>
      <c r="N2339" s="29">
        <v>2329765406</v>
      </c>
      <c r="O2339" s="32" t="str">
        <f t="shared" si="36"/>
        <v>Promoters</v>
      </c>
    </row>
    <row r="2340" spans="1:15" x14ac:dyDescent="0.15">
      <c r="A2340" s="29" t="s">
        <v>41</v>
      </c>
      <c r="B2340" s="29" t="s">
        <v>42</v>
      </c>
      <c r="C2340" s="29" t="s">
        <v>104</v>
      </c>
      <c r="D2340" s="31">
        <v>44218</v>
      </c>
      <c r="E2340" s="29" t="s">
        <v>53</v>
      </c>
      <c r="F2340" s="29">
        <v>5</v>
      </c>
      <c r="G2340" s="29" t="s">
        <v>43</v>
      </c>
      <c r="H2340" s="29">
        <v>10</v>
      </c>
      <c r="K2340" s="29">
        <v>4412933125</v>
      </c>
      <c r="L2340" s="29">
        <v>4412933125</v>
      </c>
      <c r="M2340" s="29" t="s">
        <v>51</v>
      </c>
      <c r="N2340" s="29">
        <v>2329768487</v>
      </c>
      <c r="O2340" s="32" t="str">
        <f t="shared" si="36"/>
        <v>Promoters</v>
      </c>
    </row>
    <row r="2341" spans="1:15" x14ac:dyDescent="0.15">
      <c r="A2341" s="29" t="s">
        <v>41</v>
      </c>
      <c r="B2341" s="29" t="s">
        <v>42</v>
      </c>
      <c r="C2341" s="29" t="s">
        <v>142</v>
      </c>
      <c r="D2341" s="31">
        <v>44218</v>
      </c>
      <c r="E2341" s="29" t="s">
        <v>50</v>
      </c>
      <c r="F2341" s="29">
        <v>1</v>
      </c>
      <c r="G2341" s="29" t="s">
        <v>43</v>
      </c>
      <c r="H2341" s="29">
        <v>10</v>
      </c>
      <c r="K2341" s="29">
        <v>3402777557</v>
      </c>
      <c r="L2341" s="29">
        <v>3402777557</v>
      </c>
      <c r="M2341" s="29" t="s">
        <v>44</v>
      </c>
      <c r="N2341" s="29">
        <v>2329772695</v>
      </c>
      <c r="O2341" s="32" t="str">
        <f t="shared" si="36"/>
        <v>Promoters</v>
      </c>
    </row>
    <row r="2342" spans="1:15" x14ac:dyDescent="0.15">
      <c r="A2342" s="29" t="s">
        <v>41</v>
      </c>
      <c r="B2342" s="29" t="s">
        <v>42</v>
      </c>
      <c r="C2342" s="29" t="s">
        <v>83</v>
      </c>
      <c r="D2342" s="31">
        <v>44218</v>
      </c>
      <c r="E2342" s="29" t="s">
        <v>53</v>
      </c>
      <c r="F2342" s="29">
        <v>5</v>
      </c>
      <c r="G2342" s="29" t="s">
        <v>43</v>
      </c>
      <c r="H2342" s="29">
        <v>10</v>
      </c>
      <c r="K2342" s="29">
        <v>4412381857</v>
      </c>
      <c r="L2342" s="29">
        <v>4412381857</v>
      </c>
      <c r="M2342" s="29" t="s">
        <v>44</v>
      </c>
      <c r="N2342" s="29">
        <v>2329775812</v>
      </c>
      <c r="O2342" s="32" t="str">
        <f t="shared" si="36"/>
        <v>Promoters</v>
      </c>
    </row>
    <row r="2343" spans="1:15" x14ac:dyDescent="0.15">
      <c r="A2343" s="29" t="s">
        <v>41</v>
      </c>
      <c r="B2343" s="29" t="s">
        <v>42</v>
      </c>
      <c r="C2343" s="29" t="s">
        <v>87</v>
      </c>
      <c r="D2343" s="31">
        <v>44218</v>
      </c>
      <c r="E2343" s="29" t="s">
        <v>55</v>
      </c>
      <c r="F2343" s="29">
        <v>5</v>
      </c>
      <c r="G2343" s="29" t="s">
        <v>43</v>
      </c>
      <c r="H2343" s="29">
        <v>10</v>
      </c>
      <c r="K2343" s="29">
        <v>7752292873</v>
      </c>
      <c r="L2343" s="29">
        <v>7752292873</v>
      </c>
      <c r="M2343" s="29" t="s">
        <v>44</v>
      </c>
      <c r="N2343" s="29">
        <v>2329804657</v>
      </c>
      <c r="O2343" s="32" t="str">
        <f t="shared" si="36"/>
        <v>Promoters</v>
      </c>
    </row>
    <row r="2344" spans="1:15" x14ac:dyDescent="0.15">
      <c r="A2344" s="29" t="s">
        <v>41</v>
      </c>
      <c r="B2344" s="29" t="s">
        <v>42</v>
      </c>
      <c r="C2344" s="29" t="s">
        <v>120</v>
      </c>
      <c r="D2344" s="31">
        <v>44218</v>
      </c>
      <c r="E2344" s="29" t="s">
        <v>19</v>
      </c>
      <c r="F2344" s="29">
        <v>2</v>
      </c>
      <c r="G2344" s="29" t="s">
        <v>46</v>
      </c>
      <c r="H2344" s="29">
        <v>1</v>
      </c>
      <c r="J2344" s="29">
        <v>2012450784</v>
      </c>
      <c r="K2344" s="29">
        <v>7205275223</v>
      </c>
      <c r="L2344" s="29">
        <v>5926467742</v>
      </c>
      <c r="M2344" s="29" t="s">
        <v>44</v>
      </c>
      <c r="N2344" s="29">
        <v>2329804890</v>
      </c>
      <c r="O2344" s="32" t="str">
        <f t="shared" si="36"/>
        <v>Detractors</v>
      </c>
    </row>
    <row r="2345" spans="1:15" x14ac:dyDescent="0.15">
      <c r="A2345" s="29" t="s">
        <v>41</v>
      </c>
      <c r="B2345" s="29" t="s">
        <v>42</v>
      </c>
      <c r="C2345" s="29" t="s">
        <v>129</v>
      </c>
      <c r="D2345" s="31">
        <v>44218</v>
      </c>
      <c r="E2345" s="29" t="s">
        <v>50</v>
      </c>
      <c r="F2345" s="29">
        <v>5</v>
      </c>
      <c r="G2345" s="29" t="s">
        <v>46</v>
      </c>
      <c r="H2345" s="29">
        <v>10</v>
      </c>
      <c r="K2345" s="29">
        <v>3405145241</v>
      </c>
      <c r="L2345" s="29">
        <v>3405145241</v>
      </c>
      <c r="M2345" s="29" t="s">
        <v>51</v>
      </c>
      <c r="N2345" s="29">
        <v>2329805623</v>
      </c>
      <c r="O2345" s="32" t="str">
        <f t="shared" si="36"/>
        <v>Promoters</v>
      </c>
    </row>
    <row r="2346" spans="1:15" x14ac:dyDescent="0.15">
      <c r="A2346" s="29" t="s">
        <v>41</v>
      </c>
      <c r="B2346" s="29" t="s">
        <v>42</v>
      </c>
      <c r="C2346" s="29" t="s">
        <v>112</v>
      </c>
      <c r="D2346" s="31">
        <v>44218</v>
      </c>
      <c r="E2346" s="29" t="s">
        <v>50</v>
      </c>
      <c r="F2346" s="29">
        <v>5</v>
      </c>
      <c r="G2346" s="29" t="s">
        <v>43</v>
      </c>
      <c r="H2346" s="29">
        <v>6</v>
      </c>
      <c r="K2346" s="29">
        <v>3409981719</v>
      </c>
      <c r="L2346" s="29">
        <v>3409981719</v>
      </c>
      <c r="M2346" s="29" t="s">
        <v>44</v>
      </c>
      <c r="N2346" s="29">
        <v>2329811369</v>
      </c>
      <c r="O2346" s="32" t="str">
        <f t="shared" si="36"/>
        <v>Detractors</v>
      </c>
    </row>
    <row r="2347" spans="1:15" x14ac:dyDescent="0.15">
      <c r="A2347" s="29" t="s">
        <v>41</v>
      </c>
      <c r="B2347" s="29" t="s">
        <v>42</v>
      </c>
      <c r="C2347" s="29" t="s">
        <v>113</v>
      </c>
      <c r="D2347" s="31">
        <v>44218</v>
      </c>
      <c r="E2347" s="29" t="s">
        <v>50</v>
      </c>
      <c r="F2347" s="29">
        <v>4</v>
      </c>
      <c r="G2347" s="29" t="s">
        <v>43</v>
      </c>
      <c r="H2347" s="29">
        <v>10</v>
      </c>
      <c r="K2347" s="29">
        <v>3407761128</v>
      </c>
      <c r="L2347" s="29">
        <v>3407761128</v>
      </c>
      <c r="M2347" s="29" t="s">
        <v>51</v>
      </c>
      <c r="N2347" s="29">
        <v>2329824416</v>
      </c>
      <c r="O2347" s="32" t="str">
        <f t="shared" si="36"/>
        <v>Promoters</v>
      </c>
    </row>
    <row r="2348" spans="1:15" x14ac:dyDescent="0.15">
      <c r="A2348" s="29" t="s">
        <v>41</v>
      </c>
      <c r="B2348" s="29" t="s">
        <v>42</v>
      </c>
      <c r="C2348" s="29" t="s">
        <v>147</v>
      </c>
      <c r="D2348" s="31">
        <v>44218</v>
      </c>
      <c r="E2348" s="29" t="s">
        <v>52</v>
      </c>
      <c r="F2348" s="29">
        <v>5</v>
      </c>
      <c r="G2348" s="29" t="s">
        <v>43</v>
      </c>
      <c r="H2348" s="29">
        <v>9</v>
      </c>
      <c r="K2348" s="29">
        <v>4412933625</v>
      </c>
      <c r="L2348" s="29">
        <v>4412933625</v>
      </c>
      <c r="M2348" s="29" t="s">
        <v>44</v>
      </c>
      <c r="N2348" s="29">
        <v>2329828551</v>
      </c>
      <c r="O2348" s="32" t="str">
        <f t="shared" si="36"/>
        <v>Promoters</v>
      </c>
    </row>
    <row r="2349" spans="1:15" x14ac:dyDescent="0.15">
      <c r="A2349" s="29" t="s">
        <v>41</v>
      </c>
      <c r="B2349" s="29" t="s">
        <v>42</v>
      </c>
      <c r="C2349" s="29" t="s">
        <v>109</v>
      </c>
      <c r="D2349" s="31">
        <v>44218</v>
      </c>
      <c r="E2349" s="29" t="s">
        <v>53</v>
      </c>
      <c r="F2349" s="29">
        <v>5</v>
      </c>
      <c r="G2349" s="29" t="s">
        <v>43</v>
      </c>
      <c r="H2349" s="29">
        <v>0</v>
      </c>
      <c r="K2349" s="29">
        <v>4412382772</v>
      </c>
      <c r="L2349" s="29">
        <v>4412382772</v>
      </c>
      <c r="M2349" s="29" t="s">
        <v>44</v>
      </c>
      <c r="N2349" s="29">
        <v>2329829908</v>
      </c>
      <c r="O2349" s="32" t="str">
        <f t="shared" si="36"/>
        <v>Detractors</v>
      </c>
    </row>
    <row r="2350" spans="1:15" x14ac:dyDescent="0.15">
      <c r="A2350" s="29" t="s">
        <v>41</v>
      </c>
      <c r="B2350" s="29" t="s">
        <v>42</v>
      </c>
      <c r="C2350" s="29" t="s">
        <v>104</v>
      </c>
      <c r="D2350" s="31">
        <v>44218</v>
      </c>
      <c r="E2350" s="29" t="s">
        <v>53</v>
      </c>
      <c r="F2350" s="29">
        <v>5</v>
      </c>
      <c r="G2350" s="29" t="s">
        <v>43</v>
      </c>
      <c r="H2350" s="29">
        <v>10</v>
      </c>
      <c r="J2350" s="29">
        <v>2012471729</v>
      </c>
      <c r="K2350" s="29">
        <v>4415161734</v>
      </c>
      <c r="L2350" s="29">
        <v>4415161734</v>
      </c>
      <c r="M2350" s="29" t="s">
        <v>44</v>
      </c>
      <c r="N2350" s="29">
        <v>2329830889</v>
      </c>
      <c r="O2350" s="32" t="str">
        <f t="shared" si="36"/>
        <v>Promoters</v>
      </c>
    </row>
    <row r="2351" spans="1:15" x14ac:dyDescent="0.15">
      <c r="A2351" s="29" t="s">
        <v>41</v>
      </c>
      <c r="B2351" s="29" t="s">
        <v>42</v>
      </c>
      <c r="C2351" s="29" t="s">
        <v>111</v>
      </c>
      <c r="D2351" s="31">
        <v>44218</v>
      </c>
      <c r="E2351" s="29" t="s">
        <v>50</v>
      </c>
      <c r="F2351" s="29">
        <v>2</v>
      </c>
      <c r="G2351" s="29" t="s">
        <v>46</v>
      </c>
      <c r="H2351" s="29">
        <v>5</v>
      </c>
      <c r="J2351" s="29">
        <v>2012476900</v>
      </c>
      <c r="K2351" s="29">
        <v>3406900259</v>
      </c>
      <c r="L2351" s="29">
        <v>3406900259</v>
      </c>
      <c r="M2351" s="29" t="s">
        <v>44</v>
      </c>
      <c r="N2351" s="29">
        <v>2329837750</v>
      </c>
      <c r="O2351" s="32" t="str">
        <f t="shared" si="36"/>
        <v>Detractors</v>
      </c>
    </row>
    <row r="2352" spans="1:15" x14ac:dyDescent="0.15">
      <c r="A2352" s="29" t="s">
        <v>41</v>
      </c>
      <c r="B2352" s="29" t="s">
        <v>42</v>
      </c>
      <c r="C2352" s="29" t="s">
        <v>100</v>
      </c>
      <c r="D2352" s="31">
        <v>44218</v>
      </c>
      <c r="E2352" s="29" t="s">
        <v>53</v>
      </c>
      <c r="F2352" s="29">
        <v>5</v>
      </c>
      <c r="G2352" s="29" t="s">
        <v>43</v>
      </c>
      <c r="H2352" s="29">
        <v>10</v>
      </c>
      <c r="K2352" s="29">
        <v>4415055212</v>
      </c>
      <c r="L2352" s="29">
        <v>4415055212</v>
      </c>
      <c r="M2352" s="29" t="s">
        <v>51</v>
      </c>
      <c r="N2352" s="29">
        <v>2329848088</v>
      </c>
      <c r="O2352" s="32" t="str">
        <f t="shared" si="36"/>
        <v>Promoters</v>
      </c>
    </row>
    <row r="2353" spans="1:15" x14ac:dyDescent="0.15">
      <c r="A2353" s="29" t="s">
        <v>41</v>
      </c>
      <c r="B2353" s="29" t="s">
        <v>42</v>
      </c>
      <c r="C2353" s="29" t="s">
        <v>117</v>
      </c>
      <c r="D2353" s="31">
        <v>44218</v>
      </c>
      <c r="E2353" s="29" t="s">
        <v>55</v>
      </c>
      <c r="F2353" s="29">
        <v>5</v>
      </c>
      <c r="G2353" s="29" t="s">
        <v>43</v>
      </c>
      <c r="H2353" s="29">
        <v>9</v>
      </c>
      <c r="K2353" s="29">
        <v>7753460387</v>
      </c>
      <c r="L2353" s="29">
        <v>7753460387</v>
      </c>
      <c r="M2353" s="29" t="s">
        <v>51</v>
      </c>
      <c r="N2353" s="29">
        <v>2329850496</v>
      </c>
      <c r="O2353" s="32" t="str">
        <f t="shared" si="36"/>
        <v>Promoters</v>
      </c>
    </row>
    <row r="2354" spans="1:15" x14ac:dyDescent="0.15">
      <c r="A2354" s="29" t="s">
        <v>41</v>
      </c>
      <c r="B2354" s="29" t="s">
        <v>42</v>
      </c>
      <c r="C2354" s="29" t="s">
        <v>111</v>
      </c>
      <c r="D2354" s="31">
        <v>44218</v>
      </c>
      <c r="E2354" s="29" t="s">
        <v>55</v>
      </c>
      <c r="F2354" s="29">
        <v>1</v>
      </c>
      <c r="G2354" s="29" t="s">
        <v>46</v>
      </c>
      <c r="H2354" s="29">
        <v>1</v>
      </c>
      <c r="K2354" s="29">
        <v>9282107028</v>
      </c>
      <c r="L2354" s="29">
        <v>9282107028</v>
      </c>
      <c r="M2354" s="29" t="s">
        <v>44</v>
      </c>
      <c r="N2354" s="29">
        <v>2329874051</v>
      </c>
      <c r="O2354" s="32" t="str">
        <f t="shared" si="36"/>
        <v>Detractors</v>
      </c>
    </row>
    <row r="2355" spans="1:15" x14ac:dyDescent="0.15">
      <c r="A2355" s="29" t="s">
        <v>41</v>
      </c>
      <c r="B2355" s="29" t="s">
        <v>42</v>
      </c>
      <c r="C2355" s="29" t="s">
        <v>120</v>
      </c>
      <c r="D2355" s="31">
        <v>44218</v>
      </c>
      <c r="E2355" s="29" t="s">
        <v>19</v>
      </c>
      <c r="F2355" s="29">
        <v>5</v>
      </c>
      <c r="G2355" s="29" t="s">
        <v>43</v>
      </c>
      <c r="H2355" s="29">
        <v>10</v>
      </c>
      <c r="K2355" s="29">
        <v>7205275223</v>
      </c>
      <c r="L2355" s="29">
        <v>5926488853</v>
      </c>
      <c r="M2355" s="29" t="s">
        <v>44</v>
      </c>
      <c r="N2355" s="29">
        <v>2329874245</v>
      </c>
      <c r="O2355" s="32" t="str">
        <f t="shared" si="36"/>
        <v>Promoters</v>
      </c>
    </row>
    <row r="2356" spans="1:15" x14ac:dyDescent="0.15">
      <c r="A2356" s="29" t="s">
        <v>41</v>
      </c>
      <c r="B2356" s="29" t="s">
        <v>42</v>
      </c>
      <c r="C2356" s="29" t="s">
        <v>130</v>
      </c>
      <c r="D2356" s="31">
        <v>44218</v>
      </c>
      <c r="E2356" s="29" t="s">
        <v>19</v>
      </c>
      <c r="F2356" s="29">
        <v>5</v>
      </c>
      <c r="G2356" s="29" t="s">
        <v>43</v>
      </c>
      <c r="H2356" s="29">
        <v>9</v>
      </c>
      <c r="K2356" s="29">
        <v>7205275223</v>
      </c>
      <c r="L2356" s="29">
        <v>5926277003</v>
      </c>
      <c r="M2356" s="29" t="s">
        <v>44</v>
      </c>
      <c r="N2356" s="29">
        <v>2329894379</v>
      </c>
      <c r="O2356" s="32" t="str">
        <f t="shared" si="36"/>
        <v>Promoters</v>
      </c>
    </row>
    <row r="2357" spans="1:15" x14ac:dyDescent="0.15">
      <c r="A2357" s="29" t="s">
        <v>41</v>
      </c>
      <c r="B2357" s="29" t="s">
        <v>42</v>
      </c>
      <c r="C2357" s="29" t="s">
        <v>130</v>
      </c>
      <c r="D2357" s="31">
        <v>44218</v>
      </c>
      <c r="E2357" s="29" t="s">
        <v>19</v>
      </c>
      <c r="F2357" s="29">
        <v>5</v>
      </c>
      <c r="G2357" s="29" t="s">
        <v>43</v>
      </c>
      <c r="H2357" s="29">
        <v>10</v>
      </c>
      <c r="K2357" s="29">
        <v>7205275223</v>
      </c>
      <c r="L2357" s="29">
        <v>5926548695</v>
      </c>
      <c r="M2357" s="29" t="s">
        <v>44</v>
      </c>
      <c r="N2357" s="29">
        <v>2329897075</v>
      </c>
      <c r="O2357" s="32" t="str">
        <f t="shared" si="36"/>
        <v>Promoters</v>
      </c>
    </row>
    <row r="2358" spans="1:15" x14ac:dyDescent="0.15">
      <c r="A2358" s="29" t="s">
        <v>41</v>
      </c>
      <c r="B2358" s="29" t="s">
        <v>42</v>
      </c>
      <c r="C2358" s="29" t="s">
        <v>141</v>
      </c>
      <c r="D2358" s="31">
        <v>44218</v>
      </c>
      <c r="E2358" s="29" t="s">
        <v>53</v>
      </c>
      <c r="F2358" s="29">
        <v>5</v>
      </c>
      <c r="G2358" s="29" t="s">
        <v>43</v>
      </c>
      <c r="H2358" s="29">
        <v>10</v>
      </c>
      <c r="J2358" s="29">
        <v>2012522218</v>
      </c>
      <c r="K2358" s="29">
        <v>4417770795</v>
      </c>
      <c r="L2358" s="29">
        <v>4417770795</v>
      </c>
      <c r="M2358" s="29" t="s">
        <v>44</v>
      </c>
      <c r="N2358" s="29">
        <v>2329897378</v>
      </c>
      <c r="O2358" s="32" t="str">
        <f t="shared" si="36"/>
        <v>Promoters</v>
      </c>
    </row>
    <row r="2359" spans="1:15" x14ac:dyDescent="0.15">
      <c r="A2359" s="29" t="s">
        <v>41</v>
      </c>
      <c r="B2359" s="29" t="s">
        <v>42</v>
      </c>
      <c r="C2359" s="29" t="s">
        <v>113</v>
      </c>
      <c r="D2359" s="31">
        <v>44218</v>
      </c>
      <c r="E2359" s="29" t="s">
        <v>55</v>
      </c>
      <c r="F2359" s="29">
        <v>5</v>
      </c>
      <c r="G2359" s="29" t="s">
        <v>46</v>
      </c>
      <c r="H2359" s="29">
        <v>3</v>
      </c>
      <c r="K2359" s="29">
        <v>7752931999</v>
      </c>
      <c r="L2359" s="29">
        <v>7752931999</v>
      </c>
      <c r="M2359" s="29" t="s">
        <v>44</v>
      </c>
      <c r="N2359" s="29">
        <v>2329900134</v>
      </c>
      <c r="O2359" s="32" t="str">
        <f t="shared" si="36"/>
        <v>Detractors</v>
      </c>
    </row>
    <row r="2360" spans="1:15" x14ac:dyDescent="0.15">
      <c r="A2360" s="29" t="s">
        <v>41</v>
      </c>
      <c r="B2360" s="29" t="s">
        <v>42</v>
      </c>
      <c r="C2360" s="29" t="s">
        <v>111</v>
      </c>
      <c r="D2360" s="31">
        <v>44218</v>
      </c>
      <c r="E2360" s="29" t="s">
        <v>55</v>
      </c>
      <c r="F2360" s="29">
        <v>3</v>
      </c>
      <c r="G2360" s="29" t="s">
        <v>43</v>
      </c>
      <c r="H2360" s="29">
        <v>8</v>
      </c>
      <c r="K2360" s="29">
        <v>7752947353</v>
      </c>
      <c r="L2360" s="29">
        <v>7752947353</v>
      </c>
      <c r="M2360" s="29" t="s">
        <v>44</v>
      </c>
      <c r="N2360" s="29">
        <v>2329904657</v>
      </c>
      <c r="O2360" s="32" t="str">
        <f t="shared" si="36"/>
        <v>Passives</v>
      </c>
    </row>
    <row r="2361" spans="1:15" x14ac:dyDescent="0.15">
      <c r="A2361" s="29" t="s">
        <v>41</v>
      </c>
      <c r="B2361" s="29" t="s">
        <v>42</v>
      </c>
      <c r="C2361" s="29" t="s">
        <v>139</v>
      </c>
      <c r="D2361" s="31">
        <v>44218</v>
      </c>
      <c r="E2361" s="29" t="s">
        <v>55</v>
      </c>
      <c r="F2361" s="29">
        <v>4</v>
      </c>
      <c r="G2361" s="29" t="s">
        <v>43</v>
      </c>
      <c r="H2361" s="29">
        <v>6</v>
      </c>
      <c r="K2361" s="29">
        <v>9283803605</v>
      </c>
      <c r="L2361" s="29">
        <v>9283803605</v>
      </c>
      <c r="M2361" s="29" t="s">
        <v>44</v>
      </c>
      <c r="N2361" s="29">
        <v>2329905889</v>
      </c>
      <c r="O2361" s="32" t="str">
        <f t="shared" si="36"/>
        <v>Detractors</v>
      </c>
    </row>
    <row r="2362" spans="1:15" x14ac:dyDescent="0.15">
      <c r="A2362" s="29" t="s">
        <v>41</v>
      </c>
      <c r="B2362" s="29" t="s">
        <v>42</v>
      </c>
      <c r="C2362" s="29" t="s">
        <v>138</v>
      </c>
      <c r="D2362" s="31">
        <v>44218</v>
      </c>
      <c r="E2362" s="29" t="s">
        <v>55</v>
      </c>
      <c r="F2362" s="29">
        <v>1</v>
      </c>
      <c r="G2362" s="29" t="s">
        <v>46</v>
      </c>
      <c r="H2362" s="29">
        <v>1</v>
      </c>
      <c r="K2362" s="29">
        <v>6239995961</v>
      </c>
      <c r="L2362" s="29">
        <v>6239995961</v>
      </c>
      <c r="M2362" s="29" t="s">
        <v>44</v>
      </c>
      <c r="N2362" s="29">
        <v>2329910934</v>
      </c>
      <c r="O2362" s="32" t="str">
        <f t="shared" si="36"/>
        <v>Detractors</v>
      </c>
    </row>
    <row r="2363" spans="1:15" x14ac:dyDescent="0.15">
      <c r="A2363" s="29" t="s">
        <v>41</v>
      </c>
      <c r="B2363" s="29" t="s">
        <v>42</v>
      </c>
      <c r="C2363" s="29" t="s">
        <v>111</v>
      </c>
      <c r="D2363" s="31">
        <v>44218</v>
      </c>
      <c r="E2363" s="29" t="s">
        <v>50</v>
      </c>
      <c r="F2363" s="29">
        <v>5</v>
      </c>
      <c r="G2363" s="29" t="s">
        <v>43</v>
      </c>
      <c r="H2363" s="29">
        <v>10</v>
      </c>
      <c r="K2363" s="29">
        <v>3403447039</v>
      </c>
      <c r="L2363" s="29">
        <v>3403447039</v>
      </c>
      <c r="M2363" s="29" t="s">
        <v>44</v>
      </c>
      <c r="N2363" s="29">
        <v>2329911945</v>
      </c>
      <c r="O2363" s="32" t="str">
        <f t="shared" si="36"/>
        <v>Promoters</v>
      </c>
    </row>
    <row r="2364" spans="1:15" x14ac:dyDescent="0.15">
      <c r="A2364" s="29" t="s">
        <v>41</v>
      </c>
      <c r="B2364" s="29" t="s">
        <v>42</v>
      </c>
      <c r="C2364" s="29" t="s">
        <v>145</v>
      </c>
      <c r="D2364" s="31">
        <v>44219</v>
      </c>
      <c r="E2364" s="29" t="s">
        <v>50</v>
      </c>
      <c r="F2364" s="29">
        <v>5</v>
      </c>
      <c r="G2364" s="29" t="s">
        <v>43</v>
      </c>
      <c r="H2364" s="29">
        <v>10</v>
      </c>
      <c r="K2364" s="29">
        <v>3473313552</v>
      </c>
      <c r="L2364" s="29">
        <v>3473313552</v>
      </c>
      <c r="M2364" s="29" t="s">
        <v>44</v>
      </c>
      <c r="N2364" s="29">
        <v>2330019299</v>
      </c>
      <c r="O2364" s="32" t="str">
        <f t="shared" si="36"/>
        <v>Promoters</v>
      </c>
    </row>
    <row r="2365" spans="1:15" x14ac:dyDescent="0.15">
      <c r="A2365" s="29" t="s">
        <v>41</v>
      </c>
      <c r="B2365" s="29" t="s">
        <v>42</v>
      </c>
      <c r="C2365" s="29" t="s">
        <v>125</v>
      </c>
      <c r="D2365" s="31">
        <v>44219</v>
      </c>
      <c r="E2365" s="29" t="s">
        <v>19</v>
      </c>
      <c r="F2365" s="29">
        <v>5</v>
      </c>
      <c r="G2365" s="29" t="s">
        <v>43</v>
      </c>
      <c r="H2365" s="29">
        <v>9</v>
      </c>
      <c r="K2365" s="29">
        <v>7205275223</v>
      </c>
      <c r="L2365" s="29">
        <v>5926541712</v>
      </c>
      <c r="M2365" s="29" t="s">
        <v>44</v>
      </c>
      <c r="N2365" s="29">
        <v>2330019580</v>
      </c>
      <c r="O2365" s="32" t="str">
        <f t="shared" si="36"/>
        <v>Promoters</v>
      </c>
    </row>
    <row r="2366" spans="1:15" x14ac:dyDescent="0.15">
      <c r="A2366" s="29" t="s">
        <v>41</v>
      </c>
      <c r="B2366" s="29" t="s">
        <v>42</v>
      </c>
      <c r="C2366" s="29" t="s">
        <v>88</v>
      </c>
      <c r="D2366" s="31">
        <v>44219</v>
      </c>
      <c r="E2366" s="29" t="s">
        <v>53</v>
      </c>
      <c r="F2366" s="29">
        <v>5</v>
      </c>
      <c r="G2366" s="29" t="s">
        <v>43</v>
      </c>
      <c r="H2366" s="29">
        <v>9</v>
      </c>
      <c r="K2366" s="29">
        <v>4417054022</v>
      </c>
      <c r="L2366" s="29">
        <v>4417054022</v>
      </c>
      <c r="M2366" s="29" t="s">
        <v>44</v>
      </c>
      <c r="N2366" s="29">
        <v>2330028800</v>
      </c>
      <c r="O2366" s="32" t="str">
        <f t="shared" si="36"/>
        <v>Promoters</v>
      </c>
    </row>
    <row r="2367" spans="1:15" x14ac:dyDescent="0.15">
      <c r="A2367" s="29" t="s">
        <v>41</v>
      </c>
      <c r="B2367" s="29" t="s">
        <v>42</v>
      </c>
      <c r="C2367" s="29" t="s">
        <v>132</v>
      </c>
      <c r="D2367" s="31">
        <v>44219</v>
      </c>
      <c r="E2367" s="29" t="s">
        <v>50</v>
      </c>
      <c r="F2367" s="29">
        <v>5</v>
      </c>
      <c r="G2367" s="29" t="s">
        <v>43</v>
      </c>
      <c r="H2367" s="29">
        <v>10</v>
      </c>
      <c r="K2367" s="29">
        <v>3402015431</v>
      </c>
      <c r="L2367" s="29">
        <v>3402015431</v>
      </c>
      <c r="M2367" s="29" t="s">
        <v>44</v>
      </c>
      <c r="N2367" s="29">
        <v>2330035369</v>
      </c>
      <c r="O2367" s="32" t="str">
        <f t="shared" si="36"/>
        <v>Promoters</v>
      </c>
    </row>
    <row r="2368" spans="1:15" x14ac:dyDescent="0.15">
      <c r="A2368" s="29" t="s">
        <v>41</v>
      </c>
      <c r="B2368" s="29" t="s">
        <v>42</v>
      </c>
      <c r="C2368" s="29" t="s">
        <v>88</v>
      </c>
      <c r="D2368" s="31">
        <v>44219</v>
      </c>
      <c r="E2368" s="29" t="s">
        <v>53</v>
      </c>
      <c r="F2368" s="29">
        <v>5</v>
      </c>
      <c r="G2368" s="29" t="s">
        <v>43</v>
      </c>
      <c r="H2368" s="29">
        <v>10</v>
      </c>
      <c r="K2368" s="29">
        <v>4413316306</v>
      </c>
      <c r="L2368" s="29">
        <v>4413316306</v>
      </c>
      <c r="M2368" s="29" t="s">
        <v>44</v>
      </c>
      <c r="N2368" s="29">
        <v>2330035635</v>
      </c>
      <c r="O2368" s="32" t="str">
        <f t="shared" si="36"/>
        <v>Promoters</v>
      </c>
    </row>
    <row r="2369" spans="1:15" x14ac:dyDescent="0.15">
      <c r="A2369" s="29" t="s">
        <v>41</v>
      </c>
      <c r="B2369" s="29" t="s">
        <v>42</v>
      </c>
      <c r="C2369" s="29" t="s">
        <v>125</v>
      </c>
      <c r="D2369" s="31">
        <v>44219</v>
      </c>
      <c r="E2369" s="29" t="s">
        <v>19</v>
      </c>
      <c r="F2369" s="29">
        <v>1</v>
      </c>
      <c r="G2369" s="29" t="s">
        <v>43</v>
      </c>
      <c r="H2369" s="29">
        <v>0</v>
      </c>
      <c r="K2369" s="29">
        <v>7205275223</v>
      </c>
      <c r="L2369" s="29">
        <v>5926195835</v>
      </c>
      <c r="M2369" s="29" t="s">
        <v>44</v>
      </c>
      <c r="N2369" s="29">
        <v>2330035849</v>
      </c>
      <c r="O2369" s="32" t="str">
        <f t="shared" si="36"/>
        <v>Detractors</v>
      </c>
    </row>
    <row r="2370" spans="1:15" x14ac:dyDescent="0.15">
      <c r="A2370" s="29" t="s">
        <v>41</v>
      </c>
      <c r="B2370" s="29" t="s">
        <v>42</v>
      </c>
      <c r="C2370" s="29" t="s">
        <v>140</v>
      </c>
      <c r="D2370" s="31">
        <v>44219</v>
      </c>
      <c r="E2370" s="29" t="s">
        <v>53</v>
      </c>
      <c r="F2370" s="29">
        <v>3</v>
      </c>
      <c r="G2370" s="29" t="s">
        <v>46</v>
      </c>
      <c r="H2370" s="29">
        <v>5</v>
      </c>
      <c r="K2370" s="29">
        <v>4415050461</v>
      </c>
      <c r="L2370" s="29">
        <v>4415050461</v>
      </c>
      <c r="M2370" s="29" t="s">
        <v>44</v>
      </c>
      <c r="N2370" s="29">
        <v>2330039820</v>
      </c>
      <c r="O2370" s="32" t="str">
        <f t="shared" ref="O2370:O2433" si="37">IF(AND(H2370&gt;=$Q$3,H2370&lt;=$R$3),$S$3,IF(AND(H2370&gt;=$Q$4,H2370&lt;=$R$4),$S$4,IF(AND(H2370&gt;=$Q$5,H2370&lt;=$R$5),$S$5)))</f>
        <v>Detractors</v>
      </c>
    </row>
    <row r="2371" spans="1:15" x14ac:dyDescent="0.15">
      <c r="A2371" s="29" t="s">
        <v>41</v>
      </c>
      <c r="B2371" s="29" t="s">
        <v>42</v>
      </c>
      <c r="C2371" s="29" t="s">
        <v>126</v>
      </c>
      <c r="D2371" s="31">
        <v>44219</v>
      </c>
      <c r="E2371" s="29" t="s">
        <v>52</v>
      </c>
      <c r="F2371" s="29">
        <v>5</v>
      </c>
      <c r="G2371" s="29" t="s">
        <v>43</v>
      </c>
      <c r="H2371" s="29">
        <v>10</v>
      </c>
      <c r="K2371" s="29">
        <v>4417050130</v>
      </c>
      <c r="L2371" s="29">
        <v>4417050130</v>
      </c>
      <c r="M2371" s="29" t="s">
        <v>44</v>
      </c>
      <c r="N2371" s="29">
        <v>2330039882</v>
      </c>
      <c r="O2371" s="32" t="str">
        <f t="shared" si="37"/>
        <v>Promoters</v>
      </c>
    </row>
    <row r="2372" spans="1:15" x14ac:dyDescent="0.15">
      <c r="A2372" s="29" t="s">
        <v>41</v>
      </c>
      <c r="B2372" s="29" t="s">
        <v>42</v>
      </c>
      <c r="C2372" s="29" t="s">
        <v>129</v>
      </c>
      <c r="D2372" s="31">
        <v>44219</v>
      </c>
      <c r="E2372" s="29" t="s">
        <v>50</v>
      </c>
      <c r="F2372" s="29">
        <v>2</v>
      </c>
      <c r="G2372" s="29" t="s">
        <v>46</v>
      </c>
      <c r="H2372" s="29">
        <v>3</v>
      </c>
      <c r="K2372" s="29">
        <v>6107512991</v>
      </c>
      <c r="L2372" s="29">
        <v>6107512991</v>
      </c>
      <c r="M2372" s="29" t="s">
        <v>44</v>
      </c>
      <c r="N2372" s="29">
        <v>2330056113</v>
      </c>
      <c r="O2372" s="32" t="str">
        <f t="shared" si="37"/>
        <v>Detractors</v>
      </c>
    </row>
    <row r="2373" spans="1:15" x14ac:dyDescent="0.15">
      <c r="A2373" s="29" t="s">
        <v>41</v>
      </c>
      <c r="B2373" s="29" t="s">
        <v>42</v>
      </c>
      <c r="C2373" s="29" t="s">
        <v>145</v>
      </c>
      <c r="D2373" s="31">
        <v>44219</v>
      </c>
      <c r="E2373" s="29" t="s">
        <v>50</v>
      </c>
      <c r="F2373" s="29">
        <v>5</v>
      </c>
      <c r="G2373" s="29" t="s">
        <v>46</v>
      </c>
      <c r="H2373" s="29">
        <v>9</v>
      </c>
      <c r="K2373" s="29">
        <v>3406424852</v>
      </c>
      <c r="L2373" s="29">
        <v>3406424852</v>
      </c>
      <c r="M2373" s="29" t="s">
        <v>51</v>
      </c>
      <c r="N2373" s="29">
        <v>2330064895</v>
      </c>
      <c r="O2373" s="32" t="str">
        <f t="shared" si="37"/>
        <v>Promoters</v>
      </c>
    </row>
    <row r="2374" spans="1:15" x14ac:dyDescent="0.15">
      <c r="A2374" s="29" t="s">
        <v>41</v>
      </c>
      <c r="B2374" s="29" t="s">
        <v>42</v>
      </c>
      <c r="C2374" s="29" t="s">
        <v>120</v>
      </c>
      <c r="D2374" s="31">
        <v>44219</v>
      </c>
      <c r="E2374" s="29" t="s">
        <v>19</v>
      </c>
      <c r="F2374" s="29">
        <v>5</v>
      </c>
      <c r="G2374" s="29" t="s">
        <v>43</v>
      </c>
      <c r="H2374" s="29">
        <v>8</v>
      </c>
      <c r="K2374" s="29">
        <v>7205275223</v>
      </c>
      <c r="L2374" s="29">
        <v>5926512251</v>
      </c>
      <c r="M2374" s="29" t="s">
        <v>44</v>
      </c>
      <c r="N2374" s="29">
        <v>2330068995</v>
      </c>
      <c r="O2374" s="32" t="str">
        <f t="shared" si="37"/>
        <v>Passives</v>
      </c>
    </row>
    <row r="2375" spans="1:15" x14ac:dyDescent="0.15">
      <c r="A2375" s="29" t="s">
        <v>41</v>
      </c>
      <c r="B2375" s="29" t="s">
        <v>42</v>
      </c>
      <c r="C2375" s="29" t="s">
        <v>128</v>
      </c>
      <c r="D2375" s="31">
        <v>44219</v>
      </c>
      <c r="E2375" s="29" t="s">
        <v>53</v>
      </c>
      <c r="F2375" s="29">
        <v>5</v>
      </c>
      <c r="G2375" s="29" t="s">
        <v>43</v>
      </c>
      <c r="H2375" s="29">
        <v>9</v>
      </c>
      <c r="K2375" s="29">
        <v>4415354825</v>
      </c>
      <c r="L2375" s="29">
        <v>4415354825</v>
      </c>
      <c r="M2375" s="29" t="s">
        <v>44</v>
      </c>
      <c r="N2375" s="29">
        <v>2330070958</v>
      </c>
      <c r="O2375" s="32" t="str">
        <f t="shared" si="37"/>
        <v>Promoters</v>
      </c>
    </row>
    <row r="2376" spans="1:15" x14ac:dyDescent="0.15">
      <c r="A2376" s="29" t="s">
        <v>41</v>
      </c>
      <c r="B2376" s="29" t="s">
        <v>42</v>
      </c>
      <c r="C2376" s="29" t="s">
        <v>122</v>
      </c>
      <c r="D2376" s="31">
        <v>44219</v>
      </c>
      <c r="E2376" s="29" t="s">
        <v>52</v>
      </c>
      <c r="F2376" s="29">
        <v>3</v>
      </c>
      <c r="G2376" s="29" t="s">
        <v>46</v>
      </c>
      <c r="H2376" s="29">
        <v>7</v>
      </c>
      <c r="K2376" s="29">
        <v>4413363772</v>
      </c>
      <c r="L2376" s="29">
        <v>4413363772</v>
      </c>
      <c r="M2376" s="29" t="s">
        <v>51</v>
      </c>
      <c r="N2376" s="29">
        <v>2330075858</v>
      </c>
      <c r="O2376" s="32" t="str">
        <f t="shared" si="37"/>
        <v>Passives</v>
      </c>
    </row>
    <row r="2377" spans="1:15" x14ac:dyDescent="0.15">
      <c r="A2377" s="29" t="s">
        <v>41</v>
      </c>
      <c r="B2377" s="29" t="s">
        <v>42</v>
      </c>
      <c r="C2377" s="29" t="s">
        <v>124</v>
      </c>
      <c r="D2377" s="31">
        <v>44219</v>
      </c>
      <c r="E2377" s="29" t="s">
        <v>53</v>
      </c>
      <c r="F2377" s="29">
        <v>5</v>
      </c>
      <c r="G2377" s="29" t="s">
        <v>46</v>
      </c>
      <c r="H2377" s="29">
        <v>5</v>
      </c>
      <c r="K2377" s="29">
        <v>4417049335</v>
      </c>
      <c r="L2377" s="29">
        <v>4417049335</v>
      </c>
      <c r="M2377" s="29" t="s">
        <v>44</v>
      </c>
      <c r="N2377" s="29">
        <v>2330079821</v>
      </c>
      <c r="O2377" s="32" t="str">
        <f t="shared" si="37"/>
        <v>Detractors</v>
      </c>
    </row>
    <row r="2378" spans="1:15" x14ac:dyDescent="0.15">
      <c r="A2378" s="29" t="s">
        <v>41</v>
      </c>
      <c r="B2378" s="29" t="s">
        <v>42</v>
      </c>
      <c r="C2378" s="29" t="s">
        <v>114</v>
      </c>
      <c r="D2378" s="31">
        <v>44219</v>
      </c>
      <c r="E2378" s="29" t="s">
        <v>53</v>
      </c>
      <c r="F2378" s="29">
        <v>5</v>
      </c>
      <c r="G2378" s="29" t="s">
        <v>43</v>
      </c>
      <c r="H2378" s="29">
        <v>8</v>
      </c>
      <c r="K2378" s="29">
        <v>4412956204</v>
      </c>
      <c r="L2378" s="29">
        <v>4412956204</v>
      </c>
      <c r="M2378" s="29" t="s">
        <v>51</v>
      </c>
      <c r="N2378" s="29">
        <v>2330079955</v>
      </c>
      <c r="O2378" s="32" t="str">
        <f t="shared" si="37"/>
        <v>Passives</v>
      </c>
    </row>
    <row r="2379" spans="1:15" x14ac:dyDescent="0.15">
      <c r="A2379" s="29" t="s">
        <v>41</v>
      </c>
      <c r="B2379" s="29" t="s">
        <v>42</v>
      </c>
      <c r="C2379" s="29" t="s">
        <v>120</v>
      </c>
      <c r="D2379" s="31">
        <v>44219</v>
      </c>
      <c r="E2379" s="29" t="s">
        <v>19</v>
      </c>
      <c r="F2379" s="29">
        <v>1</v>
      </c>
      <c r="G2379" s="29" t="s">
        <v>43</v>
      </c>
      <c r="H2379" s="29">
        <v>10</v>
      </c>
      <c r="K2379" s="29">
        <v>7205275223</v>
      </c>
      <c r="L2379" s="29">
        <v>5926383966</v>
      </c>
      <c r="M2379" s="29" t="s">
        <v>44</v>
      </c>
      <c r="N2379" s="29">
        <v>2330092422</v>
      </c>
      <c r="O2379" s="32" t="str">
        <f t="shared" si="37"/>
        <v>Promoters</v>
      </c>
    </row>
    <row r="2380" spans="1:15" x14ac:dyDescent="0.15">
      <c r="A2380" s="29" t="s">
        <v>41</v>
      </c>
      <c r="B2380" s="29" t="s">
        <v>42</v>
      </c>
      <c r="C2380" s="29" t="s">
        <v>125</v>
      </c>
      <c r="D2380" s="31">
        <v>44219</v>
      </c>
      <c r="E2380" s="29" t="s">
        <v>19</v>
      </c>
      <c r="F2380" s="29">
        <v>5</v>
      </c>
      <c r="G2380" s="29" t="s">
        <v>46</v>
      </c>
      <c r="H2380" s="29">
        <v>10</v>
      </c>
      <c r="K2380" s="29">
        <v>7205275223</v>
      </c>
      <c r="L2380" s="29">
        <v>5922643106</v>
      </c>
      <c r="M2380" s="29" t="s">
        <v>44</v>
      </c>
      <c r="N2380" s="29">
        <v>2330107350</v>
      </c>
      <c r="O2380" s="32" t="str">
        <f t="shared" si="37"/>
        <v>Promoters</v>
      </c>
    </row>
    <row r="2381" spans="1:15" x14ac:dyDescent="0.15">
      <c r="A2381" s="29" t="s">
        <v>41</v>
      </c>
      <c r="B2381" s="29" t="s">
        <v>42</v>
      </c>
      <c r="C2381" s="29" t="s">
        <v>128</v>
      </c>
      <c r="D2381" s="31">
        <v>44219</v>
      </c>
      <c r="E2381" s="29" t="s">
        <v>53</v>
      </c>
      <c r="F2381" s="29">
        <v>5</v>
      </c>
      <c r="G2381" s="29" t="s">
        <v>43</v>
      </c>
      <c r="H2381" s="29">
        <v>7</v>
      </c>
      <c r="K2381" s="29">
        <v>4412954132</v>
      </c>
      <c r="L2381" s="29">
        <v>4412954132</v>
      </c>
      <c r="M2381" s="29" t="s">
        <v>44</v>
      </c>
      <c r="N2381" s="29">
        <v>2330111223</v>
      </c>
      <c r="O2381" s="32" t="str">
        <f t="shared" si="37"/>
        <v>Passives</v>
      </c>
    </row>
    <row r="2382" spans="1:15" x14ac:dyDescent="0.15">
      <c r="A2382" s="29" t="s">
        <v>41</v>
      </c>
      <c r="B2382" s="29" t="s">
        <v>42</v>
      </c>
      <c r="C2382" s="29" t="s">
        <v>114</v>
      </c>
      <c r="D2382" s="31">
        <v>44219</v>
      </c>
      <c r="E2382" s="29" t="s">
        <v>52</v>
      </c>
      <c r="F2382" s="29">
        <v>5</v>
      </c>
      <c r="G2382" s="29" t="s">
        <v>43</v>
      </c>
      <c r="H2382" s="29">
        <v>10</v>
      </c>
      <c r="K2382" s="29">
        <v>4413335450</v>
      </c>
      <c r="L2382" s="29">
        <v>4413335450</v>
      </c>
      <c r="M2382" s="29" t="s">
        <v>44</v>
      </c>
      <c r="N2382" s="29">
        <v>2330119819</v>
      </c>
      <c r="O2382" s="32" t="str">
        <f t="shared" si="37"/>
        <v>Promoters</v>
      </c>
    </row>
    <row r="2383" spans="1:15" x14ac:dyDescent="0.15">
      <c r="A2383" s="29" t="s">
        <v>41</v>
      </c>
      <c r="B2383" s="29" t="s">
        <v>42</v>
      </c>
      <c r="C2383" s="29" t="s">
        <v>140</v>
      </c>
      <c r="D2383" s="31">
        <v>44219</v>
      </c>
      <c r="E2383" s="29" t="s">
        <v>52</v>
      </c>
      <c r="F2383" s="29">
        <v>5</v>
      </c>
      <c r="G2383" s="29" t="s">
        <v>43</v>
      </c>
      <c r="H2383" s="29">
        <v>9</v>
      </c>
      <c r="K2383" s="29">
        <v>4417775451</v>
      </c>
      <c r="L2383" s="29">
        <v>4417775451</v>
      </c>
      <c r="M2383" s="29" t="s">
        <v>44</v>
      </c>
      <c r="N2383" s="29">
        <v>2330120486</v>
      </c>
      <c r="O2383" s="32" t="str">
        <f t="shared" si="37"/>
        <v>Promoters</v>
      </c>
    </row>
    <row r="2384" spans="1:15" x14ac:dyDescent="0.15">
      <c r="A2384" s="29" t="s">
        <v>41</v>
      </c>
      <c r="B2384" s="29" t="s">
        <v>42</v>
      </c>
      <c r="C2384" s="29" t="s">
        <v>112</v>
      </c>
      <c r="D2384" s="31">
        <v>44219</v>
      </c>
      <c r="E2384" s="29" t="s">
        <v>55</v>
      </c>
      <c r="F2384" s="29">
        <v>5</v>
      </c>
      <c r="G2384" s="29" t="s">
        <v>46</v>
      </c>
      <c r="H2384" s="29">
        <v>1</v>
      </c>
      <c r="J2384" s="29">
        <v>2012704832</v>
      </c>
      <c r="K2384" s="29">
        <v>5058602161</v>
      </c>
      <c r="L2384" s="29">
        <v>5058602161</v>
      </c>
      <c r="M2384" s="29" t="s">
        <v>44</v>
      </c>
      <c r="N2384" s="29">
        <v>2330125063</v>
      </c>
      <c r="O2384" s="32" t="str">
        <f t="shared" si="37"/>
        <v>Detractors</v>
      </c>
    </row>
    <row r="2385" spans="1:15" x14ac:dyDescent="0.15">
      <c r="A2385" s="29" t="s">
        <v>41</v>
      </c>
      <c r="B2385" s="29" t="s">
        <v>42</v>
      </c>
      <c r="C2385" s="29" t="s">
        <v>136</v>
      </c>
      <c r="D2385" s="31">
        <v>44219</v>
      </c>
      <c r="E2385" s="29" t="s">
        <v>54</v>
      </c>
      <c r="F2385" s="29">
        <v>3</v>
      </c>
      <c r="G2385" s="29" t="s">
        <v>46</v>
      </c>
      <c r="H2385" s="29">
        <v>4</v>
      </c>
      <c r="K2385" s="29">
        <v>9286130934</v>
      </c>
      <c r="L2385" s="29">
        <v>9286130934</v>
      </c>
      <c r="M2385" s="29" t="s">
        <v>44</v>
      </c>
      <c r="N2385" s="29">
        <v>2330130422</v>
      </c>
      <c r="O2385" s="32" t="str">
        <f t="shared" si="37"/>
        <v>Detractors</v>
      </c>
    </row>
    <row r="2386" spans="1:15" x14ac:dyDescent="0.15">
      <c r="A2386" s="29" t="s">
        <v>41</v>
      </c>
      <c r="B2386" s="29" t="s">
        <v>42</v>
      </c>
      <c r="C2386" s="29" t="s">
        <v>120</v>
      </c>
      <c r="D2386" s="31">
        <v>44219</v>
      </c>
      <c r="E2386" s="29" t="s">
        <v>19</v>
      </c>
      <c r="F2386" s="29">
        <v>4</v>
      </c>
      <c r="G2386" s="29" t="s">
        <v>43</v>
      </c>
      <c r="H2386" s="29">
        <v>10</v>
      </c>
      <c r="K2386" s="29">
        <v>7205275223</v>
      </c>
      <c r="L2386" s="29">
        <v>5922205025</v>
      </c>
      <c r="M2386" s="29" t="s">
        <v>51</v>
      </c>
      <c r="N2386" s="29">
        <v>2330130764</v>
      </c>
      <c r="O2386" s="32" t="str">
        <f t="shared" si="37"/>
        <v>Promoters</v>
      </c>
    </row>
    <row r="2387" spans="1:15" x14ac:dyDescent="0.15">
      <c r="A2387" s="29" t="s">
        <v>41</v>
      </c>
      <c r="B2387" s="29" t="s">
        <v>42</v>
      </c>
      <c r="C2387" s="29" t="s">
        <v>113</v>
      </c>
      <c r="D2387" s="31">
        <v>44219</v>
      </c>
      <c r="E2387" s="29" t="s">
        <v>50</v>
      </c>
      <c r="F2387" s="29">
        <v>5</v>
      </c>
      <c r="G2387" s="29" t="s">
        <v>46</v>
      </c>
      <c r="H2387" s="29">
        <v>1</v>
      </c>
      <c r="K2387" s="29">
        <v>6107512991</v>
      </c>
      <c r="L2387" s="29">
        <v>6107512991</v>
      </c>
      <c r="M2387" s="29" t="s">
        <v>44</v>
      </c>
      <c r="N2387" s="29">
        <v>2330131680</v>
      </c>
      <c r="O2387" s="32" t="str">
        <f t="shared" si="37"/>
        <v>Detractors</v>
      </c>
    </row>
    <row r="2388" spans="1:15" x14ac:dyDescent="0.15">
      <c r="A2388" s="29" t="s">
        <v>41</v>
      </c>
      <c r="B2388" s="29" t="s">
        <v>42</v>
      </c>
      <c r="C2388" s="29" t="s">
        <v>136</v>
      </c>
      <c r="D2388" s="31">
        <v>44219</v>
      </c>
      <c r="E2388" s="29" t="s">
        <v>52</v>
      </c>
      <c r="F2388" s="29">
        <v>5</v>
      </c>
      <c r="G2388" s="29" t="s">
        <v>43</v>
      </c>
      <c r="H2388" s="29">
        <v>9</v>
      </c>
      <c r="K2388" s="29">
        <v>4417775451</v>
      </c>
      <c r="L2388" s="29">
        <v>4417775451</v>
      </c>
      <c r="M2388" s="29" t="s">
        <v>44</v>
      </c>
      <c r="N2388" s="29">
        <v>2330138926</v>
      </c>
      <c r="O2388" s="32" t="str">
        <f t="shared" si="37"/>
        <v>Promoters</v>
      </c>
    </row>
    <row r="2389" spans="1:15" x14ac:dyDescent="0.15">
      <c r="A2389" s="29" t="s">
        <v>41</v>
      </c>
      <c r="B2389" s="29" t="s">
        <v>42</v>
      </c>
      <c r="C2389" s="29" t="s">
        <v>127</v>
      </c>
      <c r="D2389" s="31">
        <v>44219</v>
      </c>
      <c r="E2389" s="29" t="s">
        <v>55</v>
      </c>
      <c r="F2389" s="29">
        <v>3</v>
      </c>
      <c r="G2389" s="29" t="s">
        <v>46</v>
      </c>
      <c r="H2389" s="29">
        <v>5</v>
      </c>
      <c r="K2389" s="29">
        <v>5754550687</v>
      </c>
      <c r="L2389" s="29">
        <v>5754550687</v>
      </c>
      <c r="M2389" s="29" t="s">
        <v>44</v>
      </c>
      <c r="N2389" s="29">
        <v>2330143143</v>
      </c>
      <c r="O2389" s="32" t="str">
        <f t="shared" si="37"/>
        <v>Detractors</v>
      </c>
    </row>
    <row r="2390" spans="1:15" x14ac:dyDescent="0.15">
      <c r="A2390" s="29" t="s">
        <v>41</v>
      </c>
      <c r="B2390" s="29" t="s">
        <v>42</v>
      </c>
      <c r="C2390" s="29" t="s">
        <v>132</v>
      </c>
      <c r="D2390" s="31">
        <v>44219</v>
      </c>
      <c r="E2390" s="29" t="s">
        <v>50</v>
      </c>
      <c r="F2390" s="29">
        <v>5</v>
      </c>
      <c r="G2390" s="29" t="s">
        <v>46</v>
      </c>
      <c r="H2390" s="29">
        <v>4</v>
      </c>
      <c r="K2390" s="29">
        <v>3407748805</v>
      </c>
      <c r="L2390" s="29">
        <v>3407748805</v>
      </c>
      <c r="M2390" s="29" t="s">
        <v>44</v>
      </c>
      <c r="N2390" s="29">
        <v>2330148580</v>
      </c>
      <c r="O2390" s="32" t="str">
        <f t="shared" si="37"/>
        <v>Detractors</v>
      </c>
    </row>
    <row r="2391" spans="1:15" x14ac:dyDescent="0.15">
      <c r="A2391" s="29" t="s">
        <v>41</v>
      </c>
      <c r="B2391" s="29" t="s">
        <v>42</v>
      </c>
      <c r="C2391" s="29" t="s">
        <v>127</v>
      </c>
      <c r="D2391" s="31">
        <v>44219</v>
      </c>
      <c r="E2391" s="29" t="s">
        <v>55</v>
      </c>
      <c r="F2391" s="29">
        <v>3</v>
      </c>
      <c r="G2391" s="29" t="s">
        <v>46</v>
      </c>
      <c r="H2391" s="29">
        <v>5</v>
      </c>
      <c r="K2391" s="29">
        <v>7752948485</v>
      </c>
      <c r="L2391" s="29">
        <v>7752948485</v>
      </c>
      <c r="M2391" s="29" t="s">
        <v>44</v>
      </c>
      <c r="N2391" s="29">
        <v>2330148944</v>
      </c>
      <c r="O2391" s="32" t="str">
        <f t="shared" si="37"/>
        <v>Detractors</v>
      </c>
    </row>
    <row r="2392" spans="1:15" x14ac:dyDescent="0.15">
      <c r="A2392" s="29" t="s">
        <v>41</v>
      </c>
      <c r="B2392" s="29" t="s">
        <v>42</v>
      </c>
      <c r="C2392" s="29" t="s">
        <v>85</v>
      </c>
      <c r="D2392" s="31">
        <v>44219</v>
      </c>
      <c r="E2392" s="29" t="s">
        <v>53</v>
      </c>
      <c r="F2392" s="29">
        <v>1</v>
      </c>
      <c r="G2392" s="29" t="s">
        <v>46</v>
      </c>
      <c r="H2392" s="29">
        <v>0</v>
      </c>
      <c r="K2392" s="29">
        <v>4412967195</v>
      </c>
      <c r="L2392" s="29">
        <v>4412967195</v>
      </c>
      <c r="M2392" s="29" t="s">
        <v>44</v>
      </c>
      <c r="N2392" s="29">
        <v>2330156654</v>
      </c>
      <c r="O2392" s="32" t="str">
        <f t="shared" si="37"/>
        <v>Detractors</v>
      </c>
    </row>
    <row r="2393" spans="1:15" x14ac:dyDescent="0.15">
      <c r="A2393" s="29" t="s">
        <v>41</v>
      </c>
      <c r="B2393" s="29" t="s">
        <v>42</v>
      </c>
      <c r="C2393" s="29" t="s">
        <v>128</v>
      </c>
      <c r="D2393" s="31">
        <v>44219</v>
      </c>
      <c r="E2393" s="29" t="s">
        <v>53</v>
      </c>
      <c r="F2393" s="29">
        <v>5</v>
      </c>
      <c r="G2393" s="29" t="s">
        <v>43</v>
      </c>
      <c r="H2393" s="29">
        <v>10</v>
      </c>
      <c r="K2393" s="29">
        <v>4412380064</v>
      </c>
      <c r="L2393" s="29">
        <v>4412380064</v>
      </c>
      <c r="M2393" s="29" t="s">
        <v>44</v>
      </c>
      <c r="N2393" s="29">
        <v>2330174290</v>
      </c>
      <c r="O2393" s="32" t="str">
        <f t="shared" si="37"/>
        <v>Promoters</v>
      </c>
    </row>
    <row r="2394" spans="1:15" x14ac:dyDescent="0.15">
      <c r="A2394" s="29" t="s">
        <v>41</v>
      </c>
      <c r="B2394" s="29" t="s">
        <v>42</v>
      </c>
      <c r="C2394" s="29" t="s">
        <v>127</v>
      </c>
      <c r="D2394" s="31">
        <v>44219</v>
      </c>
      <c r="E2394" s="29" t="s">
        <v>55</v>
      </c>
      <c r="F2394" s="29">
        <v>2</v>
      </c>
      <c r="G2394" s="29" t="s">
        <v>46</v>
      </c>
      <c r="H2394" s="29">
        <v>0</v>
      </c>
      <c r="K2394" s="29">
        <v>8083427843</v>
      </c>
      <c r="L2394" s="29">
        <v>8083427843</v>
      </c>
      <c r="M2394" s="29" t="s">
        <v>44</v>
      </c>
      <c r="N2394" s="29">
        <v>2330184564</v>
      </c>
      <c r="O2394" s="32" t="str">
        <f t="shared" si="37"/>
        <v>Detractors</v>
      </c>
    </row>
    <row r="2395" spans="1:15" x14ac:dyDescent="0.15">
      <c r="A2395" s="29" t="s">
        <v>41</v>
      </c>
      <c r="B2395" s="29" t="s">
        <v>42</v>
      </c>
      <c r="C2395" s="29" t="s">
        <v>125</v>
      </c>
      <c r="D2395" s="31">
        <v>44220</v>
      </c>
      <c r="E2395" s="29" t="s">
        <v>19</v>
      </c>
      <c r="F2395" s="29">
        <v>4</v>
      </c>
      <c r="G2395" s="29" t="s">
        <v>46</v>
      </c>
      <c r="H2395" s="29">
        <v>7</v>
      </c>
      <c r="K2395" s="29">
        <v>7205275223</v>
      </c>
      <c r="L2395" s="29">
        <v>5926093323</v>
      </c>
      <c r="M2395" s="29" t="s">
        <v>51</v>
      </c>
      <c r="N2395" s="29">
        <v>2330262530</v>
      </c>
      <c r="O2395" s="32" t="str">
        <f t="shared" si="37"/>
        <v>Passives</v>
      </c>
    </row>
    <row r="2396" spans="1:15" x14ac:dyDescent="0.15">
      <c r="A2396" s="29" t="s">
        <v>41</v>
      </c>
      <c r="B2396" s="29" t="s">
        <v>42</v>
      </c>
      <c r="C2396" s="29" t="s">
        <v>125</v>
      </c>
      <c r="D2396" s="31">
        <v>44220</v>
      </c>
      <c r="E2396" s="29" t="s">
        <v>19</v>
      </c>
      <c r="F2396" s="29">
        <v>5</v>
      </c>
      <c r="G2396" s="29" t="s">
        <v>43</v>
      </c>
      <c r="H2396" s="29">
        <v>9</v>
      </c>
      <c r="K2396" s="29">
        <v>7205275223</v>
      </c>
      <c r="L2396" s="29">
        <v>5926589036</v>
      </c>
      <c r="M2396" s="29" t="s">
        <v>44</v>
      </c>
      <c r="N2396" s="29">
        <v>2330267526</v>
      </c>
      <c r="O2396" s="32" t="str">
        <f t="shared" si="37"/>
        <v>Promoters</v>
      </c>
    </row>
    <row r="2397" spans="1:15" x14ac:dyDescent="0.15">
      <c r="A2397" s="29" t="s">
        <v>41</v>
      </c>
      <c r="B2397" s="29" t="s">
        <v>42</v>
      </c>
      <c r="C2397" s="29" t="s">
        <v>147</v>
      </c>
      <c r="D2397" s="31">
        <v>44220</v>
      </c>
      <c r="E2397" s="29" t="s">
        <v>52</v>
      </c>
      <c r="F2397" s="29">
        <v>5</v>
      </c>
      <c r="G2397" s="29" t="s">
        <v>43</v>
      </c>
      <c r="H2397" s="29">
        <v>10</v>
      </c>
      <c r="K2397" s="29">
        <v>4417775109</v>
      </c>
      <c r="L2397" s="29">
        <v>4417775109</v>
      </c>
      <c r="M2397" s="29" t="s">
        <v>44</v>
      </c>
      <c r="N2397" s="29">
        <v>2330296997</v>
      </c>
      <c r="O2397" s="32" t="str">
        <f t="shared" si="37"/>
        <v>Promoters</v>
      </c>
    </row>
    <row r="2398" spans="1:15" x14ac:dyDescent="0.15">
      <c r="A2398" s="29" t="s">
        <v>41</v>
      </c>
      <c r="B2398" s="29" t="s">
        <v>42</v>
      </c>
      <c r="C2398" s="29" t="s">
        <v>147</v>
      </c>
      <c r="D2398" s="31">
        <v>44220</v>
      </c>
      <c r="E2398" s="29" t="s">
        <v>52</v>
      </c>
      <c r="F2398" s="29">
        <v>5</v>
      </c>
      <c r="G2398" s="29" t="s">
        <v>43</v>
      </c>
      <c r="H2398" s="29">
        <v>10</v>
      </c>
      <c r="K2398" s="29">
        <v>4417050448</v>
      </c>
      <c r="L2398" s="29">
        <v>4417050448</v>
      </c>
      <c r="M2398" s="29" t="s">
        <v>44</v>
      </c>
      <c r="N2398" s="29">
        <v>2330321232</v>
      </c>
      <c r="O2398" s="32" t="str">
        <f t="shared" si="37"/>
        <v>Promoters</v>
      </c>
    </row>
    <row r="2399" spans="1:15" x14ac:dyDescent="0.15">
      <c r="A2399" s="29" t="s">
        <v>41</v>
      </c>
      <c r="B2399" s="29" t="s">
        <v>42</v>
      </c>
      <c r="C2399" s="29" t="s">
        <v>125</v>
      </c>
      <c r="D2399" s="31">
        <v>44220</v>
      </c>
      <c r="E2399" s="29" t="s">
        <v>19</v>
      </c>
      <c r="F2399" s="29">
        <v>5</v>
      </c>
      <c r="G2399" s="29" t="s">
        <v>43</v>
      </c>
      <c r="H2399" s="29">
        <v>9</v>
      </c>
      <c r="K2399" s="29">
        <v>7205275223</v>
      </c>
      <c r="L2399" s="29">
        <v>5926484133</v>
      </c>
      <c r="M2399" s="29" t="s">
        <v>44</v>
      </c>
      <c r="N2399" s="29">
        <v>2330322349</v>
      </c>
      <c r="O2399" s="32" t="str">
        <f t="shared" si="37"/>
        <v>Promoters</v>
      </c>
    </row>
    <row r="2400" spans="1:15" x14ac:dyDescent="0.15">
      <c r="A2400" s="29" t="s">
        <v>41</v>
      </c>
      <c r="B2400" s="29" t="s">
        <v>42</v>
      </c>
      <c r="C2400" s="29" t="s">
        <v>125</v>
      </c>
      <c r="D2400" s="31">
        <v>44220</v>
      </c>
      <c r="E2400" s="29" t="s">
        <v>19</v>
      </c>
      <c r="F2400" s="29">
        <v>5</v>
      </c>
      <c r="G2400" s="29" t="s">
        <v>43</v>
      </c>
      <c r="H2400" s="29">
        <v>10</v>
      </c>
      <c r="K2400" s="29">
        <v>7205275223</v>
      </c>
      <c r="L2400" s="29">
        <v>5922239500</v>
      </c>
      <c r="M2400" s="29" t="s">
        <v>44</v>
      </c>
      <c r="N2400" s="29">
        <v>2330324600</v>
      </c>
      <c r="O2400" s="32" t="str">
        <f t="shared" si="37"/>
        <v>Promoters</v>
      </c>
    </row>
    <row r="2401" spans="1:15" x14ac:dyDescent="0.15">
      <c r="A2401" s="29" t="s">
        <v>41</v>
      </c>
      <c r="B2401" s="29" t="s">
        <v>42</v>
      </c>
      <c r="C2401" s="29" t="s">
        <v>125</v>
      </c>
      <c r="D2401" s="31">
        <v>44220</v>
      </c>
      <c r="E2401" s="29" t="s">
        <v>19</v>
      </c>
      <c r="F2401" s="29">
        <v>4</v>
      </c>
      <c r="G2401" s="29" t="s">
        <v>46</v>
      </c>
      <c r="H2401" s="29">
        <v>2</v>
      </c>
      <c r="K2401" s="29">
        <v>6303769003</v>
      </c>
      <c r="L2401" s="29">
        <v>5922278367</v>
      </c>
      <c r="M2401" s="29" t="s">
        <v>44</v>
      </c>
      <c r="N2401" s="29">
        <v>2330327734</v>
      </c>
      <c r="O2401" s="32" t="str">
        <f t="shared" si="37"/>
        <v>Detractors</v>
      </c>
    </row>
    <row r="2402" spans="1:15" x14ac:dyDescent="0.15">
      <c r="A2402" s="29" t="s">
        <v>41</v>
      </c>
      <c r="B2402" s="29" t="s">
        <v>42</v>
      </c>
      <c r="C2402" s="29" t="s">
        <v>118</v>
      </c>
      <c r="D2402" s="31">
        <v>44220</v>
      </c>
      <c r="E2402" s="29" t="s">
        <v>19</v>
      </c>
      <c r="F2402" s="29">
        <v>4</v>
      </c>
      <c r="G2402" s="29" t="s">
        <v>43</v>
      </c>
      <c r="H2402" s="29">
        <v>5</v>
      </c>
      <c r="K2402" s="29">
        <v>7205275223</v>
      </c>
      <c r="L2402" s="29">
        <v>5926230065</v>
      </c>
      <c r="M2402" s="29" t="s">
        <v>44</v>
      </c>
      <c r="N2402" s="29">
        <v>2330328778</v>
      </c>
      <c r="O2402" s="32" t="str">
        <f t="shared" si="37"/>
        <v>Detractors</v>
      </c>
    </row>
    <row r="2403" spans="1:15" x14ac:dyDescent="0.15">
      <c r="A2403" s="29" t="s">
        <v>41</v>
      </c>
      <c r="B2403" s="29" t="s">
        <v>42</v>
      </c>
      <c r="C2403" s="29" t="s">
        <v>118</v>
      </c>
      <c r="D2403" s="31">
        <v>44220</v>
      </c>
      <c r="E2403" s="29" t="s">
        <v>19</v>
      </c>
      <c r="F2403" s="29">
        <v>1</v>
      </c>
      <c r="G2403" s="29" t="s">
        <v>46</v>
      </c>
      <c r="H2403" s="29">
        <v>0</v>
      </c>
      <c r="J2403" s="29">
        <v>2012888577</v>
      </c>
      <c r="K2403" s="29">
        <v>7205275223</v>
      </c>
      <c r="L2403" s="29">
        <v>5926589311</v>
      </c>
      <c r="M2403" s="29" t="s">
        <v>44</v>
      </c>
      <c r="N2403" s="29">
        <v>2330329059</v>
      </c>
      <c r="O2403" s="32" t="str">
        <f t="shared" si="37"/>
        <v>Detractors</v>
      </c>
    </row>
    <row r="2404" spans="1:15" x14ac:dyDescent="0.15">
      <c r="A2404" s="29" t="s">
        <v>41</v>
      </c>
      <c r="B2404" s="29" t="s">
        <v>42</v>
      </c>
      <c r="C2404" s="29" t="s">
        <v>118</v>
      </c>
      <c r="D2404" s="31">
        <v>44220</v>
      </c>
      <c r="E2404" s="29" t="s">
        <v>19</v>
      </c>
      <c r="F2404" s="29">
        <v>4</v>
      </c>
      <c r="G2404" s="29" t="s">
        <v>43</v>
      </c>
      <c r="H2404" s="29">
        <v>4</v>
      </c>
      <c r="K2404" s="29">
        <v>7205275223</v>
      </c>
      <c r="L2404" s="29">
        <v>5926562169</v>
      </c>
      <c r="M2404" s="29" t="s">
        <v>44</v>
      </c>
      <c r="N2404" s="29">
        <v>2330330330</v>
      </c>
      <c r="O2404" s="32" t="str">
        <f t="shared" si="37"/>
        <v>Detractors</v>
      </c>
    </row>
    <row r="2405" spans="1:15" x14ac:dyDescent="0.15">
      <c r="A2405" s="29" t="s">
        <v>41</v>
      </c>
      <c r="B2405" s="29" t="s">
        <v>42</v>
      </c>
      <c r="C2405" s="29" t="s">
        <v>146</v>
      </c>
      <c r="D2405" s="31">
        <v>44220</v>
      </c>
      <c r="E2405" s="29" t="s">
        <v>53</v>
      </c>
      <c r="F2405" s="29">
        <v>5</v>
      </c>
      <c r="G2405" s="29" t="s">
        <v>46</v>
      </c>
      <c r="H2405" s="29">
        <v>9</v>
      </c>
      <c r="K2405" s="29">
        <v>4412932721</v>
      </c>
      <c r="L2405" s="29">
        <v>4412932721</v>
      </c>
      <c r="M2405" s="29" t="s">
        <v>44</v>
      </c>
      <c r="N2405" s="29">
        <v>2330331599</v>
      </c>
      <c r="O2405" s="32" t="str">
        <f t="shared" si="37"/>
        <v>Promoters</v>
      </c>
    </row>
    <row r="2406" spans="1:15" x14ac:dyDescent="0.15">
      <c r="A2406" s="29" t="s">
        <v>41</v>
      </c>
      <c r="B2406" s="29" t="s">
        <v>42</v>
      </c>
      <c r="C2406" s="29" t="s">
        <v>114</v>
      </c>
      <c r="D2406" s="31">
        <v>44220</v>
      </c>
      <c r="E2406" s="29" t="s">
        <v>53</v>
      </c>
      <c r="F2406" s="29">
        <v>5</v>
      </c>
      <c r="G2406" s="29" t="s">
        <v>43</v>
      </c>
      <c r="H2406" s="29">
        <v>5</v>
      </c>
      <c r="K2406" s="29">
        <v>4415358046</v>
      </c>
      <c r="L2406" s="29">
        <v>4415358046</v>
      </c>
      <c r="M2406" s="29" t="s">
        <v>44</v>
      </c>
      <c r="N2406" s="29">
        <v>2330335197</v>
      </c>
      <c r="O2406" s="32" t="str">
        <f t="shared" si="37"/>
        <v>Detractors</v>
      </c>
    </row>
    <row r="2407" spans="1:15" x14ac:dyDescent="0.15">
      <c r="A2407" s="29" t="s">
        <v>41</v>
      </c>
      <c r="B2407" s="29" t="s">
        <v>42</v>
      </c>
      <c r="C2407" s="29" t="s">
        <v>142</v>
      </c>
      <c r="D2407" s="31">
        <v>44220</v>
      </c>
      <c r="E2407" s="29" t="s">
        <v>55</v>
      </c>
      <c r="F2407" s="29">
        <v>5</v>
      </c>
      <c r="G2407" s="29" t="s">
        <v>46</v>
      </c>
      <c r="H2407" s="29">
        <v>8</v>
      </c>
      <c r="K2407" s="29">
        <v>7752779093</v>
      </c>
      <c r="L2407" s="29">
        <v>7752779093</v>
      </c>
      <c r="M2407" s="29" t="s">
        <v>44</v>
      </c>
      <c r="N2407" s="29">
        <v>2330362045</v>
      </c>
      <c r="O2407" s="32" t="str">
        <f t="shared" si="37"/>
        <v>Passives</v>
      </c>
    </row>
    <row r="2408" spans="1:15" x14ac:dyDescent="0.15">
      <c r="A2408" s="29" t="s">
        <v>41</v>
      </c>
      <c r="B2408" s="29" t="s">
        <v>42</v>
      </c>
      <c r="C2408" s="29" t="s">
        <v>130</v>
      </c>
      <c r="D2408" s="31">
        <v>44220</v>
      </c>
      <c r="E2408" s="29" t="s">
        <v>19</v>
      </c>
      <c r="F2408" s="29">
        <v>4</v>
      </c>
      <c r="G2408" s="29" t="s">
        <v>43</v>
      </c>
      <c r="H2408" s="29">
        <v>9</v>
      </c>
      <c r="K2408" s="29">
        <v>7205275223</v>
      </c>
      <c r="L2408" s="29">
        <v>5922192113</v>
      </c>
      <c r="M2408" s="29" t="s">
        <v>51</v>
      </c>
      <c r="N2408" s="29">
        <v>2330381195</v>
      </c>
      <c r="O2408" s="32" t="str">
        <f t="shared" si="37"/>
        <v>Promoters</v>
      </c>
    </row>
    <row r="2409" spans="1:15" x14ac:dyDescent="0.15">
      <c r="A2409" s="29" t="s">
        <v>41</v>
      </c>
      <c r="B2409" s="29" t="s">
        <v>42</v>
      </c>
      <c r="C2409" s="29" t="s">
        <v>130</v>
      </c>
      <c r="D2409" s="31">
        <v>44220</v>
      </c>
      <c r="E2409" s="29" t="s">
        <v>19</v>
      </c>
      <c r="F2409" s="29">
        <v>5</v>
      </c>
      <c r="G2409" s="29" t="s">
        <v>43</v>
      </c>
      <c r="H2409" s="29">
        <v>9</v>
      </c>
      <c r="K2409" s="29">
        <v>7205275223</v>
      </c>
      <c r="L2409" s="29">
        <v>5926171815</v>
      </c>
      <c r="M2409" s="29" t="s">
        <v>44</v>
      </c>
      <c r="N2409" s="29">
        <v>2330399923</v>
      </c>
      <c r="O2409" s="32" t="str">
        <f t="shared" si="37"/>
        <v>Promoters</v>
      </c>
    </row>
    <row r="2410" spans="1:15" x14ac:dyDescent="0.15">
      <c r="A2410" s="29" t="s">
        <v>41</v>
      </c>
      <c r="B2410" s="29" t="s">
        <v>42</v>
      </c>
      <c r="C2410" s="29" t="s">
        <v>132</v>
      </c>
      <c r="D2410" s="31">
        <v>44220</v>
      </c>
      <c r="E2410" s="29" t="s">
        <v>50</v>
      </c>
      <c r="F2410" s="29">
        <v>5</v>
      </c>
      <c r="G2410" s="29" t="s">
        <v>43</v>
      </c>
      <c r="H2410" s="29">
        <v>9</v>
      </c>
      <c r="K2410" s="29">
        <v>3404737068</v>
      </c>
      <c r="L2410" s="29">
        <v>3404737068</v>
      </c>
      <c r="M2410" s="29" t="s">
        <v>51</v>
      </c>
      <c r="N2410" s="29">
        <v>2330407706</v>
      </c>
      <c r="O2410" s="32" t="str">
        <f t="shared" si="37"/>
        <v>Promoters</v>
      </c>
    </row>
    <row r="2411" spans="1:15" x14ac:dyDescent="0.15">
      <c r="A2411" s="29" t="s">
        <v>41</v>
      </c>
      <c r="B2411" s="29" t="s">
        <v>42</v>
      </c>
      <c r="C2411" s="29" t="s">
        <v>79</v>
      </c>
      <c r="D2411" s="31">
        <v>44220</v>
      </c>
      <c r="E2411" s="29" t="s">
        <v>53</v>
      </c>
      <c r="F2411" s="29">
        <v>5</v>
      </c>
      <c r="G2411" s="29" t="s">
        <v>43</v>
      </c>
      <c r="H2411" s="29">
        <v>8</v>
      </c>
      <c r="K2411" s="29">
        <v>4417077751</v>
      </c>
      <c r="L2411" s="29">
        <v>4417077751</v>
      </c>
      <c r="M2411" s="29" t="s">
        <v>51</v>
      </c>
      <c r="N2411" s="29">
        <v>2330409038</v>
      </c>
      <c r="O2411" s="32" t="str">
        <f t="shared" si="37"/>
        <v>Passives</v>
      </c>
    </row>
    <row r="2412" spans="1:15" x14ac:dyDescent="0.15">
      <c r="A2412" s="29" t="s">
        <v>41</v>
      </c>
      <c r="B2412" s="29" t="s">
        <v>42</v>
      </c>
      <c r="C2412" s="29" t="s">
        <v>139</v>
      </c>
      <c r="D2412" s="31">
        <v>44220</v>
      </c>
      <c r="E2412" s="29" t="s">
        <v>55</v>
      </c>
      <c r="F2412" s="29">
        <v>5</v>
      </c>
      <c r="G2412" s="29" t="s">
        <v>46</v>
      </c>
      <c r="H2412" s="29">
        <v>6</v>
      </c>
      <c r="K2412" s="29">
        <v>5757418662</v>
      </c>
      <c r="L2412" s="29">
        <v>5757418662</v>
      </c>
      <c r="M2412" s="29" t="s">
        <v>44</v>
      </c>
      <c r="N2412" s="29">
        <v>2330410611</v>
      </c>
      <c r="O2412" s="32" t="str">
        <f t="shared" si="37"/>
        <v>Detractors</v>
      </c>
    </row>
    <row r="2413" spans="1:15" x14ac:dyDescent="0.15">
      <c r="A2413" s="29" t="s">
        <v>41</v>
      </c>
      <c r="B2413" s="29" t="s">
        <v>42</v>
      </c>
      <c r="C2413" s="29" t="s">
        <v>122</v>
      </c>
      <c r="D2413" s="31">
        <v>44220</v>
      </c>
      <c r="E2413" s="29" t="s">
        <v>52</v>
      </c>
      <c r="F2413" s="29">
        <v>5</v>
      </c>
      <c r="G2413" s="29" t="s">
        <v>43</v>
      </c>
      <c r="H2413" s="29">
        <v>9</v>
      </c>
      <c r="K2413" s="29">
        <v>4417775451</v>
      </c>
      <c r="L2413" s="29">
        <v>4417775451</v>
      </c>
      <c r="M2413" s="29" t="s">
        <v>44</v>
      </c>
      <c r="N2413" s="29">
        <v>2330414739</v>
      </c>
      <c r="O2413" s="32" t="str">
        <f t="shared" si="37"/>
        <v>Promoters</v>
      </c>
    </row>
    <row r="2414" spans="1:15" x14ac:dyDescent="0.15">
      <c r="A2414" s="29" t="s">
        <v>41</v>
      </c>
      <c r="B2414" s="29" t="s">
        <v>42</v>
      </c>
      <c r="C2414" s="29" t="s">
        <v>122</v>
      </c>
      <c r="D2414" s="31">
        <v>44220</v>
      </c>
      <c r="E2414" s="29" t="s">
        <v>52</v>
      </c>
      <c r="F2414" s="29">
        <v>5</v>
      </c>
      <c r="G2414" s="29" t="s">
        <v>43</v>
      </c>
      <c r="H2414" s="29">
        <v>9</v>
      </c>
      <c r="K2414" s="29">
        <v>4417775451</v>
      </c>
      <c r="L2414" s="29">
        <v>4417775451</v>
      </c>
      <c r="M2414" s="29" t="s">
        <v>44</v>
      </c>
      <c r="N2414" s="29">
        <v>2330419912</v>
      </c>
      <c r="O2414" s="32" t="str">
        <f t="shared" si="37"/>
        <v>Promoters</v>
      </c>
    </row>
    <row r="2415" spans="1:15" x14ac:dyDescent="0.15">
      <c r="A2415" s="29" t="s">
        <v>41</v>
      </c>
      <c r="B2415" s="29" t="s">
        <v>42</v>
      </c>
      <c r="C2415" s="29" t="s">
        <v>130</v>
      </c>
      <c r="D2415" s="31">
        <v>44220</v>
      </c>
      <c r="E2415" s="29" t="s">
        <v>19</v>
      </c>
      <c r="F2415" s="29">
        <v>5</v>
      </c>
      <c r="G2415" s="29" t="s">
        <v>43</v>
      </c>
      <c r="H2415" s="29">
        <v>10</v>
      </c>
      <c r="K2415" s="29">
        <v>7205275223</v>
      </c>
      <c r="L2415" s="29">
        <v>5926158555</v>
      </c>
      <c r="M2415" s="29" t="s">
        <v>44</v>
      </c>
      <c r="N2415" s="29">
        <v>2330424078</v>
      </c>
      <c r="O2415" s="32" t="str">
        <f t="shared" si="37"/>
        <v>Promoters</v>
      </c>
    </row>
    <row r="2416" spans="1:15" x14ac:dyDescent="0.15">
      <c r="A2416" s="29" t="s">
        <v>41</v>
      </c>
      <c r="B2416" s="29" t="s">
        <v>42</v>
      </c>
      <c r="C2416" s="29" t="s">
        <v>142</v>
      </c>
      <c r="D2416" s="31">
        <v>44221</v>
      </c>
      <c r="E2416" s="29" t="s">
        <v>50</v>
      </c>
      <c r="F2416" s="29">
        <v>5</v>
      </c>
      <c r="G2416" s="29" t="s">
        <v>43</v>
      </c>
      <c r="H2416" s="29">
        <v>8</v>
      </c>
      <c r="K2416" s="29">
        <v>3406906904</v>
      </c>
      <c r="L2416" s="29">
        <v>3406906904</v>
      </c>
      <c r="M2416" s="29" t="s">
        <v>51</v>
      </c>
      <c r="N2416" s="29">
        <v>2330507893</v>
      </c>
      <c r="O2416" s="32" t="str">
        <f t="shared" si="37"/>
        <v>Passives</v>
      </c>
    </row>
    <row r="2417" spans="1:15" x14ac:dyDescent="0.15">
      <c r="A2417" s="29" t="s">
        <v>41</v>
      </c>
      <c r="B2417" s="29" t="s">
        <v>42</v>
      </c>
      <c r="C2417" s="29" t="s">
        <v>109</v>
      </c>
      <c r="D2417" s="31">
        <v>44221</v>
      </c>
      <c r="E2417" s="29" t="s">
        <v>53</v>
      </c>
      <c r="F2417" s="29">
        <v>5</v>
      </c>
      <c r="G2417" s="29" t="s">
        <v>46</v>
      </c>
      <c r="H2417" s="29">
        <v>0</v>
      </c>
      <c r="J2417" s="29">
        <v>2013065952</v>
      </c>
      <c r="K2417" s="29">
        <v>4412971255</v>
      </c>
      <c r="L2417" s="29">
        <v>4412971255</v>
      </c>
      <c r="M2417" s="29" t="s">
        <v>44</v>
      </c>
      <c r="N2417" s="29">
        <v>2330531617</v>
      </c>
      <c r="O2417" s="32" t="str">
        <f t="shared" si="37"/>
        <v>Detractors</v>
      </c>
    </row>
    <row r="2418" spans="1:15" x14ac:dyDescent="0.15">
      <c r="A2418" s="29" t="s">
        <v>41</v>
      </c>
      <c r="B2418" s="29" t="s">
        <v>42</v>
      </c>
      <c r="C2418" s="29" t="s">
        <v>107</v>
      </c>
      <c r="D2418" s="31">
        <v>44221</v>
      </c>
      <c r="E2418" s="29" t="s">
        <v>53</v>
      </c>
      <c r="F2418" s="29">
        <v>5</v>
      </c>
      <c r="G2418" s="29" t="s">
        <v>46</v>
      </c>
      <c r="H2418" s="29">
        <v>9</v>
      </c>
      <c r="J2418" s="29">
        <v>2013069261</v>
      </c>
      <c r="K2418" s="29">
        <v>4412971255</v>
      </c>
      <c r="L2418" s="29">
        <v>4412971255</v>
      </c>
      <c r="M2418" s="29" t="s">
        <v>44</v>
      </c>
      <c r="N2418" s="29">
        <v>2330535823</v>
      </c>
      <c r="O2418" s="32" t="str">
        <f t="shared" si="37"/>
        <v>Promoters</v>
      </c>
    </row>
    <row r="2419" spans="1:15" x14ac:dyDescent="0.15">
      <c r="A2419" s="29" t="s">
        <v>41</v>
      </c>
      <c r="B2419" s="29" t="s">
        <v>42</v>
      </c>
      <c r="C2419" s="29" t="s">
        <v>104</v>
      </c>
      <c r="D2419" s="31">
        <v>44221</v>
      </c>
      <c r="E2419" s="29" t="s">
        <v>53</v>
      </c>
      <c r="F2419" s="29">
        <v>5</v>
      </c>
      <c r="G2419" s="29" t="s">
        <v>43</v>
      </c>
      <c r="H2419" s="29">
        <v>8</v>
      </c>
      <c r="K2419" s="29">
        <v>4415358046</v>
      </c>
      <c r="L2419" s="29">
        <v>4415358046</v>
      </c>
      <c r="M2419" s="29" t="s">
        <v>51</v>
      </c>
      <c r="N2419" s="29">
        <v>2330537653</v>
      </c>
      <c r="O2419" s="32" t="str">
        <f t="shared" si="37"/>
        <v>Passives</v>
      </c>
    </row>
    <row r="2420" spans="1:15" x14ac:dyDescent="0.15">
      <c r="A2420" s="29" t="s">
        <v>41</v>
      </c>
      <c r="B2420" s="29" t="s">
        <v>42</v>
      </c>
      <c r="C2420" s="29" t="s">
        <v>146</v>
      </c>
      <c r="D2420" s="31">
        <v>44221</v>
      </c>
      <c r="E2420" s="29" t="s">
        <v>52</v>
      </c>
      <c r="F2420" s="29">
        <v>5</v>
      </c>
      <c r="G2420" s="29" t="s">
        <v>43</v>
      </c>
      <c r="H2420" s="29">
        <v>8</v>
      </c>
      <c r="K2420" s="29">
        <v>4413380117</v>
      </c>
      <c r="L2420" s="29">
        <v>4413380117</v>
      </c>
      <c r="M2420" s="29" t="s">
        <v>44</v>
      </c>
      <c r="N2420" s="29">
        <v>2330540529</v>
      </c>
      <c r="O2420" s="32" t="str">
        <f t="shared" si="37"/>
        <v>Passives</v>
      </c>
    </row>
    <row r="2421" spans="1:15" x14ac:dyDescent="0.15">
      <c r="A2421" s="29" t="s">
        <v>41</v>
      </c>
      <c r="B2421" s="29" t="s">
        <v>42</v>
      </c>
      <c r="C2421" s="29" t="s">
        <v>109</v>
      </c>
      <c r="D2421" s="31">
        <v>44221</v>
      </c>
      <c r="E2421" s="29" t="s">
        <v>53</v>
      </c>
      <c r="F2421" s="29">
        <v>5</v>
      </c>
      <c r="G2421" s="29" t="s">
        <v>46</v>
      </c>
      <c r="H2421" s="29">
        <v>8</v>
      </c>
      <c r="K2421" s="29">
        <v>4412361765</v>
      </c>
      <c r="L2421" s="29">
        <v>4412361765</v>
      </c>
      <c r="M2421" s="29" t="s">
        <v>51</v>
      </c>
      <c r="N2421" s="29">
        <v>2330561192</v>
      </c>
      <c r="O2421" s="32" t="str">
        <f t="shared" si="37"/>
        <v>Passives</v>
      </c>
    </row>
    <row r="2422" spans="1:15" x14ac:dyDescent="0.15">
      <c r="A2422" s="29" t="s">
        <v>41</v>
      </c>
      <c r="B2422" s="29" t="s">
        <v>42</v>
      </c>
      <c r="C2422" s="29" t="s">
        <v>109</v>
      </c>
      <c r="D2422" s="31">
        <v>44221</v>
      </c>
      <c r="E2422" s="29" t="s">
        <v>53</v>
      </c>
      <c r="F2422" s="29">
        <v>5</v>
      </c>
      <c r="G2422" s="29" t="s">
        <v>43</v>
      </c>
      <c r="H2422" s="29">
        <v>10</v>
      </c>
      <c r="K2422" s="29">
        <v>4415429600</v>
      </c>
      <c r="L2422" s="29">
        <v>4415429600</v>
      </c>
      <c r="M2422" s="29" t="s">
        <v>44</v>
      </c>
      <c r="N2422" s="29">
        <v>2330568707</v>
      </c>
      <c r="O2422" s="32" t="str">
        <f t="shared" si="37"/>
        <v>Promoters</v>
      </c>
    </row>
    <row r="2423" spans="1:15" x14ac:dyDescent="0.15">
      <c r="A2423" s="29" t="s">
        <v>41</v>
      </c>
      <c r="B2423" s="29" t="s">
        <v>42</v>
      </c>
      <c r="C2423" s="29" t="s">
        <v>142</v>
      </c>
      <c r="D2423" s="31">
        <v>44221</v>
      </c>
      <c r="E2423" s="29" t="s">
        <v>50</v>
      </c>
      <c r="F2423" s="29">
        <v>5</v>
      </c>
      <c r="G2423" s="29" t="s">
        <v>43</v>
      </c>
      <c r="H2423" s="29">
        <v>10</v>
      </c>
      <c r="K2423" s="29">
        <v>3407124962</v>
      </c>
      <c r="L2423" s="29">
        <v>3407124962</v>
      </c>
      <c r="M2423" s="29" t="s">
        <v>44</v>
      </c>
      <c r="N2423" s="29">
        <v>2330569023</v>
      </c>
      <c r="O2423" s="32" t="str">
        <f t="shared" si="37"/>
        <v>Promoters</v>
      </c>
    </row>
    <row r="2424" spans="1:15" x14ac:dyDescent="0.15">
      <c r="A2424" s="29" t="s">
        <v>41</v>
      </c>
      <c r="B2424" s="29" t="s">
        <v>42</v>
      </c>
      <c r="C2424" s="29" t="s">
        <v>103</v>
      </c>
      <c r="D2424" s="31">
        <v>44221</v>
      </c>
      <c r="E2424" s="29" t="s">
        <v>53</v>
      </c>
      <c r="F2424" s="29">
        <v>4</v>
      </c>
      <c r="G2424" s="29" t="s">
        <v>43</v>
      </c>
      <c r="H2424" s="29">
        <v>5</v>
      </c>
      <c r="K2424" s="29">
        <v>4417472627</v>
      </c>
      <c r="L2424" s="29">
        <v>4417472627</v>
      </c>
      <c r="M2424" s="29" t="s">
        <v>44</v>
      </c>
      <c r="N2424" s="29">
        <v>2330570501</v>
      </c>
      <c r="O2424" s="32" t="str">
        <f t="shared" si="37"/>
        <v>Detractors</v>
      </c>
    </row>
    <row r="2425" spans="1:15" x14ac:dyDescent="0.15">
      <c r="A2425" s="29" t="s">
        <v>41</v>
      </c>
      <c r="B2425" s="29" t="s">
        <v>42</v>
      </c>
      <c r="C2425" s="29" t="s">
        <v>104</v>
      </c>
      <c r="D2425" s="31">
        <v>44221</v>
      </c>
      <c r="E2425" s="29" t="s">
        <v>53</v>
      </c>
      <c r="F2425" s="29">
        <v>1</v>
      </c>
      <c r="G2425" s="29" t="s">
        <v>46</v>
      </c>
      <c r="H2425" s="29">
        <v>0</v>
      </c>
      <c r="K2425" s="29">
        <v>4415429600</v>
      </c>
      <c r="L2425" s="29">
        <v>4415429600</v>
      </c>
      <c r="M2425" s="29" t="s">
        <v>44</v>
      </c>
      <c r="N2425" s="29">
        <v>2330575869</v>
      </c>
      <c r="O2425" s="32" t="str">
        <f t="shared" si="37"/>
        <v>Detractors</v>
      </c>
    </row>
    <row r="2426" spans="1:15" x14ac:dyDescent="0.15">
      <c r="A2426" s="29" t="s">
        <v>41</v>
      </c>
      <c r="B2426" s="29" t="s">
        <v>42</v>
      </c>
      <c r="C2426" s="29" t="s">
        <v>133</v>
      </c>
      <c r="D2426" s="31">
        <v>44221</v>
      </c>
      <c r="E2426" s="29" t="s">
        <v>50</v>
      </c>
      <c r="F2426" s="29">
        <v>5</v>
      </c>
      <c r="G2426" s="29" t="s">
        <v>43</v>
      </c>
      <c r="H2426" s="29">
        <v>5</v>
      </c>
      <c r="K2426" s="29">
        <v>3402443048</v>
      </c>
      <c r="L2426" s="29">
        <v>3402443048</v>
      </c>
      <c r="M2426" s="29" t="s">
        <v>44</v>
      </c>
      <c r="N2426" s="29">
        <v>2330591044</v>
      </c>
      <c r="O2426" s="32" t="str">
        <f t="shared" si="37"/>
        <v>Detractors</v>
      </c>
    </row>
    <row r="2427" spans="1:15" x14ac:dyDescent="0.15">
      <c r="A2427" s="29" t="s">
        <v>41</v>
      </c>
      <c r="B2427" s="29" t="s">
        <v>42</v>
      </c>
      <c r="C2427" s="29" t="s">
        <v>126</v>
      </c>
      <c r="D2427" s="31">
        <v>44221</v>
      </c>
      <c r="E2427" s="29" t="s">
        <v>52</v>
      </c>
      <c r="F2427" s="29">
        <v>5</v>
      </c>
      <c r="G2427" s="29" t="s">
        <v>43</v>
      </c>
      <c r="H2427" s="29">
        <v>8</v>
      </c>
      <c r="K2427" s="29">
        <v>4412975182</v>
      </c>
      <c r="L2427" s="29">
        <v>4412975182</v>
      </c>
      <c r="M2427" s="29" t="s">
        <v>44</v>
      </c>
      <c r="N2427" s="29">
        <v>2330591436</v>
      </c>
      <c r="O2427" s="32" t="str">
        <f t="shared" si="37"/>
        <v>Passives</v>
      </c>
    </row>
    <row r="2428" spans="1:15" x14ac:dyDescent="0.15">
      <c r="A2428" s="29" t="s">
        <v>41</v>
      </c>
      <c r="B2428" s="29" t="s">
        <v>42</v>
      </c>
      <c r="C2428" s="29" t="s">
        <v>134</v>
      </c>
      <c r="D2428" s="31">
        <v>44221</v>
      </c>
      <c r="E2428" s="29" t="s">
        <v>55</v>
      </c>
      <c r="F2428" s="29">
        <v>5</v>
      </c>
      <c r="G2428" s="29" t="s">
        <v>43</v>
      </c>
      <c r="H2428" s="29">
        <v>9</v>
      </c>
      <c r="K2428" s="29">
        <v>7754030166</v>
      </c>
      <c r="L2428" s="29">
        <v>7754030166</v>
      </c>
      <c r="M2428" s="29" t="s">
        <v>44</v>
      </c>
      <c r="N2428" s="29">
        <v>2330601094</v>
      </c>
      <c r="O2428" s="32" t="str">
        <f t="shared" si="37"/>
        <v>Promoters</v>
      </c>
    </row>
    <row r="2429" spans="1:15" x14ac:dyDescent="0.15">
      <c r="A2429" s="29" t="s">
        <v>41</v>
      </c>
      <c r="B2429" s="29" t="s">
        <v>42</v>
      </c>
      <c r="C2429" s="29" t="s">
        <v>112</v>
      </c>
      <c r="D2429" s="31">
        <v>44221</v>
      </c>
      <c r="E2429" s="29" t="s">
        <v>55</v>
      </c>
      <c r="F2429" s="29">
        <v>5</v>
      </c>
      <c r="G2429" s="29" t="s">
        <v>43</v>
      </c>
      <c r="H2429" s="29">
        <v>2</v>
      </c>
      <c r="K2429" s="29">
        <v>9283265888</v>
      </c>
      <c r="L2429" s="29">
        <v>9283265888</v>
      </c>
      <c r="M2429" s="29" t="s">
        <v>44</v>
      </c>
      <c r="N2429" s="29">
        <v>2330603324</v>
      </c>
      <c r="O2429" s="32" t="str">
        <f t="shared" si="37"/>
        <v>Detractors</v>
      </c>
    </row>
    <row r="2430" spans="1:15" x14ac:dyDescent="0.15">
      <c r="A2430" s="29" t="s">
        <v>41</v>
      </c>
      <c r="B2430" s="29" t="s">
        <v>42</v>
      </c>
      <c r="C2430" s="29" t="s">
        <v>96</v>
      </c>
      <c r="D2430" s="31">
        <v>44221</v>
      </c>
      <c r="E2430" s="29" t="s">
        <v>54</v>
      </c>
      <c r="F2430" s="29">
        <v>5</v>
      </c>
      <c r="G2430" s="29" t="s">
        <v>43</v>
      </c>
      <c r="H2430" s="29">
        <v>0</v>
      </c>
      <c r="J2430" s="29">
        <v>2013126167</v>
      </c>
      <c r="K2430" s="29">
        <v>9284292204</v>
      </c>
      <c r="L2430" s="29">
        <v>9284292204</v>
      </c>
      <c r="M2430" s="29" t="s">
        <v>44</v>
      </c>
      <c r="N2430" s="29">
        <v>2330609883</v>
      </c>
      <c r="O2430" s="32" t="str">
        <f t="shared" si="37"/>
        <v>Detractors</v>
      </c>
    </row>
    <row r="2431" spans="1:15" x14ac:dyDescent="0.15">
      <c r="A2431" s="29" t="s">
        <v>41</v>
      </c>
      <c r="B2431" s="29" t="s">
        <v>42</v>
      </c>
      <c r="C2431" s="29" t="s">
        <v>118</v>
      </c>
      <c r="D2431" s="31">
        <v>44221</v>
      </c>
      <c r="E2431" s="29" t="s">
        <v>19</v>
      </c>
      <c r="F2431" s="29">
        <v>5</v>
      </c>
      <c r="G2431" s="29" t="s">
        <v>46</v>
      </c>
      <c r="H2431" s="29">
        <v>10</v>
      </c>
      <c r="K2431" s="29">
        <v>7205275223</v>
      </c>
      <c r="L2431" s="29">
        <v>5926227446</v>
      </c>
      <c r="M2431" s="29" t="s">
        <v>44</v>
      </c>
      <c r="N2431" s="29">
        <v>2330613464</v>
      </c>
      <c r="O2431" s="32" t="str">
        <f t="shared" si="37"/>
        <v>Promoters</v>
      </c>
    </row>
    <row r="2432" spans="1:15" x14ac:dyDescent="0.15">
      <c r="A2432" s="29" t="s">
        <v>41</v>
      </c>
      <c r="B2432" s="29" t="s">
        <v>42</v>
      </c>
      <c r="C2432" s="29" t="s">
        <v>104</v>
      </c>
      <c r="D2432" s="31">
        <v>44221</v>
      </c>
      <c r="E2432" s="29" t="s">
        <v>53</v>
      </c>
      <c r="F2432" s="29">
        <v>5</v>
      </c>
      <c r="G2432" s="29" t="s">
        <v>43</v>
      </c>
      <c r="H2432" s="29">
        <v>10</v>
      </c>
      <c r="J2432" s="29">
        <v>2013139667</v>
      </c>
      <c r="K2432" s="29">
        <v>4417075833</v>
      </c>
      <c r="L2432" s="29">
        <v>4417075833</v>
      </c>
      <c r="M2432" s="29" t="s">
        <v>44</v>
      </c>
      <c r="N2432" s="29">
        <v>2330625197</v>
      </c>
      <c r="O2432" s="32" t="str">
        <f t="shared" si="37"/>
        <v>Promoters</v>
      </c>
    </row>
    <row r="2433" spans="1:15" x14ac:dyDescent="0.15">
      <c r="A2433" s="29" t="s">
        <v>41</v>
      </c>
      <c r="B2433" s="29" t="s">
        <v>42</v>
      </c>
      <c r="C2433" s="29" t="s">
        <v>133</v>
      </c>
      <c r="D2433" s="31">
        <v>44221</v>
      </c>
      <c r="E2433" s="29" t="s">
        <v>55</v>
      </c>
      <c r="F2433" s="29">
        <v>3</v>
      </c>
      <c r="G2433" s="29" t="s">
        <v>43</v>
      </c>
      <c r="H2433" s="29">
        <v>0</v>
      </c>
      <c r="K2433" s="29">
        <v>5752244049</v>
      </c>
      <c r="L2433" s="29">
        <v>5752244049</v>
      </c>
      <c r="M2433" s="29" t="s">
        <v>44</v>
      </c>
      <c r="N2433" s="29">
        <v>2330628323</v>
      </c>
      <c r="O2433" s="32" t="str">
        <f t="shared" si="37"/>
        <v>Detractors</v>
      </c>
    </row>
    <row r="2434" spans="1:15" x14ac:dyDescent="0.15">
      <c r="A2434" s="29" t="s">
        <v>41</v>
      </c>
      <c r="B2434" s="29" t="s">
        <v>42</v>
      </c>
      <c r="C2434" s="29" t="s">
        <v>107</v>
      </c>
      <c r="D2434" s="31">
        <v>44221</v>
      </c>
      <c r="E2434" s="29" t="s">
        <v>53</v>
      </c>
      <c r="F2434" s="29">
        <v>4</v>
      </c>
      <c r="G2434" s="29" t="s">
        <v>43</v>
      </c>
      <c r="H2434" s="29">
        <v>7</v>
      </c>
      <c r="K2434" s="29">
        <v>4415056121</v>
      </c>
      <c r="L2434" s="29">
        <v>4415056121</v>
      </c>
      <c r="M2434" s="29" t="s">
        <v>51</v>
      </c>
      <c r="N2434" s="29">
        <v>2330629523</v>
      </c>
      <c r="O2434" s="32" t="str">
        <f t="shared" ref="O2434:O2497" si="38">IF(AND(H2434&gt;=$Q$3,H2434&lt;=$R$3),$S$3,IF(AND(H2434&gt;=$Q$4,H2434&lt;=$R$4),$S$4,IF(AND(H2434&gt;=$Q$5,H2434&lt;=$R$5),$S$5)))</f>
        <v>Passives</v>
      </c>
    </row>
    <row r="2435" spans="1:15" x14ac:dyDescent="0.15">
      <c r="A2435" s="29" t="s">
        <v>41</v>
      </c>
      <c r="B2435" s="29" t="s">
        <v>42</v>
      </c>
      <c r="C2435" s="29" t="s">
        <v>107</v>
      </c>
      <c r="D2435" s="31">
        <v>44221</v>
      </c>
      <c r="E2435" s="29" t="s">
        <v>53</v>
      </c>
      <c r="F2435" s="29">
        <v>5</v>
      </c>
      <c r="G2435" s="29" t="s">
        <v>43</v>
      </c>
      <c r="H2435" s="29">
        <v>8</v>
      </c>
      <c r="K2435" s="29">
        <v>4417070240</v>
      </c>
      <c r="L2435" s="29">
        <v>4417070240</v>
      </c>
      <c r="M2435" s="29" t="s">
        <v>44</v>
      </c>
      <c r="N2435" s="29">
        <v>2330631698</v>
      </c>
      <c r="O2435" s="32" t="str">
        <f t="shared" si="38"/>
        <v>Passives</v>
      </c>
    </row>
    <row r="2436" spans="1:15" x14ac:dyDescent="0.15">
      <c r="A2436" s="29" t="s">
        <v>41</v>
      </c>
      <c r="B2436" s="29" t="s">
        <v>42</v>
      </c>
      <c r="C2436" s="29" t="s">
        <v>101</v>
      </c>
      <c r="D2436" s="31">
        <v>44221</v>
      </c>
      <c r="E2436" s="29" t="s">
        <v>53</v>
      </c>
      <c r="F2436" s="29">
        <v>5</v>
      </c>
      <c r="G2436" s="29" t="s">
        <v>46</v>
      </c>
      <c r="H2436" s="29">
        <v>8</v>
      </c>
      <c r="K2436" s="29">
        <v>4412366765</v>
      </c>
      <c r="L2436" s="29">
        <v>4412366765</v>
      </c>
      <c r="M2436" s="29" t="s">
        <v>44</v>
      </c>
      <c r="N2436" s="29">
        <v>2330632285</v>
      </c>
      <c r="O2436" s="32" t="str">
        <f t="shared" si="38"/>
        <v>Passives</v>
      </c>
    </row>
    <row r="2437" spans="1:15" x14ac:dyDescent="0.15">
      <c r="A2437" s="29" t="s">
        <v>41</v>
      </c>
      <c r="B2437" s="29" t="s">
        <v>42</v>
      </c>
      <c r="C2437" s="29" t="s">
        <v>142</v>
      </c>
      <c r="D2437" s="31">
        <v>44221</v>
      </c>
      <c r="E2437" s="29" t="s">
        <v>55</v>
      </c>
      <c r="F2437" s="29">
        <v>5</v>
      </c>
      <c r="G2437" s="29" t="s">
        <v>43</v>
      </c>
      <c r="H2437" s="29">
        <v>8</v>
      </c>
      <c r="K2437" s="29">
        <v>9286401549</v>
      </c>
      <c r="L2437" s="29">
        <v>9286401549</v>
      </c>
      <c r="M2437" s="29" t="s">
        <v>51</v>
      </c>
      <c r="N2437" s="29">
        <v>2330633923</v>
      </c>
      <c r="O2437" s="32" t="str">
        <f t="shared" si="38"/>
        <v>Passives</v>
      </c>
    </row>
    <row r="2438" spans="1:15" x14ac:dyDescent="0.15">
      <c r="A2438" s="29" t="s">
        <v>41</v>
      </c>
      <c r="B2438" s="29" t="s">
        <v>42</v>
      </c>
      <c r="C2438" s="29" t="s">
        <v>113</v>
      </c>
      <c r="D2438" s="31">
        <v>44221</v>
      </c>
      <c r="E2438" s="29" t="s">
        <v>55</v>
      </c>
      <c r="F2438" s="29">
        <v>4</v>
      </c>
      <c r="G2438" s="29" t="s">
        <v>46</v>
      </c>
      <c r="H2438" s="29">
        <v>3</v>
      </c>
      <c r="J2438" s="29">
        <v>2013147722</v>
      </c>
      <c r="K2438" s="29">
        <v>7754008984</v>
      </c>
      <c r="L2438" s="29">
        <v>7754008984</v>
      </c>
      <c r="M2438" s="29" t="s">
        <v>44</v>
      </c>
      <c r="N2438" s="29">
        <v>2330634540</v>
      </c>
      <c r="O2438" s="32" t="str">
        <f t="shared" si="38"/>
        <v>Detractors</v>
      </c>
    </row>
    <row r="2439" spans="1:15" x14ac:dyDescent="0.15">
      <c r="A2439" s="29" t="s">
        <v>41</v>
      </c>
      <c r="B2439" s="29" t="s">
        <v>42</v>
      </c>
      <c r="C2439" s="29" t="s">
        <v>105</v>
      </c>
      <c r="D2439" s="31">
        <v>44221</v>
      </c>
      <c r="E2439" s="29" t="s">
        <v>53</v>
      </c>
      <c r="F2439" s="29">
        <v>5</v>
      </c>
      <c r="G2439" s="29" t="s">
        <v>43</v>
      </c>
      <c r="H2439" s="29">
        <v>10</v>
      </c>
      <c r="K2439" s="29">
        <v>4417041021</v>
      </c>
      <c r="L2439" s="29">
        <v>4417041021</v>
      </c>
      <c r="M2439" s="29" t="s">
        <v>44</v>
      </c>
      <c r="N2439" s="29">
        <v>2330635857</v>
      </c>
      <c r="O2439" s="32" t="str">
        <f t="shared" si="38"/>
        <v>Promoters</v>
      </c>
    </row>
    <row r="2440" spans="1:15" x14ac:dyDescent="0.15">
      <c r="A2440" s="29" t="s">
        <v>41</v>
      </c>
      <c r="B2440" s="29" t="s">
        <v>42</v>
      </c>
      <c r="C2440" s="29" t="s">
        <v>104</v>
      </c>
      <c r="D2440" s="31">
        <v>44221</v>
      </c>
      <c r="E2440" s="29" t="s">
        <v>53</v>
      </c>
      <c r="F2440" s="29">
        <v>5</v>
      </c>
      <c r="G2440" s="29" t="s">
        <v>43</v>
      </c>
      <c r="H2440" s="29">
        <v>9</v>
      </c>
      <c r="K2440" s="29">
        <v>4415189291</v>
      </c>
      <c r="L2440" s="29">
        <v>4415189291</v>
      </c>
      <c r="M2440" s="29" t="s">
        <v>44</v>
      </c>
      <c r="N2440" s="29">
        <v>2330647193</v>
      </c>
      <c r="O2440" s="32" t="str">
        <f t="shared" si="38"/>
        <v>Promoters</v>
      </c>
    </row>
    <row r="2441" spans="1:15" x14ac:dyDescent="0.15">
      <c r="A2441" s="29" t="s">
        <v>41</v>
      </c>
      <c r="B2441" s="29" t="s">
        <v>42</v>
      </c>
      <c r="C2441" s="29" t="s">
        <v>113</v>
      </c>
      <c r="D2441" s="31">
        <v>44221</v>
      </c>
      <c r="E2441" s="29" t="s">
        <v>50</v>
      </c>
      <c r="F2441" s="29">
        <v>5</v>
      </c>
      <c r="G2441" s="29" t="s">
        <v>43</v>
      </c>
      <c r="H2441" s="29">
        <v>0</v>
      </c>
      <c r="K2441" s="29">
        <v>3405144913</v>
      </c>
      <c r="L2441" s="29">
        <v>3405144913</v>
      </c>
      <c r="M2441" s="29" t="s">
        <v>44</v>
      </c>
      <c r="N2441" s="29">
        <v>2330651884</v>
      </c>
      <c r="O2441" s="32" t="str">
        <f t="shared" si="38"/>
        <v>Detractors</v>
      </c>
    </row>
    <row r="2442" spans="1:15" x14ac:dyDescent="0.15">
      <c r="A2442" s="29" t="s">
        <v>41</v>
      </c>
      <c r="B2442" s="29" t="s">
        <v>42</v>
      </c>
      <c r="C2442" s="29" t="s">
        <v>111</v>
      </c>
      <c r="D2442" s="31">
        <v>44221</v>
      </c>
      <c r="E2442" s="29" t="s">
        <v>50</v>
      </c>
      <c r="F2442" s="29">
        <v>5</v>
      </c>
      <c r="G2442" s="29" t="s">
        <v>43</v>
      </c>
      <c r="H2442" s="29">
        <v>10</v>
      </c>
      <c r="K2442" s="29">
        <v>3402443000</v>
      </c>
      <c r="L2442" s="29">
        <v>3402443000</v>
      </c>
      <c r="M2442" s="29" t="s">
        <v>44</v>
      </c>
      <c r="N2442" s="29">
        <v>2330655637</v>
      </c>
      <c r="O2442" s="32" t="str">
        <f t="shared" si="38"/>
        <v>Promoters</v>
      </c>
    </row>
    <row r="2443" spans="1:15" x14ac:dyDescent="0.15">
      <c r="A2443" s="29" t="s">
        <v>41</v>
      </c>
      <c r="B2443" s="29" t="s">
        <v>42</v>
      </c>
      <c r="C2443" s="29" t="s">
        <v>104</v>
      </c>
      <c r="D2443" s="31">
        <v>44221</v>
      </c>
      <c r="E2443" s="29" t="s">
        <v>53</v>
      </c>
      <c r="F2443" s="29">
        <v>5</v>
      </c>
      <c r="G2443" s="29" t="s">
        <v>43</v>
      </c>
      <c r="H2443" s="29">
        <v>9</v>
      </c>
      <c r="K2443" s="29">
        <v>4415338263</v>
      </c>
      <c r="L2443" s="29">
        <v>4415338263</v>
      </c>
      <c r="M2443" s="29" t="s">
        <v>44</v>
      </c>
      <c r="N2443" s="29">
        <v>2330661566</v>
      </c>
      <c r="O2443" s="32" t="str">
        <f t="shared" si="38"/>
        <v>Promoters</v>
      </c>
    </row>
    <row r="2444" spans="1:15" x14ac:dyDescent="0.15">
      <c r="A2444" s="29" t="s">
        <v>41</v>
      </c>
      <c r="B2444" s="29" t="s">
        <v>42</v>
      </c>
      <c r="C2444" s="29" t="s">
        <v>88</v>
      </c>
      <c r="D2444" s="31">
        <v>44221</v>
      </c>
      <c r="E2444" s="29" t="s">
        <v>53</v>
      </c>
      <c r="F2444" s="29">
        <v>4</v>
      </c>
      <c r="G2444" s="29" t="s">
        <v>43</v>
      </c>
      <c r="H2444" s="29">
        <v>8</v>
      </c>
      <c r="K2444" s="29">
        <v>4412341501</v>
      </c>
      <c r="L2444" s="29">
        <v>4412341501</v>
      </c>
      <c r="M2444" s="29" t="s">
        <v>51</v>
      </c>
      <c r="N2444" s="29">
        <v>2330676989</v>
      </c>
      <c r="O2444" s="32" t="str">
        <f t="shared" si="38"/>
        <v>Passives</v>
      </c>
    </row>
    <row r="2445" spans="1:15" x14ac:dyDescent="0.15">
      <c r="A2445" s="29" t="s">
        <v>41</v>
      </c>
      <c r="B2445" s="29" t="s">
        <v>42</v>
      </c>
      <c r="C2445" s="29" t="s">
        <v>88</v>
      </c>
      <c r="D2445" s="31">
        <v>44221</v>
      </c>
      <c r="E2445" s="29" t="s">
        <v>53</v>
      </c>
      <c r="F2445" s="29">
        <v>5</v>
      </c>
      <c r="G2445" s="29" t="s">
        <v>43</v>
      </c>
      <c r="H2445" s="29">
        <v>10</v>
      </c>
      <c r="K2445" s="29">
        <v>4415324402</v>
      </c>
      <c r="L2445" s="29">
        <v>4415324402</v>
      </c>
      <c r="M2445" s="29" t="s">
        <v>44</v>
      </c>
      <c r="N2445" s="29">
        <v>2330684246</v>
      </c>
      <c r="O2445" s="32" t="str">
        <f t="shared" si="38"/>
        <v>Promoters</v>
      </c>
    </row>
    <row r="2446" spans="1:15" x14ac:dyDescent="0.15">
      <c r="A2446" s="29" t="s">
        <v>41</v>
      </c>
      <c r="B2446" s="29" t="s">
        <v>42</v>
      </c>
      <c r="C2446" s="29" t="s">
        <v>78</v>
      </c>
      <c r="D2446" s="31">
        <v>44221</v>
      </c>
      <c r="E2446" s="29" t="s">
        <v>53</v>
      </c>
      <c r="F2446" s="29">
        <v>1</v>
      </c>
      <c r="G2446" s="29" t="s">
        <v>46</v>
      </c>
      <c r="H2446" s="29">
        <v>0</v>
      </c>
      <c r="K2446" s="29">
        <v>4417371460</v>
      </c>
      <c r="L2446" s="29">
        <v>4417371460</v>
      </c>
      <c r="M2446" s="29" t="s">
        <v>44</v>
      </c>
      <c r="N2446" s="29">
        <v>2330685847</v>
      </c>
      <c r="O2446" s="32" t="str">
        <f t="shared" si="38"/>
        <v>Detractors</v>
      </c>
    </row>
    <row r="2447" spans="1:15" x14ac:dyDescent="0.15">
      <c r="A2447" s="29" t="s">
        <v>41</v>
      </c>
      <c r="B2447" s="29" t="s">
        <v>42</v>
      </c>
      <c r="C2447" s="29" t="s">
        <v>78</v>
      </c>
      <c r="D2447" s="31">
        <v>44221</v>
      </c>
      <c r="E2447" s="29" t="s">
        <v>52</v>
      </c>
      <c r="F2447" s="29">
        <v>5</v>
      </c>
      <c r="G2447" s="29" t="s">
        <v>43</v>
      </c>
      <c r="H2447" s="29">
        <v>5</v>
      </c>
      <c r="K2447" s="29">
        <v>4412360689</v>
      </c>
      <c r="L2447" s="29">
        <v>4412360689</v>
      </c>
      <c r="M2447" s="29" t="s">
        <v>44</v>
      </c>
      <c r="N2447" s="29">
        <v>2330688516</v>
      </c>
      <c r="O2447" s="32" t="str">
        <f t="shared" si="38"/>
        <v>Detractors</v>
      </c>
    </row>
    <row r="2448" spans="1:15" x14ac:dyDescent="0.15">
      <c r="A2448" s="29" t="s">
        <v>41</v>
      </c>
      <c r="B2448" s="29" t="s">
        <v>42</v>
      </c>
      <c r="C2448" s="29" t="s">
        <v>83</v>
      </c>
      <c r="D2448" s="31">
        <v>44221</v>
      </c>
      <c r="E2448" s="29" t="s">
        <v>55</v>
      </c>
      <c r="F2448" s="29">
        <v>5</v>
      </c>
      <c r="G2448" s="29" t="s">
        <v>43</v>
      </c>
      <c r="H2448" s="29">
        <v>10</v>
      </c>
      <c r="K2448" s="29">
        <v>5059474404</v>
      </c>
      <c r="L2448" s="29">
        <v>5059474404</v>
      </c>
      <c r="M2448" s="29" t="s">
        <v>44</v>
      </c>
      <c r="N2448" s="29">
        <v>2330689290</v>
      </c>
      <c r="O2448" s="32" t="str">
        <f t="shared" si="38"/>
        <v>Promoters</v>
      </c>
    </row>
    <row r="2449" spans="1:15" x14ac:dyDescent="0.15">
      <c r="A2449" s="29" t="s">
        <v>41</v>
      </c>
      <c r="B2449" s="29" t="s">
        <v>42</v>
      </c>
      <c r="C2449" s="29" t="s">
        <v>79</v>
      </c>
      <c r="D2449" s="31">
        <v>44221</v>
      </c>
      <c r="E2449" s="29" t="s">
        <v>53</v>
      </c>
      <c r="F2449" s="29">
        <v>5</v>
      </c>
      <c r="G2449" s="29" t="s">
        <v>43</v>
      </c>
      <c r="H2449" s="29">
        <v>9</v>
      </c>
      <c r="K2449" s="29">
        <v>4417470629</v>
      </c>
      <c r="L2449" s="29">
        <v>4417470629</v>
      </c>
      <c r="M2449" s="29" t="s">
        <v>44</v>
      </c>
      <c r="N2449" s="29">
        <v>2330696334</v>
      </c>
      <c r="O2449" s="32" t="str">
        <f t="shared" si="38"/>
        <v>Promoters</v>
      </c>
    </row>
    <row r="2450" spans="1:15" x14ac:dyDescent="0.15">
      <c r="A2450" s="29" t="s">
        <v>41</v>
      </c>
      <c r="B2450" s="29" t="s">
        <v>42</v>
      </c>
      <c r="C2450" s="29" t="s">
        <v>122</v>
      </c>
      <c r="D2450" s="31">
        <v>44221</v>
      </c>
      <c r="E2450" s="29" t="s">
        <v>53</v>
      </c>
      <c r="F2450" s="29">
        <v>5</v>
      </c>
      <c r="G2450" s="29" t="s">
        <v>43</v>
      </c>
      <c r="H2450" s="29">
        <v>8</v>
      </c>
      <c r="K2450" s="29">
        <v>4413326140</v>
      </c>
      <c r="L2450" s="29">
        <v>4413326140</v>
      </c>
      <c r="M2450" s="29" t="s">
        <v>44</v>
      </c>
      <c r="N2450" s="29">
        <v>2330702424</v>
      </c>
      <c r="O2450" s="32" t="str">
        <f t="shared" si="38"/>
        <v>Passives</v>
      </c>
    </row>
    <row r="2451" spans="1:15" x14ac:dyDescent="0.15">
      <c r="A2451" s="29" t="s">
        <v>41</v>
      </c>
      <c r="B2451" s="29" t="s">
        <v>42</v>
      </c>
      <c r="C2451" s="29" t="s">
        <v>113</v>
      </c>
      <c r="D2451" s="31">
        <v>44221</v>
      </c>
      <c r="E2451" s="29" t="s">
        <v>50</v>
      </c>
      <c r="F2451" s="29">
        <v>5</v>
      </c>
      <c r="G2451" s="29" t="s">
        <v>43</v>
      </c>
      <c r="H2451" s="29">
        <v>10</v>
      </c>
      <c r="K2451" s="29">
        <v>3406905127</v>
      </c>
      <c r="L2451" s="29">
        <v>3406905127</v>
      </c>
      <c r="M2451" s="29" t="s">
        <v>44</v>
      </c>
      <c r="N2451" s="29">
        <v>2330709541</v>
      </c>
      <c r="O2451" s="32" t="str">
        <f t="shared" si="38"/>
        <v>Promoters</v>
      </c>
    </row>
    <row r="2452" spans="1:15" x14ac:dyDescent="0.15">
      <c r="A2452" s="29" t="s">
        <v>41</v>
      </c>
      <c r="B2452" s="29" t="s">
        <v>42</v>
      </c>
      <c r="C2452" s="29" t="s">
        <v>116</v>
      </c>
      <c r="D2452" s="31">
        <v>44221</v>
      </c>
      <c r="E2452" s="29" t="s">
        <v>54</v>
      </c>
      <c r="F2452" s="29">
        <v>5</v>
      </c>
      <c r="G2452" s="29" t="s">
        <v>46</v>
      </c>
      <c r="H2452" s="29">
        <v>0</v>
      </c>
      <c r="K2452" s="29">
        <v>9287812152</v>
      </c>
      <c r="L2452" s="29">
        <v>9287812152</v>
      </c>
      <c r="M2452" s="29" t="s">
        <v>44</v>
      </c>
      <c r="N2452" s="29">
        <v>2330710571</v>
      </c>
      <c r="O2452" s="32" t="str">
        <f t="shared" si="38"/>
        <v>Detractors</v>
      </c>
    </row>
    <row r="2453" spans="1:15" x14ac:dyDescent="0.15">
      <c r="A2453" s="29" t="s">
        <v>41</v>
      </c>
      <c r="B2453" s="29" t="s">
        <v>42</v>
      </c>
      <c r="C2453" s="29" t="s">
        <v>82</v>
      </c>
      <c r="D2453" s="31">
        <v>44221</v>
      </c>
      <c r="E2453" s="29" t="s">
        <v>55</v>
      </c>
      <c r="F2453" s="29">
        <v>5</v>
      </c>
      <c r="G2453" s="29" t="s">
        <v>43</v>
      </c>
      <c r="H2453" s="29">
        <v>0</v>
      </c>
      <c r="J2453" s="29">
        <v>2013201694</v>
      </c>
      <c r="K2453" s="29">
        <v>5052580994</v>
      </c>
      <c r="L2453" s="29">
        <v>5052580994</v>
      </c>
      <c r="M2453" s="29" t="s">
        <v>44</v>
      </c>
      <c r="N2453" s="29">
        <v>2330714956</v>
      </c>
      <c r="O2453" s="32" t="str">
        <f t="shared" si="38"/>
        <v>Detractors</v>
      </c>
    </row>
    <row r="2454" spans="1:15" x14ac:dyDescent="0.15">
      <c r="A2454" s="29" t="s">
        <v>41</v>
      </c>
      <c r="B2454" s="29" t="s">
        <v>42</v>
      </c>
      <c r="C2454" s="29" t="s">
        <v>139</v>
      </c>
      <c r="D2454" s="31">
        <v>44221</v>
      </c>
      <c r="E2454" s="29" t="s">
        <v>55</v>
      </c>
      <c r="F2454" s="29">
        <v>1</v>
      </c>
      <c r="G2454" s="29" t="s">
        <v>46</v>
      </c>
      <c r="H2454" s="29">
        <v>1</v>
      </c>
      <c r="K2454" s="29">
        <v>9283095288</v>
      </c>
      <c r="L2454" s="29">
        <v>9283095288</v>
      </c>
      <c r="M2454" s="29" t="s">
        <v>44</v>
      </c>
      <c r="N2454" s="29">
        <v>2330715074</v>
      </c>
      <c r="O2454" s="32" t="str">
        <f t="shared" si="38"/>
        <v>Detractors</v>
      </c>
    </row>
    <row r="2455" spans="1:15" x14ac:dyDescent="0.15">
      <c r="A2455" s="29" t="s">
        <v>41</v>
      </c>
      <c r="B2455" s="29" t="s">
        <v>42</v>
      </c>
      <c r="C2455" s="29" t="s">
        <v>81</v>
      </c>
      <c r="D2455" s="31">
        <v>44221</v>
      </c>
      <c r="E2455" s="29" t="s">
        <v>52</v>
      </c>
      <c r="F2455" s="29">
        <v>5</v>
      </c>
      <c r="G2455" s="29" t="s">
        <v>43</v>
      </c>
      <c r="H2455" s="29">
        <v>10</v>
      </c>
      <c r="J2455" s="29">
        <v>2013201821</v>
      </c>
      <c r="K2455" s="29">
        <v>4417077274</v>
      </c>
      <c r="L2455" s="29">
        <v>4417077274</v>
      </c>
      <c r="M2455" s="29" t="s">
        <v>44</v>
      </c>
      <c r="N2455" s="29">
        <v>2330715112</v>
      </c>
      <c r="O2455" s="32" t="str">
        <f t="shared" si="38"/>
        <v>Promoters</v>
      </c>
    </row>
    <row r="2456" spans="1:15" x14ac:dyDescent="0.15">
      <c r="A2456" s="29" t="s">
        <v>41</v>
      </c>
      <c r="B2456" s="29" t="s">
        <v>42</v>
      </c>
      <c r="C2456" s="29" t="s">
        <v>88</v>
      </c>
      <c r="D2456" s="31">
        <v>44221</v>
      </c>
      <c r="E2456" s="29" t="s">
        <v>50</v>
      </c>
      <c r="F2456" s="29">
        <v>5</v>
      </c>
      <c r="G2456" s="29" t="s">
        <v>46</v>
      </c>
      <c r="H2456" s="29">
        <v>4</v>
      </c>
      <c r="K2456" s="29">
        <v>8052642611</v>
      </c>
      <c r="L2456" s="29">
        <v>8052642611</v>
      </c>
      <c r="M2456" s="29" t="s">
        <v>44</v>
      </c>
      <c r="N2456" s="29">
        <v>2330716296</v>
      </c>
      <c r="O2456" s="32" t="str">
        <f t="shared" si="38"/>
        <v>Detractors</v>
      </c>
    </row>
    <row r="2457" spans="1:15" x14ac:dyDescent="0.15">
      <c r="A2457" s="29" t="s">
        <v>41</v>
      </c>
      <c r="B2457" s="29" t="s">
        <v>42</v>
      </c>
      <c r="C2457" s="29" t="s">
        <v>139</v>
      </c>
      <c r="D2457" s="31">
        <v>44221</v>
      </c>
      <c r="E2457" s="29" t="s">
        <v>55</v>
      </c>
      <c r="F2457" s="29">
        <v>3</v>
      </c>
      <c r="G2457" s="29" t="s">
        <v>43</v>
      </c>
      <c r="H2457" s="29">
        <v>1</v>
      </c>
      <c r="J2457" s="29">
        <v>2013204652</v>
      </c>
      <c r="K2457" s="29">
        <v>6058772510</v>
      </c>
      <c r="L2457" s="29">
        <v>6058772510</v>
      </c>
      <c r="M2457" s="29" t="s">
        <v>44</v>
      </c>
      <c r="N2457" s="29">
        <v>2330718612</v>
      </c>
      <c r="O2457" s="32" t="str">
        <f t="shared" si="38"/>
        <v>Detractors</v>
      </c>
    </row>
    <row r="2458" spans="1:15" x14ac:dyDescent="0.15">
      <c r="A2458" s="29" t="s">
        <v>41</v>
      </c>
      <c r="B2458" s="29" t="s">
        <v>42</v>
      </c>
      <c r="C2458" s="29" t="s">
        <v>81</v>
      </c>
      <c r="D2458" s="31">
        <v>44221</v>
      </c>
      <c r="E2458" s="29" t="s">
        <v>50</v>
      </c>
      <c r="F2458" s="29">
        <v>2</v>
      </c>
      <c r="G2458" s="29" t="s">
        <v>46</v>
      </c>
      <c r="H2458" s="29">
        <v>1</v>
      </c>
      <c r="K2458" s="29">
        <v>3402445372</v>
      </c>
      <c r="L2458" s="29">
        <v>3402445372</v>
      </c>
      <c r="M2458" s="29" t="s">
        <v>44</v>
      </c>
      <c r="N2458" s="29">
        <v>2330723767</v>
      </c>
      <c r="O2458" s="32" t="str">
        <f t="shared" si="38"/>
        <v>Detractors</v>
      </c>
    </row>
    <row r="2459" spans="1:15" x14ac:dyDescent="0.15">
      <c r="A2459" s="29" t="s">
        <v>41</v>
      </c>
      <c r="B2459" s="29" t="s">
        <v>42</v>
      </c>
      <c r="C2459" s="29" t="s">
        <v>116</v>
      </c>
      <c r="D2459" s="31">
        <v>44221</v>
      </c>
      <c r="E2459" s="29" t="s">
        <v>54</v>
      </c>
      <c r="F2459" s="29">
        <v>4</v>
      </c>
      <c r="G2459" s="29" t="s">
        <v>46</v>
      </c>
      <c r="H2459" s="29">
        <v>5</v>
      </c>
      <c r="K2459" s="29">
        <v>9282218547</v>
      </c>
      <c r="L2459" s="29">
        <v>9282218547</v>
      </c>
      <c r="M2459" s="29" t="s">
        <v>44</v>
      </c>
      <c r="N2459" s="29">
        <v>2330730857</v>
      </c>
      <c r="O2459" s="32" t="str">
        <f t="shared" si="38"/>
        <v>Detractors</v>
      </c>
    </row>
    <row r="2460" spans="1:15" x14ac:dyDescent="0.15">
      <c r="A2460" s="29" t="s">
        <v>41</v>
      </c>
      <c r="B2460" s="29" t="s">
        <v>42</v>
      </c>
      <c r="C2460" s="29" t="s">
        <v>113</v>
      </c>
      <c r="D2460" s="31">
        <v>44221</v>
      </c>
      <c r="E2460" s="29" t="s">
        <v>55</v>
      </c>
      <c r="F2460" s="29">
        <v>5</v>
      </c>
      <c r="G2460" s="29" t="s">
        <v>43</v>
      </c>
      <c r="H2460" s="29">
        <v>10</v>
      </c>
      <c r="K2460" s="29">
        <v>9287075081</v>
      </c>
      <c r="L2460" s="29">
        <v>9287075081</v>
      </c>
      <c r="M2460" s="29" t="s">
        <v>44</v>
      </c>
      <c r="N2460" s="29">
        <v>2330735587</v>
      </c>
      <c r="O2460" s="32" t="str">
        <f t="shared" si="38"/>
        <v>Promoters</v>
      </c>
    </row>
    <row r="2461" spans="1:15" x14ac:dyDescent="0.15">
      <c r="A2461" s="29" t="s">
        <v>41</v>
      </c>
      <c r="B2461" s="29" t="s">
        <v>42</v>
      </c>
      <c r="C2461" s="29" t="s">
        <v>116</v>
      </c>
      <c r="D2461" s="31">
        <v>44221</v>
      </c>
      <c r="E2461" s="29" t="s">
        <v>53</v>
      </c>
      <c r="F2461" s="29">
        <v>3</v>
      </c>
      <c r="G2461" s="29" t="s">
        <v>43</v>
      </c>
      <c r="H2461" s="29">
        <v>5</v>
      </c>
      <c r="K2461" s="29">
        <v>4413351416</v>
      </c>
      <c r="L2461" s="29">
        <v>4413351416</v>
      </c>
      <c r="M2461" s="29" t="s">
        <v>44</v>
      </c>
      <c r="N2461" s="29">
        <v>2330738762</v>
      </c>
      <c r="O2461" s="32" t="str">
        <f t="shared" si="38"/>
        <v>Detractors</v>
      </c>
    </row>
    <row r="2462" spans="1:15" x14ac:dyDescent="0.15">
      <c r="A2462" s="29" t="s">
        <v>41</v>
      </c>
      <c r="B2462" s="29" t="s">
        <v>42</v>
      </c>
      <c r="C2462" s="29" t="s">
        <v>125</v>
      </c>
      <c r="D2462" s="31">
        <v>44222</v>
      </c>
      <c r="E2462" s="29" t="s">
        <v>19</v>
      </c>
      <c r="F2462" s="29">
        <v>5</v>
      </c>
      <c r="G2462" s="29" t="s">
        <v>43</v>
      </c>
      <c r="H2462" s="29">
        <v>10</v>
      </c>
      <c r="K2462" s="29">
        <v>7205275223</v>
      </c>
      <c r="L2462" s="29">
        <v>5922314296</v>
      </c>
      <c r="M2462" s="29" t="s">
        <v>44</v>
      </c>
      <c r="N2462" s="29">
        <v>2330845443</v>
      </c>
      <c r="O2462" s="32" t="str">
        <f t="shared" si="38"/>
        <v>Promoters</v>
      </c>
    </row>
    <row r="2463" spans="1:15" x14ac:dyDescent="0.15">
      <c r="A2463" s="29" t="s">
        <v>41</v>
      </c>
      <c r="B2463" s="29" t="s">
        <v>42</v>
      </c>
      <c r="C2463" s="29" t="s">
        <v>137</v>
      </c>
      <c r="D2463" s="31">
        <v>44222</v>
      </c>
      <c r="E2463" s="29" t="s">
        <v>50</v>
      </c>
      <c r="F2463" s="29">
        <v>5</v>
      </c>
      <c r="G2463" s="29" t="s">
        <v>43</v>
      </c>
      <c r="H2463" s="29">
        <v>9</v>
      </c>
      <c r="K2463" s="29">
        <v>3404730216</v>
      </c>
      <c r="L2463" s="29">
        <v>3404730216</v>
      </c>
      <c r="M2463" s="29" t="s">
        <v>44</v>
      </c>
      <c r="N2463" s="29">
        <v>2330853054</v>
      </c>
      <c r="O2463" s="32" t="str">
        <f t="shared" si="38"/>
        <v>Promoters</v>
      </c>
    </row>
    <row r="2464" spans="1:15" x14ac:dyDescent="0.15">
      <c r="A2464" s="29" t="s">
        <v>41</v>
      </c>
      <c r="B2464" s="29" t="s">
        <v>42</v>
      </c>
      <c r="C2464" s="29" t="s">
        <v>104</v>
      </c>
      <c r="D2464" s="31">
        <v>44222</v>
      </c>
      <c r="E2464" s="29" t="s">
        <v>53</v>
      </c>
      <c r="F2464" s="29">
        <v>3</v>
      </c>
      <c r="G2464" s="29" t="s">
        <v>43</v>
      </c>
      <c r="H2464" s="29">
        <v>6</v>
      </c>
      <c r="K2464" s="29">
        <v>4415429600</v>
      </c>
      <c r="L2464" s="29">
        <v>4415429600</v>
      </c>
      <c r="M2464" s="29" t="s">
        <v>44</v>
      </c>
      <c r="N2464" s="29">
        <v>2330872286</v>
      </c>
      <c r="O2464" s="32" t="str">
        <f t="shared" si="38"/>
        <v>Detractors</v>
      </c>
    </row>
    <row r="2465" spans="1:15" x14ac:dyDescent="0.15">
      <c r="A2465" s="29" t="s">
        <v>41</v>
      </c>
      <c r="B2465" s="29" t="s">
        <v>42</v>
      </c>
      <c r="C2465" s="29" t="s">
        <v>145</v>
      </c>
      <c r="D2465" s="31">
        <v>44222</v>
      </c>
      <c r="E2465" s="29" t="s">
        <v>50</v>
      </c>
      <c r="F2465" s="29">
        <v>5</v>
      </c>
      <c r="G2465" s="29" t="s">
        <v>46</v>
      </c>
      <c r="H2465" s="29">
        <v>7</v>
      </c>
      <c r="K2465" s="29">
        <v>3402018981</v>
      </c>
      <c r="L2465" s="29">
        <v>3402018981</v>
      </c>
      <c r="M2465" s="29" t="s">
        <v>44</v>
      </c>
      <c r="N2465" s="29">
        <v>2330876891</v>
      </c>
      <c r="O2465" s="32" t="str">
        <f t="shared" si="38"/>
        <v>Passives</v>
      </c>
    </row>
    <row r="2466" spans="1:15" x14ac:dyDescent="0.15">
      <c r="A2466" s="29" t="s">
        <v>41</v>
      </c>
      <c r="B2466" s="29" t="s">
        <v>42</v>
      </c>
      <c r="C2466" s="29" t="s">
        <v>104</v>
      </c>
      <c r="D2466" s="31">
        <v>44222</v>
      </c>
      <c r="E2466" s="29" t="s">
        <v>53</v>
      </c>
      <c r="F2466" s="29">
        <v>5</v>
      </c>
      <c r="G2466" s="29" t="s">
        <v>43</v>
      </c>
      <c r="H2466" s="29">
        <v>8</v>
      </c>
      <c r="K2466" s="29">
        <v>4412952185</v>
      </c>
      <c r="L2466" s="29">
        <v>4412952185</v>
      </c>
      <c r="M2466" s="29" t="s">
        <v>51</v>
      </c>
      <c r="N2466" s="29">
        <v>2330877346</v>
      </c>
      <c r="O2466" s="32" t="str">
        <f t="shared" si="38"/>
        <v>Passives</v>
      </c>
    </row>
    <row r="2467" spans="1:15" x14ac:dyDescent="0.15">
      <c r="A2467" s="29" t="s">
        <v>41</v>
      </c>
      <c r="B2467" s="29" t="s">
        <v>42</v>
      </c>
      <c r="C2467" s="29" t="s">
        <v>115</v>
      </c>
      <c r="D2467" s="31">
        <v>44222</v>
      </c>
      <c r="E2467" s="29" t="s">
        <v>55</v>
      </c>
      <c r="F2467" s="29">
        <v>5</v>
      </c>
      <c r="G2467" s="29" t="s">
        <v>43</v>
      </c>
      <c r="H2467" s="29">
        <v>10</v>
      </c>
      <c r="K2467" s="29">
        <v>4804534443</v>
      </c>
      <c r="L2467" s="29">
        <v>4804534443</v>
      </c>
      <c r="M2467" s="29" t="s">
        <v>51</v>
      </c>
      <c r="N2467" s="29">
        <v>2330882436</v>
      </c>
      <c r="O2467" s="32" t="str">
        <f t="shared" si="38"/>
        <v>Promoters</v>
      </c>
    </row>
    <row r="2468" spans="1:15" x14ac:dyDescent="0.15">
      <c r="A2468" s="29" t="s">
        <v>41</v>
      </c>
      <c r="B2468" s="29" t="s">
        <v>42</v>
      </c>
      <c r="C2468" s="29" t="s">
        <v>103</v>
      </c>
      <c r="D2468" s="31">
        <v>44222</v>
      </c>
      <c r="E2468" s="29" t="s">
        <v>53</v>
      </c>
      <c r="F2468" s="29">
        <v>1</v>
      </c>
      <c r="G2468" s="29" t="s">
        <v>46</v>
      </c>
      <c r="H2468" s="29">
        <v>0</v>
      </c>
      <c r="J2468" s="29">
        <v>2013332343</v>
      </c>
      <c r="K2468" s="29">
        <v>4412960655</v>
      </c>
      <c r="L2468" s="29">
        <v>4412960655</v>
      </c>
      <c r="M2468" s="29" t="s">
        <v>44</v>
      </c>
      <c r="N2468" s="29">
        <v>2330888553</v>
      </c>
      <c r="O2468" s="32" t="str">
        <f t="shared" si="38"/>
        <v>Detractors</v>
      </c>
    </row>
    <row r="2469" spans="1:15" x14ac:dyDescent="0.15">
      <c r="A2469" s="29" t="s">
        <v>41</v>
      </c>
      <c r="B2469" s="29" t="s">
        <v>42</v>
      </c>
      <c r="C2469" s="29" t="s">
        <v>110</v>
      </c>
      <c r="D2469" s="31">
        <v>44222</v>
      </c>
      <c r="E2469" s="29" t="s">
        <v>53</v>
      </c>
      <c r="F2469" s="29">
        <v>1</v>
      </c>
      <c r="G2469" s="29" t="s">
        <v>46</v>
      </c>
      <c r="H2469" s="29">
        <v>1</v>
      </c>
      <c r="K2469" s="29">
        <v>4415164743</v>
      </c>
      <c r="L2469" s="29">
        <v>4415164743</v>
      </c>
      <c r="M2469" s="29" t="s">
        <v>44</v>
      </c>
      <c r="N2469" s="29">
        <v>2330888729</v>
      </c>
      <c r="O2469" s="32" t="str">
        <f t="shared" si="38"/>
        <v>Detractors</v>
      </c>
    </row>
    <row r="2470" spans="1:15" x14ac:dyDescent="0.15">
      <c r="A2470" s="29" t="s">
        <v>41</v>
      </c>
      <c r="B2470" s="29" t="s">
        <v>42</v>
      </c>
      <c r="C2470" s="29" t="s">
        <v>104</v>
      </c>
      <c r="D2470" s="31">
        <v>44222</v>
      </c>
      <c r="E2470" s="29" t="s">
        <v>53</v>
      </c>
      <c r="F2470" s="29">
        <v>5</v>
      </c>
      <c r="G2470" s="29" t="s">
        <v>43</v>
      </c>
      <c r="H2470" s="29">
        <v>10</v>
      </c>
      <c r="J2470" s="29">
        <v>2013332949</v>
      </c>
      <c r="K2470" s="29">
        <v>4417321331</v>
      </c>
      <c r="L2470" s="29">
        <v>4417321331</v>
      </c>
      <c r="M2470" s="29" t="s">
        <v>44</v>
      </c>
      <c r="N2470" s="29">
        <v>2330889113</v>
      </c>
      <c r="O2470" s="32" t="str">
        <f t="shared" si="38"/>
        <v>Promoters</v>
      </c>
    </row>
    <row r="2471" spans="1:15" x14ac:dyDescent="0.15">
      <c r="A2471" s="29" t="s">
        <v>41</v>
      </c>
      <c r="B2471" s="29" t="s">
        <v>42</v>
      </c>
      <c r="C2471" s="29" t="s">
        <v>125</v>
      </c>
      <c r="D2471" s="31">
        <v>44222</v>
      </c>
      <c r="E2471" s="29" t="s">
        <v>19</v>
      </c>
      <c r="F2471" s="29">
        <v>4</v>
      </c>
      <c r="G2471" s="29" t="s">
        <v>46</v>
      </c>
      <c r="H2471" s="29">
        <v>7</v>
      </c>
      <c r="K2471" s="29">
        <v>7205275223</v>
      </c>
      <c r="L2471" s="29">
        <v>5922665114</v>
      </c>
      <c r="M2471" s="29" t="s">
        <v>51</v>
      </c>
      <c r="N2471" s="29">
        <v>2330894579</v>
      </c>
      <c r="O2471" s="32" t="str">
        <f t="shared" si="38"/>
        <v>Passives</v>
      </c>
    </row>
    <row r="2472" spans="1:15" x14ac:dyDescent="0.15">
      <c r="A2472" s="29" t="s">
        <v>41</v>
      </c>
      <c r="B2472" s="29" t="s">
        <v>42</v>
      </c>
      <c r="C2472" s="29" t="s">
        <v>114</v>
      </c>
      <c r="D2472" s="31">
        <v>44222</v>
      </c>
      <c r="E2472" s="29" t="s">
        <v>55</v>
      </c>
      <c r="F2472" s="29">
        <v>5</v>
      </c>
      <c r="G2472" s="29" t="s">
        <v>43</v>
      </c>
      <c r="H2472" s="29">
        <v>10</v>
      </c>
      <c r="J2472" s="29">
        <v>2013353227</v>
      </c>
      <c r="K2472" s="29">
        <v>7752996262</v>
      </c>
      <c r="L2472" s="29">
        <v>7752996262</v>
      </c>
      <c r="M2472" s="29" t="s">
        <v>44</v>
      </c>
      <c r="N2472" s="29">
        <v>2330912088</v>
      </c>
      <c r="O2472" s="32" t="str">
        <f t="shared" si="38"/>
        <v>Promoters</v>
      </c>
    </row>
    <row r="2473" spans="1:15" x14ac:dyDescent="0.15">
      <c r="A2473" s="29" t="s">
        <v>41</v>
      </c>
      <c r="B2473" s="29" t="s">
        <v>42</v>
      </c>
      <c r="C2473" s="29" t="s">
        <v>96</v>
      </c>
      <c r="D2473" s="31">
        <v>44222</v>
      </c>
      <c r="E2473" s="29" t="s">
        <v>50</v>
      </c>
      <c r="F2473" s="29">
        <v>5</v>
      </c>
      <c r="G2473" s="29" t="s">
        <v>46</v>
      </c>
      <c r="H2473" s="29">
        <v>1</v>
      </c>
      <c r="J2473" s="29">
        <v>2013359180</v>
      </c>
      <c r="K2473" s="29">
        <v>3403445823</v>
      </c>
      <c r="L2473" s="29">
        <v>3403445823</v>
      </c>
      <c r="M2473" s="29" t="s">
        <v>44</v>
      </c>
      <c r="N2473" s="29">
        <v>2330918078</v>
      </c>
      <c r="O2473" s="32" t="str">
        <f t="shared" si="38"/>
        <v>Detractors</v>
      </c>
    </row>
    <row r="2474" spans="1:15" x14ac:dyDescent="0.15">
      <c r="A2474" s="29" t="s">
        <v>41</v>
      </c>
      <c r="B2474" s="29" t="s">
        <v>42</v>
      </c>
      <c r="C2474" s="29" t="s">
        <v>120</v>
      </c>
      <c r="D2474" s="31">
        <v>44222</v>
      </c>
      <c r="E2474" s="29" t="s">
        <v>19</v>
      </c>
      <c r="F2474" s="29">
        <v>5</v>
      </c>
      <c r="G2474" s="29" t="s">
        <v>43</v>
      </c>
      <c r="H2474" s="29">
        <v>8</v>
      </c>
      <c r="K2474" s="29">
        <v>7205275223</v>
      </c>
      <c r="L2474" s="29">
        <v>5924446309</v>
      </c>
      <c r="M2474" s="29" t="s">
        <v>44</v>
      </c>
      <c r="N2474" s="29">
        <v>2330920592</v>
      </c>
      <c r="O2474" s="32" t="str">
        <f t="shared" si="38"/>
        <v>Passives</v>
      </c>
    </row>
    <row r="2475" spans="1:15" x14ac:dyDescent="0.15">
      <c r="A2475" s="29" t="s">
        <v>41</v>
      </c>
      <c r="B2475" s="29" t="s">
        <v>42</v>
      </c>
      <c r="C2475" s="29" t="s">
        <v>104</v>
      </c>
      <c r="D2475" s="31">
        <v>44222</v>
      </c>
      <c r="E2475" s="29" t="s">
        <v>53</v>
      </c>
      <c r="F2475" s="29">
        <v>1</v>
      </c>
      <c r="G2475" s="29" t="s">
        <v>46</v>
      </c>
      <c r="H2475" s="29">
        <v>9</v>
      </c>
      <c r="K2475" s="29">
        <v>4415429600</v>
      </c>
      <c r="L2475" s="29">
        <v>4415429600</v>
      </c>
      <c r="M2475" s="29" t="s">
        <v>44</v>
      </c>
      <c r="N2475" s="29">
        <v>2330924581</v>
      </c>
      <c r="O2475" s="32" t="str">
        <f t="shared" si="38"/>
        <v>Promoters</v>
      </c>
    </row>
    <row r="2476" spans="1:15" x14ac:dyDescent="0.15">
      <c r="A2476" s="29" t="s">
        <v>41</v>
      </c>
      <c r="B2476" s="29" t="s">
        <v>42</v>
      </c>
      <c r="C2476" s="29" t="s">
        <v>105</v>
      </c>
      <c r="D2476" s="31">
        <v>44222</v>
      </c>
      <c r="E2476" s="29" t="s">
        <v>53</v>
      </c>
      <c r="F2476" s="29">
        <v>4</v>
      </c>
      <c r="G2476" s="29" t="s">
        <v>43</v>
      </c>
      <c r="H2476" s="29">
        <v>5</v>
      </c>
      <c r="K2476" s="29">
        <v>4415999114</v>
      </c>
      <c r="L2476" s="29">
        <v>4415999114</v>
      </c>
      <c r="M2476" s="29" t="s">
        <v>44</v>
      </c>
      <c r="N2476" s="29">
        <v>2330927845</v>
      </c>
      <c r="O2476" s="32" t="str">
        <f t="shared" si="38"/>
        <v>Detractors</v>
      </c>
    </row>
    <row r="2477" spans="1:15" x14ac:dyDescent="0.15">
      <c r="A2477" s="29" t="s">
        <v>41</v>
      </c>
      <c r="B2477" s="29" t="s">
        <v>42</v>
      </c>
      <c r="C2477" s="29" t="s">
        <v>120</v>
      </c>
      <c r="D2477" s="31">
        <v>44222</v>
      </c>
      <c r="E2477" s="29" t="s">
        <v>19</v>
      </c>
      <c r="F2477" s="29">
        <v>1</v>
      </c>
      <c r="G2477" s="29" t="s">
        <v>46</v>
      </c>
      <c r="H2477" s="29">
        <v>0</v>
      </c>
      <c r="J2477" s="29">
        <v>2013369055</v>
      </c>
      <c r="K2477" s="29">
        <v>7205275223</v>
      </c>
      <c r="L2477" s="29">
        <v>5926519710</v>
      </c>
      <c r="M2477" s="29" t="s">
        <v>44</v>
      </c>
      <c r="N2477" s="29">
        <v>2330931023</v>
      </c>
      <c r="O2477" s="32" t="str">
        <f t="shared" si="38"/>
        <v>Detractors</v>
      </c>
    </row>
    <row r="2478" spans="1:15" x14ac:dyDescent="0.15">
      <c r="A2478" s="29" t="s">
        <v>41</v>
      </c>
      <c r="B2478" s="29" t="s">
        <v>42</v>
      </c>
      <c r="C2478" s="29" t="s">
        <v>125</v>
      </c>
      <c r="D2478" s="31">
        <v>44222</v>
      </c>
      <c r="E2478" s="29" t="s">
        <v>19</v>
      </c>
      <c r="F2478" s="29">
        <v>1</v>
      </c>
      <c r="G2478" s="29" t="s">
        <v>43</v>
      </c>
      <c r="H2478" s="29">
        <v>3</v>
      </c>
      <c r="J2478" s="29">
        <v>2013370285</v>
      </c>
      <c r="K2478" s="29">
        <v>7205275223</v>
      </c>
      <c r="L2478" s="29">
        <v>5926551483</v>
      </c>
      <c r="M2478" s="29" t="s">
        <v>44</v>
      </c>
      <c r="N2478" s="29">
        <v>2330932151</v>
      </c>
      <c r="O2478" s="32" t="str">
        <f t="shared" si="38"/>
        <v>Detractors</v>
      </c>
    </row>
    <row r="2479" spans="1:15" x14ac:dyDescent="0.15">
      <c r="A2479" s="29" t="s">
        <v>41</v>
      </c>
      <c r="B2479" s="29" t="s">
        <v>42</v>
      </c>
      <c r="C2479" s="29" t="s">
        <v>105</v>
      </c>
      <c r="D2479" s="31">
        <v>44222</v>
      </c>
      <c r="E2479" s="29" t="s">
        <v>53</v>
      </c>
      <c r="F2479" s="29">
        <v>5</v>
      </c>
      <c r="G2479" s="29" t="s">
        <v>43</v>
      </c>
      <c r="H2479" s="29">
        <v>10</v>
      </c>
      <c r="K2479" s="29">
        <v>4415160133</v>
      </c>
      <c r="L2479" s="29">
        <v>4415160133</v>
      </c>
      <c r="M2479" s="29" t="s">
        <v>44</v>
      </c>
      <c r="N2479" s="29">
        <v>2330939946</v>
      </c>
      <c r="O2479" s="32" t="str">
        <f t="shared" si="38"/>
        <v>Promoters</v>
      </c>
    </row>
    <row r="2480" spans="1:15" x14ac:dyDescent="0.15">
      <c r="A2480" s="29" t="s">
        <v>41</v>
      </c>
      <c r="B2480" s="29" t="s">
        <v>42</v>
      </c>
      <c r="C2480" s="29" t="s">
        <v>115</v>
      </c>
      <c r="D2480" s="31">
        <v>44222</v>
      </c>
      <c r="E2480" s="29" t="s">
        <v>55</v>
      </c>
      <c r="F2480" s="29">
        <v>5</v>
      </c>
      <c r="G2480" s="29" t="s">
        <v>43</v>
      </c>
      <c r="H2480" s="29">
        <v>3</v>
      </c>
      <c r="K2480" s="29">
        <v>9283267202</v>
      </c>
      <c r="L2480" s="29">
        <v>9283267202</v>
      </c>
      <c r="M2480" s="29" t="s">
        <v>44</v>
      </c>
      <c r="N2480" s="29">
        <v>2330945001</v>
      </c>
      <c r="O2480" s="32" t="str">
        <f t="shared" si="38"/>
        <v>Detractors</v>
      </c>
    </row>
    <row r="2481" spans="1:15" x14ac:dyDescent="0.15">
      <c r="A2481" s="29" t="s">
        <v>41</v>
      </c>
      <c r="B2481" s="29" t="s">
        <v>42</v>
      </c>
      <c r="C2481" s="29" t="s">
        <v>96</v>
      </c>
      <c r="D2481" s="31">
        <v>44222</v>
      </c>
      <c r="E2481" s="29" t="s">
        <v>55</v>
      </c>
      <c r="F2481" s="29">
        <v>3</v>
      </c>
      <c r="G2481" s="29" t="s">
        <v>46</v>
      </c>
      <c r="H2481" s="29">
        <v>5</v>
      </c>
      <c r="K2481" s="29">
        <v>4354449004</v>
      </c>
      <c r="L2481" s="29">
        <v>4354449004</v>
      </c>
      <c r="M2481" s="29" t="s">
        <v>44</v>
      </c>
      <c r="N2481" s="29">
        <v>2330946982</v>
      </c>
      <c r="O2481" s="32" t="str">
        <f t="shared" si="38"/>
        <v>Detractors</v>
      </c>
    </row>
    <row r="2482" spans="1:15" x14ac:dyDescent="0.15">
      <c r="A2482" s="29" t="s">
        <v>41</v>
      </c>
      <c r="B2482" s="29" t="s">
        <v>42</v>
      </c>
      <c r="C2482" s="29" t="s">
        <v>147</v>
      </c>
      <c r="D2482" s="31">
        <v>44222</v>
      </c>
      <c r="E2482" s="29" t="s">
        <v>53</v>
      </c>
      <c r="F2482" s="29">
        <v>5</v>
      </c>
      <c r="G2482" s="29" t="s">
        <v>46</v>
      </c>
      <c r="H2482" s="29">
        <v>9</v>
      </c>
      <c r="K2482" s="29">
        <v>4417775109</v>
      </c>
      <c r="L2482" s="29">
        <v>4417775109</v>
      </c>
      <c r="M2482" s="29" t="s">
        <v>44</v>
      </c>
      <c r="N2482" s="29">
        <v>2330957183</v>
      </c>
      <c r="O2482" s="32" t="str">
        <f t="shared" si="38"/>
        <v>Promoters</v>
      </c>
    </row>
    <row r="2483" spans="1:15" x14ac:dyDescent="0.15">
      <c r="A2483" s="29" t="s">
        <v>41</v>
      </c>
      <c r="B2483" s="29" t="s">
        <v>42</v>
      </c>
      <c r="C2483" s="29" t="s">
        <v>120</v>
      </c>
      <c r="D2483" s="31">
        <v>44222</v>
      </c>
      <c r="E2483" s="29" t="s">
        <v>19</v>
      </c>
      <c r="F2483" s="29">
        <v>1</v>
      </c>
      <c r="G2483" s="29" t="s">
        <v>46</v>
      </c>
      <c r="H2483" s="29">
        <v>0</v>
      </c>
      <c r="J2483" s="29">
        <v>2013392935</v>
      </c>
      <c r="K2483" s="29">
        <v>7205275223</v>
      </c>
      <c r="L2483" s="29">
        <v>5926121197</v>
      </c>
      <c r="M2483" s="29" t="s">
        <v>44</v>
      </c>
      <c r="N2483" s="29">
        <v>2330961373</v>
      </c>
      <c r="O2483" s="32" t="str">
        <f t="shared" si="38"/>
        <v>Detractors</v>
      </c>
    </row>
    <row r="2484" spans="1:15" x14ac:dyDescent="0.15">
      <c r="A2484" s="29" t="s">
        <v>41</v>
      </c>
      <c r="B2484" s="29" t="s">
        <v>42</v>
      </c>
      <c r="C2484" s="29" t="s">
        <v>105</v>
      </c>
      <c r="D2484" s="31">
        <v>44222</v>
      </c>
      <c r="E2484" s="29" t="s">
        <v>53</v>
      </c>
      <c r="F2484" s="29">
        <v>5</v>
      </c>
      <c r="G2484" s="29" t="s">
        <v>43</v>
      </c>
      <c r="H2484" s="29">
        <v>10</v>
      </c>
      <c r="K2484" s="29">
        <v>4412321955</v>
      </c>
      <c r="L2484" s="29">
        <v>4412321955</v>
      </c>
      <c r="M2484" s="29" t="s">
        <v>44</v>
      </c>
      <c r="N2484" s="29">
        <v>2330963621</v>
      </c>
      <c r="O2484" s="32" t="str">
        <f t="shared" si="38"/>
        <v>Promoters</v>
      </c>
    </row>
    <row r="2485" spans="1:15" x14ac:dyDescent="0.15">
      <c r="A2485" s="29" t="s">
        <v>41</v>
      </c>
      <c r="B2485" s="29" t="s">
        <v>42</v>
      </c>
      <c r="C2485" s="29" t="s">
        <v>108</v>
      </c>
      <c r="D2485" s="31">
        <v>44222</v>
      </c>
      <c r="E2485" s="29" t="s">
        <v>53</v>
      </c>
      <c r="F2485" s="29">
        <v>5</v>
      </c>
      <c r="G2485" s="29" t="s">
        <v>43</v>
      </c>
      <c r="H2485" s="29">
        <v>5</v>
      </c>
      <c r="K2485" s="29">
        <v>4415054406</v>
      </c>
      <c r="L2485" s="29">
        <v>4415054406</v>
      </c>
      <c r="M2485" s="29" t="s">
        <v>44</v>
      </c>
      <c r="N2485" s="29">
        <v>2330970046</v>
      </c>
      <c r="O2485" s="32" t="str">
        <f t="shared" si="38"/>
        <v>Detractors</v>
      </c>
    </row>
    <row r="2486" spans="1:15" x14ac:dyDescent="0.15">
      <c r="A2486" s="29" t="s">
        <v>41</v>
      </c>
      <c r="B2486" s="29" t="s">
        <v>42</v>
      </c>
      <c r="C2486" s="29" t="s">
        <v>145</v>
      </c>
      <c r="D2486" s="31">
        <v>44222</v>
      </c>
      <c r="E2486" s="29" t="s">
        <v>55</v>
      </c>
      <c r="F2486" s="29">
        <v>3</v>
      </c>
      <c r="G2486" s="29" t="s">
        <v>46</v>
      </c>
      <c r="H2486" s="29">
        <v>0</v>
      </c>
      <c r="K2486" s="29">
        <v>9282107028</v>
      </c>
      <c r="L2486" s="29">
        <v>9282107028</v>
      </c>
      <c r="M2486" s="29" t="s">
        <v>44</v>
      </c>
      <c r="N2486" s="29">
        <v>2330972084</v>
      </c>
      <c r="O2486" s="32" t="str">
        <f t="shared" si="38"/>
        <v>Detractors</v>
      </c>
    </row>
    <row r="2487" spans="1:15" x14ac:dyDescent="0.15">
      <c r="A2487" s="29" t="s">
        <v>41</v>
      </c>
      <c r="B2487" s="29" t="s">
        <v>42</v>
      </c>
      <c r="C2487" s="29" t="s">
        <v>100</v>
      </c>
      <c r="D2487" s="31">
        <v>44222</v>
      </c>
      <c r="E2487" s="29" t="s">
        <v>53</v>
      </c>
      <c r="F2487" s="29">
        <v>5</v>
      </c>
      <c r="G2487" s="29" t="s">
        <v>43</v>
      </c>
      <c r="H2487" s="29">
        <v>9</v>
      </c>
      <c r="K2487" s="29">
        <v>4413352119</v>
      </c>
      <c r="L2487" s="29">
        <v>4413352119</v>
      </c>
      <c r="M2487" s="29" t="s">
        <v>44</v>
      </c>
      <c r="N2487" s="29">
        <v>2330976749</v>
      </c>
      <c r="O2487" s="32" t="str">
        <f t="shared" si="38"/>
        <v>Promoters</v>
      </c>
    </row>
    <row r="2488" spans="1:15" x14ac:dyDescent="0.15">
      <c r="A2488" s="29" t="s">
        <v>41</v>
      </c>
      <c r="B2488" s="29" t="s">
        <v>42</v>
      </c>
      <c r="C2488" s="29" t="s">
        <v>110</v>
      </c>
      <c r="D2488" s="31">
        <v>44222</v>
      </c>
      <c r="E2488" s="29" t="s">
        <v>53</v>
      </c>
      <c r="F2488" s="29">
        <v>5</v>
      </c>
      <c r="G2488" s="29" t="s">
        <v>43</v>
      </c>
      <c r="H2488" s="29">
        <v>10</v>
      </c>
      <c r="K2488" s="29">
        <v>4412931038</v>
      </c>
      <c r="L2488" s="29">
        <v>4412931038</v>
      </c>
      <c r="M2488" s="29" t="s">
        <v>44</v>
      </c>
      <c r="N2488" s="29">
        <v>2330980230</v>
      </c>
      <c r="O2488" s="32" t="str">
        <f t="shared" si="38"/>
        <v>Promoters</v>
      </c>
    </row>
    <row r="2489" spans="1:15" x14ac:dyDescent="0.15">
      <c r="A2489" s="29" t="s">
        <v>41</v>
      </c>
      <c r="B2489" s="29" t="s">
        <v>42</v>
      </c>
      <c r="C2489" s="29" t="s">
        <v>122</v>
      </c>
      <c r="D2489" s="31">
        <v>44222</v>
      </c>
      <c r="E2489" s="29" t="s">
        <v>52</v>
      </c>
      <c r="F2489" s="29">
        <v>5</v>
      </c>
      <c r="G2489" s="29" t="s">
        <v>46</v>
      </c>
      <c r="H2489" s="29">
        <v>8</v>
      </c>
      <c r="K2489" s="29">
        <v>4413368201</v>
      </c>
      <c r="L2489" s="29">
        <v>4413368201</v>
      </c>
      <c r="M2489" s="29" t="s">
        <v>44</v>
      </c>
      <c r="N2489" s="29">
        <v>2330980731</v>
      </c>
      <c r="O2489" s="32" t="str">
        <f t="shared" si="38"/>
        <v>Passives</v>
      </c>
    </row>
    <row r="2490" spans="1:15" x14ac:dyDescent="0.15">
      <c r="A2490" s="29" t="s">
        <v>41</v>
      </c>
      <c r="B2490" s="29" t="s">
        <v>42</v>
      </c>
      <c r="C2490" s="29" t="s">
        <v>138</v>
      </c>
      <c r="D2490" s="31">
        <v>44222</v>
      </c>
      <c r="E2490" s="29" t="s">
        <v>50</v>
      </c>
      <c r="F2490" s="29">
        <v>3</v>
      </c>
      <c r="G2490" s="29" t="s">
        <v>46</v>
      </c>
      <c r="H2490" s="29">
        <v>3</v>
      </c>
      <c r="J2490" s="29">
        <v>2013409004</v>
      </c>
      <c r="K2490" s="29">
        <v>3406904404</v>
      </c>
      <c r="L2490" s="29">
        <v>3406904404</v>
      </c>
      <c r="M2490" s="29" t="s">
        <v>44</v>
      </c>
      <c r="N2490" s="29">
        <v>2330980844</v>
      </c>
      <c r="O2490" s="32" t="str">
        <f t="shared" si="38"/>
        <v>Detractors</v>
      </c>
    </row>
    <row r="2491" spans="1:15" x14ac:dyDescent="0.15">
      <c r="A2491" s="29" t="s">
        <v>41</v>
      </c>
      <c r="B2491" s="29" t="s">
        <v>42</v>
      </c>
      <c r="C2491" s="29" t="s">
        <v>147</v>
      </c>
      <c r="D2491" s="31">
        <v>44222</v>
      </c>
      <c r="E2491" s="29" t="s">
        <v>52</v>
      </c>
      <c r="F2491" s="29">
        <v>4</v>
      </c>
      <c r="G2491" s="29" t="s">
        <v>43</v>
      </c>
      <c r="H2491" s="29">
        <v>7</v>
      </c>
      <c r="K2491" s="29">
        <v>4415247152</v>
      </c>
      <c r="L2491" s="29">
        <v>4415247152</v>
      </c>
      <c r="M2491" s="29" t="s">
        <v>51</v>
      </c>
      <c r="N2491" s="29">
        <v>2330980899</v>
      </c>
      <c r="O2491" s="32" t="str">
        <f t="shared" si="38"/>
        <v>Passives</v>
      </c>
    </row>
    <row r="2492" spans="1:15" x14ac:dyDescent="0.15">
      <c r="A2492" s="29" t="s">
        <v>41</v>
      </c>
      <c r="B2492" s="29" t="s">
        <v>42</v>
      </c>
      <c r="C2492" s="29" t="s">
        <v>115</v>
      </c>
      <c r="D2492" s="31">
        <v>44222</v>
      </c>
      <c r="E2492" s="29" t="s">
        <v>50</v>
      </c>
      <c r="F2492" s="29">
        <v>4</v>
      </c>
      <c r="G2492" s="29" t="s">
        <v>43</v>
      </c>
      <c r="H2492" s="29">
        <v>9</v>
      </c>
      <c r="K2492" s="29">
        <v>3523469546</v>
      </c>
      <c r="L2492" s="29">
        <v>3523469546</v>
      </c>
      <c r="M2492" s="29" t="s">
        <v>51</v>
      </c>
      <c r="N2492" s="29">
        <v>2330982013</v>
      </c>
      <c r="O2492" s="32" t="str">
        <f t="shared" si="38"/>
        <v>Promoters</v>
      </c>
    </row>
    <row r="2493" spans="1:15" x14ac:dyDescent="0.15">
      <c r="A2493" s="29" t="s">
        <v>41</v>
      </c>
      <c r="B2493" s="29" t="s">
        <v>42</v>
      </c>
      <c r="C2493" s="29" t="s">
        <v>105</v>
      </c>
      <c r="D2493" s="31">
        <v>44222</v>
      </c>
      <c r="E2493" s="29" t="s">
        <v>53</v>
      </c>
      <c r="F2493" s="29">
        <v>5</v>
      </c>
      <c r="G2493" s="29" t="s">
        <v>43</v>
      </c>
      <c r="H2493" s="29">
        <v>10</v>
      </c>
      <c r="K2493" s="29">
        <v>4415429600</v>
      </c>
      <c r="L2493" s="29">
        <v>4415429600</v>
      </c>
      <c r="M2493" s="29" t="s">
        <v>44</v>
      </c>
      <c r="N2493" s="29">
        <v>2330996810</v>
      </c>
      <c r="O2493" s="32" t="str">
        <f t="shared" si="38"/>
        <v>Promoters</v>
      </c>
    </row>
    <row r="2494" spans="1:15" x14ac:dyDescent="0.15">
      <c r="A2494" s="29" t="s">
        <v>41</v>
      </c>
      <c r="B2494" s="29" t="s">
        <v>42</v>
      </c>
      <c r="C2494" s="29" t="s">
        <v>140</v>
      </c>
      <c r="D2494" s="31">
        <v>44222</v>
      </c>
      <c r="E2494" s="29" t="s">
        <v>52</v>
      </c>
      <c r="F2494" s="29">
        <v>5</v>
      </c>
      <c r="G2494" s="29" t="s">
        <v>43</v>
      </c>
      <c r="H2494" s="29">
        <v>10</v>
      </c>
      <c r="J2494" s="29">
        <v>2013425471</v>
      </c>
      <c r="K2494" s="29">
        <v>4412933258</v>
      </c>
      <c r="L2494" s="29">
        <v>4412933258</v>
      </c>
      <c r="M2494" s="29" t="s">
        <v>44</v>
      </c>
      <c r="N2494" s="29">
        <v>2330999764</v>
      </c>
      <c r="O2494" s="32" t="str">
        <f t="shared" si="38"/>
        <v>Promoters</v>
      </c>
    </row>
    <row r="2495" spans="1:15" x14ac:dyDescent="0.15">
      <c r="A2495" s="29" t="s">
        <v>41</v>
      </c>
      <c r="B2495" s="29" t="s">
        <v>42</v>
      </c>
      <c r="C2495" s="29" t="s">
        <v>132</v>
      </c>
      <c r="D2495" s="31">
        <v>44222</v>
      </c>
      <c r="E2495" s="29" t="s">
        <v>54</v>
      </c>
      <c r="F2495" s="29">
        <v>5</v>
      </c>
      <c r="G2495" s="29" t="s">
        <v>43</v>
      </c>
      <c r="H2495" s="29">
        <v>8</v>
      </c>
      <c r="J2495" s="29">
        <v>2013440601</v>
      </c>
      <c r="K2495" s="29">
        <v>5054883134</v>
      </c>
      <c r="L2495" s="29">
        <v>5054883134</v>
      </c>
      <c r="M2495" s="29" t="s">
        <v>44</v>
      </c>
      <c r="N2495" s="29">
        <v>2331009968</v>
      </c>
      <c r="O2495" s="32" t="str">
        <f t="shared" si="38"/>
        <v>Passives</v>
      </c>
    </row>
    <row r="2496" spans="1:15" x14ac:dyDescent="0.15">
      <c r="A2496" s="29" t="s">
        <v>41</v>
      </c>
      <c r="B2496" s="29" t="s">
        <v>42</v>
      </c>
      <c r="C2496" s="29" t="s">
        <v>116</v>
      </c>
      <c r="D2496" s="31">
        <v>44222</v>
      </c>
      <c r="E2496" s="29" t="s">
        <v>54</v>
      </c>
      <c r="F2496" s="29">
        <v>5</v>
      </c>
      <c r="G2496" s="29" t="s">
        <v>46</v>
      </c>
      <c r="H2496" s="29">
        <v>7</v>
      </c>
      <c r="K2496" s="29">
        <v>3163129761</v>
      </c>
      <c r="L2496" s="29">
        <v>3163129761</v>
      </c>
      <c r="M2496" s="29" t="s">
        <v>44</v>
      </c>
      <c r="N2496" s="29">
        <v>2331012630</v>
      </c>
      <c r="O2496" s="32" t="str">
        <f t="shared" si="38"/>
        <v>Passives</v>
      </c>
    </row>
    <row r="2497" spans="1:15" x14ac:dyDescent="0.15">
      <c r="A2497" s="29" t="s">
        <v>41</v>
      </c>
      <c r="B2497" s="29" t="s">
        <v>42</v>
      </c>
      <c r="C2497" s="29" t="s">
        <v>128</v>
      </c>
      <c r="D2497" s="31">
        <v>44222</v>
      </c>
      <c r="E2497" s="29" t="s">
        <v>53</v>
      </c>
      <c r="F2497" s="29">
        <v>5</v>
      </c>
      <c r="G2497" s="29" t="s">
        <v>43</v>
      </c>
      <c r="H2497" s="29">
        <v>10</v>
      </c>
      <c r="K2497" s="29">
        <v>4413331306</v>
      </c>
      <c r="L2497" s="29">
        <v>4413331306</v>
      </c>
      <c r="M2497" s="29" t="s">
        <v>44</v>
      </c>
      <c r="N2497" s="29">
        <v>2331023941</v>
      </c>
      <c r="O2497" s="32" t="str">
        <f t="shared" si="38"/>
        <v>Promoters</v>
      </c>
    </row>
    <row r="2498" spans="1:15" x14ac:dyDescent="0.15">
      <c r="A2498" s="29" t="s">
        <v>41</v>
      </c>
      <c r="B2498" s="29" t="s">
        <v>42</v>
      </c>
      <c r="C2498" s="29" t="s">
        <v>140</v>
      </c>
      <c r="D2498" s="31">
        <v>44222</v>
      </c>
      <c r="E2498" s="29" t="s">
        <v>53</v>
      </c>
      <c r="F2498" s="29">
        <v>5</v>
      </c>
      <c r="G2498" s="29" t="s">
        <v>46</v>
      </c>
      <c r="H2498" s="29">
        <v>7</v>
      </c>
      <c r="K2498" s="29">
        <v>4415241007</v>
      </c>
      <c r="L2498" s="29">
        <v>4415241007</v>
      </c>
      <c r="M2498" s="29" t="s">
        <v>44</v>
      </c>
      <c r="N2498" s="29">
        <v>2331024916</v>
      </c>
      <c r="O2498" s="32" t="str">
        <f t="shared" ref="O2498:O2561" si="39">IF(AND(H2498&gt;=$Q$3,H2498&lt;=$R$3),$S$3,IF(AND(H2498&gt;=$Q$4,H2498&lt;=$R$4),$S$4,IF(AND(H2498&gt;=$Q$5,H2498&lt;=$R$5),$S$5)))</f>
        <v>Passives</v>
      </c>
    </row>
    <row r="2499" spans="1:15" x14ac:dyDescent="0.15">
      <c r="A2499" s="29" t="s">
        <v>41</v>
      </c>
      <c r="B2499" s="29" t="s">
        <v>42</v>
      </c>
      <c r="C2499" s="29" t="s">
        <v>127</v>
      </c>
      <c r="D2499" s="31">
        <v>44222</v>
      </c>
      <c r="E2499" s="29" t="s">
        <v>50</v>
      </c>
      <c r="F2499" s="29">
        <v>3</v>
      </c>
      <c r="G2499" s="29" t="s">
        <v>46</v>
      </c>
      <c r="H2499" s="29">
        <v>0</v>
      </c>
      <c r="J2499" s="29">
        <v>2013456587</v>
      </c>
      <c r="K2499" s="29">
        <v>3405140770</v>
      </c>
      <c r="L2499" s="29">
        <v>3405140770</v>
      </c>
      <c r="M2499" s="29" t="s">
        <v>44</v>
      </c>
      <c r="N2499" s="29">
        <v>2331025386</v>
      </c>
      <c r="O2499" s="32" t="str">
        <f t="shared" si="39"/>
        <v>Detractors</v>
      </c>
    </row>
    <row r="2500" spans="1:15" x14ac:dyDescent="0.15">
      <c r="A2500" s="29" t="s">
        <v>41</v>
      </c>
      <c r="B2500" s="29" t="s">
        <v>42</v>
      </c>
      <c r="C2500" s="29" t="s">
        <v>128</v>
      </c>
      <c r="D2500" s="31">
        <v>44222</v>
      </c>
      <c r="E2500" s="29" t="s">
        <v>53</v>
      </c>
      <c r="F2500" s="29">
        <v>5</v>
      </c>
      <c r="G2500" s="29" t="s">
        <v>46</v>
      </c>
      <c r="H2500" s="29">
        <v>10</v>
      </c>
      <c r="K2500" s="29">
        <v>4417040264</v>
      </c>
      <c r="L2500" s="29">
        <v>4417040264</v>
      </c>
      <c r="M2500" s="29" t="s">
        <v>44</v>
      </c>
      <c r="N2500" s="29">
        <v>2331041739</v>
      </c>
      <c r="O2500" s="32" t="str">
        <f t="shared" si="39"/>
        <v>Promoters</v>
      </c>
    </row>
    <row r="2501" spans="1:15" x14ac:dyDescent="0.15">
      <c r="A2501" s="29" t="s">
        <v>41</v>
      </c>
      <c r="B2501" s="29" t="s">
        <v>42</v>
      </c>
      <c r="C2501" s="29" t="s">
        <v>147</v>
      </c>
      <c r="D2501" s="31">
        <v>44222</v>
      </c>
      <c r="E2501" s="29" t="s">
        <v>53</v>
      </c>
      <c r="F2501" s="29">
        <v>5</v>
      </c>
      <c r="G2501" s="29" t="s">
        <v>43</v>
      </c>
      <c r="H2501" s="29">
        <v>10</v>
      </c>
      <c r="K2501" s="29">
        <v>4417770310</v>
      </c>
      <c r="L2501" s="29">
        <v>4417770310</v>
      </c>
      <c r="M2501" s="29" t="s">
        <v>51</v>
      </c>
      <c r="N2501" s="29">
        <v>2331051427</v>
      </c>
      <c r="O2501" s="32" t="str">
        <f t="shared" si="39"/>
        <v>Promoters</v>
      </c>
    </row>
    <row r="2502" spans="1:15" x14ac:dyDescent="0.15">
      <c r="A2502" s="29" t="s">
        <v>41</v>
      </c>
      <c r="B2502" s="29" t="s">
        <v>42</v>
      </c>
      <c r="C2502" s="29" t="s">
        <v>147</v>
      </c>
      <c r="D2502" s="31">
        <v>44222</v>
      </c>
      <c r="E2502" s="29" t="s">
        <v>52</v>
      </c>
      <c r="F2502" s="29">
        <v>5</v>
      </c>
      <c r="G2502" s="29" t="s">
        <v>43</v>
      </c>
      <c r="H2502" s="29">
        <v>10</v>
      </c>
      <c r="K2502" s="29">
        <v>4413330472</v>
      </c>
      <c r="L2502" s="29">
        <v>4413330472</v>
      </c>
      <c r="M2502" s="29" t="s">
        <v>51</v>
      </c>
      <c r="N2502" s="29">
        <v>2331076994</v>
      </c>
      <c r="O2502" s="32" t="str">
        <f t="shared" si="39"/>
        <v>Promoters</v>
      </c>
    </row>
    <row r="2503" spans="1:15" x14ac:dyDescent="0.15">
      <c r="A2503" s="29" t="s">
        <v>41</v>
      </c>
      <c r="B2503" s="29" t="s">
        <v>42</v>
      </c>
      <c r="C2503" s="29" t="s">
        <v>140</v>
      </c>
      <c r="D2503" s="31">
        <v>44222</v>
      </c>
      <c r="E2503" s="29" t="s">
        <v>50</v>
      </c>
      <c r="F2503" s="29">
        <v>4</v>
      </c>
      <c r="G2503" s="29" t="s">
        <v>43</v>
      </c>
      <c r="H2503" s="29">
        <v>5</v>
      </c>
      <c r="K2503" s="29">
        <v>3404744435</v>
      </c>
      <c r="L2503" s="29">
        <v>3404744435</v>
      </c>
      <c r="M2503" s="29" t="s">
        <v>44</v>
      </c>
      <c r="N2503" s="29">
        <v>2331086712</v>
      </c>
      <c r="O2503" s="32" t="str">
        <f t="shared" si="39"/>
        <v>Detractors</v>
      </c>
    </row>
    <row r="2504" spans="1:15" x14ac:dyDescent="0.15">
      <c r="A2504" s="29" t="s">
        <v>41</v>
      </c>
      <c r="B2504" s="29" t="s">
        <v>42</v>
      </c>
      <c r="C2504" s="29" t="s">
        <v>89</v>
      </c>
      <c r="D2504" s="31">
        <v>44222</v>
      </c>
      <c r="E2504" s="29" t="s">
        <v>55</v>
      </c>
      <c r="F2504" s="29">
        <v>5</v>
      </c>
      <c r="G2504" s="29" t="s">
        <v>43</v>
      </c>
      <c r="H2504" s="29">
        <v>9</v>
      </c>
      <c r="K2504" s="29">
        <v>7753887668</v>
      </c>
      <c r="L2504" s="29">
        <v>7753887668</v>
      </c>
      <c r="M2504" s="29" t="s">
        <v>44</v>
      </c>
      <c r="N2504" s="29">
        <v>2331099309</v>
      </c>
      <c r="O2504" s="32" t="str">
        <f t="shared" si="39"/>
        <v>Promoters</v>
      </c>
    </row>
    <row r="2505" spans="1:15" x14ac:dyDescent="0.15">
      <c r="A2505" s="29" t="s">
        <v>41</v>
      </c>
      <c r="B2505" s="29" t="s">
        <v>42</v>
      </c>
      <c r="C2505" s="29" t="s">
        <v>144</v>
      </c>
      <c r="D2505" s="31">
        <v>44223</v>
      </c>
      <c r="E2505" s="29" t="s">
        <v>50</v>
      </c>
      <c r="F2505" s="29">
        <v>5</v>
      </c>
      <c r="G2505" s="29" t="s">
        <v>43</v>
      </c>
      <c r="H2505" s="29">
        <v>10</v>
      </c>
      <c r="K2505" s="29">
        <v>6787491688</v>
      </c>
      <c r="L2505" s="29">
        <v>6787491688</v>
      </c>
      <c r="M2505" s="29" t="s">
        <v>51</v>
      </c>
      <c r="N2505" s="29">
        <v>2331179452</v>
      </c>
      <c r="O2505" s="32" t="str">
        <f t="shared" si="39"/>
        <v>Promoters</v>
      </c>
    </row>
    <row r="2506" spans="1:15" x14ac:dyDescent="0.15">
      <c r="A2506" s="29" t="s">
        <v>41</v>
      </c>
      <c r="B2506" s="29" t="s">
        <v>42</v>
      </c>
      <c r="C2506" s="29" t="s">
        <v>101</v>
      </c>
      <c r="D2506" s="31">
        <v>44223</v>
      </c>
      <c r="E2506" s="29" t="s">
        <v>53</v>
      </c>
      <c r="F2506" s="29">
        <v>5</v>
      </c>
      <c r="G2506" s="29" t="s">
        <v>43</v>
      </c>
      <c r="H2506" s="29">
        <v>10</v>
      </c>
      <c r="K2506" s="29">
        <v>4412344822</v>
      </c>
      <c r="L2506" s="29">
        <v>4412344822</v>
      </c>
      <c r="M2506" s="29" t="s">
        <v>51</v>
      </c>
      <c r="N2506" s="29">
        <v>2331200668</v>
      </c>
      <c r="O2506" s="32" t="str">
        <f t="shared" si="39"/>
        <v>Promoters</v>
      </c>
    </row>
    <row r="2507" spans="1:15" x14ac:dyDescent="0.15">
      <c r="A2507" s="29" t="s">
        <v>41</v>
      </c>
      <c r="B2507" s="29" t="s">
        <v>42</v>
      </c>
      <c r="C2507" s="29" t="s">
        <v>137</v>
      </c>
      <c r="D2507" s="31">
        <v>44223</v>
      </c>
      <c r="E2507" s="29" t="s">
        <v>50</v>
      </c>
      <c r="F2507" s="29">
        <v>5</v>
      </c>
      <c r="G2507" s="29" t="s">
        <v>43</v>
      </c>
      <c r="H2507" s="29">
        <v>8</v>
      </c>
      <c r="K2507" s="29">
        <v>3407250220</v>
      </c>
      <c r="L2507" s="29">
        <v>3407250220</v>
      </c>
      <c r="M2507" s="29" t="s">
        <v>44</v>
      </c>
      <c r="N2507" s="29">
        <v>2331206865</v>
      </c>
      <c r="O2507" s="32" t="str">
        <f t="shared" si="39"/>
        <v>Passives</v>
      </c>
    </row>
    <row r="2508" spans="1:15" x14ac:dyDescent="0.15">
      <c r="A2508" s="29" t="s">
        <v>41</v>
      </c>
      <c r="B2508" s="29" t="s">
        <v>42</v>
      </c>
      <c r="C2508" s="29" t="s">
        <v>144</v>
      </c>
      <c r="D2508" s="31">
        <v>44223</v>
      </c>
      <c r="E2508" s="29" t="s">
        <v>50</v>
      </c>
      <c r="F2508" s="29">
        <v>2</v>
      </c>
      <c r="G2508" s="29" t="s">
        <v>46</v>
      </c>
      <c r="H2508" s="29">
        <v>1</v>
      </c>
      <c r="K2508" s="29">
        <v>4079627471</v>
      </c>
      <c r="L2508" s="29">
        <v>4079627471</v>
      </c>
      <c r="M2508" s="29" t="s">
        <v>44</v>
      </c>
      <c r="N2508" s="29">
        <v>2331218797</v>
      </c>
      <c r="O2508" s="32" t="str">
        <f t="shared" si="39"/>
        <v>Detractors</v>
      </c>
    </row>
    <row r="2509" spans="1:15" x14ac:dyDescent="0.15">
      <c r="A2509" s="29" t="s">
        <v>41</v>
      </c>
      <c r="B2509" s="29" t="s">
        <v>42</v>
      </c>
      <c r="C2509" s="29" t="s">
        <v>96</v>
      </c>
      <c r="D2509" s="31">
        <v>44223</v>
      </c>
      <c r="E2509" s="29" t="s">
        <v>50</v>
      </c>
      <c r="F2509" s="29">
        <v>5</v>
      </c>
      <c r="G2509" s="29" t="s">
        <v>43</v>
      </c>
      <c r="H2509" s="29">
        <v>10</v>
      </c>
      <c r="K2509" s="29">
        <v>3406264056</v>
      </c>
      <c r="L2509" s="29">
        <v>3406264056</v>
      </c>
      <c r="M2509" s="29" t="s">
        <v>44</v>
      </c>
      <c r="N2509" s="29">
        <v>2331218877</v>
      </c>
      <c r="O2509" s="32" t="str">
        <f t="shared" si="39"/>
        <v>Promoters</v>
      </c>
    </row>
    <row r="2510" spans="1:15" x14ac:dyDescent="0.15">
      <c r="A2510" s="29" t="s">
        <v>41</v>
      </c>
      <c r="B2510" s="29" t="s">
        <v>42</v>
      </c>
      <c r="C2510" s="29" t="s">
        <v>133</v>
      </c>
      <c r="D2510" s="31">
        <v>44223</v>
      </c>
      <c r="E2510" s="29" t="s">
        <v>50</v>
      </c>
      <c r="F2510" s="29">
        <v>5</v>
      </c>
      <c r="G2510" s="29" t="s">
        <v>43</v>
      </c>
      <c r="H2510" s="29">
        <v>8</v>
      </c>
      <c r="K2510" s="29">
        <v>9013782871</v>
      </c>
      <c r="L2510" s="29">
        <v>9013782871</v>
      </c>
      <c r="M2510" s="29" t="s">
        <v>51</v>
      </c>
      <c r="N2510" s="29">
        <v>2331229701</v>
      </c>
      <c r="O2510" s="32" t="str">
        <f t="shared" si="39"/>
        <v>Passives</v>
      </c>
    </row>
    <row r="2511" spans="1:15" x14ac:dyDescent="0.15">
      <c r="A2511" s="29" t="s">
        <v>41</v>
      </c>
      <c r="B2511" s="29" t="s">
        <v>42</v>
      </c>
      <c r="C2511" s="29" t="s">
        <v>108</v>
      </c>
      <c r="D2511" s="31">
        <v>44223</v>
      </c>
      <c r="E2511" s="29" t="s">
        <v>53</v>
      </c>
      <c r="F2511" s="29">
        <v>5</v>
      </c>
      <c r="G2511" s="29" t="s">
        <v>43</v>
      </c>
      <c r="H2511" s="29">
        <v>9</v>
      </c>
      <c r="J2511" s="29">
        <v>2013627662</v>
      </c>
      <c r="K2511" s="29">
        <v>4412930277</v>
      </c>
      <c r="L2511" s="29">
        <v>4412930277</v>
      </c>
      <c r="M2511" s="29" t="s">
        <v>44</v>
      </c>
      <c r="N2511" s="29">
        <v>2331241503</v>
      </c>
      <c r="O2511" s="32" t="str">
        <f t="shared" si="39"/>
        <v>Promoters</v>
      </c>
    </row>
    <row r="2512" spans="1:15" x14ac:dyDescent="0.15">
      <c r="A2512" s="29" t="s">
        <v>41</v>
      </c>
      <c r="B2512" s="29" t="s">
        <v>42</v>
      </c>
      <c r="C2512" s="29" t="s">
        <v>83</v>
      </c>
      <c r="D2512" s="31">
        <v>44223</v>
      </c>
      <c r="E2512" s="29" t="s">
        <v>53</v>
      </c>
      <c r="F2512" s="29">
        <v>4</v>
      </c>
      <c r="G2512" s="29" t="s">
        <v>43</v>
      </c>
      <c r="H2512" s="29">
        <v>8</v>
      </c>
      <c r="K2512" s="29">
        <v>4412369777</v>
      </c>
      <c r="L2512" s="29">
        <v>4412369777</v>
      </c>
      <c r="M2512" s="29" t="s">
        <v>51</v>
      </c>
      <c r="N2512" s="29">
        <v>2331243349</v>
      </c>
      <c r="O2512" s="32" t="str">
        <f t="shared" si="39"/>
        <v>Passives</v>
      </c>
    </row>
    <row r="2513" spans="1:15" x14ac:dyDescent="0.15">
      <c r="A2513" s="29" t="s">
        <v>41</v>
      </c>
      <c r="B2513" s="29" t="s">
        <v>42</v>
      </c>
      <c r="C2513" s="29" t="s">
        <v>107</v>
      </c>
      <c r="D2513" s="31">
        <v>44223</v>
      </c>
      <c r="E2513" s="29" t="s">
        <v>53</v>
      </c>
      <c r="F2513" s="29">
        <v>3</v>
      </c>
      <c r="G2513" s="29" t="s">
        <v>46</v>
      </c>
      <c r="H2513" s="29">
        <v>5</v>
      </c>
      <c r="K2513" s="29">
        <v>4412975182</v>
      </c>
      <c r="L2513" s="29">
        <v>4412975182</v>
      </c>
      <c r="M2513" s="29" t="s">
        <v>44</v>
      </c>
      <c r="N2513" s="29">
        <v>2331243788</v>
      </c>
      <c r="O2513" s="32" t="str">
        <f t="shared" si="39"/>
        <v>Detractors</v>
      </c>
    </row>
    <row r="2514" spans="1:15" x14ac:dyDescent="0.15">
      <c r="A2514" s="29" t="s">
        <v>41</v>
      </c>
      <c r="B2514" s="29" t="s">
        <v>42</v>
      </c>
      <c r="C2514" s="29" t="s">
        <v>101</v>
      </c>
      <c r="D2514" s="31">
        <v>44223</v>
      </c>
      <c r="E2514" s="29" t="s">
        <v>53</v>
      </c>
      <c r="F2514" s="29">
        <v>1</v>
      </c>
      <c r="G2514" s="29" t="s">
        <v>43</v>
      </c>
      <c r="H2514" s="29">
        <v>10</v>
      </c>
      <c r="K2514" s="29">
        <v>4417775109</v>
      </c>
      <c r="L2514" s="29">
        <v>4417775109</v>
      </c>
      <c r="M2514" s="29" t="s">
        <v>44</v>
      </c>
      <c r="N2514" s="29">
        <v>2331253758</v>
      </c>
      <c r="O2514" s="32" t="str">
        <f t="shared" si="39"/>
        <v>Promoters</v>
      </c>
    </row>
    <row r="2515" spans="1:15" x14ac:dyDescent="0.15">
      <c r="A2515" s="29" t="s">
        <v>41</v>
      </c>
      <c r="B2515" s="29" t="s">
        <v>42</v>
      </c>
      <c r="C2515" s="29" t="s">
        <v>86</v>
      </c>
      <c r="D2515" s="31">
        <v>44223</v>
      </c>
      <c r="E2515" s="29" t="s">
        <v>52</v>
      </c>
      <c r="F2515" s="29">
        <v>5</v>
      </c>
      <c r="G2515" s="29" t="s">
        <v>43</v>
      </c>
      <c r="H2515" s="29">
        <v>10</v>
      </c>
      <c r="K2515" s="29">
        <v>4417775114</v>
      </c>
      <c r="L2515" s="29">
        <v>4417775114</v>
      </c>
      <c r="M2515" s="29" t="s">
        <v>44</v>
      </c>
      <c r="N2515" s="29">
        <v>2331257985</v>
      </c>
      <c r="O2515" s="32" t="str">
        <f t="shared" si="39"/>
        <v>Promoters</v>
      </c>
    </row>
    <row r="2516" spans="1:15" x14ac:dyDescent="0.15">
      <c r="A2516" s="29" t="s">
        <v>41</v>
      </c>
      <c r="B2516" s="29" t="s">
        <v>42</v>
      </c>
      <c r="C2516" s="29" t="s">
        <v>120</v>
      </c>
      <c r="D2516" s="31">
        <v>44223</v>
      </c>
      <c r="E2516" s="29" t="s">
        <v>19</v>
      </c>
      <c r="F2516" s="29">
        <v>3</v>
      </c>
      <c r="G2516" s="29" t="s">
        <v>43</v>
      </c>
      <c r="H2516" s="29">
        <v>5</v>
      </c>
      <c r="K2516" s="29">
        <v>7205275223</v>
      </c>
      <c r="L2516" s="29">
        <v>5926571766</v>
      </c>
      <c r="M2516" s="29" t="s">
        <v>44</v>
      </c>
      <c r="N2516" s="29">
        <v>2331259750</v>
      </c>
      <c r="O2516" s="32" t="str">
        <f t="shared" si="39"/>
        <v>Detractors</v>
      </c>
    </row>
    <row r="2517" spans="1:15" x14ac:dyDescent="0.15">
      <c r="A2517" s="29" t="s">
        <v>41</v>
      </c>
      <c r="B2517" s="29" t="s">
        <v>42</v>
      </c>
      <c r="C2517" s="29" t="s">
        <v>78</v>
      </c>
      <c r="D2517" s="31">
        <v>44223</v>
      </c>
      <c r="E2517" s="29" t="s">
        <v>50</v>
      </c>
      <c r="F2517" s="29">
        <v>3</v>
      </c>
      <c r="G2517" s="29" t="s">
        <v>46</v>
      </c>
      <c r="H2517" s="29">
        <v>2</v>
      </c>
      <c r="K2517" s="29">
        <v>3406437117</v>
      </c>
      <c r="L2517" s="29">
        <v>3406437117</v>
      </c>
      <c r="M2517" s="29" t="s">
        <v>44</v>
      </c>
      <c r="N2517" s="29">
        <v>2331261991</v>
      </c>
      <c r="O2517" s="32" t="str">
        <f t="shared" si="39"/>
        <v>Detractors</v>
      </c>
    </row>
    <row r="2518" spans="1:15" x14ac:dyDescent="0.15">
      <c r="A2518" s="29" t="s">
        <v>41</v>
      </c>
      <c r="B2518" s="29" t="s">
        <v>42</v>
      </c>
      <c r="C2518" s="29" t="s">
        <v>112</v>
      </c>
      <c r="D2518" s="31">
        <v>44223</v>
      </c>
      <c r="E2518" s="29" t="s">
        <v>50</v>
      </c>
      <c r="F2518" s="29">
        <v>5</v>
      </c>
      <c r="G2518" s="29" t="s">
        <v>43</v>
      </c>
      <c r="H2518" s="29">
        <v>8</v>
      </c>
      <c r="K2518" s="29">
        <v>3407732469</v>
      </c>
      <c r="L2518" s="29">
        <v>3407732469</v>
      </c>
      <c r="M2518" s="29" t="s">
        <v>44</v>
      </c>
      <c r="N2518" s="29">
        <v>2331262631</v>
      </c>
      <c r="O2518" s="32" t="str">
        <f t="shared" si="39"/>
        <v>Passives</v>
      </c>
    </row>
    <row r="2519" spans="1:15" x14ac:dyDescent="0.15">
      <c r="A2519" s="29" t="s">
        <v>41</v>
      </c>
      <c r="B2519" s="29" t="s">
        <v>42</v>
      </c>
      <c r="C2519" s="29" t="s">
        <v>120</v>
      </c>
      <c r="D2519" s="31">
        <v>44223</v>
      </c>
      <c r="E2519" s="29" t="s">
        <v>19</v>
      </c>
      <c r="F2519" s="29">
        <v>5</v>
      </c>
      <c r="G2519" s="29" t="s">
        <v>43</v>
      </c>
      <c r="H2519" s="29">
        <v>10</v>
      </c>
      <c r="K2519" s="29">
        <v>7205275223</v>
      </c>
      <c r="L2519" s="29">
        <v>5926176741</v>
      </c>
      <c r="M2519" s="29" t="s">
        <v>44</v>
      </c>
      <c r="N2519" s="29">
        <v>2331266177</v>
      </c>
      <c r="O2519" s="32" t="str">
        <f t="shared" si="39"/>
        <v>Promoters</v>
      </c>
    </row>
    <row r="2520" spans="1:15" x14ac:dyDescent="0.15">
      <c r="A2520" s="29" t="s">
        <v>41</v>
      </c>
      <c r="B2520" s="29" t="s">
        <v>42</v>
      </c>
      <c r="C2520" s="29" t="s">
        <v>123</v>
      </c>
      <c r="D2520" s="31">
        <v>44223</v>
      </c>
      <c r="E2520" s="29" t="s">
        <v>19</v>
      </c>
      <c r="F2520" s="29">
        <v>5</v>
      </c>
      <c r="G2520" s="29" t="s">
        <v>43</v>
      </c>
      <c r="H2520" s="29">
        <v>10</v>
      </c>
      <c r="K2520" s="29">
        <v>7205275223</v>
      </c>
      <c r="L2520" s="29">
        <v>5926219395</v>
      </c>
      <c r="M2520" s="29" t="s">
        <v>44</v>
      </c>
      <c r="N2520" s="29">
        <v>2331269082</v>
      </c>
      <c r="O2520" s="32" t="str">
        <f t="shared" si="39"/>
        <v>Promoters</v>
      </c>
    </row>
    <row r="2521" spans="1:15" x14ac:dyDescent="0.15">
      <c r="A2521" s="29" t="s">
        <v>41</v>
      </c>
      <c r="B2521" s="29" t="s">
        <v>42</v>
      </c>
      <c r="C2521" s="29" t="s">
        <v>104</v>
      </c>
      <c r="D2521" s="31">
        <v>44223</v>
      </c>
      <c r="E2521" s="29" t="s">
        <v>53</v>
      </c>
      <c r="F2521" s="29">
        <v>4</v>
      </c>
      <c r="G2521" s="29" t="s">
        <v>46</v>
      </c>
      <c r="H2521" s="29">
        <v>8</v>
      </c>
      <c r="K2521" s="29">
        <v>4415340730</v>
      </c>
      <c r="L2521" s="29">
        <v>4415340730</v>
      </c>
      <c r="M2521" s="29" t="s">
        <v>51</v>
      </c>
      <c r="N2521" s="29">
        <v>2331276106</v>
      </c>
      <c r="O2521" s="32" t="str">
        <f t="shared" si="39"/>
        <v>Passives</v>
      </c>
    </row>
    <row r="2522" spans="1:15" x14ac:dyDescent="0.15">
      <c r="A2522" s="29" t="s">
        <v>41</v>
      </c>
      <c r="B2522" s="29" t="s">
        <v>42</v>
      </c>
      <c r="C2522" s="29" t="s">
        <v>125</v>
      </c>
      <c r="D2522" s="31">
        <v>44223</v>
      </c>
      <c r="E2522" s="29" t="s">
        <v>19</v>
      </c>
      <c r="F2522" s="29">
        <v>4</v>
      </c>
      <c r="G2522" s="29" t="s">
        <v>43</v>
      </c>
      <c r="H2522" s="29">
        <v>5</v>
      </c>
      <c r="K2522" s="29">
        <v>7205275223</v>
      </c>
      <c r="L2522" s="29">
        <v>5922267962</v>
      </c>
      <c r="M2522" s="29" t="s">
        <v>44</v>
      </c>
      <c r="N2522" s="29">
        <v>2331277540</v>
      </c>
      <c r="O2522" s="32" t="str">
        <f t="shared" si="39"/>
        <v>Detractors</v>
      </c>
    </row>
    <row r="2523" spans="1:15" x14ac:dyDescent="0.15">
      <c r="A2523" s="29" t="s">
        <v>41</v>
      </c>
      <c r="B2523" s="29" t="s">
        <v>42</v>
      </c>
      <c r="C2523" s="29" t="s">
        <v>134</v>
      </c>
      <c r="D2523" s="31">
        <v>44223</v>
      </c>
      <c r="E2523" s="29" t="s">
        <v>52</v>
      </c>
      <c r="F2523" s="29">
        <v>5</v>
      </c>
      <c r="G2523" s="29" t="s">
        <v>46</v>
      </c>
      <c r="H2523" s="29">
        <v>8</v>
      </c>
      <c r="K2523" s="29">
        <v>4412975182</v>
      </c>
      <c r="L2523" s="29">
        <v>4412975182</v>
      </c>
      <c r="M2523" s="29" t="s">
        <v>44</v>
      </c>
      <c r="N2523" s="29">
        <v>2331280571</v>
      </c>
      <c r="O2523" s="32" t="str">
        <f t="shared" si="39"/>
        <v>Passives</v>
      </c>
    </row>
    <row r="2524" spans="1:15" x14ac:dyDescent="0.15">
      <c r="A2524" s="29" t="s">
        <v>41</v>
      </c>
      <c r="B2524" s="29" t="s">
        <v>42</v>
      </c>
      <c r="C2524" s="29" t="s">
        <v>144</v>
      </c>
      <c r="D2524" s="31">
        <v>44223</v>
      </c>
      <c r="E2524" s="29" t="s">
        <v>55</v>
      </c>
      <c r="F2524" s="29">
        <v>5</v>
      </c>
      <c r="G2524" s="29" t="s">
        <v>46</v>
      </c>
      <c r="H2524" s="29">
        <v>3</v>
      </c>
      <c r="K2524" s="29">
        <v>7755276042</v>
      </c>
      <c r="L2524" s="29">
        <v>7755276042</v>
      </c>
      <c r="M2524" s="29" t="s">
        <v>44</v>
      </c>
      <c r="N2524" s="29">
        <v>2331285243</v>
      </c>
      <c r="O2524" s="32" t="str">
        <f t="shared" si="39"/>
        <v>Detractors</v>
      </c>
    </row>
    <row r="2525" spans="1:15" x14ac:dyDescent="0.15">
      <c r="A2525" s="29" t="s">
        <v>41</v>
      </c>
      <c r="B2525" s="29" t="s">
        <v>42</v>
      </c>
      <c r="C2525" s="29" t="s">
        <v>144</v>
      </c>
      <c r="D2525" s="31">
        <v>44223</v>
      </c>
      <c r="E2525" s="29" t="s">
        <v>50</v>
      </c>
      <c r="F2525" s="29">
        <v>4</v>
      </c>
      <c r="G2525" s="29" t="s">
        <v>43</v>
      </c>
      <c r="H2525" s="29">
        <v>8</v>
      </c>
      <c r="K2525" s="29">
        <v>3402277322</v>
      </c>
      <c r="L2525" s="29">
        <v>3402277322</v>
      </c>
      <c r="M2525" s="29" t="s">
        <v>51</v>
      </c>
      <c r="N2525" s="29">
        <v>2331291594</v>
      </c>
      <c r="O2525" s="32" t="str">
        <f t="shared" si="39"/>
        <v>Passives</v>
      </c>
    </row>
    <row r="2526" spans="1:15" x14ac:dyDescent="0.15">
      <c r="A2526" s="29" t="s">
        <v>41</v>
      </c>
      <c r="B2526" s="29" t="s">
        <v>42</v>
      </c>
      <c r="C2526" s="29" t="s">
        <v>120</v>
      </c>
      <c r="D2526" s="31">
        <v>44223</v>
      </c>
      <c r="E2526" s="29" t="s">
        <v>19</v>
      </c>
      <c r="F2526" s="29">
        <v>5</v>
      </c>
      <c r="G2526" s="29" t="s">
        <v>43</v>
      </c>
      <c r="H2526" s="29">
        <v>10</v>
      </c>
      <c r="K2526" s="29">
        <v>7205275223</v>
      </c>
      <c r="L2526" s="29">
        <v>5926265294</v>
      </c>
      <c r="M2526" s="29" t="s">
        <v>44</v>
      </c>
      <c r="N2526" s="29">
        <v>2331294086</v>
      </c>
      <c r="O2526" s="32" t="str">
        <f t="shared" si="39"/>
        <v>Promoters</v>
      </c>
    </row>
    <row r="2527" spans="1:15" x14ac:dyDescent="0.15">
      <c r="A2527" s="29" t="s">
        <v>41</v>
      </c>
      <c r="B2527" s="29" t="s">
        <v>42</v>
      </c>
      <c r="C2527" s="29" t="s">
        <v>143</v>
      </c>
      <c r="D2527" s="31">
        <v>44223</v>
      </c>
      <c r="E2527" s="29" t="s">
        <v>53</v>
      </c>
      <c r="F2527" s="29">
        <v>5</v>
      </c>
      <c r="G2527" s="29" t="s">
        <v>43</v>
      </c>
      <c r="H2527" s="29">
        <v>9</v>
      </c>
      <c r="K2527" s="29">
        <v>4415344592</v>
      </c>
      <c r="L2527" s="29">
        <v>4415344592</v>
      </c>
      <c r="M2527" s="29" t="s">
        <v>44</v>
      </c>
      <c r="N2527" s="29">
        <v>2331298385</v>
      </c>
      <c r="O2527" s="32" t="str">
        <f t="shared" si="39"/>
        <v>Promoters</v>
      </c>
    </row>
    <row r="2528" spans="1:15" x14ac:dyDescent="0.15">
      <c r="A2528" s="29" t="s">
        <v>41</v>
      </c>
      <c r="B2528" s="29" t="s">
        <v>42</v>
      </c>
      <c r="C2528" s="29" t="s">
        <v>110</v>
      </c>
      <c r="D2528" s="31">
        <v>44223</v>
      </c>
      <c r="E2528" s="29" t="s">
        <v>53</v>
      </c>
      <c r="F2528" s="29">
        <v>5</v>
      </c>
      <c r="G2528" s="29" t="s">
        <v>43</v>
      </c>
      <c r="H2528" s="29">
        <v>10</v>
      </c>
      <c r="J2528" s="29">
        <v>2013679856</v>
      </c>
      <c r="K2528" s="29">
        <v>4417057494</v>
      </c>
      <c r="L2528" s="29">
        <v>4417057494</v>
      </c>
      <c r="M2528" s="29" t="s">
        <v>44</v>
      </c>
      <c r="N2528" s="29">
        <v>2331308844</v>
      </c>
      <c r="O2528" s="32" t="str">
        <f t="shared" si="39"/>
        <v>Promoters</v>
      </c>
    </row>
    <row r="2529" spans="1:15" x14ac:dyDescent="0.15">
      <c r="A2529" s="29" t="s">
        <v>41</v>
      </c>
      <c r="B2529" s="29" t="s">
        <v>42</v>
      </c>
      <c r="C2529" s="29" t="s">
        <v>104</v>
      </c>
      <c r="D2529" s="31">
        <v>44223</v>
      </c>
      <c r="E2529" s="29" t="s">
        <v>53</v>
      </c>
      <c r="F2529" s="29">
        <v>4</v>
      </c>
      <c r="G2529" s="29" t="s">
        <v>43</v>
      </c>
      <c r="H2529" s="29">
        <v>8</v>
      </c>
      <c r="K2529" s="29">
        <v>4417770426</v>
      </c>
      <c r="L2529" s="29">
        <v>4417770426</v>
      </c>
      <c r="M2529" s="29" t="s">
        <v>51</v>
      </c>
      <c r="N2529" s="29">
        <v>2331315915</v>
      </c>
      <c r="O2529" s="32" t="str">
        <f t="shared" si="39"/>
        <v>Passives</v>
      </c>
    </row>
    <row r="2530" spans="1:15" x14ac:dyDescent="0.15">
      <c r="A2530" s="29" t="s">
        <v>41</v>
      </c>
      <c r="B2530" s="29" t="s">
        <v>42</v>
      </c>
      <c r="C2530" s="29" t="s">
        <v>78</v>
      </c>
      <c r="D2530" s="31">
        <v>44223</v>
      </c>
      <c r="E2530" s="29" t="s">
        <v>53</v>
      </c>
      <c r="F2530" s="29">
        <v>5</v>
      </c>
      <c r="G2530" s="29" t="s">
        <v>43</v>
      </c>
      <c r="H2530" s="29">
        <v>5</v>
      </c>
      <c r="K2530" s="29">
        <v>4415260011</v>
      </c>
      <c r="L2530" s="29">
        <v>4415260011</v>
      </c>
      <c r="M2530" s="29" t="s">
        <v>44</v>
      </c>
      <c r="N2530" s="29">
        <v>2331317813</v>
      </c>
      <c r="O2530" s="32" t="str">
        <f t="shared" si="39"/>
        <v>Detractors</v>
      </c>
    </row>
    <row r="2531" spans="1:15" x14ac:dyDescent="0.15">
      <c r="A2531" s="29" t="s">
        <v>41</v>
      </c>
      <c r="B2531" s="29" t="s">
        <v>42</v>
      </c>
      <c r="C2531" s="29" t="s">
        <v>127</v>
      </c>
      <c r="D2531" s="31">
        <v>44223</v>
      </c>
      <c r="E2531" s="29" t="s">
        <v>55</v>
      </c>
      <c r="F2531" s="29">
        <v>3</v>
      </c>
      <c r="G2531" s="29" t="s">
        <v>43</v>
      </c>
      <c r="H2531" s="29">
        <v>5</v>
      </c>
      <c r="J2531" s="29">
        <v>2013688216</v>
      </c>
      <c r="K2531" s="29">
        <v>6109995424</v>
      </c>
      <c r="L2531" s="29">
        <v>6109995424</v>
      </c>
      <c r="M2531" s="29" t="s">
        <v>44</v>
      </c>
      <c r="N2531" s="29">
        <v>2331318042</v>
      </c>
      <c r="O2531" s="32" t="str">
        <f t="shared" si="39"/>
        <v>Detractors</v>
      </c>
    </row>
    <row r="2532" spans="1:15" x14ac:dyDescent="0.15">
      <c r="A2532" s="29" t="s">
        <v>41</v>
      </c>
      <c r="B2532" s="29" t="s">
        <v>42</v>
      </c>
      <c r="C2532" s="29" t="s">
        <v>89</v>
      </c>
      <c r="D2532" s="31">
        <v>44223</v>
      </c>
      <c r="E2532" s="29" t="s">
        <v>55</v>
      </c>
      <c r="F2532" s="29">
        <v>5</v>
      </c>
      <c r="G2532" s="29" t="s">
        <v>43</v>
      </c>
      <c r="H2532" s="29">
        <v>10</v>
      </c>
      <c r="K2532" s="29">
        <v>9283832183</v>
      </c>
      <c r="L2532" s="29">
        <v>9283832183</v>
      </c>
      <c r="M2532" s="29" t="s">
        <v>44</v>
      </c>
      <c r="N2532" s="29">
        <v>2331322900</v>
      </c>
      <c r="O2532" s="32" t="str">
        <f t="shared" si="39"/>
        <v>Promoters</v>
      </c>
    </row>
    <row r="2533" spans="1:15" x14ac:dyDescent="0.15">
      <c r="A2533" s="29" t="s">
        <v>41</v>
      </c>
      <c r="B2533" s="29" t="s">
        <v>42</v>
      </c>
      <c r="C2533" s="29" t="s">
        <v>87</v>
      </c>
      <c r="D2533" s="31">
        <v>44223</v>
      </c>
      <c r="E2533" s="29" t="s">
        <v>52</v>
      </c>
      <c r="F2533" s="29">
        <v>5</v>
      </c>
      <c r="G2533" s="29" t="s">
        <v>43</v>
      </c>
      <c r="H2533" s="29">
        <v>10</v>
      </c>
      <c r="K2533" s="29">
        <v>4415247152</v>
      </c>
      <c r="L2533" s="29">
        <v>4415247152</v>
      </c>
      <c r="M2533" s="29" t="s">
        <v>44</v>
      </c>
      <c r="N2533" s="29">
        <v>2331323855</v>
      </c>
      <c r="O2533" s="32" t="str">
        <f t="shared" si="39"/>
        <v>Promoters</v>
      </c>
    </row>
    <row r="2534" spans="1:15" x14ac:dyDescent="0.15">
      <c r="A2534" s="29" t="s">
        <v>41</v>
      </c>
      <c r="B2534" s="29" t="s">
        <v>42</v>
      </c>
      <c r="C2534" s="29" t="s">
        <v>113</v>
      </c>
      <c r="D2534" s="31">
        <v>44223</v>
      </c>
      <c r="E2534" s="29" t="s">
        <v>50</v>
      </c>
      <c r="F2534" s="29">
        <v>5</v>
      </c>
      <c r="G2534" s="29" t="s">
        <v>43</v>
      </c>
      <c r="H2534" s="29">
        <v>10</v>
      </c>
      <c r="K2534" s="29">
        <v>3403442447</v>
      </c>
      <c r="L2534" s="29">
        <v>3403442447</v>
      </c>
      <c r="M2534" s="29" t="s">
        <v>44</v>
      </c>
      <c r="N2534" s="29">
        <v>2331330709</v>
      </c>
      <c r="O2534" s="32" t="str">
        <f t="shared" si="39"/>
        <v>Promoters</v>
      </c>
    </row>
    <row r="2535" spans="1:15" x14ac:dyDescent="0.15">
      <c r="A2535" s="29" t="s">
        <v>41</v>
      </c>
      <c r="B2535" s="29" t="s">
        <v>42</v>
      </c>
      <c r="C2535" s="29" t="s">
        <v>127</v>
      </c>
      <c r="D2535" s="31">
        <v>44223</v>
      </c>
      <c r="E2535" s="29" t="s">
        <v>50</v>
      </c>
      <c r="F2535" s="29">
        <v>5</v>
      </c>
      <c r="G2535" s="29" t="s">
        <v>46</v>
      </c>
      <c r="H2535" s="29">
        <v>8</v>
      </c>
      <c r="K2535" s="29">
        <v>3407199878</v>
      </c>
      <c r="L2535" s="29">
        <v>3407199878</v>
      </c>
      <c r="M2535" s="29" t="s">
        <v>44</v>
      </c>
      <c r="N2535" s="29">
        <v>2331332604</v>
      </c>
      <c r="O2535" s="32" t="str">
        <f t="shared" si="39"/>
        <v>Passives</v>
      </c>
    </row>
    <row r="2536" spans="1:15" x14ac:dyDescent="0.15">
      <c r="A2536" s="29" t="s">
        <v>41</v>
      </c>
      <c r="B2536" s="29" t="s">
        <v>42</v>
      </c>
      <c r="C2536" s="29" t="s">
        <v>81</v>
      </c>
      <c r="D2536" s="31">
        <v>44223</v>
      </c>
      <c r="E2536" s="29" t="s">
        <v>50</v>
      </c>
      <c r="F2536" s="29">
        <v>5</v>
      </c>
      <c r="G2536" s="29" t="s">
        <v>43</v>
      </c>
      <c r="H2536" s="29">
        <v>7</v>
      </c>
      <c r="K2536" s="29">
        <v>3013562699</v>
      </c>
      <c r="L2536" s="29">
        <v>3013562699</v>
      </c>
      <c r="M2536" s="29" t="s">
        <v>44</v>
      </c>
      <c r="N2536" s="29">
        <v>2331336514</v>
      </c>
      <c r="O2536" s="32" t="str">
        <f t="shared" si="39"/>
        <v>Passives</v>
      </c>
    </row>
    <row r="2537" spans="1:15" x14ac:dyDescent="0.15">
      <c r="A2537" s="29" t="s">
        <v>41</v>
      </c>
      <c r="B2537" s="29" t="s">
        <v>42</v>
      </c>
      <c r="C2537" s="29" t="s">
        <v>78</v>
      </c>
      <c r="D2537" s="31">
        <v>44223</v>
      </c>
      <c r="E2537" s="29" t="s">
        <v>50</v>
      </c>
      <c r="F2537" s="29">
        <v>5</v>
      </c>
      <c r="G2537" s="29" t="s">
        <v>43</v>
      </c>
      <c r="H2537" s="29">
        <v>9</v>
      </c>
      <c r="K2537" s="29">
        <v>3406262713</v>
      </c>
      <c r="L2537" s="29">
        <v>3406262713</v>
      </c>
      <c r="M2537" s="29" t="s">
        <v>44</v>
      </c>
      <c r="N2537" s="29">
        <v>2331353669</v>
      </c>
      <c r="O2537" s="32" t="str">
        <f t="shared" si="39"/>
        <v>Promoters</v>
      </c>
    </row>
    <row r="2538" spans="1:15" x14ac:dyDescent="0.15">
      <c r="A2538" s="29" t="s">
        <v>41</v>
      </c>
      <c r="B2538" s="29" t="s">
        <v>42</v>
      </c>
      <c r="C2538" s="29" t="s">
        <v>127</v>
      </c>
      <c r="D2538" s="31">
        <v>44223</v>
      </c>
      <c r="E2538" s="29" t="s">
        <v>55</v>
      </c>
      <c r="F2538" s="29">
        <v>2</v>
      </c>
      <c r="G2538" s="29" t="s">
        <v>46</v>
      </c>
      <c r="H2538" s="29">
        <v>3</v>
      </c>
      <c r="K2538" s="29">
        <v>7072493891</v>
      </c>
      <c r="L2538" s="29">
        <v>7072493891</v>
      </c>
      <c r="M2538" s="29" t="s">
        <v>44</v>
      </c>
      <c r="N2538" s="29">
        <v>2331400442</v>
      </c>
      <c r="O2538" s="32" t="str">
        <f t="shared" si="39"/>
        <v>Detractors</v>
      </c>
    </row>
    <row r="2539" spans="1:15" x14ac:dyDescent="0.15">
      <c r="A2539" s="29" t="s">
        <v>41</v>
      </c>
      <c r="B2539" s="29" t="s">
        <v>42</v>
      </c>
      <c r="C2539" s="29" t="s">
        <v>126</v>
      </c>
      <c r="D2539" s="31">
        <v>44223</v>
      </c>
      <c r="E2539" s="29" t="s">
        <v>53</v>
      </c>
      <c r="F2539" s="29">
        <v>5</v>
      </c>
      <c r="G2539" s="29" t="s">
        <v>43</v>
      </c>
      <c r="H2539" s="29">
        <v>9</v>
      </c>
      <c r="K2539" s="29">
        <v>4412340282</v>
      </c>
      <c r="L2539" s="29">
        <v>4412340282</v>
      </c>
      <c r="M2539" s="29" t="s">
        <v>44</v>
      </c>
      <c r="N2539" s="29">
        <v>2331409575</v>
      </c>
      <c r="O2539" s="32" t="str">
        <f t="shared" si="39"/>
        <v>Promoters</v>
      </c>
    </row>
    <row r="2540" spans="1:15" x14ac:dyDescent="0.15">
      <c r="A2540" s="29" t="s">
        <v>41</v>
      </c>
      <c r="B2540" s="29" t="s">
        <v>42</v>
      </c>
      <c r="C2540" s="29" t="s">
        <v>140</v>
      </c>
      <c r="D2540" s="31">
        <v>44223</v>
      </c>
      <c r="E2540" s="29" t="s">
        <v>50</v>
      </c>
      <c r="F2540" s="29">
        <v>5</v>
      </c>
      <c r="G2540" s="29" t="s">
        <v>43</v>
      </c>
      <c r="H2540" s="29">
        <v>9</v>
      </c>
      <c r="K2540" s="29">
        <v>3406423578</v>
      </c>
      <c r="L2540" s="29">
        <v>3406423578</v>
      </c>
      <c r="M2540" s="29" t="s">
        <v>44</v>
      </c>
      <c r="N2540" s="29">
        <v>2331421409</v>
      </c>
      <c r="O2540" s="32" t="str">
        <f t="shared" si="39"/>
        <v>Promoters</v>
      </c>
    </row>
    <row r="2541" spans="1:15" x14ac:dyDescent="0.15">
      <c r="A2541" s="29" t="s">
        <v>41</v>
      </c>
      <c r="B2541" s="29" t="s">
        <v>42</v>
      </c>
      <c r="C2541" s="29" t="s">
        <v>130</v>
      </c>
      <c r="D2541" s="31">
        <v>44223</v>
      </c>
      <c r="E2541" s="29" t="s">
        <v>19</v>
      </c>
      <c r="F2541" s="29">
        <v>5</v>
      </c>
      <c r="G2541" s="29" t="s">
        <v>46</v>
      </c>
      <c r="H2541" s="29">
        <v>7</v>
      </c>
      <c r="K2541" s="29">
        <v>6303769003</v>
      </c>
      <c r="L2541" s="29">
        <v>5926434759</v>
      </c>
      <c r="M2541" s="29" t="s">
        <v>44</v>
      </c>
      <c r="N2541" s="29">
        <v>2331421516</v>
      </c>
      <c r="O2541" s="32" t="str">
        <f t="shared" si="39"/>
        <v>Passives</v>
      </c>
    </row>
    <row r="2542" spans="1:15" x14ac:dyDescent="0.15">
      <c r="A2542" s="29" t="s">
        <v>41</v>
      </c>
      <c r="B2542" s="29" t="s">
        <v>42</v>
      </c>
      <c r="C2542" s="29" t="s">
        <v>130</v>
      </c>
      <c r="D2542" s="31">
        <v>44223</v>
      </c>
      <c r="E2542" s="29" t="s">
        <v>19</v>
      </c>
      <c r="F2542" s="29">
        <v>5</v>
      </c>
      <c r="G2542" s="29" t="s">
        <v>43</v>
      </c>
      <c r="H2542" s="29">
        <v>6</v>
      </c>
      <c r="K2542" s="29">
        <v>7205275223</v>
      </c>
      <c r="L2542" s="29">
        <v>5922550908</v>
      </c>
      <c r="M2542" s="29" t="s">
        <v>44</v>
      </c>
      <c r="N2542" s="29">
        <v>2331425123</v>
      </c>
      <c r="O2542" s="32" t="str">
        <f t="shared" si="39"/>
        <v>Detractors</v>
      </c>
    </row>
    <row r="2543" spans="1:15" x14ac:dyDescent="0.15">
      <c r="A2543" s="29" t="s">
        <v>41</v>
      </c>
      <c r="B2543" s="29" t="s">
        <v>42</v>
      </c>
      <c r="C2543" s="29" t="s">
        <v>147</v>
      </c>
      <c r="D2543" s="31">
        <v>44223</v>
      </c>
      <c r="E2543" s="29" t="s">
        <v>53</v>
      </c>
      <c r="F2543" s="29">
        <v>5</v>
      </c>
      <c r="G2543" s="29" t="s">
        <v>43</v>
      </c>
      <c r="H2543" s="29">
        <v>9</v>
      </c>
      <c r="K2543" s="29">
        <v>4412340282</v>
      </c>
      <c r="L2543" s="29">
        <v>4412340282</v>
      </c>
      <c r="M2543" s="29" t="s">
        <v>44</v>
      </c>
      <c r="N2543" s="29">
        <v>2331428077</v>
      </c>
      <c r="O2543" s="32" t="str">
        <f t="shared" si="39"/>
        <v>Promoters</v>
      </c>
    </row>
    <row r="2544" spans="1:15" x14ac:dyDescent="0.15">
      <c r="A2544" s="29" t="s">
        <v>41</v>
      </c>
      <c r="B2544" s="29" t="s">
        <v>42</v>
      </c>
      <c r="C2544" s="29" t="s">
        <v>130</v>
      </c>
      <c r="D2544" s="31">
        <v>44223</v>
      </c>
      <c r="E2544" s="29" t="s">
        <v>19</v>
      </c>
      <c r="F2544" s="29">
        <v>5</v>
      </c>
      <c r="G2544" s="29" t="s">
        <v>43</v>
      </c>
      <c r="H2544" s="29">
        <v>5</v>
      </c>
      <c r="K2544" s="29">
        <v>7205275223</v>
      </c>
      <c r="L2544" s="29">
        <v>5926243362</v>
      </c>
      <c r="M2544" s="29" t="s">
        <v>44</v>
      </c>
      <c r="N2544" s="29">
        <v>2331432829</v>
      </c>
      <c r="O2544" s="32" t="str">
        <f t="shared" si="39"/>
        <v>Detractors</v>
      </c>
    </row>
    <row r="2545" spans="1:15" x14ac:dyDescent="0.15">
      <c r="A2545" s="29" t="s">
        <v>41</v>
      </c>
      <c r="B2545" s="29" t="s">
        <v>42</v>
      </c>
      <c r="C2545" s="29" t="s">
        <v>88</v>
      </c>
      <c r="D2545" s="31">
        <v>44223</v>
      </c>
      <c r="E2545" s="29" t="s">
        <v>55</v>
      </c>
      <c r="F2545" s="29">
        <v>5</v>
      </c>
      <c r="G2545" s="29" t="s">
        <v>43</v>
      </c>
      <c r="H2545" s="29">
        <v>10</v>
      </c>
      <c r="K2545" s="29">
        <v>5057019229</v>
      </c>
      <c r="L2545" s="29">
        <v>5057019229</v>
      </c>
      <c r="M2545" s="29" t="s">
        <v>44</v>
      </c>
      <c r="N2545" s="29">
        <v>2331440752</v>
      </c>
      <c r="O2545" s="32" t="str">
        <f t="shared" si="39"/>
        <v>Promoters</v>
      </c>
    </row>
    <row r="2546" spans="1:15" x14ac:dyDescent="0.15">
      <c r="A2546" s="29" t="s">
        <v>41</v>
      </c>
      <c r="B2546" s="29" t="s">
        <v>42</v>
      </c>
      <c r="C2546" s="29" t="s">
        <v>140</v>
      </c>
      <c r="D2546" s="31">
        <v>44223</v>
      </c>
      <c r="E2546" s="29" t="s">
        <v>54</v>
      </c>
      <c r="F2546" s="29">
        <v>5</v>
      </c>
      <c r="G2546" s="29" t="s">
        <v>43</v>
      </c>
      <c r="H2546" s="29">
        <v>10</v>
      </c>
      <c r="K2546" s="29">
        <v>9284891506</v>
      </c>
      <c r="L2546" s="29">
        <v>9284891506</v>
      </c>
      <c r="M2546" s="29" t="s">
        <v>44</v>
      </c>
      <c r="N2546" s="29">
        <v>2331446157</v>
      </c>
      <c r="O2546" s="32" t="str">
        <f t="shared" si="39"/>
        <v>Promoters</v>
      </c>
    </row>
    <row r="2547" spans="1:15" x14ac:dyDescent="0.15">
      <c r="A2547" s="29" t="s">
        <v>41</v>
      </c>
      <c r="B2547" s="29" t="s">
        <v>42</v>
      </c>
      <c r="C2547" s="29" t="s">
        <v>113</v>
      </c>
      <c r="D2547" s="31">
        <v>44223</v>
      </c>
      <c r="E2547" s="29" t="s">
        <v>55</v>
      </c>
      <c r="F2547" s="29">
        <v>5</v>
      </c>
      <c r="G2547" s="29" t="s">
        <v>43</v>
      </c>
      <c r="H2547" s="29">
        <v>7</v>
      </c>
      <c r="K2547" s="29">
        <v>5056999661</v>
      </c>
      <c r="L2547" s="29">
        <v>5056999661</v>
      </c>
      <c r="M2547" s="29" t="s">
        <v>44</v>
      </c>
      <c r="N2547" s="29">
        <v>2331451636</v>
      </c>
      <c r="O2547" s="32" t="str">
        <f t="shared" si="39"/>
        <v>Passives</v>
      </c>
    </row>
    <row r="2548" spans="1:15" x14ac:dyDescent="0.15">
      <c r="A2548" s="29" t="s">
        <v>41</v>
      </c>
      <c r="B2548" s="29" t="s">
        <v>42</v>
      </c>
      <c r="C2548" s="29" t="s">
        <v>81</v>
      </c>
      <c r="D2548" s="31">
        <v>44223</v>
      </c>
      <c r="E2548" s="29" t="s">
        <v>50</v>
      </c>
      <c r="F2548" s="29">
        <v>2</v>
      </c>
      <c r="G2548" s="29" t="s">
        <v>46</v>
      </c>
      <c r="H2548" s="29">
        <v>0</v>
      </c>
      <c r="K2548" s="29">
        <v>6107512991</v>
      </c>
      <c r="L2548" s="29">
        <v>6107512991</v>
      </c>
      <c r="M2548" s="29" t="s">
        <v>44</v>
      </c>
      <c r="N2548" s="29">
        <v>2331453425</v>
      </c>
      <c r="O2548" s="32" t="str">
        <f t="shared" si="39"/>
        <v>Detractors</v>
      </c>
    </row>
    <row r="2549" spans="1:15" x14ac:dyDescent="0.15">
      <c r="A2549" s="29" t="s">
        <v>41</v>
      </c>
      <c r="B2549" s="29" t="s">
        <v>42</v>
      </c>
      <c r="C2549" s="29" t="s">
        <v>81</v>
      </c>
      <c r="D2549" s="31">
        <v>44223</v>
      </c>
      <c r="E2549" s="29" t="s">
        <v>53</v>
      </c>
      <c r="F2549" s="29">
        <v>5</v>
      </c>
      <c r="G2549" s="29" t="s">
        <v>43</v>
      </c>
      <c r="H2549" s="29">
        <v>9</v>
      </c>
      <c r="K2549" s="29">
        <v>4413363569</v>
      </c>
      <c r="L2549" s="29">
        <v>4413363569</v>
      </c>
      <c r="M2549" s="29" t="s">
        <v>51</v>
      </c>
      <c r="N2549" s="29">
        <v>2331471867</v>
      </c>
      <c r="O2549" s="32" t="str">
        <f t="shared" si="39"/>
        <v>Promoters</v>
      </c>
    </row>
    <row r="2550" spans="1:15" x14ac:dyDescent="0.15">
      <c r="A2550" s="29" t="s">
        <v>41</v>
      </c>
      <c r="B2550" s="29" t="s">
        <v>42</v>
      </c>
      <c r="C2550" s="29" t="s">
        <v>88</v>
      </c>
      <c r="D2550" s="31">
        <v>44223</v>
      </c>
      <c r="E2550" s="29" t="s">
        <v>55</v>
      </c>
      <c r="F2550" s="29">
        <v>1</v>
      </c>
      <c r="G2550" s="29" t="s">
        <v>46</v>
      </c>
      <c r="H2550" s="29">
        <v>0</v>
      </c>
      <c r="K2550" s="29">
        <v>5757418662</v>
      </c>
      <c r="L2550" s="29">
        <v>5757418662</v>
      </c>
      <c r="M2550" s="29" t="s">
        <v>44</v>
      </c>
      <c r="N2550" s="29">
        <v>2331472707</v>
      </c>
      <c r="O2550" s="32" t="str">
        <f t="shared" si="39"/>
        <v>Detractors</v>
      </c>
    </row>
    <row r="2551" spans="1:15" x14ac:dyDescent="0.15">
      <c r="A2551" s="29" t="s">
        <v>41</v>
      </c>
      <c r="B2551" s="29" t="s">
        <v>42</v>
      </c>
      <c r="C2551" s="29" t="s">
        <v>89</v>
      </c>
      <c r="D2551" s="31">
        <v>44223</v>
      </c>
      <c r="E2551" s="29" t="s">
        <v>55</v>
      </c>
      <c r="F2551" s="29">
        <v>1</v>
      </c>
      <c r="G2551" s="29" t="s">
        <v>46</v>
      </c>
      <c r="H2551" s="29">
        <v>0</v>
      </c>
      <c r="K2551" s="29">
        <v>5757418662</v>
      </c>
      <c r="L2551" s="29">
        <v>5757418662</v>
      </c>
      <c r="M2551" s="29" t="s">
        <v>44</v>
      </c>
      <c r="N2551" s="29">
        <v>2331474779</v>
      </c>
      <c r="O2551" s="32" t="str">
        <f t="shared" si="39"/>
        <v>Detractors</v>
      </c>
    </row>
    <row r="2552" spans="1:15" x14ac:dyDescent="0.15">
      <c r="A2552" s="29" t="s">
        <v>41</v>
      </c>
      <c r="B2552" s="29" t="s">
        <v>42</v>
      </c>
      <c r="C2552" s="29" t="s">
        <v>84</v>
      </c>
      <c r="D2552" s="31">
        <v>44223</v>
      </c>
      <c r="E2552" s="29" t="s">
        <v>53</v>
      </c>
      <c r="F2552" s="29">
        <v>5</v>
      </c>
      <c r="G2552" s="29" t="s">
        <v>43</v>
      </c>
      <c r="H2552" s="29">
        <v>8</v>
      </c>
      <c r="K2552" s="29">
        <v>4412340028</v>
      </c>
      <c r="L2552" s="29">
        <v>4412340028</v>
      </c>
      <c r="M2552" s="29" t="s">
        <v>44</v>
      </c>
      <c r="N2552" s="29">
        <v>2331475361</v>
      </c>
      <c r="O2552" s="32" t="str">
        <f t="shared" si="39"/>
        <v>Passives</v>
      </c>
    </row>
    <row r="2553" spans="1:15" x14ac:dyDescent="0.15">
      <c r="A2553" s="29" t="s">
        <v>41</v>
      </c>
      <c r="B2553" s="29" t="s">
        <v>42</v>
      </c>
      <c r="C2553" s="29" t="s">
        <v>119</v>
      </c>
      <c r="D2553" s="31">
        <v>44224</v>
      </c>
      <c r="E2553" s="29" t="s">
        <v>19</v>
      </c>
      <c r="F2553" s="29">
        <v>2</v>
      </c>
      <c r="G2553" s="29" t="s">
        <v>43</v>
      </c>
      <c r="H2553" s="29">
        <v>2</v>
      </c>
      <c r="K2553" s="29">
        <v>7205275223</v>
      </c>
      <c r="L2553" s="29">
        <v>5922271071</v>
      </c>
      <c r="M2553" s="29" t="s">
        <v>44</v>
      </c>
      <c r="N2553" s="29">
        <v>2331538994</v>
      </c>
      <c r="O2553" s="32" t="str">
        <f t="shared" si="39"/>
        <v>Detractors</v>
      </c>
    </row>
    <row r="2554" spans="1:15" x14ac:dyDescent="0.15">
      <c r="A2554" s="29" t="s">
        <v>41</v>
      </c>
      <c r="B2554" s="29" t="s">
        <v>42</v>
      </c>
      <c r="C2554" s="29" t="s">
        <v>125</v>
      </c>
      <c r="D2554" s="31">
        <v>44224</v>
      </c>
      <c r="E2554" s="29" t="s">
        <v>19</v>
      </c>
      <c r="F2554" s="29">
        <v>5</v>
      </c>
      <c r="G2554" s="29" t="s">
        <v>43</v>
      </c>
      <c r="H2554" s="29">
        <v>10</v>
      </c>
      <c r="K2554" s="29">
        <v>7205275223</v>
      </c>
      <c r="L2554" s="29">
        <v>5922276033</v>
      </c>
      <c r="M2554" s="29" t="s">
        <v>44</v>
      </c>
      <c r="N2554" s="29">
        <v>2331543508</v>
      </c>
      <c r="O2554" s="32" t="str">
        <f t="shared" si="39"/>
        <v>Promoters</v>
      </c>
    </row>
    <row r="2555" spans="1:15" x14ac:dyDescent="0.15">
      <c r="A2555" s="29" t="s">
        <v>41</v>
      </c>
      <c r="B2555" s="29" t="s">
        <v>42</v>
      </c>
      <c r="C2555" s="29" t="s">
        <v>114</v>
      </c>
      <c r="D2555" s="31">
        <v>44224</v>
      </c>
      <c r="E2555" s="29" t="s">
        <v>50</v>
      </c>
      <c r="F2555" s="29">
        <v>5</v>
      </c>
      <c r="G2555" s="29" t="s">
        <v>46</v>
      </c>
      <c r="H2555" s="29">
        <v>10</v>
      </c>
      <c r="K2555" s="29">
        <v>3409989018</v>
      </c>
      <c r="L2555" s="29">
        <v>3409989018</v>
      </c>
      <c r="M2555" s="29" t="s">
        <v>44</v>
      </c>
      <c r="N2555" s="29">
        <v>2331577650</v>
      </c>
      <c r="O2555" s="32" t="str">
        <f t="shared" si="39"/>
        <v>Promoters</v>
      </c>
    </row>
    <row r="2556" spans="1:15" x14ac:dyDescent="0.15">
      <c r="A2556" s="29" t="s">
        <v>41</v>
      </c>
      <c r="B2556" s="29" t="s">
        <v>42</v>
      </c>
      <c r="C2556" s="29" t="s">
        <v>125</v>
      </c>
      <c r="D2556" s="31">
        <v>44224</v>
      </c>
      <c r="E2556" s="29" t="s">
        <v>19</v>
      </c>
      <c r="F2556" s="29">
        <v>5</v>
      </c>
      <c r="G2556" s="29" t="s">
        <v>43</v>
      </c>
      <c r="H2556" s="29">
        <v>0</v>
      </c>
      <c r="J2556" s="29">
        <v>2013877357</v>
      </c>
      <c r="K2556" s="29">
        <v>7205275223</v>
      </c>
      <c r="L2556" s="29">
        <v>5922315684</v>
      </c>
      <c r="M2556" s="29" t="s">
        <v>44</v>
      </c>
      <c r="N2556" s="29">
        <v>2331578464</v>
      </c>
      <c r="O2556" s="32" t="str">
        <f t="shared" si="39"/>
        <v>Detractors</v>
      </c>
    </row>
    <row r="2557" spans="1:15" x14ac:dyDescent="0.15">
      <c r="A2557" s="29" t="s">
        <v>41</v>
      </c>
      <c r="B2557" s="29" t="s">
        <v>42</v>
      </c>
      <c r="C2557" s="29" t="s">
        <v>107</v>
      </c>
      <c r="D2557" s="31">
        <v>44224</v>
      </c>
      <c r="E2557" s="29" t="s">
        <v>53</v>
      </c>
      <c r="F2557" s="29">
        <v>5</v>
      </c>
      <c r="G2557" s="29" t="s">
        <v>43</v>
      </c>
      <c r="H2557" s="29">
        <v>9</v>
      </c>
      <c r="K2557" s="29">
        <v>4415356398</v>
      </c>
      <c r="L2557" s="29">
        <v>4415356398</v>
      </c>
      <c r="M2557" s="29" t="s">
        <v>44</v>
      </c>
      <c r="N2557" s="29">
        <v>2331593013</v>
      </c>
      <c r="O2557" s="32" t="str">
        <f t="shared" si="39"/>
        <v>Promoters</v>
      </c>
    </row>
    <row r="2558" spans="1:15" x14ac:dyDescent="0.15">
      <c r="A2558" s="29" t="s">
        <v>41</v>
      </c>
      <c r="B2558" s="29" t="s">
        <v>42</v>
      </c>
      <c r="C2558" s="29" t="s">
        <v>123</v>
      </c>
      <c r="D2558" s="31">
        <v>44224</v>
      </c>
      <c r="E2558" s="29" t="s">
        <v>19</v>
      </c>
      <c r="F2558" s="29">
        <v>5</v>
      </c>
      <c r="G2558" s="29" t="s">
        <v>43</v>
      </c>
      <c r="H2558" s="29">
        <v>9</v>
      </c>
      <c r="K2558" s="29">
        <v>7205275223</v>
      </c>
      <c r="L2558" s="29">
        <v>5926281555</v>
      </c>
      <c r="M2558" s="29" t="s">
        <v>44</v>
      </c>
      <c r="N2558" s="29">
        <v>2331596460</v>
      </c>
      <c r="O2558" s="32" t="str">
        <f t="shared" si="39"/>
        <v>Promoters</v>
      </c>
    </row>
    <row r="2559" spans="1:15" x14ac:dyDescent="0.15">
      <c r="A2559" s="29" t="s">
        <v>41</v>
      </c>
      <c r="B2559" s="29" t="s">
        <v>42</v>
      </c>
      <c r="C2559" s="29" t="s">
        <v>107</v>
      </c>
      <c r="D2559" s="31">
        <v>44224</v>
      </c>
      <c r="E2559" s="29" t="s">
        <v>53</v>
      </c>
      <c r="F2559" s="29">
        <v>5</v>
      </c>
      <c r="G2559" s="29" t="s">
        <v>43</v>
      </c>
      <c r="H2559" s="29">
        <v>5</v>
      </c>
      <c r="K2559" s="29">
        <v>4415052560</v>
      </c>
      <c r="L2559" s="29">
        <v>4415052560</v>
      </c>
      <c r="M2559" s="29" t="s">
        <v>44</v>
      </c>
      <c r="N2559" s="29">
        <v>2331600237</v>
      </c>
      <c r="O2559" s="32" t="str">
        <f t="shared" si="39"/>
        <v>Detractors</v>
      </c>
    </row>
    <row r="2560" spans="1:15" x14ac:dyDescent="0.15">
      <c r="A2560" s="29" t="s">
        <v>41</v>
      </c>
      <c r="B2560" s="29" t="s">
        <v>42</v>
      </c>
      <c r="C2560" s="29" t="s">
        <v>125</v>
      </c>
      <c r="D2560" s="31">
        <v>44224</v>
      </c>
      <c r="E2560" s="29" t="s">
        <v>19</v>
      </c>
      <c r="F2560" s="29">
        <v>1</v>
      </c>
      <c r="G2560" s="29" t="s">
        <v>46</v>
      </c>
      <c r="H2560" s="29">
        <v>0</v>
      </c>
      <c r="J2560" s="29">
        <v>2013919228</v>
      </c>
      <c r="K2560" s="29">
        <v>7205275223</v>
      </c>
      <c r="L2560" s="29">
        <v>5926470729</v>
      </c>
      <c r="M2560" s="29" t="s">
        <v>44</v>
      </c>
      <c r="N2560" s="29">
        <v>2331604681</v>
      </c>
      <c r="O2560" s="32" t="str">
        <f t="shared" si="39"/>
        <v>Detractors</v>
      </c>
    </row>
    <row r="2561" spans="1:15" x14ac:dyDescent="0.15">
      <c r="A2561" s="29" t="s">
        <v>41</v>
      </c>
      <c r="B2561" s="29" t="s">
        <v>42</v>
      </c>
      <c r="C2561" s="29" t="s">
        <v>147</v>
      </c>
      <c r="D2561" s="31">
        <v>44224</v>
      </c>
      <c r="E2561" s="29" t="s">
        <v>52</v>
      </c>
      <c r="F2561" s="29">
        <v>4</v>
      </c>
      <c r="G2561" s="29" t="s">
        <v>46</v>
      </c>
      <c r="H2561" s="29">
        <v>8</v>
      </c>
      <c r="K2561" s="29">
        <v>4415429600</v>
      </c>
      <c r="L2561" s="29">
        <v>4415429600</v>
      </c>
      <c r="M2561" s="29" t="s">
        <v>51</v>
      </c>
      <c r="N2561" s="29">
        <v>2331606145</v>
      </c>
      <c r="O2561" s="32" t="str">
        <f t="shared" si="39"/>
        <v>Passives</v>
      </c>
    </row>
    <row r="2562" spans="1:15" x14ac:dyDescent="0.15">
      <c r="A2562" s="29" t="s">
        <v>41</v>
      </c>
      <c r="B2562" s="29" t="s">
        <v>42</v>
      </c>
      <c r="C2562" s="29" t="s">
        <v>125</v>
      </c>
      <c r="D2562" s="31">
        <v>44224</v>
      </c>
      <c r="E2562" s="29" t="s">
        <v>19</v>
      </c>
      <c r="F2562" s="29">
        <v>5</v>
      </c>
      <c r="G2562" s="29" t="s">
        <v>43</v>
      </c>
      <c r="H2562" s="29">
        <v>9</v>
      </c>
      <c r="K2562" s="29">
        <v>7205275223</v>
      </c>
      <c r="L2562" s="29">
        <v>5922704093</v>
      </c>
      <c r="M2562" s="29" t="s">
        <v>51</v>
      </c>
      <c r="N2562" s="29">
        <v>2331606904</v>
      </c>
      <c r="O2562" s="32" t="str">
        <f t="shared" ref="O2562:O2625" si="40">IF(AND(H2562&gt;=$Q$3,H2562&lt;=$R$3),$S$3,IF(AND(H2562&gt;=$Q$4,H2562&lt;=$R$4),$S$4,IF(AND(H2562&gt;=$Q$5,H2562&lt;=$R$5),$S$5)))</f>
        <v>Promoters</v>
      </c>
    </row>
    <row r="2563" spans="1:15" x14ac:dyDescent="0.15">
      <c r="A2563" s="29" t="s">
        <v>41</v>
      </c>
      <c r="B2563" s="29" t="s">
        <v>42</v>
      </c>
      <c r="C2563" s="29" t="s">
        <v>117</v>
      </c>
      <c r="D2563" s="31">
        <v>44224</v>
      </c>
      <c r="E2563" s="29" t="s">
        <v>55</v>
      </c>
      <c r="F2563" s="29">
        <v>5</v>
      </c>
      <c r="G2563" s="29" t="s">
        <v>43</v>
      </c>
      <c r="H2563" s="29">
        <v>10</v>
      </c>
      <c r="K2563" s="29">
        <v>5752240659</v>
      </c>
      <c r="L2563" s="29">
        <v>5752240659</v>
      </c>
      <c r="M2563" s="29" t="s">
        <v>44</v>
      </c>
      <c r="N2563" s="29">
        <v>2331610010</v>
      </c>
      <c r="O2563" s="32" t="str">
        <f t="shared" si="40"/>
        <v>Promoters</v>
      </c>
    </row>
    <row r="2564" spans="1:15" x14ac:dyDescent="0.15">
      <c r="A2564" s="29" t="s">
        <v>41</v>
      </c>
      <c r="B2564" s="29" t="s">
        <v>42</v>
      </c>
      <c r="C2564" s="29" t="s">
        <v>117</v>
      </c>
      <c r="D2564" s="31">
        <v>44224</v>
      </c>
      <c r="E2564" s="29" t="s">
        <v>55</v>
      </c>
      <c r="F2564" s="29">
        <v>5</v>
      </c>
      <c r="G2564" s="29" t="s">
        <v>43</v>
      </c>
      <c r="H2564" s="29">
        <v>9</v>
      </c>
      <c r="K2564" s="29">
        <v>7752996262</v>
      </c>
      <c r="L2564" s="29">
        <v>7752996262</v>
      </c>
      <c r="M2564" s="29" t="s">
        <v>44</v>
      </c>
      <c r="N2564" s="29">
        <v>2331627362</v>
      </c>
      <c r="O2564" s="32" t="str">
        <f t="shared" si="40"/>
        <v>Promoters</v>
      </c>
    </row>
    <row r="2565" spans="1:15" x14ac:dyDescent="0.15">
      <c r="A2565" s="29" t="s">
        <v>41</v>
      </c>
      <c r="B2565" s="29" t="s">
        <v>42</v>
      </c>
      <c r="C2565" s="29" t="s">
        <v>102</v>
      </c>
      <c r="D2565" s="31">
        <v>44224</v>
      </c>
      <c r="E2565" s="29" t="s">
        <v>53</v>
      </c>
      <c r="F2565" s="29">
        <v>4</v>
      </c>
      <c r="G2565" s="29" t="s">
        <v>43</v>
      </c>
      <c r="H2565" s="29">
        <v>1</v>
      </c>
      <c r="K2565" s="29">
        <v>4417047168</v>
      </c>
      <c r="L2565" s="29">
        <v>4417047168</v>
      </c>
      <c r="M2565" s="29" t="s">
        <v>44</v>
      </c>
      <c r="N2565" s="29">
        <v>2331627555</v>
      </c>
      <c r="O2565" s="32" t="str">
        <f t="shared" si="40"/>
        <v>Detractors</v>
      </c>
    </row>
    <row r="2566" spans="1:15" x14ac:dyDescent="0.15">
      <c r="A2566" s="29" t="s">
        <v>41</v>
      </c>
      <c r="B2566" s="29" t="s">
        <v>42</v>
      </c>
      <c r="C2566" s="29" t="s">
        <v>78</v>
      </c>
      <c r="D2566" s="31">
        <v>44224</v>
      </c>
      <c r="E2566" s="29" t="s">
        <v>52</v>
      </c>
      <c r="F2566" s="29">
        <v>4</v>
      </c>
      <c r="G2566" s="29" t="s">
        <v>46</v>
      </c>
      <c r="H2566" s="29">
        <v>0</v>
      </c>
      <c r="K2566" s="29">
        <v>4417052797</v>
      </c>
      <c r="L2566" s="29">
        <v>4417052797</v>
      </c>
      <c r="M2566" s="29" t="s">
        <v>44</v>
      </c>
      <c r="N2566" s="29">
        <v>2331631920</v>
      </c>
      <c r="O2566" s="32" t="str">
        <f t="shared" si="40"/>
        <v>Detractors</v>
      </c>
    </row>
    <row r="2567" spans="1:15" x14ac:dyDescent="0.15">
      <c r="A2567" s="29" t="s">
        <v>41</v>
      </c>
      <c r="B2567" s="29" t="s">
        <v>42</v>
      </c>
      <c r="C2567" s="29" t="s">
        <v>103</v>
      </c>
      <c r="D2567" s="31">
        <v>44224</v>
      </c>
      <c r="E2567" s="29" t="s">
        <v>53</v>
      </c>
      <c r="F2567" s="29">
        <v>1</v>
      </c>
      <c r="G2567" s="29" t="s">
        <v>46</v>
      </c>
      <c r="H2567" s="29">
        <v>10</v>
      </c>
      <c r="K2567" s="29">
        <v>4417320094</v>
      </c>
      <c r="L2567" s="29">
        <v>4417320094</v>
      </c>
      <c r="M2567" s="29" t="s">
        <v>44</v>
      </c>
      <c r="N2567" s="29">
        <v>2331638536</v>
      </c>
      <c r="O2567" s="32" t="str">
        <f t="shared" si="40"/>
        <v>Promoters</v>
      </c>
    </row>
    <row r="2568" spans="1:15" x14ac:dyDescent="0.15">
      <c r="A2568" s="29" t="s">
        <v>41</v>
      </c>
      <c r="B2568" s="29" t="s">
        <v>42</v>
      </c>
      <c r="C2568" s="29" t="s">
        <v>124</v>
      </c>
      <c r="D2568" s="31">
        <v>44224</v>
      </c>
      <c r="E2568" s="29" t="s">
        <v>55</v>
      </c>
      <c r="F2568" s="29">
        <v>5</v>
      </c>
      <c r="G2568" s="29" t="s">
        <v>46</v>
      </c>
      <c r="H2568" s="29">
        <v>1</v>
      </c>
      <c r="J2568" s="29">
        <v>2013956836</v>
      </c>
      <c r="K2568" s="29">
        <v>5757419516</v>
      </c>
      <c r="L2568" s="29">
        <v>5757419516</v>
      </c>
      <c r="M2568" s="29" t="s">
        <v>44</v>
      </c>
      <c r="N2568" s="29">
        <v>2331645500</v>
      </c>
      <c r="O2568" s="32" t="str">
        <f t="shared" si="40"/>
        <v>Detractors</v>
      </c>
    </row>
    <row r="2569" spans="1:15" x14ac:dyDescent="0.15">
      <c r="A2569" s="29" t="s">
        <v>41</v>
      </c>
      <c r="B2569" s="29" t="s">
        <v>42</v>
      </c>
      <c r="C2569" s="29" t="s">
        <v>78</v>
      </c>
      <c r="D2569" s="31">
        <v>44224</v>
      </c>
      <c r="E2569" s="29" t="s">
        <v>53</v>
      </c>
      <c r="F2569" s="29">
        <v>5</v>
      </c>
      <c r="G2569" s="29" t="s">
        <v>43</v>
      </c>
      <c r="H2569" s="29">
        <v>8</v>
      </c>
      <c r="K2569" s="29">
        <v>4412921542</v>
      </c>
      <c r="L2569" s="29">
        <v>4412921542</v>
      </c>
      <c r="M2569" s="29" t="s">
        <v>44</v>
      </c>
      <c r="N2569" s="29">
        <v>2331646784</v>
      </c>
      <c r="O2569" s="32" t="str">
        <f t="shared" si="40"/>
        <v>Passives</v>
      </c>
    </row>
    <row r="2570" spans="1:15" x14ac:dyDescent="0.15">
      <c r="A2570" s="29" t="s">
        <v>41</v>
      </c>
      <c r="B2570" s="29" t="s">
        <v>42</v>
      </c>
      <c r="C2570" s="29" t="s">
        <v>123</v>
      </c>
      <c r="D2570" s="31">
        <v>44224</v>
      </c>
      <c r="E2570" s="29" t="s">
        <v>19</v>
      </c>
      <c r="F2570" s="29">
        <v>5</v>
      </c>
      <c r="G2570" s="29" t="s">
        <v>43</v>
      </c>
      <c r="H2570" s="29">
        <v>10</v>
      </c>
      <c r="K2570" s="29">
        <v>7205275223</v>
      </c>
      <c r="L2570" s="29">
        <v>5923382969</v>
      </c>
      <c r="M2570" s="29" t="s">
        <v>51</v>
      </c>
      <c r="N2570" s="29">
        <v>2331656025</v>
      </c>
      <c r="O2570" s="32" t="str">
        <f t="shared" si="40"/>
        <v>Promoters</v>
      </c>
    </row>
    <row r="2571" spans="1:15" x14ac:dyDescent="0.15">
      <c r="A2571" s="29" t="s">
        <v>41</v>
      </c>
      <c r="B2571" s="29" t="s">
        <v>42</v>
      </c>
      <c r="C2571" s="29" t="s">
        <v>119</v>
      </c>
      <c r="D2571" s="31">
        <v>44224</v>
      </c>
      <c r="E2571" s="29" t="s">
        <v>19</v>
      </c>
      <c r="F2571" s="29">
        <v>5</v>
      </c>
      <c r="G2571" s="29" t="s">
        <v>43</v>
      </c>
      <c r="H2571" s="29">
        <v>10</v>
      </c>
      <c r="K2571" s="29">
        <v>7205275223</v>
      </c>
      <c r="L2571" s="29">
        <v>5922540282</v>
      </c>
      <c r="M2571" s="29" t="s">
        <v>44</v>
      </c>
      <c r="N2571" s="29">
        <v>2331659828</v>
      </c>
      <c r="O2571" s="32" t="str">
        <f t="shared" si="40"/>
        <v>Promoters</v>
      </c>
    </row>
    <row r="2572" spans="1:15" x14ac:dyDescent="0.15">
      <c r="A2572" s="29" t="s">
        <v>41</v>
      </c>
      <c r="B2572" s="29" t="s">
        <v>42</v>
      </c>
      <c r="C2572" s="29" t="s">
        <v>130</v>
      </c>
      <c r="D2572" s="31">
        <v>44224</v>
      </c>
      <c r="E2572" s="29" t="s">
        <v>19</v>
      </c>
      <c r="F2572" s="29">
        <v>5</v>
      </c>
      <c r="G2572" s="29" t="s">
        <v>43</v>
      </c>
      <c r="H2572" s="29">
        <v>10</v>
      </c>
      <c r="K2572" s="29">
        <v>7205275223</v>
      </c>
      <c r="L2572" s="29">
        <v>5926224164</v>
      </c>
      <c r="M2572" s="29" t="s">
        <v>44</v>
      </c>
      <c r="N2572" s="29">
        <v>2331672211</v>
      </c>
      <c r="O2572" s="32" t="str">
        <f t="shared" si="40"/>
        <v>Promoters</v>
      </c>
    </row>
    <row r="2573" spans="1:15" x14ac:dyDescent="0.15">
      <c r="A2573" s="29" t="s">
        <v>41</v>
      </c>
      <c r="B2573" s="29" t="s">
        <v>42</v>
      </c>
      <c r="C2573" s="29" t="s">
        <v>147</v>
      </c>
      <c r="D2573" s="31">
        <v>44224</v>
      </c>
      <c r="E2573" s="29" t="s">
        <v>53</v>
      </c>
      <c r="F2573" s="29">
        <v>5</v>
      </c>
      <c r="G2573" s="29" t="s">
        <v>43</v>
      </c>
      <c r="H2573" s="29">
        <v>9</v>
      </c>
      <c r="K2573" s="29">
        <v>4412922162</v>
      </c>
      <c r="L2573" s="29">
        <v>4412922162</v>
      </c>
      <c r="M2573" s="29" t="s">
        <v>44</v>
      </c>
      <c r="N2573" s="29">
        <v>2331674451</v>
      </c>
      <c r="O2573" s="32" t="str">
        <f t="shared" si="40"/>
        <v>Promoters</v>
      </c>
    </row>
    <row r="2574" spans="1:15" x14ac:dyDescent="0.15">
      <c r="A2574" s="29" t="s">
        <v>41</v>
      </c>
      <c r="B2574" s="29" t="s">
        <v>42</v>
      </c>
      <c r="C2574" s="29" t="s">
        <v>119</v>
      </c>
      <c r="D2574" s="31">
        <v>44224</v>
      </c>
      <c r="E2574" s="29" t="s">
        <v>19</v>
      </c>
      <c r="F2574" s="29">
        <v>5</v>
      </c>
      <c r="G2574" s="29" t="s">
        <v>46</v>
      </c>
      <c r="H2574" s="29">
        <v>5</v>
      </c>
      <c r="K2574" s="29">
        <v>7205275223</v>
      </c>
      <c r="L2574" s="29">
        <v>5922570418</v>
      </c>
      <c r="M2574" s="29" t="s">
        <v>44</v>
      </c>
      <c r="N2574" s="29">
        <v>2331674633</v>
      </c>
      <c r="O2574" s="32" t="str">
        <f t="shared" si="40"/>
        <v>Detractors</v>
      </c>
    </row>
    <row r="2575" spans="1:15" x14ac:dyDescent="0.15">
      <c r="A2575" s="29" t="s">
        <v>41</v>
      </c>
      <c r="B2575" s="29" t="s">
        <v>42</v>
      </c>
      <c r="C2575" s="29" t="s">
        <v>78</v>
      </c>
      <c r="D2575" s="31">
        <v>44224</v>
      </c>
      <c r="E2575" s="29" t="s">
        <v>50</v>
      </c>
      <c r="F2575" s="29">
        <v>5</v>
      </c>
      <c r="G2575" s="29" t="s">
        <v>43</v>
      </c>
      <c r="H2575" s="29">
        <v>9</v>
      </c>
      <c r="K2575" s="29">
        <v>3406425630</v>
      </c>
      <c r="L2575" s="29">
        <v>3406425630</v>
      </c>
      <c r="M2575" s="29" t="s">
        <v>44</v>
      </c>
      <c r="N2575" s="29">
        <v>2331680548</v>
      </c>
      <c r="O2575" s="32" t="str">
        <f t="shared" si="40"/>
        <v>Promoters</v>
      </c>
    </row>
    <row r="2576" spans="1:15" x14ac:dyDescent="0.15">
      <c r="A2576" s="29" t="s">
        <v>41</v>
      </c>
      <c r="B2576" s="29" t="s">
        <v>42</v>
      </c>
      <c r="C2576" s="29" t="s">
        <v>117</v>
      </c>
      <c r="D2576" s="31">
        <v>44224</v>
      </c>
      <c r="E2576" s="29" t="s">
        <v>50</v>
      </c>
      <c r="F2576" s="29">
        <v>4</v>
      </c>
      <c r="G2576" s="29" t="s">
        <v>46</v>
      </c>
      <c r="H2576" s="29">
        <v>5</v>
      </c>
      <c r="K2576" s="29">
        <v>3406426917</v>
      </c>
      <c r="L2576" s="29">
        <v>3406426917</v>
      </c>
      <c r="M2576" s="29" t="s">
        <v>44</v>
      </c>
      <c r="N2576" s="29">
        <v>2331681135</v>
      </c>
      <c r="O2576" s="32" t="str">
        <f t="shared" si="40"/>
        <v>Detractors</v>
      </c>
    </row>
    <row r="2577" spans="1:15" x14ac:dyDescent="0.15">
      <c r="A2577" s="29" t="s">
        <v>41</v>
      </c>
      <c r="B2577" s="29" t="s">
        <v>42</v>
      </c>
      <c r="C2577" s="29" t="s">
        <v>144</v>
      </c>
      <c r="D2577" s="31">
        <v>44224</v>
      </c>
      <c r="E2577" s="29" t="s">
        <v>55</v>
      </c>
      <c r="F2577" s="29">
        <v>4</v>
      </c>
      <c r="G2577" s="29" t="s">
        <v>46</v>
      </c>
      <c r="H2577" s="29">
        <v>10</v>
      </c>
      <c r="K2577" s="29">
        <v>9286757400</v>
      </c>
      <c r="L2577" s="29">
        <v>9286757400</v>
      </c>
      <c r="M2577" s="29" t="s">
        <v>51</v>
      </c>
      <c r="N2577" s="29">
        <v>2331681509</v>
      </c>
      <c r="O2577" s="32" t="str">
        <f t="shared" si="40"/>
        <v>Promoters</v>
      </c>
    </row>
    <row r="2578" spans="1:15" x14ac:dyDescent="0.15">
      <c r="A2578" s="29" t="s">
        <v>41</v>
      </c>
      <c r="B2578" s="29" t="s">
        <v>42</v>
      </c>
      <c r="C2578" s="29" t="s">
        <v>83</v>
      </c>
      <c r="D2578" s="31">
        <v>44224</v>
      </c>
      <c r="E2578" s="29" t="s">
        <v>54</v>
      </c>
      <c r="F2578" s="29">
        <v>5</v>
      </c>
      <c r="G2578" s="29" t="s">
        <v>43</v>
      </c>
      <c r="H2578" s="29">
        <v>10</v>
      </c>
      <c r="K2578" s="29">
        <v>5052781472</v>
      </c>
      <c r="L2578" s="29">
        <v>5052781472</v>
      </c>
      <c r="M2578" s="29" t="s">
        <v>44</v>
      </c>
      <c r="N2578" s="29">
        <v>2331703411</v>
      </c>
      <c r="O2578" s="32" t="str">
        <f t="shared" si="40"/>
        <v>Promoters</v>
      </c>
    </row>
    <row r="2579" spans="1:15" x14ac:dyDescent="0.15">
      <c r="A2579" s="29" t="s">
        <v>41</v>
      </c>
      <c r="B2579" s="29" t="s">
        <v>42</v>
      </c>
      <c r="C2579" s="29" t="s">
        <v>124</v>
      </c>
      <c r="D2579" s="31">
        <v>44224</v>
      </c>
      <c r="E2579" s="29" t="s">
        <v>52</v>
      </c>
      <c r="F2579" s="29">
        <v>5</v>
      </c>
      <c r="G2579" s="29" t="s">
        <v>43</v>
      </c>
      <c r="H2579" s="29">
        <v>10</v>
      </c>
      <c r="K2579" s="29">
        <v>4417034302</v>
      </c>
      <c r="L2579" s="29">
        <v>4417034302</v>
      </c>
      <c r="M2579" s="29" t="s">
        <v>44</v>
      </c>
      <c r="N2579" s="29">
        <v>2331704909</v>
      </c>
      <c r="O2579" s="32" t="str">
        <f t="shared" si="40"/>
        <v>Promoters</v>
      </c>
    </row>
    <row r="2580" spans="1:15" x14ac:dyDescent="0.15">
      <c r="A2580" s="29" t="s">
        <v>41</v>
      </c>
      <c r="B2580" s="29" t="s">
        <v>42</v>
      </c>
      <c r="C2580" s="29" t="s">
        <v>78</v>
      </c>
      <c r="D2580" s="31">
        <v>44224</v>
      </c>
      <c r="E2580" s="29" t="s">
        <v>53</v>
      </c>
      <c r="F2580" s="29">
        <v>5</v>
      </c>
      <c r="G2580" s="29" t="s">
        <v>43</v>
      </c>
      <c r="H2580" s="29">
        <v>0</v>
      </c>
      <c r="K2580" s="29">
        <v>4415351218</v>
      </c>
      <c r="L2580" s="29">
        <v>4415351218</v>
      </c>
      <c r="M2580" s="29" t="s">
        <v>44</v>
      </c>
      <c r="N2580" s="29">
        <v>2331706857</v>
      </c>
      <c r="O2580" s="32" t="str">
        <f t="shared" si="40"/>
        <v>Detractors</v>
      </c>
    </row>
    <row r="2581" spans="1:15" x14ac:dyDescent="0.15">
      <c r="A2581" s="29" t="s">
        <v>41</v>
      </c>
      <c r="B2581" s="29" t="s">
        <v>42</v>
      </c>
      <c r="C2581" s="29" t="s">
        <v>142</v>
      </c>
      <c r="D2581" s="31">
        <v>44224</v>
      </c>
      <c r="E2581" s="29" t="s">
        <v>50</v>
      </c>
      <c r="F2581" s="29">
        <v>5</v>
      </c>
      <c r="G2581" s="29" t="s">
        <v>46</v>
      </c>
      <c r="H2581" s="29">
        <v>8</v>
      </c>
      <c r="K2581" s="29">
        <v>3409980025</v>
      </c>
      <c r="L2581" s="29">
        <v>3409980025</v>
      </c>
      <c r="M2581" s="29" t="s">
        <v>44</v>
      </c>
      <c r="N2581" s="29">
        <v>2331710278</v>
      </c>
      <c r="O2581" s="32" t="str">
        <f t="shared" si="40"/>
        <v>Passives</v>
      </c>
    </row>
    <row r="2582" spans="1:15" x14ac:dyDescent="0.15">
      <c r="A2582" s="29" t="s">
        <v>41</v>
      </c>
      <c r="B2582" s="29" t="s">
        <v>42</v>
      </c>
      <c r="C2582" s="29" t="s">
        <v>102</v>
      </c>
      <c r="D2582" s="31">
        <v>44224</v>
      </c>
      <c r="E2582" s="29" t="s">
        <v>53</v>
      </c>
      <c r="F2582" s="29">
        <v>5</v>
      </c>
      <c r="G2582" s="29" t="s">
        <v>43</v>
      </c>
      <c r="H2582" s="29">
        <v>8</v>
      </c>
      <c r="K2582" s="29">
        <v>4412921359</v>
      </c>
      <c r="L2582" s="29">
        <v>4412921359</v>
      </c>
      <c r="M2582" s="29" t="s">
        <v>51</v>
      </c>
      <c r="N2582" s="29">
        <v>2331714983</v>
      </c>
      <c r="O2582" s="32" t="str">
        <f t="shared" si="40"/>
        <v>Passives</v>
      </c>
    </row>
    <row r="2583" spans="1:15" x14ac:dyDescent="0.15">
      <c r="A2583" s="29" t="s">
        <v>41</v>
      </c>
      <c r="B2583" s="29" t="s">
        <v>42</v>
      </c>
      <c r="C2583" s="29" t="s">
        <v>127</v>
      </c>
      <c r="D2583" s="31">
        <v>44224</v>
      </c>
      <c r="E2583" s="29" t="s">
        <v>55</v>
      </c>
      <c r="F2583" s="29">
        <v>5</v>
      </c>
      <c r="G2583" s="29" t="s">
        <v>43</v>
      </c>
      <c r="H2583" s="29">
        <v>9</v>
      </c>
      <c r="K2583" s="29">
        <v>5054062703</v>
      </c>
      <c r="L2583" s="29">
        <v>5054062703</v>
      </c>
      <c r="M2583" s="29" t="s">
        <v>44</v>
      </c>
      <c r="N2583" s="29">
        <v>2331732720</v>
      </c>
      <c r="O2583" s="32" t="str">
        <f t="shared" si="40"/>
        <v>Promoters</v>
      </c>
    </row>
    <row r="2584" spans="1:15" x14ac:dyDescent="0.15">
      <c r="A2584" s="29" t="s">
        <v>41</v>
      </c>
      <c r="B2584" s="29" t="s">
        <v>42</v>
      </c>
      <c r="C2584" s="29" t="s">
        <v>139</v>
      </c>
      <c r="D2584" s="31">
        <v>44224</v>
      </c>
      <c r="E2584" s="29" t="s">
        <v>55</v>
      </c>
      <c r="F2584" s="29">
        <v>5</v>
      </c>
      <c r="G2584" s="29" t="s">
        <v>43</v>
      </c>
      <c r="H2584" s="29">
        <v>10</v>
      </c>
      <c r="K2584" s="29">
        <v>7752963138</v>
      </c>
      <c r="L2584" s="29">
        <v>7752963138</v>
      </c>
      <c r="M2584" s="29" t="s">
        <v>44</v>
      </c>
      <c r="N2584" s="29">
        <v>2331740190</v>
      </c>
      <c r="O2584" s="32" t="str">
        <f t="shared" si="40"/>
        <v>Promoters</v>
      </c>
    </row>
    <row r="2585" spans="1:15" x14ac:dyDescent="0.15">
      <c r="A2585" s="29" t="s">
        <v>41</v>
      </c>
      <c r="B2585" s="29" t="s">
        <v>42</v>
      </c>
      <c r="C2585" s="29" t="s">
        <v>111</v>
      </c>
      <c r="D2585" s="31">
        <v>44224</v>
      </c>
      <c r="E2585" s="29" t="s">
        <v>55</v>
      </c>
      <c r="F2585" s="29">
        <v>5</v>
      </c>
      <c r="G2585" s="29" t="s">
        <v>43</v>
      </c>
      <c r="H2585" s="29">
        <v>10</v>
      </c>
      <c r="K2585" s="29">
        <v>9286148849</v>
      </c>
      <c r="L2585" s="29">
        <v>9286148849</v>
      </c>
      <c r="M2585" s="29" t="s">
        <v>44</v>
      </c>
      <c r="N2585" s="29">
        <v>2331751395</v>
      </c>
      <c r="O2585" s="32" t="str">
        <f t="shared" si="40"/>
        <v>Promoters</v>
      </c>
    </row>
    <row r="2586" spans="1:15" x14ac:dyDescent="0.15">
      <c r="A2586" s="29" t="s">
        <v>41</v>
      </c>
      <c r="B2586" s="29" t="s">
        <v>42</v>
      </c>
      <c r="C2586" s="29" t="s">
        <v>81</v>
      </c>
      <c r="D2586" s="31">
        <v>44224</v>
      </c>
      <c r="E2586" s="29" t="s">
        <v>55</v>
      </c>
      <c r="F2586" s="29">
        <v>4</v>
      </c>
      <c r="G2586" s="29" t="s">
        <v>43</v>
      </c>
      <c r="H2586" s="29">
        <v>9</v>
      </c>
      <c r="K2586" s="29">
        <v>5052211496</v>
      </c>
      <c r="L2586" s="29">
        <v>5052211496</v>
      </c>
      <c r="M2586" s="29" t="s">
        <v>51</v>
      </c>
      <c r="N2586" s="29">
        <v>2331759122</v>
      </c>
      <c r="O2586" s="32" t="str">
        <f t="shared" si="40"/>
        <v>Promoters</v>
      </c>
    </row>
    <row r="2587" spans="1:15" x14ac:dyDescent="0.15">
      <c r="A2587" s="29" t="s">
        <v>41</v>
      </c>
      <c r="B2587" s="29" t="s">
        <v>42</v>
      </c>
      <c r="C2587" s="29" t="s">
        <v>111</v>
      </c>
      <c r="D2587" s="31">
        <v>44224</v>
      </c>
      <c r="E2587" s="29" t="s">
        <v>55</v>
      </c>
      <c r="F2587" s="29">
        <v>5</v>
      </c>
      <c r="G2587" s="29" t="s">
        <v>43</v>
      </c>
      <c r="H2587" s="29">
        <v>10</v>
      </c>
      <c r="K2587" s="29">
        <v>5055674971</v>
      </c>
      <c r="L2587" s="29">
        <v>5055674971</v>
      </c>
      <c r="M2587" s="29" t="s">
        <v>44</v>
      </c>
      <c r="N2587" s="29">
        <v>2331759299</v>
      </c>
      <c r="O2587" s="32" t="str">
        <f t="shared" si="40"/>
        <v>Promoters</v>
      </c>
    </row>
    <row r="2588" spans="1:15" x14ac:dyDescent="0.15">
      <c r="A2588" s="29" t="s">
        <v>41</v>
      </c>
      <c r="B2588" s="29" t="s">
        <v>42</v>
      </c>
      <c r="C2588" s="29" t="s">
        <v>81</v>
      </c>
      <c r="D2588" s="31">
        <v>44224</v>
      </c>
      <c r="E2588" s="29" t="s">
        <v>53</v>
      </c>
      <c r="F2588" s="29">
        <v>1</v>
      </c>
      <c r="G2588" s="29" t="s">
        <v>46</v>
      </c>
      <c r="H2588" s="29">
        <v>0</v>
      </c>
      <c r="K2588" s="29">
        <v>4415361115</v>
      </c>
      <c r="L2588" s="29">
        <v>4415361115</v>
      </c>
      <c r="M2588" s="29" t="s">
        <v>44</v>
      </c>
      <c r="N2588" s="29">
        <v>2331764583</v>
      </c>
      <c r="O2588" s="32" t="str">
        <f t="shared" si="40"/>
        <v>Detractors</v>
      </c>
    </row>
    <row r="2589" spans="1:15" x14ac:dyDescent="0.15">
      <c r="A2589" s="29" t="s">
        <v>41</v>
      </c>
      <c r="B2589" s="29" t="s">
        <v>42</v>
      </c>
      <c r="C2589" s="29" t="s">
        <v>84</v>
      </c>
      <c r="D2589" s="31">
        <v>44224</v>
      </c>
      <c r="E2589" s="29" t="s">
        <v>50</v>
      </c>
      <c r="F2589" s="29">
        <v>5</v>
      </c>
      <c r="G2589" s="29" t="s">
        <v>43</v>
      </c>
      <c r="H2589" s="29">
        <v>10</v>
      </c>
      <c r="K2589" s="29">
        <v>3402279616</v>
      </c>
      <c r="L2589" s="29">
        <v>3402279616</v>
      </c>
      <c r="M2589" s="29" t="s">
        <v>44</v>
      </c>
      <c r="N2589" s="29">
        <v>2331770607</v>
      </c>
      <c r="O2589" s="32" t="str">
        <f t="shared" si="40"/>
        <v>Promoters</v>
      </c>
    </row>
    <row r="2590" spans="1:15" x14ac:dyDescent="0.15">
      <c r="A2590" s="29" t="s">
        <v>41</v>
      </c>
      <c r="B2590" s="29" t="s">
        <v>42</v>
      </c>
      <c r="C2590" s="29" t="s">
        <v>130</v>
      </c>
      <c r="D2590" s="31">
        <v>44224</v>
      </c>
      <c r="E2590" s="29" t="s">
        <v>19</v>
      </c>
      <c r="F2590" s="29">
        <v>5</v>
      </c>
      <c r="G2590" s="29" t="s">
        <v>43</v>
      </c>
      <c r="H2590" s="29">
        <v>5</v>
      </c>
      <c r="K2590" s="29">
        <v>7205275223</v>
      </c>
      <c r="L2590" s="29">
        <v>5923374215</v>
      </c>
      <c r="M2590" s="29" t="s">
        <v>44</v>
      </c>
      <c r="N2590" s="29">
        <v>2331777432</v>
      </c>
      <c r="O2590" s="32" t="str">
        <f t="shared" si="40"/>
        <v>Detractors</v>
      </c>
    </row>
    <row r="2591" spans="1:15" x14ac:dyDescent="0.15">
      <c r="A2591" s="29" t="s">
        <v>41</v>
      </c>
      <c r="B2591" s="29" t="s">
        <v>42</v>
      </c>
      <c r="C2591" s="29" t="s">
        <v>139</v>
      </c>
      <c r="D2591" s="31">
        <v>44224</v>
      </c>
      <c r="E2591" s="29" t="s">
        <v>55</v>
      </c>
      <c r="F2591" s="29">
        <v>5</v>
      </c>
      <c r="G2591" s="29" t="s">
        <v>43</v>
      </c>
      <c r="H2591" s="29">
        <v>10</v>
      </c>
      <c r="K2591" s="29">
        <v>5052587122</v>
      </c>
      <c r="L2591" s="29">
        <v>5052587122</v>
      </c>
      <c r="M2591" s="29" t="s">
        <v>44</v>
      </c>
      <c r="N2591" s="29">
        <v>2331799198</v>
      </c>
      <c r="O2591" s="32" t="str">
        <f t="shared" si="40"/>
        <v>Promoters</v>
      </c>
    </row>
    <row r="2592" spans="1:15" x14ac:dyDescent="0.15">
      <c r="A2592" s="29" t="s">
        <v>41</v>
      </c>
      <c r="B2592" s="29" t="s">
        <v>42</v>
      </c>
      <c r="C2592" s="29" t="s">
        <v>79</v>
      </c>
      <c r="D2592" s="31">
        <v>44224</v>
      </c>
      <c r="E2592" s="29" t="s">
        <v>50</v>
      </c>
      <c r="F2592" s="29">
        <v>5</v>
      </c>
      <c r="G2592" s="29" t="s">
        <v>43</v>
      </c>
      <c r="H2592" s="29">
        <v>8</v>
      </c>
      <c r="K2592" s="29">
        <v>3402261514</v>
      </c>
      <c r="L2592" s="29">
        <v>3402261514</v>
      </c>
      <c r="M2592" s="29" t="s">
        <v>44</v>
      </c>
      <c r="N2592" s="29">
        <v>2331815099</v>
      </c>
      <c r="O2592" s="32" t="str">
        <f t="shared" si="40"/>
        <v>Passives</v>
      </c>
    </row>
    <row r="2593" spans="1:15" x14ac:dyDescent="0.15">
      <c r="A2593" s="29" t="s">
        <v>41</v>
      </c>
      <c r="B2593" s="29" t="s">
        <v>42</v>
      </c>
      <c r="C2593" s="29" t="s">
        <v>134</v>
      </c>
      <c r="D2593" s="31">
        <v>44225</v>
      </c>
      <c r="E2593" s="29" t="s">
        <v>53</v>
      </c>
      <c r="F2593" s="29">
        <v>5</v>
      </c>
      <c r="G2593" s="29" t="s">
        <v>43</v>
      </c>
      <c r="H2593" s="29">
        <v>10</v>
      </c>
      <c r="K2593" s="29">
        <v>4412932219</v>
      </c>
      <c r="L2593" s="29">
        <v>4412932219</v>
      </c>
      <c r="M2593" s="29" t="s">
        <v>44</v>
      </c>
      <c r="N2593" s="29">
        <v>2331901220</v>
      </c>
      <c r="O2593" s="32" t="str">
        <f t="shared" si="40"/>
        <v>Promoters</v>
      </c>
    </row>
    <row r="2594" spans="1:15" x14ac:dyDescent="0.15">
      <c r="A2594" s="29" t="s">
        <v>41</v>
      </c>
      <c r="B2594" s="29" t="s">
        <v>42</v>
      </c>
      <c r="C2594" s="29" t="s">
        <v>136</v>
      </c>
      <c r="D2594" s="31">
        <v>44225</v>
      </c>
      <c r="E2594" s="29" t="s">
        <v>54</v>
      </c>
      <c r="F2594" s="29">
        <v>5</v>
      </c>
      <c r="G2594" s="29" t="s">
        <v>43</v>
      </c>
      <c r="H2594" s="29">
        <v>10</v>
      </c>
      <c r="K2594" s="29">
        <v>9286401567</v>
      </c>
      <c r="L2594" s="29">
        <v>9286401567</v>
      </c>
      <c r="M2594" s="29" t="s">
        <v>44</v>
      </c>
      <c r="N2594" s="29">
        <v>2331918350</v>
      </c>
      <c r="O2594" s="32" t="str">
        <f t="shared" si="40"/>
        <v>Promoters</v>
      </c>
    </row>
    <row r="2595" spans="1:15" x14ac:dyDescent="0.15">
      <c r="A2595" s="29" t="s">
        <v>41</v>
      </c>
      <c r="B2595" s="29" t="s">
        <v>42</v>
      </c>
      <c r="C2595" s="29" t="s">
        <v>136</v>
      </c>
      <c r="D2595" s="31">
        <v>44225</v>
      </c>
      <c r="E2595" s="29" t="s">
        <v>53</v>
      </c>
      <c r="F2595" s="29">
        <v>5</v>
      </c>
      <c r="G2595" s="29" t="s">
        <v>43</v>
      </c>
      <c r="H2595" s="29">
        <v>10</v>
      </c>
      <c r="K2595" s="29">
        <v>4415380140</v>
      </c>
      <c r="L2595" s="29">
        <v>4415380140</v>
      </c>
      <c r="M2595" s="29" t="s">
        <v>44</v>
      </c>
      <c r="N2595" s="29">
        <v>2331920448</v>
      </c>
      <c r="O2595" s="32" t="str">
        <f t="shared" si="40"/>
        <v>Promoters</v>
      </c>
    </row>
    <row r="2596" spans="1:15" x14ac:dyDescent="0.15">
      <c r="A2596" s="29" t="s">
        <v>41</v>
      </c>
      <c r="B2596" s="29" t="s">
        <v>42</v>
      </c>
      <c r="C2596" s="29" t="s">
        <v>119</v>
      </c>
      <c r="D2596" s="31">
        <v>44225</v>
      </c>
      <c r="E2596" s="29" t="s">
        <v>19</v>
      </c>
      <c r="F2596" s="29">
        <v>5</v>
      </c>
      <c r="G2596" s="29" t="s">
        <v>43</v>
      </c>
      <c r="H2596" s="29">
        <v>6</v>
      </c>
      <c r="K2596" s="29">
        <v>7205275223</v>
      </c>
      <c r="L2596" s="29">
        <v>5922223962</v>
      </c>
      <c r="M2596" s="29" t="s">
        <v>44</v>
      </c>
      <c r="N2596" s="29">
        <v>2331932071</v>
      </c>
      <c r="O2596" s="32" t="str">
        <f t="shared" si="40"/>
        <v>Detractors</v>
      </c>
    </row>
    <row r="2597" spans="1:15" x14ac:dyDescent="0.15">
      <c r="A2597" s="29" t="s">
        <v>41</v>
      </c>
      <c r="B2597" s="29" t="s">
        <v>42</v>
      </c>
      <c r="C2597" s="29" t="s">
        <v>108</v>
      </c>
      <c r="D2597" s="31">
        <v>44225</v>
      </c>
      <c r="E2597" s="29" t="s">
        <v>53</v>
      </c>
      <c r="F2597" s="29">
        <v>5</v>
      </c>
      <c r="G2597" s="29" t="s">
        <v>43</v>
      </c>
      <c r="H2597" s="29">
        <v>10</v>
      </c>
      <c r="K2597" s="29">
        <v>4415418064</v>
      </c>
      <c r="L2597" s="29">
        <v>4415418064</v>
      </c>
      <c r="M2597" s="29" t="s">
        <v>44</v>
      </c>
      <c r="N2597" s="29">
        <v>2331932113</v>
      </c>
      <c r="O2597" s="32" t="str">
        <f t="shared" si="40"/>
        <v>Promoters</v>
      </c>
    </row>
    <row r="2598" spans="1:15" x14ac:dyDescent="0.15">
      <c r="A2598" s="29" t="s">
        <v>41</v>
      </c>
      <c r="B2598" s="29" t="s">
        <v>42</v>
      </c>
      <c r="C2598" s="29" t="s">
        <v>107</v>
      </c>
      <c r="D2598" s="31">
        <v>44225</v>
      </c>
      <c r="E2598" s="29" t="s">
        <v>53</v>
      </c>
      <c r="F2598" s="29">
        <v>5</v>
      </c>
      <c r="G2598" s="29" t="s">
        <v>43</v>
      </c>
      <c r="H2598" s="29">
        <v>10</v>
      </c>
      <c r="J2598" s="29">
        <v>2014182802</v>
      </c>
      <c r="K2598" s="29">
        <v>4412955151</v>
      </c>
      <c r="L2598" s="29">
        <v>4412955151</v>
      </c>
      <c r="M2598" s="29" t="s">
        <v>44</v>
      </c>
      <c r="N2598" s="29">
        <v>2331934479</v>
      </c>
      <c r="O2598" s="32" t="str">
        <f t="shared" si="40"/>
        <v>Promoters</v>
      </c>
    </row>
    <row r="2599" spans="1:15" x14ac:dyDescent="0.15">
      <c r="A2599" s="29" t="s">
        <v>41</v>
      </c>
      <c r="B2599" s="29" t="s">
        <v>42</v>
      </c>
      <c r="C2599" s="29" t="s">
        <v>102</v>
      </c>
      <c r="D2599" s="31">
        <v>44225</v>
      </c>
      <c r="E2599" s="29" t="s">
        <v>53</v>
      </c>
      <c r="F2599" s="29">
        <v>5</v>
      </c>
      <c r="G2599" s="29" t="s">
        <v>43</v>
      </c>
      <c r="H2599" s="29">
        <v>10</v>
      </c>
      <c r="K2599" s="29">
        <v>4417991052</v>
      </c>
      <c r="L2599" s="29">
        <v>4417991052</v>
      </c>
      <c r="M2599" s="29" t="s">
        <v>44</v>
      </c>
      <c r="N2599" s="29">
        <v>2331938792</v>
      </c>
      <c r="O2599" s="32" t="str">
        <f t="shared" si="40"/>
        <v>Promoters</v>
      </c>
    </row>
    <row r="2600" spans="1:15" x14ac:dyDescent="0.15">
      <c r="A2600" s="29" t="s">
        <v>41</v>
      </c>
      <c r="B2600" s="29" t="s">
        <v>42</v>
      </c>
      <c r="C2600" s="29" t="s">
        <v>108</v>
      </c>
      <c r="D2600" s="31">
        <v>44225</v>
      </c>
      <c r="E2600" s="29" t="s">
        <v>53</v>
      </c>
      <c r="F2600" s="29">
        <v>5</v>
      </c>
      <c r="G2600" s="29" t="s">
        <v>43</v>
      </c>
      <c r="H2600" s="29">
        <v>0</v>
      </c>
      <c r="K2600" s="29">
        <v>4415365458</v>
      </c>
      <c r="L2600" s="29">
        <v>4415365458</v>
      </c>
      <c r="M2600" s="29" t="s">
        <v>44</v>
      </c>
      <c r="N2600" s="29">
        <v>2331951503</v>
      </c>
      <c r="O2600" s="32" t="str">
        <f t="shared" si="40"/>
        <v>Detractors</v>
      </c>
    </row>
    <row r="2601" spans="1:15" x14ac:dyDescent="0.15">
      <c r="A2601" s="29" t="s">
        <v>41</v>
      </c>
      <c r="B2601" s="29" t="s">
        <v>42</v>
      </c>
      <c r="C2601" s="29" t="s">
        <v>134</v>
      </c>
      <c r="D2601" s="31">
        <v>44225</v>
      </c>
      <c r="E2601" s="29" t="s">
        <v>53</v>
      </c>
      <c r="F2601" s="29">
        <v>4</v>
      </c>
      <c r="G2601" s="29" t="s">
        <v>43</v>
      </c>
      <c r="H2601" s="29">
        <v>7</v>
      </c>
      <c r="K2601" s="29">
        <v>4412341475</v>
      </c>
      <c r="L2601" s="29">
        <v>4412341475</v>
      </c>
      <c r="M2601" s="29" t="s">
        <v>51</v>
      </c>
      <c r="N2601" s="29">
        <v>2331953277</v>
      </c>
      <c r="O2601" s="32" t="str">
        <f t="shared" si="40"/>
        <v>Passives</v>
      </c>
    </row>
    <row r="2602" spans="1:15" x14ac:dyDescent="0.15">
      <c r="A2602" s="29" t="s">
        <v>41</v>
      </c>
      <c r="B2602" s="29" t="s">
        <v>42</v>
      </c>
      <c r="C2602" s="29" t="s">
        <v>136</v>
      </c>
      <c r="D2602" s="31">
        <v>44225</v>
      </c>
      <c r="E2602" s="29" t="s">
        <v>53</v>
      </c>
      <c r="F2602" s="29">
        <v>5</v>
      </c>
      <c r="G2602" s="29" t="s">
        <v>43</v>
      </c>
      <c r="H2602" s="29">
        <v>10</v>
      </c>
      <c r="K2602" s="29">
        <v>4415169952</v>
      </c>
      <c r="L2602" s="29">
        <v>4415169952</v>
      </c>
      <c r="M2602" s="29" t="s">
        <v>51</v>
      </c>
      <c r="N2602" s="29">
        <v>2331961559</v>
      </c>
      <c r="O2602" s="32" t="str">
        <f t="shared" si="40"/>
        <v>Promoters</v>
      </c>
    </row>
    <row r="2603" spans="1:15" x14ac:dyDescent="0.15">
      <c r="A2603" s="29" t="s">
        <v>41</v>
      </c>
      <c r="B2603" s="29" t="s">
        <v>42</v>
      </c>
      <c r="C2603" s="29" t="s">
        <v>101</v>
      </c>
      <c r="D2603" s="31">
        <v>44225</v>
      </c>
      <c r="E2603" s="29" t="s">
        <v>53</v>
      </c>
      <c r="F2603" s="29">
        <v>5</v>
      </c>
      <c r="G2603" s="29" t="s">
        <v>43</v>
      </c>
      <c r="H2603" s="29">
        <v>9</v>
      </c>
      <c r="K2603" s="29">
        <v>4413320393</v>
      </c>
      <c r="L2603" s="29">
        <v>4413320393</v>
      </c>
      <c r="M2603" s="29" t="s">
        <v>44</v>
      </c>
      <c r="N2603" s="29">
        <v>2331963711</v>
      </c>
      <c r="O2603" s="32" t="str">
        <f t="shared" si="40"/>
        <v>Promoters</v>
      </c>
    </row>
    <row r="2604" spans="1:15" x14ac:dyDescent="0.15">
      <c r="A2604" s="29" t="s">
        <v>41</v>
      </c>
      <c r="B2604" s="29" t="s">
        <v>42</v>
      </c>
      <c r="C2604" s="29" t="s">
        <v>78</v>
      </c>
      <c r="D2604" s="31">
        <v>44225</v>
      </c>
      <c r="E2604" s="29" t="s">
        <v>53</v>
      </c>
      <c r="F2604" s="29">
        <v>5</v>
      </c>
      <c r="G2604" s="29" t="s">
        <v>43</v>
      </c>
      <c r="H2604" s="29">
        <v>7</v>
      </c>
      <c r="K2604" s="29">
        <v>4417059829</v>
      </c>
      <c r="L2604" s="29">
        <v>4417059829</v>
      </c>
      <c r="M2604" s="29" t="s">
        <v>44</v>
      </c>
      <c r="N2604" s="29">
        <v>2331965208</v>
      </c>
      <c r="O2604" s="32" t="str">
        <f t="shared" si="40"/>
        <v>Passives</v>
      </c>
    </row>
    <row r="2605" spans="1:15" x14ac:dyDescent="0.15">
      <c r="A2605" s="29" t="s">
        <v>41</v>
      </c>
      <c r="B2605" s="29" t="s">
        <v>42</v>
      </c>
      <c r="C2605" s="29" t="s">
        <v>102</v>
      </c>
      <c r="D2605" s="31">
        <v>44225</v>
      </c>
      <c r="E2605" s="29" t="s">
        <v>53</v>
      </c>
      <c r="F2605" s="29">
        <v>5</v>
      </c>
      <c r="G2605" s="29" t="s">
        <v>43</v>
      </c>
      <c r="H2605" s="29">
        <v>5</v>
      </c>
      <c r="K2605" s="29">
        <v>4412381658</v>
      </c>
      <c r="L2605" s="29">
        <v>4412381658</v>
      </c>
      <c r="M2605" s="29" t="s">
        <v>44</v>
      </c>
      <c r="N2605" s="29">
        <v>2331979328</v>
      </c>
      <c r="O2605" s="32" t="str">
        <f t="shared" si="40"/>
        <v>Detractors</v>
      </c>
    </row>
    <row r="2606" spans="1:15" x14ac:dyDescent="0.15">
      <c r="A2606" s="29" t="s">
        <v>41</v>
      </c>
      <c r="B2606" s="29" t="s">
        <v>42</v>
      </c>
      <c r="C2606" s="29" t="s">
        <v>80</v>
      </c>
      <c r="D2606" s="31">
        <v>44225</v>
      </c>
      <c r="E2606" s="29" t="s">
        <v>50</v>
      </c>
      <c r="F2606" s="29">
        <v>5</v>
      </c>
      <c r="G2606" s="29" t="s">
        <v>46</v>
      </c>
      <c r="H2606" s="29">
        <v>5</v>
      </c>
      <c r="K2606" s="29">
        <v>92016252</v>
      </c>
      <c r="L2606" s="29">
        <v>92016252</v>
      </c>
      <c r="M2606" s="29" t="s">
        <v>44</v>
      </c>
      <c r="N2606" s="29">
        <v>2331980842</v>
      </c>
      <c r="O2606" s="32" t="str">
        <f t="shared" si="40"/>
        <v>Detractors</v>
      </c>
    </row>
    <row r="2607" spans="1:15" x14ac:dyDescent="0.15">
      <c r="A2607" s="29" t="s">
        <v>41</v>
      </c>
      <c r="B2607" s="29" t="s">
        <v>42</v>
      </c>
      <c r="C2607" s="29" t="s">
        <v>107</v>
      </c>
      <c r="D2607" s="31">
        <v>44225</v>
      </c>
      <c r="E2607" s="29" t="s">
        <v>53</v>
      </c>
      <c r="F2607" s="29">
        <v>5</v>
      </c>
      <c r="G2607" s="29" t="s">
        <v>43</v>
      </c>
      <c r="H2607" s="29">
        <v>10</v>
      </c>
      <c r="K2607" s="29">
        <v>4415429600</v>
      </c>
      <c r="L2607" s="29">
        <v>4415429600</v>
      </c>
      <c r="M2607" s="29" t="s">
        <v>44</v>
      </c>
      <c r="N2607" s="29">
        <v>2331996019</v>
      </c>
      <c r="O2607" s="32" t="str">
        <f t="shared" si="40"/>
        <v>Promoters</v>
      </c>
    </row>
    <row r="2608" spans="1:15" x14ac:dyDescent="0.15">
      <c r="A2608" s="29" t="s">
        <v>41</v>
      </c>
      <c r="B2608" s="29" t="s">
        <v>42</v>
      </c>
      <c r="C2608" s="29" t="s">
        <v>146</v>
      </c>
      <c r="D2608" s="31">
        <v>44225</v>
      </c>
      <c r="E2608" s="29" t="s">
        <v>52</v>
      </c>
      <c r="F2608" s="29">
        <v>4</v>
      </c>
      <c r="G2608" s="29" t="s">
        <v>46</v>
      </c>
      <c r="H2608" s="29">
        <v>10</v>
      </c>
      <c r="J2608" s="29">
        <v>2014270174</v>
      </c>
      <c r="K2608" s="29">
        <v>4417033474</v>
      </c>
      <c r="L2608" s="29">
        <v>4417033474</v>
      </c>
      <c r="M2608" s="29" t="s">
        <v>44</v>
      </c>
      <c r="N2608" s="29">
        <v>2331997803</v>
      </c>
      <c r="O2608" s="32" t="str">
        <f t="shared" si="40"/>
        <v>Promoters</v>
      </c>
    </row>
    <row r="2609" spans="1:15" x14ac:dyDescent="0.15">
      <c r="A2609" s="29" t="s">
        <v>41</v>
      </c>
      <c r="B2609" s="29" t="s">
        <v>42</v>
      </c>
      <c r="C2609" s="29" t="s">
        <v>117</v>
      </c>
      <c r="D2609" s="31">
        <v>44225</v>
      </c>
      <c r="E2609" s="29" t="s">
        <v>50</v>
      </c>
      <c r="F2609" s="29">
        <v>5</v>
      </c>
      <c r="G2609" s="29" t="s">
        <v>43</v>
      </c>
      <c r="H2609" s="29">
        <v>10</v>
      </c>
      <c r="K2609" s="29">
        <v>3406435255</v>
      </c>
      <c r="L2609" s="29">
        <v>3406435255</v>
      </c>
      <c r="M2609" s="29" t="s">
        <v>44</v>
      </c>
      <c r="N2609" s="29">
        <v>2332001513</v>
      </c>
      <c r="O2609" s="32" t="str">
        <f t="shared" si="40"/>
        <v>Promoters</v>
      </c>
    </row>
    <row r="2610" spans="1:15" x14ac:dyDescent="0.15">
      <c r="A2610" s="29" t="s">
        <v>41</v>
      </c>
      <c r="B2610" s="29" t="s">
        <v>42</v>
      </c>
      <c r="C2610" s="29" t="s">
        <v>117</v>
      </c>
      <c r="D2610" s="31">
        <v>44225</v>
      </c>
      <c r="E2610" s="29" t="s">
        <v>55</v>
      </c>
      <c r="F2610" s="29">
        <v>5</v>
      </c>
      <c r="G2610" s="29" t="s">
        <v>43</v>
      </c>
      <c r="H2610" s="29">
        <v>10</v>
      </c>
      <c r="K2610" s="29">
        <v>9286148494</v>
      </c>
      <c r="L2610" s="29">
        <v>9286148494</v>
      </c>
      <c r="M2610" s="29" t="s">
        <v>44</v>
      </c>
      <c r="N2610" s="29">
        <v>2332026972</v>
      </c>
      <c r="O2610" s="32" t="str">
        <f t="shared" si="40"/>
        <v>Promoters</v>
      </c>
    </row>
    <row r="2611" spans="1:15" x14ac:dyDescent="0.15">
      <c r="A2611" s="29" t="s">
        <v>41</v>
      </c>
      <c r="B2611" s="29" t="s">
        <v>42</v>
      </c>
      <c r="C2611" s="29" t="s">
        <v>104</v>
      </c>
      <c r="D2611" s="31">
        <v>44225</v>
      </c>
      <c r="E2611" s="29" t="s">
        <v>53</v>
      </c>
      <c r="F2611" s="29">
        <v>5</v>
      </c>
      <c r="G2611" s="29" t="s">
        <v>43</v>
      </c>
      <c r="H2611" s="29">
        <v>10</v>
      </c>
      <c r="K2611" s="29">
        <v>4417775109</v>
      </c>
      <c r="L2611" s="29">
        <v>4417775109</v>
      </c>
      <c r="M2611" s="29" t="s">
        <v>44</v>
      </c>
      <c r="N2611" s="29">
        <v>2332075612</v>
      </c>
      <c r="O2611" s="32" t="str">
        <f t="shared" si="40"/>
        <v>Promoters</v>
      </c>
    </row>
    <row r="2612" spans="1:15" x14ac:dyDescent="0.15">
      <c r="A2612" s="29" t="s">
        <v>41</v>
      </c>
      <c r="B2612" s="29" t="s">
        <v>42</v>
      </c>
      <c r="C2612" s="29" t="s">
        <v>136</v>
      </c>
      <c r="D2612" s="31">
        <v>44225</v>
      </c>
      <c r="E2612" s="29" t="s">
        <v>55</v>
      </c>
      <c r="F2612" s="29">
        <v>5</v>
      </c>
      <c r="G2612" s="29" t="s">
        <v>46</v>
      </c>
      <c r="H2612" s="29">
        <v>5</v>
      </c>
      <c r="K2612" s="29">
        <v>5059341849</v>
      </c>
      <c r="L2612" s="29">
        <v>5059341849</v>
      </c>
      <c r="M2612" s="29" t="s">
        <v>44</v>
      </c>
      <c r="N2612" s="29">
        <v>2332086570</v>
      </c>
      <c r="O2612" s="32" t="str">
        <f t="shared" si="40"/>
        <v>Detractors</v>
      </c>
    </row>
    <row r="2613" spans="1:15" x14ac:dyDescent="0.15">
      <c r="A2613" s="29" t="s">
        <v>41</v>
      </c>
      <c r="B2613" s="29" t="s">
        <v>42</v>
      </c>
      <c r="C2613" s="29" t="s">
        <v>144</v>
      </c>
      <c r="D2613" s="31">
        <v>44225</v>
      </c>
      <c r="E2613" s="29" t="s">
        <v>55</v>
      </c>
      <c r="F2613" s="29">
        <v>3</v>
      </c>
      <c r="G2613" s="29" t="s">
        <v>46</v>
      </c>
      <c r="H2613" s="29">
        <v>0</v>
      </c>
      <c r="K2613" s="29">
        <v>6238104835</v>
      </c>
      <c r="L2613" s="29">
        <v>6238104835</v>
      </c>
      <c r="M2613" s="29" t="s">
        <v>44</v>
      </c>
      <c r="N2613" s="29">
        <v>2332091247</v>
      </c>
      <c r="O2613" s="32" t="str">
        <f t="shared" si="40"/>
        <v>Detractors</v>
      </c>
    </row>
    <row r="2614" spans="1:15" x14ac:dyDescent="0.15">
      <c r="A2614" s="29" t="s">
        <v>41</v>
      </c>
      <c r="B2614" s="29" t="s">
        <v>42</v>
      </c>
      <c r="C2614" s="29" t="s">
        <v>78</v>
      </c>
      <c r="D2614" s="31">
        <v>44225</v>
      </c>
      <c r="E2614" s="29" t="s">
        <v>50</v>
      </c>
      <c r="F2614" s="29">
        <v>5</v>
      </c>
      <c r="G2614" s="29" t="s">
        <v>43</v>
      </c>
      <c r="H2614" s="29">
        <v>10</v>
      </c>
      <c r="K2614" s="29">
        <v>3409989733</v>
      </c>
      <c r="L2614" s="29">
        <v>3409989733</v>
      </c>
      <c r="M2614" s="29" t="s">
        <v>51</v>
      </c>
      <c r="N2614" s="29">
        <v>2332094307</v>
      </c>
      <c r="O2614" s="32" t="str">
        <f t="shared" si="40"/>
        <v>Promoters</v>
      </c>
    </row>
    <row r="2615" spans="1:15" x14ac:dyDescent="0.15">
      <c r="A2615" s="29" t="s">
        <v>41</v>
      </c>
      <c r="B2615" s="29" t="s">
        <v>42</v>
      </c>
      <c r="C2615" s="29" t="s">
        <v>144</v>
      </c>
      <c r="D2615" s="31">
        <v>44225</v>
      </c>
      <c r="E2615" s="29" t="s">
        <v>54</v>
      </c>
      <c r="F2615" s="29">
        <v>1</v>
      </c>
      <c r="G2615" s="29" t="s">
        <v>46</v>
      </c>
      <c r="H2615" s="29">
        <v>1</v>
      </c>
      <c r="K2615" s="29">
        <v>8013627408</v>
      </c>
      <c r="L2615" s="29">
        <v>8013627408</v>
      </c>
      <c r="M2615" s="29" t="s">
        <v>44</v>
      </c>
      <c r="N2615" s="29">
        <v>2332095404</v>
      </c>
      <c r="O2615" s="32" t="str">
        <f t="shared" si="40"/>
        <v>Detractors</v>
      </c>
    </row>
    <row r="2616" spans="1:15" x14ac:dyDescent="0.15">
      <c r="A2616" s="29" t="s">
        <v>41</v>
      </c>
      <c r="B2616" s="29" t="s">
        <v>42</v>
      </c>
      <c r="C2616" s="29" t="s">
        <v>78</v>
      </c>
      <c r="D2616" s="31">
        <v>44225</v>
      </c>
      <c r="E2616" s="29" t="s">
        <v>53</v>
      </c>
      <c r="F2616" s="29">
        <v>4</v>
      </c>
      <c r="G2616" s="29" t="s">
        <v>43</v>
      </c>
      <c r="H2616" s="29">
        <v>7</v>
      </c>
      <c r="K2616" s="29">
        <v>4413373767</v>
      </c>
      <c r="L2616" s="29">
        <v>4413373767</v>
      </c>
      <c r="M2616" s="29" t="s">
        <v>51</v>
      </c>
      <c r="N2616" s="29">
        <v>2332097218</v>
      </c>
      <c r="O2616" s="32" t="str">
        <f t="shared" si="40"/>
        <v>Passives</v>
      </c>
    </row>
    <row r="2617" spans="1:15" x14ac:dyDescent="0.15">
      <c r="A2617" s="29" t="s">
        <v>41</v>
      </c>
      <c r="B2617" s="29" t="s">
        <v>42</v>
      </c>
      <c r="C2617" s="29" t="s">
        <v>134</v>
      </c>
      <c r="D2617" s="31">
        <v>44225</v>
      </c>
      <c r="E2617" s="29" t="s">
        <v>54</v>
      </c>
      <c r="F2617" s="29">
        <v>2</v>
      </c>
      <c r="G2617" s="29" t="s">
        <v>43</v>
      </c>
      <c r="H2617" s="29">
        <v>1</v>
      </c>
      <c r="K2617" s="29">
        <v>5054276667</v>
      </c>
      <c r="L2617" s="29">
        <v>5054276667</v>
      </c>
      <c r="M2617" s="29" t="s">
        <v>44</v>
      </c>
      <c r="N2617" s="29">
        <v>2332097313</v>
      </c>
      <c r="O2617" s="32" t="str">
        <f t="shared" si="40"/>
        <v>Detractors</v>
      </c>
    </row>
    <row r="2618" spans="1:15" x14ac:dyDescent="0.15">
      <c r="A2618" s="29" t="s">
        <v>41</v>
      </c>
      <c r="B2618" s="29" t="s">
        <v>42</v>
      </c>
      <c r="C2618" s="29" t="s">
        <v>134</v>
      </c>
      <c r="D2618" s="31">
        <v>44225</v>
      </c>
      <c r="E2618" s="29" t="s">
        <v>52</v>
      </c>
      <c r="F2618" s="29">
        <v>5</v>
      </c>
      <c r="G2618" s="29" t="s">
        <v>43</v>
      </c>
      <c r="H2618" s="29">
        <v>9</v>
      </c>
      <c r="K2618" s="29">
        <v>4417038343</v>
      </c>
      <c r="L2618" s="29">
        <v>4417038343</v>
      </c>
      <c r="M2618" s="29" t="s">
        <v>51</v>
      </c>
      <c r="N2618" s="29">
        <v>2332099978</v>
      </c>
      <c r="O2618" s="32" t="str">
        <f t="shared" si="40"/>
        <v>Promoters</v>
      </c>
    </row>
    <row r="2619" spans="1:15" x14ac:dyDescent="0.15">
      <c r="A2619" s="29" t="s">
        <v>41</v>
      </c>
      <c r="B2619" s="29" t="s">
        <v>42</v>
      </c>
      <c r="C2619" s="29" t="s">
        <v>78</v>
      </c>
      <c r="D2619" s="31">
        <v>44225</v>
      </c>
      <c r="E2619" s="29" t="s">
        <v>50</v>
      </c>
      <c r="F2619" s="29">
        <v>5</v>
      </c>
      <c r="G2619" s="29" t="s">
        <v>46</v>
      </c>
      <c r="H2619" s="29">
        <v>8</v>
      </c>
      <c r="K2619" s="29">
        <v>3403327900</v>
      </c>
      <c r="L2619" s="29">
        <v>3403327900</v>
      </c>
      <c r="M2619" s="29" t="s">
        <v>44</v>
      </c>
      <c r="N2619" s="29">
        <v>2332102037</v>
      </c>
      <c r="O2619" s="32" t="str">
        <f t="shared" si="40"/>
        <v>Passives</v>
      </c>
    </row>
    <row r="2620" spans="1:15" x14ac:dyDescent="0.15">
      <c r="A2620" s="29" t="s">
        <v>41</v>
      </c>
      <c r="B2620" s="29" t="s">
        <v>42</v>
      </c>
      <c r="C2620" s="29" t="s">
        <v>134</v>
      </c>
      <c r="D2620" s="31">
        <v>44225</v>
      </c>
      <c r="E2620" s="29" t="s">
        <v>54</v>
      </c>
      <c r="F2620" s="29">
        <v>3</v>
      </c>
      <c r="G2620" s="29" t="s">
        <v>46</v>
      </c>
      <c r="H2620" s="29">
        <v>5</v>
      </c>
      <c r="K2620" s="29">
        <v>5057135783</v>
      </c>
      <c r="L2620" s="29">
        <v>5057135783</v>
      </c>
      <c r="M2620" s="29" t="s">
        <v>44</v>
      </c>
      <c r="N2620" s="29">
        <v>2332102671</v>
      </c>
      <c r="O2620" s="32" t="str">
        <f t="shared" si="40"/>
        <v>Detractors</v>
      </c>
    </row>
    <row r="2621" spans="1:15" x14ac:dyDescent="0.15">
      <c r="A2621" s="29" t="s">
        <v>41</v>
      </c>
      <c r="B2621" s="29" t="s">
        <v>42</v>
      </c>
      <c r="C2621" s="29" t="s">
        <v>120</v>
      </c>
      <c r="D2621" s="31">
        <v>44225</v>
      </c>
      <c r="E2621" s="29" t="s">
        <v>19</v>
      </c>
      <c r="F2621" s="29">
        <v>5</v>
      </c>
      <c r="G2621" s="29" t="s">
        <v>43</v>
      </c>
      <c r="H2621" s="29">
        <v>9</v>
      </c>
      <c r="K2621" s="29">
        <v>7205275223</v>
      </c>
      <c r="L2621" s="29">
        <v>5922701468</v>
      </c>
      <c r="M2621" s="29" t="s">
        <v>44</v>
      </c>
      <c r="N2621" s="29">
        <v>2332106325</v>
      </c>
      <c r="O2621" s="32" t="str">
        <f t="shared" si="40"/>
        <v>Promoters</v>
      </c>
    </row>
    <row r="2622" spans="1:15" x14ac:dyDescent="0.15">
      <c r="A2622" s="29" t="s">
        <v>41</v>
      </c>
      <c r="B2622" s="29" t="s">
        <v>42</v>
      </c>
      <c r="C2622" s="29" t="s">
        <v>134</v>
      </c>
      <c r="D2622" s="31">
        <v>44225</v>
      </c>
      <c r="E2622" s="29" t="s">
        <v>55</v>
      </c>
      <c r="F2622" s="29">
        <v>5</v>
      </c>
      <c r="G2622" s="29" t="s">
        <v>46</v>
      </c>
      <c r="H2622" s="29">
        <v>10</v>
      </c>
      <c r="K2622" s="29">
        <v>5052397515</v>
      </c>
      <c r="L2622" s="29">
        <v>5052397515</v>
      </c>
      <c r="M2622" s="29" t="s">
        <v>44</v>
      </c>
      <c r="N2622" s="29">
        <v>2332117087</v>
      </c>
      <c r="O2622" s="32" t="str">
        <f t="shared" si="40"/>
        <v>Promoters</v>
      </c>
    </row>
    <row r="2623" spans="1:15" x14ac:dyDescent="0.15">
      <c r="A2623" s="29" t="s">
        <v>41</v>
      </c>
      <c r="B2623" s="29" t="s">
        <v>42</v>
      </c>
      <c r="C2623" s="29" t="s">
        <v>107</v>
      </c>
      <c r="D2623" s="31">
        <v>44225</v>
      </c>
      <c r="E2623" s="29" t="s">
        <v>53</v>
      </c>
      <c r="F2623" s="29">
        <v>5</v>
      </c>
      <c r="G2623" s="29" t="s">
        <v>43</v>
      </c>
      <c r="H2623" s="29">
        <v>10</v>
      </c>
      <c r="K2623" s="29">
        <v>4412938379</v>
      </c>
      <c r="L2623" s="29">
        <v>4412938379</v>
      </c>
      <c r="M2623" s="29" t="s">
        <v>51</v>
      </c>
      <c r="N2623" s="29">
        <v>2332120063</v>
      </c>
      <c r="O2623" s="32" t="str">
        <f t="shared" si="40"/>
        <v>Promoters</v>
      </c>
    </row>
    <row r="2624" spans="1:15" x14ac:dyDescent="0.15">
      <c r="A2624" s="29" t="s">
        <v>41</v>
      </c>
      <c r="B2624" s="29" t="s">
        <v>42</v>
      </c>
      <c r="C2624" s="29" t="s">
        <v>126</v>
      </c>
      <c r="D2624" s="31">
        <v>44225</v>
      </c>
      <c r="E2624" s="29" t="s">
        <v>52</v>
      </c>
      <c r="F2624" s="29">
        <v>4</v>
      </c>
      <c r="G2624" s="29" t="s">
        <v>43</v>
      </c>
      <c r="H2624" s="29">
        <v>9</v>
      </c>
      <c r="K2624" s="29">
        <v>4417051295</v>
      </c>
      <c r="L2624" s="29">
        <v>4417051295</v>
      </c>
      <c r="M2624" s="29" t="s">
        <v>51</v>
      </c>
      <c r="N2624" s="29">
        <v>2332126423</v>
      </c>
      <c r="O2624" s="32" t="str">
        <f t="shared" si="40"/>
        <v>Promoters</v>
      </c>
    </row>
    <row r="2625" spans="1:15" x14ac:dyDescent="0.15">
      <c r="A2625" s="29" t="s">
        <v>41</v>
      </c>
      <c r="B2625" s="29" t="s">
        <v>42</v>
      </c>
      <c r="C2625" s="29" t="s">
        <v>146</v>
      </c>
      <c r="D2625" s="31">
        <v>44225</v>
      </c>
      <c r="E2625" s="29" t="s">
        <v>53</v>
      </c>
      <c r="F2625" s="29">
        <v>5</v>
      </c>
      <c r="G2625" s="29" t="s">
        <v>43</v>
      </c>
      <c r="H2625" s="29">
        <v>9</v>
      </c>
      <c r="K2625" s="29">
        <v>4415999986</v>
      </c>
      <c r="L2625" s="29">
        <v>4415999986</v>
      </c>
      <c r="M2625" s="29" t="s">
        <v>44</v>
      </c>
      <c r="N2625" s="29">
        <v>2332129617</v>
      </c>
      <c r="O2625" s="32" t="str">
        <f t="shared" si="40"/>
        <v>Promoters</v>
      </c>
    </row>
    <row r="2626" spans="1:15" x14ac:dyDescent="0.15">
      <c r="A2626" s="29" t="s">
        <v>41</v>
      </c>
      <c r="B2626" s="29" t="s">
        <v>42</v>
      </c>
      <c r="C2626" s="29" t="s">
        <v>101</v>
      </c>
      <c r="D2626" s="31">
        <v>44225</v>
      </c>
      <c r="E2626" s="29" t="s">
        <v>53</v>
      </c>
      <c r="F2626" s="29">
        <v>5</v>
      </c>
      <c r="G2626" s="29" t="s">
        <v>43</v>
      </c>
      <c r="H2626" s="29">
        <v>10</v>
      </c>
      <c r="K2626" s="29">
        <v>4412970746</v>
      </c>
      <c r="L2626" s="29">
        <v>4412970746</v>
      </c>
      <c r="M2626" s="29" t="s">
        <v>44</v>
      </c>
      <c r="N2626" s="29">
        <v>2332130861</v>
      </c>
      <c r="O2626" s="32" t="str">
        <f t="shared" ref="O2626:O2689" si="41">IF(AND(H2626&gt;=$Q$3,H2626&lt;=$R$3),$S$3,IF(AND(H2626&gt;=$Q$4,H2626&lt;=$R$4),$S$4,IF(AND(H2626&gt;=$Q$5,H2626&lt;=$R$5),$S$5)))</f>
        <v>Promoters</v>
      </c>
    </row>
    <row r="2627" spans="1:15" x14ac:dyDescent="0.15">
      <c r="A2627" s="29" t="s">
        <v>41</v>
      </c>
      <c r="B2627" s="29" t="s">
        <v>42</v>
      </c>
      <c r="C2627" s="29" t="s">
        <v>131</v>
      </c>
      <c r="D2627" s="31">
        <v>44225</v>
      </c>
      <c r="E2627" s="29" t="s">
        <v>50</v>
      </c>
      <c r="F2627" s="29">
        <v>1</v>
      </c>
      <c r="G2627" s="29" t="s">
        <v>43</v>
      </c>
      <c r="H2627" s="29">
        <v>2</v>
      </c>
      <c r="K2627" s="29">
        <v>3406906237</v>
      </c>
      <c r="L2627" s="29">
        <v>3406906237</v>
      </c>
      <c r="M2627" s="29" t="s">
        <v>44</v>
      </c>
      <c r="N2627" s="29">
        <v>2332131134</v>
      </c>
      <c r="O2627" s="32" t="str">
        <f t="shared" si="41"/>
        <v>Detractors</v>
      </c>
    </row>
    <row r="2628" spans="1:15" x14ac:dyDescent="0.15">
      <c r="A2628" s="29" t="s">
        <v>41</v>
      </c>
      <c r="B2628" s="29" t="s">
        <v>42</v>
      </c>
      <c r="C2628" s="29" t="s">
        <v>141</v>
      </c>
      <c r="D2628" s="31">
        <v>44225</v>
      </c>
      <c r="E2628" s="29" t="s">
        <v>53</v>
      </c>
      <c r="F2628" s="29">
        <v>5</v>
      </c>
      <c r="G2628" s="29" t="s">
        <v>43</v>
      </c>
      <c r="H2628" s="29">
        <v>8</v>
      </c>
      <c r="K2628" s="29">
        <v>4417344113</v>
      </c>
      <c r="L2628" s="29">
        <v>4417344113</v>
      </c>
      <c r="M2628" s="29" t="s">
        <v>44</v>
      </c>
      <c r="N2628" s="29">
        <v>2332131203</v>
      </c>
      <c r="O2628" s="32" t="str">
        <f t="shared" si="41"/>
        <v>Passives</v>
      </c>
    </row>
    <row r="2629" spans="1:15" x14ac:dyDescent="0.15">
      <c r="A2629" s="29" t="s">
        <v>41</v>
      </c>
      <c r="B2629" s="29" t="s">
        <v>42</v>
      </c>
      <c r="C2629" s="29" t="s">
        <v>130</v>
      </c>
      <c r="D2629" s="31">
        <v>44225</v>
      </c>
      <c r="E2629" s="29" t="s">
        <v>19</v>
      </c>
      <c r="F2629" s="29">
        <v>4</v>
      </c>
      <c r="G2629" s="29" t="s">
        <v>43</v>
      </c>
      <c r="H2629" s="29">
        <v>0</v>
      </c>
      <c r="K2629" s="29">
        <v>7205275223</v>
      </c>
      <c r="L2629" s="29">
        <v>5926138657</v>
      </c>
      <c r="M2629" s="29" t="s">
        <v>44</v>
      </c>
      <c r="N2629" s="29">
        <v>2332132938</v>
      </c>
      <c r="O2629" s="32" t="str">
        <f t="shared" si="41"/>
        <v>Detractors</v>
      </c>
    </row>
    <row r="2630" spans="1:15" x14ac:dyDescent="0.15">
      <c r="A2630" s="29" t="s">
        <v>41</v>
      </c>
      <c r="B2630" s="29" t="s">
        <v>42</v>
      </c>
      <c r="C2630" s="29" t="s">
        <v>123</v>
      </c>
      <c r="D2630" s="31">
        <v>44225</v>
      </c>
      <c r="E2630" s="29" t="s">
        <v>19</v>
      </c>
      <c r="F2630" s="29">
        <v>5</v>
      </c>
      <c r="G2630" s="29" t="s">
        <v>43</v>
      </c>
      <c r="H2630" s="29">
        <v>10</v>
      </c>
      <c r="J2630" s="29">
        <v>2014429019</v>
      </c>
      <c r="K2630" s="29">
        <v>7205275223</v>
      </c>
      <c r="L2630" s="29">
        <v>5923354159</v>
      </c>
      <c r="M2630" s="29" t="s">
        <v>44</v>
      </c>
      <c r="N2630" s="29">
        <v>2332133592</v>
      </c>
      <c r="O2630" s="32" t="str">
        <f t="shared" si="41"/>
        <v>Promoters</v>
      </c>
    </row>
    <row r="2631" spans="1:15" x14ac:dyDescent="0.15">
      <c r="A2631" s="29" t="s">
        <v>41</v>
      </c>
      <c r="B2631" s="29" t="s">
        <v>42</v>
      </c>
      <c r="C2631" s="29" t="s">
        <v>78</v>
      </c>
      <c r="D2631" s="31">
        <v>44225</v>
      </c>
      <c r="E2631" s="29" t="s">
        <v>53</v>
      </c>
      <c r="F2631" s="29">
        <v>5</v>
      </c>
      <c r="G2631" s="29" t="s">
        <v>46</v>
      </c>
      <c r="H2631" s="29">
        <v>8</v>
      </c>
      <c r="K2631" s="29">
        <v>4412340675</v>
      </c>
      <c r="L2631" s="29">
        <v>4412340675</v>
      </c>
      <c r="M2631" s="29" t="s">
        <v>44</v>
      </c>
      <c r="N2631" s="29">
        <v>2332137587</v>
      </c>
      <c r="O2631" s="32" t="str">
        <f t="shared" si="41"/>
        <v>Passives</v>
      </c>
    </row>
    <row r="2632" spans="1:15" x14ac:dyDescent="0.15">
      <c r="A2632" s="29" t="s">
        <v>41</v>
      </c>
      <c r="B2632" s="29" t="s">
        <v>42</v>
      </c>
      <c r="C2632" s="29" t="s">
        <v>141</v>
      </c>
      <c r="D2632" s="31">
        <v>44225</v>
      </c>
      <c r="E2632" s="29" t="s">
        <v>52</v>
      </c>
      <c r="F2632" s="29">
        <v>5</v>
      </c>
      <c r="G2632" s="29" t="s">
        <v>43</v>
      </c>
      <c r="H2632" s="29">
        <v>8</v>
      </c>
      <c r="J2632" s="29">
        <v>2014435641</v>
      </c>
      <c r="K2632" s="29">
        <v>4414780079</v>
      </c>
      <c r="L2632" s="29">
        <v>4414780079</v>
      </c>
      <c r="M2632" s="29" t="s">
        <v>44</v>
      </c>
      <c r="N2632" s="29">
        <v>2332141540</v>
      </c>
      <c r="O2632" s="32" t="str">
        <f t="shared" si="41"/>
        <v>Passives</v>
      </c>
    </row>
    <row r="2633" spans="1:15" x14ac:dyDescent="0.15">
      <c r="A2633" s="29" t="s">
        <v>41</v>
      </c>
      <c r="B2633" s="29" t="s">
        <v>42</v>
      </c>
      <c r="C2633" s="29" t="s">
        <v>102</v>
      </c>
      <c r="D2633" s="31">
        <v>44225</v>
      </c>
      <c r="E2633" s="29" t="s">
        <v>53</v>
      </c>
      <c r="F2633" s="29">
        <v>5</v>
      </c>
      <c r="G2633" s="29" t="s">
        <v>43</v>
      </c>
      <c r="H2633" s="29">
        <v>8</v>
      </c>
      <c r="K2633" s="29">
        <v>4417034200</v>
      </c>
      <c r="L2633" s="29">
        <v>4417034200</v>
      </c>
      <c r="M2633" s="29" t="s">
        <v>44</v>
      </c>
      <c r="N2633" s="29">
        <v>2332142310</v>
      </c>
      <c r="O2633" s="32" t="str">
        <f t="shared" si="41"/>
        <v>Passives</v>
      </c>
    </row>
    <row r="2634" spans="1:15" x14ac:dyDescent="0.15">
      <c r="A2634" s="29" t="s">
        <v>41</v>
      </c>
      <c r="B2634" s="29" t="s">
        <v>42</v>
      </c>
      <c r="C2634" s="29" t="s">
        <v>79</v>
      </c>
      <c r="D2634" s="31">
        <v>44225</v>
      </c>
      <c r="E2634" s="29" t="s">
        <v>52</v>
      </c>
      <c r="F2634" s="29">
        <v>5</v>
      </c>
      <c r="G2634" s="29" t="s">
        <v>43</v>
      </c>
      <c r="H2634" s="29">
        <v>8</v>
      </c>
      <c r="K2634" s="29">
        <v>4417059455</v>
      </c>
      <c r="L2634" s="29">
        <v>4417059455</v>
      </c>
      <c r="M2634" s="29" t="s">
        <v>44</v>
      </c>
      <c r="N2634" s="29">
        <v>2332146305</v>
      </c>
      <c r="O2634" s="32" t="str">
        <f t="shared" si="41"/>
        <v>Passives</v>
      </c>
    </row>
    <row r="2635" spans="1:15" x14ac:dyDescent="0.15">
      <c r="A2635" s="29" t="s">
        <v>41</v>
      </c>
      <c r="B2635" s="29" t="s">
        <v>42</v>
      </c>
      <c r="C2635" s="29" t="s">
        <v>143</v>
      </c>
      <c r="D2635" s="31">
        <v>44225</v>
      </c>
      <c r="E2635" s="29" t="s">
        <v>52</v>
      </c>
      <c r="F2635" s="29">
        <v>5</v>
      </c>
      <c r="G2635" s="29" t="s">
        <v>43</v>
      </c>
      <c r="H2635" s="29">
        <v>10</v>
      </c>
      <c r="K2635" s="29">
        <v>4415365458</v>
      </c>
      <c r="L2635" s="29">
        <v>4415365458</v>
      </c>
      <c r="M2635" s="29" t="s">
        <v>44</v>
      </c>
      <c r="N2635" s="29">
        <v>2332154435</v>
      </c>
      <c r="O2635" s="32" t="str">
        <f t="shared" si="41"/>
        <v>Promoters</v>
      </c>
    </row>
    <row r="2636" spans="1:15" x14ac:dyDescent="0.15">
      <c r="A2636" s="29" t="s">
        <v>41</v>
      </c>
      <c r="B2636" s="29" t="s">
        <v>42</v>
      </c>
      <c r="C2636" s="29" t="s">
        <v>140</v>
      </c>
      <c r="D2636" s="31">
        <v>44225</v>
      </c>
      <c r="E2636" s="29" t="s">
        <v>55</v>
      </c>
      <c r="F2636" s="29">
        <v>5</v>
      </c>
      <c r="G2636" s="29" t="s">
        <v>43</v>
      </c>
      <c r="H2636" s="29">
        <v>10</v>
      </c>
      <c r="K2636" s="29">
        <v>9287971961</v>
      </c>
      <c r="L2636" s="29">
        <v>9287971961</v>
      </c>
      <c r="M2636" s="29" t="s">
        <v>44</v>
      </c>
      <c r="N2636" s="29">
        <v>2332157603</v>
      </c>
      <c r="O2636" s="32" t="str">
        <f t="shared" si="41"/>
        <v>Promoters</v>
      </c>
    </row>
    <row r="2637" spans="1:15" x14ac:dyDescent="0.15">
      <c r="A2637" s="29" t="s">
        <v>41</v>
      </c>
      <c r="B2637" s="29" t="s">
        <v>42</v>
      </c>
      <c r="C2637" s="29" t="s">
        <v>100</v>
      </c>
      <c r="D2637" s="31">
        <v>44225</v>
      </c>
      <c r="E2637" s="29" t="s">
        <v>53</v>
      </c>
      <c r="F2637" s="29">
        <v>5</v>
      </c>
      <c r="G2637" s="29" t="s">
        <v>43</v>
      </c>
      <c r="H2637" s="29">
        <v>10</v>
      </c>
      <c r="J2637" s="29">
        <v>2014450701</v>
      </c>
      <c r="K2637" s="29">
        <v>4415353185</v>
      </c>
      <c r="L2637" s="29">
        <v>4415353185</v>
      </c>
      <c r="M2637" s="29" t="s">
        <v>44</v>
      </c>
      <c r="N2637" s="29">
        <v>2332157972</v>
      </c>
      <c r="O2637" s="32" t="str">
        <f t="shared" si="41"/>
        <v>Promoters</v>
      </c>
    </row>
    <row r="2638" spans="1:15" x14ac:dyDescent="0.15">
      <c r="A2638" s="29" t="s">
        <v>41</v>
      </c>
      <c r="B2638" s="29" t="s">
        <v>42</v>
      </c>
      <c r="C2638" s="29" t="s">
        <v>111</v>
      </c>
      <c r="D2638" s="31">
        <v>44225</v>
      </c>
      <c r="E2638" s="29" t="s">
        <v>54</v>
      </c>
      <c r="F2638" s="29">
        <v>3</v>
      </c>
      <c r="G2638" s="29" t="s">
        <v>46</v>
      </c>
      <c r="H2638" s="29">
        <v>3</v>
      </c>
      <c r="K2638" s="29">
        <v>9284578014</v>
      </c>
      <c r="L2638" s="29">
        <v>9284578014</v>
      </c>
      <c r="M2638" s="29" t="s">
        <v>44</v>
      </c>
      <c r="N2638" s="29">
        <v>2332167089</v>
      </c>
      <c r="O2638" s="32" t="str">
        <f t="shared" si="41"/>
        <v>Detractors</v>
      </c>
    </row>
    <row r="2639" spans="1:15" x14ac:dyDescent="0.15">
      <c r="A2639" s="29" t="s">
        <v>41</v>
      </c>
      <c r="B2639" s="29" t="s">
        <v>42</v>
      </c>
      <c r="C2639" s="29" t="s">
        <v>120</v>
      </c>
      <c r="D2639" s="31">
        <v>44225</v>
      </c>
      <c r="E2639" s="29" t="s">
        <v>19</v>
      </c>
      <c r="F2639" s="29">
        <v>5</v>
      </c>
      <c r="G2639" s="29" t="s">
        <v>43</v>
      </c>
      <c r="H2639" s="29">
        <v>1</v>
      </c>
      <c r="J2639" s="29">
        <v>2014474997</v>
      </c>
      <c r="K2639" s="29">
        <v>7205275223</v>
      </c>
      <c r="L2639" s="29">
        <v>5926505316</v>
      </c>
      <c r="M2639" s="29" t="s">
        <v>44</v>
      </c>
      <c r="N2639" s="29">
        <v>2332195290</v>
      </c>
      <c r="O2639" s="32" t="str">
        <f t="shared" si="41"/>
        <v>Detractors</v>
      </c>
    </row>
    <row r="2640" spans="1:15" x14ac:dyDescent="0.15">
      <c r="A2640" s="29" t="s">
        <v>41</v>
      </c>
      <c r="B2640" s="29" t="s">
        <v>42</v>
      </c>
      <c r="C2640" s="29" t="s">
        <v>88</v>
      </c>
      <c r="D2640" s="31">
        <v>44225</v>
      </c>
      <c r="E2640" s="29" t="s">
        <v>50</v>
      </c>
      <c r="F2640" s="29">
        <v>5</v>
      </c>
      <c r="G2640" s="29" t="s">
        <v>43</v>
      </c>
      <c r="H2640" s="29">
        <v>6</v>
      </c>
      <c r="K2640" s="29">
        <v>3406423543</v>
      </c>
      <c r="L2640" s="29">
        <v>3406423543</v>
      </c>
      <c r="M2640" s="29" t="s">
        <v>44</v>
      </c>
      <c r="N2640" s="29">
        <v>2332201707</v>
      </c>
      <c r="O2640" s="32" t="str">
        <f t="shared" si="41"/>
        <v>Detractors</v>
      </c>
    </row>
    <row r="2641" spans="1:15" x14ac:dyDescent="0.15">
      <c r="A2641" s="29" t="s">
        <v>41</v>
      </c>
      <c r="B2641" s="29" t="s">
        <v>42</v>
      </c>
      <c r="C2641" s="29" t="s">
        <v>111</v>
      </c>
      <c r="D2641" s="31">
        <v>44225</v>
      </c>
      <c r="E2641" s="29" t="s">
        <v>50</v>
      </c>
      <c r="F2641" s="29">
        <v>5</v>
      </c>
      <c r="G2641" s="29" t="s">
        <v>43</v>
      </c>
      <c r="H2641" s="29">
        <v>0</v>
      </c>
      <c r="K2641" s="29">
        <v>3406909526</v>
      </c>
      <c r="L2641" s="29">
        <v>3406909526</v>
      </c>
      <c r="M2641" s="29" t="s">
        <v>44</v>
      </c>
      <c r="N2641" s="29">
        <v>2332204668</v>
      </c>
      <c r="O2641" s="32" t="str">
        <f t="shared" si="41"/>
        <v>Detractors</v>
      </c>
    </row>
    <row r="2642" spans="1:15" x14ac:dyDescent="0.15">
      <c r="A2642" s="29" t="s">
        <v>41</v>
      </c>
      <c r="B2642" s="29" t="s">
        <v>42</v>
      </c>
      <c r="C2642" s="29" t="s">
        <v>130</v>
      </c>
      <c r="D2642" s="31">
        <v>44225</v>
      </c>
      <c r="E2642" s="29" t="s">
        <v>19</v>
      </c>
      <c r="F2642" s="29">
        <v>5</v>
      </c>
      <c r="G2642" s="29" t="s">
        <v>43</v>
      </c>
      <c r="H2642" s="29">
        <v>8</v>
      </c>
      <c r="K2642" s="29">
        <v>7205275223</v>
      </c>
      <c r="L2642" s="29">
        <v>5926182947</v>
      </c>
      <c r="M2642" s="29" t="s">
        <v>44</v>
      </c>
      <c r="N2642" s="29">
        <v>2332219452</v>
      </c>
      <c r="O2642" s="32" t="str">
        <f t="shared" si="41"/>
        <v>Passives</v>
      </c>
    </row>
    <row r="2643" spans="1:15" x14ac:dyDescent="0.15">
      <c r="A2643" s="29" t="s">
        <v>41</v>
      </c>
      <c r="B2643" s="29" t="s">
        <v>42</v>
      </c>
      <c r="C2643" s="29" t="s">
        <v>111</v>
      </c>
      <c r="D2643" s="31">
        <v>44225</v>
      </c>
      <c r="E2643" s="29" t="s">
        <v>50</v>
      </c>
      <c r="F2643" s="29">
        <v>5</v>
      </c>
      <c r="G2643" s="29" t="s">
        <v>46</v>
      </c>
      <c r="H2643" s="29">
        <v>8</v>
      </c>
      <c r="K2643" s="29">
        <v>3402770117</v>
      </c>
      <c r="L2643" s="29">
        <v>3402770117</v>
      </c>
      <c r="M2643" s="29" t="s">
        <v>44</v>
      </c>
      <c r="N2643" s="29">
        <v>2332221925</v>
      </c>
      <c r="O2643" s="32" t="str">
        <f t="shared" si="41"/>
        <v>Passives</v>
      </c>
    </row>
    <row r="2644" spans="1:15" x14ac:dyDescent="0.15">
      <c r="A2644" s="29" t="s">
        <v>41</v>
      </c>
      <c r="B2644" s="29" t="s">
        <v>42</v>
      </c>
      <c r="C2644" s="29" t="s">
        <v>139</v>
      </c>
      <c r="D2644" s="31">
        <v>44225</v>
      </c>
      <c r="E2644" s="29" t="s">
        <v>50</v>
      </c>
      <c r="F2644" s="29">
        <v>5</v>
      </c>
      <c r="G2644" s="29" t="s">
        <v>43</v>
      </c>
      <c r="H2644" s="29">
        <v>10</v>
      </c>
      <c r="K2644" s="29">
        <v>3406435868</v>
      </c>
      <c r="L2644" s="29">
        <v>3406435868</v>
      </c>
      <c r="M2644" s="29" t="s">
        <v>44</v>
      </c>
      <c r="N2644" s="29">
        <v>2332231671</v>
      </c>
      <c r="O2644" s="32" t="str">
        <f t="shared" si="41"/>
        <v>Promoters</v>
      </c>
    </row>
    <row r="2645" spans="1:15" x14ac:dyDescent="0.15">
      <c r="A2645" s="29" t="s">
        <v>41</v>
      </c>
      <c r="B2645" s="29" t="s">
        <v>42</v>
      </c>
      <c r="C2645" s="29" t="s">
        <v>132</v>
      </c>
      <c r="D2645" s="31">
        <v>44225</v>
      </c>
      <c r="E2645" s="29" t="s">
        <v>50</v>
      </c>
      <c r="F2645" s="29">
        <v>5</v>
      </c>
      <c r="G2645" s="29" t="s">
        <v>43</v>
      </c>
      <c r="H2645" s="29">
        <v>10</v>
      </c>
      <c r="K2645" s="29">
        <v>6036747321</v>
      </c>
      <c r="L2645" s="29">
        <v>6036747321</v>
      </c>
      <c r="M2645" s="29" t="s">
        <v>51</v>
      </c>
      <c r="N2645" s="29">
        <v>2332268883</v>
      </c>
      <c r="O2645" s="32" t="str">
        <f t="shared" si="41"/>
        <v>Promoters</v>
      </c>
    </row>
    <row r="2646" spans="1:15" x14ac:dyDescent="0.15">
      <c r="A2646" s="29" t="s">
        <v>41</v>
      </c>
      <c r="B2646" s="29" t="s">
        <v>42</v>
      </c>
      <c r="C2646" s="29" t="s">
        <v>146</v>
      </c>
      <c r="D2646" s="31">
        <v>44226</v>
      </c>
      <c r="E2646" s="29" t="s">
        <v>53</v>
      </c>
      <c r="F2646" s="29">
        <v>5</v>
      </c>
      <c r="G2646" s="29" t="s">
        <v>43</v>
      </c>
      <c r="H2646" s="29">
        <v>10</v>
      </c>
      <c r="K2646" s="29">
        <v>4412930572</v>
      </c>
      <c r="L2646" s="29">
        <v>4412930572</v>
      </c>
      <c r="M2646" s="29" t="s">
        <v>44</v>
      </c>
      <c r="N2646" s="29">
        <v>2332371541</v>
      </c>
      <c r="O2646" s="32" t="str">
        <f t="shared" si="41"/>
        <v>Promoters</v>
      </c>
    </row>
    <row r="2647" spans="1:15" x14ac:dyDescent="0.15">
      <c r="A2647" s="29" t="s">
        <v>41</v>
      </c>
      <c r="B2647" s="29" t="s">
        <v>42</v>
      </c>
      <c r="C2647" s="29" t="s">
        <v>134</v>
      </c>
      <c r="D2647" s="31">
        <v>44226</v>
      </c>
      <c r="E2647" s="29" t="s">
        <v>53</v>
      </c>
      <c r="F2647" s="29">
        <v>4</v>
      </c>
      <c r="G2647" s="29" t="s">
        <v>43</v>
      </c>
      <c r="H2647" s="29">
        <v>8</v>
      </c>
      <c r="K2647" s="29">
        <v>4415051124</v>
      </c>
      <c r="L2647" s="29">
        <v>4415051124</v>
      </c>
      <c r="M2647" s="29" t="s">
        <v>51</v>
      </c>
      <c r="N2647" s="29">
        <v>2332372665</v>
      </c>
      <c r="O2647" s="32" t="str">
        <f t="shared" si="41"/>
        <v>Passives</v>
      </c>
    </row>
    <row r="2648" spans="1:15" x14ac:dyDescent="0.15">
      <c r="A2648" s="29" t="s">
        <v>41</v>
      </c>
      <c r="B2648" s="29" t="s">
        <v>42</v>
      </c>
      <c r="C2648" s="29" t="s">
        <v>117</v>
      </c>
      <c r="D2648" s="31">
        <v>44226</v>
      </c>
      <c r="E2648" s="29" t="s">
        <v>50</v>
      </c>
      <c r="F2648" s="29">
        <v>5</v>
      </c>
      <c r="G2648" s="29" t="s">
        <v>43</v>
      </c>
      <c r="H2648" s="29">
        <v>10</v>
      </c>
      <c r="K2648" s="29">
        <v>3402773698</v>
      </c>
      <c r="L2648" s="29">
        <v>3402773698</v>
      </c>
      <c r="M2648" s="29" t="s">
        <v>44</v>
      </c>
      <c r="N2648" s="29">
        <v>2332381267</v>
      </c>
      <c r="O2648" s="32" t="str">
        <f t="shared" si="41"/>
        <v>Promoters</v>
      </c>
    </row>
    <row r="2649" spans="1:15" x14ac:dyDescent="0.15">
      <c r="A2649" s="29" t="s">
        <v>41</v>
      </c>
      <c r="B2649" s="29" t="s">
        <v>42</v>
      </c>
      <c r="C2649" s="29" t="s">
        <v>118</v>
      </c>
      <c r="D2649" s="31">
        <v>44226</v>
      </c>
      <c r="E2649" s="29" t="s">
        <v>19</v>
      </c>
      <c r="F2649" s="29">
        <v>1</v>
      </c>
      <c r="G2649" s="29" t="s">
        <v>46</v>
      </c>
      <c r="H2649" s="29">
        <v>8</v>
      </c>
      <c r="K2649" s="29">
        <v>7205275223</v>
      </c>
      <c r="L2649" s="29">
        <v>5926384039</v>
      </c>
      <c r="M2649" s="29" t="s">
        <v>44</v>
      </c>
      <c r="N2649" s="29">
        <v>2332396712</v>
      </c>
      <c r="O2649" s="32" t="str">
        <f t="shared" si="41"/>
        <v>Passives</v>
      </c>
    </row>
    <row r="2650" spans="1:15" x14ac:dyDescent="0.15">
      <c r="A2650" s="29" t="s">
        <v>41</v>
      </c>
      <c r="B2650" s="29" t="s">
        <v>42</v>
      </c>
      <c r="C2650" s="29" t="s">
        <v>134</v>
      </c>
      <c r="D2650" s="31">
        <v>44226</v>
      </c>
      <c r="E2650" s="29" t="s">
        <v>53</v>
      </c>
      <c r="F2650" s="29">
        <v>5</v>
      </c>
      <c r="G2650" s="29" t="s">
        <v>43</v>
      </c>
      <c r="H2650" s="29">
        <v>9</v>
      </c>
      <c r="J2650" s="29">
        <v>2014625785</v>
      </c>
      <c r="K2650" s="29">
        <v>4412362648</v>
      </c>
      <c r="L2650" s="29">
        <v>4412362648</v>
      </c>
      <c r="M2650" s="29" t="s">
        <v>44</v>
      </c>
      <c r="N2650" s="29">
        <v>2332399928</v>
      </c>
      <c r="O2650" s="32" t="str">
        <f t="shared" si="41"/>
        <v>Promoters</v>
      </c>
    </row>
    <row r="2651" spans="1:15" x14ac:dyDescent="0.15">
      <c r="A2651" s="29" t="s">
        <v>41</v>
      </c>
      <c r="B2651" s="29" t="s">
        <v>42</v>
      </c>
      <c r="C2651" s="29" t="s">
        <v>117</v>
      </c>
      <c r="D2651" s="31">
        <v>44226</v>
      </c>
      <c r="E2651" s="29" t="s">
        <v>50</v>
      </c>
      <c r="F2651" s="29">
        <v>5</v>
      </c>
      <c r="G2651" s="29" t="s">
        <v>43</v>
      </c>
      <c r="H2651" s="29">
        <v>9</v>
      </c>
      <c r="K2651" s="29">
        <v>3406421474</v>
      </c>
      <c r="L2651" s="29">
        <v>3406421474</v>
      </c>
      <c r="M2651" s="29" t="s">
        <v>44</v>
      </c>
      <c r="N2651" s="29">
        <v>2332408849</v>
      </c>
      <c r="O2651" s="32" t="str">
        <f t="shared" si="41"/>
        <v>Promoters</v>
      </c>
    </row>
    <row r="2652" spans="1:15" x14ac:dyDescent="0.15">
      <c r="A2652" s="29" t="s">
        <v>41</v>
      </c>
      <c r="B2652" s="29" t="s">
        <v>42</v>
      </c>
      <c r="C2652" s="29" t="s">
        <v>87</v>
      </c>
      <c r="D2652" s="31">
        <v>44226</v>
      </c>
      <c r="E2652" s="29" t="s">
        <v>53</v>
      </c>
      <c r="F2652" s="29">
        <v>5</v>
      </c>
      <c r="G2652" s="29" t="s">
        <v>46</v>
      </c>
      <c r="H2652" s="29">
        <v>10</v>
      </c>
      <c r="K2652" s="29">
        <v>4413316306</v>
      </c>
      <c r="L2652" s="29">
        <v>4413316306</v>
      </c>
      <c r="M2652" s="29" t="s">
        <v>44</v>
      </c>
      <c r="N2652" s="29">
        <v>2332412398</v>
      </c>
      <c r="O2652" s="32" t="str">
        <f t="shared" si="41"/>
        <v>Promoters</v>
      </c>
    </row>
    <row r="2653" spans="1:15" x14ac:dyDescent="0.15">
      <c r="A2653" s="29" t="s">
        <v>41</v>
      </c>
      <c r="B2653" s="29" t="s">
        <v>42</v>
      </c>
      <c r="C2653" s="29" t="s">
        <v>124</v>
      </c>
      <c r="D2653" s="31">
        <v>44226</v>
      </c>
      <c r="E2653" s="29" t="s">
        <v>53</v>
      </c>
      <c r="F2653" s="29">
        <v>5</v>
      </c>
      <c r="G2653" s="29" t="s">
        <v>46</v>
      </c>
      <c r="H2653" s="29">
        <v>0</v>
      </c>
      <c r="K2653" s="29">
        <v>4413320702</v>
      </c>
      <c r="L2653" s="29">
        <v>4413320702</v>
      </c>
      <c r="M2653" s="29" t="s">
        <v>44</v>
      </c>
      <c r="N2653" s="29">
        <v>2332412874</v>
      </c>
      <c r="O2653" s="32" t="str">
        <f t="shared" si="41"/>
        <v>Detractors</v>
      </c>
    </row>
    <row r="2654" spans="1:15" x14ac:dyDescent="0.15">
      <c r="A2654" s="29" t="s">
        <v>41</v>
      </c>
      <c r="B2654" s="29" t="s">
        <v>42</v>
      </c>
      <c r="C2654" s="29" t="s">
        <v>85</v>
      </c>
      <c r="D2654" s="31">
        <v>44226</v>
      </c>
      <c r="E2654" s="29" t="s">
        <v>50</v>
      </c>
      <c r="F2654" s="29">
        <v>5</v>
      </c>
      <c r="G2654" s="29" t="s">
        <v>43</v>
      </c>
      <c r="H2654" s="29">
        <v>10</v>
      </c>
      <c r="K2654" s="29">
        <v>4077489504</v>
      </c>
      <c r="L2654" s="29">
        <v>4077489504</v>
      </c>
      <c r="M2654" s="29" t="s">
        <v>44</v>
      </c>
      <c r="N2654" s="29">
        <v>2332420115</v>
      </c>
      <c r="O2654" s="32" t="str">
        <f t="shared" si="41"/>
        <v>Promoters</v>
      </c>
    </row>
    <row r="2655" spans="1:15" x14ac:dyDescent="0.15">
      <c r="A2655" s="29" t="s">
        <v>41</v>
      </c>
      <c r="B2655" s="29" t="s">
        <v>42</v>
      </c>
      <c r="C2655" s="29" t="s">
        <v>120</v>
      </c>
      <c r="D2655" s="31">
        <v>44226</v>
      </c>
      <c r="E2655" s="29" t="s">
        <v>19</v>
      </c>
      <c r="F2655" s="29">
        <v>2</v>
      </c>
      <c r="G2655" s="29" t="s">
        <v>46</v>
      </c>
      <c r="H2655" s="29">
        <v>10</v>
      </c>
      <c r="K2655" s="29">
        <v>7205275223</v>
      </c>
      <c r="L2655" s="29">
        <v>5926501882</v>
      </c>
      <c r="M2655" s="29" t="s">
        <v>51</v>
      </c>
      <c r="N2655" s="29">
        <v>2332420668</v>
      </c>
      <c r="O2655" s="32" t="str">
        <f t="shared" si="41"/>
        <v>Promoters</v>
      </c>
    </row>
    <row r="2656" spans="1:15" x14ac:dyDescent="0.15">
      <c r="A2656" s="29" t="s">
        <v>41</v>
      </c>
      <c r="B2656" s="29" t="s">
        <v>42</v>
      </c>
      <c r="C2656" s="29" t="s">
        <v>144</v>
      </c>
      <c r="D2656" s="31">
        <v>44226</v>
      </c>
      <c r="E2656" s="29" t="s">
        <v>54</v>
      </c>
      <c r="F2656" s="29">
        <v>5</v>
      </c>
      <c r="G2656" s="29" t="s">
        <v>43</v>
      </c>
      <c r="H2656" s="29">
        <v>10</v>
      </c>
      <c r="K2656" s="29">
        <v>9283830912</v>
      </c>
      <c r="L2656" s="29">
        <v>9283830912</v>
      </c>
      <c r="M2656" s="29" t="s">
        <v>51</v>
      </c>
      <c r="N2656" s="29">
        <v>2332420670</v>
      </c>
      <c r="O2656" s="32" t="str">
        <f t="shared" si="41"/>
        <v>Promoters</v>
      </c>
    </row>
    <row r="2657" spans="1:15" x14ac:dyDescent="0.15">
      <c r="A2657" s="29" t="s">
        <v>41</v>
      </c>
      <c r="B2657" s="29" t="s">
        <v>42</v>
      </c>
      <c r="C2657" s="29" t="s">
        <v>134</v>
      </c>
      <c r="D2657" s="31">
        <v>44226</v>
      </c>
      <c r="E2657" s="29" t="s">
        <v>53</v>
      </c>
      <c r="F2657" s="29">
        <v>4</v>
      </c>
      <c r="G2657" s="29" t="s">
        <v>43</v>
      </c>
      <c r="H2657" s="29">
        <v>9</v>
      </c>
      <c r="K2657" s="29">
        <v>4415361979</v>
      </c>
      <c r="L2657" s="29">
        <v>4415361979</v>
      </c>
      <c r="M2657" s="29" t="s">
        <v>51</v>
      </c>
      <c r="N2657" s="29">
        <v>2332435470</v>
      </c>
      <c r="O2657" s="32" t="str">
        <f t="shared" si="41"/>
        <v>Promoters</v>
      </c>
    </row>
    <row r="2658" spans="1:15" x14ac:dyDescent="0.15">
      <c r="A2658" s="29" t="s">
        <v>41</v>
      </c>
      <c r="B2658" s="29" t="s">
        <v>42</v>
      </c>
      <c r="C2658" s="29" t="s">
        <v>134</v>
      </c>
      <c r="D2658" s="31">
        <v>44226</v>
      </c>
      <c r="E2658" s="29" t="s">
        <v>53</v>
      </c>
      <c r="F2658" s="29">
        <v>5</v>
      </c>
      <c r="G2658" s="29" t="s">
        <v>43</v>
      </c>
      <c r="H2658" s="29">
        <v>10</v>
      </c>
      <c r="K2658" s="29">
        <v>4415196305</v>
      </c>
      <c r="L2658" s="29">
        <v>4415196305</v>
      </c>
      <c r="M2658" s="29" t="s">
        <v>44</v>
      </c>
      <c r="N2658" s="29">
        <v>2332446647</v>
      </c>
      <c r="O2658" s="32" t="str">
        <f t="shared" si="41"/>
        <v>Promoters</v>
      </c>
    </row>
    <row r="2659" spans="1:15" x14ac:dyDescent="0.15">
      <c r="A2659" s="29" t="s">
        <v>41</v>
      </c>
      <c r="B2659" s="29" t="s">
        <v>42</v>
      </c>
      <c r="C2659" s="29" t="s">
        <v>120</v>
      </c>
      <c r="D2659" s="31">
        <v>44226</v>
      </c>
      <c r="E2659" s="29" t="s">
        <v>19</v>
      </c>
      <c r="F2659" s="29">
        <v>1</v>
      </c>
      <c r="G2659" s="29" t="s">
        <v>46</v>
      </c>
      <c r="H2659" s="29">
        <v>8</v>
      </c>
      <c r="K2659" s="29">
        <v>7205275223</v>
      </c>
      <c r="L2659" s="29">
        <v>5926254115</v>
      </c>
      <c r="M2659" s="29" t="s">
        <v>44</v>
      </c>
      <c r="N2659" s="29">
        <v>2332446696</v>
      </c>
      <c r="O2659" s="32" t="str">
        <f t="shared" si="41"/>
        <v>Passives</v>
      </c>
    </row>
    <row r="2660" spans="1:15" x14ac:dyDescent="0.15">
      <c r="A2660" s="29" t="s">
        <v>41</v>
      </c>
      <c r="B2660" s="29" t="s">
        <v>42</v>
      </c>
      <c r="C2660" s="29" t="s">
        <v>125</v>
      </c>
      <c r="D2660" s="31">
        <v>44226</v>
      </c>
      <c r="E2660" s="29" t="s">
        <v>19</v>
      </c>
      <c r="F2660" s="29">
        <v>1</v>
      </c>
      <c r="G2660" s="29" t="s">
        <v>46</v>
      </c>
      <c r="H2660" s="29">
        <v>0</v>
      </c>
      <c r="K2660" s="29">
        <v>7205275223</v>
      </c>
      <c r="L2660" s="29">
        <v>5926100847</v>
      </c>
      <c r="M2660" s="29" t="s">
        <v>44</v>
      </c>
      <c r="N2660" s="29">
        <v>2332449395</v>
      </c>
      <c r="O2660" s="32" t="str">
        <f t="shared" si="41"/>
        <v>Detractors</v>
      </c>
    </row>
    <row r="2661" spans="1:15" x14ac:dyDescent="0.15">
      <c r="A2661" s="29" t="s">
        <v>41</v>
      </c>
      <c r="B2661" s="29" t="s">
        <v>42</v>
      </c>
      <c r="C2661" s="29" t="s">
        <v>134</v>
      </c>
      <c r="D2661" s="31">
        <v>44226</v>
      </c>
      <c r="E2661" s="29" t="s">
        <v>53</v>
      </c>
      <c r="F2661" s="29">
        <v>5</v>
      </c>
      <c r="G2661" s="29" t="s">
        <v>46</v>
      </c>
      <c r="H2661" s="29">
        <v>8</v>
      </c>
      <c r="K2661" s="29">
        <v>4413385900</v>
      </c>
      <c r="L2661" s="29">
        <v>4413385900</v>
      </c>
      <c r="M2661" s="29" t="s">
        <v>44</v>
      </c>
      <c r="N2661" s="29">
        <v>2332452878</v>
      </c>
      <c r="O2661" s="32" t="str">
        <f t="shared" si="41"/>
        <v>Passives</v>
      </c>
    </row>
    <row r="2662" spans="1:15" x14ac:dyDescent="0.15">
      <c r="A2662" s="29" t="s">
        <v>41</v>
      </c>
      <c r="B2662" s="29" t="s">
        <v>42</v>
      </c>
      <c r="C2662" s="29" t="s">
        <v>147</v>
      </c>
      <c r="D2662" s="31">
        <v>44226</v>
      </c>
      <c r="E2662" s="29" t="s">
        <v>53</v>
      </c>
      <c r="F2662" s="29">
        <v>5</v>
      </c>
      <c r="G2662" s="29" t="s">
        <v>43</v>
      </c>
      <c r="H2662" s="29">
        <v>2</v>
      </c>
      <c r="K2662" s="29">
        <v>4417036854</v>
      </c>
      <c r="L2662" s="29">
        <v>4417036854</v>
      </c>
      <c r="M2662" s="29" t="s">
        <v>44</v>
      </c>
      <c r="N2662" s="29">
        <v>2332459136</v>
      </c>
      <c r="O2662" s="32" t="str">
        <f t="shared" si="41"/>
        <v>Detractors</v>
      </c>
    </row>
    <row r="2663" spans="1:15" x14ac:dyDescent="0.15">
      <c r="A2663" s="29" t="s">
        <v>41</v>
      </c>
      <c r="B2663" s="29" t="s">
        <v>42</v>
      </c>
      <c r="C2663" s="29" t="s">
        <v>124</v>
      </c>
      <c r="D2663" s="31">
        <v>44226</v>
      </c>
      <c r="E2663" s="29" t="s">
        <v>53</v>
      </c>
      <c r="F2663" s="29">
        <v>3</v>
      </c>
      <c r="G2663" s="29" t="s">
        <v>46</v>
      </c>
      <c r="H2663" s="29">
        <v>1</v>
      </c>
      <c r="K2663" s="29">
        <v>4417059115</v>
      </c>
      <c r="L2663" s="29">
        <v>4417059115</v>
      </c>
      <c r="M2663" s="29" t="s">
        <v>44</v>
      </c>
      <c r="N2663" s="29">
        <v>2332468645</v>
      </c>
      <c r="O2663" s="32" t="str">
        <f t="shared" si="41"/>
        <v>Detractors</v>
      </c>
    </row>
    <row r="2664" spans="1:15" x14ac:dyDescent="0.15">
      <c r="A2664" s="29" t="s">
        <v>41</v>
      </c>
      <c r="B2664" s="29" t="s">
        <v>42</v>
      </c>
      <c r="C2664" s="29" t="s">
        <v>118</v>
      </c>
      <c r="D2664" s="31">
        <v>44226</v>
      </c>
      <c r="E2664" s="29" t="s">
        <v>19</v>
      </c>
      <c r="F2664" s="29">
        <v>5</v>
      </c>
      <c r="G2664" s="29" t="s">
        <v>43</v>
      </c>
      <c r="H2664" s="29">
        <v>5</v>
      </c>
      <c r="K2664" s="29">
        <v>4694733101</v>
      </c>
      <c r="L2664" s="29">
        <v>5922181833</v>
      </c>
      <c r="M2664" s="29" t="s">
        <v>44</v>
      </c>
      <c r="N2664" s="29">
        <v>2332469183</v>
      </c>
      <c r="O2664" s="32" t="str">
        <f t="shared" si="41"/>
        <v>Detractors</v>
      </c>
    </row>
    <row r="2665" spans="1:15" x14ac:dyDescent="0.15">
      <c r="A2665" s="29" t="s">
        <v>41</v>
      </c>
      <c r="B2665" s="29" t="s">
        <v>42</v>
      </c>
      <c r="C2665" s="29" t="s">
        <v>120</v>
      </c>
      <c r="D2665" s="31">
        <v>44226</v>
      </c>
      <c r="E2665" s="29" t="s">
        <v>19</v>
      </c>
      <c r="F2665" s="29">
        <v>5</v>
      </c>
      <c r="G2665" s="29" t="s">
        <v>43</v>
      </c>
      <c r="H2665" s="29">
        <v>10</v>
      </c>
      <c r="K2665" s="29">
        <v>7205275223</v>
      </c>
      <c r="L2665" s="29">
        <v>5926422049</v>
      </c>
      <c r="M2665" s="29" t="s">
        <v>44</v>
      </c>
      <c r="N2665" s="29">
        <v>2332483300</v>
      </c>
      <c r="O2665" s="32" t="str">
        <f t="shared" si="41"/>
        <v>Promoters</v>
      </c>
    </row>
    <row r="2666" spans="1:15" x14ac:dyDescent="0.15">
      <c r="A2666" s="29" t="s">
        <v>41</v>
      </c>
      <c r="B2666" s="29" t="s">
        <v>42</v>
      </c>
      <c r="C2666" s="29" t="s">
        <v>144</v>
      </c>
      <c r="D2666" s="31">
        <v>44226</v>
      </c>
      <c r="E2666" s="29" t="s">
        <v>55</v>
      </c>
      <c r="F2666" s="29">
        <v>1</v>
      </c>
      <c r="G2666" s="29" t="s">
        <v>46</v>
      </c>
      <c r="H2666" s="29">
        <v>1</v>
      </c>
      <c r="K2666" s="29">
        <v>9284298596</v>
      </c>
      <c r="L2666" s="29">
        <v>9284298596</v>
      </c>
      <c r="M2666" s="29" t="s">
        <v>44</v>
      </c>
      <c r="N2666" s="29">
        <v>2332485013</v>
      </c>
      <c r="O2666" s="32" t="str">
        <f t="shared" si="41"/>
        <v>Detractors</v>
      </c>
    </row>
    <row r="2667" spans="1:15" x14ac:dyDescent="0.15">
      <c r="A2667" s="29" t="s">
        <v>41</v>
      </c>
      <c r="B2667" s="29" t="s">
        <v>42</v>
      </c>
      <c r="C2667" s="29" t="s">
        <v>118</v>
      </c>
      <c r="D2667" s="31">
        <v>44226</v>
      </c>
      <c r="E2667" s="29" t="s">
        <v>19</v>
      </c>
      <c r="F2667" s="29">
        <v>4</v>
      </c>
      <c r="G2667" s="29" t="s">
        <v>46</v>
      </c>
      <c r="H2667" s="29">
        <v>1</v>
      </c>
      <c r="K2667" s="29">
        <v>7205275223</v>
      </c>
      <c r="L2667" s="29">
        <v>5926537788</v>
      </c>
      <c r="M2667" s="29" t="s">
        <v>44</v>
      </c>
      <c r="N2667" s="29">
        <v>2332490328</v>
      </c>
      <c r="O2667" s="32" t="str">
        <f t="shared" si="41"/>
        <v>Detractors</v>
      </c>
    </row>
    <row r="2668" spans="1:15" x14ac:dyDescent="0.15">
      <c r="A2668" s="29" t="s">
        <v>41</v>
      </c>
      <c r="B2668" s="29" t="s">
        <v>42</v>
      </c>
      <c r="C2668" s="29" t="s">
        <v>134</v>
      </c>
      <c r="D2668" s="31">
        <v>44226</v>
      </c>
      <c r="E2668" s="29" t="s">
        <v>53</v>
      </c>
      <c r="F2668" s="29">
        <v>5</v>
      </c>
      <c r="G2668" s="29" t="s">
        <v>43</v>
      </c>
      <c r="H2668" s="29">
        <v>10</v>
      </c>
      <c r="J2668" s="29">
        <v>2014713804</v>
      </c>
      <c r="K2668" s="29">
        <v>4412364092</v>
      </c>
      <c r="L2668" s="29">
        <v>4412364092</v>
      </c>
      <c r="M2668" s="29" t="s">
        <v>44</v>
      </c>
      <c r="N2668" s="29">
        <v>2332490362</v>
      </c>
      <c r="O2668" s="32" t="str">
        <f t="shared" si="41"/>
        <v>Promoters</v>
      </c>
    </row>
    <row r="2669" spans="1:15" x14ac:dyDescent="0.15">
      <c r="A2669" s="29" t="s">
        <v>41</v>
      </c>
      <c r="B2669" s="29" t="s">
        <v>42</v>
      </c>
      <c r="C2669" s="29" t="s">
        <v>145</v>
      </c>
      <c r="D2669" s="31">
        <v>44226</v>
      </c>
      <c r="E2669" s="29" t="s">
        <v>50</v>
      </c>
      <c r="F2669" s="29">
        <v>5</v>
      </c>
      <c r="G2669" s="29" t="s">
        <v>43</v>
      </c>
      <c r="H2669" s="29">
        <v>10</v>
      </c>
      <c r="K2669" s="29">
        <v>3406421825</v>
      </c>
      <c r="L2669" s="29">
        <v>3406421825</v>
      </c>
      <c r="M2669" s="29" t="s">
        <v>44</v>
      </c>
      <c r="N2669" s="29">
        <v>2332490827</v>
      </c>
      <c r="O2669" s="32" t="str">
        <f t="shared" si="41"/>
        <v>Promoters</v>
      </c>
    </row>
    <row r="2670" spans="1:15" x14ac:dyDescent="0.15">
      <c r="A2670" s="29" t="s">
        <v>41</v>
      </c>
      <c r="B2670" s="29" t="s">
        <v>42</v>
      </c>
      <c r="C2670" s="29" t="s">
        <v>124</v>
      </c>
      <c r="D2670" s="31">
        <v>44226</v>
      </c>
      <c r="E2670" s="29" t="s">
        <v>53</v>
      </c>
      <c r="F2670" s="29">
        <v>5</v>
      </c>
      <c r="G2670" s="29" t="s">
        <v>46</v>
      </c>
      <c r="H2670" s="29">
        <v>8</v>
      </c>
      <c r="K2670" s="29">
        <v>4415052560</v>
      </c>
      <c r="L2670" s="29">
        <v>4415052560</v>
      </c>
      <c r="M2670" s="29" t="s">
        <v>51</v>
      </c>
      <c r="N2670" s="29">
        <v>2332490917</v>
      </c>
      <c r="O2670" s="32" t="str">
        <f t="shared" si="41"/>
        <v>Passives</v>
      </c>
    </row>
    <row r="2671" spans="1:15" x14ac:dyDescent="0.15">
      <c r="A2671" s="29" t="s">
        <v>41</v>
      </c>
      <c r="B2671" s="29" t="s">
        <v>42</v>
      </c>
      <c r="C2671" s="29" t="s">
        <v>120</v>
      </c>
      <c r="D2671" s="31">
        <v>44226</v>
      </c>
      <c r="E2671" s="29" t="s">
        <v>19</v>
      </c>
      <c r="F2671" s="29">
        <v>5</v>
      </c>
      <c r="G2671" s="29" t="s">
        <v>43</v>
      </c>
      <c r="H2671" s="29">
        <v>8</v>
      </c>
      <c r="K2671" s="29">
        <v>7205275223</v>
      </c>
      <c r="L2671" s="29">
        <v>5926263166</v>
      </c>
      <c r="M2671" s="29" t="s">
        <v>44</v>
      </c>
      <c r="N2671" s="29">
        <v>2332492611</v>
      </c>
      <c r="O2671" s="32" t="str">
        <f t="shared" si="41"/>
        <v>Passives</v>
      </c>
    </row>
    <row r="2672" spans="1:15" x14ac:dyDescent="0.15">
      <c r="A2672" s="29" t="s">
        <v>41</v>
      </c>
      <c r="B2672" s="29" t="s">
        <v>42</v>
      </c>
      <c r="C2672" s="29" t="s">
        <v>88</v>
      </c>
      <c r="D2672" s="31">
        <v>44226</v>
      </c>
      <c r="E2672" s="29" t="s">
        <v>50</v>
      </c>
      <c r="F2672" s="29">
        <v>5</v>
      </c>
      <c r="G2672" s="29" t="s">
        <v>43</v>
      </c>
      <c r="H2672" s="29">
        <v>9</v>
      </c>
      <c r="K2672" s="29">
        <v>3406909353</v>
      </c>
      <c r="L2672" s="29">
        <v>3406909353</v>
      </c>
      <c r="M2672" s="29" t="s">
        <v>44</v>
      </c>
      <c r="N2672" s="29">
        <v>2332499371</v>
      </c>
      <c r="O2672" s="32" t="str">
        <f t="shared" si="41"/>
        <v>Promoters</v>
      </c>
    </row>
    <row r="2673" spans="1:15" x14ac:dyDescent="0.15">
      <c r="A2673" s="29" t="s">
        <v>41</v>
      </c>
      <c r="B2673" s="29" t="s">
        <v>42</v>
      </c>
      <c r="C2673" s="29" t="s">
        <v>120</v>
      </c>
      <c r="D2673" s="31">
        <v>44226</v>
      </c>
      <c r="E2673" s="29" t="s">
        <v>19</v>
      </c>
      <c r="F2673" s="29">
        <v>5</v>
      </c>
      <c r="G2673" s="29" t="s">
        <v>43</v>
      </c>
      <c r="H2673" s="29">
        <v>1</v>
      </c>
      <c r="K2673" s="29">
        <v>7205275223</v>
      </c>
      <c r="L2673" s="29">
        <v>5926552928</v>
      </c>
      <c r="M2673" s="29" t="s">
        <v>44</v>
      </c>
      <c r="N2673" s="29">
        <v>2332499477</v>
      </c>
      <c r="O2673" s="32" t="str">
        <f t="shared" si="41"/>
        <v>Detractors</v>
      </c>
    </row>
    <row r="2674" spans="1:15" x14ac:dyDescent="0.15">
      <c r="A2674" s="29" t="s">
        <v>41</v>
      </c>
      <c r="B2674" s="29" t="s">
        <v>42</v>
      </c>
      <c r="C2674" s="29" t="s">
        <v>89</v>
      </c>
      <c r="D2674" s="31">
        <v>44226</v>
      </c>
      <c r="E2674" s="29" t="s">
        <v>53</v>
      </c>
      <c r="F2674" s="29">
        <v>5</v>
      </c>
      <c r="G2674" s="29" t="s">
        <v>43</v>
      </c>
      <c r="H2674" s="29">
        <v>9</v>
      </c>
      <c r="K2674" s="29">
        <v>4417772443</v>
      </c>
      <c r="L2674" s="29">
        <v>4417772443</v>
      </c>
      <c r="M2674" s="29" t="s">
        <v>44</v>
      </c>
      <c r="N2674" s="29">
        <v>2332509997</v>
      </c>
      <c r="O2674" s="32" t="str">
        <f t="shared" si="41"/>
        <v>Promoters</v>
      </c>
    </row>
    <row r="2675" spans="1:15" x14ac:dyDescent="0.15">
      <c r="A2675" s="29" t="s">
        <v>41</v>
      </c>
      <c r="B2675" s="29" t="s">
        <v>42</v>
      </c>
      <c r="C2675" s="29" t="s">
        <v>120</v>
      </c>
      <c r="D2675" s="31">
        <v>44226</v>
      </c>
      <c r="E2675" s="29" t="s">
        <v>19</v>
      </c>
      <c r="F2675" s="29">
        <v>5</v>
      </c>
      <c r="G2675" s="29" t="s">
        <v>43</v>
      </c>
      <c r="H2675" s="29">
        <v>10</v>
      </c>
      <c r="K2675" s="29">
        <v>7205275223</v>
      </c>
      <c r="L2675" s="29">
        <v>5926522768</v>
      </c>
      <c r="M2675" s="29" t="s">
        <v>44</v>
      </c>
      <c r="N2675" s="29">
        <v>2332521746</v>
      </c>
      <c r="O2675" s="32" t="str">
        <f t="shared" si="41"/>
        <v>Promoters</v>
      </c>
    </row>
    <row r="2676" spans="1:15" x14ac:dyDescent="0.15">
      <c r="A2676" s="29" t="s">
        <v>41</v>
      </c>
      <c r="B2676" s="29" t="s">
        <v>42</v>
      </c>
      <c r="C2676" s="29" t="s">
        <v>84</v>
      </c>
      <c r="D2676" s="31">
        <v>44226</v>
      </c>
      <c r="E2676" s="29" t="s">
        <v>50</v>
      </c>
      <c r="F2676" s="29">
        <v>5</v>
      </c>
      <c r="G2676" s="29" t="s">
        <v>43</v>
      </c>
      <c r="H2676" s="29">
        <v>10</v>
      </c>
      <c r="K2676" s="29">
        <v>3405134844</v>
      </c>
      <c r="L2676" s="29">
        <v>3405134844</v>
      </c>
      <c r="M2676" s="29" t="s">
        <v>44</v>
      </c>
      <c r="N2676" s="29">
        <v>2332528099</v>
      </c>
      <c r="O2676" s="32" t="str">
        <f t="shared" si="41"/>
        <v>Promoters</v>
      </c>
    </row>
    <row r="2677" spans="1:15" x14ac:dyDescent="0.15">
      <c r="A2677" s="29" t="s">
        <v>41</v>
      </c>
      <c r="B2677" s="29" t="s">
        <v>42</v>
      </c>
      <c r="C2677" s="29" t="s">
        <v>120</v>
      </c>
      <c r="D2677" s="31">
        <v>44226</v>
      </c>
      <c r="E2677" s="29" t="s">
        <v>19</v>
      </c>
      <c r="F2677" s="29">
        <v>5</v>
      </c>
      <c r="G2677" s="29" t="s">
        <v>46</v>
      </c>
      <c r="H2677" s="29">
        <v>5</v>
      </c>
      <c r="K2677" s="29">
        <v>7205275223</v>
      </c>
      <c r="L2677" s="29">
        <v>5926121530</v>
      </c>
      <c r="M2677" s="29" t="s">
        <v>44</v>
      </c>
      <c r="N2677" s="29">
        <v>2332535176</v>
      </c>
      <c r="O2677" s="32" t="str">
        <f t="shared" si="41"/>
        <v>Detractors</v>
      </c>
    </row>
    <row r="2678" spans="1:15" x14ac:dyDescent="0.15">
      <c r="A2678" s="29" t="s">
        <v>41</v>
      </c>
      <c r="B2678" s="29" t="s">
        <v>42</v>
      </c>
      <c r="C2678" s="29" t="s">
        <v>132</v>
      </c>
      <c r="D2678" s="31">
        <v>44226</v>
      </c>
      <c r="E2678" s="29" t="s">
        <v>55</v>
      </c>
      <c r="F2678" s="29">
        <v>4</v>
      </c>
      <c r="G2678" s="29" t="s">
        <v>43</v>
      </c>
      <c r="H2678" s="29">
        <v>10</v>
      </c>
      <c r="K2678" s="29">
        <v>5059065462</v>
      </c>
      <c r="L2678" s="29">
        <v>5059065462</v>
      </c>
      <c r="M2678" s="29" t="s">
        <v>51</v>
      </c>
      <c r="N2678" s="29">
        <v>2332557709</v>
      </c>
      <c r="O2678" s="32" t="str">
        <f t="shared" si="41"/>
        <v>Promoters</v>
      </c>
    </row>
    <row r="2679" spans="1:15" x14ac:dyDescent="0.15">
      <c r="A2679" s="29" t="s">
        <v>41</v>
      </c>
      <c r="B2679" s="29" t="s">
        <v>42</v>
      </c>
      <c r="C2679" s="29" t="s">
        <v>84</v>
      </c>
      <c r="D2679" s="31">
        <v>44226</v>
      </c>
      <c r="E2679" s="29" t="s">
        <v>55</v>
      </c>
      <c r="F2679" s="29">
        <v>5</v>
      </c>
      <c r="G2679" s="29" t="s">
        <v>43</v>
      </c>
      <c r="H2679" s="29">
        <v>10</v>
      </c>
      <c r="K2679" s="29">
        <v>9286142652</v>
      </c>
      <c r="L2679" s="29">
        <v>9286142652</v>
      </c>
      <c r="M2679" s="29" t="s">
        <v>44</v>
      </c>
      <c r="N2679" s="29">
        <v>2332566260</v>
      </c>
      <c r="O2679" s="32" t="str">
        <f t="shared" si="41"/>
        <v>Promoters</v>
      </c>
    </row>
    <row r="2680" spans="1:15" x14ac:dyDescent="0.15">
      <c r="A2680" s="29" t="s">
        <v>41</v>
      </c>
      <c r="B2680" s="29" t="s">
        <v>42</v>
      </c>
      <c r="C2680" s="29" t="s">
        <v>132</v>
      </c>
      <c r="D2680" s="31">
        <v>44226</v>
      </c>
      <c r="E2680" s="29" t="s">
        <v>50</v>
      </c>
      <c r="F2680" s="29">
        <v>4</v>
      </c>
      <c r="G2680" s="29" t="s">
        <v>46</v>
      </c>
      <c r="H2680" s="29">
        <v>0</v>
      </c>
      <c r="J2680" s="29">
        <v>2014786802</v>
      </c>
      <c r="K2680" s="29">
        <v>3406424030</v>
      </c>
      <c r="L2680" s="29">
        <v>3406424030</v>
      </c>
      <c r="M2680" s="29" t="s">
        <v>44</v>
      </c>
      <c r="N2680" s="29">
        <v>2332574584</v>
      </c>
      <c r="O2680" s="32" t="str">
        <f t="shared" si="41"/>
        <v>Detractors</v>
      </c>
    </row>
    <row r="2681" spans="1:15" x14ac:dyDescent="0.15">
      <c r="A2681" s="29" t="s">
        <v>41</v>
      </c>
      <c r="B2681" s="29" t="s">
        <v>42</v>
      </c>
      <c r="C2681" s="29" t="s">
        <v>132</v>
      </c>
      <c r="D2681" s="31">
        <v>44226</v>
      </c>
      <c r="E2681" s="29" t="s">
        <v>55</v>
      </c>
      <c r="F2681" s="29">
        <v>5</v>
      </c>
      <c r="G2681" s="29" t="s">
        <v>43</v>
      </c>
      <c r="H2681" s="29">
        <v>9</v>
      </c>
      <c r="K2681" s="29">
        <v>9286401306</v>
      </c>
      <c r="L2681" s="29">
        <v>9286401306</v>
      </c>
      <c r="M2681" s="29" t="s">
        <v>51</v>
      </c>
      <c r="N2681" s="29">
        <v>2332580761</v>
      </c>
      <c r="O2681" s="32" t="str">
        <f t="shared" si="41"/>
        <v>Promoters</v>
      </c>
    </row>
    <row r="2682" spans="1:15" x14ac:dyDescent="0.15">
      <c r="A2682" s="29" t="s">
        <v>41</v>
      </c>
      <c r="B2682" s="29" t="s">
        <v>42</v>
      </c>
      <c r="C2682" s="29" t="s">
        <v>84</v>
      </c>
      <c r="D2682" s="31">
        <v>44226</v>
      </c>
      <c r="E2682" s="29" t="s">
        <v>53</v>
      </c>
      <c r="F2682" s="29">
        <v>5</v>
      </c>
      <c r="G2682" s="29" t="s">
        <v>43</v>
      </c>
      <c r="H2682" s="29">
        <v>5</v>
      </c>
      <c r="K2682" s="29">
        <v>4417050714</v>
      </c>
      <c r="L2682" s="29">
        <v>4417050714</v>
      </c>
      <c r="M2682" s="29" t="s">
        <v>44</v>
      </c>
      <c r="N2682" s="29">
        <v>2332589148</v>
      </c>
      <c r="O2682" s="32" t="str">
        <f t="shared" si="41"/>
        <v>Detractors</v>
      </c>
    </row>
    <row r="2683" spans="1:15" x14ac:dyDescent="0.15">
      <c r="A2683" s="29" t="s">
        <v>41</v>
      </c>
      <c r="B2683" s="29" t="s">
        <v>42</v>
      </c>
      <c r="C2683" s="29" t="s">
        <v>130</v>
      </c>
      <c r="D2683" s="31">
        <v>44227</v>
      </c>
      <c r="E2683" s="29" t="s">
        <v>19</v>
      </c>
      <c r="F2683" s="29">
        <v>2</v>
      </c>
      <c r="G2683" s="29" t="s">
        <v>46</v>
      </c>
      <c r="H2683" s="29">
        <v>5</v>
      </c>
      <c r="K2683" s="29">
        <v>7205275223</v>
      </c>
      <c r="L2683" s="29">
        <v>5926177226</v>
      </c>
      <c r="M2683" s="29" t="s">
        <v>44</v>
      </c>
      <c r="N2683" s="29">
        <v>2332655097</v>
      </c>
      <c r="O2683" s="32" t="str">
        <f t="shared" si="41"/>
        <v>Detractors</v>
      </c>
    </row>
    <row r="2684" spans="1:15" x14ac:dyDescent="0.15">
      <c r="A2684" s="29" t="s">
        <v>41</v>
      </c>
      <c r="B2684" s="29" t="s">
        <v>42</v>
      </c>
      <c r="C2684" s="29" t="s">
        <v>130</v>
      </c>
      <c r="D2684" s="31">
        <v>44227</v>
      </c>
      <c r="E2684" s="29" t="s">
        <v>19</v>
      </c>
      <c r="F2684" s="29">
        <v>5</v>
      </c>
      <c r="G2684" s="29" t="s">
        <v>46</v>
      </c>
      <c r="H2684" s="29">
        <v>8</v>
      </c>
      <c r="K2684" s="29">
        <v>7205275223</v>
      </c>
      <c r="L2684" s="29">
        <v>5926156611</v>
      </c>
      <c r="M2684" s="29" t="s">
        <v>51</v>
      </c>
      <c r="N2684" s="29">
        <v>2332668275</v>
      </c>
      <c r="O2684" s="32" t="str">
        <f t="shared" si="41"/>
        <v>Passives</v>
      </c>
    </row>
    <row r="2685" spans="1:15" x14ac:dyDescent="0.15">
      <c r="A2685" s="29" t="s">
        <v>41</v>
      </c>
      <c r="B2685" s="29" t="s">
        <v>42</v>
      </c>
      <c r="C2685" s="29" t="s">
        <v>83</v>
      </c>
      <c r="D2685" s="31">
        <v>44227</v>
      </c>
      <c r="E2685" s="29" t="s">
        <v>52</v>
      </c>
      <c r="F2685" s="29">
        <v>5</v>
      </c>
      <c r="G2685" s="29" t="s">
        <v>43</v>
      </c>
      <c r="H2685" s="29">
        <v>10</v>
      </c>
      <c r="K2685" s="29">
        <v>4417773864</v>
      </c>
      <c r="L2685" s="29">
        <v>4417773864</v>
      </c>
      <c r="M2685" s="29" t="s">
        <v>44</v>
      </c>
      <c r="N2685" s="29">
        <v>2332679381</v>
      </c>
      <c r="O2685" s="32" t="str">
        <f t="shared" si="41"/>
        <v>Promoters</v>
      </c>
    </row>
    <row r="2686" spans="1:15" x14ac:dyDescent="0.15">
      <c r="A2686" s="29" t="s">
        <v>41</v>
      </c>
      <c r="B2686" s="29" t="s">
        <v>42</v>
      </c>
      <c r="C2686" s="29" t="s">
        <v>140</v>
      </c>
      <c r="D2686" s="31">
        <v>44227</v>
      </c>
      <c r="E2686" s="29" t="s">
        <v>53</v>
      </c>
      <c r="F2686" s="29">
        <v>1</v>
      </c>
      <c r="G2686" s="29" t="s">
        <v>43</v>
      </c>
      <c r="H2686" s="29">
        <v>8</v>
      </c>
      <c r="K2686" s="29">
        <v>4417077751</v>
      </c>
      <c r="L2686" s="29">
        <v>4417077751</v>
      </c>
      <c r="M2686" s="29" t="s">
        <v>44</v>
      </c>
      <c r="N2686" s="29">
        <v>2332679459</v>
      </c>
      <c r="O2686" s="32" t="str">
        <f t="shared" si="41"/>
        <v>Passives</v>
      </c>
    </row>
    <row r="2687" spans="1:15" x14ac:dyDescent="0.15">
      <c r="A2687" s="29" t="s">
        <v>41</v>
      </c>
      <c r="B2687" s="29" t="s">
        <v>42</v>
      </c>
      <c r="C2687" s="29" t="s">
        <v>86</v>
      </c>
      <c r="D2687" s="31">
        <v>44227</v>
      </c>
      <c r="E2687" s="29" t="s">
        <v>53</v>
      </c>
      <c r="F2687" s="29">
        <v>5</v>
      </c>
      <c r="G2687" s="29" t="s">
        <v>43</v>
      </c>
      <c r="H2687" s="29">
        <v>10</v>
      </c>
      <c r="K2687" s="29">
        <v>4417358621</v>
      </c>
      <c r="L2687" s="29">
        <v>4417358621</v>
      </c>
      <c r="M2687" s="29" t="s">
        <v>51</v>
      </c>
      <c r="N2687" s="29">
        <v>2332679536</v>
      </c>
      <c r="O2687" s="32" t="str">
        <f t="shared" si="41"/>
        <v>Promoters</v>
      </c>
    </row>
    <row r="2688" spans="1:15" x14ac:dyDescent="0.15">
      <c r="A2688" s="29" t="s">
        <v>41</v>
      </c>
      <c r="B2688" s="29" t="s">
        <v>42</v>
      </c>
      <c r="C2688" s="29" t="s">
        <v>120</v>
      </c>
      <c r="D2688" s="31">
        <v>44227</v>
      </c>
      <c r="E2688" s="29" t="s">
        <v>19</v>
      </c>
      <c r="F2688" s="29">
        <v>5</v>
      </c>
      <c r="G2688" s="29" t="s">
        <v>43</v>
      </c>
      <c r="H2688" s="29">
        <v>10</v>
      </c>
      <c r="K2688" s="29">
        <v>7205275223</v>
      </c>
      <c r="L2688" s="29">
        <v>5926438998</v>
      </c>
      <c r="M2688" s="29" t="s">
        <v>44</v>
      </c>
      <c r="N2688" s="29">
        <v>2332720661</v>
      </c>
      <c r="O2688" s="32" t="str">
        <f t="shared" si="41"/>
        <v>Promoters</v>
      </c>
    </row>
    <row r="2689" spans="1:15" x14ac:dyDescent="0.15">
      <c r="A2689" s="29" t="s">
        <v>41</v>
      </c>
      <c r="B2689" s="29" t="s">
        <v>42</v>
      </c>
      <c r="C2689" s="29" t="s">
        <v>130</v>
      </c>
      <c r="D2689" s="31">
        <v>44227</v>
      </c>
      <c r="E2689" s="29" t="s">
        <v>19</v>
      </c>
      <c r="F2689" s="29">
        <v>4</v>
      </c>
      <c r="G2689" s="29" t="s">
        <v>43</v>
      </c>
      <c r="H2689" s="29">
        <v>8</v>
      </c>
      <c r="K2689" s="29">
        <v>7205275223</v>
      </c>
      <c r="L2689" s="29">
        <v>5926461085</v>
      </c>
      <c r="M2689" s="29" t="s">
        <v>51</v>
      </c>
      <c r="N2689" s="29">
        <v>2332724312</v>
      </c>
      <c r="O2689" s="32" t="str">
        <f t="shared" si="41"/>
        <v>Passives</v>
      </c>
    </row>
    <row r="2690" spans="1:15" x14ac:dyDescent="0.15">
      <c r="A2690" s="29" t="s">
        <v>41</v>
      </c>
      <c r="B2690" s="29" t="s">
        <v>42</v>
      </c>
      <c r="C2690" s="29" t="s">
        <v>113</v>
      </c>
      <c r="D2690" s="31">
        <v>44227</v>
      </c>
      <c r="E2690" s="29" t="s">
        <v>55</v>
      </c>
      <c r="F2690" s="29">
        <v>5</v>
      </c>
      <c r="G2690" s="29" t="s">
        <v>43</v>
      </c>
      <c r="H2690" s="29">
        <v>9</v>
      </c>
      <c r="K2690" s="29">
        <v>7754033312</v>
      </c>
      <c r="L2690" s="29">
        <v>7754033312</v>
      </c>
      <c r="M2690" s="29" t="s">
        <v>44</v>
      </c>
      <c r="N2690" s="29">
        <v>2332725238</v>
      </c>
      <c r="O2690" s="32" t="str">
        <f t="shared" ref="O2690:O2753" si="42">IF(AND(H2690&gt;=$Q$3,H2690&lt;=$R$3),$S$3,IF(AND(H2690&gt;=$Q$4,H2690&lt;=$R$4),$S$4,IF(AND(H2690&gt;=$Q$5,H2690&lt;=$R$5),$S$5)))</f>
        <v>Promoters</v>
      </c>
    </row>
    <row r="2691" spans="1:15" x14ac:dyDescent="0.15">
      <c r="A2691" s="29" t="s">
        <v>41</v>
      </c>
      <c r="B2691" s="29" t="s">
        <v>42</v>
      </c>
      <c r="C2691" s="29" t="s">
        <v>130</v>
      </c>
      <c r="D2691" s="31">
        <v>44227</v>
      </c>
      <c r="E2691" s="29" t="s">
        <v>19</v>
      </c>
      <c r="F2691" s="29">
        <v>5</v>
      </c>
      <c r="G2691" s="29" t="s">
        <v>43</v>
      </c>
      <c r="H2691" s="29">
        <v>10</v>
      </c>
      <c r="K2691" s="29">
        <v>7205275223</v>
      </c>
      <c r="L2691" s="29">
        <v>5926459069</v>
      </c>
      <c r="M2691" s="29" t="s">
        <v>44</v>
      </c>
      <c r="N2691" s="29">
        <v>2332731415</v>
      </c>
      <c r="O2691" s="32" t="str">
        <f t="shared" si="42"/>
        <v>Promoters</v>
      </c>
    </row>
    <row r="2692" spans="1:15" x14ac:dyDescent="0.15">
      <c r="A2692" s="29" t="s">
        <v>41</v>
      </c>
      <c r="B2692" s="29" t="s">
        <v>42</v>
      </c>
      <c r="C2692" s="29" t="s">
        <v>140</v>
      </c>
      <c r="D2692" s="31">
        <v>44227</v>
      </c>
      <c r="E2692" s="29" t="s">
        <v>50</v>
      </c>
      <c r="F2692" s="29">
        <v>4</v>
      </c>
      <c r="G2692" s="29" t="s">
        <v>43</v>
      </c>
      <c r="H2692" s="29">
        <v>7</v>
      </c>
      <c r="K2692" s="29">
        <v>3406426573</v>
      </c>
      <c r="L2692" s="29">
        <v>3406426573</v>
      </c>
      <c r="M2692" s="29" t="s">
        <v>51</v>
      </c>
      <c r="N2692" s="29">
        <v>2332736037</v>
      </c>
      <c r="O2692" s="32" t="str">
        <f t="shared" si="42"/>
        <v>Passives</v>
      </c>
    </row>
    <row r="2693" spans="1:15" x14ac:dyDescent="0.15">
      <c r="A2693" s="29" t="s">
        <v>41</v>
      </c>
      <c r="B2693" s="29" t="s">
        <v>42</v>
      </c>
      <c r="C2693" s="29" t="s">
        <v>130</v>
      </c>
      <c r="D2693" s="31">
        <v>44227</v>
      </c>
      <c r="E2693" s="29" t="s">
        <v>19</v>
      </c>
      <c r="F2693" s="29">
        <v>5</v>
      </c>
      <c r="G2693" s="29" t="s">
        <v>43</v>
      </c>
      <c r="H2693" s="29">
        <v>10</v>
      </c>
      <c r="J2693" s="29">
        <v>2014944633</v>
      </c>
      <c r="K2693" s="29">
        <v>7205275223</v>
      </c>
      <c r="L2693" s="29">
        <v>5926459069</v>
      </c>
      <c r="M2693" s="29" t="s">
        <v>44</v>
      </c>
      <c r="N2693" s="29">
        <v>2332742063</v>
      </c>
      <c r="O2693" s="32" t="str">
        <f t="shared" si="42"/>
        <v>Promoters</v>
      </c>
    </row>
    <row r="2694" spans="1:15" x14ac:dyDescent="0.15">
      <c r="A2694" s="29" t="s">
        <v>41</v>
      </c>
      <c r="B2694" s="29" t="s">
        <v>42</v>
      </c>
      <c r="C2694" s="29" t="s">
        <v>113</v>
      </c>
      <c r="D2694" s="31">
        <v>44227</v>
      </c>
      <c r="E2694" s="29" t="s">
        <v>50</v>
      </c>
      <c r="F2694" s="29">
        <v>5</v>
      </c>
      <c r="G2694" s="29" t="s">
        <v>43</v>
      </c>
      <c r="H2694" s="29">
        <v>9</v>
      </c>
      <c r="K2694" s="29">
        <v>3406432736</v>
      </c>
      <c r="L2694" s="29">
        <v>3406432736</v>
      </c>
      <c r="M2694" s="29" t="s">
        <v>44</v>
      </c>
      <c r="N2694" s="29">
        <v>2332746773</v>
      </c>
      <c r="O2694" s="32" t="str">
        <f t="shared" si="42"/>
        <v>Promoters</v>
      </c>
    </row>
    <row r="2695" spans="1:15" x14ac:dyDescent="0.15">
      <c r="A2695" s="29" t="s">
        <v>41</v>
      </c>
      <c r="B2695" s="29" t="s">
        <v>42</v>
      </c>
      <c r="C2695" s="29" t="s">
        <v>145</v>
      </c>
      <c r="D2695" s="31">
        <v>44227</v>
      </c>
      <c r="E2695" s="29" t="s">
        <v>50</v>
      </c>
      <c r="F2695" s="29">
        <v>5</v>
      </c>
      <c r="G2695" s="29" t="s">
        <v>43</v>
      </c>
      <c r="H2695" s="29">
        <v>8</v>
      </c>
      <c r="K2695" s="29">
        <v>3406435661</v>
      </c>
      <c r="L2695" s="29">
        <v>3406435661</v>
      </c>
      <c r="M2695" s="29" t="s">
        <v>44</v>
      </c>
      <c r="N2695" s="29">
        <v>2332747050</v>
      </c>
      <c r="O2695" s="32" t="str">
        <f t="shared" si="42"/>
        <v>Passives</v>
      </c>
    </row>
    <row r="2696" spans="1:15" x14ac:dyDescent="0.15">
      <c r="A2696" s="29" t="s">
        <v>41</v>
      </c>
      <c r="B2696" s="29" t="s">
        <v>42</v>
      </c>
      <c r="C2696" s="29" t="s">
        <v>143</v>
      </c>
      <c r="D2696" s="31">
        <v>44227</v>
      </c>
      <c r="E2696" s="29" t="s">
        <v>52</v>
      </c>
      <c r="F2696" s="29">
        <v>5</v>
      </c>
      <c r="G2696" s="29" t="s">
        <v>43</v>
      </c>
      <c r="H2696" s="29">
        <v>10</v>
      </c>
      <c r="K2696" s="29">
        <v>4417039061</v>
      </c>
      <c r="L2696" s="29">
        <v>4417039061</v>
      </c>
      <c r="M2696" s="29" t="s">
        <v>51</v>
      </c>
      <c r="N2696" s="29">
        <v>2332751015</v>
      </c>
      <c r="O2696" s="32" t="str">
        <f t="shared" si="42"/>
        <v>Promoters</v>
      </c>
    </row>
    <row r="2697" spans="1:15" x14ac:dyDescent="0.15">
      <c r="A2697" s="29" t="s">
        <v>41</v>
      </c>
      <c r="B2697" s="29" t="s">
        <v>42</v>
      </c>
      <c r="C2697" s="29" t="s">
        <v>145</v>
      </c>
      <c r="D2697" s="31">
        <v>44227</v>
      </c>
      <c r="E2697" s="29" t="s">
        <v>50</v>
      </c>
      <c r="F2697" s="29">
        <v>5</v>
      </c>
      <c r="G2697" s="29" t="s">
        <v>43</v>
      </c>
      <c r="H2697" s="29">
        <v>5</v>
      </c>
      <c r="K2697" s="29">
        <v>3402277442</v>
      </c>
      <c r="L2697" s="29">
        <v>3402277442</v>
      </c>
      <c r="M2697" s="29" t="s">
        <v>44</v>
      </c>
      <c r="N2697" s="29">
        <v>2332751486</v>
      </c>
      <c r="O2697" s="32" t="str">
        <f t="shared" si="42"/>
        <v>Detractors</v>
      </c>
    </row>
    <row r="2698" spans="1:15" x14ac:dyDescent="0.15">
      <c r="A2698" s="29" t="s">
        <v>41</v>
      </c>
      <c r="B2698" s="29" t="s">
        <v>42</v>
      </c>
      <c r="C2698" s="29" t="s">
        <v>143</v>
      </c>
      <c r="D2698" s="31">
        <v>44227</v>
      </c>
      <c r="E2698" s="29" t="s">
        <v>52</v>
      </c>
      <c r="F2698" s="29">
        <v>5</v>
      </c>
      <c r="G2698" s="29" t="s">
        <v>43</v>
      </c>
      <c r="H2698" s="29">
        <v>10</v>
      </c>
      <c r="J2698" s="29">
        <v>2014956313</v>
      </c>
      <c r="K2698" s="29">
        <v>4413336598</v>
      </c>
      <c r="L2698" s="29">
        <v>4413336598</v>
      </c>
      <c r="M2698" s="29" t="s">
        <v>44</v>
      </c>
      <c r="N2698" s="29">
        <v>2332754216</v>
      </c>
      <c r="O2698" s="32" t="str">
        <f t="shared" si="42"/>
        <v>Promoters</v>
      </c>
    </row>
    <row r="2699" spans="1:15" x14ac:dyDescent="0.15">
      <c r="A2699" s="29" t="s">
        <v>41</v>
      </c>
      <c r="B2699" s="29" t="s">
        <v>42</v>
      </c>
      <c r="C2699" s="29" t="s">
        <v>139</v>
      </c>
      <c r="D2699" s="31">
        <v>44227</v>
      </c>
      <c r="E2699" s="29" t="s">
        <v>55</v>
      </c>
      <c r="F2699" s="29">
        <v>4</v>
      </c>
      <c r="G2699" s="29" t="s">
        <v>43</v>
      </c>
      <c r="H2699" s="29">
        <v>5</v>
      </c>
      <c r="K2699" s="29">
        <v>7757500786</v>
      </c>
      <c r="L2699" s="29">
        <v>7757500786</v>
      </c>
      <c r="M2699" s="29" t="s">
        <v>44</v>
      </c>
      <c r="N2699" s="29">
        <v>2332770777</v>
      </c>
      <c r="O2699" s="32" t="str">
        <f t="shared" si="42"/>
        <v>Detractors</v>
      </c>
    </row>
    <row r="2700" spans="1:15" x14ac:dyDescent="0.15">
      <c r="A2700" s="29" t="s">
        <v>41</v>
      </c>
      <c r="B2700" s="29" t="s">
        <v>42</v>
      </c>
      <c r="C2700" s="29" t="s">
        <v>83</v>
      </c>
      <c r="D2700" s="31">
        <v>44227</v>
      </c>
      <c r="E2700" s="29" t="s">
        <v>53</v>
      </c>
      <c r="F2700" s="29">
        <v>4</v>
      </c>
      <c r="G2700" s="29" t="s">
        <v>46</v>
      </c>
      <c r="H2700" s="29">
        <v>0</v>
      </c>
      <c r="K2700" s="29">
        <v>4412929395</v>
      </c>
      <c r="L2700" s="29">
        <v>4412929395</v>
      </c>
      <c r="M2700" s="29" t="s">
        <v>44</v>
      </c>
      <c r="N2700" s="29">
        <v>2332772793</v>
      </c>
      <c r="O2700" s="32" t="str">
        <f t="shared" si="42"/>
        <v>Detractors</v>
      </c>
    </row>
    <row r="2701" spans="1:15" x14ac:dyDescent="0.15">
      <c r="A2701" s="29" t="s">
        <v>41</v>
      </c>
      <c r="B2701" s="29" t="s">
        <v>42</v>
      </c>
      <c r="C2701" s="29" t="s">
        <v>118</v>
      </c>
      <c r="D2701" s="31">
        <v>44227</v>
      </c>
      <c r="E2701" s="29" t="s">
        <v>19</v>
      </c>
      <c r="F2701" s="29">
        <v>2</v>
      </c>
      <c r="G2701" s="29" t="s">
        <v>46</v>
      </c>
      <c r="H2701" s="29">
        <v>0</v>
      </c>
      <c r="K2701" s="29">
        <v>7205275223</v>
      </c>
      <c r="L2701" s="29">
        <v>5922203003</v>
      </c>
      <c r="M2701" s="29" t="s">
        <v>44</v>
      </c>
      <c r="N2701" s="29">
        <v>2332776861</v>
      </c>
      <c r="O2701" s="32" t="str">
        <f t="shared" si="42"/>
        <v>Detractors</v>
      </c>
    </row>
    <row r="2702" spans="1:15" x14ac:dyDescent="0.15">
      <c r="A2702" s="29" t="s">
        <v>41</v>
      </c>
      <c r="B2702" s="29" t="s">
        <v>42</v>
      </c>
      <c r="C2702" s="29" t="s">
        <v>89</v>
      </c>
      <c r="D2702" s="31">
        <v>44227</v>
      </c>
      <c r="E2702" s="29" t="s">
        <v>53</v>
      </c>
      <c r="F2702" s="29">
        <v>4</v>
      </c>
      <c r="G2702" s="29" t="s">
        <v>46</v>
      </c>
      <c r="H2702" s="29">
        <v>0</v>
      </c>
      <c r="K2702" s="29">
        <v>4412929395</v>
      </c>
      <c r="L2702" s="29">
        <v>4412929395</v>
      </c>
      <c r="M2702" s="29" t="s">
        <v>44</v>
      </c>
      <c r="N2702" s="29">
        <v>2332778657</v>
      </c>
      <c r="O2702" s="32" t="str">
        <f t="shared" si="42"/>
        <v>Detractors</v>
      </c>
    </row>
    <row r="2703" spans="1:15" x14ac:dyDescent="0.15">
      <c r="A2703" s="29" t="s">
        <v>41</v>
      </c>
      <c r="B2703" s="29" t="s">
        <v>42</v>
      </c>
      <c r="C2703" s="29" t="s">
        <v>81</v>
      </c>
      <c r="D2703" s="31">
        <v>44227</v>
      </c>
      <c r="E2703" s="29" t="s">
        <v>50</v>
      </c>
      <c r="F2703" s="29">
        <v>5</v>
      </c>
      <c r="G2703" s="29" t="s">
        <v>46</v>
      </c>
      <c r="H2703" s="29">
        <v>8</v>
      </c>
      <c r="K2703" s="29">
        <v>3404223198</v>
      </c>
      <c r="L2703" s="29">
        <v>3404223198</v>
      </c>
      <c r="M2703" s="29" t="s">
        <v>44</v>
      </c>
      <c r="N2703" s="29">
        <v>2332780734</v>
      </c>
      <c r="O2703" s="32" t="str">
        <f t="shared" si="42"/>
        <v>Passives</v>
      </c>
    </row>
    <row r="2704" spans="1:15" x14ac:dyDescent="0.15">
      <c r="A2704" s="29" t="s">
        <v>41</v>
      </c>
      <c r="B2704" s="29" t="s">
        <v>42</v>
      </c>
      <c r="C2704" s="29" t="s">
        <v>139</v>
      </c>
      <c r="D2704" s="31">
        <v>44227</v>
      </c>
      <c r="E2704" s="29" t="s">
        <v>55</v>
      </c>
      <c r="F2704" s="29">
        <v>5</v>
      </c>
      <c r="G2704" s="29" t="s">
        <v>43</v>
      </c>
      <c r="H2704" s="29">
        <v>10</v>
      </c>
      <c r="K2704" s="29">
        <v>5752245418</v>
      </c>
      <c r="L2704" s="29">
        <v>5752245418</v>
      </c>
      <c r="M2704" s="29" t="s">
        <v>44</v>
      </c>
      <c r="N2704" s="29">
        <v>2332803894</v>
      </c>
      <c r="O2704" s="32" t="str">
        <f t="shared" si="42"/>
        <v>Promoters</v>
      </c>
    </row>
    <row r="2705" spans="1:15" x14ac:dyDescent="0.15">
      <c r="A2705" s="29" t="s">
        <v>41</v>
      </c>
      <c r="B2705" s="29" t="s">
        <v>42</v>
      </c>
      <c r="C2705" s="29" t="s">
        <v>81</v>
      </c>
      <c r="D2705" s="31">
        <v>44227</v>
      </c>
      <c r="E2705" s="29" t="s">
        <v>53</v>
      </c>
      <c r="F2705" s="29">
        <v>5</v>
      </c>
      <c r="G2705" s="29" t="s">
        <v>43</v>
      </c>
      <c r="H2705" s="29">
        <v>10</v>
      </c>
      <c r="K2705" s="29">
        <v>4417778383</v>
      </c>
      <c r="L2705" s="29">
        <v>4417778383</v>
      </c>
      <c r="M2705" s="29" t="s">
        <v>44</v>
      </c>
      <c r="N2705" s="29">
        <v>2332807148</v>
      </c>
      <c r="O2705" s="32" t="str">
        <f t="shared" si="42"/>
        <v>Promoters</v>
      </c>
    </row>
    <row r="2706" spans="1:15" x14ac:dyDescent="0.15">
      <c r="A2706" s="29" t="s">
        <v>41</v>
      </c>
      <c r="B2706" s="29" t="s">
        <v>42</v>
      </c>
      <c r="C2706" s="29" t="s">
        <v>82</v>
      </c>
      <c r="D2706" s="31">
        <v>44227</v>
      </c>
      <c r="E2706" s="29" t="s">
        <v>55</v>
      </c>
      <c r="F2706" s="29">
        <v>4</v>
      </c>
      <c r="G2706" s="29" t="s">
        <v>43</v>
      </c>
      <c r="H2706" s="29">
        <v>7</v>
      </c>
      <c r="K2706" s="29">
        <v>7754030223</v>
      </c>
      <c r="L2706" s="29">
        <v>7754030223</v>
      </c>
      <c r="M2706" s="29" t="s">
        <v>51</v>
      </c>
      <c r="N2706" s="29">
        <v>2332807363</v>
      </c>
      <c r="O2706" s="32" t="str">
        <f t="shared" si="42"/>
        <v>Passives</v>
      </c>
    </row>
    <row r="2707" spans="1:15" x14ac:dyDescent="0.15">
      <c r="A2707" s="29" t="s">
        <v>41</v>
      </c>
      <c r="B2707" s="29" t="s">
        <v>42</v>
      </c>
      <c r="C2707" s="29" t="s">
        <v>133</v>
      </c>
      <c r="D2707" s="31">
        <v>44227</v>
      </c>
      <c r="E2707" s="29" t="s">
        <v>50</v>
      </c>
      <c r="F2707" s="29">
        <v>5</v>
      </c>
      <c r="G2707" s="29" t="s">
        <v>43</v>
      </c>
      <c r="H2707" s="29">
        <v>8</v>
      </c>
      <c r="K2707" s="29">
        <v>3409986803</v>
      </c>
      <c r="L2707" s="29">
        <v>3409986803</v>
      </c>
      <c r="M2707" s="29" t="s">
        <v>44</v>
      </c>
      <c r="N2707" s="29">
        <v>2332820441</v>
      </c>
      <c r="O2707" s="32" t="str">
        <f t="shared" si="42"/>
        <v>Passives</v>
      </c>
    </row>
    <row r="2708" spans="1:15" x14ac:dyDescent="0.15">
      <c r="A2708" s="29" t="s">
        <v>41</v>
      </c>
      <c r="B2708" s="29" t="s">
        <v>42</v>
      </c>
      <c r="C2708" s="29" t="s">
        <v>134</v>
      </c>
      <c r="D2708" s="31">
        <v>44227</v>
      </c>
      <c r="E2708" s="29" t="s">
        <v>52</v>
      </c>
      <c r="F2708" s="29">
        <v>5</v>
      </c>
      <c r="G2708" s="29" t="s">
        <v>46</v>
      </c>
      <c r="H2708" s="29">
        <v>10</v>
      </c>
      <c r="K2708" s="29">
        <v>4412972575</v>
      </c>
      <c r="L2708" s="29">
        <v>4412972575</v>
      </c>
      <c r="M2708" s="29" t="s">
        <v>44</v>
      </c>
      <c r="N2708" s="29">
        <v>2332821273</v>
      </c>
      <c r="O2708" s="32" t="str">
        <f t="shared" si="42"/>
        <v>Promoters</v>
      </c>
    </row>
    <row r="2709" spans="1:15" x14ac:dyDescent="0.15">
      <c r="A2709" s="29" t="s">
        <v>41</v>
      </c>
      <c r="B2709" s="29" t="s">
        <v>42</v>
      </c>
      <c r="C2709" s="29" t="s">
        <v>81</v>
      </c>
      <c r="D2709" s="31">
        <v>44227</v>
      </c>
      <c r="E2709" s="29" t="s">
        <v>53</v>
      </c>
      <c r="F2709" s="29">
        <v>5</v>
      </c>
      <c r="G2709" s="29" t="s">
        <v>43</v>
      </c>
      <c r="H2709" s="29">
        <v>9</v>
      </c>
      <c r="K2709" s="29">
        <v>4412930609</v>
      </c>
      <c r="L2709" s="29">
        <v>4412930609</v>
      </c>
      <c r="M2709" s="29" t="s">
        <v>44</v>
      </c>
      <c r="N2709" s="29">
        <v>2332824401</v>
      </c>
      <c r="O2709" s="32" t="str">
        <f t="shared" si="42"/>
        <v>Promoters</v>
      </c>
    </row>
    <row r="2710" spans="1:15" x14ac:dyDescent="0.15">
      <c r="A2710" s="29" t="s">
        <v>41</v>
      </c>
      <c r="B2710" s="29" t="s">
        <v>42</v>
      </c>
      <c r="C2710" s="29" t="s">
        <v>119</v>
      </c>
      <c r="D2710" s="31">
        <v>44227</v>
      </c>
      <c r="E2710" s="29" t="s">
        <v>19</v>
      </c>
      <c r="F2710" s="29">
        <v>5</v>
      </c>
      <c r="G2710" s="29" t="s">
        <v>46</v>
      </c>
      <c r="H2710" s="29">
        <v>8</v>
      </c>
      <c r="K2710" s="29">
        <v>7205275223</v>
      </c>
      <c r="L2710" s="29">
        <v>5926113474</v>
      </c>
      <c r="M2710" s="29" t="s">
        <v>44</v>
      </c>
      <c r="N2710" s="29">
        <v>2332826826</v>
      </c>
      <c r="O2710" s="32" t="str">
        <f t="shared" si="42"/>
        <v>Passives</v>
      </c>
    </row>
    <row r="2711" spans="1:15" x14ac:dyDescent="0.15">
      <c r="A2711" s="29" t="s">
        <v>41</v>
      </c>
      <c r="B2711" s="29" t="s">
        <v>42</v>
      </c>
      <c r="C2711" s="29" t="s">
        <v>119</v>
      </c>
      <c r="D2711" s="31">
        <v>44227</v>
      </c>
      <c r="E2711" s="29" t="s">
        <v>19</v>
      </c>
      <c r="F2711" s="29">
        <v>5</v>
      </c>
      <c r="G2711" s="29" t="s">
        <v>43</v>
      </c>
      <c r="H2711" s="29">
        <v>10</v>
      </c>
      <c r="K2711" s="29">
        <v>7205275223</v>
      </c>
      <c r="L2711" s="29">
        <v>5926186120</v>
      </c>
      <c r="M2711" s="29" t="s">
        <v>44</v>
      </c>
      <c r="N2711" s="29">
        <v>2332828855</v>
      </c>
      <c r="O2711" s="32" t="str">
        <f t="shared" si="42"/>
        <v>Promoters</v>
      </c>
    </row>
    <row r="2712" spans="1:15" x14ac:dyDescent="0.15">
      <c r="A2712" s="29" t="s">
        <v>41</v>
      </c>
      <c r="B2712" s="29" t="s">
        <v>42</v>
      </c>
      <c r="C2712" s="29" t="s">
        <v>129</v>
      </c>
      <c r="D2712" s="31">
        <v>44227</v>
      </c>
      <c r="E2712" s="29" t="s">
        <v>55</v>
      </c>
      <c r="F2712" s="29">
        <v>3</v>
      </c>
      <c r="G2712" s="29" t="s">
        <v>46</v>
      </c>
      <c r="H2712" s="29">
        <v>8</v>
      </c>
      <c r="K2712" s="29">
        <v>5059308120</v>
      </c>
      <c r="L2712" s="29">
        <v>5059308120</v>
      </c>
      <c r="M2712" s="29" t="s">
        <v>51</v>
      </c>
      <c r="N2712" s="29">
        <v>2332829064</v>
      </c>
      <c r="O2712" s="32" t="str">
        <f t="shared" si="42"/>
        <v>Passives</v>
      </c>
    </row>
    <row r="2713" spans="1:15" x14ac:dyDescent="0.15">
      <c r="A2713" s="29" t="s">
        <v>41</v>
      </c>
      <c r="B2713" s="29" t="s">
        <v>42</v>
      </c>
      <c r="C2713" s="29" t="s">
        <v>89</v>
      </c>
      <c r="D2713" s="31">
        <v>44227</v>
      </c>
      <c r="E2713" s="29" t="s">
        <v>55</v>
      </c>
      <c r="F2713" s="29">
        <v>5</v>
      </c>
      <c r="G2713" s="29" t="s">
        <v>43</v>
      </c>
      <c r="H2713" s="29">
        <v>10</v>
      </c>
      <c r="J2713" s="29">
        <v>2015047332</v>
      </c>
      <c r="K2713" s="29">
        <v>5054239606</v>
      </c>
      <c r="L2713" s="29">
        <v>5054239606</v>
      </c>
      <c r="M2713" s="29" t="s">
        <v>44</v>
      </c>
      <c r="N2713" s="29">
        <v>2332854563</v>
      </c>
      <c r="O2713" s="32" t="str">
        <f t="shared" si="42"/>
        <v>Promoters</v>
      </c>
    </row>
    <row r="2714" spans="1:15" ht="15" x14ac:dyDescent="0.2">
      <c r="A2714" t="s">
        <v>41</v>
      </c>
      <c r="B2714" t="s">
        <v>42</v>
      </c>
      <c r="C2714" t="s">
        <v>120</v>
      </c>
      <c r="D2714" s="11">
        <v>44228</v>
      </c>
      <c r="E2714" t="s">
        <v>19</v>
      </c>
      <c r="F2714">
        <v>5</v>
      </c>
      <c r="G2714" t="s">
        <v>43</v>
      </c>
      <c r="H2714">
        <v>1</v>
      </c>
      <c r="I2714"/>
      <c r="J2714"/>
      <c r="K2714">
        <v>7205275223</v>
      </c>
      <c r="L2714">
        <v>5926516533</v>
      </c>
      <c r="M2714" t="s">
        <v>44</v>
      </c>
      <c r="N2714">
        <v>2332923513</v>
      </c>
      <c r="O2714" s="32" t="str">
        <f t="shared" si="42"/>
        <v>Detractors</v>
      </c>
    </row>
    <row r="2715" spans="1:15" ht="15" x14ac:dyDescent="0.2">
      <c r="A2715" t="s">
        <v>41</v>
      </c>
      <c r="B2715" t="s">
        <v>42</v>
      </c>
      <c r="C2715" t="s">
        <v>108</v>
      </c>
      <c r="D2715" s="11">
        <v>44228</v>
      </c>
      <c r="E2715" t="s">
        <v>53</v>
      </c>
      <c r="F2715">
        <v>5</v>
      </c>
      <c r="G2715" t="s">
        <v>43</v>
      </c>
      <c r="H2715">
        <v>10</v>
      </c>
      <c r="I2715"/>
      <c r="J2715"/>
      <c r="K2715">
        <v>4415418064</v>
      </c>
      <c r="L2715">
        <v>4415418064</v>
      </c>
      <c r="M2715" t="s">
        <v>51</v>
      </c>
      <c r="N2715">
        <v>2332944884</v>
      </c>
      <c r="O2715" s="32" t="str">
        <f t="shared" si="42"/>
        <v>Promoters</v>
      </c>
    </row>
    <row r="2716" spans="1:15" ht="15" x14ac:dyDescent="0.2">
      <c r="A2716" t="s">
        <v>41</v>
      </c>
      <c r="B2716" t="s">
        <v>42</v>
      </c>
      <c r="C2716" t="s">
        <v>113</v>
      </c>
      <c r="D2716" s="11">
        <v>44228</v>
      </c>
      <c r="E2716" t="s">
        <v>50</v>
      </c>
      <c r="F2716">
        <v>5</v>
      </c>
      <c r="G2716" t="s">
        <v>43</v>
      </c>
      <c r="H2716">
        <v>7</v>
      </c>
      <c r="I2716"/>
      <c r="J2716"/>
      <c r="K2716">
        <v>3404236297</v>
      </c>
      <c r="L2716">
        <v>3404236297</v>
      </c>
      <c r="M2716" t="s">
        <v>51</v>
      </c>
      <c r="N2716">
        <v>2332947131</v>
      </c>
      <c r="O2716" s="32" t="str">
        <f t="shared" si="42"/>
        <v>Passives</v>
      </c>
    </row>
    <row r="2717" spans="1:15" ht="15" x14ac:dyDescent="0.2">
      <c r="A2717" t="s">
        <v>41</v>
      </c>
      <c r="B2717" t="s">
        <v>42</v>
      </c>
      <c r="C2717" t="s">
        <v>110</v>
      </c>
      <c r="D2717" s="11">
        <v>44228</v>
      </c>
      <c r="E2717" t="s">
        <v>53</v>
      </c>
      <c r="F2717">
        <v>4</v>
      </c>
      <c r="G2717" t="s">
        <v>43</v>
      </c>
      <c r="H2717">
        <v>7</v>
      </c>
      <c r="I2717"/>
      <c r="J2717"/>
      <c r="K2717">
        <v>4415257241</v>
      </c>
      <c r="L2717">
        <v>4415257241</v>
      </c>
      <c r="M2717" t="s">
        <v>51</v>
      </c>
      <c r="N2717">
        <v>2332948297</v>
      </c>
      <c r="O2717" s="32" t="str">
        <f t="shared" si="42"/>
        <v>Passives</v>
      </c>
    </row>
    <row r="2718" spans="1:15" ht="15" x14ac:dyDescent="0.2">
      <c r="A2718" t="s">
        <v>41</v>
      </c>
      <c r="B2718" t="s">
        <v>42</v>
      </c>
      <c r="C2718" t="s">
        <v>110</v>
      </c>
      <c r="D2718" s="11">
        <v>44228</v>
      </c>
      <c r="E2718" t="s">
        <v>53</v>
      </c>
      <c r="F2718">
        <v>4</v>
      </c>
      <c r="G2718" t="s">
        <v>43</v>
      </c>
      <c r="H2718">
        <v>7</v>
      </c>
      <c r="I2718"/>
      <c r="J2718"/>
      <c r="K2718">
        <v>4412954513</v>
      </c>
      <c r="L2718">
        <v>4412954513</v>
      </c>
      <c r="M2718" t="s">
        <v>51</v>
      </c>
      <c r="N2718">
        <v>2332956590</v>
      </c>
      <c r="O2718" s="32" t="str">
        <f t="shared" si="42"/>
        <v>Passives</v>
      </c>
    </row>
    <row r="2719" spans="1:15" ht="15" x14ac:dyDescent="0.2">
      <c r="A2719" t="s">
        <v>41</v>
      </c>
      <c r="B2719" t="s">
        <v>42</v>
      </c>
      <c r="C2719" t="s">
        <v>120</v>
      </c>
      <c r="D2719" s="11">
        <v>44228</v>
      </c>
      <c r="E2719" t="s">
        <v>19</v>
      </c>
      <c r="F2719">
        <v>1</v>
      </c>
      <c r="G2719" t="s">
        <v>43</v>
      </c>
      <c r="H2719">
        <v>10</v>
      </c>
      <c r="I2719"/>
      <c r="J2719"/>
      <c r="K2719">
        <v>7205275223</v>
      </c>
      <c r="L2719">
        <v>5922226810</v>
      </c>
      <c r="M2719" t="s">
        <v>44</v>
      </c>
      <c r="N2719">
        <v>2332956828</v>
      </c>
      <c r="O2719" s="32" t="str">
        <f t="shared" si="42"/>
        <v>Promoters</v>
      </c>
    </row>
    <row r="2720" spans="1:15" ht="15" x14ac:dyDescent="0.2">
      <c r="A2720" t="s">
        <v>41</v>
      </c>
      <c r="B2720" t="s">
        <v>42</v>
      </c>
      <c r="C2720" t="s">
        <v>138</v>
      </c>
      <c r="D2720" s="11">
        <v>44228</v>
      </c>
      <c r="E2720" t="s">
        <v>55</v>
      </c>
      <c r="F2720">
        <v>5</v>
      </c>
      <c r="G2720" t="s">
        <v>43</v>
      </c>
      <c r="H2720">
        <v>10</v>
      </c>
      <c r="I2720"/>
      <c r="J2720">
        <v>2015122964</v>
      </c>
      <c r="K2720">
        <v>7752996262</v>
      </c>
      <c r="L2720">
        <v>7752996262</v>
      </c>
      <c r="M2720" t="s">
        <v>44</v>
      </c>
      <c r="N2720">
        <v>2332959277</v>
      </c>
      <c r="O2720" s="32" t="str">
        <f t="shared" si="42"/>
        <v>Promoters</v>
      </c>
    </row>
    <row r="2721" spans="1:15" ht="15" x14ac:dyDescent="0.2">
      <c r="A2721" t="s">
        <v>41</v>
      </c>
      <c r="B2721" t="s">
        <v>42</v>
      </c>
      <c r="C2721" t="s">
        <v>122</v>
      </c>
      <c r="D2721" s="11">
        <v>44228</v>
      </c>
      <c r="E2721" t="s">
        <v>52</v>
      </c>
      <c r="F2721">
        <v>3</v>
      </c>
      <c r="G2721" t="s">
        <v>46</v>
      </c>
      <c r="H2721">
        <v>5</v>
      </c>
      <c r="I2721"/>
      <c r="J2721">
        <v>2015129113</v>
      </c>
      <c r="K2721">
        <v>4417051351</v>
      </c>
      <c r="L2721">
        <v>4417051351</v>
      </c>
      <c r="M2721" t="s">
        <v>44</v>
      </c>
      <c r="N2721">
        <v>2332964884</v>
      </c>
      <c r="O2721" s="32" t="str">
        <f t="shared" si="42"/>
        <v>Detractors</v>
      </c>
    </row>
    <row r="2722" spans="1:15" ht="15" x14ac:dyDescent="0.2">
      <c r="A2722" t="s">
        <v>41</v>
      </c>
      <c r="B2722" t="s">
        <v>42</v>
      </c>
      <c r="C2722" t="s">
        <v>100</v>
      </c>
      <c r="D2722" s="11">
        <v>44228</v>
      </c>
      <c r="E2722" t="s">
        <v>53</v>
      </c>
      <c r="F2722">
        <v>5</v>
      </c>
      <c r="G2722" t="s">
        <v>43</v>
      </c>
      <c r="H2722">
        <v>10</v>
      </c>
      <c r="I2722"/>
      <c r="J2722"/>
      <c r="K2722">
        <v>4415333338</v>
      </c>
      <c r="L2722">
        <v>4415333338</v>
      </c>
      <c r="M2722" t="s">
        <v>51</v>
      </c>
      <c r="N2722">
        <v>2332966441</v>
      </c>
      <c r="O2722" s="32" t="str">
        <f t="shared" si="42"/>
        <v>Promoters</v>
      </c>
    </row>
    <row r="2723" spans="1:15" ht="15" x14ac:dyDescent="0.2">
      <c r="A2723" t="s">
        <v>41</v>
      </c>
      <c r="B2723" t="s">
        <v>42</v>
      </c>
      <c r="C2723" t="s">
        <v>125</v>
      </c>
      <c r="D2723" s="11">
        <v>44228</v>
      </c>
      <c r="E2723" t="s">
        <v>19</v>
      </c>
      <c r="F2723">
        <v>5</v>
      </c>
      <c r="G2723" t="s">
        <v>43</v>
      </c>
      <c r="H2723">
        <v>10</v>
      </c>
      <c r="I2723"/>
      <c r="J2723"/>
      <c r="K2723">
        <v>7205275223</v>
      </c>
      <c r="L2723">
        <v>5926162990</v>
      </c>
      <c r="M2723" t="s">
        <v>44</v>
      </c>
      <c r="N2723">
        <v>2332974468</v>
      </c>
      <c r="O2723" s="32" t="str">
        <f t="shared" si="42"/>
        <v>Promoters</v>
      </c>
    </row>
    <row r="2724" spans="1:15" ht="15" x14ac:dyDescent="0.2">
      <c r="A2724" t="s">
        <v>41</v>
      </c>
      <c r="B2724" t="s">
        <v>42</v>
      </c>
      <c r="C2724" t="s">
        <v>103</v>
      </c>
      <c r="D2724" s="11">
        <v>44228</v>
      </c>
      <c r="E2724" t="s">
        <v>53</v>
      </c>
      <c r="F2724">
        <v>5</v>
      </c>
      <c r="G2724" t="s">
        <v>43</v>
      </c>
      <c r="H2724">
        <v>10</v>
      </c>
      <c r="I2724"/>
      <c r="J2724">
        <v>2015138944</v>
      </c>
      <c r="K2724">
        <v>4415352735</v>
      </c>
      <c r="L2724">
        <v>4415352735</v>
      </c>
      <c r="M2724" t="s">
        <v>44</v>
      </c>
      <c r="N2724">
        <v>2332974495</v>
      </c>
      <c r="O2724" s="32" t="str">
        <f t="shared" si="42"/>
        <v>Promoters</v>
      </c>
    </row>
    <row r="2725" spans="1:15" ht="15" x14ac:dyDescent="0.2">
      <c r="A2725" t="s">
        <v>41</v>
      </c>
      <c r="B2725" t="s">
        <v>42</v>
      </c>
      <c r="C2725" t="s">
        <v>116</v>
      </c>
      <c r="D2725" s="11">
        <v>44228</v>
      </c>
      <c r="E2725" t="s">
        <v>52</v>
      </c>
      <c r="F2725">
        <v>5</v>
      </c>
      <c r="G2725" t="s">
        <v>43</v>
      </c>
      <c r="H2725">
        <v>10</v>
      </c>
      <c r="I2725"/>
      <c r="J2725"/>
      <c r="K2725">
        <v>4417051131</v>
      </c>
      <c r="L2725">
        <v>4417051131</v>
      </c>
      <c r="M2725" t="s">
        <v>44</v>
      </c>
      <c r="N2725">
        <v>2332974775</v>
      </c>
      <c r="O2725" s="32" t="str">
        <f t="shared" si="42"/>
        <v>Promoters</v>
      </c>
    </row>
    <row r="2726" spans="1:15" ht="15" x14ac:dyDescent="0.2">
      <c r="A2726" t="s">
        <v>41</v>
      </c>
      <c r="B2726" t="s">
        <v>42</v>
      </c>
      <c r="C2726" t="s">
        <v>111</v>
      </c>
      <c r="D2726" s="11">
        <v>44228</v>
      </c>
      <c r="E2726" t="s">
        <v>50</v>
      </c>
      <c r="F2726">
        <v>5</v>
      </c>
      <c r="G2726" t="s">
        <v>46</v>
      </c>
      <c r="H2726">
        <v>5</v>
      </c>
      <c r="I2726"/>
      <c r="J2726"/>
      <c r="K2726">
        <v>3402267015</v>
      </c>
      <c r="L2726">
        <v>3402267015</v>
      </c>
      <c r="M2726" t="s">
        <v>44</v>
      </c>
      <c r="N2726">
        <v>2332976371</v>
      </c>
      <c r="O2726" s="32" t="str">
        <f t="shared" si="42"/>
        <v>Detractors</v>
      </c>
    </row>
    <row r="2727" spans="1:15" ht="15" x14ac:dyDescent="0.2">
      <c r="A2727" t="s">
        <v>41</v>
      </c>
      <c r="B2727" t="s">
        <v>42</v>
      </c>
      <c r="C2727" t="s">
        <v>112</v>
      </c>
      <c r="D2727" s="11">
        <v>44228</v>
      </c>
      <c r="E2727" t="s">
        <v>50</v>
      </c>
      <c r="F2727">
        <v>2</v>
      </c>
      <c r="G2727" t="s">
        <v>46</v>
      </c>
      <c r="H2727">
        <v>0</v>
      </c>
      <c r="I2727"/>
      <c r="J2727">
        <v>2015147341</v>
      </c>
      <c r="K2727">
        <v>3407743378</v>
      </c>
      <c r="L2727">
        <v>3407743378</v>
      </c>
      <c r="M2727" t="s">
        <v>44</v>
      </c>
      <c r="N2727">
        <v>2332980410</v>
      </c>
      <c r="O2727" s="32" t="str">
        <f t="shared" si="42"/>
        <v>Detractors</v>
      </c>
    </row>
    <row r="2728" spans="1:15" ht="15" x14ac:dyDescent="0.2">
      <c r="A2728" t="s">
        <v>41</v>
      </c>
      <c r="B2728" t="s">
        <v>42</v>
      </c>
      <c r="C2728" t="s">
        <v>107</v>
      </c>
      <c r="D2728" s="11">
        <v>44228</v>
      </c>
      <c r="E2728" t="s">
        <v>53</v>
      </c>
      <c r="F2728">
        <v>3</v>
      </c>
      <c r="G2728" t="s">
        <v>46</v>
      </c>
      <c r="H2728">
        <v>3</v>
      </c>
      <c r="I2728"/>
      <c r="J2728"/>
      <c r="K2728">
        <v>4412970032</v>
      </c>
      <c r="L2728">
        <v>4412970032</v>
      </c>
      <c r="M2728" t="s">
        <v>44</v>
      </c>
      <c r="N2728">
        <v>2332997947</v>
      </c>
      <c r="O2728" s="32" t="str">
        <f t="shared" si="42"/>
        <v>Detractors</v>
      </c>
    </row>
    <row r="2729" spans="1:15" ht="15" x14ac:dyDescent="0.2">
      <c r="A2729" t="s">
        <v>41</v>
      </c>
      <c r="B2729" t="s">
        <v>42</v>
      </c>
      <c r="C2729" t="s">
        <v>116</v>
      </c>
      <c r="D2729" s="11">
        <v>44228</v>
      </c>
      <c r="E2729" t="s">
        <v>53</v>
      </c>
      <c r="F2729">
        <v>3</v>
      </c>
      <c r="G2729" t="s">
        <v>46</v>
      </c>
      <c r="H2729">
        <v>4</v>
      </c>
      <c r="I2729"/>
      <c r="J2729">
        <v>2015166747</v>
      </c>
      <c r="K2729">
        <v>4415320924</v>
      </c>
      <c r="L2729">
        <v>4415320924</v>
      </c>
      <c r="M2729" t="s">
        <v>44</v>
      </c>
      <c r="N2729">
        <v>2332999531</v>
      </c>
      <c r="O2729" s="32" t="str">
        <f t="shared" si="42"/>
        <v>Detractors</v>
      </c>
    </row>
    <row r="2730" spans="1:15" ht="15" x14ac:dyDescent="0.2">
      <c r="A2730" t="s">
        <v>41</v>
      </c>
      <c r="B2730" t="s">
        <v>42</v>
      </c>
      <c r="C2730" t="s">
        <v>101</v>
      </c>
      <c r="D2730" s="11">
        <v>44228</v>
      </c>
      <c r="E2730" t="s">
        <v>53</v>
      </c>
      <c r="F2730">
        <v>5</v>
      </c>
      <c r="G2730" t="s">
        <v>43</v>
      </c>
      <c r="H2730">
        <v>9</v>
      </c>
      <c r="I2730"/>
      <c r="J2730"/>
      <c r="K2730">
        <v>4417342868</v>
      </c>
      <c r="L2730">
        <v>4417342868</v>
      </c>
      <c r="M2730" t="s">
        <v>44</v>
      </c>
      <c r="N2730">
        <v>2333004092</v>
      </c>
      <c r="O2730" s="32" t="str">
        <f t="shared" si="42"/>
        <v>Promoters</v>
      </c>
    </row>
    <row r="2731" spans="1:15" ht="15" x14ac:dyDescent="0.2">
      <c r="A2731" t="s">
        <v>41</v>
      </c>
      <c r="B2731" t="s">
        <v>42</v>
      </c>
      <c r="C2731" t="s">
        <v>116</v>
      </c>
      <c r="D2731" s="11">
        <v>44228</v>
      </c>
      <c r="E2731" t="s">
        <v>53</v>
      </c>
      <c r="F2731">
        <v>5</v>
      </c>
      <c r="G2731" t="s">
        <v>43</v>
      </c>
      <c r="H2731">
        <v>10</v>
      </c>
      <c r="I2731"/>
      <c r="J2731"/>
      <c r="K2731">
        <v>4417778383</v>
      </c>
      <c r="L2731">
        <v>4417778383</v>
      </c>
      <c r="M2731" t="s">
        <v>51</v>
      </c>
      <c r="N2731">
        <v>2333007128</v>
      </c>
      <c r="O2731" s="32" t="str">
        <f t="shared" si="42"/>
        <v>Promoters</v>
      </c>
    </row>
    <row r="2732" spans="1:15" ht="15" x14ac:dyDescent="0.2">
      <c r="A2732" t="s">
        <v>41</v>
      </c>
      <c r="B2732" t="s">
        <v>42</v>
      </c>
      <c r="C2732" t="s">
        <v>110</v>
      </c>
      <c r="D2732" s="11">
        <v>44228</v>
      </c>
      <c r="E2732" t="s">
        <v>53</v>
      </c>
      <c r="F2732">
        <v>4</v>
      </c>
      <c r="G2732" t="s">
        <v>43</v>
      </c>
      <c r="H2732">
        <v>10</v>
      </c>
      <c r="I2732"/>
      <c r="J2732"/>
      <c r="K2732">
        <v>4415161000</v>
      </c>
      <c r="L2732">
        <v>4415161000</v>
      </c>
      <c r="M2732" t="s">
        <v>51</v>
      </c>
      <c r="N2732">
        <v>2333041222</v>
      </c>
      <c r="O2732" s="32" t="str">
        <f t="shared" si="42"/>
        <v>Promoters</v>
      </c>
    </row>
    <row r="2733" spans="1:15" ht="15" x14ac:dyDescent="0.2">
      <c r="A2733" t="s">
        <v>41</v>
      </c>
      <c r="B2733" t="s">
        <v>42</v>
      </c>
      <c r="C2733" t="s">
        <v>122</v>
      </c>
      <c r="D2733" s="11">
        <v>44228</v>
      </c>
      <c r="E2733" t="s">
        <v>53</v>
      </c>
      <c r="F2733">
        <v>4</v>
      </c>
      <c r="G2733" t="s">
        <v>43</v>
      </c>
      <c r="H2733">
        <v>7</v>
      </c>
      <c r="I2733"/>
      <c r="J2733"/>
      <c r="K2733">
        <v>4415429600</v>
      </c>
      <c r="L2733">
        <v>4415429600</v>
      </c>
      <c r="M2733" t="s">
        <v>51</v>
      </c>
      <c r="N2733">
        <v>2333053280</v>
      </c>
      <c r="O2733" s="32" t="str">
        <f t="shared" si="42"/>
        <v>Passives</v>
      </c>
    </row>
    <row r="2734" spans="1:15" ht="15" x14ac:dyDescent="0.2">
      <c r="A2734" t="s">
        <v>41</v>
      </c>
      <c r="B2734" t="s">
        <v>42</v>
      </c>
      <c r="C2734" t="s">
        <v>125</v>
      </c>
      <c r="D2734" s="11">
        <v>44228</v>
      </c>
      <c r="E2734" t="s">
        <v>19</v>
      </c>
      <c r="F2734">
        <v>4</v>
      </c>
      <c r="G2734" t="s">
        <v>46</v>
      </c>
      <c r="H2734">
        <v>7</v>
      </c>
      <c r="I2734"/>
      <c r="J2734"/>
      <c r="K2734">
        <v>7205275223</v>
      </c>
      <c r="L2734">
        <v>5926190959</v>
      </c>
      <c r="M2734" t="s">
        <v>51</v>
      </c>
      <c r="N2734">
        <v>2333054519</v>
      </c>
      <c r="O2734" s="32" t="str">
        <f t="shared" si="42"/>
        <v>Passives</v>
      </c>
    </row>
    <row r="2735" spans="1:15" ht="15" x14ac:dyDescent="0.2">
      <c r="A2735" t="s">
        <v>41</v>
      </c>
      <c r="B2735" t="s">
        <v>42</v>
      </c>
      <c r="C2735" t="s">
        <v>107</v>
      </c>
      <c r="D2735" s="11">
        <v>44228</v>
      </c>
      <c r="E2735" t="s">
        <v>53</v>
      </c>
      <c r="F2735">
        <v>5</v>
      </c>
      <c r="G2735" t="s">
        <v>43</v>
      </c>
      <c r="H2735">
        <v>10</v>
      </c>
      <c r="I2735"/>
      <c r="J2735"/>
      <c r="K2735">
        <v>4412954975</v>
      </c>
      <c r="L2735">
        <v>4412954975</v>
      </c>
      <c r="M2735" t="s">
        <v>44</v>
      </c>
      <c r="N2735">
        <v>2333059127</v>
      </c>
      <c r="O2735" s="32" t="str">
        <f t="shared" si="42"/>
        <v>Promoters</v>
      </c>
    </row>
    <row r="2736" spans="1:15" ht="15" x14ac:dyDescent="0.2">
      <c r="A2736" t="s">
        <v>41</v>
      </c>
      <c r="B2736" t="s">
        <v>42</v>
      </c>
      <c r="C2736" t="s">
        <v>126</v>
      </c>
      <c r="D2736" s="11">
        <v>44228</v>
      </c>
      <c r="E2736" t="s">
        <v>53</v>
      </c>
      <c r="F2736">
        <v>5</v>
      </c>
      <c r="G2736" t="s">
        <v>43</v>
      </c>
      <c r="H2736">
        <v>10</v>
      </c>
      <c r="I2736"/>
      <c r="J2736"/>
      <c r="K2736">
        <v>4415047422</v>
      </c>
      <c r="L2736">
        <v>4415047422</v>
      </c>
      <c r="M2736" t="s">
        <v>51</v>
      </c>
      <c r="N2736">
        <v>2333059585</v>
      </c>
      <c r="O2736" s="32" t="str">
        <f t="shared" si="42"/>
        <v>Promoters</v>
      </c>
    </row>
    <row r="2737" spans="1:15" ht="15" x14ac:dyDescent="0.2">
      <c r="A2737" t="s">
        <v>41</v>
      </c>
      <c r="B2737" t="s">
        <v>42</v>
      </c>
      <c r="C2737" t="s">
        <v>120</v>
      </c>
      <c r="D2737" s="11">
        <v>44228</v>
      </c>
      <c r="E2737" t="s">
        <v>19</v>
      </c>
      <c r="F2737">
        <v>4</v>
      </c>
      <c r="G2737" t="s">
        <v>43</v>
      </c>
      <c r="H2737">
        <v>9</v>
      </c>
      <c r="I2737"/>
      <c r="J2737"/>
      <c r="K2737">
        <v>7205275223</v>
      </c>
      <c r="L2737">
        <v>5926171033</v>
      </c>
      <c r="M2737" t="s">
        <v>51</v>
      </c>
      <c r="N2737">
        <v>2333064251</v>
      </c>
      <c r="O2737" s="32" t="str">
        <f t="shared" si="42"/>
        <v>Promoters</v>
      </c>
    </row>
    <row r="2738" spans="1:15" ht="15" x14ac:dyDescent="0.2">
      <c r="A2738" t="s">
        <v>41</v>
      </c>
      <c r="B2738" t="s">
        <v>42</v>
      </c>
      <c r="C2738" t="s">
        <v>103</v>
      </c>
      <c r="D2738" s="11">
        <v>44228</v>
      </c>
      <c r="E2738" t="s">
        <v>53</v>
      </c>
      <c r="F2738">
        <v>5</v>
      </c>
      <c r="G2738" t="s">
        <v>43</v>
      </c>
      <c r="H2738">
        <v>9</v>
      </c>
      <c r="I2738"/>
      <c r="J2738"/>
      <c r="K2738">
        <v>4415049347</v>
      </c>
      <c r="L2738">
        <v>4415049347</v>
      </c>
      <c r="M2738" t="s">
        <v>44</v>
      </c>
      <c r="N2738">
        <v>2333068126</v>
      </c>
      <c r="O2738" s="32" t="str">
        <f t="shared" si="42"/>
        <v>Promoters</v>
      </c>
    </row>
    <row r="2739" spans="1:15" ht="15" x14ac:dyDescent="0.2">
      <c r="A2739" t="s">
        <v>41</v>
      </c>
      <c r="B2739" t="s">
        <v>42</v>
      </c>
      <c r="C2739" t="s">
        <v>101</v>
      </c>
      <c r="D2739" s="11">
        <v>44228</v>
      </c>
      <c r="E2739" t="s">
        <v>53</v>
      </c>
      <c r="F2739">
        <v>3</v>
      </c>
      <c r="G2739" t="s">
        <v>46</v>
      </c>
      <c r="H2739">
        <v>5</v>
      </c>
      <c r="I2739"/>
      <c r="J2739"/>
      <c r="K2739">
        <v>4412344362</v>
      </c>
      <c r="L2739">
        <v>4412344362</v>
      </c>
      <c r="M2739" t="s">
        <v>44</v>
      </c>
      <c r="N2739">
        <v>2333075982</v>
      </c>
      <c r="O2739" s="32" t="str">
        <f t="shared" si="42"/>
        <v>Detractors</v>
      </c>
    </row>
    <row r="2740" spans="1:15" ht="15" x14ac:dyDescent="0.2">
      <c r="A2740" t="s">
        <v>41</v>
      </c>
      <c r="B2740" t="s">
        <v>42</v>
      </c>
      <c r="C2740" t="s">
        <v>110</v>
      </c>
      <c r="D2740" s="11">
        <v>44228</v>
      </c>
      <c r="E2740" t="s">
        <v>53</v>
      </c>
      <c r="F2740">
        <v>5</v>
      </c>
      <c r="G2740" t="s">
        <v>43</v>
      </c>
      <c r="H2740">
        <v>10</v>
      </c>
      <c r="I2740"/>
      <c r="J2740"/>
      <c r="K2740">
        <v>4412954975</v>
      </c>
      <c r="L2740">
        <v>4412954975</v>
      </c>
      <c r="M2740" t="s">
        <v>44</v>
      </c>
      <c r="N2740">
        <v>2333078286</v>
      </c>
      <c r="O2740" s="32" t="str">
        <f t="shared" si="42"/>
        <v>Promoters</v>
      </c>
    </row>
    <row r="2741" spans="1:15" ht="15" x14ac:dyDescent="0.2">
      <c r="A2741" t="s">
        <v>41</v>
      </c>
      <c r="B2741" t="s">
        <v>42</v>
      </c>
      <c r="C2741" t="s">
        <v>139</v>
      </c>
      <c r="D2741" s="11">
        <v>44228</v>
      </c>
      <c r="E2741" t="s">
        <v>50</v>
      </c>
      <c r="F2741">
        <v>5</v>
      </c>
      <c r="G2741" t="s">
        <v>43</v>
      </c>
      <c r="H2741">
        <v>8</v>
      </c>
      <c r="I2741"/>
      <c r="J2741">
        <v>2015235441</v>
      </c>
      <c r="K2741">
        <v>8644214047</v>
      </c>
      <c r="L2741">
        <v>8644214047</v>
      </c>
      <c r="M2741" t="s">
        <v>44</v>
      </c>
      <c r="N2741">
        <v>2333081792</v>
      </c>
      <c r="O2741" s="32" t="str">
        <f t="shared" si="42"/>
        <v>Passives</v>
      </c>
    </row>
    <row r="2742" spans="1:15" ht="15" x14ac:dyDescent="0.2">
      <c r="A2742" t="s">
        <v>41</v>
      </c>
      <c r="B2742" t="s">
        <v>42</v>
      </c>
      <c r="C2742" t="s">
        <v>103</v>
      </c>
      <c r="D2742" s="11">
        <v>44228</v>
      </c>
      <c r="E2742" t="s">
        <v>53</v>
      </c>
      <c r="F2742">
        <v>5</v>
      </c>
      <c r="G2742" t="s">
        <v>43</v>
      </c>
      <c r="H2742">
        <v>10</v>
      </c>
      <c r="I2742"/>
      <c r="J2742"/>
      <c r="K2742">
        <v>4412959896</v>
      </c>
      <c r="L2742">
        <v>4412959896</v>
      </c>
      <c r="M2742" t="s">
        <v>44</v>
      </c>
      <c r="N2742">
        <v>2333111414</v>
      </c>
      <c r="O2742" s="32" t="str">
        <f t="shared" si="42"/>
        <v>Promoters</v>
      </c>
    </row>
    <row r="2743" spans="1:15" ht="15" x14ac:dyDescent="0.2">
      <c r="A2743" t="s">
        <v>41</v>
      </c>
      <c r="B2743" t="s">
        <v>42</v>
      </c>
      <c r="C2743" t="s">
        <v>130</v>
      </c>
      <c r="D2743" s="11">
        <v>44228</v>
      </c>
      <c r="E2743" t="s">
        <v>19</v>
      </c>
      <c r="F2743">
        <v>5</v>
      </c>
      <c r="G2743" t="s">
        <v>43</v>
      </c>
      <c r="H2743">
        <v>10</v>
      </c>
      <c r="I2743"/>
      <c r="J2743"/>
      <c r="K2743">
        <v>7205275223</v>
      </c>
      <c r="L2743">
        <v>5926135971</v>
      </c>
      <c r="M2743" t="s">
        <v>51</v>
      </c>
      <c r="N2743">
        <v>2333121044</v>
      </c>
      <c r="O2743" s="32" t="str">
        <f t="shared" si="42"/>
        <v>Promoters</v>
      </c>
    </row>
    <row r="2744" spans="1:15" ht="15" x14ac:dyDescent="0.2">
      <c r="A2744" t="s">
        <v>41</v>
      </c>
      <c r="B2744" t="s">
        <v>42</v>
      </c>
      <c r="C2744" t="s">
        <v>129</v>
      </c>
      <c r="D2744" s="11">
        <v>44228</v>
      </c>
      <c r="E2744" t="s">
        <v>55</v>
      </c>
      <c r="F2744">
        <v>3</v>
      </c>
      <c r="G2744" t="s">
        <v>46</v>
      </c>
      <c r="H2744">
        <v>0</v>
      </c>
      <c r="I2744"/>
      <c r="J2744"/>
      <c r="K2744">
        <v>7756717817</v>
      </c>
      <c r="L2744">
        <v>7756717817</v>
      </c>
      <c r="M2744" t="s">
        <v>44</v>
      </c>
      <c r="N2744">
        <v>2333127717</v>
      </c>
      <c r="O2744" s="32" t="str">
        <f t="shared" si="42"/>
        <v>Detractors</v>
      </c>
    </row>
    <row r="2745" spans="1:15" ht="15" x14ac:dyDescent="0.2">
      <c r="A2745" t="s">
        <v>41</v>
      </c>
      <c r="B2745" t="s">
        <v>42</v>
      </c>
      <c r="C2745" t="s">
        <v>103</v>
      </c>
      <c r="D2745" s="11">
        <v>44228</v>
      </c>
      <c r="E2745" t="s">
        <v>53</v>
      </c>
      <c r="F2745">
        <v>5</v>
      </c>
      <c r="G2745" t="s">
        <v>43</v>
      </c>
      <c r="H2745">
        <v>9</v>
      </c>
      <c r="I2745"/>
      <c r="J2745"/>
      <c r="K2745">
        <v>4412934092</v>
      </c>
      <c r="L2745">
        <v>4412934092</v>
      </c>
      <c r="M2745" t="s">
        <v>51</v>
      </c>
      <c r="N2745">
        <v>2333129809</v>
      </c>
      <c r="O2745" s="32" t="str">
        <f t="shared" si="42"/>
        <v>Promoters</v>
      </c>
    </row>
    <row r="2746" spans="1:15" ht="15" x14ac:dyDescent="0.2">
      <c r="A2746" t="s">
        <v>41</v>
      </c>
      <c r="B2746" t="s">
        <v>42</v>
      </c>
      <c r="C2746" t="s">
        <v>130</v>
      </c>
      <c r="D2746" s="11">
        <v>44228</v>
      </c>
      <c r="E2746" t="s">
        <v>19</v>
      </c>
      <c r="F2746">
        <v>5</v>
      </c>
      <c r="G2746" t="s">
        <v>46</v>
      </c>
      <c r="H2746">
        <v>10</v>
      </c>
      <c r="I2746"/>
      <c r="J2746"/>
      <c r="K2746">
        <v>7205275223</v>
      </c>
      <c r="L2746">
        <v>5926442149</v>
      </c>
      <c r="M2746" t="s">
        <v>44</v>
      </c>
      <c r="N2746">
        <v>2333136937</v>
      </c>
      <c r="O2746" s="32" t="str">
        <f t="shared" si="42"/>
        <v>Promoters</v>
      </c>
    </row>
    <row r="2747" spans="1:15" ht="15" x14ac:dyDescent="0.2">
      <c r="A2747" t="s">
        <v>41</v>
      </c>
      <c r="B2747" t="s">
        <v>42</v>
      </c>
      <c r="C2747" t="s">
        <v>126</v>
      </c>
      <c r="D2747" s="11">
        <v>44228</v>
      </c>
      <c r="E2747" t="s">
        <v>53</v>
      </c>
      <c r="F2747">
        <v>5</v>
      </c>
      <c r="G2747" t="s">
        <v>43</v>
      </c>
      <c r="H2747">
        <v>8</v>
      </c>
      <c r="I2747"/>
      <c r="J2747">
        <v>2015282343</v>
      </c>
      <c r="K2747">
        <v>4413388029</v>
      </c>
      <c r="L2747">
        <v>4413388029</v>
      </c>
      <c r="M2747" t="s">
        <v>44</v>
      </c>
      <c r="N2747">
        <v>2333137582</v>
      </c>
      <c r="O2747" s="32" t="str">
        <f t="shared" si="42"/>
        <v>Passives</v>
      </c>
    </row>
    <row r="2748" spans="1:15" ht="15" x14ac:dyDescent="0.2">
      <c r="A2748" t="s">
        <v>41</v>
      </c>
      <c r="B2748" t="s">
        <v>42</v>
      </c>
      <c r="C2748" t="s">
        <v>127</v>
      </c>
      <c r="D2748" s="11">
        <v>44228</v>
      </c>
      <c r="E2748" t="s">
        <v>55</v>
      </c>
      <c r="F2748">
        <v>5</v>
      </c>
      <c r="G2748" t="s">
        <v>43</v>
      </c>
      <c r="H2748">
        <v>0</v>
      </c>
      <c r="I2748"/>
      <c r="J2748"/>
      <c r="K2748">
        <v>5057025008</v>
      </c>
      <c r="L2748">
        <v>5057025008</v>
      </c>
      <c r="M2748" t="s">
        <v>44</v>
      </c>
      <c r="N2748">
        <v>2333140099</v>
      </c>
      <c r="O2748" s="32" t="str">
        <f t="shared" si="42"/>
        <v>Detractors</v>
      </c>
    </row>
    <row r="2749" spans="1:15" ht="15" x14ac:dyDescent="0.2">
      <c r="A2749" t="s">
        <v>41</v>
      </c>
      <c r="B2749" t="s">
        <v>42</v>
      </c>
      <c r="C2749" t="s">
        <v>139</v>
      </c>
      <c r="D2749" s="11">
        <v>44228</v>
      </c>
      <c r="E2749" t="s">
        <v>55</v>
      </c>
      <c r="F2749">
        <v>5</v>
      </c>
      <c r="G2749" t="s">
        <v>43</v>
      </c>
      <c r="H2749">
        <v>8</v>
      </c>
      <c r="I2749"/>
      <c r="J2749"/>
      <c r="K2749">
        <v>9282403594</v>
      </c>
      <c r="L2749">
        <v>9282403594</v>
      </c>
      <c r="M2749" t="s">
        <v>44</v>
      </c>
      <c r="N2749">
        <v>2333141611</v>
      </c>
      <c r="O2749" s="32" t="str">
        <f t="shared" si="42"/>
        <v>Passives</v>
      </c>
    </row>
    <row r="2750" spans="1:15" ht="15" x14ac:dyDescent="0.2">
      <c r="A2750" t="s">
        <v>41</v>
      </c>
      <c r="B2750" t="s">
        <v>42</v>
      </c>
      <c r="C2750" t="s">
        <v>137</v>
      </c>
      <c r="D2750" s="11">
        <v>44228</v>
      </c>
      <c r="E2750" t="s">
        <v>55</v>
      </c>
      <c r="F2750">
        <v>5</v>
      </c>
      <c r="G2750" t="s">
        <v>43</v>
      </c>
      <c r="H2750">
        <v>10</v>
      </c>
      <c r="I2750"/>
      <c r="J2750"/>
      <c r="K2750">
        <v>9284899863</v>
      </c>
      <c r="L2750">
        <v>9284899863</v>
      </c>
      <c r="M2750" t="s">
        <v>44</v>
      </c>
      <c r="N2750">
        <v>2333143164</v>
      </c>
      <c r="O2750" s="32" t="str">
        <f t="shared" si="42"/>
        <v>Promoters</v>
      </c>
    </row>
    <row r="2751" spans="1:15" ht="15" x14ac:dyDescent="0.2">
      <c r="A2751" t="s">
        <v>41</v>
      </c>
      <c r="B2751" t="s">
        <v>42</v>
      </c>
      <c r="C2751" t="s">
        <v>146</v>
      </c>
      <c r="D2751" s="11">
        <v>44228</v>
      </c>
      <c r="E2751" t="s">
        <v>53</v>
      </c>
      <c r="F2751">
        <v>5</v>
      </c>
      <c r="G2751" t="s">
        <v>43</v>
      </c>
      <c r="H2751">
        <v>10</v>
      </c>
      <c r="I2751"/>
      <c r="J2751"/>
      <c r="K2751">
        <v>4415339690</v>
      </c>
      <c r="L2751">
        <v>4415339690</v>
      </c>
      <c r="M2751" t="s">
        <v>51</v>
      </c>
      <c r="N2751">
        <v>2333144880</v>
      </c>
      <c r="O2751" s="32" t="str">
        <f t="shared" si="42"/>
        <v>Promoters</v>
      </c>
    </row>
    <row r="2752" spans="1:15" ht="15" x14ac:dyDescent="0.2">
      <c r="A2752" t="s">
        <v>41</v>
      </c>
      <c r="B2752" t="s">
        <v>42</v>
      </c>
      <c r="C2752" t="s">
        <v>147</v>
      </c>
      <c r="D2752" s="11">
        <v>44228</v>
      </c>
      <c r="E2752" t="s">
        <v>53</v>
      </c>
      <c r="F2752">
        <v>4</v>
      </c>
      <c r="G2752" t="s">
        <v>43</v>
      </c>
      <c r="H2752">
        <v>8</v>
      </c>
      <c r="I2752"/>
      <c r="J2752"/>
      <c r="K2752">
        <v>4417059332</v>
      </c>
      <c r="L2752">
        <v>4417059332</v>
      </c>
      <c r="M2752" t="s">
        <v>51</v>
      </c>
      <c r="N2752">
        <v>2333153751</v>
      </c>
      <c r="O2752" s="32" t="str">
        <f t="shared" si="42"/>
        <v>Passives</v>
      </c>
    </row>
    <row r="2753" spans="1:15" ht="15" x14ac:dyDescent="0.2">
      <c r="A2753" t="s">
        <v>41</v>
      </c>
      <c r="B2753" t="s">
        <v>42</v>
      </c>
      <c r="C2753" t="s">
        <v>127</v>
      </c>
      <c r="D2753" s="11">
        <v>44228</v>
      </c>
      <c r="E2753" t="s">
        <v>55</v>
      </c>
      <c r="F2753">
        <v>4</v>
      </c>
      <c r="G2753" t="s">
        <v>46</v>
      </c>
      <c r="H2753">
        <v>4</v>
      </c>
      <c r="I2753"/>
      <c r="J2753"/>
      <c r="K2753">
        <v>5058704431</v>
      </c>
      <c r="L2753">
        <v>5058704431</v>
      </c>
      <c r="M2753" t="s">
        <v>44</v>
      </c>
      <c r="N2753">
        <v>2333156538</v>
      </c>
      <c r="O2753" s="32" t="str">
        <f t="shared" si="42"/>
        <v>Detractors</v>
      </c>
    </row>
    <row r="2754" spans="1:15" ht="15" x14ac:dyDescent="0.2">
      <c r="A2754" t="s">
        <v>41</v>
      </c>
      <c r="B2754" t="s">
        <v>42</v>
      </c>
      <c r="C2754" t="s">
        <v>78</v>
      </c>
      <c r="D2754" s="11">
        <v>44228</v>
      </c>
      <c r="E2754" t="s">
        <v>53</v>
      </c>
      <c r="F2754">
        <v>4</v>
      </c>
      <c r="G2754" t="s">
        <v>43</v>
      </c>
      <c r="H2754">
        <v>8</v>
      </c>
      <c r="I2754"/>
      <c r="J2754"/>
      <c r="K2754">
        <v>4412368456</v>
      </c>
      <c r="L2754">
        <v>4412368456</v>
      </c>
      <c r="M2754" t="s">
        <v>51</v>
      </c>
      <c r="N2754">
        <v>2333158047</v>
      </c>
      <c r="O2754" s="32" t="str">
        <f t="shared" ref="O2754:O2817" si="43">IF(AND(H2754&gt;=$Q$3,H2754&lt;=$R$3),$S$3,IF(AND(H2754&gt;=$Q$4,H2754&lt;=$R$4),$S$4,IF(AND(H2754&gt;=$Q$5,H2754&lt;=$R$5),$S$5)))</f>
        <v>Passives</v>
      </c>
    </row>
    <row r="2755" spans="1:15" ht="15" x14ac:dyDescent="0.2">
      <c r="A2755" t="s">
        <v>41</v>
      </c>
      <c r="B2755" t="s">
        <v>42</v>
      </c>
      <c r="C2755" t="s">
        <v>78</v>
      </c>
      <c r="D2755" s="11">
        <v>44228</v>
      </c>
      <c r="E2755" t="s">
        <v>53</v>
      </c>
      <c r="F2755">
        <v>5</v>
      </c>
      <c r="G2755" t="s">
        <v>43</v>
      </c>
      <c r="H2755">
        <v>7</v>
      </c>
      <c r="I2755"/>
      <c r="J2755"/>
      <c r="K2755">
        <v>4417053074</v>
      </c>
      <c r="L2755">
        <v>4417053074</v>
      </c>
      <c r="M2755" t="s">
        <v>44</v>
      </c>
      <c r="N2755">
        <v>2333161230</v>
      </c>
      <c r="O2755" s="32" t="str">
        <f t="shared" si="43"/>
        <v>Passives</v>
      </c>
    </row>
    <row r="2756" spans="1:15" ht="15" x14ac:dyDescent="0.2">
      <c r="A2756" t="s">
        <v>41</v>
      </c>
      <c r="B2756" t="s">
        <v>42</v>
      </c>
      <c r="C2756" t="s">
        <v>123</v>
      </c>
      <c r="D2756" s="11">
        <v>44228</v>
      </c>
      <c r="E2756" t="s">
        <v>19</v>
      </c>
      <c r="F2756">
        <v>5</v>
      </c>
      <c r="G2756" t="s">
        <v>43</v>
      </c>
      <c r="H2756">
        <v>9</v>
      </c>
      <c r="I2756"/>
      <c r="J2756"/>
      <c r="K2756">
        <v>7205275223</v>
      </c>
      <c r="L2756">
        <v>5926258296</v>
      </c>
      <c r="M2756" t="s">
        <v>44</v>
      </c>
      <c r="N2756">
        <v>2333163579</v>
      </c>
      <c r="O2756" s="32" t="str">
        <f t="shared" si="43"/>
        <v>Promoters</v>
      </c>
    </row>
    <row r="2757" spans="1:15" ht="15" x14ac:dyDescent="0.2">
      <c r="A2757" t="s">
        <v>41</v>
      </c>
      <c r="B2757" t="s">
        <v>42</v>
      </c>
      <c r="C2757" t="s">
        <v>123</v>
      </c>
      <c r="D2757" s="11">
        <v>44228</v>
      </c>
      <c r="E2757" t="s">
        <v>19</v>
      </c>
      <c r="F2757">
        <v>5</v>
      </c>
      <c r="G2757" t="s">
        <v>43</v>
      </c>
      <c r="H2757">
        <v>8</v>
      </c>
      <c r="I2757"/>
      <c r="J2757"/>
      <c r="K2757">
        <v>7205275223</v>
      </c>
      <c r="L2757">
        <v>5926571035</v>
      </c>
      <c r="M2757" t="s">
        <v>44</v>
      </c>
      <c r="N2757">
        <v>2333176462</v>
      </c>
      <c r="O2757" s="32" t="str">
        <f t="shared" si="43"/>
        <v>Passives</v>
      </c>
    </row>
    <row r="2758" spans="1:15" ht="15" x14ac:dyDescent="0.2">
      <c r="A2758" t="s">
        <v>41</v>
      </c>
      <c r="B2758" t="s">
        <v>42</v>
      </c>
      <c r="C2758" t="s">
        <v>123</v>
      </c>
      <c r="D2758" s="11">
        <v>44228</v>
      </c>
      <c r="E2758" t="s">
        <v>19</v>
      </c>
      <c r="F2758">
        <v>5</v>
      </c>
      <c r="G2758" t="s">
        <v>46</v>
      </c>
      <c r="H2758">
        <v>0</v>
      </c>
      <c r="I2758"/>
      <c r="J2758">
        <v>2015318635</v>
      </c>
      <c r="K2758">
        <v>7205275223</v>
      </c>
      <c r="L2758">
        <v>5926263946</v>
      </c>
      <c r="M2758" t="s">
        <v>44</v>
      </c>
      <c r="N2758">
        <v>2333182880</v>
      </c>
      <c r="O2758" s="32" t="str">
        <f t="shared" si="43"/>
        <v>Detractors</v>
      </c>
    </row>
    <row r="2759" spans="1:15" ht="15" x14ac:dyDescent="0.2">
      <c r="A2759" t="s">
        <v>41</v>
      </c>
      <c r="B2759" t="s">
        <v>42</v>
      </c>
      <c r="C2759" t="s">
        <v>133</v>
      </c>
      <c r="D2759" s="11">
        <v>44228</v>
      </c>
      <c r="E2759" t="s">
        <v>50</v>
      </c>
      <c r="F2759">
        <v>5</v>
      </c>
      <c r="G2759" t="s">
        <v>43</v>
      </c>
      <c r="H2759">
        <v>9</v>
      </c>
      <c r="I2759"/>
      <c r="J2759"/>
      <c r="K2759">
        <v>3402278530</v>
      </c>
      <c r="L2759">
        <v>3402278530</v>
      </c>
      <c r="M2759" t="s">
        <v>44</v>
      </c>
      <c r="N2759">
        <v>2333190432</v>
      </c>
      <c r="O2759" s="32" t="str">
        <f t="shared" si="43"/>
        <v>Promoters</v>
      </c>
    </row>
    <row r="2760" spans="1:15" ht="15" x14ac:dyDescent="0.2">
      <c r="A2760" t="s">
        <v>41</v>
      </c>
      <c r="B2760" t="s">
        <v>42</v>
      </c>
      <c r="C2760" t="s">
        <v>114</v>
      </c>
      <c r="D2760" s="11">
        <v>44228</v>
      </c>
      <c r="E2760" t="s">
        <v>52</v>
      </c>
      <c r="F2760">
        <v>5</v>
      </c>
      <c r="G2760" t="s">
        <v>46</v>
      </c>
      <c r="H2760">
        <v>10</v>
      </c>
      <c r="I2760"/>
      <c r="J2760">
        <v>2015325225</v>
      </c>
      <c r="K2760">
        <v>4415252253</v>
      </c>
      <c r="L2760">
        <v>4415252253</v>
      </c>
      <c r="M2760" t="s">
        <v>44</v>
      </c>
      <c r="N2760">
        <v>2333190562</v>
      </c>
      <c r="O2760" s="32" t="str">
        <f t="shared" si="43"/>
        <v>Promoters</v>
      </c>
    </row>
    <row r="2761" spans="1:15" ht="15" x14ac:dyDescent="0.2">
      <c r="A2761" t="s">
        <v>41</v>
      </c>
      <c r="B2761" t="s">
        <v>42</v>
      </c>
      <c r="C2761" t="s">
        <v>114</v>
      </c>
      <c r="D2761" s="11">
        <v>44228</v>
      </c>
      <c r="E2761" t="s">
        <v>52</v>
      </c>
      <c r="F2761">
        <v>5</v>
      </c>
      <c r="G2761" t="s">
        <v>43</v>
      </c>
      <c r="H2761">
        <v>9</v>
      </c>
      <c r="I2761"/>
      <c r="J2761"/>
      <c r="K2761">
        <v>4413338871</v>
      </c>
      <c r="L2761">
        <v>4413338871</v>
      </c>
      <c r="M2761" t="s">
        <v>44</v>
      </c>
      <c r="N2761">
        <v>2333196980</v>
      </c>
      <c r="O2761" s="32" t="str">
        <f t="shared" si="43"/>
        <v>Promoters</v>
      </c>
    </row>
    <row r="2762" spans="1:15" ht="15" x14ac:dyDescent="0.2">
      <c r="A2762" t="s">
        <v>41</v>
      </c>
      <c r="B2762" t="s">
        <v>42</v>
      </c>
      <c r="C2762" t="s">
        <v>88</v>
      </c>
      <c r="D2762" s="11">
        <v>44228</v>
      </c>
      <c r="E2762" t="s">
        <v>53</v>
      </c>
      <c r="F2762">
        <v>5</v>
      </c>
      <c r="G2762" t="s">
        <v>46</v>
      </c>
      <c r="H2762">
        <v>10</v>
      </c>
      <c r="I2762"/>
      <c r="J2762"/>
      <c r="K2762">
        <v>4412327522</v>
      </c>
      <c r="L2762">
        <v>4412327522</v>
      </c>
      <c r="M2762" t="s">
        <v>51</v>
      </c>
      <c r="N2762">
        <v>2333197337</v>
      </c>
      <c r="O2762" s="32" t="str">
        <f t="shared" si="43"/>
        <v>Promoters</v>
      </c>
    </row>
    <row r="2763" spans="1:15" ht="15" x14ac:dyDescent="0.2">
      <c r="A2763" t="s">
        <v>41</v>
      </c>
      <c r="B2763" t="s">
        <v>42</v>
      </c>
      <c r="C2763" t="s">
        <v>131</v>
      </c>
      <c r="D2763" s="11">
        <v>44228</v>
      </c>
      <c r="E2763" t="s">
        <v>50</v>
      </c>
      <c r="F2763">
        <v>5</v>
      </c>
      <c r="G2763" t="s">
        <v>43</v>
      </c>
      <c r="H2763">
        <v>10</v>
      </c>
      <c r="I2763"/>
      <c r="J2763">
        <v>2015331368</v>
      </c>
      <c r="K2763">
        <v>3407777511</v>
      </c>
      <c r="L2763">
        <v>3407777511</v>
      </c>
      <c r="M2763" t="s">
        <v>44</v>
      </c>
      <c r="N2763">
        <v>2333198844</v>
      </c>
      <c r="O2763" s="32" t="str">
        <f t="shared" si="43"/>
        <v>Promoters</v>
      </c>
    </row>
    <row r="2764" spans="1:15" ht="15" x14ac:dyDescent="0.2">
      <c r="A2764" t="s">
        <v>41</v>
      </c>
      <c r="B2764" t="s">
        <v>42</v>
      </c>
      <c r="C2764" t="s">
        <v>123</v>
      </c>
      <c r="D2764" s="11">
        <v>44228</v>
      </c>
      <c r="E2764" t="s">
        <v>19</v>
      </c>
      <c r="F2764">
        <v>5</v>
      </c>
      <c r="G2764" t="s">
        <v>43</v>
      </c>
      <c r="H2764">
        <v>10</v>
      </c>
      <c r="I2764"/>
      <c r="J2764"/>
      <c r="K2764">
        <v>7205275223</v>
      </c>
      <c r="L2764">
        <v>5926558583</v>
      </c>
      <c r="M2764" t="s">
        <v>44</v>
      </c>
      <c r="N2764">
        <v>2333201528</v>
      </c>
      <c r="O2764" s="32" t="str">
        <f t="shared" si="43"/>
        <v>Promoters</v>
      </c>
    </row>
    <row r="2765" spans="1:15" ht="15" x14ac:dyDescent="0.2">
      <c r="A2765" t="s">
        <v>41</v>
      </c>
      <c r="B2765" t="s">
        <v>42</v>
      </c>
      <c r="C2765" t="s">
        <v>88</v>
      </c>
      <c r="D2765" s="11">
        <v>44228</v>
      </c>
      <c r="E2765" t="s">
        <v>55</v>
      </c>
      <c r="F2765">
        <v>5</v>
      </c>
      <c r="G2765" t="s">
        <v>43</v>
      </c>
      <c r="H2765">
        <v>8</v>
      </c>
      <c r="I2765"/>
      <c r="J2765"/>
      <c r="K2765">
        <v>5752244569</v>
      </c>
      <c r="L2765">
        <v>5752244569</v>
      </c>
      <c r="M2765" t="s">
        <v>44</v>
      </c>
      <c r="N2765">
        <v>2333218649</v>
      </c>
      <c r="O2765" s="32" t="str">
        <f t="shared" si="43"/>
        <v>Passives</v>
      </c>
    </row>
    <row r="2766" spans="1:15" ht="15" x14ac:dyDescent="0.2">
      <c r="A2766" t="s">
        <v>41</v>
      </c>
      <c r="B2766" t="s">
        <v>42</v>
      </c>
      <c r="C2766" t="s">
        <v>79</v>
      </c>
      <c r="D2766" s="11">
        <v>44228</v>
      </c>
      <c r="E2766" t="s">
        <v>55</v>
      </c>
      <c r="F2766">
        <v>5</v>
      </c>
      <c r="G2766" t="s">
        <v>46</v>
      </c>
      <c r="H2766">
        <v>9</v>
      </c>
      <c r="I2766"/>
      <c r="J2766"/>
      <c r="K2766">
        <v>9284298596</v>
      </c>
      <c r="L2766">
        <v>9284298596</v>
      </c>
      <c r="M2766" t="s">
        <v>44</v>
      </c>
      <c r="N2766">
        <v>2333229112</v>
      </c>
      <c r="O2766" s="32" t="str">
        <f t="shared" si="43"/>
        <v>Promoters</v>
      </c>
    </row>
    <row r="2767" spans="1:15" ht="15" x14ac:dyDescent="0.2">
      <c r="A2767" t="s">
        <v>41</v>
      </c>
      <c r="B2767" t="s">
        <v>42</v>
      </c>
      <c r="C2767" t="s">
        <v>145</v>
      </c>
      <c r="D2767" s="11">
        <v>44229</v>
      </c>
      <c r="E2767" t="s">
        <v>55</v>
      </c>
      <c r="F2767">
        <v>5</v>
      </c>
      <c r="G2767" t="s">
        <v>43</v>
      </c>
      <c r="H2767">
        <v>5</v>
      </c>
      <c r="I2767"/>
      <c r="J2767"/>
      <c r="K2767">
        <v>7752948584</v>
      </c>
      <c r="L2767">
        <v>7752948584</v>
      </c>
      <c r="M2767" t="s">
        <v>44</v>
      </c>
      <c r="N2767">
        <v>2333343139</v>
      </c>
      <c r="O2767" s="32" t="str">
        <f t="shared" si="43"/>
        <v>Detractors</v>
      </c>
    </row>
    <row r="2768" spans="1:15" ht="15" x14ac:dyDescent="0.2">
      <c r="A2768" t="s">
        <v>41</v>
      </c>
      <c r="B2768" t="s">
        <v>42</v>
      </c>
      <c r="C2768" t="s">
        <v>126</v>
      </c>
      <c r="D2768" s="11">
        <v>44229</v>
      </c>
      <c r="E2768" t="s">
        <v>52</v>
      </c>
      <c r="F2768">
        <v>5</v>
      </c>
      <c r="G2768" t="s">
        <v>43</v>
      </c>
      <c r="H2768">
        <v>9</v>
      </c>
      <c r="I2768"/>
      <c r="J2768"/>
      <c r="K2768">
        <v>4417379158</v>
      </c>
      <c r="L2768">
        <v>4417379158</v>
      </c>
      <c r="M2768" t="s">
        <v>44</v>
      </c>
      <c r="N2768">
        <v>2333348000</v>
      </c>
      <c r="O2768" s="32" t="str">
        <f t="shared" si="43"/>
        <v>Promoters</v>
      </c>
    </row>
    <row r="2769" spans="1:15" ht="15" x14ac:dyDescent="0.2">
      <c r="A2769" t="s">
        <v>41</v>
      </c>
      <c r="B2769" t="s">
        <v>42</v>
      </c>
      <c r="C2769" t="s">
        <v>140</v>
      </c>
      <c r="D2769" s="11">
        <v>44229</v>
      </c>
      <c r="E2769" t="s">
        <v>53</v>
      </c>
      <c r="F2769">
        <v>4</v>
      </c>
      <c r="G2769" t="s">
        <v>46</v>
      </c>
      <c r="H2769">
        <v>9</v>
      </c>
      <c r="I2769"/>
      <c r="J2769"/>
      <c r="K2769">
        <v>4413388050</v>
      </c>
      <c r="L2769">
        <v>4413388050</v>
      </c>
      <c r="M2769" t="s">
        <v>51</v>
      </c>
      <c r="N2769">
        <v>2333364641</v>
      </c>
      <c r="O2769" s="32" t="str">
        <f t="shared" si="43"/>
        <v>Promoters</v>
      </c>
    </row>
    <row r="2770" spans="1:15" ht="15" x14ac:dyDescent="0.2">
      <c r="A2770" t="s">
        <v>41</v>
      </c>
      <c r="B2770" t="s">
        <v>42</v>
      </c>
      <c r="C2770" t="s">
        <v>96</v>
      </c>
      <c r="D2770" s="11">
        <v>44229</v>
      </c>
      <c r="E2770" t="s">
        <v>53</v>
      </c>
      <c r="F2770">
        <v>5</v>
      </c>
      <c r="G2770" t="s">
        <v>46</v>
      </c>
      <c r="H2770">
        <v>10</v>
      </c>
      <c r="I2770"/>
      <c r="J2770"/>
      <c r="K2770">
        <v>4417344034</v>
      </c>
      <c r="L2770">
        <v>4417344034</v>
      </c>
      <c r="M2770" t="s">
        <v>44</v>
      </c>
      <c r="N2770">
        <v>2333370942</v>
      </c>
      <c r="O2770" s="32" t="str">
        <f t="shared" si="43"/>
        <v>Promoters</v>
      </c>
    </row>
    <row r="2771" spans="1:15" ht="15" x14ac:dyDescent="0.2">
      <c r="A2771" t="s">
        <v>41</v>
      </c>
      <c r="B2771" t="s">
        <v>42</v>
      </c>
      <c r="C2771" t="s">
        <v>128</v>
      </c>
      <c r="D2771" s="11">
        <v>44229</v>
      </c>
      <c r="E2771" t="s">
        <v>52</v>
      </c>
      <c r="F2771">
        <v>5</v>
      </c>
      <c r="G2771" t="s">
        <v>43</v>
      </c>
      <c r="H2771">
        <v>9</v>
      </c>
      <c r="I2771"/>
      <c r="J2771"/>
      <c r="K2771">
        <v>4412368871</v>
      </c>
      <c r="L2771">
        <v>4412368871</v>
      </c>
      <c r="M2771" t="s">
        <v>44</v>
      </c>
      <c r="N2771">
        <v>2333376942</v>
      </c>
      <c r="O2771" s="32" t="str">
        <f t="shared" si="43"/>
        <v>Promoters</v>
      </c>
    </row>
    <row r="2772" spans="1:15" ht="15" x14ac:dyDescent="0.2">
      <c r="A2772" t="s">
        <v>41</v>
      </c>
      <c r="B2772" t="s">
        <v>42</v>
      </c>
      <c r="C2772" t="s">
        <v>137</v>
      </c>
      <c r="D2772" s="11">
        <v>44229</v>
      </c>
      <c r="E2772" t="s">
        <v>50</v>
      </c>
      <c r="F2772">
        <v>5</v>
      </c>
      <c r="G2772" t="s">
        <v>46</v>
      </c>
      <c r="H2772">
        <v>9</v>
      </c>
      <c r="I2772"/>
      <c r="J2772"/>
      <c r="K2772">
        <v>7012408541</v>
      </c>
      <c r="L2772">
        <v>7012408541</v>
      </c>
      <c r="M2772" t="s">
        <v>44</v>
      </c>
      <c r="N2772">
        <v>2333379824</v>
      </c>
      <c r="O2772" s="32" t="str">
        <f t="shared" si="43"/>
        <v>Promoters</v>
      </c>
    </row>
    <row r="2773" spans="1:15" ht="15" x14ac:dyDescent="0.2">
      <c r="A2773" t="s">
        <v>41</v>
      </c>
      <c r="B2773" t="s">
        <v>42</v>
      </c>
      <c r="C2773" t="s">
        <v>104</v>
      </c>
      <c r="D2773" s="11">
        <v>44229</v>
      </c>
      <c r="E2773" t="s">
        <v>53</v>
      </c>
      <c r="F2773">
        <v>5</v>
      </c>
      <c r="G2773" t="s">
        <v>43</v>
      </c>
      <c r="H2773">
        <v>10</v>
      </c>
      <c r="I2773"/>
      <c r="J2773"/>
      <c r="K2773">
        <v>4412938333</v>
      </c>
      <c r="L2773">
        <v>4412938333</v>
      </c>
      <c r="M2773" t="s">
        <v>44</v>
      </c>
      <c r="N2773">
        <v>2333393996</v>
      </c>
      <c r="O2773" s="32" t="str">
        <f t="shared" si="43"/>
        <v>Promoters</v>
      </c>
    </row>
    <row r="2774" spans="1:15" ht="15" x14ac:dyDescent="0.2">
      <c r="A2774" t="s">
        <v>41</v>
      </c>
      <c r="B2774" t="s">
        <v>42</v>
      </c>
      <c r="C2774" t="s">
        <v>134</v>
      </c>
      <c r="D2774" s="11">
        <v>44229</v>
      </c>
      <c r="E2774" t="s">
        <v>53</v>
      </c>
      <c r="F2774">
        <v>5</v>
      </c>
      <c r="G2774" t="s">
        <v>43</v>
      </c>
      <c r="H2774">
        <v>0</v>
      </c>
      <c r="I2774"/>
      <c r="J2774"/>
      <c r="K2774">
        <v>4417770828</v>
      </c>
      <c r="L2774">
        <v>4417770828</v>
      </c>
      <c r="M2774" t="s">
        <v>44</v>
      </c>
      <c r="N2774">
        <v>2333400754</v>
      </c>
      <c r="O2774" s="32" t="str">
        <f t="shared" si="43"/>
        <v>Detractors</v>
      </c>
    </row>
    <row r="2775" spans="1:15" ht="15" x14ac:dyDescent="0.2">
      <c r="A2775" t="s">
        <v>41</v>
      </c>
      <c r="B2775" t="s">
        <v>42</v>
      </c>
      <c r="C2775" t="s">
        <v>132</v>
      </c>
      <c r="D2775" s="11">
        <v>44229</v>
      </c>
      <c r="E2775" t="s">
        <v>50</v>
      </c>
      <c r="F2775">
        <v>5</v>
      </c>
      <c r="G2775" t="s">
        <v>43</v>
      </c>
      <c r="H2775">
        <v>10</v>
      </c>
      <c r="I2775"/>
      <c r="J2775"/>
      <c r="K2775">
        <v>8434222668</v>
      </c>
      <c r="L2775">
        <v>8434222668</v>
      </c>
      <c r="M2775" t="s">
        <v>44</v>
      </c>
      <c r="N2775">
        <v>2333403955</v>
      </c>
      <c r="O2775" s="32" t="str">
        <f t="shared" si="43"/>
        <v>Promoters</v>
      </c>
    </row>
    <row r="2776" spans="1:15" ht="15" x14ac:dyDescent="0.2">
      <c r="A2776" t="s">
        <v>41</v>
      </c>
      <c r="B2776" t="s">
        <v>42</v>
      </c>
      <c r="C2776" t="s">
        <v>133</v>
      </c>
      <c r="D2776" s="11">
        <v>44229</v>
      </c>
      <c r="E2776" t="s">
        <v>55</v>
      </c>
      <c r="F2776">
        <v>4</v>
      </c>
      <c r="G2776" t="s">
        <v>43</v>
      </c>
      <c r="H2776">
        <v>7</v>
      </c>
      <c r="I2776"/>
      <c r="J2776"/>
      <c r="K2776">
        <v>5414091986</v>
      </c>
      <c r="L2776">
        <v>5414091986</v>
      </c>
      <c r="M2776" t="s">
        <v>51</v>
      </c>
      <c r="N2776">
        <v>2333407537</v>
      </c>
      <c r="O2776" s="32" t="str">
        <f t="shared" si="43"/>
        <v>Passives</v>
      </c>
    </row>
    <row r="2777" spans="1:15" ht="15" x14ac:dyDescent="0.2">
      <c r="A2777" t="s">
        <v>41</v>
      </c>
      <c r="B2777" t="s">
        <v>42</v>
      </c>
      <c r="C2777" t="s">
        <v>113</v>
      </c>
      <c r="D2777" s="11">
        <v>44229</v>
      </c>
      <c r="E2777" t="s">
        <v>50</v>
      </c>
      <c r="F2777">
        <v>5</v>
      </c>
      <c r="G2777" t="s">
        <v>43</v>
      </c>
      <c r="H2777">
        <v>10</v>
      </c>
      <c r="I2777"/>
      <c r="J2777"/>
      <c r="K2777">
        <v>3403329231</v>
      </c>
      <c r="L2777">
        <v>3403329231</v>
      </c>
      <c r="M2777" t="s">
        <v>44</v>
      </c>
      <c r="N2777">
        <v>2333412217</v>
      </c>
      <c r="O2777" s="32" t="str">
        <f t="shared" si="43"/>
        <v>Promoters</v>
      </c>
    </row>
    <row r="2778" spans="1:15" ht="15" x14ac:dyDescent="0.2">
      <c r="A2778" t="s">
        <v>41</v>
      </c>
      <c r="B2778" t="s">
        <v>42</v>
      </c>
      <c r="C2778" t="s">
        <v>104</v>
      </c>
      <c r="D2778" s="11">
        <v>44229</v>
      </c>
      <c r="E2778" t="s">
        <v>53</v>
      </c>
      <c r="F2778">
        <v>5</v>
      </c>
      <c r="G2778" t="s">
        <v>43</v>
      </c>
      <c r="H2778">
        <v>10</v>
      </c>
      <c r="I2778"/>
      <c r="J2778"/>
      <c r="K2778">
        <v>4412927761</v>
      </c>
      <c r="L2778">
        <v>4412927761</v>
      </c>
      <c r="M2778" t="s">
        <v>44</v>
      </c>
      <c r="N2778">
        <v>2333412689</v>
      </c>
      <c r="O2778" s="32" t="str">
        <f t="shared" si="43"/>
        <v>Promoters</v>
      </c>
    </row>
    <row r="2779" spans="1:15" ht="15" x14ac:dyDescent="0.2">
      <c r="A2779" t="s">
        <v>41</v>
      </c>
      <c r="B2779" t="s">
        <v>42</v>
      </c>
      <c r="C2779" t="s">
        <v>101</v>
      </c>
      <c r="D2779" s="11">
        <v>44229</v>
      </c>
      <c r="E2779" t="s">
        <v>53</v>
      </c>
      <c r="F2779">
        <v>2</v>
      </c>
      <c r="G2779" t="s">
        <v>46</v>
      </c>
      <c r="H2779">
        <v>2</v>
      </c>
      <c r="I2779"/>
      <c r="J2779"/>
      <c r="K2779">
        <v>4412956235</v>
      </c>
      <c r="L2779">
        <v>4412956235</v>
      </c>
      <c r="M2779" t="s">
        <v>44</v>
      </c>
      <c r="N2779">
        <v>2333432761</v>
      </c>
      <c r="O2779" s="32" t="str">
        <f t="shared" si="43"/>
        <v>Detractors</v>
      </c>
    </row>
    <row r="2780" spans="1:15" ht="15" x14ac:dyDescent="0.2">
      <c r="A2780" t="s">
        <v>41</v>
      </c>
      <c r="B2780" t="s">
        <v>42</v>
      </c>
      <c r="C2780" t="s">
        <v>96</v>
      </c>
      <c r="D2780" s="11">
        <v>44229</v>
      </c>
      <c r="E2780" t="s">
        <v>50</v>
      </c>
      <c r="F2780">
        <v>5</v>
      </c>
      <c r="G2780" t="s">
        <v>43</v>
      </c>
      <c r="H2780">
        <v>8</v>
      </c>
      <c r="I2780"/>
      <c r="J2780"/>
      <c r="K2780">
        <v>6104282497</v>
      </c>
      <c r="L2780">
        <v>6104282497</v>
      </c>
      <c r="M2780" t="s">
        <v>51</v>
      </c>
      <c r="N2780">
        <v>2333434338</v>
      </c>
      <c r="O2780" s="32" t="str">
        <f t="shared" si="43"/>
        <v>Passives</v>
      </c>
    </row>
    <row r="2781" spans="1:15" ht="15" x14ac:dyDescent="0.2">
      <c r="A2781" t="s">
        <v>41</v>
      </c>
      <c r="B2781" t="s">
        <v>42</v>
      </c>
      <c r="C2781" t="s">
        <v>124</v>
      </c>
      <c r="D2781" s="11">
        <v>44229</v>
      </c>
      <c r="E2781" t="s">
        <v>52</v>
      </c>
      <c r="F2781">
        <v>5</v>
      </c>
      <c r="G2781" t="s">
        <v>43</v>
      </c>
      <c r="H2781">
        <v>9</v>
      </c>
      <c r="I2781"/>
      <c r="J2781"/>
      <c r="K2781">
        <v>4417775451</v>
      </c>
      <c r="L2781">
        <v>4417775451</v>
      </c>
      <c r="M2781" t="s">
        <v>44</v>
      </c>
      <c r="N2781">
        <v>2333438868</v>
      </c>
      <c r="O2781" s="32" t="str">
        <f t="shared" si="43"/>
        <v>Promoters</v>
      </c>
    </row>
    <row r="2782" spans="1:15" ht="15" x14ac:dyDescent="0.2">
      <c r="A2782" t="s">
        <v>41</v>
      </c>
      <c r="B2782" t="s">
        <v>42</v>
      </c>
      <c r="C2782" t="s">
        <v>108</v>
      </c>
      <c r="D2782" s="11">
        <v>44229</v>
      </c>
      <c r="E2782" t="s">
        <v>53</v>
      </c>
      <c r="F2782">
        <v>5</v>
      </c>
      <c r="G2782" t="s">
        <v>43</v>
      </c>
      <c r="H2782">
        <v>9</v>
      </c>
      <c r="I2782"/>
      <c r="J2782"/>
      <c r="K2782">
        <v>4412924116</v>
      </c>
      <c r="L2782">
        <v>4412924116</v>
      </c>
      <c r="M2782" t="s">
        <v>51</v>
      </c>
      <c r="N2782">
        <v>2333439714</v>
      </c>
      <c r="O2782" s="32" t="str">
        <f t="shared" si="43"/>
        <v>Promoters</v>
      </c>
    </row>
    <row r="2783" spans="1:15" ht="15" x14ac:dyDescent="0.2">
      <c r="A2783" t="s">
        <v>41</v>
      </c>
      <c r="B2783" t="s">
        <v>42</v>
      </c>
      <c r="C2783" t="s">
        <v>140</v>
      </c>
      <c r="D2783" s="11">
        <v>44229</v>
      </c>
      <c r="E2783" t="s">
        <v>52</v>
      </c>
      <c r="F2783">
        <v>5</v>
      </c>
      <c r="G2783" t="s">
        <v>43</v>
      </c>
      <c r="H2783">
        <v>9</v>
      </c>
      <c r="I2783"/>
      <c r="J2783">
        <v>2015530006</v>
      </c>
      <c r="K2783">
        <v>4412924116</v>
      </c>
      <c r="L2783">
        <v>4412924116</v>
      </c>
      <c r="M2783" t="s">
        <v>44</v>
      </c>
      <c r="N2783">
        <v>2333441975</v>
      </c>
      <c r="O2783" s="32" t="str">
        <f t="shared" si="43"/>
        <v>Promoters</v>
      </c>
    </row>
    <row r="2784" spans="1:15" ht="15" x14ac:dyDescent="0.2">
      <c r="A2784" t="s">
        <v>41</v>
      </c>
      <c r="B2784" t="s">
        <v>42</v>
      </c>
      <c r="C2784" t="s">
        <v>96</v>
      </c>
      <c r="D2784" s="11">
        <v>44229</v>
      </c>
      <c r="E2784" t="s">
        <v>53</v>
      </c>
      <c r="F2784">
        <v>5</v>
      </c>
      <c r="G2784" t="s">
        <v>43</v>
      </c>
      <c r="H2784">
        <v>10</v>
      </c>
      <c r="I2784"/>
      <c r="J2784">
        <v>2015530693</v>
      </c>
      <c r="K2784">
        <v>4417340376</v>
      </c>
      <c r="L2784">
        <v>4417340376</v>
      </c>
      <c r="M2784" t="s">
        <v>44</v>
      </c>
      <c r="N2784">
        <v>2333442615</v>
      </c>
      <c r="O2784" s="32" t="str">
        <f t="shared" si="43"/>
        <v>Promoters</v>
      </c>
    </row>
    <row r="2785" spans="1:15" ht="15" x14ac:dyDescent="0.2">
      <c r="A2785" t="s">
        <v>41</v>
      </c>
      <c r="B2785" t="s">
        <v>42</v>
      </c>
      <c r="C2785" t="s">
        <v>116</v>
      </c>
      <c r="D2785" s="11">
        <v>44229</v>
      </c>
      <c r="E2785" t="s">
        <v>55</v>
      </c>
      <c r="F2785">
        <v>4</v>
      </c>
      <c r="G2785" t="s">
        <v>43</v>
      </c>
      <c r="H2785">
        <v>5</v>
      </c>
      <c r="I2785"/>
      <c r="J2785"/>
      <c r="K2785">
        <v>9284892748</v>
      </c>
      <c r="L2785">
        <v>9284892748</v>
      </c>
      <c r="M2785" t="s">
        <v>44</v>
      </c>
      <c r="N2785">
        <v>2333451752</v>
      </c>
      <c r="O2785" s="32" t="str">
        <f t="shared" si="43"/>
        <v>Detractors</v>
      </c>
    </row>
    <row r="2786" spans="1:15" ht="15" x14ac:dyDescent="0.2">
      <c r="A2786" t="s">
        <v>41</v>
      </c>
      <c r="B2786" t="s">
        <v>42</v>
      </c>
      <c r="C2786" t="s">
        <v>119</v>
      </c>
      <c r="D2786" s="11">
        <v>44229</v>
      </c>
      <c r="E2786" t="s">
        <v>19</v>
      </c>
      <c r="F2786">
        <v>5</v>
      </c>
      <c r="G2786" t="s">
        <v>43</v>
      </c>
      <c r="H2786">
        <v>10</v>
      </c>
      <c r="I2786"/>
      <c r="J2786"/>
      <c r="K2786">
        <v>7205275223</v>
      </c>
      <c r="L2786">
        <v>5926197683</v>
      </c>
      <c r="M2786" t="s">
        <v>44</v>
      </c>
      <c r="N2786">
        <v>2333452222</v>
      </c>
      <c r="O2786" s="32" t="str">
        <f t="shared" si="43"/>
        <v>Promoters</v>
      </c>
    </row>
    <row r="2787" spans="1:15" ht="15" x14ac:dyDescent="0.2">
      <c r="A2787" t="s">
        <v>41</v>
      </c>
      <c r="B2787" t="s">
        <v>42</v>
      </c>
      <c r="C2787" t="s">
        <v>110</v>
      </c>
      <c r="D2787" s="11">
        <v>44229</v>
      </c>
      <c r="E2787" t="s">
        <v>53</v>
      </c>
      <c r="F2787">
        <v>5</v>
      </c>
      <c r="G2787" t="s">
        <v>43</v>
      </c>
      <c r="H2787">
        <v>9</v>
      </c>
      <c r="I2787"/>
      <c r="J2787"/>
      <c r="K2787">
        <v>4413355235</v>
      </c>
      <c r="L2787">
        <v>4413355235</v>
      </c>
      <c r="M2787" t="s">
        <v>44</v>
      </c>
      <c r="N2787">
        <v>2333453558</v>
      </c>
      <c r="O2787" s="32" t="str">
        <f t="shared" si="43"/>
        <v>Promoters</v>
      </c>
    </row>
    <row r="2788" spans="1:15" ht="15" x14ac:dyDescent="0.2">
      <c r="A2788" t="s">
        <v>41</v>
      </c>
      <c r="B2788" t="s">
        <v>42</v>
      </c>
      <c r="C2788" t="s">
        <v>105</v>
      </c>
      <c r="D2788" s="11">
        <v>44229</v>
      </c>
      <c r="E2788" t="s">
        <v>53</v>
      </c>
      <c r="F2788">
        <v>5</v>
      </c>
      <c r="G2788" t="s">
        <v>43</v>
      </c>
      <c r="H2788">
        <v>10</v>
      </c>
      <c r="I2788"/>
      <c r="J2788"/>
      <c r="K2788">
        <v>4415351400</v>
      </c>
      <c r="L2788">
        <v>4415351400</v>
      </c>
      <c r="M2788" t="s">
        <v>44</v>
      </c>
      <c r="N2788">
        <v>2333464362</v>
      </c>
      <c r="O2788" s="32" t="str">
        <f t="shared" si="43"/>
        <v>Promoters</v>
      </c>
    </row>
    <row r="2789" spans="1:15" ht="15" x14ac:dyDescent="0.2">
      <c r="A2789" t="s">
        <v>41</v>
      </c>
      <c r="B2789" t="s">
        <v>42</v>
      </c>
      <c r="C2789" t="s">
        <v>119</v>
      </c>
      <c r="D2789" s="11">
        <v>44229</v>
      </c>
      <c r="E2789" t="s">
        <v>19</v>
      </c>
      <c r="F2789">
        <v>5</v>
      </c>
      <c r="G2789" t="s">
        <v>46</v>
      </c>
      <c r="H2789">
        <v>7</v>
      </c>
      <c r="I2789"/>
      <c r="J2789"/>
      <c r="K2789">
        <v>7205275223</v>
      </c>
      <c r="L2789">
        <v>5926113474</v>
      </c>
      <c r="M2789" t="s">
        <v>44</v>
      </c>
      <c r="N2789">
        <v>2333466054</v>
      </c>
      <c r="O2789" s="32" t="str">
        <f t="shared" si="43"/>
        <v>Passives</v>
      </c>
    </row>
    <row r="2790" spans="1:15" ht="15" x14ac:dyDescent="0.2">
      <c r="A2790" t="s">
        <v>41</v>
      </c>
      <c r="B2790" t="s">
        <v>42</v>
      </c>
      <c r="C2790" t="s">
        <v>131</v>
      </c>
      <c r="D2790" s="11">
        <v>44229</v>
      </c>
      <c r="E2790" t="s">
        <v>50</v>
      </c>
      <c r="F2790">
        <v>5</v>
      </c>
      <c r="G2790" t="s">
        <v>43</v>
      </c>
      <c r="H2790">
        <v>10</v>
      </c>
      <c r="I2790"/>
      <c r="J2790"/>
      <c r="K2790">
        <v>7032099689</v>
      </c>
      <c r="L2790">
        <v>7032099689</v>
      </c>
      <c r="M2790" t="s">
        <v>44</v>
      </c>
      <c r="N2790">
        <v>2333475796</v>
      </c>
      <c r="O2790" s="32" t="str">
        <f t="shared" si="43"/>
        <v>Promoters</v>
      </c>
    </row>
    <row r="2791" spans="1:15" ht="15" x14ac:dyDescent="0.2">
      <c r="A2791" t="s">
        <v>41</v>
      </c>
      <c r="B2791" t="s">
        <v>42</v>
      </c>
      <c r="C2791" t="s">
        <v>138</v>
      </c>
      <c r="D2791" s="11">
        <v>44229</v>
      </c>
      <c r="E2791" t="s">
        <v>55</v>
      </c>
      <c r="F2791">
        <v>5</v>
      </c>
      <c r="G2791" t="s">
        <v>43</v>
      </c>
      <c r="H2791">
        <v>7</v>
      </c>
      <c r="I2791"/>
      <c r="J2791"/>
      <c r="K2791">
        <v>9283830143</v>
      </c>
      <c r="L2791">
        <v>9283830143</v>
      </c>
      <c r="M2791" t="s">
        <v>44</v>
      </c>
      <c r="N2791">
        <v>2333483309</v>
      </c>
      <c r="O2791" s="32" t="str">
        <f t="shared" si="43"/>
        <v>Passives</v>
      </c>
    </row>
    <row r="2792" spans="1:15" ht="15" x14ac:dyDescent="0.2">
      <c r="A2792" t="s">
        <v>41</v>
      </c>
      <c r="B2792" t="s">
        <v>42</v>
      </c>
      <c r="C2792" t="s">
        <v>122</v>
      </c>
      <c r="D2792" s="11">
        <v>44229</v>
      </c>
      <c r="E2792" t="s">
        <v>52</v>
      </c>
      <c r="F2792">
        <v>5</v>
      </c>
      <c r="G2792" t="s">
        <v>43</v>
      </c>
      <c r="H2792">
        <v>10</v>
      </c>
      <c r="I2792"/>
      <c r="J2792"/>
      <c r="K2792">
        <v>4415244443</v>
      </c>
      <c r="L2792">
        <v>4415244443</v>
      </c>
      <c r="M2792" t="s">
        <v>44</v>
      </c>
      <c r="N2792">
        <v>2333491769</v>
      </c>
      <c r="O2792" s="32" t="str">
        <f t="shared" si="43"/>
        <v>Promoters</v>
      </c>
    </row>
    <row r="2793" spans="1:15" ht="15" x14ac:dyDescent="0.2">
      <c r="A2793" t="s">
        <v>41</v>
      </c>
      <c r="B2793" t="s">
        <v>42</v>
      </c>
      <c r="C2793" t="s">
        <v>84</v>
      </c>
      <c r="D2793" s="11">
        <v>44229</v>
      </c>
      <c r="E2793" t="s">
        <v>55</v>
      </c>
      <c r="F2793">
        <v>5</v>
      </c>
      <c r="G2793" t="s">
        <v>43</v>
      </c>
      <c r="H2793">
        <v>10</v>
      </c>
      <c r="I2793"/>
      <c r="J2793">
        <v>2015573526</v>
      </c>
      <c r="K2793">
        <v>5752240800</v>
      </c>
      <c r="L2793">
        <v>5752240800</v>
      </c>
      <c r="M2793" t="s">
        <v>44</v>
      </c>
      <c r="N2793">
        <v>2333492635</v>
      </c>
      <c r="O2793" s="32" t="str">
        <f t="shared" si="43"/>
        <v>Promoters</v>
      </c>
    </row>
    <row r="2794" spans="1:15" ht="15" x14ac:dyDescent="0.2">
      <c r="A2794" t="s">
        <v>41</v>
      </c>
      <c r="B2794" t="s">
        <v>42</v>
      </c>
      <c r="C2794" t="s">
        <v>122</v>
      </c>
      <c r="D2794" s="11">
        <v>44229</v>
      </c>
      <c r="E2794" t="s">
        <v>52</v>
      </c>
      <c r="F2794">
        <v>5</v>
      </c>
      <c r="G2794" t="s">
        <v>43</v>
      </c>
      <c r="H2794">
        <v>8</v>
      </c>
      <c r="I2794"/>
      <c r="J2794"/>
      <c r="K2794">
        <v>4412955151</v>
      </c>
      <c r="L2794">
        <v>4412955151</v>
      </c>
      <c r="M2794" t="s">
        <v>44</v>
      </c>
      <c r="N2794">
        <v>2333494346</v>
      </c>
      <c r="O2794" s="32" t="str">
        <f t="shared" si="43"/>
        <v>Passives</v>
      </c>
    </row>
    <row r="2795" spans="1:15" ht="15" x14ac:dyDescent="0.2">
      <c r="A2795" t="s">
        <v>41</v>
      </c>
      <c r="B2795" t="s">
        <v>42</v>
      </c>
      <c r="C2795" t="s">
        <v>110</v>
      </c>
      <c r="D2795" s="11">
        <v>44229</v>
      </c>
      <c r="E2795" t="s">
        <v>53</v>
      </c>
      <c r="F2795">
        <v>5</v>
      </c>
      <c r="G2795" t="s">
        <v>43</v>
      </c>
      <c r="H2795">
        <v>7</v>
      </c>
      <c r="I2795"/>
      <c r="J2795"/>
      <c r="K2795">
        <v>4412360963</v>
      </c>
      <c r="L2795">
        <v>4412360963</v>
      </c>
      <c r="M2795" t="s">
        <v>44</v>
      </c>
      <c r="N2795">
        <v>2333494501</v>
      </c>
      <c r="O2795" s="32" t="str">
        <f t="shared" si="43"/>
        <v>Passives</v>
      </c>
    </row>
    <row r="2796" spans="1:15" ht="15" x14ac:dyDescent="0.2">
      <c r="A2796" t="s">
        <v>41</v>
      </c>
      <c r="B2796" t="s">
        <v>42</v>
      </c>
      <c r="C2796" t="s">
        <v>133</v>
      </c>
      <c r="D2796" s="11">
        <v>44229</v>
      </c>
      <c r="E2796" t="s">
        <v>55</v>
      </c>
      <c r="F2796">
        <v>5</v>
      </c>
      <c r="G2796" t="s">
        <v>43</v>
      </c>
      <c r="H2796">
        <v>5</v>
      </c>
      <c r="I2796"/>
      <c r="J2796">
        <v>2015576610</v>
      </c>
      <c r="K2796">
        <v>9282669889</v>
      </c>
      <c r="L2796">
        <v>9282669889</v>
      </c>
      <c r="M2796" t="s">
        <v>44</v>
      </c>
      <c r="N2796">
        <v>2333496225</v>
      </c>
      <c r="O2796" s="32" t="str">
        <f t="shared" si="43"/>
        <v>Detractors</v>
      </c>
    </row>
    <row r="2797" spans="1:15" ht="15" x14ac:dyDescent="0.2">
      <c r="A2797" t="s">
        <v>41</v>
      </c>
      <c r="B2797" t="s">
        <v>42</v>
      </c>
      <c r="C2797" t="s">
        <v>144</v>
      </c>
      <c r="D2797" s="11">
        <v>44229</v>
      </c>
      <c r="E2797" t="s">
        <v>54</v>
      </c>
      <c r="F2797">
        <v>5</v>
      </c>
      <c r="G2797" t="s">
        <v>46</v>
      </c>
      <c r="H2797">
        <v>0</v>
      </c>
      <c r="I2797"/>
      <c r="J2797">
        <v>2015577928</v>
      </c>
      <c r="K2797">
        <v>8013627408</v>
      </c>
      <c r="L2797">
        <v>8013627408</v>
      </c>
      <c r="M2797" t="s">
        <v>44</v>
      </c>
      <c r="N2797">
        <v>2333498167</v>
      </c>
      <c r="O2797" s="32" t="str">
        <f t="shared" si="43"/>
        <v>Detractors</v>
      </c>
    </row>
    <row r="2798" spans="1:15" ht="15" x14ac:dyDescent="0.2">
      <c r="A2798" t="s">
        <v>41</v>
      </c>
      <c r="B2798" t="s">
        <v>42</v>
      </c>
      <c r="C2798" t="s">
        <v>119</v>
      </c>
      <c r="D2798" s="11">
        <v>44229</v>
      </c>
      <c r="E2798" t="s">
        <v>19</v>
      </c>
      <c r="F2798">
        <v>1</v>
      </c>
      <c r="G2798" t="s">
        <v>46</v>
      </c>
      <c r="H2798">
        <v>0</v>
      </c>
      <c r="I2798"/>
      <c r="J2798"/>
      <c r="K2798">
        <v>7205275223</v>
      </c>
      <c r="L2798">
        <v>5926442149</v>
      </c>
      <c r="M2798" t="s">
        <v>44</v>
      </c>
      <c r="N2798">
        <v>2333507914</v>
      </c>
      <c r="O2798" s="32" t="str">
        <f t="shared" si="43"/>
        <v>Detractors</v>
      </c>
    </row>
    <row r="2799" spans="1:15" ht="15" x14ac:dyDescent="0.2">
      <c r="A2799" t="s">
        <v>41</v>
      </c>
      <c r="B2799" t="s">
        <v>42</v>
      </c>
      <c r="C2799" t="s">
        <v>82</v>
      </c>
      <c r="D2799" s="11">
        <v>44229</v>
      </c>
      <c r="E2799" t="s">
        <v>52</v>
      </c>
      <c r="F2799">
        <v>5</v>
      </c>
      <c r="G2799" t="s">
        <v>43</v>
      </c>
      <c r="H2799">
        <v>9</v>
      </c>
      <c r="I2799"/>
      <c r="J2799"/>
      <c r="K2799">
        <v>4413373933</v>
      </c>
      <c r="L2799">
        <v>4413373933</v>
      </c>
      <c r="M2799" t="s">
        <v>44</v>
      </c>
      <c r="N2799">
        <v>2333520783</v>
      </c>
      <c r="O2799" s="32" t="str">
        <f t="shared" si="43"/>
        <v>Promoters</v>
      </c>
    </row>
    <row r="2800" spans="1:15" ht="15" x14ac:dyDescent="0.2">
      <c r="A2800" t="s">
        <v>41</v>
      </c>
      <c r="B2800" t="s">
        <v>42</v>
      </c>
      <c r="C2800" t="s">
        <v>82</v>
      </c>
      <c r="D2800" s="11">
        <v>44229</v>
      </c>
      <c r="E2800" t="s">
        <v>53</v>
      </c>
      <c r="F2800">
        <v>5</v>
      </c>
      <c r="G2800" t="s">
        <v>43</v>
      </c>
      <c r="H2800">
        <v>8</v>
      </c>
      <c r="I2800"/>
      <c r="J2800"/>
      <c r="K2800">
        <v>4412363615</v>
      </c>
      <c r="L2800">
        <v>4412363615</v>
      </c>
      <c r="M2800" t="s">
        <v>44</v>
      </c>
      <c r="N2800">
        <v>2333539576</v>
      </c>
      <c r="O2800" s="32" t="str">
        <f t="shared" si="43"/>
        <v>Passives</v>
      </c>
    </row>
    <row r="2801" spans="1:15" ht="15" x14ac:dyDescent="0.2">
      <c r="A2801" t="s">
        <v>41</v>
      </c>
      <c r="B2801" t="s">
        <v>42</v>
      </c>
      <c r="C2801" t="s">
        <v>132</v>
      </c>
      <c r="D2801" s="11">
        <v>44229</v>
      </c>
      <c r="E2801" t="s">
        <v>50</v>
      </c>
      <c r="F2801">
        <v>4</v>
      </c>
      <c r="G2801" t="s">
        <v>46</v>
      </c>
      <c r="H2801">
        <v>0</v>
      </c>
      <c r="I2801"/>
      <c r="J2801"/>
      <c r="K2801">
        <v>7863510014</v>
      </c>
      <c r="L2801">
        <v>7863510014</v>
      </c>
      <c r="M2801" t="s">
        <v>44</v>
      </c>
      <c r="N2801">
        <v>2333548027</v>
      </c>
      <c r="O2801" s="32" t="str">
        <f t="shared" si="43"/>
        <v>Detractors</v>
      </c>
    </row>
    <row r="2802" spans="1:15" ht="15" x14ac:dyDescent="0.2">
      <c r="A2802" t="s">
        <v>41</v>
      </c>
      <c r="B2802" t="s">
        <v>42</v>
      </c>
      <c r="C2802" t="s">
        <v>82</v>
      </c>
      <c r="D2802" s="11">
        <v>44229</v>
      </c>
      <c r="E2802" t="s">
        <v>53</v>
      </c>
      <c r="F2802">
        <v>5</v>
      </c>
      <c r="G2802" t="s">
        <v>43</v>
      </c>
      <c r="H2802">
        <v>10</v>
      </c>
      <c r="I2802"/>
      <c r="J2802"/>
      <c r="K2802">
        <v>4417778383</v>
      </c>
      <c r="L2802">
        <v>4417778383</v>
      </c>
      <c r="M2802" t="s">
        <v>44</v>
      </c>
      <c r="N2802">
        <v>2333551583</v>
      </c>
      <c r="O2802" s="32" t="str">
        <f t="shared" si="43"/>
        <v>Promoters</v>
      </c>
    </row>
    <row r="2803" spans="1:15" ht="15" x14ac:dyDescent="0.2">
      <c r="A2803" t="s">
        <v>41</v>
      </c>
      <c r="B2803" t="s">
        <v>42</v>
      </c>
      <c r="C2803" t="s">
        <v>124</v>
      </c>
      <c r="D2803" s="11">
        <v>44229</v>
      </c>
      <c r="E2803" t="s">
        <v>53</v>
      </c>
      <c r="F2803">
        <v>5</v>
      </c>
      <c r="G2803" t="s">
        <v>43</v>
      </c>
      <c r="H2803">
        <v>10</v>
      </c>
      <c r="I2803"/>
      <c r="J2803"/>
      <c r="K2803">
        <v>4417071411</v>
      </c>
      <c r="L2803">
        <v>4417071411</v>
      </c>
      <c r="M2803" t="s">
        <v>44</v>
      </c>
      <c r="N2803">
        <v>2333552155</v>
      </c>
      <c r="O2803" s="32" t="str">
        <f t="shared" si="43"/>
        <v>Promoters</v>
      </c>
    </row>
    <row r="2804" spans="1:15" ht="15" x14ac:dyDescent="0.2">
      <c r="A2804" t="s">
        <v>41</v>
      </c>
      <c r="B2804" t="s">
        <v>42</v>
      </c>
      <c r="C2804" t="s">
        <v>144</v>
      </c>
      <c r="D2804" s="11">
        <v>44229</v>
      </c>
      <c r="E2804" t="s">
        <v>55</v>
      </c>
      <c r="F2804">
        <v>5</v>
      </c>
      <c r="G2804" t="s">
        <v>43</v>
      </c>
      <c r="H2804">
        <v>10</v>
      </c>
      <c r="I2804"/>
      <c r="J2804">
        <v>2015634731</v>
      </c>
      <c r="K2804">
        <v>5752240838</v>
      </c>
      <c r="L2804">
        <v>5752240838</v>
      </c>
      <c r="M2804" t="s">
        <v>44</v>
      </c>
      <c r="N2804">
        <v>2333564051</v>
      </c>
      <c r="O2804" s="32" t="str">
        <f t="shared" si="43"/>
        <v>Promoters</v>
      </c>
    </row>
    <row r="2805" spans="1:15" ht="15" x14ac:dyDescent="0.2">
      <c r="A2805" t="s">
        <v>41</v>
      </c>
      <c r="B2805" t="s">
        <v>42</v>
      </c>
      <c r="C2805" t="s">
        <v>88</v>
      </c>
      <c r="D2805" s="11">
        <v>44229</v>
      </c>
      <c r="E2805" t="s">
        <v>53</v>
      </c>
      <c r="F2805">
        <v>5</v>
      </c>
      <c r="G2805" t="s">
        <v>43</v>
      </c>
      <c r="H2805">
        <v>9</v>
      </c>
      <c r="I2805"/>
      <c r="J2805"/>
      <c r="K2805">
        <v>4415911963</v>
      </c>
      <c r="L2805">
        <v>4415911963</v>
      </c>
      <c r="M2805" t="s">
        <v>44</v>
      </c>
      <c r="N2805">
        <v>2333564163</v>
      </c>
      <c r="O2805" s="32" t="str">
        <f t="shared" si="43"/>
        <v>Promoters</v>
      </c>
    </row>
    <row r="2806" spans="1:15" ht="15" x14ac:dyDescent="0.2">
      <c r="A2806" t="s">
        <v>41</v>
      </c>
      <c r="B2806" t="s">
        <v>42</v>
      </c>
      <c r="C2806" t="s">
        <v>123</v>
      </c>
      <c r="D2806" s="11">
        <v>44229</v>
      </c>
      <c r="E2806" t="s">
        <v>19</v>
      </c>
      <c r="F2806">
        <v>5</v>
      </c>
      <c r="G2806" t="s">
        <v>46</v>
      </c>
      <c r="H2806">
        <v>0</v>
      </c>
      <c r="I2806"/>
      <c r="J2806"/>
      <c r="K2806">
        <v>7205275223</v>
      </c>
      <c r="L2806">
        <v>5922563925</v>
      </c>
      <c r="M2806" t="s">
        <v>44</v>
      </c>
      <c r="N2806">
        <v>2333573354</v>
      </c>
      <c r="O2806" s="32" t="str">
        <f t="shared" si="43"/>
        <v>Detractors</v>
      </c>
    </row>
    <row r="2807" spans="1:15" ht="15" x14ac:dyDescent="0.2">
      <c r="A2807" t="s">
        <v>41</v>
      </c>
      <c r="B2807" t="s">
        <v>42</v>
      </c>
      <c r="C2807" t="s">
        <v>134</v>
      </c>
      <c r="D2807" s="11">
        <v>44229</v>
      </c>
      <c r="E2807" t="s">
        <v>53</v>
      </c>
      <c r="F2807">
        <v>5</v>
      </c>
      <c r="G2807" t="s">
        <v>46</v>
      </c>
      <c r="H2807">
        <v>10</v>
      </c>
      <c r="I2807"/>
      <c r="J2807"/>
      <c r="K2807">
        <v>4415046846</v>
      </c>
      <c r="L2807">
        <v>4415046846</v>
      </c>
      <c r="M2807" t="s">
        <v>44</v>
      </c>
      <c r="N2807">
        <v>2333579998</v>
      </c>
      <c r="O2807" s="32" t="str">
        <f t="shared" si="43"/>
        <v>Promoters</v>
      </c>
    </row>
    <row r="2808" spans="1:15" ht="15" x14ac:dyDescent="0.2">
      <c r="A2808" t="s">
        <v>41</v>
      </c>
      <c r="B2808" t="s">
        <v>42</v>
      </c>
      <c r="C2808" t="s">
        <v>146</v>
      </c>
      <c r="D2808" s="11">
        <v>44229</v>
      </c>
      <c r="E2808" t="s">
        <v>53</v>
      </c>
      <c r="F2808">
        <v>5</v>
      </c>
      <c r="G2808" t="s">
        <v>43</v>
      </c>
      <c r="H2808">
        <v>9</v>
      </c>
      <c r="I2808"/>
      <c r="J2808"/>
      <c r="K2808">
        <v>4412970017</v>
      </c>
      <c r="L2808">
        <v>4412970017</v>
      </c>
      <c r="M2808" t="s">
        <v>44</v>
      </c>
      <c r="N2808">
        <v>2333586583</v>
      </c>
      <c r="O2808" s="32" t="str">
        <f t="shared" si="43"/>
        <v>Promoters</v>
      </c>
    </row>
    <row r="2809" spans="1:15" ht="15" x14ac:dyDescent="0.2">
      <c r="A2809" t="s">
        <v>41</v>
      </c>
      <c r="B2809" t="s">
        <v>42</v>
      </c>
      <c r="C2809" t="s">
        <v>134</v>
      </c>
      <c r="D2809" s="11">
        <v>44229</v>
      </c>
      <c r="E2809" t="s">
        <v>52</v>
      </c>
      <c r="F2809">
        <v>5</v>
      </c>
      <c r="G2809" t="s">
        <v>43</v>
      </c>
      <c r="H2809">
        <v>10</v>
      </c>
      <c r="I2809"/>
      <c r="J2809"/>
      <c r="K2809">
        <v>4417479727</v>
      </c>
      <c r="L2809">
        <v>4417479727</v>
      </c>
      <c r="M2809" t="s">
        <v>44</v>
      </c>
      <c r="N2809">
        <v>2333589371</v>
      </c>
      <c r="O2809" s="32" t="str">
        <f t="shared" si="43"/>
        <v>Promoters</v>
      </c>
    </row>
    <row r="2810" spans="1:15" ht="15" x14ac:dyDescent="0.2">
      <c r="A2810" t="s">
        <v>41</v>
      </c>
      <c r="B2810" t="s">
        <v>42</v>
      </c>
      <c r="C2810" t="s">
        <v>117</v>
      </c>
      <c r="D2810" s="11">
        <v>44230</v>
      </c>
      <c r="E2810" t="s">
        <v>50</v>
      </c>
      <c r="F2810">
        <v>4</v>
      </c>
      <c r="G2810" t="s">
        <v>46</v>
      </c>
      <c r="H2810">
        <v>9</v>
      </c>
      <c r="I2810"/>
      <c r="J2810"/>
      <c r="K2810">
        <v>3402278530</v>
      </c>
      <c r="L2810">
        <v>3402278530</v>
      </c>
      <c r="M2810" t="s">
        <v>51</v>
      </c>
      <c r="N2810">
        <v>2333682236</v>
      </c>
      <c r="O2810" s="32" t="str">
        <f t="shared" si="43"/>
        <v>Promoters</v>
      </c>
    </row>
    <row r="2811" spans="1:15" ht="15" x14ac:dyDescent="0.2">
      <c r="A2811" t="s">
        <v>41</v>
      </c>
      <c r="B2811" t="s">
        <v>42</v>
      </c>
      <c r="C2811" t="s">
        <v>109</v>
      </c>
      <c r="D2811" s="11">
        <v>44230</v>
      </c>
      <c r="E2811" t="s">
        <v>53</v>
      </c>
      <c r="F2811">
        <v>4</v>
      </c>
      <c r="G2811" t="s">
        <v>46</v>
      </c>
      <c r="H2811">
        <v>5</v>
      </c>
      <c r="I2811"/>
      <c r="J2811">
        <v>2015724773</v>
      </c>
      <c r="K2811">
        <v>4417351965</v>
      </c>
      <c r="L2811">
        <v>4417351965</v>
      </c>
      <c r="M2811" t="s">
        <v>44</v>
      </c>
      <c r="N2811">
        <v>2333702325</v>
      </c>
      <c r="O2811" s="32" t="str">
        <f t="shared" si="43"/>
        <v>Detractors</v>
      </c>
    </row>
    <row r="2812" spans="1:15" ht="15" x14ac:dyDescent="0.2">
      <c r="A2812" t="s">
        <v>41</v>
      </c>
      <c r="B2812" t="s">
        <v>42</v>
      </c>
      <c r="C2812" t="s">
        <v>83</v>
      </c>
      <c r="D2812" s="11">
        <v>44230</v>
      </c>
      <c r="E2812" t="s">
        <v>52</v>
      </c>
      <c r="F2812">
        <v>5</v>
      </c>
      <c r="G2812" t="s">
        <v>43</v>
      </c>
      <c r="H2812">
        <v>10</v>
      </c>
      <c r="I2812"/>
      <c r="J2812"/>
      <c r="K2812">
        <v>4412954975</v>
      </c>
      <c r="L2812">
        <v>4412954975</v>
      </c>
      <c r="M2812" t="s">
        <v>44</v>
      </c>
      <c r="N2812">
        <v>2333711126</v>
      </c>
      <c r="O2812" s="32" t="str">
        <f t="shared" si="43"/>
        <v>Promoters</v>
      </c>
    </row>
    <row r="2813" spans="1:15" ht="15" x14ac:dyDescent="0.2">
      <c r="A2813" t="s">
        <v>41</v>
      </c>
      <c r="B2813" t="s">
        <v>42</v>
      </c>
      <c r="C2813" t="s">
        <v>133</v>
      </c>
      <c r="D2813" s="11">
        <v>44230</v>
      </c>
      <c r="E2813" t="s">
        <v>50</v>
      </c>
      <c r="F2813">
        <v>5</v>
      </c>
      <c r="G2813" t="s">
        <v>43</v>
      </c>
      <c r="H2813">
        <v>8</v>
      </c>
      <c r="I2813"/>
      <c r="J2813"/>
      <c r="K2813">
        <v>3406904410</v>
      </c>
      <c r="L2813">
        <v>3406904410</v>
      </c>
      <c r="M2813" t="s">
        <v>51</v>
      </c>
      <c r="N2813">
        <v>2333711219</v>
      </c>
      <c r="O2813" s="32" t="str">
        <f t="shared" si="43"/>
        <v>Passives</v>
      </c>
    </row>
    <row r="2814" spans="1:15" ht="15" x14ac:dyDescent="0.2">
      <c r="A2814" t="s">
        <v>41</v>
      </c>
      <c r="B2814" t="s">
        <v>42</v>
      </c>
      <c r="C2814" t="s">
        <v>117</v>
      </c>
      <c r="D2814" s="11">
        <v>44230</v>
      </c>
      <c r="E2814" t="s">
        <v>50</v>
      </c>
      <c r="F2814">
        <v>5</v>
      </c>
      <c r="G2814" t="s">
        <v>43</v>
      </c>
      <c r="H2814">
        <v>5</v>
      </c>
      <c r="I2814"/>
      <c r="J2814">
        <v>2015748861</v>
      </c>
      <c r="K2814">
        <v>6034191555</v>
      </c>
      <c r="L2814">
        <v>6034191555</v>
      </c>
      <c r="M2814" t="s">
        <v>44</v>
      </c>
      <c r="N2814">
        <v>2333713799</v>
      </c>
      <c r="O2814" s="32" t="str">
        <f t="shared" si="43"/>
        <v>Detractors</v>
      </c>
    </row>
    <row r="2815" spans="1:15" ht="15" x14ac:dyDescent="0.2">
      <c r="A2815" t="s">
        <v>41</v>
      </c>
      <c r="B2815" t="s">
        <v>42</v>
      </c>
      <c r="C2815" t="s">
        <v>104</v>
      </c>
      <c r="D2815" s="11">
        <v>44230</v>
      </c>
      <c r="E2815" t="s">
        <v>53</v>
      </c>
      <c r="F2815">
        <v>5</v>
      </c>
      <c r="G2815" t="s">
        <v>43</v>
      </c>
      <c r="H2815">
        <v>10</v>
      </c>
      <c r="I2815"/>
      <c r="J2815"/>
      <c r="K2815">
        <v>4412938333</v>
      </c>
      <c r="L2815">
        <v>4412938333</v>
      </c>
      <c r="M2815" t="s">
        <v>44</v>
      </c>
      <c r="N2815">
        <v>2333714263</v>
      </c>
      <c r="O2815" s="32" t="str">
        <f t="shared" si="43"/>
        <v>Promoters</v>
      </c>
    </row>
    <row r="2816" spans="1:15" ht="15" x14ac:dyDescent="0.2">
      <c r="A2816" t="s">
        <v>41</v>
      </c>
      <c r="B2816" t="s">
        <v>42</v>
      </c>
      <c r="C2816" t="s">
        <v>110</v>
      </c>
      <c r="D2816" s="11">
        <v>44230</v>
      </c>
      <c r="E2816" t="s">
        <v>53</v>
      </c>
      <c r="F2816">
        <v>5</v>
      </c>
      <c r="G2816" t="s">
        <v>43</v>
      </c>
      <c r="H2816">
        <v>9</v>
      </c>
      <c r="I2816"/>
      <c r="J2816"/>
      <c r="K2816">
        <v>4417778124</v>
      </c>
      <c r="L2816">
        <v>4417778124</v>
      </c>
      <c r="M2816" t="s">
        <v>44</v>
      </c>
      <c r="N2816">
        <v>2333716796</v>
      </c>
      <c r="O2816" s="32" t="str">
        <f t="shared" si="43"/>
        <v>Promoters</v>
      </c>
    </row>
    <row r="2817" spans="1:15" ht="15" x14ac:dyDescent="0.2">
      <c r="A2817" t="s">
        <v>41</v>
      </c>
      <c r="B2817" t="s">
        <v>42</v>
      </c>
      <c r="C2817" t="s">
        <v>117</v>
      </c>
      <c r="D2817" s="11">
        <v>44230</v>
      </c>
      <c r="E2817" t="s">
        <v>55</v>
      </c>
      <c r="F2817">
        <v>5</v>
      </c>
      <c r="G2817" t="s">
        <v>43</v>
      </c>
      <c r="H2817">
        <v>8</v>
      </c>
      <c r="I2817"/>
      <c r="J2817"/>
      <c r="K2817">
        <v>5752244012</v>
      </c>
      <c r="L2817">
        <v>5752244012</v>
      </c>
      <c r="M2817" t="s">
        <v>51</v>
      </c>
      <c r="N2817">
        <v>2333720353</v>
      </c>
      <c r="O2817" s="32" t="str">
        <f t="shared" si="43"/>
        <v>Passives</v>
      </c>
    </row>
    <row r="2818" spans="1:15" ht="15" x14ac:dyDescent="0.2">
      <c r="A2818" t="s">
        <v>41</v>
      </c>
      <c r="B2818" t="s">
        <v>42</v>
      </c>
      <c r="C2818" t="s">
        <v>141</v>
      </c>
      <c r="D2818" s="11">
        <v>44230</v>
      </c>
      <c r="E2818" t="s">
        <v>52</v>
      </c>
      <c r="F2818">
        <v>5</v>
      </c>
      <c r="G2818" t="s">
        <v>43</v>
      </c>
      <c r="H2818">
        <v>9</v>
      </c>
      <c r="I2818"/>
      <c r="J2818"/>
      <c r="K2818">
        <v>4412950216</v>
      </c>
      <c r="L2818">
        <v>4412950216</v>
      </c>
      <c r="M2818" t="s">
        <v>44</v>
      </c>
      <c r="N2818">
        <v>2333724459</v>
      </c>
      <c r="O2818" s="32" t="str">
        <f t="shared" ref="O2818:O2881" si="44">IF(AND(H2818&gt;=$Q$3,H2818&lt;=$R$3),$S$3,IF(AND(H2818&gt;=$Q$4,H2818&lt;=$R$4),$S$4,IF(AND(H2818&gt;=$Q$5,H2818&lt;=$R$5),$S$5)))</f>
        <v>Promoters</v>
      </c>
    </row>
    <row r="2819" spans="1:15" ht="15" x14ac:dyDescent="0.2">
      <c r="A2819" t="s">
        <v>41</v>
      </c>
      <c r="B2819" t="s">
        <v>42</v>
      </c>
      <c r="C2819" t="s">
        <v>147</v>
      </c>
      <c r="D2819" s="11">
        <v>44230</v>
      </c>
      <c r="E2819" t="s">
        <v>52</v>
      </c>
      <c r="F2819">
        <v>5</v>
      </c>
      <c r="G2819" t="s">
        <v>43</v>
      </c>
      <c r="H2819">
        <v>9</v>
      </c>
      <c r="I2819"/>
      <c r="J2819"/>
      <c r="K2819">
        <v>4417031141</v>
      </c>
      <c r="L2819">
        <v>4417031141</v>
      </c>
      <c r="M2819" t="s">
        <v>44</v>
      </c>
      <c r="N2819">
        <v>2333726771</v>
      </c>
      <c r="O2819" s="32" t="str">
        <f t="shared" si="44"/>
        <v>Promoters</v>
      </c>
    </row>
    <row r="2820" spans="1:15" ht="15" x14ac:dyDescent="0.2">
      <c r="A2820" t="s">
        <v>41</v>
      </c>
      <c r="B2820" t="s">
        <v>42</v>
      </c>
      <c r="C2820" t="s">
        <v>118</v>
      </c>
      <c r="D2820" s="11">
        <v>44230</v>
      </c>
      <c r="E2820" t="s">
        <v>19</v>
      </c>
      <c r="F2820">
        <v>1</v>
      </c>
      <c r="G2820" t="s">
        <v>46</v>
      </c>
      <c r="H2820">
        <v>0</v>
      </c>
      <c r="I2820"/>
      <c r="J2820"/>
      <c r="K2820">
        <v>7205275223</v>
      </c>
      <c r="L2820">
        <v>5922272292</v>
      </c>
      <c r="M2820" t="s">
        <v>44</v>
      </c>
      <c r="N2820">
        <v>2333728921</v>
      </c>
      <c r="O2820" s="32" t="str">
        <f t="shared" si="44"/>
        <v>Detractors</v>
      </c>
    </row>
    <row r="2821" spans="1:15" ht="15" x14ac:dyDescent="0.2">
      <c r="A2821" t="s">
        <v>41</v>
      </c>
      <c r="B2821" t="s">
        <v>42</v>
      </c>
      <c r="C2821" t="s">
        <v>137</v>
      </c>
      <c r="D2821" s="11">
        <v>44230</v>
      </c>
      <c r="E2821" t="s">
        <v>55</v>
      </c>
      <c r="F2821">
        <v>5</v>
      </c>
      <c r="G2821" t="s">
        <v>43</v>
      </c>
      <c r="H2821">
        <v>9</v>
      </c>
      <c r="I2821"/>
      <c r="J2821">
        <v>2015766572</v>
      </c>
      <c r="K2821">
        <v>7752996262</v>
      </c>
      <c r="L2821">
        <v>7752996262</v>
      </c>
      <c r="M2821" t="s">
        <v>44</v>
      </c>
      <c r="N2821">
        <v>2333732832</v>
      </c>
      <c r="O2821" s="32" t="str">
        <f t="shared" si="44"/>
        <v>Promoters</v>
      </c>
    </row>
    <row r="2822" spans="1:15" ht="15" x14ac:dyDescent="0.2">
      <c r="A2822" t="s">
        <v>41</v>
      </c>
      <c r="B2822" t="s">
        <v>42</v>
      </c>
      <c r="C2822" t="s">
        <v>119</v>
      </c>
      <c r="D2822" s="11">
        <v>44230</v>
      </c>
      <c r="E2822" t="s">
        <v>19</v>
      </c>
      <c r="F2822">
        <v>5</v>
      </c>
      <c r="G2822" t="s">
        <v>43</v>
      </c>
      <c r="H2822">
        <v>0</v>
      </c>
      <c r="I2822"/>
      <c r="J2822"/>
      <c r="K2822">
        <v>7205275223</v>
      </c>
      <c r="L2822">
        <v>5926192206</v>
      </c>
      <c r="M2822" t="s">
        <v>44</v>
      </c>
      <c r="N2822">
        <v>2333737398</v>
      </c>
      <c r="O2822" s="32" t="str">
        <f t="shared" si="44"/>
        <v>Detractors</v>
      </c>
    </row>
    <row r="2823" spans="1:15" ht="15" x14ac:dyDescent="0.2">
      <c r="A2823" t="s">
        <v>41</v>
      </c>
      <c r="B2823" t="s">
        <v>42</v>
      </c>
      <c r="C2823" t="s">
        <v>133</v>
      </c>
      <c r="D2823" s="11">
        <v>44230</v>
      </c>
      <c r="E2823" t="s">
        <v>50</v>
      </c>
      <c r="F2823">
        <v>3</v>
      </c>
      <c r="G2823" t="s">
        <v>46</v>
      </c>
      <c r="H2823">
        <v>8</v>
      </c>
      <c r="I2823"/>
      <c r="J2823"/>
      <c r="K2823">
        <v>3406269719</v>
      </c>
      <c r="L2823">
        <v>3406269719</v>
      </c>
      <c r="M2823" t="s">
        <v>51</v>
      </c>
      <c r="N2823">
        <v>2333738813</v>
      </c>
      <c r="O2823" s="32" t="str">
        <f t="shared" si="44"/>
        <v>Passives</v>
      </c>
    </row>
    <row r="2824" spans="1:15" ht="15" x14ac:dyDescent="0.2">
      <c r="A2824" t="s">
        <v>41</v>
      </c>
      <c r="B2824" t="s">
        <v>42</v>
      </c>
      <c r="C2824" t="s">
        <v>142</v>
      </c>
      <c r="D2824" s="11">
        <v>44230</v>
      </c>
      <c r="E2824" t="s">
        <v>50</v>
      </c>
      <c r="F2824">
        <v>5</v>
      </c>
      <c r="G2824" t="s">
        <v>43</v>
      </c>
      <c r="H2824">
        <v>5</v>
      </c>
      <c r="I2824"/>
      <c r="J2824"/>
      <c r="K2824">
        <v>6034191555</v>
      </c>
      <c r="L2824">
        <v>6034191555</v>
      </c>
      <c r="M2824" t="s">
        <v>44</v>
      </c>
      <c r="N2824">
        <v>2333738885</v>
      </c>
      <c r="O2824" s="32" t="str">
        <f t="shared" si="44"/>
        <v>Detractors</v>
      </c>
    </row>
    <row r="2825" spans="1:15" ht="15" x14ac:dyDescent="0.2">
      <c r="A2825" t="s">
        <v>41</v>
      </c>
      <c r="B2825" t="s">
        <v>42</v>
      </c>
      <c r="C2825" t="s">
        <v>126</v>
      </c>
      <c r="D2825" s="11">
        <v>44230</v>
      </c>
      <c r="E2825" t="s">
        <v>53</v>
      </c>
      <c r="F2825">
        <v>5</v>
      </c>
      <c r="G2825" t="s">
        <v>43</v>
      </c>
      <c r="H2825">
        <v>6</v>
      </c>
      <c r="I2825"/>
      <c r="J2825"/>
      <c r="K2825">
        <v>4413355991</v>
      </c>
      <c r="L2825">
        <v>4413355991</v>
      </c>
      <c r="M2825" t="s">
        <v>44</v>
      </c>
      <c r="N2825">
        <v>2333740521</v>
      </c>
      <c r="O2825" s="32" t="str">
        <f t="shared" si="44"/>
        <v>Detractors</v>
      </c>
    </row>
    <row r="2826" spans="1:15" ht="15" x14ac:dyDescent="0.2">
      <c r="A2826" t="s">
        <v>41</v>
      </c>
      <c r="B2826" t="s">
        <v>42</v>
      </c>
      <c r="C2826" t="s">
        <v>116</v>
      </c>
      <c r="D2826" s="11">
        <v>44230</v>
      </c>
      <c r="E2826" t="s">
        <v>52</v>
      </c>
      <c r="F2826">
        <v>4</v>
      </c>
      <c r="G2826" t="s">
        <v>43</v>
      </c>
      <c r="H2826">
        <v>8</v>
      </c>
      <c r="I2826"/>
      <c r="J2826"/>
      <c r="K2826">
        <v>4412931942</v>
      </c>
      <c r="L2826">
        <v>4412931942</v>
      </c>
      <c r="M2826" t="s">
        <v>51</v>
      </c>
      <c r="N2826">
        <v>2333768060</v>
      </c>
      <c r="O2826" s="32" t="str">
        <f t="shared" si="44"/>
        <v>Passives</v>
      </c>
    </row>
    <row r="2827" spans="1:15" ht="15" x14ac:dyDescent="0.2">
      <c r="A2827" t="s">
        <v>41</v>
      </c>
      <c r="B2827" t="s">
        <v>42</v>
      </c>
      <c r="C2827" t="s">
        <v>112</v>
      </c>
      <c r="D2827" s="11">
        <v>44230</v>
      </c>
      <c r="E2827" t="s">
        <v>55</v>
      </c>
      <c r="F2827">
        <v>5</v>
      </c>
      <c r="G2827" t="s">
        <v>43</v>
      </c>
      <c r="H2827">
        <v>10</v>
      </c>
      <c r="I2827"/>
      <c r="J2827"/>
      <c r="K2827">
        <v>5755872264</v>
      </c>
      <c r="L2827">
        <v>5755872264</v>
      </c>
      <c r="M2827" t="s">
        <v>44</v>
      </c>
      <c r="N2827">
        <v>2333776235</v>
      </c>
      <c r="O2827" s="32" t="str">
        <f t="shared" si="44"/>
        <v>Promoters</v>
      </c>
    </row>
    <row r="2828" spans="1:15" ht="15" x14ac:dyDescent="0.2">
      <c r="A2828" t="s">
        <v>41</v>
      </c>
      <c r="B2828" t="s">
        <v>42</v>
      </c>
      <c r="C2828" t="s">
        <v>115</v>
      </c>
      <c r="D2828" s="11">
        <v>44230</v>
      </c>
      <c r="E2828" t="s">
        <v>50</v>
      </c>
      <c r="F2828">
        <v>4</v>
      </c>
      <c r="G2828" t="s">
        <v>46</v>
      </c>
      <c r="H2828">
        <v>7</v>
      </c>
      <c r="I2828"/>
      <c r="J2828"/>
      <c r="K2828">
        <v>3405147574</v>
      </c>
      <c r="L2828">
        <v>3405147574</v>
      </c>
      <c r="M2828" t="s">
        <v>51</v>
      </c>
      <c r="N2828">
        <v>2333785209</v>
      </c>
      <c r="O2828" s="32" t="str">
        <f t="shared" si="44"/>
        <v>Passives</v>
      </c>
    </row>
    <row r="2829" spans="1:15" ht="15" x14ac:dyDescent="0.2">
      <c r="A2829" t="s">
        <v>41</v>
      </c>
      <c r="B2829" t="s">
        <v>42</v>
      </c>
      <c r="C2829" t="s">
        <v>141</v>
      </c>
      <c r="D2829" s="11">
        <v>44230</v>
      </c>
      <c r="E2829" t="s">
        <v>52</v>
      </c>
      <c r="F2829">
        <v>5</v>
      </c>
      <c r="G2829" t="s">
        <v>43</v>
      </c>
      <c r="H2829">
        <v>10</v>
      </c>
      <c r="I2829"/>
      <c r="J2829"/>
      <c r="K2829">
        <v>4417038891</v>
      </c>
      <c r="L2829">
        <v>4417038891</v>
      </c>
      <c r="M2829" t="s">
        <v>51</v>
      </c>
      <c r="N2829">
        <v>2333801825</v>
      </c>
      <c r="O2829" s="32" t="str">
        <f t="shared" si="44"/>
        <v>Promoters</v>
      </c>
    </row>
    <row r="2830" spans="1:15" ht="15" x14ac:dyDescent="0.2">
      <c r="A2830" t="s">
        <v>41</v>
      </c>
      <c r="B2830" t="s">
        <v>42</v>
      </c>
      <c r="C2830" t="s">
        <v>125</v>
      </c>
      <c r="D2830" s="11">
        <v>44230</v>
      </c>
      <c r="E2830" t="s">
        <v>19</v>
      </c>
      <c r="F2830">
        <v>2</v>
      </c>
      <c r="G2830" t="s">
        <v>46</v>
      </c>
      <c r="H2830">
        <v>1</v>
      </c>
      <c r="I2830"/>
      <c r="J2830"/>
      <c r="K2830">
        <v>7205275223</v>
      </c>
      <c r="L2830">
        <v>5923282328</v>
      </c>
      <c r="M2830" t="s">
        <v>44</v>
      </c>
      <c r="N2830">
        <v>2333803224</v>
      </c>
      <c r="O2830" s="32" t="str">
        <f t="shared" si="44"/>
        <v>Detractors</v>
      </c>
    </row>
    <row r="2831" spans="1:15" ht="15" x14ac:dyDescent="0.2">
      <c r="A2831" t="s">
        <v>41</v>
      </c>
      <c r="B2831" t="s">
        <v>42</v>
      </c>
      <c r="C2831" t="s">
        <v>109</v>
      </c>
      <c r="D2831" s="11">
        <v>44230</v>
      </c>
      <c r="E2831" t="s">
        <v>53</v>
      </c>
      <c r="F2831">
        <v>5</v>
      </c>
      <c r="G2831" t="s">
        <v>46</v>
      </c>
      <c r="H2831">
        <v>7</v>
      </c>
      <c r="I2831"/>
      <c r="J2831"/>
      <c r="K2831">
        <v>4417475374</v>
      </c>
      <c r="L2831">
        <v>4417475374</v>
      </c>
      <c r="M2831" t="s">
        <v>44</v>
      </c>
      <c r="N2831">
        <v>2333812818</v>
      </c>
      <c r="O2831" s="32" t="str">
        <f t="shared" si="44"/>
        <v>Passives</v>
      </c>
    </row>
    <row r="2832" spans="1:15" ht="15" x14ac:dyDescent="0.2">
      <c r="A2832" t="s">
        <v>41</v>
      </c>
      <c r="B2832" t="s">
        <v>42</v>
      </c>
      <c r="C2832" t="s">
        <v>110</v>
      </c>
      <c r="D2832" s="11">
        <v>44230</v>
      </c>
      <c r="E2832" t="s">
        <v>53</v>
      </c>
      <c r="F2832">
        <v>5</v>
      </c>
      <c r="G2832" t="s">
        <v>43</v>
      </c>
      <c r="H2832">
        <v>9</v>
      </c>
      <c r="I2832"/>
      <c r="J2832"/>
      <c r="K2832">
        <v>4415046069</v>
      </c>
      <c r="L2832">
        <v>4415046069</v>
      </c>
      <c r="M2832" t="s">
        <v>44</v>
      </c>
      <c r="N2832">
        <v>2333813366</v>
      </c>
      <c r="O2832" s="32" t="str">
        <f t="shared" si="44"/>
        <v>Promoters</v>
      </c>
    </row>
    <row r="2833" spans="1:15" ht="15" x14ac:dyDescent="0.2">
      <c r="A2833" t="s">
        <v>41</v>
      </c>
      <c r="B2833" t="s">
        <v>42</v>
      </c>
      <c r="C2833" t="s">
        <v>133</v>
      </c>
      <c r="D2833" s="11">
        <v>44230</v>
      </c>
      <c r="E2833" t="s">
        <v>55</v>
      </c>
      <c r="F2833">
        <v>1</v>
      </c>
      <c r="G2833" t="s">
        <v>43</v>
      </c>
      <c r="H2833">
        <v>10</v>
      </c>
      <c r="I2833"/>
      <c r="J2833"/>
      <c r="K2833">
        <v>5752240800</v>
      </c>
      <c r="L2833">
        <v>5752240800</v>
      </c>
      <c r="M2833" t="s">
        <v>44</v>
      </c>
      <c r="N2833">
        <v>2333818314</v>
      </c>
      <c r="O2833" s="32" t="str">
        <f t="shared" si="44"/>
        <v>Promoters</v>
      </c>
    </row>
    <row r="2834" spans="1:15" ht="15" x14ac:dyDescent="0.2">
      <c r="A2834" t="s">
        <v>41</v>
      </c>
      <c r="B2834" t="s">
        <v>42</v>
      </c>
      <c r="C2834" t="s">
        <v>109</v>
      </c>
      <c r="D2834" s="11">
        <v>44230</v>
      </c>
      <c r="E2834" t="s">
        <v>53</v>
      </c>
      <c r="F2834">
        <v>5</v>
      </c>
      <c r="G2834" t="s">
        <v>43</v>
      </c>
      <c r="H2834">
        <v>9</v>
      </c>
      <c r="I2834"/>
      <c r="J2834"/>
      <c r="K2834">
        <v>4412369000</v>
      </c>
      <c r="L2834">
        <v>4412369000</v>
      </c>
      <c r="M2834" t="s">
        <v>44</v>
      </c>
      <c r="N2834">
        <v>2333821501</v>
      </c>
      <c r="O2834" s="32" t="str">
        <f t="shared" si="44"/>
        <v>Promoters</v>
      </c>
    </row>
    <row r="2835" spans="1:15" ht="15" x14ac:dyDescent="0.2">
      <c r="A2835" t="s">
        <v>41</v>
      </c>
      <c r="B2835" t="s">
        <v>42</v>
      </c>
      <c r="C2835" t="s">
        <v>112</v>
      </c>
      <c r="D2835" s="11">
        <v>44230</v>
      </c>
      <c r="E2835" t="s">
        <v>55</v>
      </c>
      <c r="F2835">
        <v>5</v>
      </c>
      <c r="G2835" t="s">
        <v>43</v>
      </c>
      <c r="H2835">
        <v>9</v>
      </c>
      <c r="I2835"/>
      <c r="J2835"/>
      <c r="K2835">
        <v>5053540905</v>
      </c>
      <c r="L2835">
        <v>5053540905</v>
      </c>
      <c r="M2835" t="s">
        <v>44</v>
      </c>
      <c r="N2835">
        <v>2333829383</v>
      </c>
      <c r="O2835" s="32" t="str">
        <f t="shared" si="44"/>
        <v>Promoters</v>
      </c>
    </row>
    <row r="2836" spans="1:15" ht="15" x14ac:dyDescent="0.2">
      <c r="A2836" t="s">
        <v>41</v>
      </c>
      <c r="B2836" t="s">
        <v>42</v>
      </c>
      <c r="C2836" t="s">
        <v>126</v>
      </c>
      <c r="D2836" s="11">
        <v>44230</v>
      </c>
      <c r="E2836" t="s">
        <v>53</v>
      </c>
      <c r="F2836">
        <v>5</v>
      </c>
      <c r="G2836" t="s">
        <v>43</v>
      </c>
      <c r="H2836">
        <v>10</v>
      </c>
      <c r="I2836"/>
      <c r="J2836"/>
      <c r="K2836">
        <v>4412970771</v>
      </c>
      <c r="L2836">
        <v>4412970771</v>
      </c>
      <c r="M2836" t="s">
        <v>44</v>
      </c>
      <c r="N2836">
        <v>2333829560</v>
      </c>
      <c r="O2836" s="32" t="str">
        <f t="shared" si="44"/>
        <v>Promoters</v>
      </c>
    </row>
    <row r="2837" spans="1:15" ht="15" x14ac:dyDescent="0.2">
      <c r="A2837" t="s">
        <v>41</v>
      </c>
      <c r="B2837" t="s">
        <v>42</v>
      </c>
      <c r="C2837" t="s">
        <v>96</v>
      </c>
      <c r="D2837" s="11">
        <v>44230</v>
      </c>
      <c r="E2837" t="s">
        <v>53</v>
      </c>
      <c r="F2837">
        <v>5</v>
      </c>
      <c r="G2837" t="s">
        <v>43</v>
      </c>
      <c r="H2837">
        <v>10</v>
      </c>
      <c r="I2837"/>
      <c r="J2837">
        <v>2015844075</v>
      </c>
      <c r="K2837">
        <v>4412340567</v>
      </c>
      <c r="L2837">
        <v>4412340567</v>
      </c>
      <c r="M2837" t="s">
        <v>44</v>
      </c>
      <c r="N2837">
        <v>2333830962</v>
      </c>
      <c r="O2837" s="32" t="str">
        <f t="shared" si="44"/>
        <v>Promoters</v>
      </c>
    </row>
    <row r="2838" spans="1:15" ht="15" x14ac:dyDescent="0.2">
      <c r="A2838" t="s">
        <v>41</v>
      </c>
      <c r="B2838" t="s">
        <v>42</v>
      </c>
      <c r="C2838" t="s">
        <v>102</v>
      </c>
      <c r="D2838" s="11">
        <v>44230</v>
      </c>
      <c r="E2838" t="s">
        <v>53</v>
      </c>
      <c r="F2838">
        <v>5</v>
      </c>
      <c r="G2838" t="s">
        <v>43</v>
      </c>
      <c r="H2838">
        <v>10</v>
      </c>
      <c r="I2838"/>
      <c r="J2838"/>
      <c r="K2838">
        <v>4415050915</v>
      </c>
      <c r="L2838">
        <v>4415050915</v>
      </c>
      <c r="M2838" t="s">
        <v>44</v>
      </c>
      <c r="N2838">
        <v>2333836912</v>
      </c>
      <c r="O2838" s="32" t="str">
        <f t="shared" si="44"/>
        <v>Promoters</v>
      </c>
    </row>
    <row r="2839" spans="1:15" ht="15" x14ac:dyDescent="0.2">
      <c r="A2839" t="s">
        <v>41</v>
      </c>
      <c r="B2839" t="s">
        <v>42</v>
      </c>
      <c r="C2839" t="s">
        <v>129</v>
      </c>
      <c r="D2839" s="11">
        <v>44230</v>
      </c>
      <c r="E2839" t="s">
        <v>50</v>
      </c>
      <c r="F2839">
        <v>5</v>
      </c>
      <c r="G2839" t="s">
        <v>43</v>
      </c>
      <c r="H2839">
        <v>5</v>
      </c>
      <c r="I2839"/>
      <c r="J2839"/>
      <c r="K2839">
        <v>3402773152</v>
      </c>
      <c r="L2839">
        <v>3402773152</v>
      </c>
      <c r="M2839" t="s">
        <v>44</v>
      </c>
      <c r="N2839">
        <v>2333846412</v>
      </c>
      <c r="O2839" s="32" t="str">
        <f t="shared" si="44"/>
        <v>Detractors</v>
      </c>
    </row>
    <row r="2840" spans="1:15" ht="15" x14ac:dyDescent="0.2">
      <c r="A2840" t="s">
        <v>41</v>
      </c>
      <c r="B2840" t="s">
        <v>42</v>
      </c>
      <c r="C2840" t="s">
        <v>129</v>
      </c>
      <c r="D2840" s="11">
        <v>44230</v>
      </c>
      <c r="E2840" t="s">
        <v>55</v>
      </c>
      <c r="F2840">
        <v>2</v>
      </c>
      <c r="G2840" t="s">
        <v>46</v>
      </c>
      <c r="H2840">
        <v>0</v>
      </c>
      <c r="I2840"/>
      <c r="J2840"/>
      <c r="K2840">
        <v>5052582773</v>
      </c>
      <c r="L2840">
        <v>5052582773</v>
      </c>
      <c r="M2840" t="s">
        <v>44</v>
      </c>
      <c r="N2840">
        <v>2333861359</v>
      </c>
      <c r="O2840" s="32" t="str">
        <f t="shared" si="44"/>
        <v>Detractors</v>
      </c>
    </row>
    <row r="2841" spans="1:15" ht="15" x14ac:dyDescent="0.2">
      <c r="A2841" t="s">
        <v>41</v>
      </c>
      <c r="B2841" t="s">
        <v>42</v>
      </c>
      <c r="C2841" t="s">
        <v>81</v>
      </c>
      <c r="D2841" s="11">
        <v>44230</v>
      </c>
      <c r="E2841" t="s">
        <v>53</v>
      </c>
      <c r="F2841">
        <v>5</v>
      </c>
      <c r="G2841" t="s">
        <v>43</v>
      </c>
      <c r="H2841">
        <v>10</v>
      </c>
      <c r="I2841"/>
      <c r="J2841"/>
      <c r="K2841">
        <v>4412780137</v>
      </c>
      <c r="L2841">
        <v>4412780137</v>
      </c>
      <c r="M2841" t="s">
        <v>51</v>
      </c>
      <c r="N2841">
        <v>2333863527</v>
      </c>
      <c r="O2841" s="32" t="str">
        <f t="shared" si="44"/>
        <v>Promoters</v>
      </c>
    </row>
    <row r="2842" spans="1:15" ht="15" x14ac:dyDescent="0.2">
      <c r="A2842" t="s">
        <v>41</v>
      </c>
      <c r="B2842" t="s">
        <v>42</v>
      </c>
      <c r="C2842" t="s">
        <v>143</v>
      </c>
      <c r="D2842" s="11">
        <v>44230</v>
      </c>
      <c r="E2842" t="s">
        <v>52</v>
      </c>
      <c r="F2842">
        <v>4</v>
      </c>
      <c r="G2842" t="s">
        <v>43</v>
      </c>
      <c r="H2842">
        <v>9</v>
      </c>
      <c r="I2842"/>
      <c r="J2842"/>
      <c r="K2842">
        <v>4413371345</v>
      </c>
      <c r="L2842">
        <v>4413371345</v>
      </c>
      <c r="M2842" t="s">
        <v>51</v>
      </c>
      <c r="N2842">
        <v>2333863584</v>
      </c>
      <c r="O2842" s="32" t="str">
        <f t="shared" si="44"/>
        <v>Promoters</v>
      </c>
    </row>
    <row r="2843" spans="1:15" ht="15" x14ac:dyDescent="0.2">
      <c r="A2843" t="s">
        <v>41</v>
      </c>
      <c r="B2843" t="s">
        <v>42</v>
      </c>
      <c r="C2843" t="s">
        <v>89</v>
      </c>
      <c r="D2843" s="11">
        <v>44230</v>
      </c>
      <c r="E2843" t="s">
        <v>53</v>
      </c>
      <c r="F2843">
        <v>5</v>
      </c>
      <c r="G2843" t="s">
        <v>43</v>
      </c>
      <c r="H2843">
        <v>10</v>
      </c>
      <c r="I2843"/>
      <c r="J2843"/>
      <c r="K2843">
        <v>4417040264</v>
      </c>
      <c r="L2843">
        <v>4417040264</v>
      </c>
      <c r="M2843" t="s">
        <v>44</v>
      </c>
      <c r="N2843">
        <v>2333864967</v>
      </c>
      <c r="O2843" s="32" t="str">
        <f t="shared" si="44"/>
        <v>Promoters</v>
      </c>
    </row>
    <row r="2844" spans="1:15" ht="15" x14ac:dyDescent="0.2">
      <c r="A2844" t="s">
        <v>41</v>
      </c>
      <c r="B2844" t="s">
        <v>42</v>
      </c>
      <c r="C2844" t="s">
        <v>115</v>
      </c>
      <c r="D2844" s="11">
        <v>44230</v>
      </c>
      <c r="E2844" t="s">
        <v>50</v>
      </c>
      <c r="F2844">
        <v>5</v>
      </c>
      <c r="G2844" t="s">
        <v>43</v>
      </c>
      <c r="H2844">
        <v>10</v>
      </c>
      <c r="I2844"/>
      <c r="J2844"/>
      <c r="K2844">
        <v>3404736474</v>
      </c>
      <c r="L2844">
        <v>3404736474</v>
      </c>
      <c r="M2844" t="s">
        <v>51</v>
      </c>
      <c r="N2844">
        <v>2333881142</v>
      </c>
      <c r="O2844" s="32" t="str">
        <f t="shared" si="44"/>
        <v>Promoters</v>
      </c>
    </row>
    <row r="2845" spans="1:15" ht="15" x14ac:dyDescent="0.2">
      <c r="A2845" t="s">
        <v>41</v>
      </c>
      <c r="B2845" t="s">
        <v>42</v>
      </c>
      <c r="C2845" t="s">
        <v>124</v>
      </c>
      <c r="D2845" s="11">
        <v>44230</v>
      </c>
      <c r="E2845" t="s">
        <v>53</v>
      </c>
      <c r="F2845">
        <v>5</v>
      </c>
      <c r="G2845" t="s">
        <v>43</v>
      </c>
      <c r="H2845">
        <v>10</v>
      </c>
      <c r="I2845"/>
      <c r="J2845"/>
      <c r="K2845">
        <v>4417778383</v>
      </c>
      <c r="L2845">
        <v>4417778383</v>
      </c>
      <c r="M2845" t="s">
        <v>44</v>
      </c>
      <c r="N2845">
        <v>2333888895</v>
      </c>
      <c r="O2845" s="32" t="str">
        <f t="shared" si="44"/>
        <v>Promoters</v>
      </c>
    </row>
    <row r="2846" spans="1:15" ht="15" x14ac:dyDescent="0.2">
      <c r="A2846" t="s">
        <v>41</v>
      </c>
      <c r="B2846" t="s">
        <v>42</v>
      </c>
      <c r="C2846" t="s">
        <v>81</v>
      </c>
      <c r="D2846" s="11">
        <v>44230</v>
      </c>
      <c r="E2846" t="s">
        <v>53</v>
      </c>
      <c r="F2846">
        <v>4</v>
      </c>
      <c r="G2846" t="s">
        <v>43</v>
      </c>
      <c r="H2846">
        <v>8</v>
      </c>
      <c r="I2846"/>
      <c r="J2846"/>
      <c r="K2846">
        <v>4415311010</v>
      </c>
      <c r="L2846">
        <v>4415311010</v>
      </c>
      <c r="M2846" t="s">
        <v>51</v>
      </c>
      <c r="N2846">
        <v>2333888987</v>
      </c>
      <c r="O2846" s="32" t="str">
        <f t="shared" si="44"/>
        <v>Passives</v>
      </c>
    </row>
    <row r="2847" spans="1:15" ht="15" x14ac:dyDescent="0.2">
      <c r="A2847" t="s">
        <v>41</v>
      </c>
      <c r="B2847" t="s">
        <v>42</v>
      </c>
      <c r="C2847" t="s">
        <v>114</v>
      </c>
      <c r="D2847" s="11">
        <v>44230</v>
      </c>
      <c r="E2847" t="s">
        <v>50</v>
      </c>
      <c r="F2847">
        <v>5</v>
      </c>
      <c r="G2847" t="s">
        <v>43</v>
      </c>
      <c r="H2847">
        <v>10</v>
      </c>
      <c r="I2847"/>
      <c r="J2847"/>
      <c r="K2847">
        <v>3406262508</v>
      </c>
      <c r="L2847">
        <v>3406262508</v>
      </c>
      <c r="M2847" t="s">
        <v>44</v>
      </c>
      <c r="N2847">
        <v>2333894294</v>
      </c>
      <c r="O2847" s="32" t="str">
        <f t="shared" si="44"/>
        <v>Promoters</v>
      </c>
    </row>
    <row r="2848" spans="1:15" ht="15" x14ac:dyDescent="0.2">
      <c r="A2848" t="s">
        <v>41</v>
      </c>
      <c r="B2848" t="s">
        <v>42</v>
      </c>
      <c r="C2848" t="s">
        <v>139</v>
      </c>
      <c r="D2848" s="11">
        <v>44230</v>
      </c>
      <c r="E2848" t="s">
        <v>55</v>
      </c>
      <c r="F2848">
        <v>5</v>
      </c>
      <c r="G2848" t="s">
        <v>43</v>
      </c>
      <c r="H2848">
        <v>10</v>
      </c>
      <c r="I2848"/>
      <c r="J2848"/>
      <c r="K2848">
        <v>5052580398</v>
      </c>
      <c r="L2848">
        <v>5052580398</v>
      </c>
      <c r="M2848" t="s">
        <v>44</v>
      </c>
      <c r="N2848">
        <v>2333896724</v>
      </c>
      <c r="O2848" s="32" t="str">
        <f t="shared" si="44"/>
        <v>Promoters</v>
      </c>
    </row>
    <row r="2849" spans="1:15" ht="15" x14ac:dyDescent="0.2">
      <c r="A2849" t="s">
        <v>41</v>
      </c>
      <c r="B2849" t="s">
        <v>42</v>
      </c>
      <c r="C2849" t="s">
        <v>82</v>
      </c>
      <c r="D2849" s="11">
        <v>44230</v>
      </c>
      <c r="E2849" t="s">
        <v>50</v>
      </c>
      <c r="F2849">
        <v>5</v>
      </c>
      <c r="G2849" t="s">
        <v>46</v>
      </c>
      <c r="H2849">
        <v>7</v>
      </c>
      <c r="I2849"/>
      <c r="J2849"/>
      <c r="K2849">
        <v>3403442481</v>
      </c>
      <c r="L2849">
        <v>3403442481</v>
      </c>
      <c r="M2849" t="s">
        <v>44</v>
      </c>
      <c r="N2849">
        <v>2333897585</v>
      </c>
      <c r="O2849" s="32" t="str">
        <f t="shared" si="44"/>
        <v>Passives</v>
      </c>
    </row>
    <row r="2850" spans="1:15" ht="15" x14ac:dyDescent="0.2">
      <c r="A2850" t="s">
        <v>41</v>
      </c>
      <c r="B2850" t="s">
        <v>42</v>
      </c>
      <c r="C2850" t="s">
        <v>88</v>
      </c>
      <c r="D2850" s="11">
        <v>44230</v>
      </c>
      <c r="E2850" t="s">
        <v>54</v>
      </c>
      <c r="F2850">
        <v>5</v>
      </c>
      <c r="G2850" t="s">
        <v>46</v>
      </c>
      <c r="H2850">
        <v>7</v>
      </c>
      <c r="I2850"/>
      <c r="J2850"/>
      <c r="K2850">
        <v>9282211590</v>
      </c>
      <c r="L2850">
        <v>9282211590</v>
      </c>
      <c r="M2850" t="s">
        <v>44</v>
      </c>
      <c r="N2850">
        <v>2333911390</v>
      </c>
      <c r="O2850" s="32" t="str">
        <f t="shared" si="44"/>
        <v>Passives</v>
      </c>
    </row>
    <row r="2851" spans="1:15" ht="15" x14ac:dyDescent="0.2">
      <c r="A2851" t="s">
        <v>41</v>
      </c>
      <c r="B2851" t="s">
        <v>42</v>
      </c>
      <c r="C2851" t="s">
        <v>117</v>
      </c>
      <c r="D2851" s="11">
        <v>44230</v>
      </c>
      <c r="E2851" t="s">
        <v>50</v>
      </c>
      <c r="F2851">
        <v>5</v>
      </c>
      <c r="G2851" t="s">
        <v>43</v>
      </c>
      <c r="H2851">
        <v>9</v>
      </c>
      <c r="I2851"/>
      <c r="J2851"/>
      <c r="K2851">
        <v>3405144347</v>
      </c>
      <c r="L2851">
        <v>3405144347</v>
      </c>
      <c r="M2851" t="s">
        <v>44</v>
      </c>
      <c r="N2851">
        <v>2333933055</v>
      </c>
      <c r="O2851" s="32" t="str">
        <f t="shared" si="44"/>
        <v>Promoters</v>
      </c>
    </row>
    <row r="2852" spans="1:15" ht="15" x14ac:dyDescent="0.2">
      <c r="A2852" t="s">
        <v>41</v>
      </c>
      <c r="B2852" t="s">
        <v>42</v>
      </c>
      <c r="C2852" t="s">
        <v>129</v>
      </c>
      <c r="D2852" s="11">
        <v>44230</v>
      </c>
      <c r="E2852" t="s">
        <v>55</v>
      </c>
      <c r="F2852">
        <v>4</v>
      </c>
      <c r="G2852" t="s">
        <v>46</v>
      </c>
      <c r="H2852">
        <v>5</v>
      </c>
      <c r="I2852"/>
      <c r="J2852">
        <v>2015912402</v>
      </c>
      <c r="K2852">
        <v>5752249035</v>
      </c>
      <c r="L2852">
        <v>5752249035</v>
      </c>
      <c r="M2852" t="s">
        <v>44</v>
      </c>
      <c r="N2852">
        <v>2334067782</v>
      </c>
      <c r="O2852" s="32" t="str">
        <f t="shared" si="44"/>
        <v>Detractors</v>
      </c>
    </row>
    <row r="2853" spans="1:15" ht="15" x14ac:dyDescent="0.2">
      <c r="A2853" t="s">
        <v>41</v>
      </c>
      <c r="B2853" t="s">
        <v>42</v>
      </c>
      <c r="C2853" t="s">
        <v>117</v>
      </c>
      <c r="D2853" s="11">
        <v>44230</v>
      </c>
      <c r="E2853" t="s">
        <v>55</v>
      </c>
      <c r="F2853">
        <v>5</v>
      </c>
      <c r="G2853" t="s">
        <v>43</v>
      </c>
      <c r="H2853">
        <v>8</v>
      </c>
      <c r="I2853"/>
      <c r="J2853"/>
      <c r="K2853">
        <v>9283491616</v>
      </c>
      <c r="L2853">
        <v>9283491616</v>
      </c>
      <c r="M2853" t="s">
        <v>44</v>
      </c>
      <c r="N2853">
        <v>2334074856</v>
      </c>
      <c r="O2853" s="32" t="str">
        <f t="shared" si="44"/>
        <v>Passives</v>
      </c>
    </row>
    <row r="2854" spans="1:15" ht="15" x14ac:dyDescent="0.2">
      <c r="A2854" t="s">
        <v>41</v>
      </c>
      <c r="B2854" t="s">
        <v>42</v>
      </c>
      <c r="C2854" t="s">
        <v>129</v>
      </c>
      <c r="D2854" s="11">
        <v>44230</v>
      </c>
      <c r="E2854" t="s">
        <v>55</v>
      </c>
      <c r="F2854">
        <v>5</v>
      </c>
      <c r="G2854" t="s">
        <v>43</v>
      </c>
      <c r="H2854">
        <v>7</v>
      </c>
      <c r="I2854"/>
      <c r="J2854"/>
      <c r="K2854">
        <v>7752896914</v>
      </c>
      <c r="L2854">
        <v>7752896914</v>
      </c>
      <c r="M2854" t="s">
        <v>44</v>
      </c>
      <c r="N2854">
        <v>2334075484</v>
      </c>
      <c r="O2854" s="32" t="str">
        <f t="shared" si="44"/>
        <v>Passives</v>
      </c>
    </row>
    <row r="2855" spans="1:15" ht="15" x14ac:dyDescent="0.2">
      <c r="A2855" t="s">
        <v>41</v>
      </c>
      <c r="B2855" t="s">
        <v>42</v>
      </c>
      <c r="C2855" t="s">
        <v>88</v>
      </c>
      <c r="D2855" s="11">
        <v>44230</v>
      </c>
      <c r="E2855" t="s">
        <v>52</v>
      </c>
      <c r="F2855">
        <v>5</v>
      </c>
      <c r="G2855" t="s">
        <v>43</v>
      </c>
      <c r="H2855">
        <v>10</v>
      </c>
      <c r="I2855"/>
      <c r="J2855"/>
      <c r="K2855">
        <v>4413373933</v>
      </c>
      <c r="L2855">
        <v>4413373933</v>
      </c>
      <c r="M2855" t="s">
        <v>44</v>
      </c>
      <c r="N2855">
        <v>2334075749</v>
      </c>
      <c r="O2855" s="32" t="str">
        <f t="shared" si="44"/>
        <v>Promoters</v>
      </c>
    </row>
    <row r="2856" spans="1:15" ht="15" x14ac:dyDescent="0.2">
      <c r="A2856" t="s">
        <v>41</v>
      </c>
      <c r="B2856" t="s">
        <v>42</v>
      </c>
      <c r="C2856" t="s">
        <v>139</v>
      </c>
      <c r="D2856" s="11">
        <v>44230</v>
      </c>
      <c r="E2856" t="s">
        <v>50</v>
      </c>
      <c r="F2856">
        <v>5</v>
      </c>
      <c r="G2856" t="s">
        <v>43</v>
      </c>
      <c r="H2856">
        <v>10</v>
      </c>
      <c r="I2856"/>
      <c r="J2856"/>
      <c r="K2856">
        <v>3404744343</v>
      </c>
      <c r="L2856">
        <v>3404744343</v>
      </c>
      <c r="M2856" t="s">
        <v>51</v>
      </c>
      <c r="N2856">
        <v>2334080444</v>
      </c>
      <c r="O2856" s="32" t="str">
        <f t="shared" si="44"/>
        <v>Promoters</v>
      </c>
    </row>
    <row r="2857" spans="1:15" ht="15" x14ac:dyDescent="0.2">
      <c r="A2857" t="s">
        <v>41</v>
      </c>
      <c r="B2857" t="s">
        <v>42</v>
      </c>
      <c r="C2857" t="s">
        <v>118</v>
      </c>
      <c r="D2857" s="11">
        <v>44231</v>
      </c>
      <c r="E2857" t="s">
        <v>19</v>
      </c>
      <c r="F2857">
        <v>5</v>
      </c>
      <c r="G2857" t="s">
        <v>46</v>
      </c>
      <c r="H2857">
        <v>5</v>
      </c>
      <c r="I2857"/>
      <c r="J2857"/>
      <c r="K2857">
        <v>7205275223</v>
      </c>
      <c r="L2857">
        <v>5926194756</v>
      </c>
      <c r="M2857" t="s">
        <v>44</v>
      </c>
      <c r="N2857">
        <v>2334187021</v>
      </c>
      <c r="O2857" s="32" t="str">
        <f t="shared" si="44"/>
        <v>Detractors</v>
      </c>
    </row>
    <row r="2858" spans="1:15" ht="15" x14ac:dyDescent="0.2">
      <c r="A2858" t="s">
        <v>41</v>
      </c>
      <c r="B2858" t="s">
        <v>42</v>
      </c>
      <c r="C2858" t="s">
        <v>117</v>
      </c>
      <c r="D2858" s="11">
        <v>44231</v>
      </c>
      <c r="E2858" t="s">
        <v>50</v>
      </c>
      <c r="F2858">
        <v>5</v>
      </c>
      <c r="G2858" t="s">
        <v>43</v>
      </c>
      <c r="H2858">
        <v>8</v>
      </c>
      <c r="I2858"/>
      <c r="J2858"/>
      <c r="K2858">
        <v>3409980051</v>
      </c>
      <c r="L2858">
        <v>3409980051</v>
      </c>
      <c r="M2858" t="s">
        <v>44</v>
      </c>
      <c r="N2858">
        <v>2334192554</v>
      </c>
      <c r="O2858" s="32" t="str">
        <f t="shared" si="44"/>
        <v>Passives</v>
      </c>
    </row>
    <row r="2859" spans="1:15" ht="15" x14ac:dyDescent="0.2">
      <c r="A2859" t="s">
        <v>41</v>
      </c>
      <c r="B2859" t="s">
        <v>42</v>
      </c>
      <c r="C2859" t="s">
        <v>96</v>
      </c>
      <c r="D2859" s="11">
        <v>44231</v>
      </c>
      <c r="E2859" t="s">
        <v>53</v>
      </c>
      <c r="F2859">
        <v>5</v>
      </c>
      <c r="G2859" t="s">
        <v>43</v>
      </c>
      <c r="H2859">
        <v>3</v>
      </c>
      <c r="I2859"/>
      <c r="J2859">
        <v>2016006903</v>
      </c>
      <c r="K2859">
        <v>4413371922</v>
      </c>
      <c r="L2859">
        <v>4413371922</v>
      </c>
      <c r="M2859" t="s">
        <v>44</v>
      </c>
      <c r="N2859">
        <v>2334206058</v>
      </c>
      <c r="O2859" s="32" t="str">
        <f t="shared" si="44"/>
        <v>Detractors</v>
      </c>
    </row>
    <row r="2860" spans="1:15" ht="15" x14ac:dyDescent="0.2">
      <c r="A2860" t="s">
        <v>41</v>
      </c>
      <c r="B2860" t="s">
        <v>42</v>
      </c>
      <c r="C2860" t="s">
        <v>107</v>
      </c>
      <c r="D2860" s="11">
        <v>44231</v>
      </c>
      <c r="E2860" t="s">
        <v>53</v>
      </c>
      <c r="F2860">
        <v>5</v>
      </c>
      <c r="G2860" t="s">
        <v>43</v>
      </c>
      <c r="H2860">
        <v>10</v>
      </c>
      <c r="I2860"/>
      <c r="J2860"/>
      <c r="K2860">
        <v>4412382316</v>
      </c>
      <c r="L2860">
        <v>4412382316</v>
      </c>
      <c r="M2860" t="s">
        <v>44</v>
      </c>
      <c r="N2860">
        <v>2334210869</v>
      </c>
      <c r="O2860" s="32" t="str">
        <f t="shared" si="44"/>
        <v>Promoters</v>
      </c>
    </row>
    <row r="2861" spans="1:15" ht="15" x14ac:dyDescent="0.2">
      <c r="A2861" t="s">
        <v>41</v>
      </c>
      <c r="B2861" t="s">
        <v>42</v>
      </c>
      <c r="C2861" t="s">
        <v>141</v>
      </c>
      <c r="D2861" s="11">
        <v>44231</v>
      </c>
      <c r="E2861" t="s">
        <v>52</v>
      </c>
      <c r="F2861">
        <v>5</v>
      </c>
      <c r="G2861" t="s">
        <v>43</v>
      </c>
      <c r="H2861">
        <v>10</v>
      </c>
      <c r="I2861"/>
      <c r="J2861"/>
      <c r="K2861">
        <v>4412971973</v>
      </c>
      <c r="L2861">
        <v>4412971973</v>
      </c>
      <c r="M2861" t="s">
        <v>44</v>
      </c>
      <c r="N2861">
        <v>2334215245</v>
      </c>
      <c r="O2861" s="32" t="str">
        <f t="shared" si="44"/>
        <v>Promoters</v>
      </c>
    </row>
    <row r="2862" spans="1:15" ht="15" x14ac:dyDescent="0.2">
      <c r="A2862" t="s">
        <v>41</v>
      </c>
      <c r="B2862" t="s">
        <v>42</v>
      </c>
      <c r="C2862" t="s">
        <v>125</v>
      </c>
      <c r="D2862" s="11">
        <v>44231</v>
      </c>
      <c r="E2862" t="s">
        <v>19</v>
      </c>
      <c r="F2862">
        <v>4</v>
      </c>
      <c r="G2862" t="s">
        <v>43</v>
      </c>
      <c r="H2862">
        <v>0</v>
      </c>
      <c r="I2862"/>
      <c r="J2862">
        <v>2016030169</v>
      </c>
      <c r="K2862">
        <v>7205275223</v>
      </c>
      <c r="L2862">
        <v>5926444499</v>
      </c>
      <c r="M2862" t="s">
        <v>44</v>
      </c>
      <c r="N2862">
        <v>2334218311</v>
      </c>
      <c r="O2862" s="32" t="str">
        <f t="shared" si="44"/>
        <v>Detractors</v>
      </c>
    </row>
    <row r="2863" spans="1:15" ht="15" x14ac:dyDescent="0.2">
      <c r="A2863" t="s">
        <v>41</v>
      </c>
      <c r="B2863" t="s">
        <v>42</v>
      </c>
      <c r="C2863" t="s">
        <v>143</v>
      </c>
      <c r="D2863" s="11">
        <v>44231</v>
      </c>
      <c r="E2863" t="s">
        <v>52</v>
      </c>
      <c r="F2863">
        <v>3</v>
      </c>
      <c r="G2863" t="s">
        <v>46</v>
      </c>
      <c r="H2863">
        <v>9</v>
      </c>
      <c r="I2863"/>
      <c r="J2863"/>
      <c r="K2863">
        <v>4415429600</v>
      </c>
      <c r="L2863">
        <v>4415429600</v>
      </c>
      <c r="M2863" t="s">
        <v>51</v>
      </c>
      <c r="N2863">
        <v>2334223372</v>
      </c>
      <c r="O2863" s="32" t="str">
        <f t="shared" si="44"/>
        <v>Promoters</v>
      </c>
    </row>
    <row r="2864" spans="1:15" ht="15" x14ac:dyDescent="0.2">
      <c r="A2864" t="s">
        <v>41</v>
      </c>
      <c r="B2864" t="s">
        <v>42</v>
      </c>
      <c r="C2864" t="s">
        <v>126</v>
      </c>
      <c r="D2864" s="11">
        <v>44231</v>
      </c>
      <c r="E2864" t="s">
        <v>52</v>
      </c>
      <c r="F2864">
        <v>5</v>
      </c>
      <c r="G2864" t="s">
        <v>43</v>
      </c>
      <c r="H2864">
        <v>6</v>
      </c>
      <c r="I2864"/>
      <c r="J2864"/>
      <c r="K2864">
        <v>4417034930</v>
      </c>
      <c r="L2864">
        <v>4417034930</v>
      </c>
      <c r="M2864" t="s">
        <v>44</v>
      </c>
      <c r="N2864">
        <v>2334230332</v>
      </c>
      <c r="O2864" s="32" t="str">
        <f t="shared" si="44"/>
        <v>Detractors</v>
      </c>
    </row>
    <row r="2865" spans="1:15" ht="15" x14ac:dyDescent="0.2">
      <c r="A2865" t="s">
        <v>41</v>
      </c>
      <c r="B2865" t="s">
        <v>42</v>
      </c>
      <c r="C2865" t="s">
        <v>118</v>
      </c>
      <c r="D2865" s="11">
        <v>44231</v>
      </c>
      <c r="E2865" t="s">
        <v>19</v>
      </c>
      <c r="F2865">
        <v>1</v>
      </c>
      <c r="G2865" t="s">
        <v>43</v>
      </c>
      <c r="H2865">
        <v>10</v>
      </c>
      <c r="I2865"/>
      <c r="J2865"/>
      <c r="K2865">
        <v>7205275223</v>
      </c>
      <c r="L2865">
        <v>5923282452</v>
      </c>
      <c r="M2865" t="s">
        <v>44</v>
      </c>
      <c r="N2865">
        <v>2334233821</v>
      </c>
      <c r="O2865" s="32" t="str">
        <f t="shared" si="44"/>
        <v>Promoters</v>
      </c>
    </row>
    <row r="2866" spans="1:15" ht="15" x14ac:dyDescent="0.2">
      <c r="A2866" t="s">
        <v>41</v>
      </c>
      <c r="B2866" t="s">
        <v>42</v>
      </c>
      <c r="C2866" t="s">
        <v>111</v>
      </c>
      <c r="D2866" s="11">
        <v>44231</v>
      </c>
      <c r="E2866" t="s">
        <v>50</v>
      </c>
      <c r="F2866">
        <v>4</v>
      </c>
      <c r="G2866" t="s">
        <v>46</v>
      </c>
      <c r="H2866">
        <v>7</v>
      </c>
      <c r="I2866"/>
      <c r="J2866"/>
      <c r="K2866">
        <v>3409986644</v>
      </c>
      <c r="L2866">
        <v>3409986644</v>
      </c>
      <c r="M2866" t="s">
        <v>51</v>
      </c>
      <c r="N2866">
        <v>2334238578</v>
      </c>
      <c r="O2866" s="32" t="str">
        <f t="shared" si="44"/>
        <v>Passives</v>
      </c>
    </row>
    <row r="2867" spans="1:15" ht="15" x14ac:dyDescent="0.2">
      <c r="A2867" t="s">
        <v>41</v>
      </c>
      <c r="B2867" t="s">
        <v>42</v>
      </c>
      <c r="C2867" t="s">
        <v>101</v>
      </c>
      <c r="D2867" s="11">
        <v>44231</v>
      </c>
      <c r="E2867" t="s">
        <v>53</v>
      </c>
      <c r="F2867">
        <v>5</v>
      </c>
      <c r="G2867" t="s">
        <v>43</v>
      </c>
      <c r="H2867">
        <v>9</v>
      </c>
      <c r="I2867"/>
      <c r="J2867"/>
      <c r="K2867">
        <v>4415380477</v>
      </c>
      <c r="L2867">
        <v>4415380477</v>
      </c>
      <c r="M2867" t="s">
        <v>44</v>
      </c>
      <c r="N2867">
        <v>2334241692</v>
      </c>
      <c r="O2867" s="32" t="str">
        <f t="shared" si="44"/>
        <v>Promoters</v>
      </c>
    </row>
    <row r="2868" spans="1:15" ht="15" x14ac:dyDescent="0.2">
      <c r="A2868" t="s">
        <v>41</v>
      </c>
      <c r="B2868" t="s">
        <v>42</v>
      </c>
      <c r="C2868" t="s">
        <v>111</v>
      </c>
      <c r="D2868" s="11">
        <v>44231</v>
      </c>
      <c r="E2868" t="s">
        <v>50</v>
      </c>
      <c r="F2868">
        <v>5</v>
      </c>
      <c r="G2868" t="s">
        <v>46</v>
      </c>
      <c r="H2868">
        <v>3</v>
      </c>
      <c r="I2868"/>
      <c r="J2868"/>
      <c r="K2868">
        <v>3402448562</v>
      </c>
      <c r="L2868">
        <v>3402448562</v>
      </c>
      <c r="M2868" t="s">
        <v>44</v>
      </c>
      <c r="N2868">
        <v>2334244447</v>
      </c>
      <c r="O2868" s="32" t="str">
        <f t="shared" si="44"/>
        <v>Detractors</v>
      </c>
    </row>
    <row r="2869" spans="1:15" ht="15" x14ac:dyDescent="0.2">
      <c r="A2869" t="s">
        <v>41</v>
      </c>
      <c r="B2869" t="s">
        <v>42</v>
      </c>
      <c r="C2869" t="s">
        <v>133</v>
      </c>
      <c r="D2869" s="11">
        <v>44231</v>
      </c>
      <c r="E2869" t="s">
        <v>55</v>
      </c>
      <c r="F2869">
        <v>5</v>
      </c>
      <c r="G2869" t="s">
        <v>43</v>
      </c>
      <c r="H2869">
        <v>5</v>
      </c>
      <c r="I2869"/>
      <c r="J2869"/>
      <c r="K2869">
        <v>7752948584</v>
      </c>
      <c r="L2869">
        <v>7752948584</v>
      </c>
      <c r="M2869" t="s">
        <v>44</v>
      </c>
      <c r="N2869">
        <v>2334246745</v>
      </c>
      <c r="O2869" s="32" t="str">
        <f t="shared" si="44"/>
        <v>Detractors</v>
      </c>
    </row>
    <row r="2870" spans="1:15" ht="15" x14ac:dyDescent="0.2">
      <c r="A2870" t="s">
        <v>41</v>
      </c>
      <c r="B2870" t="s">
        <v>42</v>
      </c>
      <c r="C2870" t="s">
        <v>96</v>
      </c>
      <c r="D2870" s="11">
        <v>44231</v>
      </c>
      <c r="E2870" t="s">
        <v>52</v>
      </c>
      <c r="F2870">
        <v>5</v>
      </c>
      <c r="G2870" t="s">
        <v>43</v>
      </c>
      <c r="H2870">
        <v>8</v>
      </c>
      <c r="I2870"/>
      <c r="J2870"/>
      <c r="K2870">
        <v>4417775456</v>
      </c>
      <c r="L2870">
        <v>4417775456</v>
      </c>
      <c r="M2870" t="s">
        <v>51</v>
      </c>
      <c r="N2870">
        <v>2334247188</v>
      </c>
      <c r="O2870" s="32" t="str">
        <f t="shared" si="44"/>
        <v>Passives</v>
      </c>
    </row>
    <row r="2871" spans="1:15" ht="15" x14ac:dyDescent="0.2">
      <c r="A2871" t="s">
        <v>41</v>
      </c>
      <c r="B2871" t="s">
        <v>42</v>
      </c>
      <c r="C2871" t="s">
        <v>111</v>
      </c>
      <c r="D2871" s="11">
        <v>44231</v>
      </c>
      <c r="E2871" t="s">
        <v>55</v>
      </c>
      <c r="F2871">
        <v>5</v>
      </c>
      <c r="G2871" t="s">
        <v>43</v>
      </c>
      <c r="H2871">
        <v>10</v>
      </c>
      <c r="I2871"/>
      <c r="J2871"/>
      <c r="K2871">
        <v>5752244444</v>
      </c>
      <c r="L2871">
        <v>5752244444</v>
      </c>
      <c r="M2871" t="s">
        <v>44</v>
      </c>
      <c r="N2871">
        <v>2334247306</v>
      </c>
      <c r="O2871" s="32" t="str">
        <f t="shared" si="44"/>
        <v>Promoters</v>
      </c>
    </row>
    <row r="2872" spans="1:15" ht="15" x14ac:dyDescent="0.2">
      <c r="A2872" t="s">
        <v>41</v>
      </c>
      <c r="B2872" t="s">
        <v>42</v>
      </c>
      <c r="C2872" t="s">
        <v>129</v>
      </c>
      <c r="D2872" s="11">
        <v>44231</v>
      </c>
      <c r="E2872" t="s">
        <v>50</v>
      </c>
      <c r="F2872">
        <v>5</v>
      </c>
      <c r="G2872" t="s">
        <v>43</v>
      </c>
      <c r="H2872">
        <v>10</v>
      </c>
      <c r="I2872"/>
      <c r="J2872">
        <v>2016059972</v>
      </c>
      <c r="K2872">
        <v>3406437579</v>
      </c>
      <c r="L2872">
        <v>3406437579</v>
      </c>
      <c r="M2872" t="s">
        <v>44</v>
      </c>
      <c r="N2872">
        <v>2334247738</v>
      </c>
      <c r="O2872" s="32" t="str">
        <f t="shared" si="44"/>
        <v>Promoters</v>
      </c>
    </row>
    <row r="2873" spans="1:15" ht="15" x14ac:dyDescent="0.2">
      <c r="A2873" t="s">
        <v>41</v>
      </c>
      <c r="B2873" t="s">
        <v>42</v>
      </c>
      <c r="C2873" t="s">
        <v>116</v>
      </c>
      <c r="D2873" s="11">
        <v>44231</v>
      </c>
      <c r="E2873" t="s">
        <v>53</v>
      </c>
      <c r="F2873">
        <v>5</v>
      </c>
      <c r="G2873" t="s">
        <v>43</v>
      </c>
      <c r="H2873">
        <v>1</v>
      </c>
      <c r="I2873"/>
      <c r="J2873"/>
      <c r="K2873">
        <v>4417030064</v>
      </c>
      <c r="L2873">
        <v>4417030064</v>
      </c>
      <c r="M2873" t="s">
        <v>44</v>
      </c>
      <c r="N2873">
        <v>2334263127</v>
      </c>
      <c r="O2873" s="32" t="str">
        <f t="shared" si="44"/>
        <v>Detractors</v>
      </c>
    </row>
    <row r="2874" spans="1:15" ht="15" x14ac:dyDescent="0.2">
      <c r="A2874" t="s">
        <v>41</v>
      </c>
      <c r="B2874" t="s">
        <v>42</v>
      </c>
      <c r="C2874" t="s">
        <v>115</v>
      </c>
      <c r="D2874" s="11">
        <v>44231</v>
      </c>
      <c r="E2874" t="s">
        <v>50</v>
      </c>
      <c r="F2874">
        <v>5</v>
      </c>
      <c r="G2874" t="s">
        <v>46</v>
      </c>
      <c r="H2874">
        <v>10</v>
      </c>
      <c r="I2874"/>
      <c r="J2874"/>
      <c r="K2874">
        <v>9175530251</v>
      </c>
      <c r="L2874">
        <v>9175530251</v>
      </c>
      <c r="M2874" t="s">
        <v>44</v>
      </c>
      <c r="N2874">
        <v>2334269001</v>
      </c>
      <c r="O2874" s="32" t="str">
        <f t="shared" si="44"/>
        <v>Promoters</v>
      </c>
    </row>
    <row r="2875" spans="1:15" ht="15" x14ac:dyDescent="0.2">
      <c r="A2875" t="s">
        <v>41</v>
      </c>
      <c r="B2875" t="s">
        <v>42</v>
      </c>
      <c r="C2875" t="s">
        <v>139</v>
      </c>
      <c r="D2875" s="11">
        <v>44231</v>
      </c>
      <c r="E2875" t="s">
        <v>55</v>
      </c>
      <c r="F2875">
        <v>5</v>
      </c>
      <c r="G2875" t="s">
        <v>43</v>
      </c>
      <c r="H2875">
        <v>9</v>
      </c>
      <c r="I2875"/>
      <c r="J2875"/>
      <c r="K2875">
        <v>9282072700</v>
      </c>
      <c r="L2875">
        <v>9282072700</v>
      </c>
      <c r="M2875" t="s">
        <v>44</v>
      </c>
      <c r="N2875">
        <v>2334277659</v>
      </c>
      <c r="O2875" s="32" t="str">
        <f t="shared" si="44"/>
        <v>Promoters</v>
      </c>
    </row>
    <row r="2876" spans="1:15" ht="15" x14ac:dyDescent="0.2">
      <c r="A2876" t="s">
        <v>41</v>
      </c>
      <c r="B2876" t="s">
        <v>42</v>
      </c>
      <c r="C2876" t="s">
        <v>129</v>
      </c>
      <c r="D2876" s="11">
        <v>44231</v>
      </c>
      <c r="E2876" t="s">
        <v>55</v>
      </c>
      <c r="F2876">
        <v>3</v>
      </c>
      <c r="G2876" t="s">
        <v>43</v>
      </c>
      <c r="H2876">
        <v>5</v>
      </c>
      <c r="I2876"/>
      <c r="J2876"/>
      <c r="K2876">
        <v>5052211496</v>
      </c>
      <c r="L2876">
        <v>5052211496</v>
      </c>
      <c r="M2876" t="s">
        <v>44</v>
      </c>
      <c r="N2876">
        <v>2334281685</v>
      </c>
      <c r="O2876" s="32" t="str">
        <f t="shared" si="44"/>
        <v>Detractors</v>
      </c>
    </row>
    <row r="2877" spans="1:15" ht="15" x14ac:dyDescent="0.2">
      <c r="A2877" t="s">
        <v>41</v>
      </c>
      <c r="B2877" t="s">
        <v>42</v>
      </c>
      <c r="C2877" t="s">
        <v>86</v>
      </c>
      <c r="D2877" s="11">
        <v>44231</v>
      </c>
      <c r="E2877" t="s">
        <v>50</v>
      </c>
      <c r="F2877">
        <v>5</v>
      </c>
      <c r="G2877" t="s">
        <v>43</v>
      </c>
      <c r="H2877">
        <v>10</v>
      </c>
      <c r="I2877"/>
      <c r="J2877"/>
      <c r="K2877">
        <v>7012408541</v>
      </c>
      <c r="L2877">
        <v>7012408541</v>
      </c>
      <c r="M2877" t="s">
        <v>44</v>
      </c>
      <c r="N2877">
        <v>2334288626</v>
      </c>
      <c r="O2877" s="32" t="str">
        <f t="shared" si="44"/>
        <v>Promoters</v>
      </c>
    </row>
    <row r="2878" spans="1:15" ht="15" x14ac:dyDescent="0.2">
      <c r="A2878" t="s">
        <v>41</v>
      </c>
      <c r="B2878" t="s">
        <v>42</v>
      </c>
      <c r="C2878" t="s">
        <v>99</v>
      </c>
      <c r="D2878" s="11">
        <v>44231</v>
      </c>
      <c r="E2878" t="s">
        <v>53</v>
      </c>
      <c r="F2878">
        <v>4</v>
      </c>
      <c r="G2878" t="s">
        <v>46</v>
      </c>
      <c r="H2878">
        <v>8</v>
      </c>
      <c r="I2878"/>
      <c r="J2878"/>
      <c r="K2878">
        <v>4417372129</v>
      </c>
      <c r="L2878">
        <v>4417372129</v>
      </c>
      <c r="M2878" t="s">
        <v>51</v>
      </c>
      <c r="N2878">
        <v>2334291513</v>
      </c>
      <c r="O2878" s="32" t="str">
        <f t="shared" si="44"/>
        <v>Passives</v>
      </c>
    </row>
    <row r="2879" spans="1:15" ht="15" x14ac:dyDescent="0.2">
      <c r="A2879" t="s">
        <v>41</v>
      </c>
      <c r="B2879" t="s">
        <v>42</v>
      </c>
      <c r="C2879" t="s">
        <v>107</v>
      </c>
      <c r="D2879" s="11">
        <v>44231</v>
      </c>
      <c r="E2879" t="s">
        <v>53</v>
      </c>
      <c r="F2879">
        <v>5</v>
      </c>
      <c r="G2879" t="s">
        <v>43</v>
      </c>
      <c r="H2879">
        <v>8</v>
      </c>
      <c r="I2879"/>
      <c r="J2879"/>
      <c r="K2879">
        <v>4415996649</v>
      </c>
      <c r="L2879">
        <v>4415996649</v>
      </c>
      <c r="M2879" t="s">
        <v>51</v>
      </c>
      <c r="N2879">
        <v>2334294472</v>
      </c>
      <c r="O2879" s="32" t="str">
        <f t="shared" si="44"/>
        <v>Passives</v>
      </c>
    </row>
    <row r="2880" spans="1:15" ht="15" x14ac:dyDescent="0.2">
      <c r="A2880" t="s">
        <v>41</v>
      </c>
      <c r="B2880" t="s">
        <v>42</v>
      </c>
      <c r="C2880" t="s">
        <v>125</v>
      </c>
      <c r="D2880" s="11">
        <v>44231</v>
      </c>
      <c r="E2880" t="s">
        <v>19</v>
      </c>
      <c r="F2880">
        <v>5</v>
      </c>
      <c r="G2880" t="s">
        <v>43</v>
      </c>
      <c r="H2880">
        <v>7</v>
      </c>
      <c r="I2880"/>
      <c r="J2880"/>
      <c r="K2880">
        <v>7205275223</v>
      </c>
      <c r="L2880">
        <v>5926275611</v>
      </c>
      <c r="M2880" t="s">
        <v>44</v>
      </c>
      <c r="N2880">
        <v>2334301291</v>
      </c>
      <c r="O2880" s="32" t="str">
        <f t="shared" si="44"/>
        <v>Passives</v>
      </c>
    </row>
    <row r="2881" spans="1:15" ht="15" x14ac:dyDescent="0.2">
      <c r="A2881" t="s">
        <v>41</v>
      </c>
      <c r="B2881" t="s">
        <v>42</v>
      </c>
      <c r="C2881" t="s">
        <v>117</v>
      </c>
      <c r="D2881" s="11">
        <v>44231</v>
      </c>
      <c r="E2881" t="s">
        <v>50</v>
      </c>
      <c r="F2881">
        <v>5</v>
      </c>
      <c r="G2881" t="s">
        <v>43</v>
      </c>
      <c r="H2881">
        <v>5</v>
      </c>
      <c r="I2881"/>
      <c r="J2881"/>
      <c r="K2881">
        <v>3405141415</v>
      </c>
      <c r="L2881">
        <v>3405141415</v>
      </c>
      <c r="M2881" t="s">
        <v>44</v>
      </c>
      <c r="N2881">
        <v>2334301521</v>
      </c>
      <c r="O2881" s="32" t="str">
        <f t="shared" si="44"/>
        <v>Detractors</v>
      </c>
    </row>
    <row r="2882" spans="1:15" ht="15" x14ac:dyDescent="0.2">
      <c r="A2882" t="s">
        <v>41</v>
      </c>
      <c r="B2882" t="s">
        <v>42</v>
      </c>
      <c r="C2882" t="s">
        <v>118</v>
      </c>
      <c r="D2882" s="11">
        <v>44231</v>
      </c>
      <c r="E2882" t="s">
        <v>19</v>
      </c>
      <c r="F2882">
        <v>5</v>
      </c>
      <c r="G2882" t="s">
        <v>43</v>
      </c>
      <c r="H2882">
        <v>10</v>
      </c>
      <c r="I2882"/>
      <c r="J2882"/>
      <c r="K2882">
        <v>7205275223</v>
      </c>
      <c r="L2882">
        <v>5923366563</v>
      </c>
      <c r="M2882" t="s">
        <v>44</v>
      </c>
      <c r="N2882">
        <v>2334303372</v>
      </c>
      <c r="O2882" s="32" t="str">
        <f t="shared" ref="O2882:O2945" si="45">IF(AND(H2882&gt;=$Q$3,H2882&lt;=$R$3),$S$3,IF(AND(H2882&gt;=$Q$4,H2882&lt;=$R$4),$S$4,IF(AND(H2882&gt;=$Q$5,H2882&lt;=$R$5),$S$5)))</f>
        <v>Promoters</v>
      </c>
    </row>
    <row r="2883" spans="1:15" ht="15" x14ac:dyDescent="0.2">
      <c r="A2883" t="s">
        <v>41</v>
      </c>
      <c r="B2883" t="s">
        <v>42</v>
      </c>
      <c r="C2883" t="s">
        <v>111</v>
      </c>
      <c r="D2883" s="11">
        <v>44231</v>
      </c>
      <c r="E2883" t="s">
        <v>55</v>
      </c>
      <c r="F2883">
        <v>5</v>
      </c>
      <c r="G2883" t="s">
        <v>43</v>
      </c>
      <c r="H2883">
        <v>9</v>
      </c>
      <c r="I2883"/>
      <c r="J2883"/>
      <c r="K2883">
        <v>5752245307</v>
      </c>
      <c r="L2883">
        <v>5752245307</v>
      </c>
      <c r="M2883" t="s">
        <v>44</v>
      </c>
      <c r="N2883">
        <v>2334306677</v>
      </c>
      <c r="O2883" s="32" t="str">
        <f t="shared" si="45"/>
        <v>Promoters</v>
      </c>
    </row>
    <row r="2884" spans="1:15" ht="15" x14ac:dyDescent="0.2">
      <c r="A2884" t="s">
        <v>41</v>
      </c>
      <c r="B2884" t="s">
        <v>42</v>
      </c>
      <c r="C2884" t="s">
        <v>128</v>
      </c>
      <c r="D2884" s="11">
        <v>44231</v>
      </c>
      <c r="E2884" t="s">
        <v>53</v>
      </c>
      <c r="F2884">
        <v>5</v>
      </c>
      <c r="G2884" t="s">
        <v>43</v>
      </c>
      <c r="H2884">
        <v>5</v>
      </c>
      <c r="I2884"/>
      <c r="J2884"/>
      <c r="K2884">
        <v>4417044113</v>
      </c>
      <c r="L2884">
        <v>4417044113</v>
      </c>
      <c r="M2884" t="s">
        <v>44</v>
      </c>
      <c r="N2884">
        <v>2334311030</v>
      </c>
      <c r="O2884" s="32" t="str">
        <f t="shared" si="45"/>
        <v>Detractors</v>
      </c>
    </row>
    <row r="2885" spans="1:15" ht="15" x14ac:dyDescent="0.2">
      <c r="A2885" t="s">
        <v>41</v>
      </c>
      <c r="B2885" t="s">
        <v>42</v>
      </c>
      <c r="C2885" t="s">
        <v>107</v>
      </c>
      <c r="D2885" s="11">
        <v>44231</v>
      </c>
      <c r="E2885" t="s">
        <v>53</v>
      </c>
      <c r="F2885">
        <v>1</v>
      </c>
      <c r="G2885" t="s">
        <v>46</v>
      </c>
      <c r="H2885">
        <v>5</v>
      </c>
      <c r="I2885"/>
      <c r="J2885"/>
      <c r="K2885">
        <v>4415351620</v>
      </c>
      <c r="L2885">
        <v>4415351620</v>
      </c>
      <c r="M2885" t="s">
        <v>44</v>
      </c>
      <c r="N2885">
        <v>2334313447</v>
      </c>
      <c r="O2885" s="32" t="str">
        <f t="shared" si="45"/>
        <v>Detractors</v>
      </c>
    </row>
    <row r="2886" spans="1:15" ht="15" x14ac:dyDescent="0.2">
      <c r="A2886" t="s">
        <v>41</v>
      </c>
      <c r="B2886" t="s">
        <v>42</v>
      </c>
      <c r="C2886" t="s">
        <v>138</v>
      </c>
      <c r="D2886" s="11">
        <v>44231</v>
      </c>
      <c r="E2886" t="s">
        <v>55</v>
      </c>
      <c r="F2886">
        <v>5</v>
      </c>
      <c r="G2886" t="s">
        <v>43</v>
      </c>
      <c r="H2886">
        <v>9</v>
      </c>
      <c r="I2886"/>
      <c r="J2886"/>
      <c r="K2886">
        <v>2525325371</v>
      </c>
      <c r="L2886">
        <v>2525325371</v>
      </c>
      <c r="M2886" t="s">
        <v>44</v>
      </c>
      <c r="N2886">
        <v>2334314536</v>
      </c>
      <c r="O2886" s="32" t="str">
        <f t="shared" si="45"/>
        <v>Promoters</v>
      </c>
    </row>
    <row r="2887" spans="1:15" ht="15" x14ac:dyDescent="0.2">
      <c r="A2887" t="s">
        <v>41</v>
      </c>
      <c r="B2887" t="s">
        <v>42</v>
      </c>
      <c r="C2887" t="s">
        <v>104</v>
      </c>
      <c r="D2887" s="11">
        <v>44231</v>
      </c>
      <c r="E2887" t="s">
        <v>53</v>
      </c>
      <c r="F2887">
        <v>5</v>
      </c>
      <c r="G2887" t="s">
        <v>43</v>
      </c>
      <c r="H2887">
        <v>5</v>
      </c>
      <c r="I2887"/>
      <c r="J2887"/>
      <c r="K2887">
        <v>4415995377</v>
      </c>
      <c r="L2887">
        <v>4415995377</v>
      </c>
      <c r="M2887" t="s">
        <v>44</v>
      </c>
      <c r="N2887">
        <v>2334327769</v>
      </c>
      <c r="O2887" s="32" t="str">
        <f t="shared" si="45"/>
        <v>Detractors</v>
      </c>
    </row>
    <row r="2888" spans="1:15" ht="15" x14ac:dyDescent="0.2">
      <c r="A2888" t="s">
        <v>41</v>
      </c>
      <c r="B2888" t="s">
        <v>42</v>
      </c>
      <c r="C2888" t="s">
        <v>139</v>
      </c>
      <c r="D2888" s="11">
        <v>44231</v>
      </c>
      <c r="E2888" t="s">
        <v>55</v>
      </c>
      <c r="F2888">
        <v>5</v>
      </c>
      <c r="G2888" t="s">
        <v>43</v>
      </c>
      <c r="H2888">
        <v>8</v>
      </c>
      <c r="I2888"/>
      <c r="J2888">
        <v>2016129657</v>
      </c>
      <c r="K2888">
        <v>9283805363</v>
      </c>
      <c r="L2888">
        <v>9283805363</v>
      </c>
      <c r="M2888" t="s">
        <v>44</v>
      </c>
      <c r="N2888">
        <v>2334331220</v>
      </c>
      <c r="O2888" s="32" t="str">
        <f t="shared" si="45"/>
        <v>Passives</v>
      </c>
    </row>
    <row r="2889" spans="1:15" ht="15" x14ac:dyDescent="0.2">
      <c r="A2889" t="s">
        <v>41</v>
      </c>
      <c r="B2889" t="s">
        <v>42</v>
      </c>
      <c r="C2889" t="s">
        <v>109</v>
      </c>
      <c r="D2889" s="11">
        <v>44231</v>
      </c>
      <c r="E2889" t="s">
        <v>53</v>
      </c>
      <c r="F2889">
        <v>5</v>
      </c>
      <c r="G2889" t="s">
        <v>46</v>
      </c>
      <c r="H2889">
        <v>3</v>
      </c>
      <c r="I2889"/>
      <c r="J2889"/>
      <c r="K2889">
        <v>4417055105</v>
      </c>
      <c r="L2889">
        <v>4417055105</v>
      </c>
      <c r="M2889" t="s">
        <v>44</v>
      </c>
      <c r="N2889">
        <v>2334334008</v>
      </c>
      <c r="O2889" s="32" t="str">
        <f t="shared" si="45"/>
        <v>Detractors</v>
      </c>
    </row>
    <row r="2890" spans="1:15" ht="15" x14ac:dyDescent="0.2">
      <c r="A2890" t="s">
        <v>41</v>
      </c>
      <c r="B2890" t="s">
        <v>42</v>
      </c>
      <c r="C2890" t="s">
        <v>78</v>
      </c>
      <c r="D2890" s="11">
        <v>44231</v>
      </c>
      <c r="E2890" t="s">
        <v>53</v>
      </c>
      <c r="F2890">
        <v>4</v>
      </c>
      <c r="G2890" t="s">
        <v>43</v>
      </c>
      <c r="H2890">
        <v>8</v>
      </c>
      <c r="I2890"/>
      <c r="J2890"/>
      <c r="K2890">
        <v>4415054613</v>
      </c>
      <c r="L2890">
        <v>4415054613</v>
      </c>
      <c r="M2890" t="s">
        <v>51</v>
      </c>
      <c r="N2890">
        <v>2334335761</v>
      </c>
      <c r="O2890" s="32" t="str">
        <f t="shared" si="45"/>
        <v>Passives</v>
      </c>
    </row>
    <row r="2891" spans="1:15" ht="15" x14ac:dyDescent="0.2">
      <c r="A2891" t="s">
        <v>41</v>
      </c>
      <c r="B2891" t="s">
        <v>42</v>
      </c>
      <c r="C2891" t="s">
        <v>107</v>
      </c>
      <c r="D2891" s="11">
        <v>44231</v>
      </c>
      <c r="E2891" t="s">
        <v>53</v>
      </c>
      <c r="F2891">
        <v>5</v>
      </c>
      <c r="G2891" t="s">
        <v>43</v>
      </c>
      <c r="H2891">
        <v>8</v>
      </c>
      <c r="I2891"/>
      <c r="J2891"/>
      <c r="K2891">
        <v>4412365070</v>
      </c>
      <c r="L2891">
        <v>4412365070</v>
      </c>
      <c r="M2891" t="s">
        <v>44</v>
      </c>
      <c r="N2891">
        <v>2334336281</v>
      </c>
      <c r="O2891" s="32" t="str">
        <f t="shared" si="45"/>
        <v>Passives</v>
      </c>
    </row>
    <row r="2892" spans="1:15" ht="15" x14ac:dyDescent="0.2">
      <c r="A2892" t="s">
        <v>41</v>
      </c>
      <c r="B2892" t="s">
        <v>42</v>
      </c>
      <c r="C2892" t="s">
        <v>141</v>
      </c>
      <c r="D2892" s="11">
        <v>44231</v>
      </c>
      <c r="E2892" t="s">
        <v>55</v>
      </c>
      <c r="F2892">
        <v>5</v>
      </c>
      <c r="G2892" t="s">
        <v>46</v>
      </c>
      <c r="H2892">
        <v>5</v>
      </c>
      <c r="I2892"/>
      <c r="J2892"/>
      <c r="K2892">
        <v>9286400352</v>
      </c>
      <c r="L2892">
        <v>9286400352</v>
      </c>
      <c r="M2892" t="s">
        <v>44</v>
      </c>
      <c r="N2892">
        <v>2334348787</v>
      </c>
      <c r="O2892" s="32" t="str">
        <f t="shared" si="45"/>
        <v>Detractors</v>
      </c>
    </row>
    <row r="2893" spans="1:15" ht="15" x14ac:dyDescent="0.2">
      <c r="A2893" t="s">
        <v>41</v>
      </c>
      <c r="B2893" t="s">
        <v>42</v>
      </c>
      <c r="C2893" t="s">
        <v>147</v>
      </c>
      <c r="D2893" s="11">
        <v>44231</v>
      </c>
      <c r="E2893" t="s">
        <v>52</v>
      </c>
      <c r="F2893">
        <v>1</v>
      </c>
      <c r="G2893" t="s">
        <v>46</v>
      </c>
      <c r="H2893">
        <v>0</v>
      </c>
      <c r="I2893"/>
      <c r="J2893">
        <v>2016148108</v>
      </c>
      <c r="K2893">
        <v>4417999217</v>
      </c>
      <c r="L2893">
        <v>4417999217</v>
      </c>
      <c r="M2893" t="s">
        <v>44</v>
      </c>
      <c r="N2893">
        <v>2334351983</v>
      </c>
      <c r="O2893" s="32" t="str">
        <f t="shared" si="45"/>
        <v>Detractors</v>
      </c>
    </row>
    <row r="2894" spans="1:15" ht="15" x14ac:dyDescent="0.2">
      <c r="A2894" t="s">
        <v>41</v>
      </c>
      <c r="B2894" t="s">
        <v>42</v>
      </c>
      <c r="C2894" t="s">
        <v>100</v>
      </c>
      <c r="D2894" s="11">
        <v>44231</v>
      </c>
      <c r="E2894" t="s">
        <v>53</v>
      </c>
      <c r="F2894">
        <v>5</v>
      </c>
      <c r="G2894" t="s">
        <v>43</v>
      </c>
      <c r="H2894">
        <v>10</v>
      </c>
      <c r="I2894"/>
      <c r="J2894"/>
      <c r="K2894">
        <v>4415047422</v>
      </c>
      <c r="L2894">
        <v>4415047422</v>
      </c>
      <c r="M2894" t="s">
        <v>51</v>
      </c>
      <c r="N2894">
        <v>2334351995</v>
      </c>
      <c r="O2894" s="32" t="str">
        <f t="shared" si="45"/>
        <v>Promoters</v>
      </c>
    </row>
    <row r="2895" spans="1:15" ht="15" x14ac:dyDescent="0.2">
      <c r="A2895" t="s">
        <v>41</v>
      </c>
      <c r="B2895" t="s">
        <v>42</v>
      </c>
      <c r="C2895" t="s">
        <v>131</v>
      </c>
      <c r="D2895" s="11">
        <v>44231</v>
      </c>
      <c r="E2895" t="s">
        <v>50</v>
      </c>
      <c r="F2895">
        <v>2</v>
      </c>
      <c r="G2895" t="s">
        <v>46</v>
      </c>
      <c r="H2895">
        <v>1</v>
      </c>
      <c r="I2895"/>
      <c r="J2895"/>
      <c r="K2895">
        <v>6107512991</v>
      </c>
      <c r="L2895">
        <v>6107512991</v>
      </c>
      <c r="M2895" t="s">
        <v>44</v>
      </c>
      <c r="N2895">
        <v>2334352806</v>
      </c>
      <c r="O2895" s="32" t="str">
        <f t="shared" si="45"/>
        <v>Detractors</v>
      </c>
    </row>
    <row r="2896" spans="1:15" ht="15" x14ac:dyDescent="0.2">
      <c r="A2896" t="s">
        <v>41</v>
      </c>
      <c r="B2896" t="s">
        <v>42</v>
      </c>
      <c r="C2896" t="s">
        <v>129</v>
      </c>
      <c r="D2896" s="11">
        <v>44231</v>
      </c>
      <c r="E2896" t="s">
        <v>55</v>
      </c>
      <c r="F2896">
        <v>5</v>
      </c>
      <c r="G2896" t="s">
        <v>43</v>
      </c>
      <c r="H2896">
        <v>10</v>
      </c>
      <c r="I2896"/>
      <c r="J2896"/>
      <c r="K2896">
        <v>7752947182</v>
      </c>
      <c r="L2896">
        <v>7752947182</v>
      </c>
      <c r="M2896" t="s">
        <v>44</v>
      </c>
      <c r="N2896">
        <v>2334364372</v>
      </c>
      <c r="O2896" s="32" t="str">
        <f t="shared" si="45"/>
        <v>Promoters</v>
      </c>
    </row>
    <row r="2897" spans="1:15" ht="15" x14ac:dyDescent="0.2">
      <c r="A2897" t="s">
        <v>41</v>
      </c>
      <c r="B2897" t="s">
        <v>42</v>
      </c>
      <c r="C2897" t="s">
        <v>143</v>
      </c>
      <c r="D2897" s="11">
        <v>44231</v>
      </c>
      <c r="E2897" t="s">
        <v>54</v>
      </c>
      <c r="F2897">
        <v>5</v>
      </c>
      <c r="G2897" t="s">
        <v>43</v>
      </c>
      <c r="H2897">
        <v>8</v>
      </c>
      <c r="I2897"/>
      <c r="J2897"/>
      <c r="K2897">
        <v>9282780874</v>
      </c>
      <c r="L2897">
        <v>9282780874</v>
      </c>
      <c r="M2897" t="s">
        <v>44</v>
      </c>
      <c r="N2897">
        <v>2334366431</v>
      </c>
      <c r="O2897" s="32" t="str">
        <f t="shared" si="45"/>
        <v>Passives</v>
      </c>
    </row>
    <row r="2898" spans="1:15" ht="15" x14ac:dyDescent="0.2">
      <c r="A2898" t="s">
        <v>41</v>
      </c>
      <c r="B2898" t="s">
        <v>42</v>
      </c>
      <c r="C2898" t="s">
        <v>147</v>
      </c>
      <c r="D2898" s="11">
        <v>44231</v>
      </c>
      <c r="E2898" t="s">
        <v>53</v>
      </c>
      <c r="F2898">
        <v>4</v>
      </c>
      <c r="G2898" t="s">
        <v>43</v>
      </c>
      <c r="H2898">
        <v>5</v>
      </c>
      <c r="I2898"/>
      <c r="J2898"/>
      <c r="K2898">
        <v>4417055919</v>
      </c>
      <c r="L2898">
        <v>4417055919</v>
      </c>
      <c r="M2898" t="s">
        <v>44</v>
      </c>
      <c r="N2898">
        <v>2334367613</v>
      </c>
      <c r="O2898" s="32" t="str">
        <f t="shared" si="45"/>
        <v>Detractors</v>
      </c>
    </row>
    <row r="2899" spans="1:15" ht="15" x14ac:dyDescent="0.2">
      <c r="A2899" t="s">
        <v>41</v>
      </c>
      <c r="B2899" t="s">
        <v>42</v>
      </c>
      <c r="C2899" t="s">
        <v>119</v>
      </c>
      <c r="D2899" s="11">
        <v>44231</v>
      </c>
      <c r="E2899" t="s">
        <v>19</v>
      </c>
      <c r="F2899">
        <v>5</v>
      </c>
      <c r="G2899" t="s">
        <v>43</v>
      </c>
      <c r="H2899">
        <v>10</v>
      </c>
      <c r="I2899"/>
      <c r="J2899"/>
      <c r="K2899">
        <v>7205275223</v>
      </c>
      <c r="L2899">
        <v>5923354159</v>
      </c>
      <c r="M2899" t="s">
        <v>51</v>
      </c>
      <c r="N2899">
        <v>2334372958</v>
      </c>
      <c r="O2899" s="32" t="str">
        <f t="shared" si="45"/>
        <v>Promoters</v>
      </c>
    </row>
    <row r="2900" spans="1:15" ht="15" x14ac:dyDescent="0.2">
      <c r="A2900" t="s">
        <v>41</v>
      </c>
      <c r="B2900" t="s">
        <v>42</v>
      </c>
      <c r="C2900" t="s">
        <v>136</v>
      </c>
      <c r="D2900" s="11">
        <v>44231</v>
      </c>
      <c r="E2900" t="s">
        <v>53</v>
      </c>
      <c r="F2900">
        <v>5</v>
      </c>
      <c r="G2900" t="s">
        <v>43</v>
      </c>
      <c r="H2900">
        <v>9</v>
      </c>
      <c r="I2900"/>
      <c r="J2900"/>
      <c r="K2900">
        <v>4412968899</v>
      </c>
      <c r="L2900">
        <v>4412968899</v>
      </c>
      <c r="M2900" t="s">
        <v>44</v>
      </c>
      <c r="N2900">
        <v>2334375053</v>
      </c>
      <c r="O2900" s="32" t="str">
        <f t="shared" si="45"/>
        <v>Promoters</v>
      </c>
    </row>
    <row r="2901" spans="1:15" ht="15" x14ac:dyDescent="0.2">
      <c r="A2901" t="s">
        <v>41</v>
      </c>
      <c r="B2901" t="s">
        <v>42</v>
      </c>
      <c r="C2901" t="s">
        <v>82</v>
      </c>
      <c r="D2901" s="11">
        <v>44231</v>
      </c>
      <c r="E2901" t="s">
        <v>53</v>
      </c>
      <c r="F2901">
        <v>5</v>
      </c>
      <c r="G2901" t="s">
        <v>43</v>
      </c>
      <c r="H2901">
        <v>10</v>
      </c>
      <c r="I2901"/>
      <c r="J2901"/>
      <c r="K2901">
        <v>4417778383</v>
      </c>
      <c r="L2901">
        <v>4417778383</v>
      </c>
      <c r="M2901" t="s">
        <v>44</v>
      </c>
      <c r="N2901">
        <v>2334398069</v>
      </c>
      <c r="O2901" s="32" t="str">
        <f t="shared" si="45"/>
        <v>Promoters</v>
      </c>
    </row>
    <row r="2902" spans="1:15" ht="15" x14ac:dyDescent="0.2">
      <c r="A2902" t="s">
        <v>41</v>
      </c>
      <c r="B2902" t="s">
        <v>42</v>
      </c>
      <c r="C2902" t="s">
        <v>124</v>
      </c>
      <c r="D2902" s="11">
        <v>44231</v>
      </c>
      <c r="E2902" t="s">
        <v>53</v>
      </c>
      <c r="F2902">
        <v>4</v>
      </c>
      <c r="G2902" t="s">
        <v>43</v>
      </c>
      <c r="H2902">
        <v>8</v>
      </c>
      <c r="I2902"/>
      <c r="J2902"/>
      <c r="K2902">
        <v>4417034200</v>
      </c>
      <c r="L2902">
        <v>4417034200</v>
      </c>
      <c r="M2902" t="s">
        <v>51</v>
      </c>
      <c r="N2902">
        <v>2334406464</v>
      </c>
      <c r="O2902" s="32" t="str">
        <f t="shared" si="45"/>
        <v>Passives</v>
      </c>
    </row>
    <row r="2903" spans="1:15" ht="15" x14ac:dyDescent="0.2">
      <c r="A2903" t="s">
        <v>41</v>
      </c>
      <c r="B2903" t="s">
        <v>42</v>
      </c>
      <c r="C2903" t="s">
        <v>132</v>
      </c>
      <c r="D2903" s="11">
        <v>44231</v>
      </c>
      <c r="E2903" t="s">
        <v>50</v>
      </c>
      <c r="F2903">
        <v>5</v>
      </c>
      <c r="G2903" t="s">
        <v>43</v>
      </c>
      <c r="H2903">
        <v>10</v>
      </c>
      <c r="I2903"/>
      <c r="J2903"/>
      <c r="K2903">
        <v>3218001488</v>
      </c>
      <c r="L2903">
        <v>3218001488</v>
      </c>
      <c r="M2903" t="s">
        <v>44</v>
      </c>
      <c r="N2903">
        <v>2334406756</v>
      </c>
      <c r="O2903" s="32" t="str">
        <f t="shared" si="45"/>
        <v>Promoters</v>
      </c>
    </row>
    <row r="2904" spans="1:15" ht="15" x14ac:dyDescent="0.2">
      <c r="A2904" t="s">
        <v>41</v>
      </c>
      <c r="B2904" t="s">
        <v>42</v>
      </c>
      <c r="C2904" t="s">
        <v>114</v>
      </c>
      <c r="D2904" s="11">
        <v>44231</v>
      </c>
      <c r="E2904" t="s">
        <v>53</v>
      </c>
      <c r="F2904">
        <v>5</v>
      </c>
      <c r="G2904" t="s">
        <v>43</v>
      </c>
      <c r="H2904">
        <v>8</v>
      </c>
      <c r="I2904"/>
      <c r="J2904"/>
      <c r="K2904">
        <v>4417051023</v>
      </c>
      <c r="L2904">
        <v>4417051023</v>
      </c>
      <c r="M2904" t="s">
        <v>44</v>
      </c>
      <c r="N2904">
        <v>2334407868</v>
      </c>
      <c r="O2904" s="32" t="str">
        <f t="shared" si="45"/>
        <v>Passives</v>
      </c>
    </row>
    <row r="2905" spans="1:15" ht="15" x14ac:dyDescent="0.2">
      <c r="A2905" t="s">
        <v>41</v>
      </c>
      <c r="B2905" t="s">
        <v>42</v>
      </c>
      <c r="C2905" t="s">
        <v>134</v>
      </c>
      <c r="D2905" s="11">
        <v>44231</v>
      </c>
      <c r="E2905" t="s">
        <v>54</v>
      </c>
      <c r="F2905">
        <v>5</v>
      </c>
      <c r="G2905" t="s">
        <v>43</v>
      </c>
      <c r="H2905">
        <v>10</v>
      </c>
      <c r="I2905"/>
      <c r="J2905"/>
      <c r="K2905">
        <v>5053540038</v>
      </c>
      <c r="L2905">
        <v>5053540038</v>
      </c>
      <c r="M2905" t="s">
        <v>44</v>
      </c>
      <c r="N2905">
        <v>2334441776</v>
      </c>
      <c r="O2905" s="32" t="str">
        <f t="shared" si="45"/>
        <v>Promoters</v>
      </c>
    </row>
    <row r="2906" spans="1:15" ht="15" x14ac:dyDescent="0.2">
      <c r="A2906" t="s">
        <v>41</v>
      </c>
      <c r="B2906" t="s">
        <v>42</v>
      </c>
      <c r="C2906" t="s">
        <v>147</v>
      </c>
      <c r="D2906" s="11">
        <v>44231</v>
      </c>
      <c r="E2906" t="s">
        <v>53</v>
      </c>
      <c r="F2906">
        <v>5</v>
      </c>
      <c r="G2906" t="s">
        <v>43</v>
      </c>
      <c r="H2906">
        <v>8</v>
      </c>
      <c r="I2906"/>
      <c r="J2906"/>
      <c r="K2906">
        <v>4412360963</v>
      </c>
      <c r="L2906">
        <v>4412360963</v>
      </c>
      <c r="M2906" t="s">
        <v>44</v>
      </c>
      <c r="N2906">
        <v>2334445473</v>
      </c>
      <c r="O2906" s="32" t="str">
        <f t="shared" si="45"/>
        <v>Passives</v>
      </c>
    </row>
    <row r="2907" spans="1:15" ht="15" x14ac:dyDescent="0.2">
      <c r="A2907" t="s">
        <v>41</v>
      </c>
      <c r="B2907" t="s">
        <v>42</v>
      </c>
      <c r="C2907" t="s">
        <v>129</v>
      </c>
      <c r="D2907" s="11">
        <v>44231</v>
      </c>
      <c r="E2907" t="s">
        <v>50</v>
      </c>
      <c r="F2907">
        <v>5</v>
      </c>
      <c r="G2907" t="s">
        <v>43</v>
      </c>
      <c r="H2907">
        <v>10</v>
      </c>
      <c r="I2907"/>
      <c r="J2907"/>
      <c r="K2907">
        <v>3406908668</v>
      </c>
      <c r="L2907">
        <v>3406908668</v>
      </c>
      <c r="M2907" t="s">
        <v>44</v>
      </c>
      <c r="N2907">
        <v>2334466043</v>
      </c>
      <c r="O2907" s="32" t="str">
        <f t="shared" si="45"/>
        <v>Promoters</v>
      </c>
    </row>
    <row r="2908" spans="1:15" ht="15" x14ac:dyDescent="0.2">
      <c r="A2908" t="s">
        <v>41</v>
      </c>
      <c r="B2908" t="s">
        <v>42</v>
      </c>
      <c r="C2908" t="s">
        <v>139</v>
      </c>
      <c r="D2908" s="11">
        <v>44231</v>
      </c>
      <c r="E2908" t="s">
        <v>50</v>
      </c>
      <c r="F2908">
        <v>5</v>
      </c>
      <c r="G2908" t="s">
        <v>43</v>
      </c>
      <c r="H2908">
        <v>10</v>
      </c>
      <c r="I2908"/>
      <c r="J2908"/>
      <c r="K2908">
        <v>3405134844</v>
      </c>
      <c r="L2908">
        <v>3405134844</v>
      </c>
      <c r="M2908" t="s">
        <v>44</v>
      </c>
      <c r="N2908">
        <v>2334723699</v>
      </c>
      <c r="O2908" s="32" t="str">
        <f t="shared" si="45"/>
        <v>Promoters</v>
      </c>
    </row>
    <row r="2909" spans="1:15" ht="15" x14ac:dyDescent="0.2">
      <c r="A2909" t="s">
        <v>41</v>
      </c>
      <c r="B2909" t="s">
        <v>42</v>
      </c>
      <c r="C2909" t="s">
        <v>139</v>
      </c>
      <c r="D2909" s="11">
        <v>44231</v>
      </c>
      <c r="E2909" t="s">
        <v>55</v>
      </c>
      <c r="F2909">
        <v>5</v>
      </c>
      <c r="G2909" t="s">
        <v>43</v>
      </c>
      <c r="H2909">
        <v>8</v>
      </c>
      <c r="I2909"/>
      <c r="J2909"/>
      <c r="K2909">
        <v>5755880100</v>
      </c>
      <c r="L2909">
        <v>5755880100</v>
      </c>
      <c r="M2909" t="s">
        <v>44</v>
      </c>
      <c r="N2909">
        <v>2334731842</v>
      </c>
      <c r="O2909" s="32" t="str">
        <f t="shared" si="45"/>
        <v>Passives</v>
      </c>
    </row>
    <row r="2910" spans="1:15" ht="15" x14ac:dyDescent="0.2">
      <c r="A2910" t="s">
        <v>41</v>
      </c>
      <c r="B2910" t="s">
        <v>42</v>
      </c>
      <c r="C2910" t="s">
        <v>109</v>
      </c>
      <c r="D2910" s="11">
        <v>44232</v>
      </c>
      <c r="E2910" t="s">
        <v>53</v>
      </c>
      <c r="F2910">
        <v>5</v>
      </c>
      <c r="G2910" t="s">
        <v>43</v>
      </c>
      <c r="H2910">
        <v>10</v>
      </c>
      <c r="I2910"/>
      <c r="J2910"/>
      <c r="K2910">
        <v>4412382545</v>
      </c>
      <c r="L2910">
        <v>4412382545</v>
      </c>
      <c r="M2910" t="s">
        <v>44</v>
      </c>
      <c r="N2910">
        <v>2334839963</v>
      </c>
      <c r="O2910" s="32" t="str">
        <f t="shared" si="45"/>
        <v>Promoters</v>
      </c>
    </row>
    <row r="2911" spans="1:15" ht="15" x14ac:dyDescent="0.2">
      <c r="A2911" t="s">
        <v>41</v>
      </c>
      <c r="B2911" t="s">
        <v>42</v>
      </c>
      <c r="C2911" t="s">
        <v>99</v>
      </c>
      <c r="D2911" s="11">
        <v>44232</v>
      </c>
      <c r="E2911" t="s">
        <v>53</v>
      </c>
      <c r="F2911">
        <v>4</v>
      </c>
      <c r="G2911" t="s">
        <v>43</v>
      </c>
      <c r="H2911">
        <v>8</v>
      </c>
      <c r="I2911"/>
      <c r="J2911">
        <v>2016352725</v>
      </c>
      <c r="K2911">
        <v>4412367446</v>
      </c>
      <c r="L2911">
        <v>4412367446</v>
      </c>
      <c r="M2911" t="s">
        <v>44</v>
      </c>
      <c r="N2911">
        <v>2334854804</v>
      </c>
      <c r="O2911" s="32" t="str">
        <f t="shared" si="45"/>
        <v>Passives</v>
      </c>
    </row>
    <row r="2912" spans="1:15" ht="15" x14ac:dyDescent="0.2">
      <c r="A2912" t="s">
        <v>41</v>
      </c>
      <c r="B2912" t="s">
        <v>42</v>
      </c>
      <c r="C2912" t="s">
        <v>129</v>
      </c>
      <c r="D2912" s="11">
        <v>44232</v>
      </c>
      <c r="E2912" t="s">
        <v>50</v>
      </c>
      <c r="F2912">
        <v>5</v>
      </c>
      <c r="G2912" t="s">
        <v>46</v>
      </c>
      <c r="H2912">
        <v>8</v>
      </c>
      <c r="I2912"/>
      <c r="J2912"/>
      <c r="K2912">
        <v>6178386940</v>
      </c>
      <c r="L2912">
        <v>6178386940</v>
      </c>
      <c r="M2912" t="s">
        <v>44</v>
      </c>
      <c r="N2912">
        <v>2334867447</v>
      </c>
      <c r="O2912" s="32" t="str">
        <f t="shared" si="45"/>
        <v>Passives</v>
      </c>
    </row>
    <row r="2913" spans="1:15" ht="15" x14ac:dyDescent="0.2">
      <c r="A2913" t="s">
        <v>41</v>
      </c>
      <c r="B2913" t="s">
        <v>42</v>
      </c>
      <c r="C2913" t="s">
        <v>112</v>
      </c>
      <c r="D2913" s="11">
        <v>44232</v>
      </c>
      <c r="E2913" t="s">
        <v>55</v>
      </c>
      <c r="F2913">
        <v>5</v>
      </c>
      <c r="G2913" t="s">
        <v>43</v>
      </c>
      <c r="H2913">
        <v>10</v>
      </c>
      <c r="I2913"/>
      <c r="J2913"/>
      <c r="K2913">
        <v>5752240860</v>
      </c>
      <c r="L2913">
        <v>5752240860</v>
      </c>
      <c r="M2913" t="s">
        <v>44</v>
      </c>
      <c r="N2913">
        <v>2334873242</v>
      </c>
      <c r="O2913" s="32" t="str">
        <f t="shared" si="45"/>
        <v>Promoters</v>
      </c>
    </row>
    <row r="2914" spans="1:15" ht="15" x14ac:dyDescent="0.2">
      <c r="A2914" t="s">
        <v>41</v>
      </c>
      <c r="B2914" t="s">
        <v>42</v>
      </c>
      <c r="C2914" t="s">
        <v>134</v>
      </c>
      <c r="D2914" s="11">
        <v>44232</v>
      </c>
      <c r="E2914" t="s">
        <v>52</v>
      </c>
      <c r="F2914">
        <v>5</v>
      </c>
      <c r="G2914" t="s">
        <v>43</v>
      </c>
      <c r="H2914">
        <v>8</v>
      </c>
      <c r="I2914"/>
      <c r="J2914"/>
      <c r="K2914">
        <v>4413351208</v>
      </c>
      <c r="L2914">
        <v>4413351208</v>
      </c>
      <c r="M2914" t="s">
        <v>44</v>
      </c>
      <c r="N2914">
        <v>2334879394</v>
      </c>
      <c r="O2914" s="32" t="str">
        <f t="shared" si="45"/>
        <v>Passives</v>
      </c>
    </row>
    <row r="2915" spans="1:15" ht="15" x14ac:dyDescent="0.2">
      <c r="A2915" t="s">
        <v>41</v>
      </c>
      <c r="B2915" t="s">
        <v>42</v>
      </c>
      <c r="C2915" t="s">
        <v>140</v>
      </c>
      <c r="D2915" s="11">
        <v>44232</v>
      </c>
      <c r="E2915" t="s">
        <v>50</v>
      </c>
      <c r="F2915">
        <v>5</v>
      </c>
      <c r="G2915" t="s">
        <v>46</v>
      </c>
      <c r="H2915">
        <v>0</v>
      </c>
      <c r="I2915"/>
      <c r="J2915">
        <v>2016381453</v>
      </c>
      <c r="K2915">
        <v>3402779070</v>
      </c>
      <c r="L2915">
        <v>3402779070</v>
      </c>
      <c r="M2915" t="s">
        <v>44</v>
      </c>
      <c r="N2915">
        <v>2334883263</v>
      </c>
      <c r="O2915" s="32" t="str">
        <f t="shared" si="45"/>
        <v>Detractors</v>
      </c>
    </row>
    <row r="2916" spans="1:15" ht="15" x14ac:dyDescent="0.2">
      <c r="A2916" t="s">
        <v>41</v>
      </c>
      <c r="B2916" t="s">
        <v>42</v>
      </c>
      <c r="C2916" t="s">
        <v>104</v>
      </c>
      <c r="D2916" s="11">
        <v>44232</v>
      </c>
      <c r="E2916" t="s">
        <v>53</v>
      </c>
      <c r="F2916">
        <v>5</v>
      </c>
      <c r="G2916" t="s">
        <v>43</v>
      </c>
      <c r="H2916">
        <v>10</v>
      </c>
      <c r="I2916"/>
      <c r="J2916"/>
      <c r="K2916">
        <v>4412363996</v>
      </c>
      <c r="L2916">
        <v>4412363996</v>
      </c>
      <c r="M2916" t="s">
        <v>44</v>
      </c>
      <c r="N2916">
        <v>2334888879</v>
      </c>
      <c r="O2916" s="32" t="str">
        <f t="shared" si="45"/>
        <v>Promoters</v>
      </c>
    </row>
    <row r="2917" spans="1:15" ht="15" x14ac:dyDescent="0.2">
      <c r="A2917" t="s">
        <v>41</v>
      </c>
      <c r="B2917" t="s">
        <v>42</v>
      </c>
      <c r="C2917" t="s">
        <v>109</v>
      </c>
      <c r="D2917" s="11">
        <v>44232</v>
      </c>
      <c r="E2917" t="s">
        <v>53</v>
      </c>
      <c r="F2917">
        <v>5</v>
      </c>
      <c r="G2917" t="s">
        <v>43</v>
      </c>
      <c r="H2917">
        <v>10</v>
      </c>
      <c r="I2917"/>
      <c r="J2917"/>
      <c r="K2917">
        <v>4417051131</v>
      </c>
      <c r="L2917">
        <v>4417051131</v>
      </c>
      <c r="M2917" t="s">
        <v>44</v>
      </c>
      <c r="N2917">
        <v>2334889544</v>
      </c>
      <c r="O2917" s="32" t="str">
        <f t="shared" si="45"/>
        <v>Promoters</v>
      </c>
    </row>
    <row r="2918" spans="1:15" ht="15" x14ac:dyDescent="0.2">
      <c r="A2918" t="s">
        <v>41</v>
      </c>
      <c r="B2918" t="s">
        <v>42</v>
      </c>
      <c r="C2918" t="s">
        <v>86</v>
      </c>
      <c r="D2918" s="11">
        <v>44232</v>
      </c>
      <c r="E2918" t="s">
        <v>53</v>
      </c>
      <c r="F2918">
        <v>5</v>
      </c>
      <c r="G2918" t="s">
        <v>43</v>
      </c>
      <c r="H2918">
        <v>9</v>
      </c>
      <c r="I2918"/>
      <c r="J2918"/>
      <c r="K2918">
        <v>4412970805</v>
      </c>
      <c r="L2918">
        <v>4412970805</v>
      </c>
      <c r="M2918" t="s">
        <v>44</v>
      </c>
      <c r="N2918">
        <v>2334892268</v>
      </c>
      <c r="O2918" s="32" t="str">
        <f t="shared" si="45"/>
        <v>Promoters</v>
      </c>
    </row>
    <row r="2919" spans="1:15" ht="15" x14ac:dyDescent="0.2">
      <c r="A2919" t="s">
        <v>41</v>
      </c>
      <c r="B2919" t="s">
        <v>42</v>
      </c>
      <c r="C2919" t="s">
        <v>122</v>
      </c>
      <c r="D2919" s="11">
        <v>44232</v>
      </c>
      <c r="E2919" t="s">
        <v>55</v>
      </c>
      <c r="F2919">
        <v>5</v>
      </c>
      <c r="G2919" t="s">
        <v>43</v>
      </c>
      <c r="H2919">
        <v>5</v>
      </c>
      <c r="I2919"/>
      <c r="J2919"/>
      <c r="K2919">
        <v>9283498693</v>
      </c>
      <c r="L2919">
        <v>9283498693</v>
      </c>
      <c r="M2919" t="s">
        <v>44</v>
      </c>
      <c r="N2919">
        <v>2334906492</v>
      </c>
      <c r="O2919" s="32" t="str">
        <f t="shared" si="45"/>
        <v>Detractors</v>
      </c>
    </row>
    <row r="2920" spans="1:15" ht="15" x14ac:dyDescent="0.2">
      <c r="A2920" t="s">
        <v>41</v>
      </c>
      <c r="B2920" t="s">
        <v>42</v>
      </c>
      <c r="C2920" t="s">
        <v>138</v>
      </c>
      <c r="D2920" s="11">
        <v>44232</v>
      </c>
      <c r="E2920" t="s">
        <v>55</v>
      </c>
      <c r="F2920">
        <v>5</v>
      </c>
      <c r="G2920" t="s">
        <v>43</v>
      </c>
      <c r="H2920">
        <v>10</v>
      </c>
      <c r="I2920"/>
      <c r="J2920">
        <v>2016408904</v>
      </c>
      <c r="K2920">
        <v>7752996262</v>
      </c>
      <c r="L2920">
        <v>7752996262</v>
      </c>
      <c r="M2920" t="s">
        <v>44</v>
      </c>
      <c r="N2920">
        <v>2334910191</v>
      </c>
      <c r="O2920" s="32" t="str">
        <f t="shared" si="45"/>
        <v>Promoters</v>
      </c>
    </row>
    <row r="2921" spans="1:15" ht="15" x14ac:dyDescent="0.2">
      <c r="A2921" t="s">
        <v>41</v>
      </c>
      <c r="B2921" t="s">
        <v>42</v>
      </c>
      <c r="C2921" t="s">
        <v>129</v>
      </c>
      <c r="D2921" s="11">
        <v>44232</v>
      </c>
      <c r="E2921" t="s">
        <v>55</v>
      </c>
      <c r="F2921">
        <v>3</v>
      </c>
      <c r="G2921" t="s">
        <v>43</v>
      </c>
      <c r="H2921">
        <v>5</v>
      </c>
      <c r="I2921"/>
      <c r="J2921"/>
      <c r="K2921">
        <v>7752779926</v>
      </c>
      <c r="L2921">
        <v>7752779926</v>
      </c>
      <c r="M2921" t="s">
        <v>44</v>
      </c>
      <c r="N2921">
        <v>2334916334</v>
      </c>
      <c r="O2921" s="32" t="str">
        <f t="shared" si="45"/>
        <v>Detractors</v>
      </c>
    </row>
    <row r="2922" spans="1:15" ht="15" x14ac:dyDescent="0.2">
      <c r="A2922" t="s">
        <v>41</v>
      </c>
      <c r="B2922" t="s">
        <v>42</v>
      </c>
      <c r="C2922" t="s">
        <v>104</v>
      </c>
      <c r="D2922" s="11">
        <v>44232</v>
      </c>
      <c r="E2922" t="s">
        <v>53</v>
      </c>
      <c r="F2922">
        <v>5</v>
      </c>
      <c r="G2922" t="s">
        <v>43</v>
      </c>
      <c r="H2922">
        <v>9</v>
      </c>
      <c r="I2922"/>
      <c r="J2922"/>
      <c r="K2922">
        <v>4415047590</v>
      </c>
      <c r="L2922">
        <v>4415047590</v>
      </c>
      <c r="M2922" t="s">
        <v>44</v>
      </c>
      <c r="N2922">
        <v>2334917817</v>
      </c>
      <c r="O2922" s="32" t="str">
        <f t="shared" si="45"/>
        <v>Promoters</v>
      </c>
    </row>
    <row r="2923" spans="1:15" ht="15" x14ac:dyDescent="0.2">
      <c r="A2923" t="s">
        <v>41</v>
      </c>
      <c r="B2923" t="s">
        <v>42</v>
      </c>
      <c r="C2923" t="s">
        <v>100</v>
      </c>
      <c r="D2923" s="11">
        <v>44232</v>
      </c>
      <c r="E2923" t="s">
        <v>53</v>
      </c>
      <c r="F2923">
        <v>5</v>
      </c>
      <c r="G2923" t="s">
        <v>43</v>
      </c>
      <c r="H2923">
        <v>10</v>
      </c>
      <c r="I2923"/>
      <c r="J2923">
        <v>2016423853</v>
      </c>
      <c r="K2923">
        <v>4417357387</v>
      </c>
      <c r="L2923">
        <v>4417357387</v>
      </c>
      <c r="M2923" t="s">
        <v>44</v>
      </c>
      <c r="N2923">
        <v>2334927540</v>
      </c>
      <c r="O2923" s="32" t="str">
        <f t="shared" si="45"/>
        <v>Promoters</v>
      </c>
    </row>
    <row r="2924" spans="1:15" ht="15" x14ac:dyDescent="0.2">
      <c r="A2924" t="s">
        <v>41</v>
      </c>
      <c r="B2924" t="s">
        <v>42</v>
      </c>
      <c r="C2924" t="s">
        <v>104</v>
      </c>
      <c r="D2924" s="11">
        <v>44232</v>
      </c>
      <c r="E2924" t="s">
        <v>53</v>
      </c>
      <c r="F2924">
        <v>5</v>
      </c>
      <c r="G2924" t="s">
        <v>43</v>
      </c>
      <c r="H2924">
        <v>10</v>
      </c>
      <c r="I2924"/>
      <c r="J2924"/>
      <c r="K2924">
        <v>4415429600</v>
      </c>
      <c r="L2924">
        <v>4415429600</v>
      </c>
      <c r="M2924" t="s">
        <v>44</v>
      </c>
      <c r="N2924">
        <v>2334930336</v>
      </c>
      <c r="O2924" s="32" t="str">
        <f t="shared" si="45"/>
        <v>Promoters</v>
      </c>
    </row>
    <row r="2925" spans="1:15" ht="15" x14ac:dyDescent="0.2">
      <c r="A2925" t="s">
        <v>41</v>
      </c>
      <c r="B2925" t="s">
        <v>42</v>
      </c>
      <c r="C2925" t="s">
        <v>122</v>
      </c>
      <c r="D2925" s="11">
        <v>44232</v>
      </c>
      <c r="E2925" t="s">
        <v>52</v>
      </c>
      <c r="F2925">
        <v>5</v>
      </c>
      <c r="G2925" t="s">
        <v>43</v>
      </c>
      <c r="H2925">
        <v>5</v>
      </c>
      <c r="I2925"/>
      <c r="J2925"/>
      <c r="K2925">
        <v>4417478786</v>
      </c>
      <c r="L2925">
        <v>4417478786</v>
      </c>
      <c r="M2925" t="s">
        <v>44</v>
      </c>
      <c r="N2925">
        <v>2334934063</v>
      </c>
      <c r="O2925" s="32" t="str">
        <f t="shared" si="45"/>
        <v>Detractors</v>
      </c>
    </row>
    <row r="2926" spans="1:15" ht="15" x14ac:dyDescent="0.2">
      <c r="A2926" t="s">
        <v>41</v>
      </c>
      <c r="B2926" t="s">
        <v>42</v>
      </c>
      <c r="C2926" t="s">
        <v>117</v>
      </c>
      <c r="D2926" s="11">
        <v>44232</v>
      </c>
      <c r="E2926" t="s">
        <v>55</v>
      </c>
      <c r="F2926">
        <v>3</v>
      </c>
      <c r="G2926" t="s">
        <v>46</v>
      </c>
      <c r="H2926">
        <v>7</v>
      </c>
      <c r="I2926"/>
      <c r="J2926"/>
      <c r="K2926">
        <v>9287971014</v>
      </c>
      <c r="L2926">
        <v>9287971014</v>
      </c>
      <c r="M2926" t="s">
        <v>51</v>
      </c>
      <c r="N2926">
        <v>2334938521</v>
      </c>
      <c r="O2926" s="32" t="str">
        <f t="shared" si="45"/>
        <v>Passives</v>
      </c>
    </row>
    <row r="2927" spans="1:15" ht="15" x14ac:dyDescent="0.2">
      <c r="A2927" t="s">
        <v>41</v>
      </c>
      <c r="B2927" t="s">
        <v>42</v>
      </c>
      <c r="C2927" t="s">
        <v>138</v>
      </c>
      <c r="D2927" s="11">
        <v>44232</v>
      </c>
      <c r="E2927" t="s">
        <v>54</v>
      </c>
      <c r="F2927">
        <v>5</v>
      </c>
      <c r="G2927" t="s">
        <v>46</v>
      </c>
      <c r="H2927">
        <v>5</v>
      </c>
      <c r="I2927"/>
      <c r="J2927"/>
      <c r="K2927">
        <v>9282800948</v>
      </c>
      <c r="L2927">
        <v>9282800948</v>
      </c>
      <c r="M2927" t="s">
        <v>44</v>
      </c>
      <c r="N2927">
        <v>2334953386</v>
      </c>
      <c r="O2927" s="32" t="str">
        <f t="shared" si="45"/>
        <v>Detractors</v>
      </c>
    </row>
    <row r="2928" spans="1:15" ht="15" x14ac:dyDescent="0.2">
      <c r="A2928" t="s">
        <v>41</v>
      </c>
      <c r="B2928" t="s">
        <v>42</v>
      </c>
      <c r="C2928" t="s">
        <v>122</v>
      </c>
      <c r="D2928" s="11">
        <v>44232</v>
      </c>
      <c r="E2928" t="s">
        <v>52</v>
      </c>
      <c r="F2928">
        <v>5</v>
      </c>
      <c r="G2928" t="s">
        <v>43</v>
      </c>
      <c r="H2928">
        <v>10</v>
      </c>
      <c r="I2928"/>
      <c r="J2928"/>
      <c r="K2928">
        <v>4412971973</v>
      </c>
      <c r="L2928">
        <v>4412971973</v>
      </c>
      <c r="M2928" t="s">
        <v>44</v>
      </c>
      <c r="N2928">
        <v>2334970891</v>
      </c>
      <c r="O2928" s="32" t="str">
        <f t="shared" si="45"/>
        <v>Promoters</v>
      </c>
    </row>
    <row r="2929" spans="1:15" ht="15" x14ac:dyDescent="0.2">
      <c r="A2929" t="s">
        <v>41</v>
      </c>
      <c r="B2929" t="s">
        <v>42</v>
      </c>
      <c r="C2929" t="s">
        <v>133</v>
      </c>
      <c r="D2929" s="11">
        <v>44232</v>
      </c>
      <c r="E2929" t="s">
        <v>50</v>
      </c>
      <c r="F2929">
        <v>4</v>
      </c>
      <c r="G2929" t="s">
        <v>43</v>
      </c>
      <c r="H2929">
        <v>7</v>
      </c>
      <c r="I2929"/>
      <c r="J2929"/>
      <c r="K2929">
        <v>3405132469</v>
      </c>
      <c r="L2929">
        <v>3405132469</v>
      </c>
      <c r="M2929" t="s">
        <v>51</v>
      </c>
      <c r="N2929">
        <v>2334980249</v>
      </c>
      <c r="O2929" s="32" t="str">
        <f t="shared" si="45"/>
        <v>Passives</v>
      </c>
    </row>
    <row r="2930" spans="1:15" ht="15" x14ac:dyDescent="0.2">
      <c r="A2930" t="s">
        <v>41</v>
      </c>
      <c r="B2930" t="s">
        <v>42</v>
      </c>
      <c r="C2930" t="s">
        <v>144</v>
      </c>
      <c r="D2930" s="11">
        <v>44232</v>
      </c>
      <c r="E2930" t="s">
        <v>50</v>
      </c>
      <c r="F2930">
        <v>3</v>
      </c>
      <c r="G2930" t="s">
        <v>46</v>
      </c>
      <c r="H2930">
        <v>4</v>
      </c>
      <c r="I2930"/>
      <c r="J2930"/>
      <c r="K2930">
        <v>7047376807</v>
      </c>
      <c r="L2930">
        <v>7047376807</v>
      </c>
      <c r="M2930" t="s">
        <v>44</v>
      </c>
      <c r="N2930">
        <v>2334983248</v>
      </c>
      <c r="O2930" s="32" t="str">
        <f t="shared" si="45"/>
        <v>Detractors</v>
      </c>
    </row>
    <row r="2931" spans="1:15" ht="15" x14ac:dyDescent="0.2">
      <c r="A2931" t="s">
        <v>41</v>
      </c>
      <c r="B2931" t="s">
        <v>42</v>
      </c>
      <c r="C2931" t="s">
        <v>103</v>
      </c>
      <c r="D2931" s="11">
        <v>44232</v>
      </c>
      <c r="E2931" t="s">
        <v>53</v>
      </c>
      <c r="F2931">
        <v>5</v>
      </c>
      <c r="G2931" t="s">
        <v>43</v>
      </c>
      <c r="H2931">
        <v>10</v>
      </c>
      <c r="I2931"/>
      <c r="J2931"/>
      <c r="K2931">
        <v>4415418064</v>
      </c>
      <c r="L2931">
        <v>4415418064</v>
      </c>
      <c r="M2931" t="s">
        <v>44</v>
      </c>
      <c r="N2931">
        <v>2334988480</v>
      </c>
      <c r="O2931" s="32" t="str">
        <f t="shared" si="45"/>
        <v>Promoters</v>
      </c>
    </row>
    <row r="2932" spans="1:15" ht="15" x14ac:dyDescent="0.2">
      <c r="A2932" t="s">
        <v>41</v>
      </c>
      <c r="B2932" t="s">
        <v>42</v>
      </c>
      <c r="C2932" t="s">
        <v>147</v>
      </c>
      <c r="D2932" s="11">
        <v>44232</v>
      </c>
      <c r="E2932" t="s">
        <v>53</v>
      </c>
      <c r="F2932">
        <v>5</v>
      </c>
      <c r="G2932" t="s">
        <v>43</v>
      </c>
      <c r="H2932">
        <v>4</v>
      </c>
      <c r="I2932"/>
      <c r="J2932"/>
      <c r="K2932">
        <v>4415375702</v>
      </c>
      <c r="L2932">
        <v>4415375702</v>
      </c>
      <c r="M2932" t="s">
        <v>44</v>
      </c>
      <c r="N2932">
        <v>2334991882</v>
      </c>
      <c r="O2932" s="32" t="str">
        <f t="shared" si="45"/>
        <v>Detractors</v>
      </c>
    </row>
    <row r="2933" spans="1:15" ht="15" x14ac:dyDescent="0.2">
      <c r="A2933" t="s">
        <v>41</v>
      </c>
      <c r="B2933" t="s">
        <v>42</v>
      </c>
      <c r="C2933" t="s">
        <v>117</v>
      </c>
      <c r="D2933" s="11">
        <v>44232</v>
      </c>
      <c r="E2933" t="s">
        <v>54</v>
      </c>
      <c r="F2933">
        <v>5</v>
      </c>
      <c r="G2933" t="s">
        <v>43</v>
      </c>
      <c r="H2933">
        <v>10</v>
      </c>
      <c r="I2933"/>
      <c r="J2933"/>
      <c r="K2933">
        <v>9284893859</v>
      </c>
      <c r="L2933">
        <v>9284893859</v>
      </c>
      <c r="M2933" t="s">
        <v>44</v>
      </c>
      <c r="N2933">
        <v>2334992079</v>
      </c>
      <c r="O2933" s="32" t="str">
        <f t="shared" si="45"/>
        <v>Promoters</v>
      </c>
    </row>
    <row r="2934" spans="1:15" ht="15" x14ac:dyDescent="0.2">
      <c r="A2934" t="s">
        <v>41</v>
      </c>
      <c r="B2934" t="s">
        <v>42</v>
      </c>
      <c r="C2934" t="s">
        <v>124</v>
      </c>
      <c r="D2934" s="11">
        <v>44232</v>
      </c>
      <c r="E2934" t="s">
        <v>54</v>
      </c>
      <c r="F2934">
        <v>5</v>
      </c>
      <c r="G2934" t="s">
        <v>43</v>
      </c>
      <c r="H2934">
        <v>8</v>
      </c>
      <c r="I2934"/>
      <c r="J2934"/>
      <c r="K2934">
        <v>9286793503</v>
      </c>
      <c r="L2934">
        <v>9286793503</v>
      </c>
      <c r="M2934" t="s">
        <v>51</v>
      </c>
      <c r="N2934">
        <v>2334993376</v>
      </c>
      <c r="O2934" s="32" t="str">
        <f t="shared" si="45"/>
        <v>Passives</v>
      </c>
    </row>
    <row r="2935" spans="1:15" ht="15" x14ac:dyDescent="0.2">
      <c r="A2935" t="s">
        <v>41</v>
      </c>
      <c r="B2935" t="s">
        <v>42</v>
      </c>
      <c r="C2935" t="s">
        <v>105</v>
      </c>
      <c r="D2935" s="11">
        <v>44232</v>
      </c>
      <c r="E2935" t="s">
        <v>53</v>
      </c>
      <c r="F2935">
        <v>5</v>
      </c>
      <c r="G2935" t="s">
        <v>43</v>
      </c>
      <c r="H2935">
        <v>10</v>
      </c>
      <c r="I2935"/>
      <c r="J2935"/>
      <c r="K2935">
        <v>4417773670</v>
      </c>
      <c r="L2935">
        <v>4417773670</v>
      </c>
      <c r="M2935" t="s">
        <v>44</v>
      </c>
      <c r="N2935">
        <v>2334996330</v>
      </c>
      <c r="O2935" s="32" t="str">
        <f t="shared" si="45"/>
        <v>Promoters</v>
      </c>
    </row>
    <row r="2936" spans="1:15" ht="15" x14ac:dyDescent="0.2">
      <c r="A2936" t="s">
        <v>41</v>
      </c>
      <c r="B2936" t="s">
        <v>42</v>
      </c>
      <c r="C2936" t="s">
        <v>131</v>
      </c>
      <c r="D2936" s="11">
        <v>44232</v>
      </c>
      <c r="E2936" t="s">
        <v>55</v>
      </c>
      <c r="F2936">
        <v>5</v>
      </c>
      <c r="G2936" t="s">
        <v>46</v>
      </c>
      <c r="H2936">
        <v>10</v>
      </c>
      <c r="I2936"/>
      <c r="J2936"/>
      <c r="K2936">
        <v>5752245280</v>
      </c>
      <c r="L2936">
        <v>5752245280</v>
      </c>
      <c r="M2936" t="s">
        <v>44</v>
      </c>
      <c r="N2936">
        <v>2334998022</v>
      </c>
      <c r="O2936" s="32" t="str">
        <f t="shared" si="45"/>
        <v>Promoters</v>
      </c>
    </row>
    <row r="2937" spans="1:15" ht="15" x14ac:dyDescent="0.2">
      <c r="A2937" t="s">
        <v>41</v>
      </c>
      <c r="B2937" t="s">
        <v>42</v>
      </c>
      <c r="C2937" t="s">
        <v>88</v>
      </c>
      <c r="D2937" s="11">
        <v>44232</v>
      </c>
      <c r="E2937" t="s">
        <v>52</v>
      </c>
      <c r="F2937">
        <v>5</v>
      </c>
      <c r="G2937" t="s">
        <v>43</v>
      </c>
      <c r="H2937">
        <v>10</v>
      </c>
      <c r="I2937"/>
      <c r="J2937"/>
      <c r="K2937">
        <v>4412955151</v>
      </c>
      <c r="L2937">
        <v>4412955151</v>
      </c>
      <c r="M2937" t="s">
        <v>44</v>
      </c>
      <c r="N2937">
        <v>2335000669</v>
      </c>
      <c r="O2937" s="32" t="str">
        <f t="shared" si="45"/>
        <v>Promoters</v>
      </c>
    </row>
    <row r="2938" spans="1:15" ht="15" x14ac:dyDescent="0.2">
      <c r="A2938" t="s">
        <v>41</v>
      </c>
      <c r="B2938" t="s">
        <v>42</v>
      </c>
      <c r="C2938" t="s">
        <v>82</v>
      </c>
      <c r="D2938" s="11">
        <v>44232</v>
      </c>
      <c r="E2938" t="s">
        <v>53</v>
      </c>
      <c r="F2938">
        <v>5</v>
      </c>
      <c r="G2938" t="s">
        <v>43</v>
      </c>
      <c r="H2938">
        <v>4</v>
      </c>
      <c r="I2938"/>
      <c r="J2938"/>
      <c r="K2938">
        <v>4412360073</v>
      </c>
      <c r="L2938">
        <v>4412360073</v>
      </c>
      <c r="M2938" t="s">
        <v>44</v>
      </c>
      <c r="N2938">
        <v>2335000922</v>
      </c>
      <c r="O2938" s="32" t="str">
        <f t="shared" si="45"/>
        <v>Detractors</v>
      </c>
    </row>
    <row r="2939" spans="1:15" ht="15" x14ac:dyDescent="0.2">
      <c r="A2939" t="s">
        <v>41</v>
      </c>
      <c r="B2939" t="s">
        <v>42</v>
      </c>
      <c r="C2939" t="s">
        <v>102</v>
      </c>
      <c r="D2939" s="11">
        <v>44232</v>
      </c>
      <c r="E2939" t="s">
        <v>52</v>
      </c>
      <c r="F2939">
        <v>4</v>
      </c>
      <c r="G2939" t="s">
        <v>43</v>
      </c>
      <c r="H2939">
        <v>10</v>
      </c>
      <c r="I2939"/>
      <c r="J2939"/>
      <c r="K2939">
        <v>4412955151</v>
      </c>
      <c r="L2939">
        <v>4412955151</v>
      </c>
      <c r="M2939" t="s">
        <v>51</v>
      </c>
      <c r="N2939">
        <v>2335000968</v>
      </c>
      <c r="O2939" s="32" t="str">
        <f t="shared" si="45"/>
        <v>Promoters</v>
      </c>
    </row>
    <row r="2940" spans="1:15" ht="15" x14ac:dyDescent="0.2">
      <c r="A2940" t="s">
        <v>41</v>
      </c>
      <c r="B2940" t="s">
        <v>42</v>
      </c>
      <c r="C2940" t="s">
        <v>146</v>
      </c>
      <c r="D2940" s="11">
        <v>44232</v>
      </c>
      <c r="E2940" t="s">
        <v>52</v>
      </c>
      <c r="F2940">
        <v>5</v>
      </c>
      <c r="G2940" t="s">
        <v>43</v>
      </c>
      <c r="H2940">
        <v>8</v>
      </c>
      <c r="I2940"/>
      <c r="J2940"/>
      <c r="K2940">
        <v>4417356849</v>
      </c>
      <c r="L2940">
        <v>4417356849</v>
      </c>
      <c r="M2940" t="s">
        <v>44</v>
      </c>
      <c r="N2940">
        <v>2335003205</v>
      </c>
      <c r="O2940" s="32" t="str">
        <f t="shared" si="45"/>
        <v>Passives</v>
      </c>
    </row>
    <row r="2941" spans="1:15" ht="15" x14ac:dyDescent="0.2">
      <c r="A2941" t="s">
        <v>41</v>
      </c>
      <c r="B2941" t="s">
        <v>42</v>
      </c>
      <c r="C2941" t="s">
        <v>136</v>
      </c>
      <c r="D2941" s="11">
        <v>44232</v>
      </c>
      <c r="E2941" t="s">
        <v>53</v>
      </c>
      <c r="F2941">
        <v>3</v>
      </c>
      <c r="G2941" t="s">
        <v>46</v>
      </c>
      <c r="H2941">
        <v>4</v>
      </c>
      <c r="I2941"/>
      <c r="J2941"/>
      <c r="K2941">
        <v>4415051405</v>
      </c>
      <c r="L2941">
        <v>4415051405</v>
      </c>
      <c r="M2941" t="s">
        <v>44</v>
      </c>
      <c r="N2941">
        <v>2335005315</v>
      </c>
      <c r="O2941" s="32" t="str">
        <f t="shared" si="45"/>
        <v>Detractors</v>
      </c>
    </row>
    <row r="2942" spans="1:15" ht="15" x14ac:dyDescent="0.2">
      <c r="A2942" t="s">
        <v>41</v>
      </c>
      <c r="B2942" t="s">
        <v>42</v>
      </c>
      <c r="C2942" t="s">
        <v>126</v>
      </c>
      <c r="D2942" s="11">
        <v>44232</v>
      </c>
      <c r="E2942" t="s">
        <v>53</v>
      </c>
      <c r="F2942">
        <v>5</v>
      </c>
      <c r="G2942" t="s">
        <v>43</v>
      </c>
      <c r="H2942">
        <v>9</v>
      </c>
      <c r="I2942"/>
      <c r="J2942"/>
      <c r="K2942">
        <v>4412973635</v>
      </c>
      <c r="L2942">
        <v>4412973635</v>
      </c>
      <c r="M2942" t="s">
        <v>44</v>
      </c>
      <c r="N2942">
        <v>2335006924</v>
      </c>
      <c r="O2942" s="32" t="str">
        <f t="shared" si="45"/>
        <v>Promoters</v>
      </c>
    </row>
    <row r="2943" spans="1:15" ht="15" x14ac:dyDescent="0.2">
      <c r="A2943" t="s">
        <v>41</v>
      </c>
      <c r="B2943" t="s">
        <v>42</v>
      </c>
      <c r="C2943" t="s">
        <v>147</v>
      </c>
      <c r="D2943" s="11">
        <v>44232</v>
      </c>
      <c r="E2943" t="s">
        <v>53</v>
      </c>
      <c r="F2943">
        <v>2</v>
      </c>
      <c r="G2943" t="s">
        <v>46</v>
      </c>
      <c r="H2943">
        <v>0</v>
      </c>
      <c r="I2943"/>
      <c r="J2943"/>
      <c r="K2943">
        <v>4413322612</v>
      </c>
      <c r="L2943">
        <v>4413322612</v>
      </c>
      <c r="M2943" t="s">
        <v>44</v>
      </c>
      <c r="N2943">
        <v>2335007203</v>
      </c>
      <c r="O2943" s="32" t="str">
        <f t="shared" si="45"/>
        <v>Detractors</v>
      </c>
    </row>
    <row r="2944" spans="1:15" ht="15" x14ac:dyDescent="0.2">
      <c r="A2944" t="s">
        <v>41</v>
      </c>
      <c r="B2944" t="s">
        <v>42</v>
      </c>
      <c r="C2944" t="s">
        <v>133</v>
      </c>
      <c r="D2944" s="11">
        <v>44232</v>
      </c>
      <c r="E2944" t="s">
        <v>55</v>
      </c>
      <c r="F2944">
        <v>5</v>
      </c>
      <c r="G2944" t="s">
        <v>43</v>
      </c>
      <c r="H2944">
        <v>10</v>
      </c>
      <c r="I2944"/>
      <c r="J2944"/>
      <c r="K2944">
        <v>9286141106</v>
      </c>
      <c r="L2944">
        <v>9286141106</v>
      </c>
      <c r="M2944" t="s">
        <v>44</v>
      </c>
      <c r="N2944">
        <v>2335008819</v>
      </c>
      <c r="O2944" s="32" t="str">
        <f t="shared" si="45"/>
        <v>Promoters</v>
      </c>
    </row>
    <row r="2945" spans="1:15" ht="15" x14ac:dyDescent="0.2">
      <c r="A2945" t="s">
        <v>41</v>
      </c>
      <c r="B2945" t="s">
        <v>42</v>
      </c>
      <c r="C2945" t="s">
        <v>117</v>
      </c>
      <c r="D2945" s="11">
        <v>44232</v>
      </c>
      <c r="E2945" t="s">
        <v>55</v>
      </c>
      <c r="F2945">
        <v>3</v>
      </c>
      <c r="G2945" t="s">
        <v>43</v>
      </c>
      <c r="H2945">
        <v>2</v>
      </c>
      <c r="I2945"/>
      <c r="J2945">
        <v>2016488783</v>
      </c>
      <c r="K2945">
        <v>9283002906</v>
      </c>
      <c r="L2945">
        <v>9283002906</v>
      </c>
      <c r="M2945" t="s">
        <v>44</v>
      </c>
      <c r="N2945">
        <v>2335009549</v>
      </c>
      <c r="O2945" s="32" t="str">
        <f t="shared" si="45"/>
        <v>Detractors</v>
      </c>
    </row>
    <row r="2946" spans="1:15" ht="15" x14ac:dyDescent="0.2">
      <c r="A2946" t="s">
        <v>41</v>
      </c>
      <c r="B2946" t="s">
        <v>42</v>
      </c>
      <c r="C2946" t="s">
        <v>147</v>
      </c>
      <c r="D2946" s="11">
        <v>44232</v>
      </c>
      <c r="E2946" t="s">
        <v>53</v>
      </c>
      <c r="F2946">
        <v>5</v>
      </c>
      <c r="G2946" t="s">
        <v>43</v>
      </c>
      <c r="H2946">
        <v>10</v>
      </c>
      <c r="I2946"/>
      <c r="J2946"/>
      <c r="K2946">
        <v>4412363996</v>
      </c>
      <c r="L2946">
        <v>4412363996</v>
      </c>
      <c r="M2946" t="s">
        <v>44</v>
      </c>
      <c r="N2946">
        <v>2335012411</v>
      </c>
      <c r="O2946" s="32" t="str">
        <f t="shared" ref="O2946:O3009" si="46">IF(AND(H2946&gt;=$Q$3,H2946&lt;=$R$3),$S$3,IF(AND(H2946&gt;=$Q$4,H2946&lt;=$R$4),$S$4,IF(AND(H2946&gt;=$Q$5,H2946&lt;=$R$5),$S$5)))</f>
        <v>Promoters</v>
      </c>
    </row>
    <row r="2947" spans="1:15" ht="15" x14ac:dyDescent="0.2">
      <c r="A2947" t="s">
        <v>41</v>
      </c>
      <c r="B2947" t="s">
        <v>42</v>
      </c>
      <c r="C2947" t="s">
        <v>114</v>
      </c>
      <c r="D2947" s="11">
        <v>44232</v>
      </c>
      <c r="E2947" t="s">
        <v>55</v>
      </c>
      <c r="F2947">
        <v>5</v>
      </c>
      <c r="G2947" t="s">
        <v>46</v>
      </c>
      <c r="H2947">
        <v>0</v>
      </c>
      <c r="I2947"/>
      <c r="J2947"/>
      <c r="K2947">
        <v>7752960935</v>
      </c>
      <c r="L2947">
        <v>7752960935</v>
      </c>
      <c r="M2947" t="s">
        <v>44</v>
      </c>
      <c r="N2947">
        <v>2335021980</v>
      </c>
      <c r="O2947" s="32" t="str">
        <f t="shared" si="46"/>
        <v>Detractors</v>
      </c>
    </row>
    <row r="2948" spans="1:15" ht="15" x14ac:dyDescent="0.2">
      <c r="A2948" t="s">
        <v>41</v>
      </c>
      <c r="B2948" t="s">
        <v>42</v>
      </c>
      <c r="C2948" t="s">
        <v>78</v>
      </c>
      <c r="D2948" s="11">
        <v>44232</v>
      </c>
      <c r="E2948" t="s">
        <v>50</v>
      </c>
      <c r="F2948">
        <v>5</v>
      </c>
      <c r="G2948" t="s">
        <v>43</v>
      </c>
      <c r="H2948">
        <v>10</v>
      </c>
      <c r="I2948"/>
      <c r="J2948"/>
      <c r="K2948">
        <v>7012408541</v>
      </c>
      <c r="L2948">
        <v>7012408541</v>
      </c>
      <c r="M2948" t="s">
        <v>44</v>
      </c>
      <c r="N2948">
        <v>2335025886</v>
      </c>
      <c r="O2948" s="32" t="str">
        <f t="shared" si="46"/>
        <v>Promoters</v>
      </c>
    </row>
    <row r="2949" spans="1:15" ht="15" x14ac:dyDescent="0.2">
      <c r="A2949" t="s">
        <v>41</v>
      </c>
      <c r="B2949" t="s">
        <v>42</v>
      </c>
      <c r="C2949" t="s">
        <v>138</v>
      </c>
      <c r="D2949" s="11">
        <v>44232</v>
      </c>
      <c r="E2949" t="s">
        <v>55</v>
      </c>
      <c r="F2949">
        <v>1</v>
      </c>
      <c r="G2949" t="s">
        <v>46</v>
      </c>
      <c r="H2949">
        <v>2</v>
      </c>
      <c r="I2949"/>
      <c r="J2949">
        <v>2016519573</v>
      </c>
      <c r="K2949">
        <v>9286609474</v>
      </c>
      <c r="L2949">
        <v>9286609474</v>
      </c>
      <c r="M2949" t="s">
        <v>44</v>
      </c>
      <c r="N2949">
        <v>2335057253</v>
      </c>
      <c r="O2949" s="32" t="str">
        <f t="shared" si="46"/>
        <v>Detractors</v>
      </c>
    </row>
    <row r="2950" spans="1:15" ht="15" x14ac:dyDescent="0.2">
      <c r="A2950" t="s">
        <v>41</v>
      </c>
      <c r="B2950" t="s">
        <v>42</v>
      </c>
      <c r="C2950" t="s">
        <v>117</v>
      </c>
      <c r="D2950" s="11">
        <v>44232</v>
      </c>
      <c r="E2950" t="s">
        <v>50</v>
      </c>
      <c r="F2950">
        <v>5</v>
      </c>
      <c r="G2950" t="s">
        <v>43</v>
      </c>
      <c r="H2950">
        <v>6</v>
      </c>
      <c r="I2950"/>
      <c r="J2950"/>
      <c r="K2950">
        <v>3406909467</v>
      </c>
      <c r="L2950">
        <v>3406909467</v>
      </c>
      <c r="M2950" t="s">
        <v>44</v>
      </c>
      <c r="N2950">
        <v>2335064961</v>
      </c>
      <c r="O2950" s="32" t="str">
        <f t="shared" si="46"/>
        <v>Detractors</v>
      </c>
    </row>
    <row r="2951" spans="1:15" ht="15" x14ac:dyDescent="0.2">
      <c r="A2951" t="s">
        <v>41</v>
      </c>
      <c r="B2951" t="s">
        <v>42</v>
      </c>
      <c r="C2951" t="s">
        <v>131</v>
      </c>
      <c r="D2951" s="11">
        <v>44232</v>
      </c>
      <c r="E2951" t="s">
        <v>55</v>
      </c>
      <c r="F2951">
        <v>2</v>
      </c>
      <c r="G2951" t="s">
        <v>46</v>
      </c>
      <c r="H2951">
        <v>9</v>
      </c>
      <c r="I2951"/>
      <c r="J2951"/>
      <c r="K2951">
        <v>5752247057</v>
      </c>
      <c r="L2951">
        <v>5752247057</v>
      </c>
      <c r="M2951" t="s">
        <v>51</v>
      </c>
      <c r="N2951">
        <v>2335081110</v>
      </c>
      <c r="O2951" s="32" t="str">
        <f t="shared" si="46"/>
        <v>Promoters</v>
      </c>
    </row>
    <row r="2952" spans="1:15" ht="15" x14ac:dyDescent="0.2">
      <c r="A2952" t="s">
        <v>41</v>
      </c>
      <c r="B2952" t="s">
        <v>42</v>
      </c>
      <c r="C2952" t="s">
        <v>144</v>
      </c>
      <c r="D2952" s="11">
        <v>44232</v>
      </c>
      <c r="E2952" t="s">
        <v>55</v>
      </c>
      <c r="F2952">
        <v>2</v>
      </c>
      <c r="G2952" t="s">
        <v>43</v>
      </c>
      <c r="H2952">
        <v>2</v>
      </c>
      <c r="I2952"/>
      <c r="J2952"/>
      <c r="K2952">
        <v>9284298596</v>
      </c>
      <c r="L2952">
        <v>9284298596</v>
      </c>
      <c r="M2952" t="s">
        <v>44</v>
      </c>
      <c r="N2952">
        <v>2335089892</v>
      </c>
      <c r="O2952" s="32" t="str">
        <f t="shared" si="46"/>
        <v>Detractors</v>
      </c>
    </row>
    <row r="2953" spans="1:15" ht="15" x14ac:dyDescent="0.2">
      <c r="A2953" t="s">
        <v>41</v>
      </c>
      <c r="B2953" t="s">
        <v>42</v>
      </c>
      <c r="C2953" t="s">
        <v>120</v>
      </c>
      <c r="D2953" s="11">
        <v>44233</v>
      </c>
      <c r="E2953" t="s">
        <v>19</v>
      </c>
      <c r="F2953">
        <v>5</v>
      </c>
      <c r="G2953" t="s">
        <v>43</v>
      </c>
      <c r="H2953">
        <v>9</v>
      </c>
      <c r="I2953"/>
      <c r="J2953"/>
      <c r="K2953">
        <v>7205275223</v>
      </c>
      <c r="L2953">
        <v>5922160454</v>
      </c>
      <c r="M2953" t="s">
        <v>51</v>
      </c>
      <c r="N2953">
        <v>2335184606</v>
      </c>
      <c r="O2953" s="32" t="str">
        <f t="shared" si="46"/>
        <v>Promoters</v>
      </c>
    </row>
    <row r="2954" spans="1:15" ht="15" x14ac:dyDescent="0.2">
      <c r="A2954" t="s">
        <v>41</v>
      </c>
      <c r="B2954" t="s">
        <v>42</v>
      </c>
      <c r="C2954" t="s">
        <v>132</v>
      </c>
      <c r="D2954" s="11">
        <v>44233</v>
      </c>
      <c r="E2954" t="s">
        <v>50</v>
      </c>
      <c r="F2954">
        <v>5</v>
      </c>
      <c r="G2954" t="s">
        <v>43</v>
      </c>
      <c r="H2954">
        <v>8</v>
      </c>
      <c r="I2954"/>
      <c r="J2954"/>
      <c r="K2954">
        <v>3406433319</v>
      </c>
      <c r="L2954">
        <v>3406433319</v>
      </c>
      <c r="M2954" t="s">
        <v>44</v>
      </c>
      <c r="N2954">
        <v>2335223938</v>
      </c>
      <c r="O2954" s="32" t="str">
        <f t="shared" si="46"/>
        <v>Passives</v>
      </c>
    </row>
    <row r="2955" spans="1:15" ht="15" x14ac:dyDescent="0.2">
      <c r="A2955" t="s">
        <v>41</v>
      </c>
      <c r="B2955" t="s">
        <v>42</v>
      </c>
      <c r="C2955" t="s">
        <v>141</v>
      </c>
      <c r="D2955" s="11">
        <v>44233</v>
      </c>
      <c r="E2955" t="s">
        <v>53</v>
      </c>
      <c r="F2955">
        <v>5</v>
      </c>
      <c r="G2955" t="s">
        <v>43</v>
      </c>
      <c r="H2955">
        <v>10</v>
      </c>
      <c r="I2955"/>
      <c r="J2955"/>
      <c r="K2955">
        <v>4415344673</v>
      </c>
      <c r="L2955">
        <v>4415344673</v>
      </c>
      <c r="M2955" t="s">
        <v>44</v>
      </c>
      <c r="N2955">
        <v>2335226157</v>
      </c>
      <c r="O2955" s="32" t="str">
        <f t="shared" si="46"/>
        <v>Promoters</v>
      </c>
    </row>
    <row r="2956" spans="1:15" ht="15" x14ac:dyDescent="0.2">
      <c r="A2956" t="s">
        <v>41</v>
      </c>
      <c r="B2956" t="s">
        <v>42</v>
      </c>
      <c r="C2956" t="s">
        <v>120</v>
      </c>
      <c r="D2956" s="11">
        <v>44233</v>
      </c>
      <c r="E2956" t="s">
        <v>19</v>
      </c>
      <c r="F2956">
        <v>5</v>
      </c>
      <c r="G2956" t="s">
        <v>46</v>
      </c>
      <c r="H2956">
        <v>0</v>
      </c>
      <c r="I2956"/>
      <c r="J2956"/>
      <c r="K2956">
        <v>7205275223</v>
      </c>
      <c r="L2956">
        <v>5926490364</v>
      </c>
      <c r="M2956" t="s">
        <v>44</v>
      </c>
      <c r="N2956">
        <v>2335230420</v>
      </c>
      <c r="O2956" s="32" t="str">
        <f t="shared" si="46"/>
        <v>Detractors</v>
      </c>
    </row>
    <row r="2957" spans="1:15" ht="15" x14ac:dyDescent="0.2">
      <c r="A2957" t="s">
        <v>41</v>
      </c>
      <c r="B2957" t="s">
        <v>42</v>
      </c>
      <c r="C2957" t="s">
        <v>125</v>
      </c>
      <c r="D2957" s="11">
        <v>44233</v>
      </c>
      <c r="E2957" t="s">
        <v>19</v>
      </c>
      <c r="F2957">
        <v>5</v>
      </c>
      <c r="G2957" t="s">
        <v>43</v>
      </c>
      <c r="H2957">
        <v>2</v>
      </c>
      <c r="I2957"/>
      <c r="J2957"/>
      <c r="K2957">
        <v>4694733101</v>
      </c>
      <c r="L2957">
        <v>5922181313</v>
      </c>
      <c r="M2957" t="s">
        <v>44</v>
      </c>
      <c r="N2957">
        <v>2335236810</v>
      </c>
      <c r="O2957" s="32" t="str">
        <f t="shared" si="46"/>
        <v>Detractors</v>
      </c>
    </row>
    <row r="2958" spans="1:15" ht="15" x14ac:dyDescent="0.2">
      <c r="A2958" t="s">
        <v>41</v>
      </c>
      <c r="B2958" t="s">
        <v>42</v>
      </c>
      <c r="C2958" t="s">
        <v>142</v>
      </c>
      <c r="D2958" s="11">
        <v>44233</v>
      </c>
      <c r="E2958" t="s">
        <v>50</v>
      </c>
      <c r="F2958">
        <v>4</v>
      </c>
      <c r="G2958" t="s">
        <v>46</v>
      </c>
      <c r="H2958">
        <v>9</v>
      </c>
      <c r="I2958"/>
      <c r="J2958">
        <v>2016664825</v>
      </c>
      <c r="K2958">
        <v>3403440552</v>
      </c>
      <c r="L2958">
        <v>3403440552</v>
      </c>
      <c r="M2958" t="s">
        <v>44</v>
      </c>
      <c r="N2958">
        <v>2335237199</v>
      </c>
      <c r="O2958" s="32" t="str">
        <f t="shared" si="46"/>
        <v>Promoters</v>
      </c>
    </row>
    <row r="2959" spans="1:15" ht="15" x14ac:dyDescent="0.2">
      <c r="A2959" t="s">
        <v>41</v>
      </c>
      <c r="B2959" t="s">
        <v>42</v>
      </c>
      <c r="C2959" t="s">
        <v>133</v>
      </c>
      <c r="D2959" s="11">
        <v>44233</v>
      </c>
      <c r="E2959" t="s">
        <v>50</v>
      </c>
      <c r="F2959">
        <v>5</v>
      </c>
      <c r="G2959" t="s">
        <v>43</v>
      </c>
      <c r="H2959">
        <v>10</v>
      </c>
      <c r="I2959"/>
      <c r="J2959"/>
      <c r="K2959">
        <v>3402277441</v>
      </c>
      <c r="L2959">
        <v>3402277441</v>
      </c>
      <c r="M2959" t="s">
        <v>51</v>
      </c>
      <c r="N2959">
        <v>2335263624</v>
      </c>
      <c r="O2959" s="32" t="str">
        <f t="shared" si="46"/>
        <v>Promoters</v>
      </c>
    </row>
    <row r="2960" spans="1:15" ht="15" x14ac:dyDescent="0.2">
      <c r="A2960" t="s">
        <v>41</v>
      </c>
      <c r="B2960" t="s">
        <v>42</v>
      </c>
      <c r="C2960" t="s">
        <v>115</v>
      </c>
      <c r="D2960" s="11">
        <v>44233</v>
      </c>
      <c r="E2960" t="s">
        <v>55</v>
      </c>
      <c r="F2960">
        <v>5</v>
      </c>
      <c r="G2960" t="s">
        <v>43</v>
      </c>
      <c r="H2960">
        <v>9</v>
      </c>
      <c r="I2960"/>
      <c r="J2960"/>
      <c r="K2960">
        <v>9287071338</v>
      </c>
      <c r="L2960">
        <v>9287071338</v>
      </c>
      <c r="M2960" t="s">
        <v>44</v>
      </c>
      <c r="N2960">
        <v>2335268283</v>
      </c>
      <c r="O2960" s="32" t="str">
        <f t="shared" si="46"/>
        <v>Promoters</v>
      </c>
    </row>
    <row r="2961" spans="1:15" ht="15" x14ac:dyDescent="0.2">
      <c r="A2961" t="s">
        <v>41</v>
      </c>
      <c r="B2961" t="s">
        <v>42</v>
      </c>
      <c r="C2961" t="s">
        <v>147</v>
      </c>
      <c r="D2961" s="11">
        <v>44233</v>
      </c>
      <c r="E2961" t="s">
        <v>53</v>
      </c>
      <c r="F2961">
        <v>5</v>
      </c>
      <c r="G2961" t="s">
        <v>43</v>
      </c>
      <c r="H2961">
        <v>9</v>
      </c>
      <c r="I2961"/>
      <c r="J2961"/>
      <c r="K2961">
        <v>4417037960</v>
      </c>
      <c r="L2961">
        <v>4417037960</v>
      </c>
      <c r="M2961" t="s">
        <v>51</v>
      </c>
      <c r="N2961">
        <v>2335268691</v>
      </c>
      <c r="O2961" s="32" t="str">
        <f t="shared" si="46"/>
        <v>Promoters</v>
      </c>
    </row>
    <row r="2962" spans="1:15" ht="15" x14ac:dyDescent="0.2">
      <c r="A2962" t="s">
        <v>41</v>
      </c>
      <c r="B2962" t="s">
        <v>42</v>
      </c>
      <c r="C2962" t="s">
        <v>124</v>
      </c>
      <c r="D2962" s="11">
        <v>44233</v>
      </c>
      <c r="E2962" t="s">
        <v>53</v>
      </c>
      <c r="F2962">
        <v>4</v>
      </c>
      <c r="G2962" t="s">
        <v>43</v>
      </c>
      <c r="H2962">
        <v>7</v>
      </c>
      <c r="I2962"/>
      <c r="J2962"/>
      <c r="K2962">
        <v>4415194088</v>
      </c>
      <c r="L2962">
        <v>4415194088</v>
      </c>
      <c r="M2962" t="s">
        <v>51</v>
      </c>
      <c r="N2962">
        <v>2335278135</v>
      </c>
      <c r="O2962" s="32" t="str">
        <f t="shared" si="46"/>
        <v>Passives</v>
      </c>
    </row>
    <row r="2963" spans="1:15" ht="15" x14ac:dyDescent="0.2">
      <c r="A2963" t="s">
        <v>41</v>
      </c>
      <c r="B2963" t="s">
        <v>42</v>
      </c>
      <c r="C2963" t="s">
        <v>125</v>
      </c>
      <c r="D2963" s="11">
        <v>44233</v>
      </c>
      <c r="E2963" t="s">
        <v>19</v>
      </c>
      <c r="F2963">
        <v>4</v>
      </c>
      <c r="G2963" t="s">
        <v>46</v>
      </c>
      <c r="H2963">
        <v>8</v>
      </c>
      <c r="I2963"/>
      <c r="J2963"/>
      <c r="K2963">
        <v>7205275223</v>
      </c>
      <c r="L2963">
        <v>5922262600</v>
      </c>
      <c r="M2963" t="s">
        <v>51</v>
      </c>
      <c r="N2963">
        <v>2335278746</v>
      </c>
      <c r="O2963" s="32" t="str">
        <f t="shared" si="46"/>
        <v>Passives</v>
      </c>
    </row>
    <row r="2964" spans="1:15" ht="15" x14ac:dyDescent="0.2">
      <c r="A2964" t="s">
        <v>41</v>
      </c>
      <c r="B2964" t="s">
        <v>42</v>
      </c>
      <c r="C2964" t="s">
        <v>133</v>
      </c>
      <c r="D2964" s="11">
        <v>44233</v>
      </c>
      <c r="E2964" t="s">
        <v>55</v>
      </c>
      <c r="F2964">
        <v>5</v>
      </c>
      <c r="G2964" t="s">
        <v>43</v>
      </c>
      <c r="H2964">
        <v>10</v>
      </c>
      <c r="I2964"/>
      <c r="J2964"/>
      <c r="K2964">
        <v>5056868687</v>
      </c>
      <c r="L2964">
        <v>5056868687</v>
      </c>
      <c r="M2964" t="s">
        <v>44</v>
      </c>
      <c r="N2964">
        <v>2335281686</v>
      </c>
      <c r="O2964" s="32" t="str">
        <f t="shared" si="46"/>
        <v>Promoters</v>
      </c>
    </row>
    <row r="2965" spans="1:15" ht="15" x14ac:dyDescent="0.2">
      <c r="A2965" t="s">
        <v>41</v>
      </c>
      <c r="B2965" t="s">
        <v>42</v>
      </c>
      <c r="C2965" t="s">
        <v>131</v>
      </c>
      <c r="D2965" s="11">
        <v>44233</v>
      </c>
      <c r="E2965" t="s">
        <v>55</v>
      </c>
      <c r="F2965">
        <v>5</v>
      </c>
      <c r="G2965" t="s">
        <v>43</v>
      </c>
      <c r="H2965">
        <v>10</v>
      </c>
      <c r="I2965"/>
      <c r="J2965"/>
      <c r="K2965">
        <v>9282061523</v>
      </c>
      <c r="L2965">
        <v>9282061523</v>
      </c>
      <c r="M2965" t="s">
        <v>44</v>
      </c>
      <c r="N2965">
        <v>2335292091</v>
      </c>
      <c r="O2965" s="32" t="str">
        <f t="shared" si="46"/>
        <v>Promoters</v>
      </c>
    </row>
    <row r="2966" spans="1:15" ht="15" x14ac:dyDescent="0.2">
      <c r="A2966" t="s">
        <v>41</v>
      </c>
      <c r="B2966" t="s">
        <v>42</v>
      </c>
      <c r="C2966" t="s">
        <v>116</v>
      </c>
      <c r="D2966" s="11">
        <v>44233</v>
      </c>
      <c r="E2966" t="s">
        <v>53</v>
      </c>
      <c r="F2966">
        <v>5</v>
      </c>
      <c r="G2966" t="s">
        <v>43</v>
      </c>
      <c r="H2966">
        <v>7</v>
      </c>
      <c r="I2966"/>
      <c r="J2966"/>
      <c r="K2966">
        <v>4412327522</v>
      </c>
      <c r="L2966">
        <v>4412327522</v>
      </c>
      <c r="M2966" t="s">
        <v>51</v>
      </c>
      <c r="N2966">
        <v>2335293020</v>
      </c>
      <c r="O2966" s="32" t="str">
        <f t="shared" si="46"/>
        <v>Passives</v>
      </c>
    </row>
    <row r="2967" spans="1:15" ht="15" x14ac:dyDescent="0.2">
      <c r="A2967" t="s">
        <v>41</v>
      </c>
      <c r="B2967" t="s">
        <v>42</v>
      </c>
      <c r="C2967" t="s">
        <v>125</v>
      </c>
      <c r="D2967" s="11">
        <v>44233</v>
      </c>
      <c r="E2967" t="s">
        <v>19</v>
      </c>
      <c r="F2967">
        <v>5</v>
      </c>
      <c r="G2967" t="s">
        <v>43</v>
      </c>
      <c r="H2967">
        <v>10</v>
      </c>
      <c r="I2967"/>
      <c r="J2967"/>
      <c r="K2967">
        <v>7205275223</v>
      </c>
      <c r="L2967">
        <v>5922202918</v>
      </c>
      <c r="M2967" t="s">
        <v>44</v>
      </c>
      <c r="N2967">
        <v>2335303113</v>
      </c>
      <c r="O2967" s="32" t="str">
        <f t="shared" si="46"/>
        <v>Promoters</v>
      </c>
    </row>
    <row r="2968" spans="1:15" ht="15" x14ac:dyDescent="0.2">
      <c r="A2968" t="s">
        <v>41</v>
      </c>
      <c r="B2968" t="s">
        <v>42</v>
      </c>
      <c r="C2968" t="s">
        <v>134</v>
      </c>
      <c r="D2968" s="11">
        <v>44233</v>
      </c>
      <c r="E2968" t="s">
        <v>53</v>
      </c>
      <c r="F2968">
        <v>5</v>
      </c>
      <c r="G2968" t="s">
        <v>43</v>
      </c>
      <c r="H2968">
        <v>10</v>
      </c>
      <c r="I2968"/>
      <c r="J2968"/>
      <c r="K2968">
        <v>4412366699</v>
      </c>
      <c r="L2968">
        <v>4412366699</v>
      </c>
      <c r="M2968" t="s">
        <v>44</v>
      </c>
      <c r="N2968">
        <v>2335305049</v>
      </c>
      <c r="O2968" s="32" t="str">
        <f t="shared" si="46"/>
        <v>Promoters</v>
      </c>
    </row>
    <row r="2969" spans="1:15" ht="15" x14ac:dyDescent="0.2">
      <c r="A2969" t="s">
        <v>41</v>
      </c>
      <c r="B2969" t="s">
        <v>42</v>
      </c>
      <c r="C2969" t="s">
        <v>136</v>
      </c>
      <c r="D2969" s="11">
        <v>44233</v>
      </c>
      <c r="E2969" t="s">
        <v>53</v>
      </c>
      <c r="F2969">
        <v>5</v>
      </c>
      <c r="G2969" t="s">
        <v>43</v>
      </c>
      <c r="H2969">
        <v>10</v>
      </c>
      <c r="I2969"/>
      <c r="J2969"/>
      <c r="K2969">
        <v>4417778590</v>
      </c>
      <c r="L2969">
        <v>4417778590</v>
      </c>
      <c r="M2969" t="s">
        <v>44</v>
      </c>
      <c r="N2969">
        <v>2335314029</v>
      </c>
      <c r="O2969" s="32" t="str">
        <f t="shared" si="46"/>
        <v>Promoters</v>
      </c>
    </row>
    <row r="2970" spans="1:15" ht="15" x14ac:dyDescent="0.2">
      <c r="A2970" t="s">
        <v>41</v>
      </c>
      <c r="B2970" t="s">
        <v>42</v>
      </c>
      <c r="C2970" t="s">
        <v>123</v>
      </c>
      <c r="D2970" s="11">
        <v>44233</v>
      </c>
      <c r="E2970" t="s">
        <v>19</v>
      </c>
      <c r="F2970">
        <v>5</v>
      </c>
      <c r="G2970" t="s">
        <v>46</v>
      </c>
      <c r="H2970">
        <v>9</v>
      </c>
      <c r="I2970"/>
      <c r="J2970"/>
      <c r="K2970">
        <v>7205275223</v>
      </c>
      <c r="L2970">
        <v>5926211544</v>
      </c>
      <c r="M2970" t="s">
        <v>44</v>
      </c>
      <c r="N2970">
        <v>2335317003</v>
      </c>
      <c r="O2970" s="32" t="str">
        <f t="shared" si="46"/>
        <v>Promoters</v>
      </c>
    </row>
    <row r="2971" spans="1:15" ht="15" x14ac:dyDescent="0.2">
      <c r="A2971" t="s">
        <v>41</v>
      </c>
      <c r="B2971" t="s">
        <v>42</v>
      </c>
      <c r="C2971" t="s">
        <v>132</v>
      </c>
      <c r="D2971" s="11">
        <v>44233</v>
      </c>
      <c r="E2971" t="s">
        <v>50</v>
      </c>
      <c r="F2971">
        <v>5</v>
      </c>
      <c r="G2971" t="s">
        <v>43</v>
      </c>
      <c r="H2971">
        <v>8</v>
      </c>
      <c r="I2971"/>
      <c r="J2971"/>
      <c r="K2971">
        <v>2817872016</v>
      </c>
      <c r="L2971">
        <v>2817872016</v>
      </c>
      <c r="M2971" t="s">
        <v>44</v>
      </c>
      <c r="N2971">
        <v>2335326252</v>
      </c>
      <c r="O2971" s="32" t="str">
        <f t="shared" si="46"/>
        <v>Passives</v>
      </c>
    </row>
    <row r="2972" spans="1:15" ht="15" x14ac:dyDescent="0.2">
      <c r="A2972" t="s">
        <v>41</v>
      </c>
      <c r="B2972" t="s">
        <v>42</v>
      </c>
      <c r="C2972" t="s">
        <v>79</v>
      </c>
      <c r="D2972" s="11">
        <v>44233</v>
      </c>
      <c r="E2972" t="s">
        <v>50</v>
      </c>
      <c r="F2972">
        <v>5</v>
      </c>
      <c r="G2972" t="s">
        <v>43</v>
      </c>
      <c r="H2972">
        <v>8</v>
      </c>
      <c r="I2972"/>
      <c r="J2972"/>
      <c r="K2972">
        <v>3405133585</v>
      </c>
      <c r="L2972">
        <v>3405133585</v>
      </c>
      <c r="M2972" t="s">
        <v>51</v>
      </c>
      <c r="N2972">
        <v>2335330818</v>
      </c>
      <c r="O2972" s="32" t="str">
        <f t="shared" si="46"/>
        <v>Passives</v>
      </c>
    </row>
    <row r="2973" spans="1:15" ht="15" x14ac:dyDescent="0.2">
      <c r="A2973" t="s">
        <v>41</v>
      </c>
      <c r="B2973" t="s">
        <v>42</v>
      </c>
      <c r="C2973" t="s">
        <v>117</v>
      </c>
      <c r="D2973" s="11">
        <v>44233</v>
      </c>
      <c r="E2973" t="s">
        <v>50</v>
      </c>
      <c r="F2973">
        <v>5</v>
      </c>
      <c r="G2973" t="s">
        <v>43</v>
      </c>
      <c r="H2973">
        <v>9</v>
      </c>
      <c r="I2973"/>
      <c r="J2973"/>
      <c r="K2973">
        <v>3402200390</v>
      </c>
      <c r="L2973">
        <v>3402200390</v>
      </c>
      <c r="M2973" t="s">
        <v>44</v>
      </c>
      <c r="N2973">
        <v>2335334949</v>
      </c>
      <c r="O2973" s="32" t="str">
        <f t="shared" si="46"/>
        <v>Promoters</v>
      </c>
    </row>
    <row r="2974" spans="1:15" ht="15" x14ac:dyDescent="0.2">
      <c r="A2974" t="s">
        <v>41</v>
      </c>
      <c r="B2974" t="s">
        <v>42</v>
      </c>
      <c r="C2974" t="s">
        <v>126</v>
      </c>
      <c r="D2974" s="11">
        <v>44233</v>
      </c>
      <c r="E2974" t="s">
        <v>54</v>
      </c>
      <c r="F2974">
        <v>5</v>
      </c>
      <c r="G2974" t="s">
        <v>43</v>
      </c>
      <c r="H2974">
        <v>10</v>
      </c>
      <c r="I2974"/>
      <c r="J2974"/>
      <c r="K2974">
        <v>9284894815</v>
      </c>
      <c r="L2974">
        <v>9284894815</v>
      </c>
      <c r="M2974" t="s">
        <v>44</v>
      </c>
      <c r="N2974">
        <v>2335336921</v>
      </c>
      <c r="O2974" s="32" t="str">
        <f t="shared" si="46"/>
        <v>Promoters</v>
      </c>
    </row>
    <row r="2975" spans="1:15" ht="15" x14ac:dyDescent="0.2">
      <c r="A2975" t="s">
        <v>41</v>
      </c>
      <c r="B2975" t="s">
        <v>42</v>
      </c>
      <c r="C2975" t="s">
        <v>114</v>
      </c>
      <c r="D2975" s="11">
        <v>44233</v>
      </c>
      <c r="E2975" t="s">
        <v>52</v>
      </c>
      <c r="F2975">
        <v>5</v>
      </c>
      <c r="G2975" t="s">
        <v>43</v>
      </c>
      <c r="H2975">
        <v>8</v>
      </c>
      <c r="I2975"/>
      <c r="J2975"/>
      <c r="K2975">
        <v>4417042563</v>
      </c>
      <c r="L2975">
        <v>4417042563</v>
      </c>
      <c r="M2975" t="s">
        <v>44</v>
      </c>
      <c r="N2975">
        <v>2335345551</v>
      </c>
      <c r="O2975" s="32" t="str">
        <f t="shared" si="46"/>
        <v>Passives</v>
      </c>
    </row>
    <row r="2976" spans="1:15" ht="15" x14ac:dyDescent="0.2">
      <c r="A2976" t="s">
        <v>41</v>
      </c>
      <c r="B2976" t="s">
        <v>42</v>
      </c>
      <c r="C2976" t="s">
        <v>126</v>
      </c>
      <c r="D2976" s="11">
        <v>44233</v>
      </c>
      <c r="E2976" t="s">
        <v>53</v>
      </c>
      <c r="F2976">
        <v>5</v>
      </c>
      <c r="G2976" t="s">
        <v>43</v>
      </c>
      <c r="H2976">
        <v>8</v>
      </c>
      <c r="I2976"/>
      <c r="J2976"/>
      <c r="K2976">
        <v>4415345247</v>
      </c>
      <c r="L2976">
        <v>4415345247</v>
      </c>
      <c r="M2976" t="s">
        <v>44</v>
      </c>
      <c r="N2976">
        <v>2335347373</v>
      </c>
      <c r="O2976" s="32" t="str">
        <f t="shared" si="46"/>
        <v>Passives</v>
      </c>
    </row>
    <row r="2977" spans="1:15" ht="15" x14ac:dyDescent="0.2">
      <c r="A2977" t="s">
        <v>41</v>
      </c>
      <c r="B2977" t="s">
        <v>42</v>
      </c>
      <c r="C2977" t="s">
        <v>147</v>
      </c>
      <c r="D2977" s="11">
        <v>44233</v>
      </c>
      <c r="E2977" t="s">
        <v>53</v>
      </c>
      <c r="F2977">
        <v>5</v>
      </c>
      <c r="G2977" t="s">
        <v>43</v>
      </c>
      <c r="H2977">
        <v>10</v>
      </c>
      <c r="I2977"/>
      <c r="J2977"/>
      <c r="K2977">
        <v>4417476329</v>
      </c>
      <c r="L2977">
        <v>4417476329</v>
      </c>
      <c r="M2977" t="s">
        <v>44</v>
      </c>
      <c r="N2977">
        <v>2335347949</v>
      </c>
      <c r="O2977" s="32" t="str">
        <f t="shared" si="46"/>
        <v>Promoters</v>
      </c>
    </row>
    <row r="2978" spans="1:15" ht="15" x14ac:dyDescent="0.2">
      <c r="A2978" t="s">
        <v>41</v>
      </c>
      <c r="B2978" t="s">
        <v>42</v>
      </c>
      <c r="C2978" t="s">
        <v>114</v>
      </c>
      <c r="D2978" s="11">
        <v>44233</v>
      </c>
      <c r="E2978" t="s">
        <v>53</v>
      </c>
      <c r="F2978">
        <v>5</v>
      </c>
      <c r="G2978" t="s">
        <v>43</v>
      </c>
      <c r="H2978">
        <v>10</v>
      </c>
      <c r="I2978"/>
      <c r="J2978"/>
      <c r="K2978">
        <v>4415953003</v>
      </c>
      <c r="L2978">
        <v>4415953003</v>
      </c>
      <c r="M2978" t="s">
        <v>51</v>
      </c>
      <c r="N2978">
        <v>2335348696</v>
      </c>
      <c r="O2978" s="32" t="str">
        <f t="shared" si="46"/>
        <v>Promoters</v>
      </c>
    </row>
    <row r="2979" spans="1:15" ht="15" x14ac:dyDescent="0.2">
      <c r="A2979" t="s">
        <v>41</v>
      </c>
      <c r="B2979" t="s">
        <v>42</v>
      </c>
      <c r="C2979" t="s">
        <v>131</v>
      </c>
      <c r="D2979" s="11">
        <v>44233</v>
      </c>
      <c r="E2979" t="s">
        <v>50</v>
      </c>
      <c r="F2979">
        <v>5</v>
      </c>
      <c r="G2979" t="s">
        <v>43</v>
      </c>
      <c r="H2979">
        <v>10</v>
      </c>
      <c r="I2979"/>
      <c r="J2979"/>
      <c r="K2979">
        <v>3402015431</v>
      </c>
      <c r="L2979">
        <v>3402015431</v>
      </c>
      <c r="M2979" t="s">
        <v>44</v>
      </c>
      <c r="N2979">
        <v>2335349531</v>
      </c>
      <c r="O2979" s="32" t="str">
        <f t="shared" si="46"/>
        <v>Promoters</v>
      </c>
    </row>
    <row r="2980" spans="1:15" ht="15" x14ac:dyDescent="0.2">
      <c r="A2980" t="s">
        <v>41</v>
      </c>
      <c r="B2980" t="s">
        <v>42</v>
      </c>
      <c r="C2980" t="s">
        <v>111</v>
      </c>
      <c r="D2980" s="11">
        <v>44233</v>
      </c>
      <c r="E2980" t="s">
        <v>50</v>
      </c>
      <c r="F2980">
        <v>5</v>
      </c>
      <c r="G2980" t="s">
        <v>43</v>
      </c>
      <c r="H2980">
        <v>10</v>
      </c>
      <c r="I2980"/>
      <c r="J2980"/>
      <c r="K2980">
        <v>3218001488</v>
      </c>
      <c r="L2980">
        <v>3218001488</v>
      </c>
      <c r="M2980" t="s">
        <v>44</v>
      </c>
      <c r="N2980">
        <v>2335358192</v>
      </c>
      <c r="O2980" s="32" t="str">
        <f t="shared" si="46"/>
        <v>Promoters</v>
      </c>
    </row>
    <row r="2981" spans="1:15" ht="15" x14ac:dyDescent="0.2">
      <c r="A2981" t="s">
        <v>41</v>
      </c>
      <c r="B2981" t="s">
        <v>42</v>
      </c>
      <c r="C2981" t="s">
        <v>123</v>
      </c>
      <c r="D2981" s="11">
        <v>44233</v>
      </c>
      <c r="E2981" t="s">
        <v>19</v>
      </c>
      <c r="F2981">
        <v>4</v>
      </c>
      <c r="G2981" t="s">
        <v>43</v>
      </c>
      <c r="H2981">
        <v>7</v>
      </c>
      <c r="I2981"/>
      <c r="J2981"/>
      <c r="K2981">
        <v>7205275223</v>
      </c>
      <c r="L2981">
        <v>5926167298</v>
      </c>
      <c r="M2981" t="s">
        <v>51</v>
      </c>
      <c r="N2981">
        <v>2335361012</v>
      </c>
      <c r="O2981" s="32" t="str">
        <f t="shared" si="46"/>
        <v>Passives</v>
      </c>
    </row>
    <row r="2982" spans="1:15" ht="15" x14ac:dyDescent="0.2">
      <c r="A2982" t="s">
        <v>41</v>
      </c>
      <c r="B2982" t="s">
        <v>42</v>
      </c>
      <c r="C2982" t="s">
        <v>146</v>
      </c>
      <c r="D2982" s="11">
        <v>44233</v>
      </c>
      <c r="E2982" t="s">
        <v>55</v>
      </c>
      <c r="F2982">
        <v>5</v>
      </c>
      <c r="G2982" t="s">
        <v>43</v>
      </c>
      <c r="H2982">
        <v>7</v>
      </c>
      <c r="I2982"/>
      <c r="J2982"/>
      <c r="K2982">
        <v>5056862821</v>
      </c>
      <c r="L2982">
        <v>5056862821</v>
      </c>
      <c r="M2982" t="s">
        <v>44</v>
      </c>
      <c r="N2982">
        <v>2335379787</v>
      </c>
      <c r="O2982" s="32" t="str">
        <f t="shared" si="46"/>
        <v>Passives</v>
      </c>
    </row>
    <row r="2983" spans="1:15" ht="15" x14ac:dyDescent="0.2">
      <c r="A2983" t="s">
        <v>41</v>
      </c>
      <c r="B2983" t="s">
        <v>42</v>
      </c>
      <c r="C2983" t="s">
        <v>79</v>
      </c>
      <c r="D2983" s="11">
        <v>44233</v>
      </c>
      <c r="E2983" t="s">
        <v>55</v>
      </c>
      <c r="F2983">
        <v>5</v>
      </c>
      <c r="G2983" t="s">
        <v>43</v>
      </c>
      <c r="H2983">
        <v>7</v>
      </c>
      <c r="I2983"/>
      <c r="J2983"/>
      <c r="K2983">
        <v>9286140552</v>
      </c>
      <c r="L2983">
        <v>9286140552</v>
      </c>
      <c r="M2983" t="s">
        <v>44</v>
      </c>
      <c r="N2983">
        <v>2335399275</v>
      </c>
      <c r="O2983" s="32" t="str">
        <f t="shared" si="46"/>
        <v>Passives</v>
      </c>
    </row>
    <row r="2984" spans="1:15" ht="15" x14ac:dyDescent="0.2">
      <c r="A2984" t="s">
        <v>41</v>
      </c>
      <c r="B2984" t="s">
        <v>42</v>
      </c>
      <c r="C2984" t="s">
        <v>120</v>
      </c>
      <c r="D2984" s="11">
        <v>44234</v>
      </c>
      <c r="E2984" t="s">
        <v>19</v>
      </c>
      <c r="F2984">
        <v>4</v>
      </c>
      <c r="G2984" t="s">
        <v>43</v>
      </c>
      <c r="H2984">
        <v>4</v>
      </c>
      <c r="I2984"/>
      <c r="J2984"/>
      <c r="K2984">
        <v>7205275223</v>
      </c>
      <c r="L2984">
        <v>5922321315</v>
      </c>
      <c r="M2984" t="s">
        <v>44</v>
      </c>
      <c r="N2984">
        <v>2335455956</v>
      </c>
      <c r="O2984" s="32" t="str">
        <f t="shared" si="46"/>
        <v>Detractors</v>
      </c>
    </row>
    <row r="2985" spans="1:15" ht="15" x14ac:dyDescent="0.2">
      <c r="A2985" t="s">
        <v>41</v>
      </c>
      <c r="B2985" t="s">
        <v>42</v>
      </c>
      <c r="C2985" t="s">
        <v>125</v>
      </c>
      <c r="D2985" s="11">
        <v>44234</v>
      </c>
      <c r="E2985" t="s">
        <v>19</v>
      </c>
      <c r="F2985">
        <v>5</v>
      </c>
      <c r="G2985" t="s">
        <v>46</v>
      </c>
      <c r="H2985">
        <v>10</v>
      </c>
      <c r="I2985"/>
      <c r="J2985"/>
      <c r="K2985">
        <v>7205275223</v>
      </c>
      <c r="L2985">
        <v>5922612885</v>
      </c>
      <c r="M2985" t="s">
        <v>44</v>
      </c>
      <c r="N2985">
        <v>2335460966</v>
      </c>
      <c r="O2985" s="32" t="str">
        <f t="shared" si="46"/>
        <v>Promoters</v>
      </c>
    </row>
    <row r="2986" spans="1:15" ht="15" x14ac:dyDescent="0.2">
      <c r="A2986" t="s">
        <v>41</v>
      </c>
      <c r="B2986" t="s">
        <v>42</v>
      </c>
      <c r="C2986" t="s">
        <v>125</v>
      </c>
      <c r="D2986" s="11">
        <v>44234</v>
      </c>
      <c r="E2986" t="s">
        <v>19</v>
      </c>
      <c r="F2986">
        <v>5</v>
      </c>
      <c r="G2986" t="s">
        <v>43</v>
      </c>
      <c r="H2986">
        <v>10</v>
      </c>
      <c r="I2986"/>
      <c r="J2986"/>
      <c r="K2986">
        <v>6303769003</v>
      </c>
      <c r="L2986">
        <v>5922311420</v>
      </c>
      <c r="M2986" t="s">
        <v>51</v>
      </c>
      <c r="N2986">
        <v>2335488322</v>
      </c>
      <c r="O2986" s="32" t="str">
        <f t="shared" si="46"/>
        <v>Promoters</v>
      </c>
    </row>
    <row r="2987" spans="1:15" ht="15" x14ac:dyDescent="0.2">
      <c r="A2987" t="s">
        <v>41</v>
      </c>
      <c r="B2987" t="s">
        <v>42</v>
      </c>
      <c r="C2987" t="s">
        <v>125</v>
      </c>
      <c r="D2987" s="11">
        <v>44234</v>
      </c>
      <c r="E2987" t="s">
        <v>19</v>
      </c>
      <c r="F2987">
        <v>5</v>
      </c>
      <c r="G2987" t="s">
        <v>43</v>
      </c>
      <c r="H2987">
        <v>10</v>
      </c>
      <c r="I2987"/>
      <c r="J2987"/>
      <c r="K2987">
        <v>7205275223</v>
      </c>
      <c r="L2987">
        <v>5926164421</v>
      </c>
      <c r="M2987" t="s">
        <v>51</v>
      </c>
      <c r="N2987">
        <v>2335497227</v>
      </c>
      <c r="O2987" s="32" t="str">
        <f t="shared" si="46"/>
        <v>Promoters</v>
      </c>
    </row>
    <row r="2988" spans="1:15" ht="15" x14ac:dyDescent="0.2">
      <c r="A2988" t="s">
        <v>41</v>
      </c>
      <c r="B2988" t="s">
        <v>42</v>
      </c>
      <c r="C2988" t="s">
        <v>83</v>
      </c>
      <c r="D2988" s="11">
        <v>44234</v>
      </c>
      <c r="E2988" t="s">
        <v>52</v>
      </c>
      <c r="F2988">
        <v>5</v>
      </c>
      <c r="G2988" t="s">
        <v>43</v>
      </c>
      <c r="H2988">
        <v>10</v>
      </c>
      <c r="I2988"/>
      <c r="J2988"/>
      <c r="K2988">
        <v>4417039442</v>
      </c>
      <c r="L2988">
        <v>4417039442</v>
      </c>
      <c r="M2988" t="s">
        <v>44</v>
      </c>
      <c r="N2988">
        <v>2335501316</v>
      </c>
      <c r="O2988" s="32" t="str">
        <f t="shared" si="46"/>
        <v>Promoters</v>
      </c>
    </row>
    <row r="2989" spans="1:15" ht="15" x14ac:dyDescent="0.2">
      <c r="A2989" t="s">
        <v>41</v>
      </c>
      <c r="B2989" t="s">
        <v>42</v>
      </c>
      <c r="C2989" t="s">
        <v>122</v>
      </c>
      <c r="D2989" s="11">
        <v>44234</v>
      </c>
      <c r="E2989" t="s">
        <v>53</v>
      </c>
      <c r="F2989">
        <v>5</v>
      </c>
      <c r="G2989" t="s">
        <v>43</v>
      </c>
      <c r="H2989">
        <v>9</v>
      </c>
      <c r="I2989"/>
      <c r="J2989"/>
      <c r="K2989">
        <v>4413355235</v>
      </c>
      <c r="L2989">
        <v>4413355235</v>
      </c>
      <c r="M2989" t="s">
        <v>44</v>
      </c>
      <c r="N2989">
        <v>2335516788</v>
      </c>
      <c r="O2989" s="32" t="str">
        <f t="shared" si="46"/>
        <v>Promoters</v>
      </c>
    </row>
    <row r="2990" spans="1:15" ht="15" x14ac:dyDescent="0.2">
      <c r="A2990" t="s">
        <v>41</v>
      </c>
      <c r="B2990" t="s">
        <v>42</v>
      </c>
      <c r="C2990" t="s">
        <v>86</v>
      </c>
      <c r="D2990" s="11">
        <v>44234</v>
      </c>
      <c r="E2990" t="s">
        <v>53</v>
      </c>
      <c r="F2990">
        <v>5</v>
      </c>
      <c r="G2990" t="s">
        <v>43</v>
      </c>
      <c r="H2990">
        <v>10</v>
      </c>
      <c r="I2990"/>
      <c r="J2990"/>
      <c r="K2990">
        <v>4415328529</v>
      </c>
      <c r="L2990">
        <v>4415328529</v>
      </c>
      <c r="M2990" t="s">
        <v>51</v>
      </c>
      <c r="N2990">
        <v>2335561558</v>
      </c>
      <c r="O2990" s="32" t="str">
        <f t="shared" si="46"/>
        <v>Promoters</v>
      </c>
    </row>
    <row r="2991" spans="1:15" ht="15" x14ac:dyDescent="0.2">
      <c r="A2991" t="s">
        <v>41</v>
      </c>
      <c r="B2991" t="s">
        <v>42</v>
      </c>
      <c r="C2991" t="s">
        <v>118</v>
      </c>
      <c r="D2991" s="11">
        <v>44234</v>
      </c>
      <c r="E2991" t="s">
        <v>19</v>
      </c>
      <c r="F2991">
        <v>5</v>
      </c>
      <c r="G2991" t="s">
        <v>43</v>
      </c>
      <c r="H2991">
        <v>10</v>
      </c>
      <c r="I2991"/>
      <c r="J2991"/>
      <c r="K2991">
        <v>2136600239</v>
      </c>
      <c r="L2991">
        <v>5922590425</v>
      </c>
      <c r="M2991" t="s">
        <v>44</v>
      </c>
      <c r="N2991">
        <v>2335564839</v>
      </c>
      <c r="O2991" s="32" t="str">
        <f t="shared" si="46"/>
        <v>Promoters</v>
      </c>
    </row>
    <row r="2992" spans="1:15" ht="15" x14ac:dyDescent="0.2">
      <c r="A2992" t="s">
        <v>41</v>
      </c>
      <c r="B2992" t="s">
        <v>42</v>
      </c>
      <c r="C2992" t="s">
        <v>125</v>
      </c>
      <c r="D2992" s="11">
        <v>44234</v>
      </c>
      <c r="E2992" t="s">
        <v>19</v>
      </c>
      <c r="F2992">
        <v>4</v>
      </c>
      <c r="G2992" t="s">
        <v>43</v>
      </c>
      <c r="H2992">
        <v>9</v>
      </c>
      <c r="I2992"/>
      <c r="J2992"/>
      <c r="K2992">
        <v>7205275223</v>
      </c>
      <c r="L2992">
        <v>5922750523</v>
      </c>
      <c r="M2992" t="s">
        <v>51</v>
      </c>
      <c r="N2992">
        <v>2335567315</v>
      </c>
      <c r="O2992" s="32" t="str">
        <f t="shared" si="46"/>
        <v>Promoters</v>
      </c>
    </row>
    <row r="2993" spans="1:15" ht="15" x14ac:dyDescent="0.2">
      <c r="A2993" t="s">
        <v>41</v>
      </c>
      <c r="B2993" t="s">
        <v>42</v>
      </c>
      <c r="C2993" t="s">
        <v>129</v>
      </c>
      <c r="D2993" s="11">
        <v>44234</v>
      </c>
      <c r="E2993" t="s">
        <v>50</v>
      </c>
      <c r="F2993">
        <v>4</v>
      </c>
      <c r="G2993" t="s">
        <v>43</v>
      </c>
      <c r="H2993">
        <v>0</v>
      </c>
      <c r="I2993"/>
      <c r="J2993"/>
      <c r="K2993">
        <v>3405137116</v>
      </c>
      <c r="L2993">
        <v>3405137116</v>
      </c>
      <c r="M2993" t="s">
        <v>44</v>
      </c>
      <c r="N2993">
        <v>2335572973</v>
      </c>
      <c r="O2993" s="32" t="str">
        <f t="shared" si="46"/>
        <v>Detractors</v>
      </c>
    </row>
    <row r="2994" spans="1:15" ht="15" x14ac:dyDescent="0.2">
      <c r="A2994" t="s">
        <v>41</v>
      </c>
      <c r="B2994" t="s">
        <v>42</v>
      </c>
      <c r="C2994" t="s">
        <v>133</v>
      </c>
      <c r="D2994" s="11">
        <v>44234</v>
      </c>
      <c r="E2994" t="s">
        <v>50</v>
      </c>
      <c r="F2994">
        <v>5</v>
      </c>
      <c r="G2994" t="s">
        <v>43</v>
      </c>
      <c r="H2994">
        <v>10</v>
      </c>
      <c r="I2994"/>
      <c r="J2994"/>
      <c r="K2994">
        <v>3405139573</v>
      </c>
      <c r="L2994">
        <v>3405139573</v>
      </c>
      <c r="M2994" t="s">
        <v>44</v>
      </c>
      <c r="N2994">
        <v>2335594376</v>
      </c>
      <c r="O2994" s="32" t="str">
        <f t="shared" si="46"/>
        <v>Promoters</v>
      </c>
    </row>
    <row r="2995" spans="1:15" ht="15" x14ac:dyDescent="0.2">
      <c r="A2995" t="s">
        <v>41</v>
      </c>
      <c r="B2995" t="s">
        <v>42</v>
      </c>
      <c r="C2995" t="s">
        <v>129</v>
      </c>
      <c r="D2995" s="11">
        <v>44234</v>
      </c>
      <c r="E2995" t="s">
        <v>55</v>
      </c>
      <c r="F2995">
        <v>5</v>
      </c>
      <c r="G2995" t="s">
        <v>46</v>
      </c>
      <c r="H2995">
        <v>2</v>
      </c>
      <c r="I2995"/>
      <c r="J2995">
        <v>2016990534</v>
      </c>
      <c r="K2995">
        <v>3855494387</v>
      </c>
      <c r="L2995">
        <v>3855494387</v>
      </c>
      <c r="M2995" t="s">
        <v>44</v>
      </c>
      <c r="N2995">
        <v>2335594854</v>
      </c>
      <c r="O2995" s="32" t="str">
        <f t="shared" si="46"/>
        <v>Detractors</v>
      </c>
    </row>
    <row r="2996" spans="1:15" ht="15" x14ac:dyDescent="0.2">
      <c r="A2996" t="s">
        <v>41</v>
      </c>
      <c r="B2996" t="s">
        <v>42</v>
      </c>
      <c r="C2996" t="s">
        <v>133</v>
      </c>
      <c r="D2996" s="11">
        <v>44234</v>
      </c>
      <c r="E2996" t="s">
        <v>55</v>
      </c>
      <c r="F2996">
        <v>5</v>
      </c>
      <c r="G2996" t="s">
        <v>43</v>
      </c>
      <c r="H2996">
        <v>10</v>
      </c>
      <c r="I2996"/>
      <c r="J2996"/>
      <c r="K2996">
        <v>5054237083</v>
      </c>
      <c r="L2996">
        <v>5054237083</v>
      </c>
      <c r="M2996" t="s">
        <v>44</v>
      </c>
      <c r="N2996">
        <v>2335600660</v>
      </c>
      <c r="O2996" s="32" t="str">
        <f t="shared" si="46"/>
        <v>Promoters</v>
      </c>
    </row>
    <row r="2997" spans="1:15" ht="15" x14ac:dyDescent="0.2">
      <c r="A2997" t="s">
        <v>41</v>
      </c>
      <c r="B2997" t="s">
        <v>42</v>
      </c>
      <c r="C2997" t="s">
        <v>134</v>
      </c>
      <c r="D2997" s="11">
        <v>44234</v>
      </c>
      <c r="E2997" t="s">
        <v>53</v>
      </c>
      <c r="F2997">
        <v>4</v>
      </c>
      <c r="G2997" t="s">
        <v>43</v>
      </c>
      <c r="H2997">
        <v>8</v>
      </c>
      <c r="I2997"/>
      <c r="J2997"/>
      <c r="K2997">
        <v>4417034200</v>
      </c>
      <c r="L2997">
        <v>4417034200</v>
      </c>
      <c r="M2997" t="s">
        <v>51</v>
      </c>
      <c r="N2997">
        <v>2335613699</v>
      </c>
      <c r="O2997" s="32" t="str">
        <f t="shared" si="46"/>
        <v>Passives</v>
      </c>
    </row>
    <row r="2998" spans="1:15" ht="15" x14ac:dyDescent="0.2">
      <c r="A2998" t="s">
        <v>41</v>
      </c>
      <c r="B2998" t="s">
        <v>42</v>
      </c>
      <c r="C2998" t="s">
        <v>123</v>
      </c>
      <c r="D2998" s="11">
        <v>44235</v>
      </c>
      <c r="E2998" t="s">
        <v>19</v>
      </c>
      <c r="F2998">
        <v>5</v>
      </c>
      <c r="G2998" t="s">
        <v>43</v>
      </c>
      <c r="H2998">
        <v>8</v>
      </c>
      <c r="I2998"/>
      <c r="J2998"/>
      <c r="K2998">
        <v>7205275223</v>
      </c>
      <c r="L2998">
        <v>5922260198</v>
      </c>
      <c r="M2998" t="s">
        <v>44</v>
      </c>
      <c r="N2998">
        <v>2335730171</v>
      </c>
      <c r="O2998" s="32" t="str">
        <f t="shared" si="46"/>
        <v>Passives</v>
      </c>
    </row>
    <row r="2999" spans="1:15" ht="15" x14ac:dyDescent="0.2">
      <c r="A2999" t="s">
        <v>41</v>
      </c>
      <c r="B2999" t="s">
        <v>42</v>
      </c>
      <c r="C2999" t="s">
        <v>123</v>
      </c>
      <c r="D2999" s="11">
        <v>44235</v>
      </c>
      <c r="E2999" t="s">
        <v>19</v>
      </c>
      <c r="F2999">
        <v>5</v>
      </c>
      <c r="G2999" t="s">
        <v>46</v>
      </c>
      <c r="H2999">
        <v>5</v>
      </c>
      <c r="I2999"/>
      <c r="J2999"/>
      <c r="K2999">
        <v>7205275223</v>
      </c>
      <c r="L2999">
        <v>5926145028</v>
      </c>
      <c r="M2999" t="s">
        <v>44</v>
      </c>
      <c r="N2999">
        <v>2335734682</v>
      </c>
      <c r="O2999" s="32" t="str">
        <f t="shared" si="46"/>
        <v>Detractors</v>
      </c>
    </row>
    <row r="3000" spans="1:15" ht="15" x14ac:dyDescent="0.2">
      <c r="A3000" t="s">
        <v>41</v>
      </c>
      <c r="B3000" t="s">
        <v>42</v>
      </c>
      <c r="C3000" t="s">
        <v>116</v>
      </c>
      <c r="D3000" s="11">
        <v>44235</v>
      </c>
      <c r="E3000" t="s">
        <v>53</v>
      </c>
      <c r="F3000">
        <v>4</v>
      </c>
      <c r="G3000" t="s">
        <v>46</v>
      </c>
      <c r="H3000">
        <v>8</v>
      </c>
      <c r="I3000"/>
      <c r="J3000"/>
      <c r="K3000">
        <v>4415348254</v>
      </c>
      <c r="L3000">
        <v>4415348254</v>
      </c>
      <c r="M3000" t="s">
        <v>51</v>
      </c>
      <c r="N3000">
        <v>2335740712</v>
      </c>
      <c r="O3000" s="32" t="str">
        <f t="shared" si="46"/>
        <v>Passives</v>
      </c>
    </row>
    <row r="3001" spans="1:15" ht="15" x14ac:dyDescent="0.2">
      <c r="A3001" t="s">
        <v>41</v>
      </c>
      <c r="B3001" t="s">
        <v>42</v>
      </c>
      <c r="C3001" t="s">
        <v>107</v>
      </c>
      <c r="D3001" s="11">
        <v>44235</v>
      </c>
      <c r="E3001" t="s">
        <v>53</v>
      </c>
      <c r="F3001">
        <v>5</v>
      </c>
      <c r="G3001" t="s">
        <v>43</v>
      </c>
      <c r="H3001">
        <v>9</v>
      </c>
      <c r="I3001"/>
      <c r="J3001"/>
      <c r="K3001">
        <v>4412970805</v>
      </c>
      <c r="L3001">
        <v>4412970805</v>
      </c>
      <c r="M3001" t="s">
        <v>44</v>
      </c>
      <c r="N3001">
        <v>2335746444</v>
      </c>
      <c r="O3001" s="32" t="str">
        <f t="shared" si="46"/>
        <v>Promoters</v>
      </c>
    </row>
    <row r="3002" spans="1:15" ht="15" x14ac:dyDescent="0.2">
      <c r="A3002" t="s">
        <v>41</v>
      </c>
      <c r="B3002" t="s">
        <v>42</v>
      </c>
      <c r="C3002" t="s">
        <v>142</v>
      </c>
      <c r="D3002" s="11">
        <v>44235</v>
      </c>
      <c r="E3002" t="s">
        <v>50</v>
      </c>
      <c r="F3002">
        <v>5</v>
      </c>
      <c r="G3002" t="s">
        <v>43</v>
      </c>
      <c r="H3002">
        <v>0</v>
      </c>
      <c r="I3002"/>
      <c r="J3002"/>
      <c r="K3002">
        <v>3402271348</v>
      </c>
      <c r="L3002">
        <v>3402271348</v>
      </c>
      <c r="M3002" t="s">
        <v>44</v>
      </c>
      <c r="N3002">
        <v>2335748322</v>
      </c>
      <c r="O3002" s="32" t="str">
        <f t="shared" si="46"/>
        <v>Detractors</v>
      </c>
    </row>
    <row r="3003" spans="1:15" ht="15" x14ac:dyDescent="0.2">
      <c r="A3003" t="s">
        <v>41</v>
      </c>
      <c r="B3003" t="s">
        <v>42</v>
      </c>
      <c r="C3003" t="s">
        <v>127</v>
      </c>
      <c r="D3003" s="11">
        <v>44235</v>
      </c>
      <c r="E3003" t="s">
        <v>50</v>
      </c>
      <c r="F3003">
        <v>5</v>
      </c>
      <c r="G3003" t="s">
        <v>43</v>
      </c>
      <c r="H3003">
        <v>10</v>
      </c>
      <c r="I3003"/>
      <c r="J3003"/>
      <c r="K3003">
        <v>3406903107</v>
      </c>
      <c r="L3003">
        <v>3406903107</v>
      </c>
      <c r="M3003" t="s">
        <v>44</v>
      </c>
      <c r="N3003">
        <v>2335749705</v>
      </c>
      <c r="O3003" s="32" t="str">
        <f t="shared" si="46"/>
        <v>Promoters</v>
      </c>
    </row>
    <row r="3004" spans="1:15" ht="15" x14ac:dyDescent="0.2">
      <c r="A3004" t="s">
        <v>41</v>
      </c>
      <c r="B3004" t="s">
        <v>42</v>
      </c>
      <c r="C3004" t="s">
        <v>103</v>
      </c>
      <c r="D3004" s="11">
        <v>44235</v>
      </c>
      <c r="E3004" t="s">
        <v>53</v>
      </c>
      <c r="F3004">
        <v>5</v>
      </c>
      <c r="G3004" t="s">
        <v>43</v>
      </c>
      <c r="H3004">
        <v>10</v>
      </c>
      <c r="I3004"/>
      <c r="J3004"/>
      <c r="K3004">
        <v>4417045474</v>
      </c>
      <c r="L3004">
        <v>4417045474</v>
      </c>
      <c r="M3004" t="s">
        <v>51</v>
      </c>
      <c r="N3004">
        <v>2335755802</v>
      </c>
      <c r="O3004" s="32" t="str">
        <f t="shared" si="46"/>
        <v>Promoters</v>
      </c>
    </row>
    <row r="3005" spans="1:15" ht="15" x14ac:dyDescent="0.2">
      <c r="A3005" t="s">
        <v>41</v>
      </c>
      <c r="B3005" t="s">
        <v>42</v>
      </c>
      <c r="C3005" t="s">
        <v>86</v>
      </c>
      <c r="D3005" s="11">
        <v>44235</v>
      </c>
      <c r="E3005" t="s">
        <v>52</v>
      </c>
      <c r="F3005">
        <v>5</v>
      </c>
      <c r="G3005" t="s">
        <v>43</v>
      </c>
      <c r="H3005">
        <v>2</v>
      </c>
      <c r="I3005"/>
      <c r="J3005"/>
      <c r="K3005">
        <v>4412951909</v>
      </c>
      <c r="L3005">
        <v>4412951909</v>
      </c>
      <c r="M3005" t="s">
        <v>44</v>
      </c>
      <c r="N3005">
        <v>2335762744</v>
      </c>
      <c r="O3005" s="32" t="str">
        <f t="shared" si="46"/>
        <v>Detractors</v>
      </c>
    </row>
    <row r="3006" spans="1:15" ht="15" x14ac:dyDescent="0.2">
      <c r="A3006" t="s">
        <v>41</v>
      </c>
      <c r="B3006" t="s">
        <v>42</v>
      </c>
      <c r="C3006" t="s">
        <v>118</v>
      </c>
      <c r="D3006" s="11">
        <v>44235</v>
      </c>
      <c r="E3006" t="s">
        <v>19</v>
      </c>
      <c r="F3006">
        <v>5</v>
      </c>
      <c r="G3006" t="s">
        <v>43</v>
      </c>
      <c r="H3006">
        <v>0</v>
      </c>
      <c r="I3006"/>
      <c r="J3006">
        <v>2017154649</v>
      </c>
      <c r="K3006">
        <v>7205275223</v>
      </c>
      <c r="L3006">
        <v>5926526814</v>
      </c>
      <c r="M3006" t="s">
        <v>44</v>
      </c>
      <c r="N3006">
        <v>2335766044</v>
      </c>
      <c r="O3006" s="32" t="str">
        <f t="shared" si="46"/>
        <v>Detractors</v>
      </c>
    </row>
    <row r="3007" spans="1:15" ht="15" x14ac:dyDescent="0.2">
      <c r="A3007" t="s">
        <v>41</v>
      </c>
      <c r="B3007" t="s">
        <v>42</v>
      </c>
      <c r="C3007" t="s">
        <v>127</v>
      </c>
      <c r="D3007" s="11">
        <v>44235</v>
      </c>
      <c r="E3007" t="s">
        <v>55</v>
      </c>
      <c r="F3007">
        <v>5</v>
      </c>
      <c r="G3007" t="s">
        <v>43</v>
      </c>
      <c r="H3007">
        <v>9</v>
      </c>
      <c r="I3007"/>
      <c r="J3007"/>
      <c r="K3007">
        <v>5752244138</v>
      </c>
      <c r="L3007">
        <v>5752244138</v>
      </c>
      <c r="M3007" t="s">
        <v>51</v>
      </c>
      <c r="N3007">
        <v>2335766825</v>
      </c>
      <c r="O3007" s="32" t="str">
        <f t="shared" si="46"/>
        <v>Promoters</v>
      </c>
    </row>
    <row r="3008" spans="1:15" ht="15" x14ac:dyDescent="0.2">
      <c r="A3008" t="s">
        <v>41</v>
      </c>
      <c r="B3008" t="s">
        <v>42</v>
      </c>
      <c r="C3008" t="s">
        <v>103</v>
      </c>
      <c r="D3008" s="11">
        <v>44235</v>
      </c>
      <c r="E3008" t="s">
        <v>53</v>
      </c>
      <c r="F3008">
        <v>5</v>
      </c>
      <c r="G3008" t="s">
        <v>43</v>
      </c>
      <c r="H3008">
        <v>10</v>
      </c>
      <c r="I3008"/>
      <c r="J3008"/>
      <c r="K3008">
        <v>4417999196</v>
      </c>
      <c r="L3008">
        <v>4417999196</v>
      </c>
      <c r="M3008" t="s">
        <v>51</v>
      </c>
      <c r="N3008">
        <v>2335767783</v>
      </c>
      <c r="O3008" s="32" t="str">
        <f t="shared" si="46"/>
        <v>Promoters</v>
      </c>
    </row>
    <row r="3009" spans="1:15" ht="15" x14ac:dyDescent="0.2">
      <c r="A3009" t="s">
        <v>41</v>
      </c>
      <c r="B3009" t="s">
        <v>42</v>
      </c>
      <c r="C3009" t="s">
        <v>142</v>
      </c>
      <c r="D3009" s="11">
        <v>44235</v>
      </c>
      <c r="E3009" t="s">
        <v>50</v>
      </c>
      <c r="F3009">
        <v>5</v>
      </c>
      <c r="G3009" t="s">
        <v>43</v>
      </c>
      <c r="H3009">
        <v>10</v>
      </c>
      <c r="I3009"/>
      <c r="J3009"/>
      <c r="K3009">
        <v>3406421572</v>
      </c>
      <c r="L3009">
        <v>3406421572</v>
      </c>
      <c r="M3009" t="s">
        <v>44</v>
      </c>
      <c r="N3009">
        <v>2335770472</v>
      </c>
      <c r="O3009" s="32" t="str">
        <f t="shared" si="46"/>
        <v>Promoters</v>
      </c>
    </row>
    <row r="3010" spans="1:15" ht="15" x14ac:dyDescent="0.2">
      <c r="A3010" t="s">
        <v>41</v>
      </c>
      <c r="B3010" t="s">
        <v>42</v>
      </c>
      <c r="C3010" t="s">
        <v>111</v>
      </c>
      <c r="D3010" s="11">
        <v>44235</v>
      </c>
      <c r="E3010" t="s">
        <v>50</v>
      </c>
      <c r="F3010">
        <v>5</v>
      </c>
      <c r="G3010" t="s">
        <v>46</v>
      </c>
      <c r="H3010">
        <v>10</v>
      </c>
      <c r="I3010"/>
      <c r="J3010"/>
      <c r="K3010">
        <v>3407279890</v>
      </c>
      <c r="L3010">
        <v>3407279890</v>
      </c>
      <c r="M3010" t="s">
        <v>44</v>
      </c>
      <c r="N3010">
        <v>2335775028</v>
      </c>
      <c r="O3010" s="32" t="str">
        <f t="shared" ref="O3010:O3073" si="47">IF(AND(H3010&gt;=$Q$3,H3010&lt;=$R$3),$S$3,IF(AND(H3010&gt;=$Q$4,H3010&lt;=$R$4),$S$4,IF(AND(H3010&gt;=$Q$5,H3010&lt;=$R$5),$S$5)))</f>
        <v>Promoters</v>
      </c>
    </row>
    <row r="3011" spans="1:15" ht="15" x14ac:dyDescent="0.2">
      <c r="A3011" t="s">
        <v>41</v>
      </c>
      <c r="B3011" t="s">
        <v>42</v>
      </c>
      <c r="C3011" t="s">
        <v>111</v>
      </c>
      <c r="D3011" s="11">
        <v>44235</v>
      </c>
      <c r="E3011" t="s">
        <v>54</v>
      </c>
      <c r="F3011">
        <v>5</v>
      </c>
      <c r="G3011" t="s">
        <v>43</v>
      </c>
      <c r="H3011">
        <v>3</v>
      </c>
      <c r="I3011"/>
      <c r="J3011"/>
      <c r="K3011">
        <v>4352181181</v>
      </c>
      <c r="L3011">
        <v>4352181181</v>
      </c>
      <c r="M3011" t="s">
        <v>44</v>
      </c>
      <c r="N3011">
        <v>2335787874</v>
      </c>
      <c r="O3011" s="32" t="str">
        <f t="shared" si="47"/>
        <v>Detractors</v>
      </c>
    </row>
    <row r="3012" spans="1:15" ht="15" x14ac:dyDescent="0.2">
      <c r="A3012" t="s">
        <v>41</v>
      </c>
      <c r="B3012" t="s">
        <v>42</v>
      </c>
      <c r="C3012" t="s">
        <v>104</v>
      </c>
      <c r="D3012" s="11">
        <v>44235</v>
      </c>
      <c r="E3012" t="s">
        <v>53</v>
      </c>
      <c r="F3012">
        <v>5</v>
      </c>
      <c r="G3012" t="s">
        <v>46</v>
      </c>
      <c r="H3012">
        <v>6</v>
      </c>
      <c r="I3012"/>
      <c r="J3012">
        <v>2017181950</v>
      </c>
      <c r="K3012">
        <v>4413007759</v>
      </c>
      <c r="L3012">
        <v>4413007759</v>
      </c>
      <c r="M3012" t="s">
        <v>44</v>
      </c>
      <c r="N3012">
        <v>2335790084</v>
      </c>
      <c r="O3012" s="32" t="str">
        <f t="shared" si="47"/>
        <v>Detractors</v>
      </c>
    </row>
    <row r="3013" spans="1:15" ht="15" x14ac:dyDescent="0.2">
      <c r="A3013" t="s">
        <v>41</v>
      </c>
      <c r="B3013" t="s">
        <v>42</v>
      </c>
      <c r="C3013" t="s">
        <v>123</v>
      </c>
      <c r="D3013" s="11">
        <v>44235</v>
      </c>
      <c r="E3013" t="s">
        <v>19</v>
      </c>
      <c r="F3013">
        <v>5</v>
      </c>
      <c r="G3013" t="s">
        <v>43</v>
      </c>
      <c r="H3013">
        <v>10</v>
      </c>
      <c r="I3013"/>
      <c r="J3013"/>
      <c r="K3013">
        <v>7205275223</v>
      </c>
      <c r="L3013">
        <v>5922661538</v>
      </c>
      <c r="M3013" t="s">
        <v>44</v>
      </c>
      <c r="N3013">
        <v>2335790698</v>
      </c>
      <c r="O3013" s="32" t="str">
        <f t="shared" si="47"/>
        <v>Promoters</v>
      </c>
    </row>
    <row r="3014" spans="1:15" ht="15" x14ac:dyDescent="0.2">
      <c r="A3014" t="s">
        <v>41</v>
      </c>
      <c r="B3014" t="s">
        <v>42</v>
      </c>
      <c r="C3014" t="s">
        <v>148</v>
      </c>
      <c r="D3014" s="11">
        <v>44235</v>
      </c>
      <c r="E3014" t="s">
        <v>19</v>
      </c>
      <c r="F3014">
        <v>3</v>
      </c>
      <c r="G3014" t="s">
        <v>46</v>
      </c>
      <c r="H3014">
        <v>5</v>
      </c>
      <c r="I3014"/>
      <c r="J3014"/>
      <c r="K3014">
        <v>7205275223</v>
      </c>
      <c r="L3014">
        <v>5926437925</v>
      </c>
      <c r="M3014" t="s">
        <v>44</v>
      </c>
      <c r="N3014">
        <v>2335790807</v>
      </c>
      <c r="O3014" s="32" t="str">
        <f t="shared" si="47"/>
        <v>Detractors</v>
      </c>
    </row>
    <row r="3015" spans="1:15" ht="15" x14ac:dyDescent="0.2">
      <c r="A3015" t="s">
        <v>41</v>
      </c>
      <c r="B3015" t="s">
        <v>42</v>
      </c>
      <c r="C3015" t="s">
        <v>101</v>
      </c>
      <c r="D3015" s="11">
        <v>44235</v>
      </c>
      <c r="E3015" t="s">
        <v>53</v>
      </c>
      <c r="F3015">
        <v>5</v>
      </c>
      <c r="G3015" t="s">
        <v>43</v>
      </c>
      <c r="H3015">
        <v>10</v>
      </c>
      <c r="I3015"/>
      <c r="J3015">
        <v>2017186168</v>
      </c>
      <c r="K3015">
        <v>4417075092</v>
      </c>
      <c r="L3015">
        <v>4417075092</v>
      </c>
      <c r="M3015" t="s">
        <v>44</v>
      </c>
      <c r="N3015">
        <v>2335797158</v>
      </c>
      <c r="O3015" s="32" t="str">
        <f t="shared" si="47"/>
        <v>Promoters</v>
      </c>
    </row>
    <row r="3016" spans="1:15" ht="15" x14ac:dyDescent="0.2">
      <c r="A3016" t="s">
        <v>41</v>
      </c>
      <c r="B3016" t="s">
        <v>42</v>
      </c>
      <c r="C3016" t="s">
        <v>116</v>
      </c>
      <c r="D3016" s="11">
        <v>44235</v>
      </c>
      <c r="E3016" t="s">
        <v>52</v>
      </c>
      <c r="F3016">
        <v>3</v>
      </c>
      <c r="G3016" t="s">
        <v>43</v>
      </c>
      <c r="H3016">
        <v>5</v>
      </c>
      <c r="I3016"/>
      <c r="J3016"/>
      <c r="K3016">
        <v>4417044493</v>
      </c>
      <c r="L3016">
        <v>4417044493</v>
      </c>
      <c r="M3016" t="s">
        <v>44</v>
      </c>
      <c r="N3016">
        <v>2335798758</v>
      </c>
      <c r="O3016" s="32" t="str">
        <f t="shared" si="47"/>
        <v>Detractors</v>
      </c>
    </row>
    <row r="3017" spans="1:15" ht="15" x14ac:dyDescent="0.2">
      <c r="A3017" t="s">
        <v>41</v>
      </c>
      <c r="B3017" t="s">
        <v>42</v>
      </c>
      <c r="C3017" t="s">
        <v>123</v>
      </c>
      <c r="D3017" s="11">
        <v>44235</v>
      </c>
      <c r="E3017" t="s">
        <v>19</v>
      </c>
      <c r="F3017">
        <v>5</v>
      </c>
      <c r="G3017" t="s">
        <v>46</v>
      </c>
      <c r="H3017">
        <v>0</v>
      </c>
      <c r="I3017"/>
      <c r="J3017"/>
      <c r="K3017">
        <v>7205275223</v>
      </c>
      <c r="L3017">
        <v>5926212761</v>
      </c>
      <c r="M3017" t="s">
        <v>44</v>
      </c>
      <c r="N3017">
        <v>2335803273</v>
      </c>
      <c r="O3017" s="32" t="str">
        <f t="shared" si="47"/>
        <v>Detractors</v>
      </c>
    </row>
    <row r="3018" spans="1:15" ht="15" x14ac:dyDescent="0.2">
      <c r="A3018" t="s">
        <v>41</v>
      </c>
      <c r="B3018" t="s">
        <v>42</v>
      </c>
      <c r="C3018" t="s">
        <v>104</v>
      </c>
      <c r="D3018" s="11">
        <v>44235</v>
      </c>
      <c r="E3018" t="s">
        <v>53</v>
      </c>
      <c r="F3018">
        <v>5</v>
      </c>
      <c r="G3018" t="s">
        <v>43</v>
      </c>
      <c r="H3018">
        <v>6</v>
      </c>
      <c r="I3018"/>
      <c r="J3018"/>
      <c r="K3018">
        <v>4417055919</v>
      </c>
      <c r="L3018">
        <v>4417055919</v>
      </c>
      <c r="M3018" t="s">
        <v>44</v>
      </c>
      <c r="N3018">
        <v>2335806525</v>
      </c>
      <c r="O3018" s="32" t="str">
        <f t="shared" si="47"/>
        <v>Detractors</v>
      </c>
    </row>
    <row r="3019" spans="1:15" ht="15" x14ac:dyDescent="0.2">
      <c r="A3019" t="s">
        <v>41</v>
      </c>
      <c r="B3019" t="s">
        <v>42</v>
      </c>
      <c r="C3019" t="s">
        <v>123</v>
      </c>
      <c r="D3019" s="11">
        <v>44235</v>
      </c>
      <c r="E3019" t="s">
        <v>19</v>
      </c>
      <c r="F3019">
        <v>5</v>
      </c>
      <c r="G3019" t="s">
        <v>46</v>
      </c>
      <c r="H3019">
        <v>4</v>
      </c>
      <c r="I3019"/>
      <c r="J3019"/>
      <c r="K3019">
        <v>7205275223</v>
      </c>
      <c r="L3019">
        <v>5926090486</v>
      </c>
      <c r="M3019" t="s">
        <v>44</v>
      </c>
      <c r="N3019">
        <v>2335806538</v>
      </c>
      <c r="O3019" s="32" t="str">
        <f t="shared" si="47"/>
        <v>Detractors</v>
      </c>
    </row>
    <row r="3020" spans="1:15" ht="15" x14ac:dyDescent="0.2">
      <c r="A3020" t="s">
        <v>41</v>
      </c>
      <c r="B3020" t="s">
        <v>42</v>
      </c>
      <c r="C3020" t="s">
        <v>107</v>
      </c>
      <c r="D3020" s="11">
        <v>44235</v>
      </c>
      <c r="E3020" t="s">
        <v>53</v>
      </c>
      <c r="F3020">
        <v>4</v>
      </c>
      <c r="G3020" t="s">
        <v>43</v>
      </c>
      <c r="H3020">
        <v>5</v>
      </c>
      <c r="I3020"/>
      <c r="J3020"/>
      <c r="K3020">
        <v>4412955151</v>
      </c>
      <c r="L3020">
        <v>4412955151</v>
      </c>
      <c r="M3020" t="s">
        <v>44</v>
      </c>
      <c r="N3020">
        <v>2335813201</v>
      </c>
      <c r="O3020" s="32" t="str">
        <f t="shared" si="47"/>
        <v>Detractors</v>
      </c>
    </row>
    <row r="3021" spans="1:15" ht="15" x14ac:dyDescent="0.2">
      <c r="A3021" t="s">
        <v>41</v>
      </c>
      <c r="B3021" t="s">
        <v>42</v>
      </c>
      <c r="C3021" t="s">
        <v>104</v>
      </c>
      <c r="D3021" s="11">
        <v>44235</v>
      </c>
      <c r="E3021" t="s">
        <v>53</v>
      </c>
      <c r="F3021">
        <v>1</v>
      </c>
      <c r="G3021" t="s">
        <v>46</v>
      </c>
      <c r="H3021">
        <v>0</v>
      </c>
      <c r="I3021"/>
      <c r="J3021"/>
      <c r="K3021">
        <v>4413320702</v>
      </c>
      <c r="L3021">
        <v>4413320702</v>
      </c>
      <c r="M3021" t="s">
        <v>44</v>
      </c>
      <c r="N3021">
        <v>2335813956</v>
      </c>
      <c r="O3021" s="32" t="str">
        <f t="shared" si="47"/>
        <v>Detractors</v>
      </c>
    </row>
    <row r="3022" spans="1:15" ht="15" x14ac:dyDescent="0.2">
      <c r="A3022" t="s">
        <v>41</v>
      </c>
      <c r="B3022" t="s">
        <v>42</v>
      </c>
      <c r="C3022" t="s">
        <v>123</v>
      </c>
      <c r="D3022" s="11">
        <v>44235</v>
      </c>
      <c r="E3022" t="s">
        <v>19</v>
      </c>
      <c r="F3022">
        <v>5</v>
      </c>
      <c r="G3022" t="s">
        <v>43</v>
      </c>
      <c r="H3022">
        <v>9</v>
      </c>
      <c r="I3022"/>
      <c r="J3022"/>
      <c r="K3022">
        <v>7205275223</v>
      </c>
      <c r="L3022">
        <v>5926228716</v>
      </c>
      <c r="M3022" t="s">
        <v>44</v>
      </c>
      <c r="N3022">
        <v>2335814069</v>
      </c>
      <c r="O3022" s="32" t="str">
        <f t="shared" si="47"/>
        <v>Promoters</v>
      </c>
    </row>
    <row r="3023" spans="1:15" ht="15" x14ac:dyDescent="0.2">
      <c r="A3023" t="s">
        <v>41</v>
      </c>
      <c r="B3023" t="s">
        <v>42</v>
      </c>
      <c r="C3023" t="s">
        <v>142</v>
      </c>
      <c r="D3023" s="11">
        <v>44235</v>
      </c>
      <c r="E3023" t="s">
        <v>55</v>
      </c>
      <c r="F3023">
        <v>3</v>
      </c>
      <c r="G3023" t="s">
        <v>43</v>
      </c>
      <c r="H3023">
        <v>2</v>
      </c>
      <c r="I3023"/>
      <c r="J3023"/>
      <c r="K3023">
        <v>9282669219</v>
      </c>
      <c r="L3023">
        <v>9282669219</v>
      </c>
      <c r="M3023" t="s">
        <v>44</v>
      </c>
      <c r="N3023">
        <v>2335815518</v>
      </c>
      <c r="O3023" s="32" t="str">
        <f t="shared" si="47"/>
        <v>Detractors</v>
      </c>
    </row>
    <row r="3024" spans="1:15" ht="15" x14ac:dyDescent="0.2">
      <c r="A3024" t="s">
        <v>41</v>
      </c>
      <c r="B3024" t="s">
        <v>42</v>
      </c>
      <c r="C3024" t="s">
        <v>123</v>
      </c>
      <c r="D3024" s="11">
        <v>44235</v>
      </c>
      <c r="E3024" t="s">
        <v>19</v>
      </c>
      <c r="F3024">
        <v>5</v>
      </c>
      <c r="G3024" t="s">
        <v>43</v>
      </c>
      <c r="H3024">
        <v>10</v>
      </c>
      <c r="I3024"/>
      <c r="J3024">
        <v>2017200654</v>
      </c>
      <c r="K3024">
        <v>4694733101</v>
      </c>
      <c r="L3024">
        <v>5922180449</v>
      </c>
      <c r="M3024" t="s">
        <v>44</v>
      </c>
      <c r="N3024">
        <v>2335816738</v>
      </c>
      <c r="O3024" s="32" t="str">
        <f t="shared" si="47"/>
        <v>Promoters</v>
      </c>
    </row>
    <row r="3025" spans="1:15" ht="15" x14ac:dyDescent="0.2">
      <c r="A3025" t="s">
        <v>41</v>
      </c>
      <c r="B3025" t="s">
        <v>42</v>
      </c>
      <c r="C3025" t="s">
        <v>96</v>
      </c>
      <c r="D3025" s="11">
        <v>44235</v>
      </c>
      <c r="E3025" t="s">
        <v>50</v>
      </c>
      <c r="F3025">
        <v>5</v>
      </c>
      <c r="G3025" t="s">
        <v>43</v>
      </c>
      <c r="H3025">
        <v>10</v>
      </c>
      <c r="I3025"/>
      <c r="J3025"/>
      <c r="K3025">
        <v>3405141842</v>
      </c>
      <c r="L3025">
        <v>3405141842</v>
      </c>
      <c r="M3025" t="s">
        <v>44</v>
      </c>
      <c r="N3025">
        <v>2335818924</v>
      </c>
      <c r="O3025" s="32" t="str">
        <f t="shared" si="47"/>
        <v>Promoters</v>
      </c>
    </row>
    <row r="3026" spans="1:15" ht="15" x14ac:dyDescent="0.2">
      <c r="A3026" t="s">
        <v>41</v>
      </c>
      <c r="B3026" t="s">
        <v>42</v>
      </c>
      <c r="C3026" t="s">
        <v>145</v>
      </c>
      <c r="D3026" s="11">
        <v>44235</v>
      </c>
      <c r="E3026" t="s">
        <v>55</v>
      </c>
      <c r="F3026">
        <v>5</v>
      </c>
      <c r="G3026" t="s">
        <v>46</v>
      </c>
      <c r="H3026">
        <v>3</v>
      </c>
      <c r="I3026"/>
      <c r="J3026"/>
      <c r="K3026">
        <v>6025852208</v>
      </c>
      <c r="L3026">
        <v>6025852208</v>
      </c>
      <c r="M3026" t="s">
        <v>44</v>
      </c>
      <c r="N3026">
        <v>2335824267</v>
      </c>
      <c r="O3026" s="32" t="str">
        <f t="shared" si="47"/>
        <v>Detractors</v>
      </c>
    </row>
    <row r="3027" spans="1:15" ht="15" x14ac:dyDescent="0.2">
      <c r="A3027" t="s">
        <v>41</v>
      </c>
      <c r="B3027" t="s">
        <v>42</v>
      </c>
      <c r="C3027" t="s">
        <v>130</v>
      </c>
      <c r="D3027" s="11">
        <v>44235</v>
      </c>
      <c r="E3027" t="s">
        <v>19</v>
      </c>
      <c r="F3027">
        <v>5</v>
      </c>
      <c r="G3027" t="s">
        <v>43</v>
      </c>
      <c r="H3027">
        <v>6</v>
      </c>
      <c r="I3027"/>
      <c r="J3027"/>
      <c r="K3027">
        <v>7205275223</v>
      </c>
      <c r="L3027">
        <v>5922641594</v>
      </c>
      <c r="M3027" t="s">
        <v>44</v>
      </c>
      <c r="N3027">
        <v>2335827954</v>
      </c>
      <c r="O3027" s="32" t="str">
        <f t="shared" si="47"/>
        <v>Detractors</v>
      </c>
    </row>
    <row r="3028" spans="1:15" ht="15" x14ac:dyDescent="0.2">
      <c r="A3028" t="s">
        <v>41</v>
      </c>
      <c r="B3028" t="s">
        <v>42</v>
      </c>
      <c r="C3028" t="s">
        <v>118</v>
      </c>
      <c r="D3028" s="11">
        <v>44235</v>
      </c>
      <c r="E3028" t="s">
        <v>19</v>
      </c>
      <c r="F3028">
        <v>5</v>
      </c>
      <c r="G3028" t="s">
        <v>46</v>
      </c>
      <c r="H3028">
        <v>0</v>
      </c>
      <c r="I3028"/>
      <c r="J3028">
        <v>2017208091</v>
      </c>
      <c r="K3028">
        <v>7205275223</v>
      </c>
      <c r="L3028">
        <v>5926440466</v>
      </c>
      <c r="M3028" t="s">
        <v>44</v>
      </c>
      <c r="N3028">
        <v>2335828922</v>
      </c>
      <c r="O3028" s="32" t="str">
        <f t="shared" si="47"/>
        <v>Detractors</v>
      </c>
    </row>
    <row r="3029" spans="1:15" ht="15" x14ac:dyDescent="0.2">
      <c r="A3029" t="s">
        <v>41</v>
      </c>
      <c r="B3029" t="s">
        <v>42</v>
      </c>
      <c r="C3029" t="s">
        <v>103</v>
      </c>
      <c r="D3029" s="11">
        <v>44235</v>
      </c>
      <c r="E3029" t="s">
        <v>53</v>
      </c>
      <c r="F3029">
        <v>5</v>
      </c>
      <c r="G3029" t="s">
        <v>46</v>
      </c>
      <c r="H3029">
        <v>4</v>
      </c>
      <c r="I3029"/>
      <c r="J3029">
        <v>2017208773</v>
      </c>
      <c r="K3029">
        <v>4412964225</v>
      </c>
      <c r="L3029">
        <v>4412964225</v>
      </c>
      <c r="M3029" t="s">
        <v>44</v>
      </c>
      <c r="N3029">
        <v>2335829560</v>
      </c>
      <c r="O3029" s="32" t="str">
        <f t="shared" si="47"/>
        <v>Detractors</v>
      </c>
    </row>
    <row r="3030" spans="1:15" ht="15" x14ac:dyDescent="0.2">
      <c r="A3030" t="s">
        <v>41</v>
      </c>
      <c r="B3030" t="s">
        <v>42</v>
      </c>
      <c r="C3030" t="s">
        <v>102</v>
      </c>
      <c r="D3030" s="11">
        <v>44235</v>
      </c>
      <c r="E3030" t="s">
        <v>53</v>
      </c>
      <c r="F3030">
        <v>4</v>
      </c>
      <c r="G3030" t="s">
        <v>46</v>
      </c>
      <c r="H3030">
        <v>8</v>
      </c>
      <c r="I3030"/>
      <c r="J3030"/>
      <c r="K3030">
        <v>4415183183</v>
      </c>
      <c r="L3030">
        <v>4415183183</v>
      </c>
      <c r="M3030" t="s">
        <v>51</v>
      </c>
      <c r="N3030">
        <v>2335830748</v>
      </c>
      <c r="O3030" s="32" t="str">
        <f t="shared" si="47"/>
        <v>Passives</v>
      </c>
    </row>
    <row r="3031" spans="1:15" ht="15" x14ac:dyDescent="0.2">
      <c r="A3031" t="s">
        <v>41</v>
      </c>
      <c r="B3031" t="s">
        <v>42</v>
      </c>
      <c r="C3031" t="s">
        <v>147</v>
      </c>
      <c r="D3031" s="11">
        <v>44235</v>
      </c>
      <c r="E3031" t="s">
        <v>53</v>
      </c>
      <c r="F3031">
        <v>5</v>
      </c>
      <c r="G3031" t="s">
        <v>43</v>
      </c>
      <c r="H3031">
        <v>9</v>
      </c>
      <c r="I3031"/>
      <c r="J3031"/>
      <c r="K3031">
        <v>4412972090</v>
      </c>
      <c r="L3031">
        <v>4412972090</v>
      </c>
      <c r="M3031" t="s">
        <v>44</v>
      </c>
      <c r="N3031">
        <v>2335837471</v>
      </c>
      <c r="O3031" s="32" t="str">
        <f t="shared" si="47"/>
        <v>Promoters</v>
      </c>
    </row>
    <row r="3032" spans="1:15" ht="15" x14ac:dyDescent="0.2">
      <c r="A3032" t="s">
        <v>41</v>
      </c>
      <c r="B3032" t="s">
        <v>42</v>
      </c>
      <c r="C3032" t="s">
        <v>122</v>
      </c>
      <c r="D3032" s="11">
        <v>44235</v>
      </c>
      <c r="E3032" t="s">
        <v>53</v>
      </c>
      <c r="F3032">
        <v>5</v>
      </c>
      <c r="G3032" t="s">
        <v>43</v>
      </c>
      <c r="H3032">
        <v>10</v>
      </c>
      <c r="I3032"/>
      <c r="J3032"/>
      <c r="K3032">
        <v>4417052435</v>
      </c>
      <c r="L3032">
        <v>4417052435</v>
      </c>
      <c r="M3032" t="s">
        <v>44</v>
      </c>
      <c r="N3032">
        <v>2335839498</v>
      </c>
      <c r="O3032" s="32" t="str">
        <f t="shared" si="47"/>
        <v>Promoters</v>
      </c>
    </row>
    <row r="3033" spans="1:15" ht="15" x14ac:dyDescent="0.2">
      <c r="A3033" t="s">
        <v>41</v>
      </c>
      <c r="B3033" t="s">
        <v>42</v>
      </c>
      <c r="C3033" t="s">
        <v>109</v>
      </c>
      <c r="D3033" s="11">
        <v>44235</v>
      </c>
      <c r="E3033" t="s">
        <v>53</v>
      </c>
      <c r="F3033">
        <v>5</v>
      </c>
      <c r="G3033" t="s">
        <v>43</v>
      </c>
      <c r="H3033">
        <v>6</v>
      </c>
      <c r="I3033"/>
      <c r="J3033"/>
      <c r="K3033">
        <v>4415052012</v>
      </c>
      <c r="L3033">
        <v>4415052012</v>
      </c>
      <c r="M3033" t="s">
        <v>44</v>
      </c>
      <c r="N3033">
        <v>2335847845</v>
      </c>
      <c r="O3033" s="32" t="str">
        <f t="shared" si="47"/>
        <v>Detractors</v>
      </c>
    </row>
    <row r="3034" spans="1:15" ht="15" x14ac:dyDescent="0.2">
      <c r="A3034" t="s">
        <v>41</v>
      </c>
      <c r="B3034" t="s">
        <v>42</v>
      </c>
      <c r="C3034" t="s">
        <v>118</v>
      </c>
      <c r="D3034" s="11">
        <v>44235</v>
      </c>
      <c r="E3034" t="s">
        <v>19</v>
      </c>
      <c r="F3034">
        <v>3</v>
      </c>
      <c r="G3034" t="s">
        <v>46</v>
      </c>
      <c r="H3034">
        <v>5</v>
      </c>
      <c r="I3034"/>
      <c r="J3034"/>
      <c r="K3034">
        <v>7205275223</v>
      </c>
      <c r="L3034">
        <v>5922616574</v>
      </c>
      <c r="M3034" t="s">
        <v>44</v>
      </c>
      <c r="N3034">
        <v>2335849904</v>
      </c>
      <c r="O3034" s="32" t="str">
        <f t="shared" si="47"/>
        <v>Detractors</v>
      </c>
    </row>
    <row r="3035" spans="1:15" ht="15" x14ac:dyDescent="0.2">
      <c r="A3035" t="s">
        <v>41</v>
      </c>
      <c r="B3035" t="s">
        <v>42</v>
      </c>
      <c r="C3035" t="s">
        <v>104</v>
      </c>
      <c r="D3035" s="11">
        <v>44235</v>
      </c>
      <c r="E3035" t="s">
        <v>53</v>
      </c>
      <c r="F3035">
        <v>2</v>
      </c>
      <c r="G3035" t="s">
        <v>46</v>
      </c>
      <c r="H3035">
        <v>2</v>
      </c>
      <c r="I3035"/>
      <c r="J3035">
        <v>2017230303</v>
      </c>
      <c r="K3035">
        <v>4413334171</v>
      </c>
      <c r="L3035">
        <v>4413334171</v>
      </c>
      <c r="M3035" t="s">
        <v>44</v>
      </c>
      <c r="N3035">
        <v>2335856893</v>
      </c>
      <c r="O3035" s="32" t="str">
        <f t="shared" si="47"/>
        <v>Detractors</v>
      </c>
    </row>
    <row r="3036" spans="1:15" ht="15" x14ac:dyDescent="0.2">
      <c r="A3036" t="s">
        <v>41</v>
      </c>
      <c r="B3036" t="s">
        <v>42</v>
      </c>
      <c r="C3036" t="s">
        <v>142</v>
      </c>
      <c r="D3036" s="11">
        <v>44235</v>
      </c>
      <c r="E3036" t="s">
        <v>50</v>
      </c>
      <c r="F3036">
        <v>5</v>
      </c>
      <c r="G3036" t="s">
        <v>43</v>
      </c>
      <c r="H3036">
        <v>6</v>
      </c>
      <c r="I3036"/>
      <c r="J3036"/>
      <c r="K3036">
        <v>3405149713</v>
      </c>
      <c r="L3036">
        <v>3405149713</v>
      </c>
      <c r="M3036" t="s">
        <v>44</v>
      </c>
      <c r="N3036">
        <v>2335862639</v>
      </c>
      <c r="O3036" s="32" t="str">
        <f t="shared" si="47"/>
        <v>Detractors</v>
      </c>
    </row>
    <row r="3037" spans="1:15" ht="15" x14ac:dyDescent="0.2">
      <c r="A3037" t="s">
        <v>41</v>
      </c>
      <c r="B3037" t="s">
        <v>42</v>
      </c>
      <c r="C3037" t="s">
        <v>102</v>
      </c>
      <c r="D3037" s="11">
        <v>44235</v>
      </c>
      <c r="E3037" t="s">
        <v>53</v>
      </c>
      <c r="F3037">
        <v>5</v>
      </c>
      <c r="G3037" t="s">
        <v>43</v>
      </c>
      <c r="H3037">
        <v>5</v>
      </c>
      <c r="I3037"/>
      <c r="J3037">
        <v>2017242658</v>
      </c>
      <c r="K3037">
        <v>4415411135</v>
      </c>
      <c r="L3037">
        <v>4415411135</v>
      </c>
      <c r="M3037" t="s">
        <v>44</v>
      </c>
      <c r="N3037">
        <v>2335871574</v>
      </c>
      <c r="O3037" s="32" t="str">
        <f t="shared" si="47"/>
        <v>Detractors</v>
      </c>
    </row>
    <row r="3038" spans="1:15" ht="15" x14ac:dyDescent="0.2">
      <c r="A3038" t="s">
        <v>41</v>
      </c>
      <c r="B3038" t="s">
        <v>42</v>
      </c>
      <c r="C3038" t="s">
        <v>130</v>
      </c>
      <c r="D3038" s="11">
        <v>44235</v>
      </c>
      <c r="E3038" t="s">
        <v>19</v>
      </c>
      <c r="F3038">
        <v>5</v>
      </c>
      <c r="G3038" t="s">
        <v>43</v>
      </c>
      <c r="H3038">
        <v>10</v>
      </c>
      <c r="I3038"/>
      <c r="J3038"/>
      <c r="K3038">
        <v>7205275223</v>
      </c>
      <c r="L3038">
        <v>5926252402</v>
      </c>
      <c r="M3038" t="s">
        <v>44</v>
      </c>
      <c r="N3038">
        <v>2335871623</v>
      </c>
      <c r="O3038" s="32" t="str">
        <f t="shared" si="47"/>
        <v>Promoters</v>
      </c>
    </row>
    <row r="3039" spans="1:15" ht="15" x14ac:dyDescent="0.2">
      <c r="A3039" t="s">
        <v>41</v>
      </c>
      <c r="B3039" t="s">
        <v>42</v>
      </c>
      <c r="C3039" t="s">
        <v>131</v>
      </c>
      <c r="D3039" s="11">
        <v>44235</v>
      </c>
      <c r="E3039" t="s">
        <v>55</v>
      </c>
      <c r="F3039">
        <v>5</v>
      </c>
      <c r="G3039" t="s">
        <v>43</v>
      </c>
      <c r="H3039">
        <v>10</v>
      </c>
      <c r="I3039"/>
      <c r="J3039"/>
      <c r="K3039">
        <v>5752240895</v>
      </c>
      <c r="L3039">
        <v>5752240895</v>
      </c>
      <c r="M3039" t="s">
        <v>44</v>
      </c>
      <c r="N3039">
        <v>2335873666</v>
      </c>
      <c r="O3039" s="32" t="str">
        <f t="shared" si="47"/>
        <v>Promoters</v>
      </c>
    </row>
    <row r="3040" spans="1:15" ht="15" x14ac:dyDescent="0.2">
      <c r="A3040" t="s">
        <v>41</v>
      </c>
      <c r="B3040" t="s">
        <v>42</v>
      </c>
      <c r="C3040" t="s">
        <v>83</v>
      </c>
      <c r="D3040" s="11">
        <v>44235</v>
      </c>
      <c r="E3040" t="s">
        <v>53</v>
      </c>
      <c r="F3040">
        <v>5</v>
      </c>
      <c r="G3040" t="s">
        <v>43</v>
      </c>
      <c r="H3040">
        <v>10</v>
      </c>
      <c r="I3040"/>
      <c r="J3040"/>
      <c r="K3040">
        <v>4415161734</v>
      </c>
      <c r="L3040">
        <v>4415161734</v>
      </c>
      <c r="M3040" t="s">
        <v>44</v>
      </c>
      <c r="N3040">
        <v>2335881919</v>
      </c>
      <c r="O3040" s="32" t="str">
        <f t="shared" si="47"/>
        <v>Promoters</v>
      </c>
    </row>
    <row r="3041" spans="1:15" ht="15" x14ac:dyDescent="0.2">
      <c r="A3041" t="s">
        <v>41</v>
      </c>
      <c r="B3041" t="s">
        <v>42</v>
      </c>
      <c r="C3041" t="s">
        <v>117</v>
      </c>
      <c r="D3041" s="11">
        <v>44235</v>
      </c>
      <c r="E3041" t="s">
        <v>50</v>
      </c>
      <c r="F3041">
        <v>5</v>
      </c>
      <c r="G3041" t="s">
        <v>46</v>
      </c>
      <c r="H3041">
        <v>10</v>
      </c>
      <c r="I3041"/>
      <c r="J3041"/>
      <c r="K3041">
        <v>8587316001</v>
      </c>
      <c r="L3041">
        <v>8587316001</v>
      </c>
      <c r="M3041" t="s">
        <v>44</v>
      </c>
      <c r="N3041">
        <v>2335881983</v>
      </c>
      <c r="O3041" s="32" t="str">
        <f t="shared" si="47"/>
        <v>Promoters</v>
      </c>
    </row>
    <row r="3042" spans="1:15" ht="15" x14ac:dyDescent="0.2">
      <c r="A3042" t="s">
        <v>41</v>
      </c>
      <c r="B3042" t="s">
        <v>42</v>
      </c>
      <c r="C3042" t="s">
        <v>147</v>
      </c>
      <c r="D3042" s="11">
        <v>44235</v>
      </c>
      <c r="E3042" t="s">
        <v>52</v>
      </c>
      <c r="F3042">
        <v>1</v>
      </c>
      <c r="G3042" t="s">
        <v>46</v>
      </c>
      <c r="H3042">
        <v>0</v>
      </c>
      <c r="I3042"/>
      <c r="J3042"/>
      <c r="K3042">
        <v>4415340074</v>
      </c>
      <c r="L3042">
        <v>4415340074</v>
      </c>
      <c r="M3042" t="s">
        <v>44</v>
      </c>
      <c r="N3042">
        <v>2335905795</v>
      </c>
      <c r="O3042" s="32" t="str">
        <f t="shared" si="47"/>
        <v>Detractors</v>
      </c>
    </row>
    <row r="3043" spans="1:15" ht="15" x14ac:dyDescent="0.2">
      <c r="A3043" t="s">
        <v>41</v>
      </c>
      <c r="B3043" t="s">
        <v>42</v>
      </c>
      <c r="C3043" t="s">
        <v>130</v>
      </c>
      <c r="D3043" s="11">
        <v>44235</v>
      </c>
      <c r="E3043" t="s">
        <v>19</v>
      </c>
      <c r="F3043">
        <v>5</v>
      </c>
      <c r="G3043" t="s">
        <v>43</v>
      </c>
      <c r="H3043">
        <v>0</v>
      </c>
      <c r="I3043"/>
      <c r="J3043"/>
      <c r="K3043">
        <v>7205275223</v>
      </c>
      <c r="L3043">
        <v>5922296410</v>
      </c>
      <c r="M3043" t="s">
        <v>44</v>
      </c>
      <c r="N3043">
        <v>2335917902</v>
      </c>
      <c r="O3043" s="32" t="str">
        <f t="shared" si="47"/>
        <v>Detractors</v>
      </c>
    </row>
    <row r="3044" spans="1:15" ht="15" x14ac:dyDescent="0.2">
      <c r="A3044" t="s">
        <v>41</v>
      </c>
      <c r="B3044" t="s">
        <v>42</v>
      </c>
      <c r="C3044" t="s">
        <v>79</v>
      </c>
      <c r="D3044" s="11">
        <v>44235</v>
      </c>
      <c r="E3044" t="s">
        <v>50</v>
      </c>
      <c r="F3044">
        <v>5</v>
      </c>
      <c r="G3044" t="s">
        <v>43</v>
      </c>
      <c r="H3044">
        <v>9</v>
      </c>
      <c r="I3044"/>
      <c r="J3044"/>
      <c r="K3044">
        <v>3404736474</v>
      </c>
      <c r="L3044">
        <v>3404736474</v>
      </c>
      <c r="M3044" t="s">
        <v>44</v>
      </c>
      <c r="N3044">
        <v>2335927193</v>
      </c>
      <c r="O3044" s="32" t="str">
        <f t="shared" si="47"/>
        <v>Promoters</v>
      </c>
    </row>
    <row r="3045" spans="1:15" ht="15" x14ac:dyDescent="0.2">
      <c r="A3045" t="s">
        <v>41</v>
      </c>
      <c r="B3045" t="s">
        <v>42</v>
      </c>
      <c r="C3045" t="s">
        <v>114</v>
      </c>
      <c r="D3045" s="11">
        <v>44235</v>
      </c>
      <c r="E3045" t="s">
        <v>50</v>
      </c>
      <c r="F3045">
        <v>5</v>
      </c>
      <c r="G3045" t="s">
        <v>46</v>
      </c>
      <c r="H3045">
        <v>8</v>
      </c>
      <c r="I3045"/>
      <c r="J3045"/>
      <c r="K3045">
        <v>3406434469</v>
      </c>
      <c r="L3045">
        <v>3406434469</v>
      </c>
      <c r="M3045" t="s">
        <v>44</v>
      </c>
      <c r="N3045">
        <v>2335928426</v>
      </c>
      <c r="O3045" s="32" t="str">
        <f t="shared" si="47"/>
        <v>Passives</v>
      </c>
    </row>
    <row r="3046" spans="1:15" ht="15" x14ac:dyDescent="0.2">
      <c r="A3046" t="s">
        <v>41</v>
      </c>
      <c r="B3046" t="s">
        <v>42</v>
      </c>
      <c r="C3046" t="s">
        <v>129</v>
      </c>
      <c r="D3046" s="11">
        <v>44235</v>
      </c>
      <c r="E3046" t="s">
        <v>50</v>
      </c>
      <c r="F3046">
        <v>5</v>
      </c>
      <c r="G3046" t="s">
        <v>43</v>
      </c>
      <c r="H3046">
        <v>0</v>
      </c>
      <c r="I3046"/>
      <c r="J3046"/>
      <c r="K3046">
        <v>3406430462</v>
      </c>
      <c r="L3046">
        <v>3406430462</v>
      </c>
      <c r="M3046" t="s">
        <v>44</v>
      </c>
      <c r="N3046">
        <v>2335937564</v>
      </c>
      <c r="O3046" s="32" t="str">
        <f t="shared" si="47"/>
        <v>Detractors</v>
      </c>
    </row>
    <row r="3047" spans="1:15" ht="15" x14ac:dyDescent="0.2">
      <c r="A3047" t="s">
        <v>41</v>
      </c>
      <c r="B3047" t="s">
        <v>42</v>
      </c>
      <c r="C3047" t="s">
        <v>134</v>
      </c>
      <c r="D3047" s="11">
        <v>44235</v>
      </c>
      <c r="E3047" t="s">
        <v>53</v>
      </c>
      <c r="F3047">
        <v>5</v>
      </c>
      <c r="G3047" t="s">
        <v>43</v>
      </c>
      <c r="H3047">
        <v>10</v>
      </c>
      <c r="I3047"/>
      <c r="J3047">
        <v>2017294598</v>
      </c>
      <c r="K3047">
        <v>4412961248</v>
      </c>
      <c r="L3047">
        <v>4412961248</v>
      </c>
      <c r="M3047" t="s">
        <v>44</v>
      </c>
      <c r="N3047">
        <v>2335938090</v>
      </c>
      <c r="O3047" s="32" t="str">
        <f t="shared" si="47"/>
        <v>Promoters</v>
      </c>
    </row>
    <row r="3048" spans="1:15" ht="15" x14ac:dyDescent="0.2">
      <c r="A3048" t="s">
        <v>41</v>
      </c>
      <c r="B3048" t="s">
        <v>42</v>
      </c>
      <c r="C3048" t="s">
        <v>129</v>
      </c>
      <c r="D3048" s="11">
        <v>44235</v>
      </c>
      <c r="E3048" t="s">
        <v>50</v>
      </c>
      <c r="F3048">
        <v>5</v>
      </c>
      <c r="G3048" t="s">
        <v>43</v>
      </c>
      <c r="H3048">
        <v>10</v>
      </c>
      <c r="I3048"/>
      <c r="J3048"/>
      <c r="K3048">
        <v>3405130429</v>
      </c>
      <c r="L3048">
        <v>3405130429</v>
      </c>
      <c r="M3048" t="s">
        <v>44</v>
      </c>
      <c r="N3048">
        <v>2335948988</v>
      </c>
      <c r="O3048" s="32" t="str">
        <f t="shared" si="47"/>
        <v>Promoters</v>
      </c>
    </row>
    <row r="3049" spans="1:15" ht="15" x14ac:dyDescent="0.2">
      <c r="A3049" t="s">
        <v>41</v>
      </c>
      <c r="B3049" t="s">
        <v>42</v>
      </c>
      <c r="C3049" t="s">
        <v>79</v>
      </c>
      <c r="D3049" s="11">
        <v>44235</v>
      </c>
      <c r="E3049" t="s">
        <v>53</v>
      </c>
      <c r="F3049">
        <v>5</v>
      </c>
      <c r="G3049" t="s">
        <v>46</v>
      </c>
      <c r="H3049">
        <v>5</v>
      </c>
      <c r="I3049"/>
      <c r="J3049"/>
      <c r="K3049">
        <v>4412321517</v>
      </c>
      <c r="L3049">
        <v>4412321517</v>
      </c>
      <c r="M3049" t="s">
        <v>44</v>
      </c>
      <c r="N3049">
        <v>2335950646</v>
      </c>
      <c r="O3049" s="32" t="str">
        <f t="shared" si="47"/>
        <v>Detractors</v>
      </c>
    </row>
    <row r="3050" spans="1:15" ht="15" x14ac:dyDescent="0.2">
      <c r="A3050" t="s">
        <v>41</v>
      </c>
      <c r="B3050" t="s">
        <v>42</v>
      </c>
      <c r="C3050" t="s">
        <v>144</v>
      </c>
      <c r="D3050" s="11">
        <v>44235</v>
      </c>
      <c r="E3050" t="s">
        <v>55</v>
      </c>
      <c r="F3050">
        <v>4</v>
      </c>
      <c r="G3050" t="s">
        <v>43</v>
      </c>
      <c r="H3050">
        <v>8</v>
      </c>
      <c r="I3050"/>
      <c r="J3050"/>
      <c r="K3050">
        <v>5054064640</v>
      </c>
      <c r="L3050">
        <v>5054064640</v>
      </c>
      <c r="M3050" t="s">
        <v>51</v>
      </c>
      <c r="N3050">
        <v>2335953753</v>
      </c>
      <c r="O3050" s="32" t="str">
        <f t="shared" si="47"/>
        <v>Passives</v>
      </c>
    </row>
    <row r="3051" spans="1:15" ht="15" x14ac:dyDescent="0.2">
      <c r="A3051" t="s">
        <v>41</v>
      </c>
      <c r="B3051" t="s">
        <v>42</v>
      </c>
      <c r="C3051" t="s">
        <v>137</v>
      </c>
      <c r="D3051" s="11">
        <v>44236</v>
      </c>
      <c r="E3051" t="s">
        <v>50</v>
      </c>
      <c r="F3051">
        <v>5</v>
      </c>
      <c r="G3051" t="s">
        <v>46</v>
      </c>
      <c r="H3051">
        <v>5</v>
      </c>
      <c r="I3051"/>
      <c r="J3051"/>
      <c r="K3051">
        <v>6066949263</v>
      </c>
      <c r="L3051">
        <v>6066949263</v>
      </c>
      <c r="M3051" t="s">
        <v>44</v>
      </c>
      <c r="N3051">
        <v>2336053805</v>
      </c>
      <c r="O3051" s="32" t="str">
        <f t="shared" si="47"/>
        <v>Detractors</v>
      </c>
    </row>
    <row r="3052" spans="1:15" ht="15" x14ac:dyDescent="0.2">
      <c r="A3052" t="s">
        <v>41</v>
      </c>
      <c r="B3052" t="s">
        <v>42</v>
      </c>
      <c r="C3052" t="s">
        <v>122</v>
      </c>
      <c r="D3052" s="11">
        <v>44236</v>
      </c>
      <c r="E3052" t="s">
        <v>53</v>
      </c>
      <c r="F3052">
        <v>5</v>
      </c>
      <c r="G3052" t="s">
        <v>43</v>
      </c>
      <c r="H3052">
        <v>9</v>
      </c>
      <c r="I3052"/>
      <c r="J3052"/>
      <c r="K3052">
        <v>4417070757</v>
      </c>
      <c r="L3052">
        <v>4417070757</v>
      </c>
      <c r="M3052" t="s">
        <v>44</v>
      </c>
      <c r="N3052">
        <v>2336054555</v>
      </c>
      <c r="O3052" s="32" t="str">
        <f t="shared" si="47"/>
        <v>Promoters</v>
      </c>
    </row>
    <row r="3053" spans="1:15" ht="15" x14ac:dyDescent="0.2">
      <c r="A3053" t="s">
        <v>41</v>
      </c>
      <c r="B3053" t="s">
        <v>42</v>
      </c>
      <c r="C3053" t="s">
        <v>123</v>
      </c>
      <c r="D3053" s="11">
        <v>44236</v>
      </c>
      <c r="E3053" t="s">
        <v>19</v>
      </c>
      <c r="F3053">
        <v>4</v>
      </c>
      <c r="G3053" t="s">
        <v>46</v>
      </c>
      <c r="H3053">
        <v>7</v>
      </c>
      <c r="I3053"/>
      <c r="J3053"/>
      <c r="K3053">
        <v>7205275223</v>
      </c>
      <c r="L3053">
        <v>5926508066</v>
      </c>
      <c r="M3053" t="s">
        <v>51</v>
      </c>
      <c r="N3053">
        <v>2336072590</v>
      </c>
      <c r="O3053" s="32" t="str">
        <f t="shared" si="47"/>
        <v>Passives</v>
      </c>
    </row>
    <row r="3054" spans="1:15" ht="15" x14ac:dyDescent="0.2">
      <c r="A3054" t="s">
        <v>41</v>
      </c>
      <c r="B3054" t="s">
        <v>42</v>
      </c>
      <c r="C3054" t="s">
        <v>117</v>
      </c>
      <c r="D3054" s="11">
        <v>44236</v>
      </c>
      <c r="E3054" t="s">
        <v>50</v>
      </c>
      <c r="F3054">
        <v>5</v>
      </c>
      <c r="G3054" t="s">
        <v>46</v>
      </c>
      <c r="H3054">
        <v>4</v>
      </c>
      <c r="I3054"/>
      <c r="J3054"/>
      <c r="K3054">
        <v>6104282497</v>
      </c>
      <c r="L3054">
        <v>6104282497</v>
      </c>
      <c r="M3054" t="s">
        <v>44</v>
      </c>
      <c r="N3054">
        <v>2336088908</v>
      </c>
      <c r="O3054" s="32" t="str">
        <f t="shared" si="47"/>
        <v>Detractors</v>
      </c>
    </row>
    <row r="3055" spans="1:15" ht="15" x14ac:dyDescent="0.2">
      <c r="A3055" t="s">
        <v>41</v>
      </c>
      <c r="B3055" t="s">
        <v>42</v>
      </c>
      <c r="C3055" t="s">
        <v>109</v>
      </c>
      <c r="D3055" s="11">
        <v>44236</v>
      </c>
      <c r="E3055" t="s">
        <v>53</v>
      </c>
      <c r="F3055">
        <v>4</v>
      </c>
      <c r="G3055" t="s">
        <v>43</v>
      </c>
      <c r="H3055">
        <v>5</v>
      </c>
      <c r="I3055"/>
      <c r="J3055"/>
      <c r="K3055">
        <v>4412921345</v>
      </c>
      <c r="L3055">
        <v>4412921345</v>
      </c>
      <c r="M3055" t="s">
        <v>44</v>
      </c>
      <c r="N3055">
        <v>2336096794</v>
      </c>
      <c r="O3055" s="32" t="str">
        <f t="shared" si="47"/>
        <v>Detractors</v>
      </c>
    </row>
    <row r="3056" spans="1:15" ht="15" x14ac:dyDescent="0.2">
      <c r="A3056" t="s">
        <v>41</v>
      </c>
      <c r="B3056" t="s">
        <v>42</v>
      </c>
      <c r="C3056" t="s">
        <v>139</v>
      </c>
      <c r="D3056" s="11">
        <v>44236</v>
      </c>
      <c r="E3056" t="s">
        <v>50</v>
      </c>
      <c r="F3056">
        <v>4</v>
      </c>
      <c r="G3056" t="s">
        <v>43</v>
      </c>
      <c r="H3056">
        <v>8</v>
      </c>
      <c r="I3056"/>
      <c r="J3056"/>
      <c r="K3056">
        <v>9152073224</v>
      </c>
      <c r="L3056">
        <v>9152073224</v>
      </c>
      <c r="M3056" t="s">
        <v>51</v>
      </c>
      <c r="N3056">
        <v>2336099686</v>
      </c>
      <c r="O3056" s="32" t="str">
        <f t="shared" si="47"/>
        <v>Passives</v>
      </c>
    </row>
    <row r="3057" spans="1:15" ht="15" x14ac:dyDescent="0.2">
      <c r="A3057" t="s">
        <v>41</v>
      </c>
      <c r="B3057" t="s">
        <v>42</v>
      </c>
      <c r="C3057" t="s">
        <v>141</v>
      </c>
      <c r="D3057" s="11">
        <v>44236</v>
      </c>
      <c r="E3057" t="s">
        <v>53</v>
      </c>
      <c r="F3057">
        <v>4</v>
      </c>
      <c r="G3057" t="s">
        <v>46</v>
      </c>
      <c r="H3057">
        <v>9</v>
      </c>
      <c r="I3057"/>
      <c r="J3057"/>
      <c r="K3057">
        <v>4415206628</v>
      </c>
      <c r="L3057">
        <v>4415206628</v>
      </c>
      <c r="M3057" t="s">
        <v>51</v>
      </c>
      <c r="N3057">
        <v>2336100205</v>
      </c>
      <c r="O3057" s="32" t="str">
        <f t="shared" si="47"/>
        <v>Promoters</v>
      </c>
    </row>
    <row r="3058" spans="1:15" ht="15" x14ac:dyDescent="0.2">
      <c r="A3058" t="s">
        <v>41</v>
      </c>
      <c r="B3058" t="s">
        <v>42</v>
      </c>
      <c r="C3058" t="s">
        <v>121</v>
      </c>
      <c r="D3058" s="11">
        <v>44236</v>
      </c>
      <c r="E3058" t="s">
        <v>53</v>
      </c>
      <c r="F3058">
        <v>5</v>
      </c>
      <c r="G3058" t="s">
        <v>43</v>
      </c>
      <c r="H3058">
        <v>10</v>
      </c>
      <c r="I3058"/>
      <c r="J3058"/>
      <c r="K3058">
        <v>4417357387</v>
      </c>
      <c r="L3058">
        <v>4417357387</v>
      </c>
      <c r="M3058" t="s">
        <v>44</v>
      </c>
      <c r="N3058">
        <v>2336103330</v>
      </c>
      <c r="O3058" s="32" t="str">
        <f t="shared" si="47"/>
        <v>Promoters</v>
      </c>
    </row>
    <row r="3059" spans="1:15" ht="15" x14ac:dyDescent="0.2">
      <c r="A3059" t="s">
        <v>41</v>
      </c>
      <c r="B3059" t="s">
        <v>42</v>
      </c>
      <c r="C3059" t="s">
        <v>141</v>
      </c>
      <c r="D3059" s="11">
        <v>44236</v>
      </c>
      <c r="E3059" t="s">
        <v>50</v>
      </c>
      <c r="F3059">
        <v>5</v>
      </c>
      <c r="G3059" t="s">
        <v>43</v>
      </c>
      <c r="H3059">
        <v>10</v>
      </c>
      <c r="I3059"/>
      <c r="J3059"/>
      <c r="K3059">
        <v>3407273080</v>
      </c>
      <c r="L3059">
        <v>3407273080</v>
      </c>
      <c r="M3059" t="s">
        <v>44</v>
      </c>
      <c r="N3059">
        <v>2336110531</v>
      </c>
      <c r="O3059" s="32" t="str">
        <f t="shared" si="47"/>
        <v>Promoters</v>
      </c>
    </row>
    <row r="3060" spans="1:15" ht="15" x14ac:dyDescent="0.2">
      <c r="A3060" t="s">
        <v>41</v>
      </c>
      <c r="B3060" t="s">
        <v>42</v>
      </c>
      <c r="C3060" t="s">
        <v>111</v>
      </c>
      <c r="D3060" s="11">
        <v>44236</v>
      </c>
      <c r="E3060" t="s">
        <v>50</v>
      </c>
      <c r="F3060">
        <v>5</v>
      </c>
      <c r="G3060" t="s">
        <v>43</v>
      </c>
      <c r="H3060">
        <v>9</v>
      </c>
      <c r="I3060"/>
      <c r="J3060"/>
      <c r="K3060">
        <v>3405146303</v>
      </c>
      <c r="L3060">
        <v>3405146303</v>
      </c>
      <c r="M3060" t="s">
        <v>44</v>
      </c>
      <c r="N3060">
        <v>2336111715</v>
      </c>
      <c r="O3060" s="32" t="str">
        <f t="shared" si="47"/>
        <v>Promoters</v>
      </c>
    </row>
    <row r="3061" spans="1:15" ht="15" x14ac:dyDescent="0.2">
      <c r="A3061" t="s">
        <v>41</v>
      </c>
      <c r="B3061" t="s">
        <v>42</v>
      </c>
      <c r="C3061" t="s">
        <v>130</v>
      </c>
      <c r="D3061" s="11">
        <v>44236</v>
      </c>
      <c r="E3061" t="s">
        <v>19</v>
      </c>
      <c r="F3061">
        <v>5</v>
      </c>
      <c r="G3061" t="s">
        <v>43</v>
      </c>
      <c r="H3061">
        <v>9</v>
      </c>
      <c r="I3061"/>
      <c r="J3061">
        <v>2017445185</v>
      </c>
      <c r="K3061">
        <v>7205275223</v>
      </c>
      <c r="L3061">
        <v>5926254115</v>
      </c>
      <c r="M3061" t="s">
        <v>44</v>
      </c>
      <c r="N3061">
        <v>2336116993</v>
      </c>
      <c r="O3061" s="32" t="str">
        <f t="shared" si="47"/>
        <v>Promoters</v>
      </c>
    </row>
    <row r="3062" spans="1:15" ht="15" x14ac:dyDescent="0.2">
      <c r="A3062" t="s">
        <v>41</v>
      </c>
      <c r="B3062" t="s">
        <v>42</v>
      </c>
      <c r="C3062" t="s">
        <v>113</v>
      </c>
      <c r="D3062" s="11">
        <v>44236</v>
      </c>
      <c r="E3062" t="s">
        <v>55</v>
      </c>
      <c r="F3062">
        <v>3</v>
      </c>
      <c r="G3062" t="s">
        <v>46</v>
      </c>
      <c r="H3062">
        <v>6</v>
      </c>
      <c r="I3062"/>
      <c r="J3062">
        <v>2017447707</v>
      </c>
      <c r="K3062">
        <v>7752933095</v>
      </c>
      <c r="L3062">
        <v>7752933095</v>
      </c>
      <c r="M3062" t="s">
        <v>44</v>
      </c>
      <c r="N3062">
        <v>2336119891</v>
      </c>
      <c r="O3062" s="32" t="str">
        <f t="shared" si="47"/>
        <v>Detractors</v>
      </c>
    </row>
    <row r="3063" spans="1:15" ht="15" x14ac:dyDescent="0.2">
      <c r="A3063" t="s">
        <v>41</v>
      </c>
      <c r="B3063" t="s">
        <v>42</v>
      </c>
      <c r="C3063" t="s">
        <v>141</v>
      </c>
      <c r="D3063" s="11">
        <v>44236</v>
      </c>
      <c r="E3063" t="s">
        <v>53</v>
      </c>
      <c r="F3063">
        <v>5</v>
      </c>
      <c r="G3063" t="s">
        <v>43</v>
      </c>
      <c r="H3063">
        <v>10</v>
      </c>
      <c r="I3063"/>
      <c r="J3063"/>
      <c r="K3063">
        <v>4105449330</v>
      </c>
      <c r="L3063">
        <v>4105449330</v>
      </c>
      <c r="M3063" t="s">
        <v>44</v>
      </c>
      <c r="N3063">
        <v>2336120789</v>
      </c>
      <c r="O3063" s="32" t="str">
        <f t="shared" si="47"/>
        <v>Promoters</v>
      </c>
    </row>
    <row r="3064" spans="1:15" ht="15" x14ac:dyDescent="0.2">
      <c r="A3064" t="s">
        <v>41</v>
      </c>
      <c r="B3064" t="s">
        <v>42</v>
      </c>
      <c r="C3064" t="s">
        <v>100</v>
      </c>
      <c r="D3064" s="11">
        <v>44236</v>
      </c>
      <c r="E3064" t="s">
        <v>53</v>
      </c>
      <c r="F3064">
        <v>5</v>
      </c>
      <c r="G3064" t="s">
        <v>43</v>
      </c>
      <c r="H3064">
        <v>10</v>
      </c>
      <c r="I3064"/>
      <c r="J3064"/>
      <c r="K3064">
        <v>4412970805</v>
      </c>
      <c r="L3064">
        <v>4412970805</v>
      </c>
      <c r="M3064" t="s">
        <v>44</v>
      </c>
      <c r="N3064">
        <v>2336134293</v>
      </c>
      <c r="O3064" s="32" t="str">
        <f t="shared" si="47"/>
        <v>Promoters</v>
      </c>
    </row>
    <row r="3065" spans="1:15" ht="15" x14ac:dyDescent="0.2">
      <c r="A3065" t="s">
        <v>41</v>
      </c>
      <c r="B3065" t="s">
        <v>42</v>
      </c>
      <c r="C3065" t="s">
        <v>109</v>
      </c>
      <c r="D3065" s="11">
        <v>44236</v>
      </c>
      <c r="E3065" t="s">
        <v>53</v>
      </c>
      <c r="F3065">
        <v>4</v>
      </c>
      <c r="G3065" t="s">
        <v>46</v>
      </c>
      <c r="H3065">
        <v>4</v>
      </c>
      <c r="I3065"/>
      <c r="J3065"/>
      <c r="K3065">
        <v>4415051892</v>
      </c>
      <c r="L3065">
        <v>4415051892</v>
      </c>
      <c r="M3065" t="s">
        <v>44</v>
      </c>
      <c r="N3065">
        <v>2336160855</v>
      </c>
      <c r="O3065" s="32" t="str">
        <f t="shared" si="47"/>
        <v>Detractors</v>
      </c>
    </row>
    <row r="3066" spans="1:15" ht="15" x14ac:dyDescent="0.2">
      <c r="A3066" t="s">
        <v>41</v>
      </c>
      <c r="B3066" t="s">
        <v>42</v>
      </c>
      <c r="C3066" t="s">
        <v>87</v>
      </c>
      <c r="D3066" s="11">
        <v>44236</v>
      </c>
      <c r="E3066" t="s">
        <v>52</v>
      </c>
      <c r="F3066">
        <v>3</v>
      </c>
      <c r="G3066" t="s">
        <v>46</v>
      </c>
      <c r="H3066">
        <v>2</v>
      </c>
      <c r="I3066"/>
      <c r="J3066"/>
      <c r="K3066">
        <v>4415345608</v>
      </c>
      <c r="L3066">
        <v>4415345608</v>
      </c>
      <c r="M3066" t="s">
        <v>44</v>
      </c>
      <c r="N3066">
        <v>2336164841</v>
      </c>
      <c r="O3066" s="32" t="str">
        <f t="shared" si="47"/>
        <v>Detractors</v>
      </c>
    </row>
    <row r="3067" spans="1:15" ht="15" x14ac:dyDescent="0.2">
      <c r="A3067" t="s">
        <v>41</v>
      </c>
      <c r="B3067" t="s">
        <v>42</v>
      </c>
      <c r="C3067" t="s">
        <v>119</v>
      </c>
      <c r="D3067" s="11">
        <v>44236</v>
      </c>
      <c r="E3067" t="s">
        <v>19</v>
      </c>
      <c r="F3067">
        <v>5</v>
      </c>
      <c r="G3067" t="s">
        <v>46</v>
      </c>
      <c r="H3067">
        <v>0</v>
      </c>
      <c r="I3067"/>
      <c r="J3067"/>
      <c r="K3067">
        <v>7205275223</v>
      </c>
      <c r="L3067">
        <v>5926473743</v>
      </c>
      <c r="M3067" t="s">
        <v>44</v>
      </c>
      <c r="N3067">
        <v>2336165996</v>
      </c>
      <c r="O3067" s="32" t="str">
        <f t="shared" si="47"/>
        <v>Detractors</v>
      </c>
    </row>
    <row r="3068" spans="1:15" ht="15" x14ac:dyDescent="0.2">
      <c r="A3068" t="s">
        <v>41</v>
      </c>
      <c r="B3068" t="s">
        <v>42</v>
      </c>
      <c r="C3068" t="s">
        <v>122</v>
      </c>
      <c r="D3068" s="11">
        <v>44236</v>
      </c>
      <c r="E3068" t="s">
        <v>55</v>
      </c>
      <c r="F3068">
        <v>5</v>
      </c>
      <c r="G3068" t="s">
        <v>46</v>
      </c>
      <c r="H3068">
        <v>8</v>
      </c>
      <c r="I3068"/>
      <c r="J3068"/>
      <c r="K3068">
        <v>5752240336</v>
      </c>
      <c r="L3068">
        <v>5752240336</v>
      </c>
      <c r="M3068" t="s">
        <v>51</v>
      </c>
      <c r="N3068">
        <v>2336166223</v>
      </c>
      <c r="O3068" s="32" t="str">
        <f t="shared" si="47"/>
        <v>Passives</v>
      </c>
    </row>
    <row r="3069" spans="1:15" ht="15" x14ac:dyDescent="0.2">
      <c r="A3069" t="s">
        <v>41</v>
      </c>
      <c r="B3069" t="s">
        <v>42</v>
      </c>
      <c r="C3069" t="s">
        <v>137</v>
      </c>
      <c r="D3069" s="11">
        <v>44236</v>
      </c>
      <c r="E3069" t="s">
        <v>50</v>
      </c>
      <c r="F3069">
        <v>5</v>
      </c>
      <c r="G3069" t="s">
        <v>43</v>
      </c>
      <c r="H3069">
        <v>10</v>
      </c>
      <c r="I3069"/>
      <c r="J3069"/>
      <c r="K3069">
        <v>3407193767</v>
      </c>
      <c r="L3069">
        <v>3407193767</v>
      </c>
      <c r="M3069" t="s">
        <v>44</v>
      </c>
      <c r="N3069">
        <v>2336166456</v>
      </c>
      <c r="O3069" s="32" t="str">
        <f t="shared" si="47"/>
        <v>Promoters</v>
      </c>
    </row>
    <row r="3070" spans="1:15" ht="15" x14ac:dyDescent="0.2">
      <c r="A3070" t="s">
        <v>41</v>
      </c>
      <c r="B3070" t="s">
        <v>42</v>
      </c>
      <c r="C3070" t="s">
        <v>133</v>
      </c>
      <c r="D3070" s="11">
        <v>44236</v>
      </c>
      <c r="E3070" t="s">
        <v>50</v>
      </c>
      <c r="F3070">
        <v>5</v>
      </c>
      <c r="G3070" t="s">
        <v>46</v>
      </c>
      <c r="H3070">
        <v>10</v>
      </c>
      <c r="I3070"/>
      <c r="J3070"/>
      <c r="K3070">
        <v>2122032211</v>
      </c>
      <c r="L3070">
        <v>2122032211</v>
      </c>
      <c r="M3070" t="s">
        <v>44</v>
      </c>
      <c r="N3070">
        <v>2336169484</v>
      </c>
      <c r="O3070" s="32" t="str">
        <f t="shared" si="47"/>
        <v>Promoters</v>
      </c>
    </row>
    <row r="3071" spans="1:15" ht="15" x14ac:dyDescent="0.2">
      <c r="A3071" t="s">
        <v>41</v>
      </c>
      <c r="B3071" t="s">
        <v>42</v>
      </c>
      <c r="C3071" t="s">
        <v>139</v>
      </c>
      <c r="D3071" s="11">
        <v>44236</v>
      </c>
      <c r="E3071" t="s">
        <v>54</v>
      </c>
      <c r="F3071">
        <v>4</v>
      </c>
      <c r="G3071" t="s">
        <v>43</v>
      </c>
      <c r="H3071">
        <v>6</v>
      </c>
      <c r="I3071"/>
      <c r="J3071"/>
      <c r="K3071">
        <v>5054061393</v>
      </c>
      <c r="L3071">
        <v>5054061393</v>
      </c>
      <c r="M3071" t="s">
        <v>44</v>
      </c>
      <c r="N3071">
        <v>2336176592</v>
      </c>
      <c r="O3071" s="32" t="str">
        <f t="shared" si="47"/>
        <v>Detractors</v>
      </c>
    </row>
    <row r="3072" spans="1:15" ht="15" x14ac:dyDescent="0.2">
      <c r="A3072" t="s">
        <v>41</v>
      </c>
      <c r="B3072" t="s">
        <v>42</v>
      </c>
      <c r="C3072" t="s">
        <v>136</v>
      </c>
      <c r="D3072" s="11">
        <v>44236</v>
      </c>
      <c r="E3072" t="s">
        <v>53</v>
      </c>
      <c r="F3072">
        <v>5</v>
      </c>
      <c r="G3072" t="s">
        <v>43</v>
      </c>
      <c r="H3072">
        <v>9</v>
      </c>
      <c r="I3072"/>
      <c r="J3072"/>
      <c r="K3072">
        <v>4415995192</v>
      </c>
      <c r="L3072">
        <v>4415995192</v>
      </c>
      <c r="M3072" t="s">
        <v>44</v>
      </c>
      <c r="N3072">
        <v>2336181190</v>
      </c>
      <c r="O3072" s="32" t="str">
        <f t="shared" si="47"/>
        <v>Promoters</v>
      </c>
    </row>
    <row r="3073" spans="1:15" ht="15" x14ac:dyDescent="0.2">
      <c r="A3073" t="s">
        <v>41</v>
      </c>
      <c r="B3073" t="s">
        <v>42</v>
      </c>
      <c r="C3073" t="s">
        <v>121</v>
      </c>
      <c r="D3073" s="11">
        <v>44236</v>
      </c>
      <c r="E3073" t="s">
        <v>53</v>
      </c>
      <c r="F3073">
        <v>5</v>
      </c>
      <c r="G3073" t="s">
        <v>43</v>
      </c>
      <c r="H3073">
        <v>0</v>
      </c>
      <c r="I3073"/>
      <c r="J3073"/>
      <c r="K3073">
        <v>4412493314</v>
      </c>
      <c r="L3073">
        <v>4412493314</v>
      </c>
      <c r="M3073" t="s">
        <v>44</v>
      </c>
      <c r="N3073">
        <v>2336184285</v>
      </c>
      <c r="O3073" s="32" t="str">
        <f t="shared" si="47"/>
        <v>Detractors</v>
      </c>
    </row>
    <row r="3074" spans="1:15" ht="15" x14ac:dyDescent="0.2">
      <c r="A3074" t="s">
        <v>41</v>
      </c>
      <c r="B3074" t="s">
        <v>42</v>
      </c>
      <c r="C3074" t="s">
        <v>121</v>
      </c>
      <c r="D3074" s="11">
        <v>44236</v>
      </c>
      <c r="E3074" t="s">
        <v>53</v>
      </c>
      <c r="F3074">
        <v>5</v>
      </c>
      <c r="G3074" t="s">
        <v>43</v>
      </c>
      <c r="H3074">
        <v>10</v>
      </c>
      <c r="I3074"/>
      <c r="J3074"/>
      <c r="K3074">
        <v>4412325212</v>
      </c>
      <c r="L3074">
        <v>4412325212</v>
      </c>
      <c r="M3074" t="s">
        <v>51</v>
      </c>
      <c r="N3074">
        <v>2336194791</v>
      </c>
      <c r="O3074" s="32" t="str">
        <f t="shared" ref="O3074:O3137" si="48">IF(AND(H3074&gt;=$Q$3,H3074&lt;=$R$3),$S$3,IF(AND(H3074&gt;=$Q$4,H3074&lt;=$R$4),$S$4,IF(AND(H3074&gt;=$Q$5,H3074&lt;=$R$5),$S$5)))</f>
        <v>Promoters</v>
      </c>
    </row>
    <row r="3075" spans="1:15" ht="15" x14ac:dyDescent="0.2">
      <c r="A3075" t="s">
        <v>41</v>
      </c>
      <c r="B3075" t="s">
        <v>42</v>
      </c>
      <c r="C3075" t="s">
        <v>129</v>
      </c>
      <c r="D3075" s="11">
        <v>44236</v>
      </c>
      <c r="E3075" t="s">
        <v>55</v>
      </c>
      <c r="F3075">
        <v>3</v>
      </c>
      <c r="G3075" t="s">
        <v>46</v>
      </c>
      <c r="H3075">
        <v>2</v>
      </c>
      <c r="I3075"/>
      <c r="J3075"/>
      <c r="K3075">
        <v>9284298596</v>
      </c>
      <c r="L3075">
        <v>9284298596</v>
      </c>
      <c r="M3075" t="s">
        <v>44</v>
      </c>
      <c r="N3075">
        <v>2336204016</v>
      </c>
      <c r="O3075" s="32" t="str">
        <f t="shared" si="48"/>
        <v>Detractors</v>
      </c>
    </row>
    <row r="3076" spans="1:15" ht="15" x14ac:dyDescent="0.2">
      <c r="A3076" t="s">
        <v>41</v>
      </c>
      <c r="B3076" t="s">
        <v>42</v>
      </c>
      <c r="C3076" t="s">
        <v>123</v>
      </c>
      <c r="D3076" s="11">
        <v>44236</v>
      </c>
      <c r="E3076" t="s">
        <v>19</v>
      </c>
      <c r="F3076">
        <v>5</v>
      </c>
      <c r="G3076" t="s">
        <v>43</v>
      </c>
      <c r="H3076">
        <v>10</v>
      </c>
      <c r="I3076"/>
      <c r="J3076"/>
      <c r="K3076">
        <v>7205275223</v>
      </c>
      <c r="L3076">
        <v>5922256209</v>
      </c>
      <c r="M3076" t="s">
        <v>44</v>
      </c>
      <c r="N3076">
        <v>2336204857</v>
      </c>
      <c r="O3076" s="32" t="str">
        <f t="shared" si="48"/>
        <v>Promoters</v>
      </c>
    </row>
    <row r="3077" spans="1:15" ht="15" x14ac:dyDescent="0.2">
      <c r="A3077" t="s">
        <v>41</v>
      </c>
      <c r="B3077" t="s">
        <v>42</v>
      </c>
      <c r="C3077" t="s">
        <v>147</v>
      </c>
      <c r="D3077" s="11">
        <v>44236</v>
      </c>
      <c r="E3077" t="s">
        <v>53</v>
      </c>
      <c r="F3077">
        <v>2</v>
      </c>
      <c r="G3077" t="s">
        <v>46</v>
      </c>
      <c r="H3077">
        <v>5</v>
      </c>
      <c r="I3077"/>
      <c r="J3077">
        <v>2017514258</v>
      </c>
      <c r="K3077">
        <v>4412367013</v>
      </c>
      <c r="L3077">
        <v>4412367013</v>
      </c>
      <c r="M3077" t="s">
        <v>44</v>
      </c>
      <c r="N3077">
        <v>2336209667</v>
      </c>
      <c r="O3077" s="32" t="str">
        <f t="shared" si="48"/>
        <v>Detractors</v>
      </c>
    </row>
    <row r="3078" spans="1:15" ht="15" x14ac:dyDescent="0.2">
      <c r="A3078" t="s">
        <v>41</v>
      </c>
      <c r="B3078" t="s">
        <v>42</v>
      </c>
      <c r="C3078" t="s">
        <v>135</v>
      </c>
      <c r="D3078" s="11">
        <v>44236</v>
      </c>
      <c r="E3078" t="s">
        <v>53</v>
      </c>
      <c r="F3078">
        <v>3</v>
      </c>
      <c r="G3078" t="s">
        <v>46</v>
      </c>
      <c r="H3078">
        <v>6</v>
      </c>
      <c r="I3078"/>
      <c r="J3078"/>
      <c r="K3078">
        <v>4412360073</v>
      </c>
      <c r="L3078">
        <v>4412360073</v>
      </c>
      <c r="M3078" t="s">
        <v>44</v>
      </c>
      <c r="N3078">
        <v>2336210144</v>
      </c>
      <c r="O3078" s="32" t="str">
        <f t="shared" si="48"/>
        <v>Detractors</v>
      </c>
    </row>
    <row r="3079" spans="1:15" ht="15" x14ac:dyDescent="0.2">
      <c r="A3079" t="s">
        <v>41</v>
      </c>
      <c r="B3079" t="s">
        <v>42</v>
      </c>
      <c r="C3079" t="s">
        <v>111</v>
      </c>
      <c r="D3079" s="11">
        <v>44236</v>
      </c>
      <c r="E3079" t="s">
        <v>55</v>
      </c>
      <c r="F3079">
        <v>5</v>
      </c>
      <c r="G3079" t="s">
        <v>43</v>
      </c>
      <c r="H3079">
        <v>10</v>
      </c>
      <c r="I3079"/>
      <c r="J3079"/>
      <c r="K3079">
        <v>5053544015</v>
      </c>
      <c r="L3079">
        <v>5053544015</v>
      </c>
      <c r="M3079" t="s">
        <v>44</v>
      </c>
      <c r="N3079">
        <v>2336212242</v>
      </c>
      <c r="O3079" s="32" t="str">
        <f t="shared" si="48"/>
        <v>Promoters</v>
      </c>
    </row>
    <row r="3080" spans="1:15" ht="15" x14ac:dyDescent="0.2">
      <c r="A3080" t="s">
        <v>41</v>
      </c>
      <c r="B3080" t="s">
        <v>42</v>
      </c>
      <c r="C3080" t="s">
        <v>87</v>
      </c>
      <c r="D3080" s="11">
        <v>44236</v>
      </c>
      <c r="E3080" t="s">
        <v>50</v>
      </c>
      <c r="F3080">
        <v>5</v>
      </c>
      <c r="G3080" t="s">
        <v>43</v>
      </c>
      <c r="H3080">
        <v>8</v>
      </c>
      <c r="I3080"/>
      <c r="J3080"/>
      <c r="K3080">
        <v>3402775647</v>
      </c>
      <c r="L3080">
        <v>3402775647</v>
      </c>
      <c r="M3080" t="s">
        <v>44</v>
      </c>
      <c r="N3080">
        <v>2336214140</v>
      </c>
      <c r="O3080" s="32" t="str">
        <f t="shared" si="48"/>
        <v>Passives</v>
      </c>
    </row>
    <row r="3081" spans="1:15" ht="15" x14ac:dyDescent="0.2">
      <c r="A3081" t="s">
        <v>41</v>
      </c>
      <c r="B3081" t="s">
        <v>42</v>
      </c>
      <c r="C3081" t="s">
        <v>146</v>
      </c>
      <c r="D3081" s="11">
        <v>44236</v>
      </c>
      <c r="E3081" t="s">
        <v>55</v>
      </c>
      <c r="F3081">
        <v>5</v>
      </c>
      <c r="G3081" t="s">
        <v>43</v>
      </c>
      <c r="H3081">
        <v>9</v>
      </c>
      <c r="I3081"/>
      <c r="J3081"/>
      <c r="K3081">
        <v>7192946064</v>
      </c>
      <c r="L3081">
        <v>7192946064</v>
      </c>
      <c r="M3081" t="s">
        <v>44</v>
      </c>
      <c r="N3081">
        <v>2336217186</v>
      </c>
      <c r="O3081" s="32" t="str">
        <f t="shared" si="48"/>
        <v>Promoters</v>
      </c>
    </row>
    <row r="3082" spans="1:15" ht="15" x14ac:dyDescent="0.2">
      <c r="A3082" t="s">
        <v>41</v>
      </c>
      <c r="B3082" t="s">
        <v>42</v>
      </c>
      <c r="C3082" t="s">
        <v>124</v>
      </c>
      <c r="D3082" s="11">
        <v>44236</v>
      </c>
      <c r="E3082" t="s">
        <v>54</v>
      </c>
      <c r="F3082">
        <v>5</v>
      </c>
      <c r="G3082" t="s">
        <v>43</v>
      </c>
      <c r="H3082">
        <v>7</v>
      </c>
      <c r="I3082"/>
      <c r="J3082"/>
      <c r="K3082">
        <v>9284190512</v>
      </c>
      <c r="L3082">
        <v>9284190512</v>
      </c>
      <c r="M3082" t="s">
        <v>44</v>
      </c>
      <c r="N3082">
        <v>2336230696</v>
      </c>
      <c r="O3082" s="32" t="str">
        <f t="shared" si="48"/>
        <v>Passives</v>
      </c>
    </row>
    <row r="3083" spans="1:15" ht="15" x14ac:dyDescent="0.2">
      <c r="A3083" t="s">
        <v>41</v>
      </c>
      <c r="B3083" t="s">
        <v>42</v>
      </c>
      <c r="C3083" t="s">
        <v>87</v>
      </c>
      <c r="D3083" s="11">
        <v>44236</v>
      </c>
      <c r="E3083" t="s">
        <v>53</v>
      </c>
      <c r="F3083">
        <v>4</v>
      </c>
      <c r="G3083" t="s">
        <v>46</v>
      </c>
      <c r="H3083">
        <v>4</v>
      </c>
      <c r="I3083"/>
      <c r="J3083"/>
      <c r="K3083">
        <v>4415257241</v>
      </c>
      <c r="L3083">
        <v>4415257241</v>
      </c>
      <c r="M3083" t="s">
        <v>44</v>
      </c>
      <c r="N3083">
        <v>2336235871</v>
      </c>
      <c r="O3083" s="32" t="str">
        <f t="shared" si="48"/>
        <v>Detractors</v>
      </c>
    </row>
    <row r="3084" spans="1:15" ht="15" x14ac:dyDescent="0.2">
      <c r="A3084" t="s">
        <v>41</v>
      </c>
      <c r="B3084" t="s">
        <v>42</v>
      </c>
      <c r="C3084" t="s">
        <v>124</v>
      </c>
      <c r="D3084" s="11">
        <v>44236</v>
      </c>
      <c r="E3084" t="s">
        <v>52</v>
      </c>
      <c r="F3084">
        <v>5</v>
      </c>
      <c r="G3084" t="s">
        <v>43</v>
      </c>
      <c r="H3084">
        <v>9</v>
      </c>
      <c r="I3084"/>
      <c r="J3084"/>
      <c r="K3084">
        <v>4417775109</v>
      </c>
      <c r="L3084">
        <v>4417775109</v>
      </c>
      <c r="M3084" t="s">
        <v>44</v>
      </c>
      <c r="N3084">
        <v>2336236611</v>
      </c>
      <c r="O3084" s="32" t="str">
        <f t="shared" si="48"/>
        <v>Promoters</v>
      </c>
    </row>
    <row r="3085" spans="1:15" ht="15" x14ac:dyDescent="0.2">
      <c r="A3085" t="s">
        <v>41</v>
      </c>
      <c r="B3085" t="s">
        <v>42</v>
      </c>
      <c r="C3085" t="s">
        <v>129</v>
      </c>
      <c r="D3085" s="11">
        <v>44236</v>
      </c>
      <c r="E3085" t="s">
        <v>54</v>
      </c>
      <c r="F3085">
        <v>5</v>
      </c>
      <c r="G3085" t="s">
        <v>43</v>
      </c>
      <c r="H3085">
        <v>5</v>
      </c>
      <c r="I3085"/>
      <c r="J3085"/>
      <c r="K3085">
        <v>9282800948</v>
      </c>
      <c r="L3085">
        <v>9282800948</v>
      </c>
      <c r="M3085" t="s">
        <v>44</v>
      </c>
      <c r="N3085">
        <v>2336250507</v>
      </c>
      <c r="O3085" s="32" t="str">
        <f t="shared" si="48"/>
        <v>Detractors</v>
      </c>
    </row>
    <row r="3086" spans="1:15" ht="15" x14ac:dyDescent="0.2">
      <c r="A3086" t="s">
        <v>41</v>
      </c>
      <c r="B3086" t="s">
        <v>42</v>
      </c>
      <c r="C3086" t="s">
        <v>129</v>
      </c>
      <c r="D3086" s="11">
        <v>44236</v>
      </c>
      <c r="E3086" t="s">
        <v>50</v>
      </c>
      <c r="F3086">
        <v>5</v>
      </c>
      <c r="G3086" t="s">
        <v>43</v>
      </c>
      <c r="H3086">
        <v>10</v>
      </c>
      <c r="I3086"/>
      <c r="J3086"/>
      <c r="K3086">
        <v>4075208926</v>
      </c>
      <c r="L3086">
        <v>4075208926</v>
      </c>
      <c r="M3086" t="s">
        <v>44</v>
      </c>
      <c r="N3086">
        <v>2336254735</v>
      </c>
      <c r="O3086" s="32" t="str">
        <f t="shared" si="48"/>
        <v>Promoters</v>
      </c>
    </row>
    <row r="3087" spans="1:15" ht="15" x14ac:dyDescent="0.2">
      <c r="A3087" t="s">
        <v>41</v>
      </c>
      <c r="B3087" t="s">
        <v>42</v>
      </c>
      <c r="C3087" t="s">
        <v>88</v>
      </c>
      <c r="D3087" s="11">
        <v>44236</v>
      </c>
      <c r="E3087" t="s">
        <v>52</v>
      </c>
      <c r="F3087">
        <v>5</v>
      </c>
      <c r="G3087" t="s">
        <v>43</v>
      </c>
      <c r="H3087">
        <v>10</v>
      </c>
      <c r="I3087"/>
      <c r="J3087"/>
      <c r="K3087">
        <v>4412934267</v>
      </c>
      <c r="L3087">
        <v>4412934267</v>
      </c>
      <c r="M3087" t="s">
        <v>51</v>
      </c>
      <c r="N3087">
        <v>2336262299</v>
      </c>
      <c r="O3087" s="32" t="str">
        <f t="shared" si="48"/>
        <v>Promoters</v>
      </c>
    </row>
    <row r="3088" spans="1:15" ht="15" x14ac:dyDescent="0.2">
      <c r="A3088" t="s">
        <v>41</v>
      </c>
      <c r="B3088" t="s">
        <v>42</v>
      </c>
      <c r="C3088" t="s">
        <v>144</v>
      </c>
      <c r="D3088" s="11">
        <v>44236</v>
      </c>
      <c r="E3088" t="s">
        <v>50</v>
      </c>
      <c r="F3088">
        <v>5</v>
      </c>
      <c r="G3088" t="s">
        <v>46</v>
      </c>
      <c r="H3088">
        <v>5</v>
      </c>
      <c r="I3088"/>
      <c r="J3088"/>
      <c r="K3088">
        <v>3405144347</v>
      </c>
      <c r="L3088">
        <v>3405144347</v>
      </c>
      <c r="M3088" t="s">
        <v>44</v>
      </c>
      <c r="N3088">
        <v>2336270422</v>
      </c>
      <c r="O3088" s="32" t="str">
        <f t="shared" si="48"/>
        <v>Detractors</v>
      </c>
    </row>
    <row r="3089" spans="1:15" ht="15" x14ac:dyDescent="0.2">
      <c r="A3089" t="s">
        <v>41</v>
      </c>
      <c r="B3089" t="s">
        <v>42</v>
      </c>
      <c r="C3089" t="s">
        <v>124</v>
      </c>
      <c r="D3089" s="11">
        <v>44236</v>
      </c>
      <c r="E3089" t="s">
        <v>54</v>
      </c>
      <c r="F3089">
        <v>5</v>
      </c>
      <c r="G3089" t="s">
        <v>43</v>
      </c>
      <c r="H3089">
        <v>2</v>
      </c>
      <c r="I3089"/>
      <c r="J3089"/>
      <c r="K3089">
        <v>5055829039</v>
      </c>
      <c r="L3089">
        <v>5055829039</v>
      </c>
      <c r="M3089" t="s">
        <v>44</v>
      </c>
      <c r="N3089">
        <v>2336270863</v>
      </c>
      <c r="O3089" s="32" t="str">
        <f t="shared" si="48"/>
        <v>Detractors</v>
      </c>
    </row>
    <row r="3090" spans="1:15" ht="15" x14ac:dyDescent="0.2">
      <c r="A3090" t="s">
        <v>41</v>
      </c>
      <c r="B3090" t="s">
        <v>42</v>
      </c>
      <c r="C3090" t="s">
        <v>134</v>
      </c>
      <c r="D3090" s="11">
        <v>44236</v>
      </c>
      <c r="E3090" t="s">
        <v>53</v>
      </c>
      <c r="F3090">
        <v>2</v>
      </c>
      <c r="G3090" t="s">
        <v>46</v>
      </c>
      <c r="H3090">
        <v>5</v>
      </c>
      <c r="I3090"/>
      <c r="J3090"/>
      <c r="K3090">
        <v>4417045450</v>
      </c>
      <c r="L3090">
        <v>4417045450</v>
      </c>
      <c r="M3090" t="s">
        <v>44</v>
      </c>
      <c r="N3090">
        <v>2336271622</v>
      </c>
      <c r="O3090" s="32" t="str">
        <f t="shared" si="48"/>
        <v>Detractors</v>
      </c>
    </row>
    <row r="3091" spans="1:15" ht="15" x14ac:dyDescent="0.2">
      <c r="A3091" t="s">
        <v>41</v>
      </c>
      <c r="B3091" t="s">
        <v>42</v>
      </c>
      <c r="C3091" t="s">
        <v>88</v>
      </c>
      <c r="D3091" s="11">
        <v>44236</v>
      </c>
      <c r="E3091" t="s">
        <v>55</v>
      </c>
      <c r="F3091">
        <v>4</v>
      </c>
      <c r="G3091" t="s">
        <v>43</v>
      </c>
      <c r="H3091">
        <v>5</v>
      </c>
      <c r="I3091"/>
      <c r="J3091"/>
      <c r="K3091">
        <v>5059295218</v>
      </c>
      <c r="L3091">
        <v>5059295218</v>
      </c>
      <c r="M3091" t="s">
        <v>44</v>
      </c>
      <c r="N3091">
        <v>2336277633</v>
      </c>
      <c r="O3091" s="32" t="str">
        <f t="shared" si="48"/>
        <v>Detractors</v>
      </c>
    </row>
    <row r="3092" spans="1:15" ht="15" x14ac:dyDescent="0.2">
      <c r="A3092" t="s">
        <v>41</v>
      </c>
      <c r="B3092" t="s">
        <v>42</v>
      </c>
      <c r="C3092" t="s">
        <v>129</v>
      </c>
      <c r="D3092" s="11">
        <v>44236</v>
      </c>
      <c r="E3092" t="s">
        <v>55</v>
      </c>
      <c r="F3092">
        <v>5</v>
      </c>
      <c r="G3092" t="s">
        <v>43</v>
      </c>
      <c r="H3092">
        <v>9</v>
      </c>
      <c r="I3092"/>
      <c r="J3092"/>
      <c r="K3092">
        <v>5057288191</v>
      </c>
      <c r="L3092">
        <v>5057288191</v>
      </c>
      <c r="M3092" t="s">
        <v>44</v>
      </c>
      <c r="N3092">
        <v>2336297075</v>
      </c>
      <c r="O3092" s="32" t="str">
        <f t="shared" si="48"/>
        <v>Promoters</v>
      </c>
    </row>
    <row r="3093" spans="1:15" ht="15" x14ac:dyDescent="0.2">
      <c r="A3093" t="s">
        <v>41</v>
      </c>
      <c r="B3093" t="s">
        <v>42</v>
      </c>
      <c r="C3093" t="s">
        <v>89</v>
      </c>
      <c r="D3093" s="11">
        <v>44236</v>
      </c>
      <c r="E3093" t="s">
        <v>55</v>
      </c>
      <c r="F3093">
        <v>5</v>
      </c>
      <c r="G3093" t="s">
        <v>46</v>
      </c>
      <c r="H3093">
        <v>8</v>
      </c>
      <c r="I3093"/>
      <c r="J3093"/>
      <c r="K3093">
        <v>7024604680</v>
      </c>
      <c r="L3093">
        <v>7024604680</v>
      </c>
      <c r="M3093" t="s">
        <v>44</v>
      </c>
      <c r="N3093">
        <v>2336320554</v>
      </c>
      <c r="O3093" s="32" t="str">
        <f t="shared" si="48"/>
        <v>Passives</v>
      </c>
    </row>
    <row r="3094" spans="1:15" ht="15" x14ac:dyDescent="0.2">
      <c r="A3094" t="s">
        <v>41</v>
      </c>
      <c r="B3094" t="s">
        <v>42</v>
      </c>
      <c r="C3094" t="s">
        <v>102</v>
      </c>
      <c r="D3094" s="11">
        <v>44237</v>
      </c>
      <c r="E3094" t="s">
        <v>53</v>
      </c>
      <c r="F3094">
        <v>5</v>
      </c>
      <c r="G3094" t="s">
        <v>43</v>
      </c>
      <c r="H3094">
        <v>10</v>
      </c>
      <c r="I3094"/>
      <c r="J3094"/>
      <c r="K3094">
        <v>4415418064</v>
      </c>
      <c r="L3094">
        <v>4415418064</v>
      </c>
      <c r="M3094" t="s">
        <v>44</v>
      </c>
      <c r="N3094">
        <v>2336585304</v>
      </c>
      <c r="O3094" s="32" t="str">
        <f t="shared" si="48"/>
        <v>Promoters</v>
      </c>
    </row>
    <row r="3095" spans="1:15" ht="15" x14ac:dyDescent="0.2">
      <c r="A3095" t="s">
        <v>41</v>
      </c>
      <c r="B3095" t="s">
        <v>42</v>
      </c>
      <c r="C3095" t="s">
        <v>118</v>
      </c>
      <c r="D3095" s="11">
        <v>44237</v>
      </c>
      <c r="E3095" t="s">
        <v>19</v>
      </c>
      <c r="F3095">
        <v>2</v>
      </c>
      <c r="G3095" t="s">
        <v>43</v>
      </c>
      <c r="H3095">
        <v>3</v>
      </c>
      <c r="I3095"/>
      <c r="J3095"/>
      <c r="K3095">
        <v>7205275223</v>
      </c>
      <c r="L3095">
        <v>5926460966</v>
      </c>
      <c r="M3095" t="s">
        <v>44</v>
      </c>
      <c r="N3095">
        <v>2336607692</v>
      </c>
      <c r="O3095" s="32" t="str">
        <f t="shared" si="48"/>
        <v>Detractors</v>
      </c>
    </row>
    <row r="3096" spans="1:15" ht="15" x14ac:dyDescent="0.2">
      <c r="A3096" t="s">
        <v>41</v>
      </c>
      <c r="B3096" t="s">
        <v>42</v>
      </c>
      <c r="C3096" t="s">
        <v>113</v>
      </c>
      <c r="D3096" s="11">
        <v>44237</v>
      </c>
      <c r="E3096" t="s">
        <v>50</v>
      </c>
      <c r="F3096">
        <v>5</v>
      </c>
      <c r="G3096" t="s">
        <v>43</v>
      </c>
      <c r="H3096">
        <v>9</v>
      </c>
      <c r="I3096"/>
      <c r="J3096"/>
      <c r="K3096">
        <v>3404740012</v>
      </c>
      <c r="L3096">
        <v>3404740012</v>
      </c>
      <c r="M3096" t="s">
        <v>44</v>
      </c>
      <c r="N3096">
        <v>2336612058</v>
      </c>
      <c r="O3096" s="32" t="str">
        <f t="shared" si="48"/>
        <v>Promoters</v>
      </c>
    </row>
    <row r="3097" spans="1:15" ht="15" x14ac:dyDescent="0.2">
      <c r="A3097" t="s">
        <v>41</v>
      </c>
      <c r="B3097" t="s">
        <v>42</v>
      </c>
      <c r="C3097" t="s">
        <v>113</v>
      </c>
      <c r="D3097" s="11">
        <v>44237</v>
      </c>
      <c r="E3097" t="s">
        <v>50</v>
      </c>
      <c r="F3097">
        <v>5</v>
      </c>
      <c r="G3097" t="s">
        <v>46</v>
      </c>
      <c r="H3097">
        <v>6</v>
      </c>
      <c r="I3097"/>
      <c r="J3097">
        <v>2018249642</v>
      </c>
      <c r="K3097">
        <v>3403449118</v>
      </c>
      <c r="L3097">
        <v>3403449118</v>
      </c>
      <c r="M3097" t="s">
        <v>44</v>
      </c>
      <c r="N3097">
        <v>2336617162</v>
      </c>
      <c r="O3097" s="32" t="str">
        <f t="shared" si="48"/>
        <v>Detractors</v>
      </c>
    </row>
    <row r="3098" spans="1:15" ht="15" x14ac:dyDescent="0.2">
      <c r="A3098" t="s">
        <v>41</v>
      </c>
      <c r="B3098" t="s">
        <v>42</v>
      </c>
      <c r="C3098" t="s">
        <v>108</v>
      </c>
      <c r="D3098" s="11">
        <v>44237</v>
      </c>
      <c r="E3098" t="s">
        <v>53</v>
      </c>
      <c r="F3098">
        <v>5</v>
      </c>
      <c r="G3098" t="s">
        <v>43</v>
      </c>
      <c r="H3098">
        <v>9</v>
      </c>
      <c r="I3098"/>
      <c r="J3098"/>
      <c r="K3098">
        <v>4412930835</v>
      </c>
      <c r="L3098">
        <v>4412930835</v>
      </c>
      <c r="M3098" t="s">
        <v>44</v>
      </c>
      <c r="N3098">
        <v>2336617298</v>
      </c>
      <c r="O3098" s="32" t="str">
        <f t="shared" si="48"/>
        <v>Promoters</v>
      </c>
    </row>
    <row r="3099" spans="1:15" ht="15" x14ac:dyDescent="0.2">
      <c r="A3099" t="s">
        <v>41</v>
      </c>
      <c r="B3099" t="s">
        <v>42</v>
      </c>
      <c r="C3099" t="s">
        <v>141</v>
      </c>
      <c r="D3099" s="11">
        <v>44237</v>
      </c>
      <c r="E3099" t="s">
        <v>53</v>
      </c>
      <c r="F3099">
        <v>3</v>
      </c>
      <c r="G3099" t="s">
        <v>46</v>
      </c>
      <c r="H3099">
        <v>7</v>
      </c>
      <c r="I3099"/>
      <c r="J3099"/>
      <c r="K3099">
        <v>4412381857</v>
      </c>
      <c r="L3099">
        <v>4412381857</v>
      </c>
      <c r="M3099" t="s">
        <v>51</v>
      </c>
      <c r="N3099">
        <v>2336620196</v>
      </c>
      <c r="O3099" s="32" t="str">
        <f t="shared" si="48"/>
        <v>Passives</v>
      </c>
    </row>
    <row r="3100" spans="1:15" ht="15" x14ac:dyDescent="0.2">
      <c r="A3100" t="s">
        <v>41</v>
      </c>
      <c r="B3100" t="s">
        <v>42</v>
      </c>
      <c r="C3100" t="s">
        <v>123</v>
      </c>
      <c r="D3100" s="11">
        <v>44237</v>
      </c>
      <c r="E3100" t="s">
        <v>19</v>
      </c>
      <c r="F3100">
        <v>4</v>
      </c>
      <c r="G3100" t="s">
        <v>46</v>
      </c>
      <c r="H3100">
        <v>0</v>
      </c>
      <c r="I3100"/>
      <c r="J3100"/>
      <c r="K3100">
        <v>7205275223</v>
      </c>
      <c r="L3100">
        <v>5923394225</v>
      </c>
      <c r="M3100" t="s">
        <v>44</v>
      </c>
      <c r="N3100">
        <v>2336623195</v>
      </c>
      <c r="O3100" s="32" t="str">
        <f t="shared" si="48"/>
        <v>Detractors</v>
      </c>
    </row>
    <row r="3101" spans="1:15" ht="15" x14ac:dyDescent="0.2">
      <c r="A3101" t="s">
        <v>41</v>
      </c>
      <c r="B3101" t="s">
        <v>42</v>
      </c>
      <c r="C3101" t="s">
        <v>118</v>
      </c>
      <c r="D3101" s="11">
        <v>44237</v>
      </c>
      <c r="E3101" t="s">
        <v>19</v>
      </c>
      <c r="F3101">
        <v>5</v>
      </c>
      <c r="G3101" t="s">
        <v>43</v>
      </c>
      <c r="H3101">
        <v>10</v>
      </c>
      <c r="I3101"/>
      <c r="J3101"/>
      <c r="K3101">
        <v>7205275223</v>
      </c>
      <c r="L3101">
        <v>5922760416</v>
      </c>
      <c r="M3101" t="s">
        <v>51</v>
      </c>
      <c r="N3101">
        <v>2336624795</v>
      </c>
      <c r="O3101" s="32" t="str">
        <f t="shared" si="48"/>
        <v>Promoters</v>
      </c>
    </row>
    <row r="3102" spans="1:15" ht="15" x14ac:dyDescent="0.2">
      <c r="A3102" t="s">
        <v>41</v>
      </c>
      <c r="B3102" t="s">
        <v>42</v>
      </c>
      <c r="C3102" t="s">
        <v>128</v>
      </c>
      <c r="D3102" s="11">
        <v>44237</v>
      </c>
      <c r="E3102" t="s">
        <v>54</v>
      </c>
      <c r="F3102">
        <v>5</v>
      </c>
      <c r="G3102" t="s">
        <v>43</v>
      </c>
      <c r="H3102">
        <v>9</v>
      </c>
      <c r="I3102"/>
      <c r="J3102">
        <v>2018257148</v>
      </c>
      <c r="K3102">
        <v>9282805749</v>
      </c>
      <c r="L3102">
        <v>9282805749</v>
      </c>
      <c r="M3102" t="s">
        <v>44</v>
      </c>
      <c r="N3102">
        <v>2336625378</v>
      </c>
      <c r="O3102" s="32" t="str">
        <f t="shared" si="48"/>
        <v>Promoters</v>
      </c>
    </row>
    <row r="3103" spans="1:15" ht="15" x14ac:dyDescent="0.2">
      <c r="A3103" t="s">
        <v>41</v>
      </c>
      <c r="B3103" t="s">
        <v>42</v>
      </c>
      <c r="C3103" t="s">
        <v>127</v>
      </c>
      <c r="D3103" s="11">
        <v>44237</v>
      </c>
      <c r="E3103" t="s">
        <v>50</v>
      </c>
      <c r="F3103">
        <v>5</v>
      </c>
      <c r="G3103" t="s">
        <v>43</v>
      </c>
      <c r="H3103">
        <v>10</v>
      </c>
      <c r="I3103"/>
      <c r="J3103"/>
      <c r="K3103">
        <v>3406903907</v>
      </c>
      <c r="L3103">
        <v>3406903907</v>
      </c>
      <c r="M3103" t="s">
        <v>44</v>
      </c>
      <c r="N3103">
        <v>2336629408</v>
      </c>
      <c r="O3103" s="32" t="str">
        <f t="shared" si="48"/>
        <v>Promoters</v>
      </c>
    </row>
    <row r="3104" spans="1:15" ht="15" x14ac:dyDescent="0.2">
      <c r="A3104" t="s">
        <v>41</v>
      </c>
      <c r="B3104" t="s">
        <v>42</v>
      </c>
      <c r="C3104" t="s">
        <v>101</v>
      </c>
      <c r="D3104" s="11">
        <v>44237</v>
      </c>
      <c r="E3104" t="s">
        <v>53</v>
      </c>
      <c r="F3104">
        <v>5</v>
      </c>
      <c r="G3104" t="s">
        <v>43</v>
      </c>
      <c r="H3104">
        <v>5</v>
      </c>
      <c r="I3104"/>
      <c r="J3104"/>
      <c r="K3104">
        <v>4417990888</v>
      </c>
      <c r="L3104">
        <v>4417990888</v>
      </c>
      <c r="M3104" t="s">
        <v>44</v>
      </c>
      <c r="N3104">
        <v>2336641639</v>
      </c>
      <c r="O3104" s="32" t="str">
        <f t="shared" si="48"/>
        <v>Detractors</v>
      </c>
    </row>
    <row r="3105" spans="1:15" ht="15" x14ac:dyDescent="0.2">
      <c r="A3105" t="s">
        <v>41</v>
      </c>
      <c r="B3105" t="s">
        <v>42</v>
      </c>
      <c r="C3105" t="s">
        <v>119</v>
      </c>
      <c r="D3105" s="11">
        <v>44237</v>
      </c>
      <c r="E3105" t="s">
        <v>19</v>
      </c>
      <c r="F3105">
        <v>3</v>
      </c>
      <c r="G3105" t="s">
        <v>46</v>
      </c>
      <c r="H3105">
        <v>0</v>
      </c>
      <c r="I3105"/>
      <c r="J3105">
        <v>2018282350</v>
      </c>
      <c r="K3105">
        <v>7205275223</v>
      </c>
      <c r="L3105">
        <v>5926274867</v>
      </c>
      <c r="M3105" t="s">
        <v>44</v>
      </c>
      <c r="N3105">
        <v>2336649094</v>
      </c>
      <c r="O3105" s="32" t="str">
        <f t="shared" si="48"/>
        <v>Detractors</v>
      </c>
    </row>
    <row r="3106" spans="1:15" ht="15" x14ac:dyDescent="0.2">
      <c r="A3106" t="s">
        <v>41</v>
      </c>
      <c r="B3106" t="s">
        <v>42</v>
      </c>
      <c r="C3106" t="s">
        <v>82</v>
      </c>
      <c r="D3106" s="11">
        <v>44237</v>
      </c>
      <c r="E3106" t="s">
        <v>50</v>
      </c>
      <c r="F3106">
        <v>5</v>
      </c>
      <c r="G3106" t="s">
        <v>43</v>
      </c>
      <c r="H3106">
        <v>10</v>
      </c>
      <c r="I3106"/>
      <c r="J3106"/>
      <c r="K3106">
        <v>3219603561</v>
      </c>
      <c r="L3106">
        <v>3219603561</v>
      </c>
      <c r="M3106" t="s">
        <v>44</v>
      </c>
      <c r="N3106">
        <v>2336651723</v>
      </c>
      <c r="O3106" s="32" t="str">
        <f t="shared" si="48"/>
        <v>Promoters</v>
      </c>
    </row>
    <row r="3107" spans="1:15" ht="15" x14ac:dyDescent="0.2">
      <c r="A3107" t="s">
        <v>41</v>
      </c>
      <c r="B3107" t="s">
        <v>42</v>
      </c>
      <c r="C3107" t="s">
        <v>83</v>
      </c>
      <c r="D3107" s="11">
        <v>44237</v>
      </c>
      <c r="E3107" t="s">
        <v>50</v>
      </c>
      <c r="F3107">
        <v>5</v>
      </c>
      <c r="G3107" t="s">
        <v>43</v>
      </c>
      <c r="H3107">
        <v>9</v>
      </c>
      <c r="I3107"/>
      <c r="J3107"/>
      <c r="K3107">
        <v>3402779518</v>
      </c>
      <c r="L3107">
        <v>3402779518</v>
      </c>
      <c r="M3107" t="s">
        <v>44</v>
      </c>
      <c r="N3107">
        <v>2336667778</v>
      </c>
      <c r="O3107" s="32" t="str">
        <f t="shared" si="48"/>
        <v>Promoters</v>
      </c>
    </row>
    <row r="3108" spans="1:15" ht="15" x14ac:dyDescent="0.2">
      <c r="A3108" t="s">
        <v>41</v>
      </c>
      <c r="B3108" t="s">
        <v>42</v>
      </c>
      <c r="C3108" t="s">
        <v>107</v>
      </c>
      <c r="D3108" s="11">
        <v>44237</v>
      </c>
      <c r="E3108" t="s">
        <v>53</v>
      </c>
      <c r="F3108">
        <v>5</v>
      </c>
      <c r="G3108" t="s">
        <v>43</v>
      </c>
      <c r="H3108">
        <v>9</v>
      </c>
      <c r="I3108"/>
      <c r="J3108"/>
      <c r="K3108">
        <v>4412340282</v>
      </c>
      <c r="L3108">
        <v>4412340282</v>
      </c>
      <c r="M3108" t="s">
        <v>44</v>
      </c>
      <c r="N3108">
        <v>2336684435</v>
      </c>
      <c r="O3108" s="32" t="str">
        <f t="shared" si="48"/>
        <v>Promoters</v>
      </c>
    </row>
    <row r="3109" spans="1:15" ht="15" x14ac:dyDescent="0.2">
      <c r="A3109" t="s">
        <v>41</v>
      </c>
      <c r="B3109" t="s">
        <v>42</v>
      </c>
      <c r="C3109" t="s">
        <v>141</v>
      </c>
      <c r="D3109" s="11">
        <v>44237</v>
      </c>
      <c r="E3109" t="s">
        <v>52</v>
      </c>
      <c r="F3109">
        <v>4</v>
      </c>
      <c r="G3109" t="s">
        <v>46</v>
      </c>
      <c r="H3109">
        <v>8</v>
      </c>
      <c r="I3109"/>
      <c r="J3109"/>
      <c r="K3109">
        <v>4412945703</v>
      </c>
      <c r="L3109">
        <v>4412945703</v>
      </c>
      <c r="M3109" t="s">
        <v>51</v>
      </c>
      <c r="N3109">
        <v>2336690814</v>
      </c>
      <c r="O3109" s="32" t="str">
        <f t="shared" si="48"/>
        <v>Passives</v>
      </c>
    </row>
    <row r="3110" spans="1:15" ht="15" x14ac:dyDescent="0.2">
      <c r="A3110" t="s">
        <v>41</v>
      </c>
      <c r="B3110" t="s">
        <v>42</v>
      </c>
      <c r="C3110" t="s">
        <v>123</v>
      </c>
      <c r="D3110" s="11">
        <v>44237</v>
      </c>
      <c r="E3110" t="s">
        <v>19</v>
      </c>
      <c r="F3110">
        <v>5</v>
      </c>
      <c r="G3110" t="s">
        <v>43</v>
      </c>
      <c r="H3110">
        <v>10</v>
      </c>
      <c r="I3110"/>
      <c r="J3110"/>
      <c r="K3110">
        <v>7205275223</v>
      </c>
      <c r="L3110">
        <v>5925017473</v>
      </c>
      <c r="M3110" t="s">
        <v>44</v>
      </c>
      <c r="N3110">
        <v>2336693125</v>
      </c>
      <c r="O3110" s="32" t="str">
        <f t="shared" si="48"/>
        <v>Promoters</v>
      </c>
    </row>
    <row r="3111" spans="1:15" ht="15" x14ac:dyDescent="0.2">
      <c r="A3111" t="s">
        <v>41</v>
      </c>
      <c r="B3111" t="s">
        <v>42</v>
      </c>
      <c r="C3111" t="s">
        <v>109</v>
      </c>
      <c r="D3111" s="11">
        <v>44237</v>
      </c>
      <c r="E3111" t="s">
        <v>53</v>
      </c>
      <c r="F3111">
        <v>5</v>
      </c>
      <c r="G3111" t="s">
        <v>43</v>
      </c>
      <c r="H3111">
        <v>9</v>
      </c>
      <c r="I3111"/>
      <c r="J3111"/>
      <c r="K3111">
        <v>4412923387</v>
      </c>
      <c r="L3111">
        <v>4412923387</v>
      </c>
      <c r="M3111" t="s">
        <v>44</v>
      </c>
      <c r="N3111">
        <v>2336699500</v>
      </c>
      <c r="O3111" s="32" t="str">
        <f t="shared" si="48"/>
        <v>Promoters</v>
      </c>
    </row>
    <row r="3112" spans="1:15" ht="15" x14ac:dyDescent="0.2">
      <c r="A3112" t="s">
        <v>41</v>
      </c>
      <c r="B3112" t="s">
        <v>42</v>
      </c>
      <c r="C3112" t="s">
        <v>141</v>
      </c>
      <c r="D3112" s="11">
        <v>44237</v>
      </c>
      <c r="E3112" t="s">
        <v>50</v>
      </c>
      <c r="F3112">
        <v>4</v>
      </c>
      <c r="G3112" t="s">
        <v>43</v>
      </c>
      <c r="H3112">
        <v>9</v>
      </c>
      <c r="I3112"/>
      <c r="J3112"/>
      <c r="K3112">
        <v>3402013831</v>
      </c>
      <c r="L3112">
        <v>3402013831</v>
      </c>
      <c r="M3112" t="s">
        <v>51</v>
      </c>
      <c r="N3112">
        <v>2336700910</v>
      </c>
      <c r="O3112" s="32" t="str">
        <f t="shared" si="48"/>
        <v>Promoters</v>
      </c>
    </row>
    <row r="3113" spans="1:15" ht="15" x14ac:dyDescent="0.2">
      <c r="A3113" t="s">
        <v>41</v>
      </c>
      <c r="B3113" t="s">
        <v>42</v>
      </c>
      <c r="C3113" t="s">
        <v>127</v>
      </c>
      <c r="D3113" s="11">
        <v>44237</v>
      </c>
      <c r="E3113" t="s">
        <v>55</v>
      </c>
      <c r="F3113">
        <v>5</v>
      </c>
      <c r="G3113" t="s">
        <v>43</v>
      </c>
      <c r="H3113">
        <v>9</v>
      </c>
      <c r="I3113"/>
      <c r="J3113"/>
      <c r="K3113">
        <v>5057879879</v>
      </c>
      <c r="L3113">
        <v>5057879879</v>
      </c>
      <c r="M3113" t="s">
        <v>44</v>
      </c>
      <c r="N3113">
        <v>2336701019</v>
      </c>
      <c r="O3113" s="32" t="str">
        <f t="shared" si="48"/>
        <v>Promoters</v>
      </c>
    </row>
    <row r="3114" spans="1:15" ht="15" x14ac:dyDescent="0.2">
      <c r="A3114" t="s">
        <v>41</v>
      </c>
      <c r="B3114" t="s">
        <v>42</v>
      </c>
      <c r="C3114" t="s">
        <v>111</v>
      </c>
      <c r="D3114" s="11">
        <v>44237</v>
      </c>
      <c r="E3114" t="s">
        <v>55</v>
      </c>
      <c r="F3114">
        <v>3</v>
      </c>
      <c r="G3114" t="s">
        <v>43</v>
      </c>
      <c r="H3114">
        <v>0</v>
      </c>
      <c r="I3114"/>
      <c r="J3114"/>
      <c r="K3114">
        <v>9283193967</v>
      </c>
      <c r="L3114">
        <v>9283193967</v>
      </c>
      <c r="M3114" t="s">
        <v>44</v>
      </c>
      <c r="N3114">
        <v>2336703515</v>
      </c>
      <c r="O3114" s="32" t="str">
        <f t="shared" si="48"/>
        <v>Detractors</v>
      </c>
    </row>
    <row r="3115" spans="1:15" ht="15" x14ac:dyDescent="0.2">
      <c r="A3115" t="s">
        <v>41</v>
      </c>
      <c r="B3115" t="s">
        <v>42</v>
      </c>
      <c r="C3115" t="s">
        <v>112</v>
      </c>
      <c r="D3115" s="11">
        <v>44237</v>
      </c>
      <c r="E3115" t="s">
        <v>55</v>
      </c>
      <c r="F3115">
        <v>5</v>
      </c>
      <c r="G3115" t="s">
        <v>43</v>
      </c>
      <c r="H3115">
        <v>7</v>
      </c>
      <c r="I3115"/>
      <c r="J3115">
        <v>2018326686</v>
      </c>
      <c r="K3115">
        <v>7753124002</v>
      </c>
      <c r="L3115">
        <v>7753124002</v>
      </c>
      <c r="M3115" t="s">
        <v>44</v>
      </c>
      <c r="N3115">
        <v>2336707948</v>
      </c>
      <c r="O3115" s="32" t="str">
        <f t="shared" si="48"/>
        <v>Passives</v>
      </c>
    </row>
    <row r="3116" spans="1:15" ht="15" x14ac:dyDescent="0.2">
      <c r="A3116" t="s">
        <v>41</v>
      </c>
      <c r="B3116" t="s">
        <v>42</v>
      </c>
      <c r="C3116" t="s">
        <v>96</v>
      </c>
      <c r="D3116" s="11">
        <v>44237</v>
      </c>
      <c r="E3116" t="s">
        <v>55</v>
      </c>
      <c r="F3116">
        <v>2</v>
      </c>
      <c r="G3116" t="s">
        <v>46</v>
      </c>
      <c r="H3116">
        <v>0</v>
      </c>
      <c r="I3116"/>
      <c r="J3116"/>
      <c r="K3116">
        <v>5058608737</v>
      </c>
      <c r="L3116">
        <v>5058608737</v>
      </c>
      <c r="M3116" t="s">
        <v>44</v>
      </c>
      <c r="N3116">
        <v>2336709116</v>
      </c>
      <c r="O3116" s="32" t="str">
        <f t="shared" si="48"/>
        <v>Detractors</v>
      </c>
    </row>
    <row r="3117" spans="1:15" ht="15" x14ac:dyDescent="0.2">
      <c r="A3117" t="s">
        <v>41</v>
      </c>
      <c r="B3117" t="s">
        <v>42</v>
      </c>
      <c r="C3117" t="s">
        <v>127</v>
      </c>
      <c r="D3117" s="11">
        <v>44237</v>
      </c>
      <c r="E3117" t="s">
        <v>55</v>
      </c>
      <c r="F3117">
        <v>5</v>
      </c>
      <c r="G3117" t="s">
        <v>43</v>
      </c>
      <c r="H3117">
        <v>9</v>
      </c>
      <c r="I3117"/>
      <c r="J3117"/>
      <c r="K3117">
        <v>9282256959</v>
      </c>
      <c r="L3117">
        <v>9282256959</v>
      </c>
      <c r="M3117" t="s">
        <v>44</v>
      </c>
      <c r="N3117">
        <v>2336709131</v>
      </c>
      <c r="O3117" s="32" t="str">
        <f t="shared" si="48"/>
        <v>Promoters</v>
      </c>
    </row>
    <row r="3118" spans="1:15" ht="15" x14ac:dyDescent="0.2">
      <c r="A3118" t="s">
        <v>41</v>
      </c>
      <c r="B3118" t="s">
        <v>42</v>
      </c>
      <c r="C3118" t="s">
        <v>103</v>
      </c>
      <c r="D3118" s="11">
        <v>44237</v>
      </c>
      <c r="E3118" t="s">
        <v>53</v>
      </c>
      <c r="F3118">
        <v>5</v>
      </c>
      <c r="G3118" t="s">
        <v>43</v>
      </c>
      <c r="H3118">
        <v>10</v>
      </c>
      <c r="I3118"/>
      <c r="J3118"/>
      <c r="K3118">
        <v>4415959841</v>
      </c>
      <c r="L3118">
        <v>4415959841</v>
      </c>
      <c r="M3118" t="s">
        <v>44</v>
      </c>
      <c r="N3118">
        <v>2336717621</v>
      </c>
      <c r="O3118" s="32" t="str">
        <f t="shared" si="48"/>
        <v>Promoters</v>
      </c>
    </row>
    <row r="3119" spans="1:15" ht="15" x14ac:dyDescent="0.2">
      <c r="A3119" t="s">
        <v>41</v>
      </c>
      <c r="B3119" t="s">
        <v>42</v>
      </c>
      <c r="C3119" t="s">
        <v>125</v>
      </c>
      <c r="D3119" s="11">
        <v>44237</v>
      </c>
      <c r="E3119" t="s">
        <v>19</v>
      </c>
      <c r="F3119">
        <v>4</v>
      </c>
      <c r="G3119" t="s">
        <v>43</v>
      </c>
      <c r="H3119">
        <v>7</v>
      </c>
      <c r="I3119"/>
      <c r="J3119"/>
      <c r="K3119">
        <v>7205275223</v>
      </c>
      <c r="L3119">
        <v>5925001109</v>
      </c>
      <c r="M3119" t="s">
        <v>51</v>
      </c>
      <c r="N3119">
        <v>2336721057</v>
      </c>
      <c r="O3119" s="32" t="str">
        <f t="shared" si="48"/>
        <v>Passives</v>
      </c>
    </row>
    <row r="3120" spans="1:15" ht="15" x14ac:dyDescent="0.2">
      <c r="A3120" t="s">
        <v>41</v>
      </c>
      <c r="B3120" t="s">
        <v>42</v>
      </c>
      <c r="C3120" t="s">
        <v>135</v>
      </c>
      <c r="D3120" s="11">
        <v>44237</v>
      </c>
      <c r="E3120" t="s">
        <v>53</v>
      </c>
      <c r="F3120">
        <v>5</v>
      </c>
      <c r="G3120" t="s">
        <v>43</v>
      </c>
      <c r="H3120">
        <v>8</v>
      </c>
      <c r="I3120"/>
      <c r="J3120"/>
      <c r="K3120">
        <v>4417772338</v>
      </c>
      <c r="L3120">
        <v>4417772338</v>
      </c>
      <c r="M3120" t="s">
        <v>51</v>
      </c>
      <c r="N3120">
        <v>2336722011</v>
      </c>
      <c r="O3120" s="32" t="str">
        <f t="shared" si="48"/>
        <v>Passives</v>
      </c>
    </row>
    <row r="3121" spans="1:15" ht="15" x14ac:dyDescent="0.2">
      <c r="A3121" t="s">
        <v>41</v>
      </c>
      <c r="B3121" t="s">
        <v>42</v>
      </c>
      <c r="C3121" t="s">
        <v>135</v>
      </c>
      <c r="D3121" s="11">
        <v>44237</v>
      </c>
      <c r="E3121" t="s">
        <v>55</v>
      </c>
      <c r="F3121">
        <v>5</v>
      </c>
      <c r="G3121" t="s">
        <v>43</v>
      </c>
      <c r="H3121">
        <v>10</v>
      </c>
      <c r="I3121"/>
      <c r="J3121"/>
      <c r="K3121">
        <v>7752945907</v>
      </c>
      <c r="L3121">
        <v>7752945907</v>
      </c>
      <c r="M3121" t="s">
        <v>44</v>
      </c>
      <c r="N3121">
        <v>2336724627</v>
      </c>
      <c r="O3121" s="32" t="str">
        <f t="shared" si="48"/>
        <v>Promoters</v>
      </c>
    </row>
    <row r="3122" spans="1:15" ht="15" x14ac:dyDescent="0.2">
      <c r="A3122" t="s">
        <v>41</v>
      </c>
      <c r="B3122" t="s">
        <v>42</v>
      </c>
      <c r="C3122" t="s">
        <v>133</v>
      </c>
      <c r="D3122" s="11">
        <v>44237</v>
      </c>
      <c r="E3122" t="s">
        <v>55</v>
      </c>
      <c r="F3122">
        <v>5</v>
      </c>
      <c r="G3122" t="s">
        <v>43</v>
      </c>
      <c r="H3122">
        <v>5</v>
      </c>
      <c r="I3122"/>
      <c r="J3122"/>
      <c r="K3122">
        <v>9282800245</v>
      </c>
      <c r="L3122">
        <v>9282800245</v>
      </c>
      <c r="M3122" t="s">
        <v>44</v>
      </c>
      <c r="N3122">
        <v>2336727126</v>
      </c>
      <c r="O3122" s="32" t="str">
        <f t="shared" si="48"/>
        <v>Detractors</v>
      </c>
    </row>
    <row r="3123" spans="1:15" ht="15" x14ac:dyDescent="0.2">
      <c r="A3123" t="s">
        <v>41</v>
      </c>
      <c r="B3123" t="s">
        <v>42</v>
      </c>
      <c r="C3123" t="s">
        <v>110</v>
      </c>
      <c r="D3123" s="11">
        <v>44237</v>
      </c>
      <c r="E3123" t="s">
        <v>53</v>
      </c>
      <c r="F3123">
        <v>4</v>
      </c>
      <c r="G3123" t="s">
        <v>46</v>
      </c>
      <c r="H3123">
        <v>0</v>
      </c>
      <c r="I3123"/>
      <c r="J3123"/>
      <c r="K3123">
        <v>4412931274</v>
      </c>
      <c r="L3123">
        <v>4412931274</v>
      </c>
      <c r="M3123" t="s">
        <v>44</v>
      </c>
      <c r="N3123">
        <v>2336773747</v>
      </c>
      <c r="O3123" s="32" t="str">
        <f t="shared" si="48"/>
        <v>Detractors</v>
      </c>
    </row>
    <row r="3124" spans="1:15" ht="15" x14ac:dyDescent="0.2">
      <c r="A3124" t="s">
        <v>41</v>
      </c>
      <c r="B3124" t="s">
        <v>42</v>
      </c>
      <c r="C3124" t="s">
        <v>78</v>
      </c>
      <c r="D3124" s="11">
        <v>44237</v>
      </c>
      <c r="E3124" t="s">
        <v>50</v>
      </c>
      <c r="F3124">
        <v>5</v>
      </c>
      <c r="G3124" t="s">
        <v>43</v>
      </c>
      <c r="H3124">
        <v>9</v>
      </c>
      <c r="I3124"/>
      <c r="J3124"/>
      <c r="K3124">
        <v>3402272735</v>
      </c>
      <c r="L3124">
        <v>3402272735</v>
      </c>
      <c r="M3124" t="s">
        <v>51</v>
      </c>
      <c r="N3124">
        <v>2336798985</v>
      </c>
      <c r="O3124" s="32" t="str">
        <f t="shared" si="48"/>
        <v>Promoters</v>
      </c>
    </row>
    <row r="3125" spans="1:15" ht="15" x14ac:dyDescent="0.2">
      <c r="A3125" t="s">
        <v>41</v>
      </c>
      <c r="B3125" t="s">
        <v>42</v>
      </c>
      <c r="C3125" t="s">
        <v>119</v>
      </c>
      <c r="D3125" s="11">
        <v>44237</v>
      </c>
      <c r="E3125" t="s">
        <v>19</v>
      </c>
      <c r="F3125">
        <v>4</v>
      </c>
      <c r="G3125" t="s">
        <v>46</v>
      </c>
      <c r="H3125">
        <v>0</v>
      </c>
      <c r="I3125"/>
      <c r="J3125"/>
      <c r="K3125">
        <v>7205275223</v>
      </c>
      <c r="L3125">
        <v>5926116266</v>
      </c>
      <c r="M3125" t="s">
        <v>44</v>
      </c>
      <c r="N3125">
        <v>2336803557</v>
      </c>
      <c r="O3125" s="32" t="str">
        <f t="shared" si="48"/>
        <v>Detractors</v>
      </c>
    </row>
    <row r="3126" spans="1:15" ht="15" x14ac:dyDescent="0.2">
      <c r="A3126" t="s">
        <v>41</v>
      </c>
      <c r="B3126" t="s">
        <v>42</v>
      </c>
      <c r="C3126" t="s">
        <v>78</v>
      </c>
      <c r="D3126" s="11">
        <v>44237</v>
      </c>
      <c r="E3126" t="s">
        <v>50</v>
      </c>
      <c r="F3126">
        <v>5</v>
      </c>
      <c r="G3126" t="s">
        <v>43</v>
      </c>
      <c r="H3126">
        <v>6</v>
      </c>
      <c r="I3126"/>
      <c r="J3126"/>
      <c r="K3126">
        <v>3404745475</v>
      </c>
      <c r="L3126">
        <v>3404745475</v>
      </c>
      <c r="M3126" t="s">
        <v>44</v>
      </c>
      <c r="N3126">
        <v>2336805674</v>
      </c>
      <c r="O3126" s="32" t="str">
        <f t="shared" si="48"/>
        <v>Detractors</v>
      </c>
    </row>
    <row r="3127" spans="1:15" ht="15" x14ac:dyDescent="0.2">
      <c r="A3127" t="s">
        <v>41</v>
      </c>
      <c r="B3127" t="s">
        <v>42</v>
      </c>
      <c r="C3127" t="s">
        <v>134</v>
      </c>
      <c r="D3127" s="11">
        <v>44237</v>
      </c>
      <c r="E3127" t="s">
        <v>52</v>
      </c>
      <c r="F3127">
        <v>5</v>
      </c>
      <c r="G3127" t="s">
        <v>43</v>
      </c>
      <c r="H3127">
        <v>9</v>
      </c>
      <c r="I3127"/>
      <c r="J3127"/>
      <c r="K3127">
        <v>4417775451</v>
      </c>
      <c r="L3127">
        <v>4417775451</v>
      </c>
      <c r="M3127" t="s">
        <v>44</v>
      </c>
      <c r="N3127">
        <v>2336840525</v>
      </c>
      <c r="O3127" s="32" t="str">
        <f t="shared" si="48"/>
        <v>Promoters</v>
      </c>
    </row>
    <row r="3128" spans="1:15" ht="15" x14ac:dyDescent="0.2">
      <c r="A3128" t="s">
        <v>41</v>
      </c>
      <c r="B3128" t="s">
        <v>42</v>
      </c>
      <c r="C3128" t="s">
        <v>88</v>
      </c>
      <c r="D3128" s="11">
        <v>44237</v>
      </c>
      <c r="E3128" t="s">
        <v>52</v>
      </c>
      <c r="F3128">
        <v>5</v>
      </c>
      <c r="G3128" t="s">
        <v>43</v>
      </c>
      <c r="H3128">
        <v>10</v>
      </c>
      <c r="I3128"/>
      <c r="J3128"/>
      <c r="K3128">
        <v>4417172368</v>
      </c>
      <c r="L3128">
        <v>4417172368</v>
      </c>
      <c r="M3128" t="s">
        <v>51</v>
      </c>
      <c r="N3128">
        <v>2336844807</v>
      </c>
      <c r="O3128" s="32" t="str">
        <f t="shared" si="48"/>
        <v>Promoters</v>
      </c>
    </row>
    <row r="3129" spans="1:15" ht="15" x14ac:dyDescent="0.2">
      <c r="A3129" t="s">
        <v>41</v>
      </c>
      <c r="B3129" t="s">
        <v>42</v>
      </c>
      <c r="C3129" t="s">
        <v>88</v>
      </c>
      <c r="D3129" s="11">
        <v>44237</v>
      </c>
      <c r="E3129" t="s">
        <v>55</v>
      </c>
      <c r="F3129">
        <v>5</v>
      </c>
      <c r="G3129" t="s">
        <v>43</v>
      </c>
      <c r="H3129">
        <v>5</v>
      </c>
      <c r="I3129"/>
      <c r="J3129"/>
      <c r="K3129">
        <v>5057134966</v>
      </c>
      <c r="L3129">
        <v>5057134966</v>
      </c>
      <c r="M3129" t="s">
        <v>44</v>
      </c>
      <c r="N3129">
        <v>2336857008</v>
      </c>
      <c r="O3129" s="32" t="str">
        <f t="shared" si="48"/>
        <v>Detractors</v>
      </c>
    </row>
    <row r="3130" spans="1:15" ht="15" x14ac:dyDescent="0.2">
      <c r="A3130" t="s">
        <v>41</v>
      </c>
      <c r="B3130" t="s">
        <v>42</v>
      </c>
      <c r="C3130" t="s">
        <v>135</v>
      </c>
      <c r="D3130" s="11">
        <v>44237</v>
      </c>
      <c r="E3130" t="s">
        <v>55</v>
      </c>
      <c r="F3130">
        <v>5</v>
      </c>
      <c r="G3130" t="s">
        <v>43</v>
      </c>
      <c r="H3130">
        <v>10</v>
      </c>
      <c r="I3130"/>
      <c r="J3130"/>
      <c r="K3130">
        <v>9287971253</v>
      </c>
      <c r="L3130">
        <v>9287971253</v>
      </c>
      <c r="M3130" t="s">
        <v>44</v>
      </c>
      <c r="N3130">
        <v>2336858440</v>
      </c>
      <c r="O3130" s="32" t="str">
        <f t="shared" si="48"/>
        <v>Promoters</v>
      </c>
    </row>
    <row r="3131" spans="1:15" ht="15" x14ac:dyDescent="0.2">
      <c r="A3131" t="s">
        <v>41</v>
      </c>
      <c r="B3131" t="s">
        <v>42</v>
      </c>
      <c r="C3131" t="s">
        <v>113</v>
      </c>
      <c r="D3131" s="11">
        <v>44238</v>
      </c>
      <c r="E3131" t="s">
        <v>50</v>
      </c>
      <c r="F3131">
        <v>5</v>
      </c>
      <c r="G3131" t="s">
        <v>43</v>
      </c>
      <c r="H3131">
        <v>10</v>
      </c>
      <c r="I3131"/>
      <c r="J3131"/>
      <c r="K3131">
        <v>7706537448</v>
      </c>
      <c r="L3131">
        <v>7706537448</v>
      </c>
      <c r="M3131" t="s">
        <v>44</v>
      </c>
      <c r="N3131">
        <v>2336955617</v>
      </c>
      <c r="O3131" s="32" t="str">
        <f t="shared" si="48"/>
        <v>Promoters</v>
      </c>
    </row>
    <row r="3132" spans="1:15" ht="15" x14ac:dyDescent="0.2">
      <c r="A3132" t="s">
        <v>41</v>
      </c>
      <c r="B3132" t="s">
        <v>42</v>
      </c>
      <c r="C3132" t="s">
        <v>140</v>
      </c>
      <c r="D3132" s="11">
        <v>44238</v>
      </c>
      <c r="E3132" t="s">
        <v>53</v>
      </c>
      <c r="F3132">
        <v>5</v>
      </c>
      <c r="G3132" t="s">
        <v>43</v>
      </c>
      <c r="H3132">
        <v>10</v>
      </c>
      <c r="I3132"/>
      <c r="J3132"/>
      <c r="K3132">
        <v>4417340559</v>
      </c>
      <c r="L3132">
        <v>4417340559</v>
      </c>
      <c r="M3132" t="s">
        <v>44</v>
      </c>
      <c r="N3132">
        <v>2336961559</v>
      </c>
      <c r="O3132" s="32" t="str">
        <f t="shared" si="48"/>
        <v>Promoters</v>
      </c>
    </row>
    <row r="3133" spans="1:15" ht="15" x14ac:dyDescent="0.2">
      <c r="A3133" t="s">
        <v>41</v>
      </c>
      <c r="B3133" t="s">
        <v>42</v>
      </c>
      <c r="C3133" t="s">
        <v>104</v>
      </c>
      <c r="D3133" s="11">
        <v>44238</v>
      </c>
      <c r="E3133" t="s">
        <v>53</v>
      </c>
      <c r="F3133">
        <v>5</v>
      </c>
      <c r="G3133" t="s">
        <v>43</v>
      </c>
      <c r="H3133">
        <v>10</v>
      </c>
      <c r="I3133"/>
      <c r="J3133"/>
      <c r="K3133">
        <v>4415429600</v>
      </c>
      <c r="L3133">
        <v>4415429600</v>
      </c>
      <c r="M3133" t="s">
        <v>44</v>
      </c>
      <c r="N3133">
        <v>2336963155</v>
      </c>
      <c r="O3133" s="32" t="str">
        <f t="shared" si="48"/>
        <v>Promoters</v>
      </c>
    </row>
    <row r="3134" spans="1:15" ht="15" x14ac:dyDescent="0.2">
      <c r="A3134" t="s">
        <v>41</v>
      </c>
      <c r="B3134" t="s">
        <v>42</v>
      </c>
      <c r="C3134" t="s">
        <v>100</v>
      </c>
      <c r="D3134" s="11">
        <v>44238</v>
      </c>
      <c r="E3134" t="s">
        <v>53</v>
      </c>
      <c r="F3134">
        <v>5</v>
      </c>
      <c r="G3134" t="s">
        <v>43</v>
      </c>
      <c r="H3134">
        <v>10</v>
      </c>
      <c r="I3134"/>
      <c r="J3134"/>
      <c r="K3134">
        <v>4412921622</v>
      </c>
      <c r="L3134">
        <v>4412921622</v>
      </c>
      <c r="M3134" t="s">
        <v>44</v>
      </c>
      <c r="N3134">
        <v>2336966242</v>
      </c>
      <c r="O3134" s="32" t="str">
        <f t="shared" si="48"/>
        <v>Promoters</v>
      </c>
    </row>
    <row r="3135" spans="1:15" ht="15" x14ac:dyDescent="0.2">
      <c r="A3135" t="s">
        <v>41</v>
      </c>
      <c r="B3135" t="s">
        <v>42</v>
      </c>
      <c r="C3135" t="s">
        <v>130</v>
      </c>
      <c r="D3135" s="11">
        <v>44238</v>
      </c>
      <c r="E3135" t="s">
        <v>19</v>
      </c>
      <c r="F3135">
        <v>5</v>
      </c>
      <c r="G3135" t="s">
        <v>46</v>
      </c>
      <c r="H3135">
        <v>9</v>
      </c>
      <c r="I3135"/>
      <c r="J3135"/>
      <c r="K3135">
        <v>7205275223</v>
      </c>
      <c r="L3135">
        <v>5925004254</v>
      </c>
      <c r="M3135" t="s">
        <v>44</v>
      </c>
      <c r="N3135">
        <v>2336978870</v>
      </c>
      <c r="O3135" s="32" t="str">
        <f t="shared" si="48"/>
        <v>Promoters</v>
      </c>
    </row>
    <row r="3136" spans="1:15" ht="15" x14ac:dyDescent="0.2">
      <c r="A3136" t="s">
        <v>41</v>
      </c>
      <c r="B3136" t="s">
        <v>42</v>
      </c>
      <c r="C3136" t="s">
        <v>103</v>
      </c>
      <c r="D3136" s="11">
        <v>44238</v>
      </c>
      <c r="E3136" t="s">
        <v>53</v>
      </c>
      <c r="F3136">
        <v>5</v>
      </c>
      <c r="G3136" t="s">
        <v>43</v>
      </c>
      <c r="H3136">
        <v>9</v>
      </c>
      <c r="I3136"/>
      <c r="J3136"/>
      <c r="K3136">
        <v>4417322611</v>
      </c>
      <c r="L3136">
        <v>4417322611</v>
      </c>
      <c r="M3136" t="s">
        <v>44</v>
      </c>
      <c r="N3136">
        <v>2336983544</v>
      </c>
      <c r="O3136" s="32" t="str">
        <f t="shared" si="48"/>
        <v>Promoters</v>
      </c>
    </row>
    <row r="3137" spans="1:15" ht="15" x14ac:dyDescent="0.2">
      <c r="A3137" t="s">
        <v>41</v>
      </c>
      <c r="B3137" t="s">
        <v>42</v>
      </c>
      <c r="C3137" t="s">
        <v>118</v>
      </c>
      <c r="D3137" s="11">
        <v>44238</v>
      </c>
      <c r="E3137" t="s">
        <v>19</v>
      </c>
      <c r="F3137">
        <v>1</v>
      </c>
      <c r="G3137" t="s">
        <v>43</v>
      </c>
      <c r="H3137">
        <v>10</v>
      </c>
      <c r="I3137"/>
      <c r="J3137"/>
      <c r="K3137">
        <v>7205275223</v>
      </c>
      <c r="L3137">
        <v>5923282713</v>
      </c>
      <c r="M3137" t="s">
        <v>44</v>
      </c>
      <c r="N3137">
        <v>2336986755</v>
      </c>
      <c r="O3137" s="32" t="str">
        <f t="shared" si="48"/>
        <v>Promoters</v>
      </c>
    </row>
    <row r="3138" spans="1:15" ht="15" x14ac:dyDescent="0.2">
      <c r="A3138" t="s">
        <v>41</v>
      </c>
      <c r="B3138" t="s">
        <v>42</v>
      </c>
      <c r="C3138" t="s">
        <v>140</v>
      </c>
      <c r="D3138" s="11">
        <v>44238</v>
      </c>
      <c r="E3138" t="s">
        <v>50</v>
      </c>
      <c r="F3138">
        <v>5</v>
      </c>
      <c r="G3138" t="s">
        <v>43</v>
      </c>
      <c r="H3138">
        <v>3</v>
      </c>
      <c r="I3138"/>
      <c r="J3138"/>
      <c r="K3138">
        <v>3406902333</v>
      </c>
      <c r="L3138">
        <v>3406902333</v>
      </c>
      <c r="M3138" t="s">
        <v>44</v>
      </c>
      <c r="N3138">
        <v>2336989802</v>
      </c>
      <c r="O3138" s="32" t="str">
        <f t="shared" ref="O3138:O3201" si="49">IF(AND(H3138&gt;=$Q$3,H3138&lt;=$R$3),$S$3,IF(AND(H3138&gt;=$Q$4,H3138&lt;=$R$4),$S$4,IF(AND(H3138&gt;=$Q$5,H3138&lt;=$R$5),$S$5)))</f>
        <v>Detractors</v>
      </c>
    </row>
    <row r="3139" spans="1:15" ht="15" x14ac:dyDescent="0.2">
      <c r="A3139" t="s">
        <v>41</v>
      </c>
      <c r="B3139" t="s">
        <v>42</v>
      </c>
      <c r="C3139" t="s">
        <v>118</v>
      </c>
      <c r="D3139" s="11">
        <v>44238</v>
      </c>
      <c r="E3139" t="s">
        <v>19</v>
      </c>
      <c r="F3139">
        <v>4</v>
      </c>
      <c r="G3139" t="s">
        <v>43</v>
      </c>
      <c r="H3139">
        <v>10</v>
      </c>
      <c r="I3139"/>
      <c r="J3139"/>
      <c r="K3139">
        <v>4694733101</v>
      </c>
      <c r="L3139">
        <v>5922228064</v>
      </c>
      <c r="M3139" t="s">
        <v>51</v>
      </c>
      <c r="N3139">
        <v>2336991063</v>
      </c>
      <c r="O3139" s="32" t="str">
        <f t="shared" si="49"/>
        <v>Promoters</v>
      </c>
    </row>
    <row r="3140" spans="1:15" ht="15" x14ac:dyDescent="0.2">
      <c r="A3140" t="s">
        <v>41</v>
      </c>
      <c r="B3140" t="s">
        <v>42</v>
      </c>
      <c r="C3140" t="s">
        <v>115</v>
      </c>
      <c r="D3140" s="11">
        <v>44238</v>
      </c>
      <c r="E3140" t="s">
        <v>50</v>
      </c>
      <c r="F3140">
        <v>4</v>
      </c>
      <c r="G3140" t="s">
        <v>43</v>
      </c>
      <c r="H3140">
        <v>2</v>
      </c>
      <c r="I3140"/>
      <c r="J3140"/>
      <c r="K3140">
        <v>3406429236</v>
      </c>
      <c r="L3140">
        <v>3406429236</v>
      </c>
      <c r="M3140" t="s">
        <v>44</v>
      </c>
      <c r="N3140">
        <v>2336992044</v>
      </c>
      <c r="O3140" s="32" t="str">
        <f t="shared" si="49"/>
        <v>Detractors</v>
      </c>
    </row>
    <row r="3141" spans="1:15" ht="15" x14ac:dyDescent="0.2">
      <c r="A3141" t="s">
        <v>41</v>
      </c>
      <c r="B3141" t="s">
        <v>42</v>
      </c>
      <c r="C3141" t="s">
        <v>102</v>
      </c>
      <c r="D3141" s="11">
        <v>44238</v>
      </c>
      <c r="E3141" t="s">
        <v>53</v>
      </c>
      <c r="F3141">
        <v>5</v>
      </c>
      <c r="G3141" t="s">
        <v>43</v>
      </c>
      <c r="H3141">
        <v>8</v>
      </c>
      <c r="I3141"/>
      <c r="J3141">
        <v>2018588566</v>
      </c>
      <c r="K3141">
        <v>4412973891</v>
      </c>
      <c r="L3141">
        <v>4412973891</v>
      </c>
      <c r="M3141" t="s">
        <v>44</v>
      </c>
      <c r="N3141">
        <v>2336994778</v>
      </c>
      <c r="O3141" s="32" t="str">
        <f t="shared" si="49"/>
        <v>Passives</v>
      </c>
    </row>
    <row r="3142" spans="1:15" ht="15" x14ac:dyDescent="0.2">
      <c r="A3142" t="s">
        <v>41</v>
      </c>
      <c r="B3142" t="s">
        <v>42</v>
      </c>
      <c r="C3142" t="s">
        <v>110</v>
      </c>
      <c r="D3142" s="11">
        <v>44238</v>
      </c>
      <c r="E3142" t="s">
        <v>53</v>
      </c>
      <c r="F3142">
        <v>5</v>
      </c>
      <c r="G3142" t="s">
        <v>43</v>
      </c>
      <c r="H3142">
        <v>10</v>
      </c>
      <c r="I3142"/>
      <c r="J3142"/>
      <c r="K3142">
        <v>4415429600</v>
      </c>
      <c r="L3142">
        <v>4415429600</v>
      </c>
      <c r="M3142" t="s">
        <v>44</v>
      </c>
      <c r="N3142">
        <v>2336995411</v>
      </c>
      <c r="O3142" s="32" t="str">
        <f t="shared" si="49"/>
        <v>Promoters</v>
      </c>
    </row>
    <row r="3143" spans="1:15" ht="15" x14ac:dyDescent="0.2">
      <c r="A3143" t="s">
        <v>41</v>
      </c>
      <c r="B3143" t="s">
        <v>42</v>
      </c>
      <c r="C3143" t="s">
        <v>110</v>
      </c>
      <c r="D3143" s="11">
        <v>44238</v>
      </c>
      <c r="E3143" t="s">
        <v>53</v>
      </c>
      <c r="F3143">
        <v>5</v>
      </c>
      <c r="G3143" t="s">
        <v>46</v>
      </c>
      <c r="H3143">
        <v>9</v>
      </c>
      <c r="I3143"/>
      <c r="J3143"/>
      <c r="K3143">
        <v>4417322611</v>
      </c>
      <c r="L3143">
        <v>4417322611</v>
      </c>
      <c r="M3143" t="s">
        <v>44</v>
      </c>
      <c r="N3143">
        <v>2337003701</v>
      </c>
      <c r="O3143" s="32" t="str">
        <f t="shared" si="49"/>
        <v>Promoters</v>
      </c>
    </row>
    <row r="3144" spans="1:15" ht="15" x14ac:dyDescent="0.2">
      <c r="A3144" t="s">
        <v>41</v>
      </c>
      <c r="B3144" t="s">
        <v>42</v>
      </c>
      <c r="C3144" t="s">
        <v>127</v>
      </c>
      <c r="D3144" s="11">
        <v>44238</v>
      </c>
      <c r="E3144" t="s">
        <v>50</v>
      </c>
      <c r="F3144">
        <v>5</v>
      </c>
      <c r="G3144" t="s">
        <v>43</v>
      </c>
      <c r="H3144">
        <v>3</v>
      </c>
      <c r="I3144"/>
      <c r="J3144"/>
      <c r="K3144">
        <v>7703675579</v>
      </c>
      <c r="L3144">
        <v>7703675579</v>
      </c>
      <c r="M3144" t="s">
        <v>44</v>
      </c>
      <c r="N3144">
        <v>2337044607</v>
      </c>
      <c r="O3144" s="32" t="str">
        <f t="shared" si="49"/>
        <v>Detractors</v>
      </c>
    </row>
    <row r="3145" spans="1:15" ht="15" x14ac:dyDescent="0.2">
      <c r="A3145" t="s">
        <v>41</v>
      </c>
      <c r="B3145" t="s">
        <v>42</v>
      </c>
      <c r="C3145" t="s">
        <v>140</v>
      </c>
      <c r="D3145" s="11">
        <v>44238</v>
      </c>
      <c r="E3145" t="s">
        <v>53</v>
      </c>
      <c r="F3145">
        <v>5</v>
      </c>
      <c r="G3145" t="s">
        <v>43</v>
      </c>
      <c r="H3145">
        <v>0</v>
      </c>
      <c r="I3145"/>
      <c r="J3145">
        <v>2018646466</v>
      </c>
      <c r="K3145">
        <v>4412360587</v>
      </c>
      <c r="L3145">
        <v>4412360587</v>
      </c>
      <c r="M3145" t="s">
        <v>44</v>
      </c>
      <c r="N3145">
        <v>2337062913</v>
      </c>
      <c r="O3145" s="32" t="str">
        <f t="shared" si="49"/>
        <v>Detractors</v>
      </c>
    </row>
    <row r="3146" spans="1:15" ht="15" x14ac:dyDescent="0.2">
      <c r="A3146" t="s">
        <v>41</v>
      </c>
      <c r="B3146" t="s">
        <v>42</v>
      </c>
      <c r="C3146" t="s">
        <v>86</v>
      </c>
      <c r="D3146" s="11">
        <v>44238</v>
      </c>
      <c r="E3146" t="s">
        <v>54</v>
      </c>
      <c r="F3146">
        <v>5</v>
      </c>
      <c r="G3146" t="s">
        <v>43</v>
      </c>
      <c r="H3146">
        <v>10</v>
      </c>
      <c r="I3146"/>
      <c r="J3146"/>
      <c r="K3146">
        <v>9284297953</v>
      </c>
      <c r="L3146">
        <v>9284297953</v>
      </c>
      <c r="M3146" t="s">
        <v>44</v>
      </c>
      <c r="N3146">
        <v>2337080641</v>
      </c>
      <c r="O3146" s="32" t="str">
        <f t="shared" si="49"/>
        <v>Promoters</v>
      </c>
    </row>
    <row r="3147" spans="1:15" ht="15" x14ac:dyDescent="0.2">
      <c r="A3147" t="s">
        <v>41</v>
      </c>
      <c r="B3147" t="s">
        <v>42</v>
      </c>
      <c r="C3147" t="s">
        <v>138</v>
      </c>
      <c r="D3147" s="11">
        <v>44238</v>
      </c>
      <c r="E3147" t="s">
        <v>50</v>
      </c>
      <c r="F3147">
        <v>5</v>
      </c>
      <c r="G3147" t="s">
        <v>46</v>
      </c>
      <c r="H3147">
        <v>4</v>
      </c>
      <c r="I3147"/>
      <c r="J3147"/>
      <c r="K3147">
        <v>3407271551</v>
      </c>
      <c r="L3147">
        <v>3407271551</v>
      </c>
      <c r="M3147" t="s">
        <v>44</v>
      </c>
      <c r="N3147">
        <v>2337087664</v>
      </c>
      <c r="O3147" s="32" t="str">
        <f t="shared" si="49"/>
        <v>Detractors</v>
      </c>
    </row>
    <row r="3148" spans="1:15" ht="15" x14ac:dyDescent="0.2">
      <c r="A3148" t="s">
        <v>41</v>
      </c>
      <c r="B3148" t="s">
        <v>42</v>
      </c>
      <c r="C3148" t="s">
        <v>116</v>
      </c>
      <c r="D3148" s="11">
        <v>44238</v>
      </c>
      <c r="E3148" t="s">
        <v>52</v>
      </c>
      <c r="F3148">
        <v>5</v>
      </c>
      <c r="G3148" t="s">
        <v>43</v>
      </c>
      <c r="H3148">
        <v>8</v>
      </c>
      <c r="I3148"/>
      <c r="J3148"/>
      <c r="K3148">
        <v>4417057297</v>
      </c>
      <c r="L3148">
        <v>4417057297</v>
      </c>
      <c r="M3148" t="s">
        <v>44</v>
      </c>
      <c r="N3148">
        <v>2337088019</v>
      </c>
      <c r="O3148" s="32" t="str">
        <f t="shared" si="49"/>
        <v>Passives</v>
      </c>
    </row>
    <row r="3149" spans="1:15" ht="15" x14ac:dyDescent="0.2">
      <c r="A3149" t="s">
        <v>41</v>
      </c>
      <c r="B3149" t="s">
        <v>42</v>
      </c>
      <c r="C3149" t="s">
        <v>145</v>
      </c>
      <c r="D3149" s="11">
        <v>44238</v>
      </c>
      <c r="E3149" t="s">
        <v>55</v>
      </c>
      <c r="F3149">
        <v>5</v>
      </c>
      <c r="G3149" t="s">
        <v>46</v>
      </c>
      <c r="H3149">
        <v>5</v>
      </c>
      <c r="I3149"/>
      <c r="J3149"/>
      <c r="K3149">
        <v>5757597263</v>
      </c>
      <c r="L3149">
        <v>5757597263</v>
      </c>
      <c r="M3149" t="s">
        <v>44</v>
      </c>
      <c r="N3149">
        <v>2337096269</v>
      </c>
      <c r="O3149" s="32" t="str">
        <f t="shared" si="49"/>
        <v>Detractors</v>
      </c>
    </row>
    <row r="3150" spans="1:15" ht="15" x14ac:dyDescent="0.2">
      <c r="A3150" t="s">
        <v>41</v>
      </c>
      <c r="B3150" t="s">
        <v>42</v>
      </c>
      <c r="C3150" t="s">
        <v>127</v>
      </c>
      <c r="D3150" s="11">
        <v>44238</v>
      </c>
      <c r="E3150" t="s">
        <v>55</v>
      </c>
      <c r="F3150">
        <v>1</v>
      </c>
      <c r="G3150" t="s">
        <v>43</v>
      </c>
      <c r="H3150">
        <v>0</v>
      </c>
      <c r="I3150"/>
      <c r="J3150"/>
      <c r="K3150">
        <v>9282809724</v>
      </c>
      <c r="L3150">
        <v>9282809724</v>
      </c>
      <c r="M3150" t="s">
        <v>44</v>
      </c>
      <c r="N3150">
        <v>2337096495</v>
      </c>
      <c r="O3150" s="32" t="str">
        <f t="shared" si="49"/>
        <v>Detractors</v>
      </c>
    </row>
    <row r="3151" spans="1:15" ht="15" x14ac:dyDescent="0.2">
      <c r="A3151" t="s">
        <v>41</v>
      </c>
      <c r="B3151" t="s">
        <v>42</v>
      </c>
      <c r="C3151" t="s">
        <v>86</v>
      </c>
      <c r="D3151" s="11">
        <v>44238</v>
      </c>
      <c r="E3151" t="s">
        <v>50</v>
      </c>
      <c r="F3151">
        <v>5</v>
      </c>
      <c r="G3151" t="s">
        <v>43</v>
      </c>
      <c r="H3151">
        <v>10</v>
      </c>
      <c r="I3151"/>
      <c r="J3151">
        <v>2018675458</v>
      </c>
      <c r="K3151">
        <v>3407140930</v>
      </c>
      <c r="L3151">
        <v>3407140930</v>
      </c>
      <c r="M3151" t="s">
        <v>44</v>
      </c>
      <c r="N3151">
        <v>2337097667</v>
      </c>
      <c r="O3151" s="32" t="str">
        <f t="shared" si="49"/>
        <v>Promoters</v>
      </c>
    </row>
    <row r="3152" spans="1:15" ht="15" x14ac:dyDescent="0.2">
      <c r="A3152" t="s">
        <v>41</v>
      </c>
      <c r="B3152" t="s">
        <v>42</v>
      </c>
      <c r="C3152" t="s">
        <v>130</v>
      </c>
      <c r="D3152" s="11">
        <v>44238</v>
      </c>
      <c r="E3152" t="s">
        <v>19</v>
      </c>
      <c r="F3152">
        <v>5</v>
      </c>
      <c r="G3152" t="s">
        <v>43</v>
      </c>
      <c r="H3152">
        <v>8</v>
      </c>
      <c r="I3152"/>
      <c r="J3152"/>
      <c r="K3152">
        <v>7205275223</v>
      </c>
      <c r="L3152">
        <v>5925006709</v>
      </c>
      <c r="M3152" t="s">
        <v>51</v>
      </c>
      <c r="N3152">
        <v>2337110260</v>
      </c>
      <c r="O3152" s="32" t="str">
        <f t="shared" si="49"/>
        <v>Passives</v>
      </c>
    </row>
    <row r="3153" spans="1:15" ht="15" x14ac:dyDescent="0.2">
      <c r="A3153" t="s">
        <v>41</v>
      </c>
      <c r="B3153" t="s">
        <v>42</v>
      </c>
      <c r="C3153" t="s">
        <v>131</v>
      </c>
      <c r="D3153" s="11">
        <v>44238</v>
      </c>
      <c r="E3153" t="s">
        <v>55</v>
      </c>
      <c r="F3153">
        <v>1</v>
      </c>
      <c r="G3153" t="s">
        <v>46</v>
      </c>
      <c r="H3153">
        <v>1</v>
      </c>
      <c r="I3153"/>
      <c r="J3153">
        <v>2018700951</v>
      </c>
      <c r="K3153">
        <v>5756132154</v>
      </c>
      <c r="L3153">
        <v>5756132154</v>
      </c>
      <c r="M3153" t="s">
        <v>44</v>
      </c>
      <c r="N3153">
        <v>2337126564</v>
      </c>
      <c r="O3153" s="32" t="str">
        <f t="shared" si="49"/>
        <v>Detractors</v>
      </c>
    </row>
    <row r="3154" spans="1:15" ht="15" x14ac:dyDescent="0.2">
      <c r="A3154" t="s">
        <v>41</v>
      </c>
      <c r="B3154" t="s">
        <v>42</v>
      </c>
      <c r="C3154" t="s">
        <v>82</v>
      </c>
      <c r="D3154" s="11">
        <v>44238</v>
      </c>
      <c r="E3154" t="s">
        <v>53</v>
      </c>
      <c r="F3154">
        <v>5</v>
      </c>
      <c r="G3154" t="s">
        <v>43</v>
      </c>
      <c r="H3154">
        <v>8</v>
      </c>
      <c r="I3154"/>
      <c r="J3154"/>
      <c r="K3154">
        <v>4415310223</v>
      </c>
      <c r="L3154">
        <v>4415310223</v>
      </c>
      <c r="M3154" t="s">
        <v>51</v>
      </c>
      <c r="N3154">
        <v>2337132980</v>
      </c>
      <c r="O3154" s="32" t="str">
        <f t="shared" si="49"/>
        <v>Passives</v>
      </c>
    </row>
    <row r="3155" spans="1:15" ht="15" x14ac:dyDescent="0.2">
      <c r="A3155" t="s">
        <v>41</v>
      </c>
      <c r="B3155" t="s">
        <v>42</v>
      </c>
      <c r="C3155" t="s">
        <v>139</v>
      </c>
      <c r="D3155" s="11">
        <v>44238</v>
      </c>
      <c r="E3155" t="s">
        <v>50</v>
      </c>
      <c r="F3155">
        <v>5</v>
      </c>
      <c r="G3155" t="s">
        <v>46</v>
      </c>
      <c r="H3155">
        <v>0</v>
      </c>
      <c r="I3155"/>
      <c r="J3155">
        <v>2018711689</v>
      </c>
      <c r="K3155">
        <v>3406428422</v>
      </c>
      <c r="L3155">
        <v>3406428422</v>
      </c>
      <c r="M3155" t="s">
        <v>44</v>
      </c>
      <c r="N3155">
        <v>2337137749</v>
      </c>
      <c r="O3155" s="32" t="str">
        <f t="shared" si="49"/>
        <v>Detractors</v>
      </c>
    </row>
    <row r="3156" spans="1:15" ht="15" x14ac:dyDescent="0.2">
      <c r="A3156" t="s">
        <v>41</v>
      </c>
      <c r="B3156" t="s">
        <v>42</v>
      </c>
      <c r="C3156" t="s">
        <v>78</v>
      </c>
      <c r="D3156" s="11">
        <v>44238</v>
      </c>
      <c r="E3156" t="s">
        <v>50</v>
      </c>
      <c r="F3156">
        <v>5</v>
      </c>
      <c r="G3156" t="s">
        <v>43</v>
      </c>
      <c r="H3156">
        <v>7</v>
      </c>
      <c r="I3156"/>
      <c r="J3156"/>
      <c r="K3156">
        <v>3402200330</v>
      </c>
      <c r="L3156">
        <v>3402200330</v>
      </c>
      <c r="M3156" t="s">
        <v>44</v>
      </c>
      <c r="N3156">
        <v>2337138460</v>
      </c>
      <c r="O3156" s="32" t="str">
        <f t="shared" si="49"/>
        <v>Passives</v>
      </c>
    </row>
    <row r="3157" spans="1:15" ht="15" x14ac:dyDescent="0.2">
      <c r="A3157" t="s">
        <v>41</v>
      </c>
      <c r="B3157" t="s">
        <v>42</v>
      </c>
      <c r="C3157" t="s">
        <v>81</v>
      </c>
      <c r="D3157" s="11">
        <v>44238</v>
      </c>
      <c r="E3157" t="s">
        <v>52</v>
      </c>
      <c r="F3157">
        <v>5</v>
      </c>
      <c r="G3157" t="s">
        <v>43</v>
      </c>
      <c r="H3157">
        <v>8</v>
      </c>
      <c r="I3157"/>
      <c r="J3157"/>
      <c r="K3157">
        <v>4413382455</v>
      </c>
      <c r="L3157">
        <v>4413382455</v>
      </c>
      <c r="M3157" t="s">
        <v>44</v>
      </c>
      <c r="N3157">
        <v>2337139933</v>
      </c>
      <c r="O3157" s="32" t="str">
        <f t="shared" si="49"/>
        <v>Passives</v>
      </c>
    </row>
    <row r="3158" spans="1:15" ht="15" x14ac:dyDescent="0.2">
      <c r="A3158" t="s">
        <v>41</v>
      </c>
      <c r="B3158" t="s">
        <v>42</v>
      </c>
      <c r="C3158" t="s">
        <v>117</v>
      </c>
      <c r="D3158" s="11">
        <v>44238</v>
      </c>
      <c r="E3158" t="s">
        <v>54</v>
      </c>
      <c r="F3158">
        <v>1</v>
      </c>
      <c r="G3158" t="s">
        <v>46</v>
      </c>
      <c r="H3158">
        <v>1</v>
      </c>
      <c r="I3158"/>
      <c r="J3158"/>
      <c r="K3158">
        <v>9283498080</v>
      </c>
      <c r="L3158">
        <v>9283498080</v>
      </c>
      <c r="M3158" t="s">
        <v>44</v>
      </c>
      <c r="N3158">
        <v>2337148585</v>
      </c>
      <c r="O3158" s="32" t="str">
        <f t="shared" si="49"/>
        <v>Detractors</v>
      </c>
    </row>
    <row r="3159" spans="1:15" ht="15" x14ac:dyDescent="0.2">
      <c r="A3159" t="s">
        <v>41</v>
      </c>
      <c r="B3159" t="s">
        <v>42</v>
      </c>
      <c r="C3159" t="s">
        <v>114</v>
      </c>
      <c r="D3159" s="11">
        <v>44238</v>
      </c>
      <c r="E3159" t="s">
        <v>50</v>
      </c>
      <c r="F3159">
        <v>5</v>
      </c>
      <c r="G3159" t="s">
        <v>43</v>
      </c>
      <c r="H3159">
        <v>10</v>
      </c>
      <c r="I3159"/>
      <c r="J3159"/>
      <c r="K3159">
        <v>3402019768</v>
      </c>
      <c r="L3159">
        <v>3402019768</v>
      </c>
      <c r="M3159" t="s">
        <v>44</v>
      </c>
      <c r="N3159">
        <v>2337242375</v>
      </c>
      <c r="O3159" s="32" t="str">
        <f t="shared" si="49"/>
        <v>Promoters</v>
      </c>
    </row>
    <row r="3160" spans="1:15" ht="15" x14ac:dyDescent="0.2">
      <c r="A3160" t="s">
        <v>41</v>
      </c>
      <c r="B3160" t="s">
        <v>42</v>
      </c>
      <c r="C3160" t="s">
        <v>139</v>
      </c>
      <c r="D3160" s="11">
        <v>44238</v>
      </c>
      <c r="E3160" t="s">
        <v>55</v>
      </c>
      <c r="F3160">
        <v>5</v>
      </c>
      <c r="G3160" t="s">
        <v>46</v>
      </c>
      <c r="H3160">
        <v>5</v>
      </c>
      <c r="I3160"/>
      <c r="J3160">
        <v>2018803631</v>
      </c>
      <c r="K3160">
        <v>5752244418</v>
      </c>
      <c r="L3160">
        <v>5752244418</v>
      </c>
      <c r="M3160" t="s">
        <v>44</v>
      </c>
      <c r="N3160">
        <v>2337261012</v>
      </c>
      <c r="O3160" s="32" t="str">
        <f t="shared" si="49"/>
        <v>Detractors</v>
      </c>
    </row>
    <row r="3161" spans="1:15" ht="15" x14ac:dyDescent="0.2">
      <c r="A3161" t="s">
        <v>41</v>
      </c>
      <c r="B3161" t="s">
        <v>42</v>
      </c>
      <c r="C3161" t="s">
        <v>114</v>
      </c>
      <c r="D3161" s="11">
        <v>44238</v>
      </c>
      <c r="E3161" t="s">
        <v>52</v>
      </c>
      <c r="F3161">
        <v>5</v>
      </c>
      <c r="G3161" t="s">
        <v>43</v>
      </c>
      <c r="H3161">
        <v>10</v>
      </c>
      <c r="I3161"/>
      <c r="J3161">
        <v>2018809595</v>
      </c>
      <c r="K3161">
        <v>4417774682</v>
      </c>
      <c r="L3161">
        <v>4417774682</v>
      </c>
      <c r="M3161" t="s">
        <v>44</v>
      </c>
      <c r="N3161">
        <v>2337271220</v>
      </c>
      <c r="O3161" s="32" t="str">
        <f t="shared" si="49"/>
        <v>Promoters</v>
      </c>
    </row>
    <row r="3162" spans="1:15" ht="15" x14ac:dyDescent="0.2">
      <c r="A3162" t="s">
        <v>41</v>
      </c>
      <c r="B3162" t="s">
        <v>42</v>
      </c>
      <c r="C3162" t="s">
        <v>140</v>
      </c>
      <c r="D3162" s="11">
        <v>44239</v>
      </c>
      <c r="E3162" t="s">
        <v>52</v>
      </c>
      <c r="F3162">
        <v>5</v>
      </c>
      <c r="G3162" t="s">
        <v>43</v>
      </c>
      <c r="H3162">
        <v>10</v>
      </c>
      <c r="I3162"/>
      <c r="J3162"/>
      <c r="K3162">
        <v>4417322288</v>
      </c>
      <c r="L3162">
        <v>4417322288</v>
      </c>
      <c r="M3162" t="s">
        <v>44</v>
      </c>
      <c r="N3162">
        <v>2337378672</v>
      </c>
      <c r="O3162" s="32" t="str">
        <f t="shared" si="49"/>
        <v>Promoters</v>
      </c>
    </row>
    <row r="3163" spans="1:15" ht="15" x14ac:dyDescent="0.2">
      <c r="A3163" t="s">
        <v>41</v>
      </c>
      <c r="B3163" t="s">
        <v>42</v>
      </c>
      <c r="C3163" t="s">
        <v>140</v>
      </c>
      <c r="D3163" s="11">
        <v>44239</v>
      </c>
      <c r="E3163" t="s">
        <v>52</v>
      </c>
      <c r="F3163">
        <v>5</v>
      </c>
      <c r="G3163" t="s">
        <v>43</v>
      </c>
      <c r="H3163">
        <v>10</v>
      </c>
      <c r="I3163"/>
      <c r="J3163"/>
      <c r="K3163">
        <v>4417356208</v>
      </c>
      <c r="L3163">
        <v>4417356208</v>
      </c>
      <c r="M3163" t="s">
        <v>44</v>
      </c>
      <c r="N3163">
        <v>2337385721</v>
      </c>
      <c r="O3163" s="32" t="str">
        <f t="shared" si="49"/>
        <v>Promoters</v>
      </c>
    </row>
    <row r="3164" spans="1:15" ht="15" x14ac:dyDescent="0.2">
      <c r="A3164" t="s">
        <v>41</v>
      </c>
      <c r="B3164" t="s">
        <v>42</v>
      </c>
      <c r="C3164" t="s">
        <v>104</v>
      </c>
      <c r="D3164" s="11">
        <v>44239</v>
      </c>
      <c r="E3164" t="s">
        <v>53</v>
      </c>
      <c r="F3164">
        <v>5</v>
      </c>
      <c r="G3164" t="s">
        <v>43</v>
      </c>
      <c r="H3164">
        <v>10</v>
      </c>
      <c r="I3164"/>
      <c r="J3164">
        <v>2018885408</v>
      </c>
      <c r="K3164">
        <v>4412933125</v>
      </c>
      <c r="L3164">
        <v>4412933125</v>
      </c>
      <c r="M3164" t="s">
        <v>44</v>
      </c>
      <c r="N3164">
        <v>2337392717</v>
      </c>
      <c r="O3164" s="32" t="str">
        <f t="shared" si="49"/>
        <v>Promoters</v>
      </c>
    </row>
    <row r="3165" spans="1:15" ht="15" x14ac:dyDescent="0.2">
      <c r="A3165" t="s">
        <v>41</v>
      </c>
      <c r="B3165" t="s">
        <v>42</v>
      </c>
      <c r="C3165" t="s">
        <v>112</v>
      </c>
      <c r="D3165" s="11">
        <v>44239</v>
      </c>
      <c r="E3165" t="s">
        <v>50</v>
      </c>
      <c r="F3165">
        <v>5</v>
      </c>
      <c r="G3165" t="s">
        <v>43</v>
      </c>
      <c r="H3165">
        <v>10</v>
      </c>
      <c r="I3165"/>
      <c r="J3165"/>
      <c r="K3165">
        <v>4045365452</v>
      </c>
      <c r="L3165">
        <v>4045365452</v>
      </c>
      <c r="M3165" t="s">
        <v>44</v>
      </c>
      <c r="N3165">
        <v>2337423732</v>
      </c>
      <c r="O3165" s="32" t="str">
        <f t="shared" si="49"/>
        <v>Promoters</v>
      </c>
    </row>
    <row r="3166" spans="1:15" ht="15" x14ac:dyDescent="0.2">
      <c r="A3166" t="s">
        <v>41</v>
      </c>
      <c r="B3166" t="s">
        <v>42</v>
      </c>
      <c r="C3166" t="s">
        <v>140</v>
      </c>
      <c r="D3166" s="11">
        <v>44239</v>
      </c>
      <c r="E3166" t="s">
        <v>50</v>
      </c>
      <c r="F3166">
        <v>5</v>
      </c>
      <c r="G3166" t="s">
        <v>43</v>
      </c>
      <c r="H3166">
        <v>8</v>
      </c>
      <c r="I3166"/>
      <c r="J3166"/>
      <c r="K3166">
        <v>3402017566</v>
      </c>
      <c r="L3166">
        <v>3402017566</v>
      </c>
      <c r="M3166" t="s">
        <v>44</v>
      </c>
      <c r="N3166">
        <v>2337427618</v>
      </c>
      <c r="O3166" s="32" t="str">
        <f t="shared" si="49"/>
        <v>Passives</v>
      </c>
    </row>
    <row r="3167" spans="1:15" ht="15" x14ac:dyDescent="0.2">
      <c r="A3167" t="s">
        <v>41</v>
      </c>
      <c r="B3167" t="s">
        <v>42</v>
      </c>
      <c r="C3167" t="s">
        <v>120</v>
      </c>
      <c r="D3167" s="11">
        <v>44239</v>
      </c>
      <c r="E3167" t="s">
        <v>19</v>
      </c>
      <c r="F3167">
        <v>3</v>
      </c>
      <c r="G3167" t="s">
        <v>46</v>
      </c>
      <c r="H3167">
        <v>3</v>
      </c>
      <c r="I3167"/>
      <c r="J3167"/>
      <c r="K3167">
        <v>7205275223</v>
      </c>
      <c r="L3167">
        <v>5922560729</v>
      </c>
      <c r="M3167" t="s">
        <v>44</v>
      </c>
      <c r="N3167">
        <v>2337430355</v>
      </c>
      <c r="O3167" s="32" t="str">
        <f t="shared" si="49"/>
        <v>Detractors</v>
      </c>
    </row>
    <row r="3168" spans="1:15" ht="15" x14ac:dyDescent="0.2">
      <c r="A3168" t="s">
        <v>41</v>
      </c>
      <c r="B3168" t="s">
        <v>42</v>
      </c>
      <c r="C3168" t="s">
        <v>130</v>
      </c>
      <c r="D3168" s="11">
        <v>44239</v>
      </c>
      <c r="E3168" t="s">
        <v>19</v>
      </c>
      <c r="F3168">
        <v>5</v>
      </c>
      <c r="G3168" t="s">
        <v>43</v>
      </c>
      <c r="H3168">
        <v>8</v>
      </c>
      <c r="I3168"/>
      <c r="J3168"/>
      <c r="K3168">
        <v>7205275223</v>
      </c>
      <c r="L3168">
        <v>5922252218</v>
      </c>
      <c r="M3168" t="s">
        <v>44</v>
      </c>
      <c r="N3168">
        <v>2337434280</v>
      </c>
      <c r="O3168" s="32" t="str">
        <f t="shared" si="49"/>
        <v>Passives</v>
      </c>
    </row>
    <row r="3169" spans="1:15" ht="15" x14ac:dyDescent="0.2">
      <c r="A3169" t="s">
        <v>41</v>
      </c>
      <c r="B3169" t="s">
        <v>42</v>
      </c>
      <c r="C3169" t="s">
        <v>82</v>
      </c>
      <c r="D3169" s="11">
        <v>44239</v>
      </c>
      <c r="E3169" t="s">
        <v>52</v>
      </c>
      <c r="F3169">
        <v>5</v>
      </c>
      <c r="G3169" t="s">
        <v>43</v>
      </c>
      <c r="H3169">
        <v>1</v>
      </c>
      <c r="I3169"/>
      <c r="J3169"/>
      <c r="K3169">
        <v>4417773554</v>
      </c>
      <c r="L3169">
        <v>4417773554</v>
      </c>
      <c r="M3169" t="s">
        <v>44</v>
      </c>
      <c r="N3169">
        <v>2337434289</v>
      </c>
      <c r="O3169" s="32" t="str">
        <f t="shared" si="49"/>
        <v>Detractors</v>
      </c>
    </row>
    <row r="3170" spans="1:15" ht="15" x14ac:dyDescent="0.2">
      <c r="A3170" t="s">
        <v>41</v>
      </c>
      <c r="B3170" t="s">
        <v>42</v>
      </c>
      <c r="C3170" t="s">
        <v>127</v>
      </c>
      <c r="D3170" s="11">
        <v>44239</v>
      </c>
      <c r="E3170" t="s">
        <v>55</v>
      </c>
      <c r="F3170">
        <v>5</v>
      </c>
      <c r="G3170" t="s">
        <v>46</v>
      </c>
      <c r="H3170">
        <v>0</v>
      </c>
      <c r="I3170"/>
      <c r="J3170"/>
      <c r="K3170">
        <v>5052582773</v>
      </c>
      <c r="L3170">
        <v>5052582773</v>
      </c>
      <c r="M3170" t="s">
        <v>44</v>
      </c>
      <c r="N3170">
        <v>2337434715</v>
      </c>
      <c r="O3170" s="32" t="str">
        <f t="shared" si="49"/>
        <v>Detractors</v>
      </c>
    </row>
    <row r="3171" spans="1:15" ht="15" x14ac:dyDescent="0.2">
      <c r="A3171" t="s">
        <v>41</v>
      </c>
      <c r="B3171" t="s">
        <v>42</v>
      </c>
      <c r="C3171" t="s">
        <v>123</v>
      </c>
      <c r="D3171" s="11">
        <v>44239</v>
      </c>
      <c r="E3171" t="s">
        <v>19</v>
      </c>
      <c r="F3171">
        <v>2</v>
      </c>
      <c r="G3171" t="s">
        <v>46</v>
      </c>
      <c r="H3171">
        <v>0</v>
      </c>
      <c r="I3171"/>
      <c r="J3171">
        <v>2018954634</v>
      </c>
      <c r="K3171">
        <v>7205275223</v>
      </c>
      <c r="L3171">
        <v>5926638915</v>
      </c>
      <c r="M3171" t="s">
        <v>44</v>
      </c>
      <c r="N3171">
        <v>2337441867</v>
      </c>
      <c r="O3171" s="32" t="str">
        <f t="shared" si="49"/>
        <v>Detractors</v>
      </c>
    </row>
    <row r="3172" spans="1:15" ht="15" x14ac:dyDescent="0.2">
      <c r="A3172" t="s">
        <v>41</v>
      </c>
      <c r="B3172" t="s">
        <v>42</v>
      </c>
      <c r="C3172" t="s">
        <v>128</v>
      </c>
      <c r="D3172" s="11">
        <v>44239</v>
      </c>
      <c r="E3172" t="s">
        <v>53</v>
      </c>
      <c r="F3172">
        <v>5</v>
      </c>
      <c r="G3172" t="s">
        <v>43</v>
      </c>
      <c r="H3172">
        <v>8</v>
      </c>
      <c r="I3172"/>
      <c r="J3172"/>
      <c r="K3172">
        <v>4412471629</v>
      </c>
      <c r="L3172">
        <v>4412471629</v>
      </c>
      <c r="M3172" t="s">
        <v>44</v>
      </c>
      <c r="N3172">
        <v>2337442790</v>
      </c>
      <c r="O3172" s="32" t="str">
        <f t="shared" si="49"/>
        <v>Passives</v>
      </c>
    </row>
    <row r="3173" spans="1:15" ht="15" x14ac:dyDescent="0.2">
      <c r="A3173" t="s">
        <v>41</v>
      </c>
      <c r="B3173" t="s">
        <v>42</v>
      </c>
      <c r="C3173" t="s">
        <v>87</v>
      </c>
      <c r="D3173" s="11">
        <v>44239</v>
      </c>
      <c r="E3173" t="s">
        <v>52</v>
      </c>
      <c r="F3173">
        <v>5</v>
      </c>
      <c r="G3173" t="s">
        <v>43</v>
      </c>
      <c r="H3173">
        <v>7</v>
      </c>
      <c r="I3173"/>
      <c r="J3173"/>
      <c r="K3173">
        <v>4417475374</v>
      </c>
      <c r="L3173">
        <v>4417475374</v>
      </c>
      <c r="M3173" t="s">
        <v>44</v>
      </c>
      <c r="N3173">
        <v>2337449421</v>
      </c>
      <c r="O3173" s="32" t="str">
        <f t="shared" si="49"/>
        <v>Passives</v>
      </c>
    </row>
    <row r="3174" spans="1:15" ht="15" x14ac:dyDescent="0.2">
      <c r="A3174" t="s">
        <v>41</v>
      </c>
      <c r="B3174" t="s">
        <v>42</v>
      </c>
      <c r="C3174" t="s">
        <v>110</v>
      </c>
      <c r="D3174" s="11">
        <v>44239</v>
      </c>
      <c r="E3174" t="s">
        <v>53</v>
      </c>
      <c r="F3174">
        <v>4</v>
      </c>
      <c r="G3174" t="s">
        <v>46</v>
      </c>
      <c r="H3174">
        <v>7</v>
      </c>
      <c r="I3174"/>
      <c r="J3174"/>
      <c r="K3174">
        <v>4417045223</v>
      </c>
      <c r="L3174">
        <v>4417045223</v>
      </c>
      <c r="M3174" t="s">
        <v>51</v>
      </c>
      <c r="N3174">
        <v>2337460146</v>
      </c>
      <c r="O3174" s="32" t="str">
        <f t="shared" si="49"/>
        <v>Passives</v>
      </c>
    </row>
    <row r="3175" spans="1:15" ht="15" x14ac:dyDescent="0.2">
      <c r="A3175" t="s">
        <v>41</v>
      </c>
      <c r="B3175" t="s">
        <v>42</v>
      </c>
      <c r="C3175" t="s">
        <v>138</v>
      </c>
      <c r="D3175" s="11">
        <v>44239</v>
      </c>
      <c r="E3175" t="s">
        <v>55</v>
      </c>
      <c r="F3175">
        <v>5</v>
      </c>
      <c r="G3175" t="s">
        <v>46</v>
      </c>
      <c r="H3175">
        <v>10</v>
      </c>
      <c r="I3175"/>
      <c r="J3175"/>
      <c r="K3175">
        <v>5756132649</v>
      </c>
      <c r="L3175">
        <v>5756132649</v>
      </c>
      <c r="M3175" t="s">
        <v>51</v>
      </c>
      <c r="N3175">
        <v>2337482626</v>
      </c>
      <c r="O3175" s="32" t="str">
        <f t="shared" si="49"/>
        <v>Promoters</v>
      </c>
    </row>
    <row r="3176" spans="1:15" ht="15" x14ac:dyDescent="0.2">
      <c r="A3176" t="s">
        <v>41</v>
      </c>
      <c r="B3176" t="s">
        <v>42</v>
      </c>
      <c r="C3176" t="s">
        <v>147</v>
      </c>
      <c r="D3176" s="11">
        <v>44239</v>
      </c>
      <c r="E3176" t="s">
        <v>53</v>
      </c>
      <c r="F3176">
        <v>3</v>
      </c>
      <c r="G3176" t="s">
        <v>46</v>
      </c>
      <c r="H3176">
        <v>0</v>
      </c>
      <c r="I3176"/>
      <c r="J3176"/>
      <c r="K3176">
        <v>4415429600</v>
      </c>
      <c r="L3176">
        <v>4415429600</v>
      </c>
      <c r="M3176" t="s">
        <v>44</v>
      </c>
      <c r="N3176">
        <v>2337506085</v>
      </c>
      <c r="O3176" s="32" t="str">
        <f t="shared" si="49"/>
        <v>Detractors</v>
      </c>
    </row>
    <row r="3177" spans="1:15" ht="15" x14ac:dyDescent="0.2">
      <c r="A3177" t="s">
        <v>41</v>
      </c>
      <c r="B3177" t="s">
        <v>42</v>
      </c>
      <c r="C3177" t="s">
        <v>140</v>
      </c>
      <c r="D3177" s="11">
        <v>44239</v>
      </c>
      <c r="E3177" t="s">
        <v>52</v>
      </c>
      <c r="F3177">
        <v>5</v>
      </c>
      <c r="G3177" t="s">
        <v>43</v>
      </c>
      <c r="H3177">
        <v>8</v>
      </c>
      <c r="I3177"/>
      <c r="J3177"/>
      <c r="K3177">
        <v>4417038343</v>
      </c>
      <c r="L3177">
        <v>4417038343</v>
      </c>
      <c r="M3177" t="s">
        <v>51</v>
      </c>
      <c r="N3177">
        <v>2337524049</v>
      </c>
      <c r="O3177" s="32" t="str">
        <f t="shared" si="49"/>
        <v>Passives</v>
      </c>
    </row>
    <row r="3178" spans="1:15" ht="15" x14ac:dyDescent="0.2">
      <c r="A3178" t="s">
        <v>41</v>
      </c>
      <c r="B3178" t="s">
        <v>42</v>
      </c>
      <c r="C3178" t="s">
        <v>130</v>
      </c>
      <c r="D3178" s="11">
        <v>44239</v>
      </c>
      <c r="E3178" t="s">
        <v>19</v>
      </c>
      <c r="F3178">
        <v>5</v>
      </c>
      <c r="G3178" t="s">
        <v>43</v>
      </c>
      <c r="H3178">
        <v>10</v>
      </c>
      <c r="I3178"/>
      <c r="J3178"/>
      <c r="K3178">
        <v>7205275223</v>
      </c>
      <c r="L3178">
        <v>5926151311</v>
      </c>
      <c r="M3178" t="s">
        <v>44</v>
      </c>
      <c r="N3178">
        <v>2337531743</v>
      </c>
      <c r="O3178" s="32" t="str">
        <f t="shared" si="49"/>
        <v>Promoters</v>
      </c>
    </row>
    <row r="3179" spans="1:15" ht="15" x14ac:dyDescent="0.2">
      <c r="A3179" t="s">
        <v>41</v>
      </c>
      <c r="B3179" t="s">
        <v>42</v>
      </c>
      <c r="C3179" t="s">
        <v>105</v>
      </c>
      <c r="D3179" s="11">
        <v>44239</v>
      </c>
      <c r="E3179" t="s">
        <v>53</v>
      </c>
      <c r="F3179">
        <v>5</v>
      </c>
      <c r="G3179" t="s">
        <v>43</v>
      </c>
      <c r="H3179">
        <v>6</v>
      </c>
      <c r="I3179"/>
      <c r="J3179"/>
      <c r="K3179">
        <v>4412360891</v>
      </c>
      <c r="L3179">
        <v>4412360891</v>
      </c>
      <c r="M3179" t="s">
        <v>44</v>
      </c>
      <c r="N3179">
        <v>2337536421</v>
      </c>
      <c r="O3179" s="32" t="str">
        <f t="shared" si="49"/>
        <v>Detractors</v>
      </c>
    </row>
    <row r="3180" spans="1:15" ht="15" x14ac:dyDescent="0.2">
      <c r="A3180" t="s">
        <v>41</v>
      </c>
      <c r="B3180" t="s">
        <v>42</v>
      </c>
      <c r="C3180" t="s">
        <v>130</v>
      </c>
      <c r="D3180" s="11">
        <v>44239</v>
      </c>
      <c r="E3180" t="s">
        <v>19</v>
      </c>
      <c r="F3180">
        <v>4</v>
      </c>
      <c r="G3180" t="s">
        <v>43</v>
      </c>
      <c r="H3180">
        <v>0</v>
      </c>
      <c r="I3180"/>
      <c r="J3180"/>
      <c r="K3180">
        <v>7205275223</v>
      </c>
      <c r="L3180">
        <v>5926225869</v>
      </c>
      <c r="M3180" t="s">
        <v>44</v>
      </c>
      <c r="N3180">
        <v>2337537759</v>
      </c>
      <c r="O3180" s="32" t="str">
        <f t="shared" si="49"/>
        <v>Detractors</v>
      </c>
    </row>
    <row r="3181" spans="1:15" ht="15" x14ac:dyDescent="0.2">
      <c r="A3181" t="s">
        <v>41</v>
      </c>
      <c r="B3181" t="s">
        <v>42</v>
      </c>
      <c r="C3181" t="s">
        <v>138</v>
      </c>
      <c r="D3181" s="11">
        <v>44239</v>
      </c>
      <c r="E3181" t="s">
        <v>55</v>
      </c>
      <c r="F3181">
        <v>4</v>
      </c>
      <c r="G3181" t="s">
        <v>43</v>
      </c>
      <c r="H3181">
        <v>8</v>
      </c>
      <c r="I3181"/>
      <c r="J3181"/>
      <c r="K3181">
        <v>9288145072</v>
      </c>
      <c r="L3181">
        <v>9288145072</v>
      </c>
      <c r="M3181" t="s">
        <v>51</v>
      </c>
      <c r="N3181">
        <v>2337544925</v>
      </c>
      <c r="O3181" s="32" t="str">
        <f t="shared" si="49"/>
        <v>Passives</v>
      </c>
    </row>
    <row r="3182" spans="1:15" ht="15" x14ac:dyDescent="0.2">
      <c r="A3182" t="s">
        <v>41</v>
      </c>
      <c r="B3182" t="s">
        <v>42</v>
      </c>
      <c r="C3182" t="s">
        <v>133</v>
      </c>
      <c r="D3182" s="11">
        <v>44239</v>
      </c>
      <c r="E3182" t="s">
        <v>55</v>
      </c>
      <c r="F3182">
        <v>5</v>
      </c>
      <c r="G3182" t="s">
        <v>43</v>
      </c>
      <c r="H3182">
        <v>10</v>
      </c>
      <c r="I3182"/>
      <c r="J3182"/>
      <c r="K3182">
        <v>5053120035</v>
      </c>
      <c r="L3182">
        <v>5053120035</v>
      </c>
      <c r="M3182" t="s">
        <v>44</v>
      </c>
      <c r="N3182">
        <v>2337548503</v>
      </c>
      <c r="O3182" s="32" t="str">
        <f t="shared" si="49"/>
        <v>Promoters</v>
      </c>
    </row>
    <row r="3183" spans="1:15" ht="15" x14ac:dyDescent="0.2">
      <c r="A3183" t="s">
        <v>41</v>
      </c>
      <c r="B3183" t="s">
        <v>42</v>
      </c>
      <c r="C3183" t="s">
        <v>96</v>
      </c>
      <c r="D3183" s="11">
        <v>44239</v>
      </c>
      <c r="E3183" t="s">
        <v>52</v>
      </c>
      <c r="F3183">
        <v>5</v>
      </c>
      <c r="G3183" t="s">
        <v>43</v>
      </c>
      <c r="H3183">
        <v>8</v>
      </c>
      <c r="I3183"/>
      <c r="J3183"/>
      <c r="K3183">
        <v>4413382455</v>
      </c>
      <c r="L3183">
        <v>4413382455</v>
      </c>
      <c r="M3183" t="s">
        <v>51</v>
      </c>
      <c r="N3183">
        <v>2337552492</v>
      </c>
      <c r="O3183" s="32" t="str">
        <f t="shared" si="49"/>
        <v>Passives</v>
      </c>
    </row>
    <row r="3184" spans="1:15" ht="15" x14ac:dyDescent="0.2">
      <c r="A3184" t="s">
        <v>41</v>
      </c>
      <c r="B3184" t="s">
        <v>42</v>
      </c>
      <c r="C3184" t="s">
        <v>136</v>
      </c>
      <c r="D3184" s="11">
        <v>44239</v>
      </c>
      <c r="E3184" t="s">
        <v>52</v>
      </c>
      <c r="F3184">
        <v>5</v>
      </c>
      <c r="G3184" t="s">
        <v>43</v>
      </c>
      <c r="H3184">
        <v>9</v>
      </c>
      <c r="I3184"/>
      <c r="J3184"/>
      <c r="K3184">
        <v>4412928515</v>
      </c>
      <c r="L3184">
        <v>4412928515</v>
      </c>
      <c r="M3184" t="s">
        <v>44</v>
      </c>
      <c r="N3184">
        <v>2337560174</v>
      </c>
      <c r="O3184" s="32" t="str">
        <f t="shared" si="49"/>
        <v>Promoters</v>
      </c>
    </row>
    <row r="3185" spans="1:15" ht="15" x14ac:dyDescent="0.2">
      <c r="A3185" t="s">
        <v>41</v>
      </c>
      <c r="B3185" t="s">
        <v>42</v>
      </c>
      <c r="C3185" t="s">
        <v>96</v>
      </c>
      <c r="D3185" s="11">
        <v>44239</v>
      </c>
      <c r="E3185" t="s">
        <v>52</v>
      </c>
      <c r="F3185">
        <v>5</v>
      </c>
      <c r="G3185" t="s">
        <v>43</v>
      </c>
      <c r="H3185">
        <v>9</v>
      </c>
      <c r="I3185"/>
      <c r="J3185"/>
      <c r="K3185">
        <v>4417777717</v>
      </c>
      <c r="L3185">
        <v>4417777717</v>
      </c>
      <c r="M3185" t="s">
        <v>44</v>
      </c>
      <c r="N3185">
        <v>2337561061</v>
      </c>
      <c r="O3185" s="32" t="str">
        <f t="shared" si="49"/>
        <v>Promoters</v>
      </c>
    </row>
    <row r="3186" spans="1:15" ht="15" x14ac:dyDescent="0.2">
      <c r="A3186" t="s">
        <v>41</v>
      </c>
      <c r="B3186" t="s">
        <v>42</v>
      </c>
      <c r="C3186" t="s">
        <v>114</v>
      </c>
      <c r="D3186" s="11">
        <v>44239</v>
      </c>
      <c r="E3186" t="s">
        <v>52</v>
      </c>
      <c r="F3186">
        <v>5</v>
      </c>
      <c r="G3186" t="s">
        <v>43</v>
      </c>
      <c r="H3186">
        <v>9</v>
      </c>
      <c r="I3186"/>
      <c r="J3186"/>
      <c r="K3186">
        <v>4417777717</v>
      </c>
      <c r="L3186">
        <v>4417777717</v>
      </c>
      <c r="M3186" t="s">
        <v>44</v>
      </c>
      <c r="N3186">
        <v>2337569757</v>
      </c>
      <c r="O3186" s="32" t="str">
        <f t="shared" si="49"/>
        <v>Promoters</v>
      </c>
    </row>
    <row r="3187" spans="1:15" ht="15" x14ac:dyDescent="0.2">
      <c r="A3187" t="s">
        <v>41</v>
      </c>
      <c r="B3187" t="s">
        <v>42</v>
      </c>
      <c r="C3187" t="s">
        <v>86</v>
      </c>
      <c r="D3187" s="11">
        <v>44239</v>
      </c>
      <c r="E3187" t="s">
        <v>54</v>
      </c>
      <c r="F3187">
        <v>1</v>
      </c>
      <c r="G3187" t="s">
        <v>46</v>
      </c>
      <c r="H3187">
        <v>0</v>
      </c>
      <c r="I3187"/>
      <c r="J3187">
        <v>2019067538</v>
      </c>
      <c r="K3187">
        <v>5058702943</v>
      </c>
      <c r="L3187">
        <v>5058702943</v>
      </c>
      <c r="M3187" t="s">
        <v>44</v>
      </c>
      <c r="N3187">
        <v>2337569771</v>
      </c>
      <c r="O3187" s="32" t="str">
        <f t="shared" si="49"/>
        <v>Detractors</v>
      </c>
    </row>
    <row r="3188" spans="1:15" ht="15" x14ac:dyDescent="0.2">
      <c r="A3188" t="s">
        <v>41</v>
      </c>
      <c r="B3188" t="s">
        <v>42</v>
      </c>
      <c r="C3188" t="s">
        <v>139</v>
      </c>
      <c r="D3188" s="11">
        <v>44239</v>
      </c>
      <c r="E3188" t="s">
        <v>55</v>
      </c>
      <c r="F3188">
        <v>5</v>
      </c>
      <c r="G3188" t="s">
        <v>46</v>
      </c>
      <c r="H3188">
        <v>10</v>
      </c>
      <c r="I3188"/>
      <c r="J3188"/>
      <c r="K3188">
        <v>5752249219</v>
      </c>
      <c r="L3188">
        <v>5752249219</v>
      </c>
      <c r="M3188" t="s">
        <v>44</v>
      </c>
      <c r="N3188">
        <v>2337573410</v>
      </c>
      <c r="O3188" s="32" t="str">
        <f t="shared" si="49"/>
        <v>Promoters</v>
      </c>
    </row>
    <row r="3189" spans="1:15" ht="15" x14ac:dyDescent="0.2">
      <c r="A3189" t="s">
        <v>41</v>
      </c>
      <c r="B3189" t="s">
        <v>42</v>
      </c>
      <c r="C3189" t="s">
        <v>131</v>
      </c>
      <c r="D3189" s="11">
        <v>44239</v>
      </c>
      <c r="E3189" t="s">
        <v>55</v>
      </c>
      <c r="F3189">
        <v>5</v>
      </c>
      <c r="G3189" t="s">
        <v>43</v>
      </c>
      <c r="H3189">
        <v>10</v>
      </c>
      <c r="I3189"/>
      <c r="J3189"/>
      <c r="K3189">
        <v>5054296501</v>
      </c>
      <c r="L3189">
        <v>5054296501</v>
      </c>
      <c r="M3189" t="s">
        <v>51</v>
      </c>
      <c r="N3189">
        <v>2337577646</v>
      </c>
      <c r="O3189" s="32" t="str">
        <f t="shared" si="49"/>
        <v>Promoters</v>
      </c>
    </row>
    <row r="3190" spans="1:15" ht="15" x14ac:dyDescent="0.2">
      <c r="A3190" t="s">
        <v>41</v>
      </c>
      <c r="B3190" t="s">
        <v>42</v>
      </c>
      <c r="C3190" t="s">
        <v>124</v>
      </c>
      <c r="D3190" s="11">
        <v>44239</v>
      </c>
      <c r="E3190" t="s">
        <v>52</v>
      </c>
      <c r="F3190">
        <v>5</v>
      </c>
      <c r="G3190" t="s">
        <v>43</v>
      </c>
      <c r="H3190">
        <v>9</v>
      </c>
      <c r="I3190"/>
      <c r="J3190"/>
      <c r="K3190">
        <v>4417777717</v>
      </c>
      <c r="L3190">
        <v>4417777717</v>
      </c>
      <c r="M3190" t="s">
        <v>44</v>
      </c>
      <c r="N3190">
        <v>2337580270</v>
      </c>
      <c r="O3190" s="32" t="str">
        <f t="shared" si="49"/>
        <v>Promoters</v>
      </c>
    </row>
    <row r="3191" spans="1:15" ht="15" x14ac:dyDescent="0.2">
      <c r="A3191" t="s">
        <v>41</v>
      </c>
      <c r="B3191" t="s">
        <v>42</v>
      </c>
      <c r="C3191" t="s">
        <v>81</v>
      </c>
      <c r="D3191" s="11">
        <v>44239</v>
      </c>
      <c r="E3191" t="s">
        <v>53</v>
      </c>
      <c r="F3191">
        <v>5</v>
      </c>
      <c r="G3191" t="s">
        <v>43</v>
      </c>
      <c r="H3191">
        <v>10</v>
      </c>
      <c r="I3191"/>
      <c r="J3191"/>
      <c r="K3191">
        <v>4412953764</v>
      </c>
      <c r="L3191">
        <v>4412953764</v>
      </c>
      <c r="M3191" t="s">
        <v>44</v>
      </c>
      <c r="N3191">
        <v>2337598214</v>
      </c>
      <c r="O3191" s="32" t="str">
        <f t="shared" si="49"/>
        <v>Promoters</v>
      </c>
    </row>
    <row r="3192" spans="1:15" ht="15" x14ac:dyDescent="0.2">
      <c r="A3192" t="s">
        <v>41</v>
      </c>
      <c r="B3192" t="s">
        <v>42</v>
      </c>
      <c r="C3192" t="s">
        <v>84</v>
      </c>
      <c r="D3192" s="11">
        <v>44239</v>
      </c>
      <c r="E3192" t="s">
        <v>53</v>
      </c>
      <c r="F3192">
        <v>5</v>
      </c>
      <c r="G3192" t="s">
        <v>43</v>
      </c>
      <c r="H3192">
        <v>9</v>
      </c>
      <c r="I3192"/>
      <c r="J3192"/>
      <c r="K3192">
        <v>4417470039</v>
      </c>
      <c r="L3192">
        <v>4417470039</v>
      </c>
      <c r="M3192" t="s">
        <v>51</v>
      </c>
      <c r="N3192">
        <v>2337600149</v>
      </c>
      <c r="O3192" s="32" t="str">
        <f t="shared" si="49"/>
        <v>Promoters</v>
      </c>
    </row>
    <row r="3193" spans="1:15" ht="15" x14ac:dyDescent="0.2">
      <c r="A3193" t="s">
        <v>41</v>
      </c>
      <c r="B3193" t="s">
        <v>42</v>
      </c>
      <c r="C3193" t="s">
        <v>88</v>
      </c>
      <c r="D3193" s="11">
        <v>44239</v>
      </c>
      <c r="E3193" t="s">
        <v>50</v>
      </c>
      <c r="F3193">
        <v>5</v>
      </c>
      <c r="G3193" t="s">
        <v>46</v>
      </c>
      <c r="H3193">
        <v>3</v>
      </c>
      <c r="I3193"/>
      <c r="J3193"/>
      <c r="K3193">
        <v>4142136379</v>
      </c>
      <c r="L3193">
        <v>4142136379</v>
      </c>
      <c r="M3193" t="s">
        <v>44</v>
      </c>
      <c r="N3193">
        <v>2337603897</v>
      </c>
      <c r="O3193" s="32" t="str">
        <f t="shared" si="49"/>
        <v>Detractors</v>
      </c>
    </row>
    <row r="3194" spans="1:15" ht="15" x14ac:dyDescent="0.2">
      <c r="A3194" t="s">
        <v>41</v>
      </c>
      <c r="B3194" t="s">
        <v>42</v>
      </c>
      <c r="C3194" t="s">
        <v>133</v>
      </c>
      <c r="D3194" s="11">
        <v>44239</v>
      </c>
      <c r="E3194" t="s">
        <v>50</v>
      </c>
      <c r="F3194">
        <v>5</v>
      </c>
      <c r="G3194" t="s">
        <v>46</v>
      </c>
      <c r="H3194">
        <v>8</v>
      </c>
      <c r="I3194"/>
      <c r="J3194"/>
      <c r="K3194">
        <v>7185640444</v>
      </c>
      <c r="L3194">
        <v>7185640444</v>
      </c>
      <c r="M3194" t="s">
        <v>44</v>
      </c>
      <c r="N3194">
        <v>2337607125</v>
      </c>
      <c r="O3194" s="32" t="str">
        <f t="shared" si="49"/>
        <v>Passives</v>
      </c>
    </row>
    <row r="3195" spans="1:15" ht="15" x14ac:dyDescent="0.2">
      <c r="A3195" t="s">
        <v>41</v>
      </c>
      <c r="B3195" t="s">
        <v>42</v>
      </c>
      <c r="C3195" t="s">
        <v>124</v>
      </c>
      <c r="D3195" s="11">
        <v>44239</v>
      </c>
      <c r="E3195" t="s">
        <v>53</v>
      </c>
      <c r="F3195">
        <v>5</v>
      </c>
      <c r="G3195" t="s">
        <v>43</v>
      </c>
      <c r="H3195">
        <v>8</v>
      </c>
      <c r="I3195"/>
      <c r="J3195"/>
      <c r="K3195">
        <v>4415170912</v>
      </c>
      <c r="L3195">
        <v>4415170912</v>
      </c>
      <c r="M3195" t="s">
        <v>44</v>
      </c>
      <c r="N3195">
        <v>2337613009</v>
      </c>
      <c r="O3195" s="32" t="str">
        <f t="shared" si="49"/>
        <v>Passives</v>
      </c>
    </row>
    <row r="3196" spans="1:15" ht="15" x14ac:dyDescent="0.2">
      <c r="A3196" t="s">
        <v>41</v>
      </c>
      <c r="B3196" t="s">
        <v>42</v>
      </c>
      <c r="C3196" t="s">
        <v>125</v>
      </c>
      <c r="D3196" s="11">
        <v>44240</v>
      </c>
      <c r="E3196" t="s">
        <v>19</v>
      </c>
      <c r="F3196">
        <v>5</v>
      </c>
      <c r="G3196" t="s">
        <v>46</v>
      </c>
      <c r="H3196">
        <v>7</v>
      </c>
      <c r="I3196"/>
      <c r="J3196"/>
      <c r="K3196">
        <v>7205275223</v>
      </c>
      <c r="L3196">
        <v>5926145179</v>
      </c>
      <c r="M3196" t="s">
        <v>51</v>
      </c>
      <c r="N3196">
        <v>2337754274</v>
      </c>
      <c r="O3196" s="32" t="str">
        <f t="shared" si="49"/>
        <v>Passives</v>
      </c>
    </row>
    <row r="3197" spans="1:15" ht="15" x14ac:dyDescent="0.2">
      <c r="A3197" t="s">
        <v>41</v>
      </c>
      <c r="B3197" t="s">
        <v>42</v>
      </c>
      <c r="C3197" t="s">
        <v>123</v>
      </c>
      <c r="D3197" s="11">
        <v>44240</v>
      </c>
      <c r="E3197" t="s">
        <v>19</v>
      </c>
      <c r="F3197">
        <v>5</v>
      </c>
      <c r="G3197" t="s">
        <v>43</v>
      </c>
      <c r="H3197">
        <v>10</v>
      </c>
      <c r="I3197"/>
      <c r="J3197"/>
      <c r="K3197">
        <v>7205275223</v>
      </c>
      <c r="L3197">
        <v>5926128814</v>
      </c>
      <c r="M3197" t="s">
        <v>44</v>
      </c>
      <c r="N3197">
        <v>2337762590</v>
      </c>
      <c r="O3197" s="32" t="str">
        <f t="shared" si="49"/>
        <v>Promoters</v>
      </c>
    </row>
    <row r="3198" spans="1:15" ht="15" x14ac:dyDescent="0.2">
      <c r="A3198" t="s">
        <v>41</v>
      </c>
      <c r="B3198" t="s">
        <v>42</v>
      </c>
      <c r="C3198" t="s">
        <v>147</v>
      </c>
      <c r="D3198" s="11">
        <v>44240</v>
      </c>
      <c r="E3198" t="s">
        <v>53</v>
      </c>
      <c r="F3198">
        <v>2</v>
      </c>
      <c r="G3198" t="s">
        <v>46</v>
      </c>
      <c r="H3198">
        <v>0</v>
      </c>
      <c r="I3198"/>
      <c r="J3198"/>
      <c r="K3198">
        <v>5616255625</v>
      </c>
      <c r="L3198">
        <v>5616255625</v>
      </c>
      <c r="M3198" t="s">
        <v>44</v>
      </c>
      <c r="N3198">
        <v>2337770240</v>
      </c>
      <c r="O3198" s="32" t="str">
        <f t="shared" si="49"/>
        <v>Detractors</v>
      </c>
    </row>
    <row r="3199" spans="1:15" ht="15" x14ac:dyDescent="0.2">
      <c r="A3199" t="s">
        <v>41</v>
      </c>
      <c r="B3199" t="s">
        <v>42</v>
      </c>
      <c r="C3199" t="s">
        <v>140</v>
      </c>
      <c r="D3199" s="11">
        <v>44240</v>
      </c>
      <c r="E3199" t="s">
        <v>53</v>
      </c>
      <c r="F3199">
        <v>5</v>
      </c>
      <c r="G3199" t="s">
        <v>43</v>
      </c>
      <c r="H3199">
        <v>10</v>
      </c>
      <c r="I3199"/>
      <c r="J3199"/>
      <c r="K3199">
        <v>4417071895</v>
      </c>
      <c r="L3199">
        <v>4417071895</v>
      </c>
      <c r="M3199" t="s">
        <v>44</v>
      </c>
      <c r="N3199">
        <v>2337771871</v>
      </c>
      <c r="O3199" s="32" t="str">
        <f t="shared" si="49"/>
        <v>Promoters</v>
      </c>
    </row>
    <row r="3200" spans="1:15" ht="15" x14ac:dyDescent="0.2">
      <c r="A3200" t="s">
        <v>41</v>
      </c>
      <c r="B3200" t="s">
        <v>42</v>
      </c>
      <c r="C3200" t="s">
        <v>118</v>
      </c>
      <c r="D3200" s="11">
        <v>44240</v>
      </c>
      <c r="E3200" t="s">
        <v>19</v>
      </c>
      <c r="F3200">
        <v>4</v>
      </c>
      <c r="G3200" t="s">
        <v>46</v>
      </c>
      <c r="H3200">
        <v>8</v>
      </c>
      <c r="I3200"/>
      <c r="J3200">
        <v>2019239362</v>
      </c>
      <c r="K3200">
        <v>7205275223</v>
      </c>
      <c r="L3200">
        <v>5926227014</v>
      </c>
      <c r="M3200" t="s">
        <v>44</v>
      </c>
      <c r="N3200">
        <v>2337778489</v>
      </c>
      <c r="O3200" s="32" t="str">
        <f t="shared" si="49"/>
        <v>Passives</v>
      </c>
    </row>
    <row r="3201" spans="1:15" ht="15" x14ac:dyDescent="0.2">
      <c r="A3201" t="s">
        <v>41</v>
      </c>
      <c r="B3201" t="s">
        <v>42</v>
      </c>
      <c r="C3201" t="s">
        <v>136</v>
      </c>
      <c r="D3201" s="11">
        <v>44240</v>
      </c>
      <c r="E3201" t="s">
        <v>52</v>
      </c>
      <c r="F3201">
        <v>5</v>
      </c>
      <c r="G3201" t="s">
        <v>43</v>
      </c>
      <c r="H3201">
        <v>10</v>
      </c>
      <c r="I3201"/>
      <c r="J3201"/>
      <c r="K3201">
        <v>4417032477</v>
      </c>
      <c r="L3201">
        <v>4417032477</v>
      </c>
      <c r="M3201" t="s">
        <v>44</v>
      </c>
      <c r="N3201">
        <v>2337780660</v>
      </c>
      <c r="O3201" s="32" t="str">
        <f t="shared" si="49"/>
        <v>Promoters</v>
      </c>
    </row>
    <row r="3202" spans="1:15" ht="15" x14ac:dyDescent="0.2">
      <c r="A3202" t="s">
        <v>41</v>
      </c>
      <c r="B3202" t="s">
        <v>42</v>
      </c>
      <c r="C3202" t="s">
        <v>147</v>
      </c>
      <c r="D3202" s="11">
        <v>44240</v>
      </c>
      <c r="E3202" t="s">
        <v>53</v>
      </c>
      <c r="F3202">
        <v>5</v>
      </c>
      <c r="G3202" t="s">
        <v>43</v>
      </c>
      <c r="H3202">
        <v>10</v>
      </c>
      <c r="I3202"/>
      <c r="J3202"/>
      <c r="K3202">
        <v>4412367388</v>
      </c>
      <c r="L3202">
        <v>4412367388</v>
      </c>
      <c r="M3202" t="s">
        <v>44</v>
      </c>
      <c r="N3202">
        <v>2337782770</v>
      </c>
      <c r="O3202" s="32" t="str">
        <f t="shared" ref="O3202:O3265" si="50">IF(AND(H3202&gt;=$Q$3,H3202&lt;=$R$3),$S$3,IF(AND(H3202&gt;=$Q$4,H3202&lt;=$R$4),$S$4,IF(AND(H3202&gt;=$Q$5,H3202&lt;=$R$5),$S$5)))</f>
        <v>Promoters</v>
      </c>
    </row>
    <row r="3203" spans="1:15" ht="15" x14ac:dyDescent="0.2">
      <c r="A3203" t="s">
        <v>41</v>
      </c>
      <c r="B3203" t="s">
        <v>42</v>
      </c>
      <c r="C3203" t="s">
        <v>120</v>
      </c>
      <c r="D3203" s="11">
        <v>44240</v>
      </c>
      <c r="E3203" t="s">
        <v>19</v>
      </c>
      <c r="F3203">
        <v>5</v>
      </c>
      <c r="G3203" t="s">
        <v>43</v>
      </c>
      <c r="H3203">
        <v>10</v>
      </c>
      <c r="I3203"/>
      <c r="J3203">
        <v>2019248083</v>
      </c>
      <c r="K3203">
        <v>7205275223</v>
      </c>
      <c r="L3203">
        <v>5926177281</v>
      </c>
      <c r="M3203" t="s">
        <v>44</v>
      </c>
      <c r="N3203">
        <v>2337786601</v>
      </c>
      <c r="O3203" s="32" t="str">
        <f t="shared" si="50"/>
        <v>Promoters</v>
      </c>
    </row>
    <row r="3204" spans="1:15" ht="15" x14ac:dyDescent="0.2">
      <c r="A3204" t="s">
        <v>41</v>
      </c>
      <c r="B3204" t="s">
        <v>42</v>
      </c>
      <c r="C3204" t="s">
        <v>123</v>
      </c>
      <c r="D3204" s="11">
        <v>44240</v>
      </c>
      <c r="E3204" t="s">
        <v>19</v>
      </c>
      <c r="F3204">
        <v>5</v>
      </c>
      <c r="G3204" t="s">
        <v>43</v>
      </c>
      <c r="H3204">
        <v>8</v>
      </c>
      <c r="I3204"/>
      <c r="J3204"/>
      <c r="K3204">
        <v>7205275223</v>
      </c>
      <c r="L3204">
        <v>5922191283</v>
      </c>
      <c r="M3204" t="s">
        <v>44</v>
      </c>
      <c r="N3204">
        <v>2337788223</v>
      </c>
      <c r="O3204" s="32" t="str">
        <f t="shared" si="50"/>
        <v>Passives</v>
      </c>
    </row>
    <row r="3205" spans="1:15" ht="15" x14ac:dyDescent="0.2">
      <c r="A3205" t="s">
        <v>41</v>
      </c>
      <c r="B3205" t="s">
        <v>42</v>
      </c>
      <c r="C3205" t="s">
        <v>113</v>
      </c>
      <c r="D3205" s="11">
        <v>44240</v>
      </c>
      <c r="E3205" t="s">
        <v>50</v>
      </c>
      <c r="F3205">
        <v>5</v>
      </c>
      <c r="G3205" t="s">
        <v>43</v>
      </c>
      <c r="H3205">
        <v>10</v>
      </c>
      <c r="I3205"/>
      <c r="J3205"/>
      <c r="K3205">
        <v>3403441036</v>
      </c>
      <c r="L3205">
        <v>3403441036</v>
      </c>
      <c r="M3205" t="s">
        <v>44</v>
      </c>
      <c r="N3205">
        <v>2337793252</v>
      </c>
      <c r="O3205" s="32" t="str">
        <f t="shared" si="50"/>
        <v>Promoters</v>
      </c>
    </row>
    <row r="3206" spans="1:15" ht="15" x14ac:dyDescent="0.2">
      <c r="A3206" t="s">
        <v>41</v>
      </c>
      <c r="B3206" t="s">
        <v>42</v>
      </c>
      <c r="C3206" t="s">
        <v>120</v>
      </c>
      <c r="D3206" s="11">
        <v>44240</v>
      </c>
      <c r="E3206" t="s">
        <v>19</v>
      </c>
      <c r="F3206">
        <v>5</v>
      </c>
      <c r="G3206" t="s">
        <v>43</v>
      </c>
      <c r="H3206">
        <v>8</v>
      </c>
      <c r="I3206"/>
      <c r="J3206"/>
      <c r="K3206">
        <v>7205275223</v>
      </c>
      <c r="L3206">
        <v>5922541132</v>
      </c>
      <c r="M3206" t="s">
        <v>44</v>
      </c>
      <c r="N3206">
        <v>2337797377</v>
      </c>
      <c r="O3206" s="32" t="str">
        <f t="shared" si="50"/>
        <v>Passives</v>
      </c>
    </row>
    <row r="3207" spans="1:15" ht="15" x14ac:dyDescent="0.2">
      <c r="A3207" t="s">
        <v>41</v>
      </c>
      <c r="B3207" t="s">
        <v>42</v>
      </c>
      <c r="C3207" t="s">
        <v>136</v>
      </c>
      <c r="D3207" s="11">
        <v>44240</v>
      </c>
      <c r="E3207" t="s">
        <v>52</v>
      </c>
      <c r="F3207">
        <v>5</v>
      </c>
      <c r="G3207" t="s">
        <v>43</v>
      </c>
      <c r="H3207">
        <v>10</v>
      </c>
      <c r="I3207"/>
      <c r="J3207"/>
      <c r="K3207">
        <v>4417776886</v>
      </c>
      <c r="L3207">
        <v>4417776886</v>
      </c>
      <c r="M3207" t="s">
        <v>51</v>
      </c>
      <c r="N3207">
        <v>2337801120</v>
      </c>
      <c r="O3207" s="32" t="str">
        <f t="shared" si="50"/>
        <v>Promoters</v>
      </c>
    </row>
    <row r="3208" spans="1:15" ht="15" x14ac:dyDescent="0.2">
      <c r="A3208" t="s">
        <v>41</v>
      </c>
      <c r="B3208" t="s">
        <v>42</v>
      </c>
      <c r="C3208" t="s">
        <v>111</v>
      </c>
      <c r="D3208" s="11">
        <v>44240</v>
      </c>
      <c r="E3208" t="s">
        <v>55</v>
      </c>
      <c r="F3208">
        <v>3</v>
      </c>
      <c r="G3208" t="s">
        <v>43</v>
      </c>
      <c r="H3208">
        <v>6</v>
      </c>
      <c r="I3208"/>
      <c r="J3208"/>
      <c r="K3208">
        <v>7752999562</v>
      </c>
      <c r="L3208">
        <v>7752999562</v>
      </c>
      <c r="M3208" t="s">
        <v>44</v>
      </c>
      <c r="N3208">
        <v>2337808461</v>
      </c>
      <c r="O3208" s="32" t="str">
        <f t="shared" si="50"/>
        <v>Detractors</v>
      </c>
    </row>
    <row r="3209" spans="1:15" ht="15" x14ac:dyDescent="0.2">
      <c r="A3209" t="s">
        <v>41</v>
      </c>
      <c r="B3209" t="s">
        <v>42</v>
      </c>
      <c r="C3209" t="s">
        <v>120</v>
      </c>
      <c r="D3209" s="11">
        <v>44240</v>
      </c>
      <c r="E3209" t="s">
        <v>19</v>
      </c>
      <c r="F3209">
        <v>5</v>
      </c>
      <c r="G3209" t="s">
        <v>46</v>
      </c>
      <c r="H3209">
        <v>3</v>
      </c>
      <c r="I3209"/>
      <c r="J3209"/>
      <c r="K3209">
        <v>7205275223</v>
      </c>
      <c r="L3209">
        <v>5926552394</v>
      </c>
      <c r="M3209" t="s">
        <v>44</v>
      </c>
      <c r="N3209">
        <v>2337815492</v>
      </c>
      <c r="O3209" s="32" t="str">
        <f t="shared" si="50"/>
        <v>Detractors</v>
      </c>
    </row>
    <row r="3210" spans="1:15" ht="15" x14ac:dyDescent="0.2">
      <c r="A3210" t="s">
        <v>41</v>
      </c>
      <c r="B3210" t="s">
        <v>42</v>
      </c>
      <c r="C3210" t="s">
        <v>125</v>
      </c>
      <c r="D3210" s="11">
        <v>44240</v>
      </c>
      <c r="E3210" t="s">
        <v>19</v>
      </c>
      <c r="F3210">
        <v>5</v>
      </c>
      <c r="G3210" t="s">
        <v>46</v>
      </c>
      <c r="H3210">
        <v>10</v>
      </c>
      <c r="I3210"/>
      <c r="J3210"/>
      <c r="K3210">
        <v>7205275223</v>
      </c>
      <c r="L3210">
        <v>5926099759</v>
      </c>
      <c r="M3210" t="s">
        <v>44</v>
      </c>
      <c r="N3210">
        <v>2337829675</v>
      </c>
      <c r="O3210" s="32" t="str">
        <f t="shared" si="50"/>
        <v>Promoters</v>
      </c>
    </row>
    <row r="3211" spans="1:15" ht="15" x14ac:dyDescent="0.2">
      <c r="A3211" t="s">
        <v>41</v>
      </c>
      <c r="B3211" t="s">
        <v>42</v>
      </c>
      <c r="C3211" t="s">
        <v>118</v>
      </c>
      <c r="D3211" s="11">
        <v>44240</v>
      </c>
      <c r="E3211" t="s">
        <v>19</v>
      </c>
      <c r="F3211">
        <v>4</v>
      </c>
      <c r="G3211" t="s">
        <v>43</v>
      </c>
      <c r="H3211">
        <v>8</v>
      </c>
      <c r="I3211"/>
      <c r="J3211"/>
      <c r="K3211">
        <v>7205275223</v>
      </c>
      <c r="L3211">
        <v>5922340704</v>
      </c>
      <c r="M3211" t="s">
        <v>51</v>
      </c>
      <c r="N3211">
        <v>2337835906</v>
      </c>
      <c r="O3211" s="32" t="str">
        <f t="shared" si="50"/>
        <v>Passives</v>
      </c>
    </row>
    <row r="3212" spans="1:15" ht="15" x14ac:dyDescent="0.2">
      <c r="A3212" t="s">
        <v>41</v>
      </c>
      <c r="B3212" t="s">
        <v>42</v>
      </c>
      <c r="C3212" t="s">
        <v>123</v>
      </c>
      <c r="D3212" s="11">
        <v>44240</v>
      </c>
      <c r="E3212" t="s">
        <v>19</v>
      </c>
      <c r="F3212">
        <v>4</v>
      </c>
      <c r="G3212" t="s">
        <v>43</v>
      </c>
      <c r="H3212">
        <v>8</v>
      </c>
      <c r="I3212"/>
      <c r="J3212"/>
      <c r="K3212">
        <v>7205275223</v>
      </c>
      <c r="L3212">
        <v>5922336940</v>
      </c>
      <c r="M3212" t="s">
        <v>51</v>
      </c>
      <c r="N3212">
        <v>2337836661</v>
      </c>
      <c r="O3212" s="32" t="str">
        <f t="shared" si="50"/>
        <v>Passives</v>
      </c>
    </row>
    <row r="3213" spans="1:15" ht="15" x14ac:dyDescent="0.2">
      <c r="A3213" t="s">
        <v>41</v>
      </c>
      <c r="B3213" t="s">
        <v>42</v>
      </c>
      <c r="C3213" t="s">
        <v>112</v>
      </c>
      <c r="D3213" s="11">
        <v>44240</v>
      </c>
      <c r="E3213" t="s">
        <v>50</v>
      </c>
      <c r="F3213">
        <v>5</v>
      </c>
      <c r="G3213" t="s">
        <v>43</v>
      </c>
      <c r="H3213">
        <v>10</v>
      </c>
      <c r="I3213"/>
      <c r="J3213"/>
      <c r="K3213">
        <v>3406438084</v>
      </c>
      <c r="L3213">
        <v>3406438084</v>
      </c>
      <c r="M3213" t="s">
        <v>44</v>
      </c>
      <c r="N3213">
        <v>2337850477</v>
      </c>
      <c r="O3213" s="32" t="str">
        <f t="shared" si="50"/>
        <v>Promoters</v>
      </c>
    </row>
    <row r="3214" spans="1:15" ht="15" x14ac:dyDescent="0.2">
      <c r="A3214" t="s">
        <v>41</v>
      </c>
      <c r="B3214" t="s">
        <v>42</v>
      </c>
      <c r="C3214" t="s">
        <v>138</v>
      </c>
      <c r="D3214" s="11">
        <v>44240</v>
      </c>
      <c r="E3214" t="s">
        <v>55</v>
      </c>
      <c r="F3214">
        <v>3</v>
      </c>
      <c r="G3214" t="s">
        <v>43</v>
      </c>
      <c r="H3214">
        <v>6</v>
      </c>
      <c r="I3214"/>
      <c r="J3214"/>
      <c r="K3214">
        <v>9283190198</v>
      </c>
      <c r="L3214">
        <v>9283190198</v>
      </c>
      <c r="M3214" t="s">
        <v>44</v>
      </c>
      <c r="N3214">
        <v>2337866213</v>
      </c>
      <c r="O3214" s="32" t="str">
        <f t="shared" si="50"/>
        <v>Detractors</v>
      </c>
    </row>
    <row r="3215" spans="1:15" ht="15" x14ac:dyDescent="0.2">
      <c r="A3215" t="s">
        <v>41</v>
      </c>
      <c r="B3215" t="s">
        <v>42</v>
      </c>
      <c r="C3215" t="s">
        <v>146</v>
      </c>
      <c r="D3215" s="11">
        <v>44240</v>
      </c>
      <c r="E3215" t="s">
        <v>53</v>
      </c>
      <c r="F3215">
        <v>5</v>
      </c>
      <c r="G3215" t="s">
        <v>43</v>
      </c>
      <c r="H3215">
        <v>7</v>
      </c>
      <c r="I3215"/>
      <c r="J3215"/>
      <c r="K3215">
        <v>4415384088</v>
      </c>
      <c r="L3215">
        <v>4415384088</v>
      </c>
      <c r="M3215" t="s">
        <v>44</v>
      </c>
      <c r="N3215">
        <v>2337876476</v>
      </c>
      <c r="O3215" s="32" t="str">
        <f t="shared" si="50"/>
        <v>Passives</v>
      </c>
    </row>
    <row r="3216" spans="1:15" ht="15" x14ac:dyDescent="0.2">
      <c r="A3216" t="s">
        <v>41</v>
      </c>
      <c r="B3216" t="s">
        <v>42</v>
      </c>
      <c r="C3216" t="s">
        <v>119</v>
      </c>
      <c r="D3216" s="11">
        <v>44240</v>
      </c>
      <c r="E3216" t="s">
        <v>19</v>
      </c>
      <c r="F3216">
        <v>5</v>
      </c>
      <c r="G3216" t="s">
        <v>43</v>
      </c>
      <c r="H3216">
        <v>7</v>
      </c>
      <c r="I3216"/>
      <c r="J3216"/>
      <c r="K3216">
        <v>7205275223</v>
      </c>
      <c r="L3216">
        <v>5926288369</v>
      </c>
      <c r="M3216" t="s">
        <v>44</v>
      </c>
      <c r="N3216">
        <v>2337891965</v>
      </c>
      <c r="O3216" s="32" t="str">
        <f t="shared" si="50"/>
        <v>Passives</v>
      </c>
    </row>
    <row r="3217" spans="1:15" ht="15" x14ac:dyDescent="0.2">
      <c r="A3217" t="s">
        <v>41</v>
      </c>
      <c r="B3217" t="s">
        <v>42</v>
      </c>
      <c r="C3217" t="s">
        <v>89</v>
      </c>
      <c r="D3217" s="11">
        <v>44240</v>
      </c>
      <c r="E3217" t="s">
        <v>53</v>
      </c>
      <c r="F3217">
        <v>5</v>
      </c>
      <c r="G3217" t="s">
        <v>43</v>
      </c>
      <c r="H3217">
        <v>7</v>
      </c>
      <c r="I3217"/>
      <c r="J3217"/>
      <c r="K3217">
        <v>4412365501</v>
      </c>
      <c r="L3217">
        <v>4412365501</v>
      </c>
      <c r="M3217" t="s">
        <v>44</v>
      </c>
      <c r="N3217">
        <v>2337897763</v>
      </c>
      <c r="O3217" s="32" t="str">
        <f t="shared" si="50"/>
        <v>Passives</v>
      </c>
    </row>
    <row r="3218" spans="1:15" ht="15" x14ac:dyDescent="0.2">
      <c r="A3218" t="s">
        <v>41</v>
      </c>
      <c r="B3218" t="s">
        <v>42</v>
      </c>
      <c r="C3218" t="s">
        <v>124</v>
      </c>
      <c r="D3218" s="11">
        <v>44240</v>
      </c>
      <c r="E3218" t="s">
        <v>53</v>
      </c>
      <c r="F3218">
        <v>5</v>
      </c>
      <c r="G3218" t="s">
        <v>43</v>
      </c>
      <c r="H3218">
        <v>9</v>
      </c>
      <c r="I3218"/>
      <c r="J3218"/>
      <c r="K3218">
        <v>4412970444</v>
      </c>
      <c r="L3218">
        <v>4412970444</v>
      </c>
      <c r="M3218" t="s">
        <v>44</v>
      </c>
      <c r="N3218">
        <v>2337897800</v>
      </c>
      <c r="O3218" s="32" t="str">
        <f t="shared" si="50"/>
        <v>Promoters</v>
      </c>
    </row>
    <row r="3219" spans="1:15" ht="15" x14ac:dyDescent="0.2">
      <c r="A3219" t="s">
        <v>41</v>
      </c>
      <c r="B3219" t="s">
        <v>42</v>
      </c>
      <c r="C3219" t="s">
        <v>96</v>
      </c>
      <c r="D3219" s="11">
        <v>44240</v>
      </c>
      <c r="E3219" t="s">
        <v>55</v>
      </c>
      <c r="F3219">
        <v>5</v>
      </c>
      <c r="G3219" t="s">
        <v>43</v>
      </c>
      <c r="H3219">
        <v>10</v>
      </c>
      <c r="I3219"/>
      <c r="J3219"/>
      <c r="K3219">
        <v>9282060555</v>
      </c>
      <c r="L3219">
        <v>9282060555</v>
      </c>
      <c r="M3219" t="s">
        <v>44</v>
      </c>
      <c r="N3219">
        <v>2337898507</v>
      </c>
      <c r="O3219" s="32" t="str">
        <f t="shared" si="50"/>
        <v>Promoters</v>
      </c>
    </row>
    <row r="3220" spans="1:15" ht="15" x14ac:dyDescent="0.2">
      <c r="A3220" t="s">
        <v>41</v>
      </c>
      <c r="B3220" t="s">
        <v>42</v>
      </c>
      <c r="C3220" t="s">
        <v>146</v>
      </c>
      <c r="D3220" s="11">
        <v>44240</v>
      </c>
      <c r="E3220" t="s">
        <v>54</v>
      </c>
      <c r="F3220">
        <v>4</v>
      </c>
      <c r="G3220" t="s">
        <v>43</v>
      </c>
      <c r="H3220">
        <v>8</v>
      </c>
      <c r="I3220"/>
      <c r="J3220"/>
      <c r="K3220">
        <v>5057287323</v>
      </c>
      <c r="L3220">
        <v>5057287323</v>
      </c>
      <c r="M3220" t="s">
        <v>51</v>
      </c>
      <c r="N3220">
        <v>2337903846</v>
      </c>
      <c r="O3220" s="32" t="str">
        <f t="shared" si="50"/>
        <v>Passives</v>
      </c>
    </row>
    <row r="3221" spans="1:15" ht="15" x14ac:dyDescent="0.2">
      <c r="A3221" t="s">
        <v>41</v>
      </c>
      <c r="B3221" t="s">
        <v>42</v>
      </c>
      <c r="C3221" t="s">
        <v>119</v>
      </c>
      <c r="D3221" s="11">
        <v>44240</v>
      </c>
      <c r="E3221" t="s">
        <v>19</v>
      </c>
      <c r="F3221">
        <v>5</v>
      </c>
      <c r="G3221" t="s">
        <v>43</v>
      </c>
      <c r="H3221">
        <v>9</v>
      </c>
      <c r="I3221"/>
      <c r="J3221"/>
      <c r="K3221">
        <v>7205275223</v>
      </c>
      <c r="L3221">
        <v>5922267040</v>
      </c>
      <c r="M3221" t="s">
        <v>44</v>
      </c>
      <c r="N3221">
        <v>2337910637</v>
      </c>
      <c r="O3221" s="32" t="str">
        <f t="shared" si="50"/>
        <v>Promoters</v>
      </c>
    </row>
    <row r="3222" spans="1:15" ht="15" x14ac:dyDescent="0.2">
      <c r="A3222" t="s">
        <v>41</v>
      </c>
      <c r="B3222" t="s">
        <v>42</v>
      </c>
      <c r="C3222" t="s">
        <v>89</v>
      </c>
      <c r="D3222" s="11">
        <v>44240</v>
      </c>
      <c r="E3222" t="s">
        <v>53</v>
      </c>
      <c r="F3222">
        <v>5</v>
      </c>
      <c r="G3222" t="s">
        <v>43</v>
      </c>
      <c r="H3222">
        <v>9</v>
      </c>
      <c r="I3222"/>
      <c r="J3222"/>
      <c r="K3222">
        <v>4415369090</v>
      </c>
      <c r="L3222">
        <v>4415369090</v>
      </c>
      <c r="M3222" t="s">
        <v>44</v>
      </c>
      <c r="N3222">
        <v>2337927812</v>
      </c>
      <c r="O3222" s="32" t="str">
        <f t="shared" si="50"/>
        <v>Promoters</v>
      </c>
    </row>
    <row r="3223" spans="1:15" ht="15" x14ac:dyDescent="0.2">
      <c r="A3223" t="s">
        <v>41</v>
      </c>
      <c r="B3223" t="s">
        <v>42</v>
      </c>
      <c r="C3223" t="s">
        <v>84</v>
      </c>
      <c r="D3223" s="11">
        <v>44240</v>
      </c>
      <c r="E3223" t="s">
        <v>53</v>
      </c>
      <c r="F3223">
        <v>5</v>
      </c>
      <c r="G3223" t="s">
        <v>43</v>
      </c>
      <c r="H3223">
        <v>10</v>
      </c>
      <c r="I3223"/>
      <c r="J3223"/>
      <c r="K3223">
        <v>4415996946</v>
      </c>
      <c r="L3223">
        <v>4415996946</v>
      </c>
      <c r="M3223" t="s">
        <v>44</v>
      </c>
      <c r="N3223">
        <v>2337927817</v>
      </c>
      <c r="O3223" s="32" t="str">
        <f t="shared" si="50"/>
        <v>Promoters</v>
      </c>
    </row>
    <row r="3224" spans="1:15" ht="15" x14ac:dyDescent="0.2">
      <c r="A3224" t="s">
        <v>41</v>
      </c>
      <c r="B3224" t="s">
        <v>42</v>
      </c>
      <c r="C3224" t="s">
        <v>131</v>
      </c>
      <c r="D3224" s="11">
        <v>44240</v>
      </c>
      <c r="E3224" t="s">
        <v>50</v>
      </c>
      <c r="F3224">
        <v>4</v>
      </c>
      <c r="G3224" t="s">
        <v>43</v>
      </c>
      <c r="H3224">
        <v>4</v>
      </c>
      <c r="I3224"/>
      <c r="J3224"/>
      <c r="K3224">
        <v>3405147574</v>
      </c>
      <c r="L3224">
        <v>3405147574</v>
      </c>
      <c r="M3224" t="s">
        <v>44</v>
      </c>
      <c r="N3224">
        <v>2337929390</v>
      </c>
      <c r="O3224" s="32" t="str">
        <f t="shared" si="50"/>
        <v>Detractors</v>
      </c>
    </row>
    <row r="3225" spans="1:15" ht="15" x14ac:dyDescent="0.2">
      <c r="A3225" t="s">
        <v>41</v>
      </c>
      <c r="B3225" t="s">
        <v>42</v>
      </c>
      <c r="C3225" t="s">
        <v>134</v>
      </c>
      <c r="D3225" s="11">
        <v>44240</v>
      </c>
      <c r="E3225" t="s">
        <v>55</v>
      </c>
      <c r="F3225">
        <v>5</v>
      </c>
      <c r="G3225" t="s">
        <v>43</v>
      </c>
      <c r="H3225">
        <v>7</v>
      </c>
      <c r="I3225"/>
      <c r="J3225"/>
      <c r="K3225">
        <v>9283497549</v>
      </c>
      <c r="L3225">
        <v>9283497549</v>
      </c>
      <c r="M3225" t="s">
        <v>51</v>
      </c>
      <c r="N3225">
        <v>2337931638</v>
      </c>
      <c r="O3225" s="32" t="str">
        <f t="shared" si="50"/>
        <v>Passives</v>
      </c>
    </row>
    <row r="3226" spans="1:15" ht="15" x14ac:dyDescent="0.2">
      <c r="A3226" t="s">
        <v>41</v>
      </c>
      <c r="B3226" t="s">
        <v>42</v>
      </c>
      <c r="C3226" t="s">
        <v>119</v>
      </c>
      <c r="D3226" s="11">
        <v>44240</v>
      </c>
      <c r="E3226" t="s">
        <v>19</v>
      </c>
      <c r="F3226">
        <v>5</v>
      </c>
      <c r="G3226" t="s">
        <v>43</v>
      </c>
      <c r="H3226">
        <v>10</v>
      </c>
      <c r="I3226"/>
      <c r="J3226"/>
      <c r="K3226">
        <v>7205275223</v>
      </c>
      <c r="L3226">
        <v>5922761557</v>
      </c>
      <c r="M3226" t="s">
        <v>44</v>
      </c>
      <c r="N3226">
        <v>2337931718</v>
      </c>
      <c r="O3226" s="32" t="str">
        <f t="shared" si="50"/>
        <v>Promoters</v>
      </c>
    </row>
    <row r="3227" spans="1:15" ht="15" x14ac:dyDescent="0.2">
      <c r="A3227" t="s">
        <v>41</v>
      </c>
      <c r="B3227" t="s">
        <v>42</v>
      </c>
      <c r="C3227" t="s">
        <v>111</v>
      </c>
      <c r="D3227" s="11">
        <v>44241</v>
      </c>
      <c r="E3227" t="s">
        <v>55</v>
      </c>
      <c r="F3227">
        <v>5</v>
      </c>
      <c r="G3227" t="s">
        <v>43</v>
      </c>
      <c r="H3227">
        <v>10</v>
      </c>
      <c r="I3227"/>
      <c r="J3227"/>
      <c r="K3227">
        <v>9286148849</v>
      </c>
      <c r="L3227">
        <v>9286148849</v>
      </c>
      <c r="M3227" t="s">
        <v>44</v>
      </c>
      <c r="N3227">
        <v>2338033824</v>
      </c>
      <c r="O3227" s="32" t="str">
        <f t="shared" si="50"/>
        <v>Promoters</v>
      </c>
    </row>
    <row r="3228" spans="1:15" ht="15" x14ac:dyDescent="0.2">
      <c r="A3228" t="s">
        <v>41</v>
      </c>
      <c r="B3228" t="s">
        <v>42</v>
      </c>
      <c r="C3228" t="s">
        <v>125</v>
      </c>
      <c r="D3228" s="11">
        <v>44241</v>
      </c>
      <c r="E3228" t="s">
        <v>19</v>
      </c>
      <c r="F3228">
        <v>5</v>
      </c>
      <c r="G3228" t="s">
        <v>43</v>
      </c>
      <c r="H3228">
        <v>10</v>
      </c>
      <c r="I3228"/>
      <c r="J3228"/>
      <c r="K3228">
        <v>7205275223</v>
      </c>
      <c r="L3228">
        <v>5922680048</v>
      </c>
      <c r="M3228" t="s">
        <v>44</v>
      </c>
      <c r="N3228">
        <v>2338036817</v>
      </c>
      <c r="O3228" s="32" t="str">
        <f t="shared" si="50"/>
        <v>Promoters</v>
      </c>
    </row>
    <row r="3229" spans="1:15" ht="15" x14ac:dyDescent="0.2">
      <c r="A3229" t="s">
        <v>41</v>
      </c>
      <c r="B3229" t="s">
        <v>42</v>
      </c>
      <c r="C3229" t="s">
        <v>140</v>
      </c>
      <c r="D3229" s="11">
        <v>44241</v>
      </c>
      <c r="E3229" t="s">
        <v>50</v>
      </c>
      <c r="F3229">
        <v>5</v>
      </c>
      <c r="G3229" t="s">
        <v>43</v>
      </c>
      <c r="H3229">
        <v>10</v>
      </c>
      <c r="I3229"/>
      <c r="J3229"/>
      <c r="K3229">
        <v>3402449731</v>
      </c>
      <c r="L3229">
        <v>3402449731</v>
      </c>
      <c r="M3229" t="s">
        <v>44</v>
      </c>
      <c r="N3229">
        <v>2338041703</v>
      </c>
      <c r="O3229" s="32" t="str">
        <f t="shared" si="50"/>
        <v>Promoters</v>
      </c>
    </row>
    <row r="3230" spans="1:15" ht="15" x14ac:dyDescent="0.2">
      <c r="A3230" t="s">
        <v>41</v>
      </c>
      <c r="B3230" t="s">
        <v>42</v>
      </c>
      <c r="C3230" t="s">
        <v>125</v>
      </c>
      <c r="D3230" s="11">
        <v>44241</v>
      </c>
      <c r="E3230" t="s">
        <v>19</v>
      </c>
      <c r="F3230">
        <v>5</v>
      </c>
      <c r="G3230" t="s">
        <v>43</v>
      </c>
      <c r="H3230">
        <v>8</v>
      </c>
      <c r="I3230"/>
      <c r="J3230"/>
      <c r="K3230">
        <v>7205275223</v>
      </c>
      <c r="L3230">
        <v>5922683479</v>
      </c>
      <c r="M3230" t="s">
        <v>44</v>
      </c>
      <c r="N3230">
        <v>2338043973</v>
      </c>
      <c r="O3230" s="32" t="str">
        <f t="shared" si="50"/>
        <v>Passives</v>
      </c>
    </row>
    <row r="3231" spans="1:15" ht="15" x14ac:dyDescent="0.2">
      <c r="A3231" t="s">
        <v>41</v>
      </c>
      <c r="B3231" t="s">
        <v>42</v>
      </c>
      <c r="C3231" t="s">
        <v>137</v>
      </c>
      <c r="D3231" s="11">
        <v>44241</v>
      </c>
      <c r="E3231" t="s">
        <v>55</v>
      </c>
      <c r="F3231">
        <v>5</v>
      </c>
      <c r="G3231" t="s">
        <v>43</v>
      </c>
      <c r="H3231">
        <v>10</v>
      </c>
      <c r="I3231"/>
      <c r="J3231"/>
      <c r="K3231">
        <v>7752997011</v>
      </c>
      <c r="L3231">
        <v>7752997011</v>
      </c>
      <c r="M3231" t="s">
        <v>44</v>
      </c>
      <c r="N3231">
        <v>2338045081</v>
      </c>
      <c r="O3231" s="32" t="str">
        <f t="shared" si="50"/>
        <v>Promoters</v>
      </c>
    </row>
    <row r="3232" spans="1:15" ht="15" x14ac:dyDescent="0.2">
      <c r="A3232" t="s">
        <v>41</v>
      </c>
      <c r="B3232" t="s">
        <v>42</v>
      </c>
      <c r="C3232" t="s">
        <v>120</v>
      </c>
      <c r="D3232" s="11">
        <v>44241</v>
      </c>
      <c r="E3232" t="s">
        <v>19</v>
      </c>
      <c r="F3232">
        <v>5</v>
      </c>
      <c r="G3232" t="s">
        <v>43</v>
      </c>
      <c r="H3232">
        <v>6</v>
      </c>
      <c r="I3232"/>
      <c r="J3232"/>
      <c r="K3232">
        <v>7205275223</v>
      </c>
      <c r="L3232">
        <v>5922212019</v>
      </c>
      <c r="M3232" t="s">
        <v>44</v>
      </c>
      <c r="N3232">
        <v>2338050463</v>
      </c>
      <c r="O3232" s="32" t="str">
        <f t="shared" si="50"/>
        <v>Detractors</v>
      </c>
    </row>
    <row r="3233" spans="1:15" ht="15" x14ac:dyDescent="0.2">
      <c r="A3233" t="s">
        <v>41</v>
      </c>
      <c r="B3233" t="s">
        <v>42</v>
      </c>
      <c r="C3233" t="s">
        <v>111</v>
      </c>
      <c r="D3233" s="11">
        <v>44241</v>
      </c>
      <c r="E3233" t="s">
        <v>54</v>
      </c>
      <c r="F3233">
        <v>4</v>
      </c>
      <c r="G3233" t="s">
        <v>46</v>
      </c>
      <c r="H3233">
        <v>10</v>
      </c>
      <c r="I3233"/>
      <c r="J3233"/>
      <c r="K3233">
        <v>5053540033</v>
      </c>
      <c r="L3233">
        <v>5053540033</v>
      </c>
      <c r="M3233" t="s">
        <v>51</v>
      </c>
      <c r="N3233">
        <v>2338054090</v>
      </c>
      <c r="O3233" s="32" t="str">
        <f t="shared" si="50"/>
        <v>Promoters</v>
      </c>
    </row>
    <row r="3234" spans="1:15" ht="15" x14ac:dyDescent="0.2">
      <c r="A3234" t="s">
        <v>41</v>
      </c>
      <c r="B3234" t="s">
        <v>42</v>
      </c>
      <c r="C3234" t="s">
        <v>127</v>
      </c>
      <c r="D3234" s="11">
        <v>44241</v>
      </c>
      <c r="E3234" t="s">
        <v>54</v>
      </c>
      <c r="F3234">
        <v>5</v>
      </c>
      <c r="G3234" t="s">
        <v>43</v>
      </c>
      <c r="H3234">
        <v>4</v>
      </c>
      <c r="I3234"/>
      <c r="J3234"/>
      <c r="K3234">
        <v>9283138995</v>
      </c>
      <c r="L3234">
        <v>9283138995</v>
      </c>
      <c r="M3234" t="s">
        <v>44</v>
      </c>
      <c r="N3234">
        <v>2338062901</v>
      </c>
      <c r="O3234" s="32" t="str">
        <f t="shared" si="50"/>
        <v>Detractors</v>
      </c>
    </row>
    <row r="3235" spans="1:15" ht="15" x14ac:dyDescent="0.2">
      <c r="A3235" t="s">
        <v>41</v>
      </c>
      <c r="B3235" t="s">
        <v>42</v>
      </c>
      <c r="C3235" t="s">
        <v>120</v>
      </c>
      <c r="D3235" s="11">
        <v>44241</v>
      </c>
      <c r="E3235" t="s">
        <v>19</v>
      </c>
      <c r="F3235">
        <v>3</v>
      </c>
      <c r="G3235" t="s">
        <v>43</v>
      </c>
      <c r="H3235">
        <v>3</v>
      </c>
      <c r="I3235"/>
      <c r="J3235"/>
      <c r="K3235">
        <v>7205275223</v>
      </c>
      <c r="L3235">
        <v>5925018712</v>
      </c>
      <c r="M3235" t="s">
        <v>44</v>
      </c>
      <c r="N3235">
        <v>2338091303</v>
      </c>
      <c r="O3235" s="32" t="str">
        <f t="shared" si="50"/>
        <v>Detractors</v>
      </c>
    </row>
    <row r="3236" spans="1:15" ht="15" x14ac:dyDescent="0.2">
      <c r="A3236" t="s">
        <v>41</v>
      </c>
      <c r="B3236" t="s">
        <v>42</v>
      </c>
      <c r="C3236" t="s">
        <v>130</v>
      </c>
      <c r="D3236" s="11">
        <v>44241</v>
      </c>
      <c r="E3236" t="s">
        <v>19</v>
      </c>
      <c r="F3236">
        <v>5</v>
      </c>
      <c r="G3236" t="s">
        <v>43</v>
      </c>
      <c r="H3236">
        <v>10</v>
      </c>
      <c r="I3236"/>
      <c r="J3236"/>
      <c r="K3236">
        <v>7205275223</v>
      </c>
      <c r="L3236">
        <v>5926177281</v>
      </c>
      <c r="M3236" t="s">
        <v>44</v>
      </c>
      <c r="N3236">
        <v>2338103041</v>
      </c>
      <c r="O3236" s="32" t="str">
        <f t="shared" si="50"/>
        <v>Promoters</v>
      </c>
    </row>
    <row r="3237" spans="1:15" ht="15" x14ac:dyDescent="0.2">
      <c r="A3237" t="s">
        <v>41</v>
      </c>
      <c r="B3237" t="s">
        <v>42</v>
      </c>
      <c r="C3237" t="s">
        <v>111</v>
      </c>
      <c r="D3237" s="11">
        <v>44241</v>
      </c>
      <c r="E3237" t="s">
        <v>55</v>
      </c>
      <c r="F3237">
        <v>1</v>
      </c>
      <c r="G3237" t="s">
        <v>46</v>
      </c>
      <c r="H3237">
        <v>0</v>
      </c>
      <c r="I3237"/>
      <c r="J3237"/>
      <c r="K3237">
        <v>9286064079</v>
      </c>
      <c r="L3237">
        <v>9286064079</v>
      </c>
      <c r="M3237" t="s">
        <v>44</v>
      </c>
      <c r="N3237">
        <v>2338103067</v>
      </c>
      <c r="O3237" s="32" t="str">
        <f t="shared" si="50"/>
        <v>Detractors</v>
      </c>
    </row>
    <row r="3238" spans="1:15" ht="15" x14ac:dyDescent="0.2">
      <c r="A3238" t="s">
        <v>41</v>
      </c>
      <c r="B3238" t="s">
        <v>42</v>
      </c>
      <c r="C3238" t="s">
        <v>127</v>
      </c>
      <c r="D3238" s="11">
        <v>44241</v>
      </c>
      <c r="E3238" t="s">
        <v>50</v>
      </c>
      <c r="F3238">
        <v>4</v>
      </c>
      <c r="G3238" t="s">
        <v>46</v>
      </c>
      <c r="H3238">
        <v>6</v>
      </c>
      <c r="I3238"/>
      <c r="J3238"/>
      <c r="K3238">
        <v>3016590387</v>
      </c>
      <c r="L3238">
        <v>3016590387</v>
      </c>
      <c r="M3238" t="s">
        <v>44</v>
      </c>
      <c r="N3238">
        <v>2338103199</v>
      </c>
      <c r="O3238" s="32" t="str">
        <f t="shared" si="50"/>
        <v>Detractors</v>
      </c>
    </row>
    <row r="3239" spans="1:15" ht="15" x14ac:dyDescent="0.2">
      <c r="A3239" t="s">
        <v>41</v>
      </c>
      <c r="B3239" t="s">
        <v>42</v>
      </c>
      <c r="C3239" t="s">
        <v>125</v>
      </c>
      <c r="D3239" s="11">
        <v>44241</v>
      </c>
      <c r="E3239" t="s">
        <v>19</v>
      </c>
      <c r="F3239">
        <v>4</v>
      </c>
      <c r="G3239" t="s">
        <v>43</v>
      </c>
      <c r="H3239">
        <v>9</v>
      </c>
      <c r="I3239"/>
      <c r="J3239"/>
      <c r="K3239">
        <v>7205275223</v>
      </c>
      <c r="L3239">
        <v>5926459155</v>
      </c>
      <c r="M3239" t="s">
        <v>51</v>
      </c>
      <c r="N3239">
        <v>2338118178</v>
      </c>
      <c r="O3239" s="32" t="str">
        <f t="shared" si="50"/>
        <v>Promoters</v>
      </c>
    </row>
    <row r="3240" spans="1:15" ht="15" x14ac:dyDescent="0.2">
      <c r="A3240" t="s">
        <v>41</v>
      </c>
      <c r="B3240" t="s">
        <v>42</v>
      </c>
      <c r="C3240" t="s">
        <v>130</v>
      </c>
      <c r="D3240" s="11">
        <v>44241</v>
      </c>
      <c r="E3240" t="s">
        <v>19</v>
      </c>
      <c r="F3240">
        <v>4</v>
      </c>
      <c r="G3240" t="s">
        <v>43</v>
      </c>
      <c r="H3240">
        <v>6</v>
      </c>
      <c r="I3240"/>
      <c r="J3240"/>
      <c r="K3240">
        <v>7205275223</v>
      </c>
      <c r="L3240">
        <v>5926213615</v>
      </c>
      <c r="M3240" t="s">
        <v>44</v>
      </c>
      <c r="N3240">
        <v>2338120631</v>
      </c>
      <c r="O3240" s="32" t="str">
        <f t="shared" si="50"/>
        <v>Detractors</v>
      </c>
    </row>
    <row r="3241" spans="1:15" ht="15" x14ac:dyDescent="0.2">
      <c r="A3241" t="s">
        <v>41</v>
      </c>
      <c r="B3241" t="s">
        <v>42</v>
      </c>
      <c r="C3241" t="s">
        <v>119</v>
      </c>
      <c r="D3241" s="11">
        <v>44241</v>
      </c>
      <c r="E3241" t="s">
        <v>19</v>
      </c>
      <c r="F3241">
        <v>3</v>
      </c>
      <c r="G3241" t="s">
        <v>46</v>
      </c>
      <c r="H3241">
        <v>2</v>
      </c>
      <c r="I3241"/>
      <c r="J3241"/>
      <c r="K3241">
        <v>7205275223</v>
      </c>
      <c r="L3241">
        <v>5926519492</v>
      </c>
      <c r="M3241" t="s">
        <v>44</v>
      </c>
      <c r="N3241">
        <v>2338140656</v>
      </c>
      <c r="O3241" s="32" t="str">
        <f t="shared" si="50"/>
        <v>Detractors</v>
      </c>
    </row>
    <row r="3242" spans="1:15" ht="15" x14ac:dyDescent="0.2">
      <c r="A3242" t="s">
        <v>41</v>
      </c>
      <c r="B3242" t="s">
        <v>42</v>
      </c>
      <c r="C3242" t="s">
        <v>117</v>
      </c>
      <c r="D3242" s="11">
        <v>44241</v>
      </c>
      <c r="E3242" t="s">
        <v>55</v>
      </c>
      <c r="F3242">
        <v>4</v>
      </c>
      <c r="G3242" t="s">
        <v>46</v>
      </c>
      <c r="H3242">
        <v>8</v>
      </c>
      <c r="I3242"/>
      <c r="J3242"/>
      <c r="K3242">
        <v>5053698598</v>
      </c>
      <c r="L3242">
        <v>5053698598</v>
      </c>
      <c r="M3242" t="s">
        <v>51</v>
      </c>
      <c r="N3242">
        <v>2338149677</v>
      </c>
      <c r="O3242" s="32" t="str">
        <f t="shared" si="50"/>
        <v>Passives</v>
      </c>
    </row>
    <row r="3243" spans="1:15" ht="15" x14ac:dyDescent="0.2">
      <c r="A3243" t="s">
        <v>41</v>
      </c>
      <c r="B3243" t="s">
        <v>42</v>
      </c>
      <c r="C3243" t="s">
        <v>117</v>
      </c>
      <c r="D3243" s="11">
        <v>44241</v>
      </c>
      <c r="E3243" t="s">
        <v>50</v>
      </c>
      <c r="F3243">
        <v>5</v>
      </c>
      <c r="G3243" t="s">
        <v>43</v>
      </c>
      <c r="H3243">
        <v>8</v>
      </c>
      <c r="I3243"/>
      <c r="J3243"/>
      <c r="K3243">
        <v>3409984478</v>
      </c>
      <c r="L3243">
        <v>3409984478</v>
      </c>
      <c r="M3243" t="s">
        <v>44</v>
      </c>
      <c r="N3243">
        <v>2338152939</v>
      </c>
      <c r="O3243" s="32" t="str">
        <f t="shared" si="50"/>
        <v>Passives</v>
      </c>
    </row>
    <row r="3244" spans="1:15" ht="15" x14ac:dyDescent="0.2">
      <c r="A3244" t="s">
        <v>41</v>
      </c>
      <c r="B3244" t="s">
        <v>42</v>
      </c>
      <c r="C3244" t="s">
        <v>114</v>
      </c>
      <c r="D3244" s="11">
        <v>44241</v>
      </c>
      <c r="E3244" t="s">
        <v>50</v>
      </c>
      <c r="F3244">
        <v>5</v>
      </c>
      <c r="G3244" t="s">
        <v>43</v>
      </c>
      <c r="H3244">
        <v>5</v>
      </c>
      <c r="I3244"/>
      <c r="J3244"/>
      <c r="K3244">
        <v>9548154224</v>
      </c>
      <c r="L3244">
        <v>9548154224</v>
      </c>
      <c r="M3244" t="s">
        <v>44</v>
      </c>
      <c r="N3244">
        <v>2338153125</v>
      </c>
      <c r="O3244" s="32" t="str">
        <f t="shared" si="50"/>
        <v>Detractors</v>
      </c>
    </row>
    <row r="3245" spans="1:15" ht="15" x14ac:dyDescent="0.2">
      <c r="A3245" t="s">
        <v>41</v>
      </c>
      <c r="B3245" t="s">
        <v>42</v>
      </c>
      <c r="C3245" t="s">
        <v>139</v>
      </c>
      <c r="D3245" s="11">
        <v>44241</v>
      </c>
      <c r="E3245" t="s">
        <v>55</v>
      </c>
      <c r="F3245">
        <v>5</v>
      </c>
      <c r="G3245" t="s">
        <v>43</v>
      </c>
      <c r="H3245">
        <v>10</v>
      </c>
      <c r="I3245"/>
      <c r="J3245"/>
      <c r="K3245">
        <v>5307395848</v>
      </c>
      <c r="L3245">
        <v>5307395848</v>
      </c>
      <c r="M3245" t="s">
        <v>44</v>
      </c>
      <c r="N3245">
        <v>2338154639</v>
      </c>
      <c r="O3245" s="32" t="str">
        <f t="shared" si="50"/>
        <v>Promoters</v>
      </c>
    </row>
    <row r="3246" spans="1:15" ht="15" x14ac:dyDescent="0.2">
      <c r="A3246" t="s">
        <v>41</v>
      </c>
      <c r="B3246" t="s">
        <v>42</v>
      </c>
      <c r="C3246" t="s">
        <v>81</v>
      </c>
      <c r="D3246" s="11">
        <v>44241</v>
      </c>
      <c r="E3246" t="s">
        <v>53</v>
      </c>
      <c r="F3246">
        <v>5</v>
      </c>
      <c r="G3246" t="s">
        <v>43</v>
      </c>
      <c r="H3246">
        <v>10</v>
      </c>
      <c r="I3246"/>
      <c r="J3246">
        <v>2019590922</v>
      </c>
      <c r="K3246">
        <v>4415369090</v>
      </c>
      <c r="L3246">
        <v>4415369090</v>
      </c>
      <c r="M3246" t="s">
        <v>44</v>
      </c>
      <c r="N3246">
        <v>2338155793</v>
      </c>
      <c r="O3246" s="32" t="str">
        <f t="shared" si="50"/>
        <v>Promoters</v>
      </c>
    </row>
    <row r="3247" spans="1:15" ht="15" x14ac:dyDescent="0.2">
      <c r="A3247" t="s">
        <v>41</v>
      </c>
      <c r="B3247" t="s">
        <v>42</v>
      </c>
      <c r="C3247" t="s">
        <v>118</v>
      </c>
      <c r="D3247" s="11">
        <v>44241</v>
      </c>
      <c r="E3247" t="s">
        <v>19</v>
      </c>
      <c r="F3247">
        <v>4</v>
      </c>
      <c r="G3247" t="s">
        <v>43</v>
      </c>
      <c r="H3247">
        <v>8</v>
      </c>
      <c r="I3247"/>
      <c r="J3247"/>
      <c r="K3247">
        <v>7205275223</v>
      </c>
      <c r="L3247">
        <v>5926491560</v>
      </c>
      <c r="M3247" t="s">
        <v>51</v>
      </c>
      <c r="N3247">
        <v>2338164747</v>
      </c>
      <c r="O3247" s="32" t="str">
        <f t="shared" si="50"/>
        <v>Passives</v>
      </c>
    </row>
    <row r="3248" spans="1:15" ht="15" x14ac:dyDescent="0.2">
      <c r="A3248" t="s">
        <v>41</v>
      </c>
      <c r="B3248" t="s">
        <v>42</v>
      </c>
      <c r="C3248" t="s">
        <v>81</v>
      </c>
      <c r="D3248" s="11">
        <v>44241</v>
      </c>
      <c r="E3248" t="s">
        <v>53</v>
      </c>
      <c r="F3248">
        <v>5</v>
      </c>
      <c r="G3248" t="s">
        <v>43</v>
      </c>
      <c r="H3248">
        <v>8</v>
      </c>
      <c r="I3248"/>
      <c r="J3248"/>
      <c r="K3248">
        <v>4417077751</v>
      </c>
      <c r="L3248">
        <v>4417077751</v>
      </c>
      <c r="M3248" t="s">
        <v>51</v>
      </c>
      <c r="N3248">
        <v>2338174111</v>
      </c>
      <c r="O3248" s="32" t="str">
        <f t="shared" si="50"/>
        <v>Passives</v>
      </c>
    </row>
    <row r="3249" spans="1:15" ht="15" x14ac:dyDescent="0.2">
      <c r="A3249" t="s">
        <v>41</v>
      </c>
      <c r="B3249" t="s">
        <v>42</v>
      </c>
      <c r="C3249" t="s">
        <v>81</v>
      </c>
      <c r="D3249" s="11">
        <v>44241</v>
      </c>
      <c r="E3249" t="s">
        <v>55</v>
      </c>
      <c r="F3249">
        <v>5</v>
      </c>
      <c r="G3249" t="s">
        <v>46</v>
      </c>
      <c r="H3249">
        <v>8</v>
      </c>
      <c r="I3249"/>
      <c r="J3249"/>
      <c r="K3249">
        <v>9287976949</v>
      </c>
      <c r="L3249">
        <v>9287976949</v>
      </c>
      <c r="M3249" t="s">
        <v>44</v>
      </c>
      <c r="N3249">
        <v>2338175229</v>
      </c>
      <c r="O3249" s="32" t="str">
        <f t="shared" si="50"/>
        <v>Passives</v>
      </c>
    </row>
    <row r="3250" spans="1:15" ht="15" x14ac:dyDescent="0.2">
      <c r="A3250" t="s">
        <v>41</v>
      </c>
      <c r="B3250" t="s">
        <v>42</v>
      </c>
      <c r="C3250" t="s">
        <v>117</v>
      </c>
      <c r="D3250" s="11">
        <v>44241</v>
      </c>
      <c r="E3250" t="s">
        <v>50</v>
      </c>
      <c r="F3250">
        <v>5</v>
      </c>
      <c r="G3250" t="s">
        <v>43</v>
      </c>
      <c r="H3250">
        <v>5</v>
      </c>
      <c r="I3250"/>
      <c r="J3250"/>
      <c r="K3250">
        <v>3409981455</v>
      </c>
      <c r="L3250">
        <v>3409981455</v>
      </c>
      <c r="M3250" t="s">
        <v>44</v>
      </c>
      <c r="N3250">
        <v>2338176055</v>
      </c>
      <c r="O3250" s="32" t="str">
        <f t="shared" si="50"/>
        <v>Detractors</v>
      </c>
    </row>
    <row r="3251" spans="1:15" ht="15" x14ac:dyDescent="0.2">
      <c r="A3251" t="s">
        <v>41</v>
      </c>
      <c r="B3251" t="s">
        <v>42</v>
      </c>
      <c r="C3251" t="s">
        <v>79</v>
      </c>
      <c r="D3251" s="11">
        <v>44241</v>
      </c>
      <c r="E3251" t="s">
        <v>53</v>
      </c>
      <c r="F3251">
        <v>5</v>
      </c>
      <c r="G3251" t="s">
        <v>43</v>
      </c>
      <c r="H3251">
        <v>9</v>
      </c>
      <c r="I3251"/>
      <c r="J3251"/>
      <c r="K3251">
        <v>4417044673</v>
      </c>
      <c r="L3251">
        <v>4417044673</v>
      </c>
      <c r="M3251" t="s">
        <v>51</v>
      </c>
      <c r="N3251">
        <v>2338194744</v>
      </c>
      <c r="O3251" s="32" t="str">
        <f t="shared" si="50"/>
        <v>Promoters</v>
      </c>
    </row>
    <row r="3252" spans="1:15" ht="15" x14ac:dyDescent="0.2">
      <c r="A3252" t="s">
        <v>41</v>
      </c>
      <c r="B3252" t="s">
        <v>42</v>
      </c>
      <c r="C3252" t="s">
        <v>140</v>
      </c>
      <c r="D3252" s="11">
        <v>44242</v>
      </c>
      <c r="E3252" t="s">
        <v>53</v>
      </c>
      <c r="F3252">
        <v>5</v>
      </c>
      <c r="G3252" t="s">
        <v>43</v>
      </c>
      <c r="H3252">
        <v>10</v>
      </c>
      <c r="I3252"/>
      <c r="J3252"/>
      <c r="K3252">
        <v>4412366736</v>
      </c>
      <c r="L3252">
        <v>4412366736</v>
      </c>
      <c r="M3252" t="s">
        <v>44</v>
      </c>
      <c r="N3252">
        <v>2338255258</v>
      </c>
      <c r="O3252" s="32" t="str">
        <f t="shared" si="50"/>
        <v>Promoters</v>
      </c>
    </row>
    <row r="3253" spans="1:15" ht="15" x14ac:dyDescent="0.2">
      <c r="A3253" t="s">
        <v>41</v>
      </c>
      <c r="B3253" t="s">
        <v>42</v>
      </c>
      <c r="C3253" t="s">
        <v>121</v>
      </c>
      <c r="D3253" s="11">
        <v>44242</v>
      </c>
      <c r="E3253" t="s">
        <v>53</v>
      </c>
      <c r="F3253">
        <v>5</v>
      </c>
      <c r="G3253" t="s">
        <v>43</v>
      </c>
      <c r="H3253">
        <v>5</v>
      </c>
      <c r="I3253"/>
      <c r="J3253"/>
      <c r="K3253">
        <v>4412364463</v>
      </c>
      <c r="L3253">
        <v>4412364463</v>
      </c>
      <c r="M3253" t="s">
        <v>44</v>
      </c>
      <c r="N3253">
        <v>2338257001</v>
      </c>
      <c r="O3253" s="32" t="str">
        <f t="shared" si="50"/>
        <v>Detractors</v>
      </c>
    </row>
    <row r="3254" spans="1:15" ht="15" x14ac:dyDescent="0.2">
      <c r="A3254" t="s">
        <v>41</v>
      </c>
      <c r="B3254" t="s">
        <v>42</v>
      </c>
      <c r="C3254" t="s">
        <v>120</v>
      </c>
      <c r="D3254" s="11">
        <v>44242</v>
      </c>
      <c r="E3254" t="s">
        <v>19</v>
      </c>
      <c r="F3254">
        <v>5</v>
      </c>
      <c r="G3254" t="s">
        <v>43</v>
      </c>
      <c r="H3254">
        <v>10</v>
      </c>
      <c r="I3254"/>
      <c r="J3254"/>
      <c r="K3254">
        <v>7205275223</v>
      </c>
      <c r="L3254">
        <v>5922190672</v>
      </c>
      <c r="M3254" t="s">
        <v>44</v>
      </c>
      <c r="N3254">
        <v>2338257140</v>
      </c>
      <c r="O3254" s="32" t="str">
        <f t="shared" si="50"/>
        <v>Promoters</v>
      </c>
    </row>
    <row r="3255" spans="1:15" ht="15" x14ac:dyDescent="0.2">
      <c r="A3255" t="s">
        <v>41</v>
      </c>
      <c r="B3255" t="s">
        <v>42</v>
      </c>
      <c r="C3255" t="s">
        <v>147</v>
      </c>
      <c r="D3255" s="11">
        <v>44242</v>
      </c>
      <c r="E3255" t="s">
        <v>53</v>
      </c>
      <c r="F3255">
        <v>4</v>
      </c>
      <c r="G3255" t="s">
        <v>43</v>
      </c>
      <c r="H3255">
        <v>0</v>
      </c>
      <c r="I3255"/>
      <c r="J3255"/>
      <c r="K3255">
        <v>4415052461</v>
      </c>
      <c r="L3255">
        <v>4415052461</v>
      </c>
      <c r="M3255" t="s">
        <v>44</v>
      </c>
      <c r="N3255">
        <v>2338257277</v>
      </c>
      <c r="O3255" s="32" t="str">
        <f t="shared" si="50"/>
        <v>Detractors</v>
      </c>
    </row>
    <row r="3256" spans="1:15" ht="15" x14ac:dyDescent="0.2">
      <c r="A3256" t="s">
        <v>41</v>
      </c>
      <c r="B3256" t="s">
        <v>42</v>
      </c>
      <c r="C3256" t="s">
        <v>87</v>
      </c>
      <c r="D3256" s="11">
        <v>44242</v>
      </c>
      <c r="E3256" t="s">
        <v>53</v>
      </c>
      <c r="F3256">
        <v>5</v>
      </c>
      <c r="G3256" t="s">
        <v>43</v>
      </c>
      <c r="H3256">
        <v>1</v>
      </c>
      <c r="I3256"/>
      <c r="J3256"/>
      <c r="K3256">
        <v>4415052461</v>
      </c>
      <c r="L3256">
        <v>4415052461</v>
      </c>
      <c r="M3256" t="s">
        <v>44</v>
      </c>
      <c r="N3256">
        <v>2338269794</v>
      </c>
      <c r="O3256" s="32" t="str">
        <f t="shared" si="50"/>
        <v>Detractors</v>
      </c>
    </row>
    <row r="3257" spans="1:15" ht="15" x14ac:dyDescent="0.2">
      <c r="A3257" t="s">
        <v>41</v>
      </c>
      <c r="B3257" t="s">
        <v>42</v>
      </c>
      <c r="C3257" t="s">
        <v>147</v>
      </c>
      <c r="D3257" s="11">
        <v>44242</v>
      </c>
      <c r="E3257" t="s">
        <v>52</v>
      </c>
      <c r="F3257">
        <v>5</v>
      </c>
      <c r="G3257" t="s">
        <v>43</v>
      </c>
      <c r="H3257">
        <v>5</v>
      </c>
      <c r="I3257"/>
      <c r="J3257"/>
      <c r="K3257">
        <v>4417776334</v>
      </c>
      <c r="L3257">
        <v>4417776334</v>
      </c>
      <c r="M3257" t="s">
        <v>44</v>
      </c>
      <c r="N3257">
        <v>2338271701</v>
      </c>
      <c r="O3257" s="32" t="str">
        <f t="shared" si="50"/>
        <v>Detractors</v>
      </c>
    </row>
    <row r="3258" spans="1:15" ht="15" x14ac:dyDescent="0.2">
      <c r="A3258" t="s">
        <v>41</v>
      </c>
      <c r="B3258" t="s">
        <v>42</v>
      </c>
      <c r="C3258" t="s">
        <v>110</v>
      </c>
      <c r="D3258" s="11">
        <v>44242</v>
      </c>
      <c r="E3258" t="s">
        <v>53</v>
      </c>
      <c r="F3258">
        <v>5</v>
      </c>
      <c r="G3258" t="s">
        <v>43</v>
      </c>
      <c r="H3258">
        <v>8</v>
      </c>
      <c r="I3258"/>
      <c r="J3258"/>
      <c r="K3258">
        <v>4415257845</v>
      </c>
      <c r="L3258">
        <v>4415257845</v>
      </c>
      <c r="M3258" t="s">
        <v>44</v>
      </c>
      <c r="N3258">
        <v>2338271952</v>
      </c>
      <c r="O3258" s="32" t="str">
        <f t="shared" si="50"/>
        <v>Passives</v>
      </c>
    </row>
    <row r="3259" spans="1:15" ht="15" x14ac:dyDescent="0.2">
      <c r="A3259" t="s">
        <v>41</v>
      </c>
      <c r="B3259" t="s">
        <v>42</v>
      </c>
      <c r="C3259" t="s">
        <v>143</v>
      </c>
      <c r="D3259" s="11">
        <v>44242</v>
      </c>
      <c r="E3259" t="s">
        <v>52</v>
      </c>
      <c r="F3259">
        <v>5</v>
      </c>
      <c r="G3259" t="s">
        <v>43</v>
      </c>
      <c r="H3259">
        <v>10</v>
      </c>
      <c r="I3259"/>
      <c r="J3259"/>
      <c r="K3259">
        <v>4415429600</v>
      </c>
      <c r="L3259">
        <v>4415429600</v>
      </c>
      <c r="M3259" t="s">
        <v>51</v>
      </c>
      <c r="N3259">
        <v>2338273147</v>
      </c>
      <c r="O3259" s="32" t="str">
        <f t="shared" si="50"/>
        <v>Promoters</v>
      </c>
    </row>
    <row r="3260" spans="1:15" ht="15" x14ac:dyDescent="0.2">
      <c r="A3260" t="s">
        <v>41</v>
      </c>
      <c r="B3260" t="s">
        <v>42</v>
      </c>
      <c r="C3260" t="s">
        <v>112</v>
      </c>
      <c r="D3260" s="11">
        <v>44242</v>
      </c>
      <c r="E3260" t="s">
        <v>50</v>
      </c>
      <c r="F3260">
        <v>5</v>
      </c>
      <c r="G3260" t="s">
        <v>43</v>
      </c>
      <c r="H3260">
        <v>10</v>
      </c>
      <c r="I3260"/>
      <c r="J3260"/>
      <c r="K3260">
        <v>3404739507</v>
      </c>
      <c r="L3260">
        <v>3404739507</v>
      </c>
      <c r="M3260" t="s">
        <v>51</v>
      </c>
      <c r="N3260">
        <v>2338275480</v>
      </c>
      <c r="O3260" s="32" t="str">
        <f t="shared" si="50"/>
        <v>Promoters</v>
      </c>
    </row>
    <row r="3261" spans="1:15" ht="15" x14ac:dyDescent="0.2">
      <c r="A3261" t="s">
        <v>41</v>
      </c>
      <c r="B3261" t="s">
        <v>42</v>
      </c>
      <c r="C3261" t="s">
        <v>130</v>
      </c>
      <c r="D3261" s="11">
        <v>44242</v>
      </c>
      <c r="E3261" t="s">
        <v>19</v>
      </c>
      <c r="F3261">
        <v>5</v>
      </c>
      <c r="G3261" t="s">
        <v>46</v>
      </c>
      <c r="H3261">
        <v>4</v>
      </c>
      <c r="I3261"/>
      <c r="J3261"/>
      <c r="K3261">
        <v>7205275223</v>
      </c>
      <c r="L3261">
        <v>5922642210</v>
      </c>
      <c r="M3261" t="s">
        <v>44</v>
      </c>
      <c r="N3261">
        <v>2338277001</v>
      </c>
      <c r="O3261" s="32" t="str">
        <f t="shared" si="50"/>
        <v>Detractors</v>
      </c>
    </row>
    <row r="3262" spans="1:15" ht="15" x14ac:dyDescent="0.2">
      <c r="A3262" t="s">
        <v>41</v>
      </c>
      <c r="B3262" t="s">
        <v>42</v>
      </c>
      <c r="C3262" t="s">
        <v>130</v>
      </c>
      <c r="D3262" s="11">
        <v>44242</v>
      </c>
      <c r="E3262" t="s">
        <v>19</v>
      </c>
      <c r="F3262">
        <v>5</v>
      </c>
      <c r="G3262" t="s">
        <v>43</v>
      </c>
      <c r="H3262">
        <v>10</v>
      </c>
      <c r="I3262"/>
      <c r="J3262"/>
      <c r="K3262">
        <v>7205275223</v>
      </c>
      <c r="L3262">
        <v>5922750355</v>
      </c>
      <c r="M3262" t="s">
        <v>51</v>
      </c>
      <c r="N3262">
        <v>2338280114</v>
      </c>
      <c r="O3262" s="32" t="str">
        <f t="shared" si="50"/>
        <v>Promoters</v>
      </c>
    </row>
    <row r="3263" spans="1:15" ht="15" x14ac:dyDescent="0.2">
      <c r="A3263" t="s">
        <v>41</v>
      </c>
      <c r="B3263" t="s">
        <v>42</v>
      </c>
      <c r="C3263" t="s">
        <v>130</v>
      </c>
      <c r="D3263" s="11">
        <v>44242</v>
      </c>
      <c r="E3263" t="s">
        <v>19</v>
      </c>
      <c r="F3263">
        <v>3</v>
      </c>
      <c r="G3263" t="s">
        <v>43</v>
      </c>
      <c r="H3263">
        <v>5</v>
      </c>
      <c r="I3263"/>
      <c r="J3263"/>
      <c r="K3263">
        <v>7205275223</v>
      </c>
      <c r="L3263">
        <v>5922256405</v>
      </c>
      <c r="M3263" t="s">
        <v>44</v>
      </c>
      <c r="N3263">
        <v>2338281711</v>
      </c>
      <c r="O3263" s="32" t="str">
        <f t="shared" si="50"/>
        <v>Detractors</v>
      </c>
    </row>
    <row r="3264" spans="1:15" ht="15" x14ac:dyDescent="0.2">
      <c r="A3264" t="s">
        <v>41</v>
      </c>
      <c r="B3264" t="s">
        <v>42</v>
      </c>
      <c r="C3264" t="s">
        <v>120</v>
      </c>
      <c r="D3264" s="11">
        <v>44242</v>
      </c>
      <c r="E3264" t="s">
        <v>19</v>
      </c>
      <c r="F3264">
        <v>5</v>
      </c>
      <c r="G3264" t="s">
        <v>43</v>
      </c>
      <c r="H3264">
        <v>1</v>
      </c>
      <c r="I3264"/>
      <c r="J3264"/>
      <c r="K3264">
        <v>7205275223</v>
      </c>
      <c r="L3264">
        <v>5926501498</v>
      </c>
      <c r="M3264" t="s">
        <v>44</v>
      </c>
      <c r="N3264">
        <v>2338289901</v>
      </c>
      <c r="O3264" s="32" t="str">
        <f t="shared" si="50"/>
        <v>Detractors</v>
      </c>
    </row>
    <row r="3265" spans="1:15" ht="15" x14ac:dyDescent="0.2">
      <c r="A3265" t="s">
        <v>41</v>
      </c>
      <c r="B3265" t="s">
        <v>42</v>
      </c>
      <c r="C3265" t="s">
        <v>147</v>
      </c>
      <c r="D3265" s="11">
        <v>44242</v>
      </c>
      <c r="E3265" t="s">
        <v>53</v>
      </c>
      <c r="F3265">
        <v>4</v>
      </c>
      <c r="G3265" t="s">
        <v>43</v>
      </c>
      <c r="H3265">
        <v>6</v>
      </c>
      <c r="I3265"/>
      <c r="J3265"/>
      <c r="K3265">
        <v>4412984000</v>
      </c>
      <c r="L3265">
        <v>4412984000</v>
      </c>
      <c r="M3265" t="s">
        <v>44</v>
      </c>
      <c r="N3265">
        <v>2338296657</v>
      </c>
      <c r="O3265" s="32" t="str">
        <f t="shared" si="50"/>
        <v>Detractors</v>
      </c>
    </row>
    <row r="3266" spans="1:15" ht="15" x14ac:dyDescent="0.2">
      <c r="A3266" t="s">
        <v>41</v>
      </c>
      <c r="B3266" t="s">
        <v>42</v>
      </c>
      <c r="C3266" t="s">
        <v>130</v>
      </c>
      <c r="D3266" s="11">
        <v>44242</v>
      </c>
      <c r="E3266" t="s">
        <v>19</v>
      </c>
      <c r="F3266">
        <v>5</v>
      </c>
      <c r="G3266" t="s">
        <v>43</v>
      </c>
      <c r="H3266">
        <v>9</v>
      </c>
      <c r="I3266"/>
      <c r="J3266"/>
      <c r="K3266">
        <v>7205275223</v>
      </c>
      <c r="L3266">
        <v>5926395443</v>
      </c>
      <c r="M3266" t="s">
        <v>44</v>
      </c>
      <c r="N3266">
        <v>2338302013</v>
      </c>
      <c r="O3266" s="32" t="str">
        <f t="shared" ref="O3266:O3329" si="51">IF(AND(H3266&gt;=$Q$3,H3266&lt;=$R$3),$S$3,IF(AND(H3266&gt;=$Q$4,H3266&lt;=$R$4),$S$4,IF(AND(H3266&gt;=$Q$5,H3266&lt;=$R$5),$S$5)))</f>
        <v>Promoters</v>
      </c>
    </row>
    <row r="3267" spans="1:15" ht="15" x14ac:dyDescent="0.2">
      <c r="A3267" t="s">
        <v>41</v>
      </c>
      <c r="B3267" t="s">
        <v>42</v>
      </c>
      <c r="C3267" t="s">
        <v>107</v>
      </c>
      <c r="D3267" s="11">
        <v>44242</v>
      </c>
      <c r="E3267" t="s">
        <v>53</v>
      </c>
      <c r="F3267">
        <v>5</v>
      </c>
      <c r="G3267" t="s">
        <v>46</v>
      </c>
      <c r="H3267">
        <v>0</v>
      </c>
      <c r="I3267"/>
      <c r="J3267"/>
      <c r="K3267">
        <v>4415429600</v>
      </c>
      <c r="L3267">
        <v>4415429600</v>
      </c>
      <c r="M3267" t="s">
        <v>44</v>
      </c>
      <c r="N3267">
        <v>2338318306</v>
      </c>
      <c r="O3267" s="32" t="str">
        <f t="shared" si="51"/>
        <v>Detractors</v>
      </c>
    </row>
    <row r="3268" spans="1:15" ht="15" x14ac:dyDescent="0.2">
      <c r="A3268" t="s">
        <v>41</v>
      </c>
      <c r="B3268" t="s">
        <v>42</v>
      </c>
      <c r="C3268" t="s">
        <v>136</v>
      </c>
      <c r="D3268" s="11">
        <v>44242</v>
      </c>
      <c r="E3268" t="s">
        <v>55</v>
      </c>
      <c r="F3268">
        <v>5</v>
      </c>
      <c r="G3268" t="s">
        <v>43</v>
      </c>
      <c r="H3268">
        <v>10</v>
      </c>
      <c r="I3268"/>
      <c r="J3268"/>
      <c r="K3268">
        <v>9282094966</v>
      </c>
      <c r="L3268">
        <v>9282094966</v>
      </c>
      <c r="M3268" t="s">
        <v>44</v>
      </c>
      <c r="N3268">
        <v>2338331346</v>
      </c>
      <c r="O3268" s="32" t="str">
        <f t="shared" si="51"/>
        <v>Promoters</v>
      </c>
    </row>
    <row r="3269" spans="1:15" ht="15" x14ac:dyDescent="0.2">
      <c r="A3269" t="s">
        <v>41</v>
      </c>
      <c r="B3269" t="s">
        <v>42</v>
      </c>
      <c r="C3269" t="s">
        <v>125</v>
      </c>
      <c r="D3269" s="11">
        <v>44242</v>
      </c>
      <c r="E3269" t="s">
        <v>19</v>
      </c>
      <c r="F3269">
        <v>3</v>
      </c>
      <c r="G3269" t="s">
        <v>43</v>
      </c>
      <c r="H3269">
        <v>9</v>
      </c>
      <c r="I3269"/>
      <c r="J3269"/>
      <c r="K3269">
        <v>7205275223</v>
      </c>
      <c r="L3269">
        <v>5922203862</v>
      </c>
      <c r="M3269" t="s">
        <v>44</v>
      </c>
      <c r="N3269">
        <v>2338342798</v>
      </c>
      <c r="O3269" s="32" t="str">
        <f t="shared" si="51"/>
        <v>Promoters</v>
      </c>
    </row>
    <row r="3270" spans="1:15" ht="15" x14ac:dyDescent="0.2">
      <c r="A3270" t="s">
        <v>41</v>
      </c>
      <c r="B3270" t="s">
        <v>42</v>
      </c>
      <c r="C3270" t="s">
        <v>130</v>
      </c>
      <c r="D3270" s="11">
        <v>44242</v>
      </c>
      <c r="E3270" t="s">
        <v>19</v>
      </c>
      <c r="F3270">
        <v>5</v>
      </c>
      <c r="G3270" t="s">
        <v>43</v>
      </c>
      <c r="H3270">
        <v>10</v>
      </c>
      <c r="I3270"/>
      <c r="J3270"/>
      <c r="K3270">
        <v>7205275223</v>
      </c>
      <c r="L3270">
        <v>5922261192</v>
      </c>
      <c r="M3270" t="s">
        <v>51</v>
      </c>
      <c r="N3270">
        <v>2338357710</v>
      </c>
      <c r="O3270" s="32" t="str">
        <f t="shared" si="51"/>
        <v>Promoters</v>
      </c>
    </row>
    <row r="3271" spans="1:15" ht="15" x14ac:dyDescent="0.2">
      <c r="A3271" t="s">
        <v>41</v>
      </c>
      <c r="B3271" t="s">
        <v>42</v>
      </c>
      <c r="C3271" t="s">
        <v>140</v>
      </c>
      <c r="D3271" s="11">
        <v>44242</v>
      </c>
      <c r="E3271" t="s">
        <v>50</v>
      </c>
      <c r="F3271">
        <v>5</v>
      </c>
      <c r="G3271" t="s">
        <v>43</v>
      </c>
      <c r="H3271">
        <v>7</v>
      </c>
      <c r="I3271"/>
      <c r="J3271">
        <v>2019784860</v>
      </c>
      <c r="K3271">
        <v>3407777029</v>
      </c>
      <c r="L3271">
        <v>3407777029</v>
      </c>
      <c r="M3271" t="s">
        <v>44</v>
      </c>
      <c r="N3271">
        <v>2338363723</v>
      </c>
      <c r="O3271" s="32" t="str">
        <f t="shared" si="51"/>
        <v>Passives</v>
      </c>
    </row>
    <row r="3272" spans="1:15" ht="15" x14ac:dyDescent="0.2">
      <c r="A3272" t="s">
        <v>41</v>
      </c>
      <c r="B3272" t="s">
        <v>42</v>
      </c>
      <c r="C3272" t="s">
        <v>134</v>
      </c>
      <c r="D3272" s="11">
        <v>44242</v>
      </c>
      <c r="E3272" t="s">
        <v>53</v>
      </c>
      <c r="F3272">
        <v>2</v>
      </c>
      <c r="G3272" t="s">
        <v>46</v>
      </c>
      <c r="H3272">
        <v>0</v>
      </c>
      <c r="I3272"/>
      <c r="J3272">
        <v>2019789593</v>
      </c>
      <c r="K3272">
        <v>4415009990</v>
      </c>
      <c r="L3272">
        <v>4415009990</v>
      </c>
      <c r="M3272" t="s">
        <v>44</v>
      </c>
      <c r="N3272">
        <v>2338368758</v>
      </c>
      <c r="O3272" s="32" t="str">
        <f t="shared" si="51"/>
        <v>Detractors</v>
      </c>
    </row>
    <row r="3273" spans="1:15" ht="15" x14ac:dyDescent="0.2">
      <c r="A3273" t="s">
        <v>41</v>
      </c>
      <c r="B3273" t="s">
        <v>42</v>
      </c>
      <c r="C3273" t="s">
        <v>142</v>
      </c>
      <c r="D3273" s="11">
        <v>44242</v>
      </c>
      <c r="E3273" t="s">
        <v>50</v>
      </c>
      <c r="F3273">
        <v>5</v>
      </c>
      <c r="G3273" t="s">
        <v>43</v>
      </c>
      <c r="H3273">
        <v>7</v>
      </c>
      <c r="I3273"/>
      <c r="J3273"/>
      <c r="K3273">
        <v>3406428851</v>
      </c>
      <c r="L3273">
        <v>3406428851</v>
      </c>
      <c r="M3273" t="s">
        <v>44</v>
      </c>
      <c r="N3273">
        <v>2338370251</v>
      </c>
      <c r="O3273" s="32" t="str">
        <f t="shared" si="51"/>
        <v>Passives</v>
      </c>
    </row>
    <row r="3274" spans="1:15" ht="15" x14ac:dyDescent="0.2">
      <c r="A3274" t="s">
        <v>41</v>
      </c>
      <c r="B3274" t="s">
        <v>42</v>
      </c>
      <c r="C3274" t="s">
        <v>102</v>
      </c>
      <c r="D3274" s="11">
        <v>44242</v>
      </c>
      <c r="E3274" t="s">
        <v>53</v>
      </c>
      <c r="F3274">
        <v>5</v>
      </c>
      <c r="G3274" t="s">
        <v>43</v>
      </c>
      <c r="H3274">
        <v>10</v>
      </c>
      <c r="I3274"/>
      <c r="J3274"/>
      <c r="K3274">
        <v>4412369000</v>
      </c>
      <c r="L3274">
        <v>4412369000</v>
      </c>
      <c r="M3274" t="s">
        <v>44</v>
      </c>
      <c r="N3274">
        <v>2338382194</v>
      </c>
      <c r="O3274" s="32" t="str">
        <f t="shared" si="51"/>
        <v>Promoters</v>
      </c>
    </row>
    <row r="3275" spans="1:15" ht="15" x14ac:dyDescent="0.2">
      <c r="A3275" t="s">
        <v>41</v>
      </c>
      <c r="B3275" t="s">
        <v>42</v>
      </c>
      <c r="C3275" t="s">
        <v>130</v>
      </c>
      <c r="D3275" s="11">
        <v>44242</v>
      </c>
      <c r="E3275" t="s">
        <v>19</v>
      </c>
      <c r="F3275">
        <v>1</v>
      </c>
      <c r="G3275" t="s">
        <v>43</v>
      </c>
      <c r="H3275">
        <v>10</v>
      </c>
      <c r="I3275"/>
      <c r="J3275"/>
      <c r="K3275">
        <v>7205275223</v>
      </c>
      <c r="L3275">
        <v>5922333872</v>
      </c>
      <c r="M3275" t="s">
        <v>44</v>
      </c>
      <c r="N3275">
        <v>2338386533</v>
      </c>
      <c r="O3275" s="32" t="str">
        <f t="shared" si="51"/>
        <v>Promoters</v>
      </c>
    </row>
    <row r="3276" spans="1:15" ht="15" x14ac:dyDescent="0.2">
      <c r="A3276" t="s">
        <v>41</v>
      </c>
      <c r="B3276" t="s">
        <v>42</v>
      </c>
      <c r="C3276" t="s">
        <v>131</v>
      </c>
      <c r="D3276" s="11">
        <v>44242</v>
      </c>
      <c r="E3276" t="s">
        <v>55</v>
      </c>
      <c r="F3276">
        <v>1</v>
      </c>
      <c r="G3276" t="s">
        <v>43</v>
      </c>
      <c r="H3276">
        <v>5</v>
      </c>
      <c r="I3276"/>
      <c r="J3276"/>
      <c r="K3276">
        <v>9282069326</v>
      </c>
      <c r="L3276">
        <v>9282069326</v>
      </c>
      <c r="M3276" t="s">
        <v>44</v>
      </c>
      <c r="N3276">
        <v>2338394304</v>
      </c>
      <c r="O3276" s="32" t="str">
        <f t="shared" si="51"/>
        <v>Detractors</v>
      </c>
    </row>
    <row r="3277" spans="1:15" ht="15" x14ac:dyDescent="0.2">
      <c r="A3277" t="s">
        <v>41</v>
      </c>
      <c r="B3277" t="s">
        <v>42</v>
      </c>
      <c r="C3277" t="s">
        <v>123</v>
      </c>
      <c r="D3277" s="11">
        <v>44242</v>
      </c>
      <c r="E3277" t="s">
        <v>19</v>
      </c>
      <c r="F3277">
        <v>5</v>
      </c>
      <c r="G3277" t="s">
        <v>43</v>
      </c>
      <c r="H3277">
        <v>10</v>
      </c>
      <c r="I3277"/>
      <c r="J3277"/>
      <c r="K3277">
        <v>7205275223</v>
      </c>
      <c r="L3277">
        <v>5922701760</v>
      </c>
      <c r="M3277" t="s">
        <v>44</v>
      </c>
      <c r="N3277">
        <v>2338408180</v>
      </c>
      <c r="O3277" s="32" t="str">
        <f t="shared" si="51"/>
        <v>Promoters</v>
      </c>
    </row>
    <row r="3278" spans="1:15" ht="15" x14ac:dyDescent="0.2">
      <c r="A3278" t="s">
        <v>41</v>
      </c>
      <c r="B3278" t="s">
        <v>42</v>
      </c>
      <c r="C3278" t="s">
        <v>114</v>
      </c>
      <c r="D3278" s="11">
        <v>44242</v>
      </c>
      <c r="E3278" t="s">
        <v>53</v>
      </c>
      <c r="F3278">
        <v>5</v>
      </c>
      <c r="G3278" t="s">
        <v>43</v>
      </c>
      <c r="H3278">
        <v>10</v>
      </c>
      <c r="I3278"/>
      <c r="J3278"/>
      <c r="K3278">
        <v>4412343969</v>
      </c>
      <c r="L3278">
        <v>4412343969</v>
      </c>
      <c r="M3278" t="s">
        <v>44</v>
      </c>
      <c r="N3278">
        <v>2338412681</v>
      </c>
      <c r="O3278" s="32" t="str">
        <f t="shared" si="51"/>
        <v>Promoters</v>
      </c>
    </row>
    <row r="3279" spans="1:15" ht="15" x14ac:dyDescent="0.2">
      <c r="A3279" t="s">
        <v>41</v>
      </c>
      <c r="B3279" t="s">
        <v>42</v>
      </c>
      <c r="C3279" t="s">
        <v>123</v>
      </c>
      <c r="D3279" s="11">
        <v>44242</v>
      </c>
      <c r="E3279" t="s">
        <v>19</v>
      </c>
      <c r="F3279">
        <v>3</v>
      </c>
      <c r="G3279" t="s">
        <v>46</v>
      </c>
      <c r="H3279">
        <v>5</v>
      </c>
      <c r="I3279"/>
      <c r="J3279"/>
      <c r="K3279">
        <v>7205275223</v>
      </c>
      <c r="L3279">
        <v>5926123512</v>
      </c>
      <c r="M3279" t="s">
        <v>44</v>
      </c>
      <c r="N3279">
        <v>2338413876</v>
      </c>
      <c r="O3279" s="32" t="str">
        <f t="shared" si="51"/>
        <v>Detractors</v>
      </c>
    </row>
    <row r="3280" spans="1:15" ht="15" x14ac:dyDescent="0.2">
      <c r="A3280" t="s">
        <v>41</v>
      </c>
      <c r="B3280" t="s">
        <v>42</v>
      </c>
      <c r="C3280" t="s">
        <v>96</v>
      </c>
      <c r="D3280" s="11">
        <v>44242</v>
      </c>
      <c r="E3280" t="s">
        <v>53</v>
      </c>
      <c r="F3280">
        <v>5</v>
      </c>
      <c r="G3280" t="s">
        <v>43</v>
      </c>
      <c r="H3280">
        <v>8</v>
      </c>
      <c r="I3280"/>
      <c r="J3280"/>
      <c r="K3280">
        <v>4415351206</v>
      </c>
      <c r="L3280">
        <v>4415351206</v>
      </c>
      <c r="M3280" t="s">
        <v>44</v>
      </c>
      <c r="N3280">
        <v>2338415841</v>
      </c>
      <c r="O3280" s="32" t="str">
        <f t="shared" si="51"/>
        <v>Passives</v>
      </c>
    </row>
    <row r="3281" spans="1:15" ht="15" x14ac:dyDescent="0.2">
      <c r="A3281" t="s">
        <v>41</v>
      </c>
      <c r="B3281" t="s">
        <v>42</v>
      </c>
      <c r="C3281" t="s">
        <v>79</v>
      </c>
      <c r="D3281" s="11">
        <v>44242</v>
      </c>
      <c r="E3281" t="s">
        <v>53</v>
      </c>
      <c r="F3281">
        <v>5</v>
      </c>
      <c r="G3281" t="s">
        <v>43</v>
      </c>
      <c r="H3281">
        <v>10</v>
      </c>
      <c r="I3281"/>
      <c r="J3281"/>
      <c r="K3281">
        <v>4417040244</v>
      </c>
      <c r="L3281">
        <v>4417040244</v>
      </c>
      <c r="M3281" t="s">
        <v>44</v>
      </c>
      <c r="N3281">
        <v>2338422817</v>
      </c>
      <c r="O3281" s="32" t="str">
        <f t="shared" si="51"/>
        <v>Promoters</v>
      </c>
    </row>
    <row r="3282" spans="1:15" ht="15" x14ac:dyDescent="0.2">
      <c r="A3282" t="s">
        <v>41</v>
      </c>
      <c r="B3282" t="s">
        <v>42</v>
      </c>
      <c r="C3282" t="s">
        <v>134</v>
      </c>
      <c r="D3282" s="11">
        <v>44242</v>
      </c>
      <c r="E3282" t="s">
        <v>53</v>
      </c>
      <c r="F3282">
        <v>4</v>
      </c>
      <c r="G3282" t="s">
        <v>43</v>
      </c>
      <c r="H3282">
        <v>6</v>
      </c>
      <c r="I3282"/>
      <c r="J3282"/>
      <c r="K3282">
        <v>4415055700</v>
      </c>
      <c r="L3282">
        <v>4415055700</v>
      </c>
      <c r="M3282" t="s">
        <v>44</v>
      </c>
      <c r="N3282">
        <v>2338432332</v>
      </c>
      <c r="O3282" s="32" t="str">
        <f t="shared" si="51"/>
        <v>Detractors</v>
      </c>
    </row>
    <row r="3283" spans="1:15" ht="15" x14ac:dyDescent="0.2">
      <c r="A3283" t="s">
        <v>41</v>
      </c>
      <c r="B3283" t="s">
        <v>42</v>
      </c>
      <c r="C3283" t="s">
        <v>123</v>
      </c>
      <c r="D3283" s="11">
        <v>44242</v>
      </c>
      <c r="E3283" t="s">
        <v>19</v>
      </c>
      <c r="F3283">
        <v>5</v>
      </c>
      <c r="G3283" t="s">
        <v>43</v>
      </c>
      <c r="H3283">
        <v>10</v>
      </c>
      <c r="I3283"/>
      <c r="J3283"/>
      <c r="K3283">
        <v>7205275223</v>
      </c>
      <c r="L3283">
        <v>5926189733</v>
      </c>
      <c r="M3283" t="s">
        <v>44</v>
      </c>
      <c r="N3283">
        <v>2338439108</v>
      </c>
      <c r="O3283" s="32" t="str">
        <f t="shared" si="51"/>
        <v>Promoters</v>
      </c>
    </row>
    <row r="3284" spans="1:15" ht="15" x14ac:dyDescent="0.2">
      <c r="A3284" t="s">
        <v>41</v>
      </c>
      <c r="B3284" t="s">
        <v>42</v>
      </c>
      <c r="C3284" t="s">
        <v>144</v>
      </c>
      <c r="D3284" s="11">
        <v>44242</v>
      </c>
      <c r="E3284" t="s">
        <v>50</v>
      </c>
      <c r="F3284">
        <v>3</v>
      </c>
      <c r="G3284" t="s">
        <v>46</v>
      </c>
      <c r="H3284">
        <v>2</v>
      </c>
      <c r="I3284"/>
      <c r="J3284"/>
      <c r="K3284">
        <v>3407272138</v>
      </c>
      <c r="L3284">
        <v>3407272138</v>
      </c>
      <c r="M3284" t="s">
        <v>44</v>
      </c>
      <c r="N3284">
        <v>2338439504</v>
      </c>
      <c r="O3284" s="32" t="str">
        <f t="shared" si="51"/>
        <v>Detractors</v>
      </c>
    </row>
    <row r="3285" spans="1:15" ht="15" x14ac:dyDescent="0.2">
      <c r="A3285" t="s">
        <v>41</v>
      </c>
      <c r="B3285" t="s">
        <v>42</v>
      </c>
      <c r="C3285" t="s">
        <v>114</v>
      </c>
      <c r="D3285" s="11">
        <v>44242</v>
      </c>
      <c r="E3285" t="s">
        <v>53</v>
      </c>
      <c r="F3285">
        <v>5</v>
      </c>
      <c r="G3285" t="s">
        <v>43</v>
      </c>
      <c r="H3285">
        <v>10</v>
      </c>
      <c r="I3285"/>
      <c r="J3285"/>
      <c r="K3285">
        <v>4417057297</v>
      </c>
      <c r="L3285">
        <v>4417057297</v>
      </c>
      <c r="M3285" t="s">
        <v>44</v>
      </c>
      <c r="N3285">
        <v>2338448864</v>
      </c>
      <c r="O3285" s="32" t="str">
        <f t="shared" si="51"/>
        <v>Promoters</v>
      </c>
    </row>
    <row r="3286" spans="1:15" ht="15" x14ac:dyDescent="0.2">
      <c r="A3286" t="s">
        <v>41</v>
      </c>
      <c r="B3286" t="s">
        <v>42</v>
      </c>
      <c r="C3286" t="s">
        <v>81</v>
      </c>
      <c r="D3286" s="11">
        <v>44242</v>
      </c>
      <c r="E3286" t="s">
        <v>54</v>
      </c>
      <c r="F3286">
        <v>5</v>
      </c>
      <c r="G3286" t="s">
        <v>46</v>
      </c>
      <c r="H3286">
        <v>3</v>
      </c>
      <c r="I3286"/>
      <c r="J3286"/>
      <c r="K3286">
        <v>5208410649</v>
      </c>
      <c r="L3286">
        <v>5208410649</v>
      </c>
      <c r="M3286" t="s">
        <v>44</v>
      </c>
      <c r="N3286">
        <v>2338454657</v>
      </c>
      <c r="O3286" s="32" t="str">
        <f t="shared" si="51"/>
        <v>Detractors</v>
      </c>
    </row>
    <row r="3287" spans="1:15" ht="15" x14ac:dyDescent="0.2">
      <c r="A3287" t="s">
        <v>41</v>
      </c>
      <c r="B3287" t="s">
        <v>42</v>
      </c>
      <c r="C3287" t="s">
        <v>122</v>
      </c>
      <c r="D3287" s="11">
        <v>44243</v>
      </c>
      <c r="E3287" t="s">
        <v>53</v>
      </c>
      <c r="F3287">
        <v>5</v>
      </c>
      <c r="G3287" t="s">
        <v>46</v>
      </c>
      <c r="H3287">
        <v>10</v>
      </c>
      <c r="I3287"/>
      <c r="J3287"/>
      <c r="K3287">
        <v>4412934092</v>
      </c>
      <c r="L3287">
        <v>4412934092</v>
      </c>
      <c r="M3287" t="s">
        <v>44</v>
      </c>
      <c r="N3287">
        <v>2338539302</v>
      </c>
      <c r="O3287" s="32" t="str">
        <f t="shared" si="51"/>
        <v>Promoters</v>
      </c>
    </row>
    <row r="3288" spans="1:15" ht="15" x14ac:dyDescent="0.2">
      <c r="A3288" t="s">
        <v>41</v>
      </c>
      <c r="B3288" t="s">
        <v>42</v>
      </c>
      <c r="C3288" t="s">
        <v>112</v>
      </c>
      <c r="D3288" s="11">
        <v>44243</v>
      </c>
      <c r="E3288" t="s">
        <v>50</v>
      </c>
      <c r="F3288">
        <v>5</v>
      </c>
      <c r="G3288" t="s">
        <v>43</v>
      </c>
      <c r="H3288">
        <v>8</v>
      </c>
      <c r="I3288"/>
      <c r="J3288"/>
      <c r="K3288">
        <v>3405132139</v>
      </c>
      <c r="L3288">
        <v>3405132139</v>
      </c>
      <c r="M3288" t="s">
        <v>44</v>
      </c>
      <c r="N3288">
        <v>2338550588</v>
      </c>
      <c r="O3288" s="32" t="str">
        <f t="shared" si="51"/>
        <v>Passives</v>
      </c>
    </row>
    <row r="3289" spans="1:15" ht="15" x14ac:dyDescent="0.2">
      <c r="A3289" t="s">
        <v>41</v>
      </c>
      <c r="B3289" t="s">
        <v>42</v>
      </c>
      <c r="C3289" t="s">
        <v>120</v>
      </c>
      <c r="D3289" s="11">
        <v>44243</v>
      </c>
      <c r="E3289" t="s">
        <v>19</v>
      </c>
      <c r="F3289">
        <v>5</v>
      </c>
      <c r="G3289" t="s">
        <v>43</v>
      </c>
      <c r="H3289">
        <v>9</v>
      </c>
      <c r="I3289"/>
      <c r="J3289"/>
      <c r="K3289">
        <v>7205275223</v>
      </c>
      <c r="L3289">
        <v>5922194453</v>
      </c>
      <c r="M3289" t="s">
        <v>44</v>
      </c>
      <c r="N3289">
        <v>2338551540</v>
      </c>
      <c r="O3289" s="32" t="str">
        <f t="shared" si="51"/>
        <v>Promoters</v>
      </c>
    </row>
    <row r="3290" spans="1:15" ht="15" x14ac:dyDescent="0.2">
      <c r="A3290" t="s">
        <v>41</v>
      </c>
      <c r="B3290" t="s">
        <v>42</v>
      </c>
      <c r="C3290" t="s">
        <v>113</v>
      </c>
      <c r="D3290" s="11">
        <v>44243</v>
      </c>
      <c r="E3290" t="s">
        <v>50</v>
      </c>
      <c r="F3290">
        <v>5</v>
      </c>
      <c r="G3290" t="s">
        <v>43</v>
      </c>
      <c r="H3290">
        <v>10</v>
      </c>
      <c r="I3290"/>
      <c r="J3290"/>
      <c r="K3290">
        <v>3405146737</v>
      </c>
      <c r="L3290">
        <v>3405146737</v>
      </c>
      <c r="M3290" t="s">
        <v>44</v>
      </c>
      <c r="N3290">
        <v>2338560079</v>
      </c>
      <c r="O3290" s="32" t="str">
        <f t="shared" si="51"/>
        <v>Promoters</v>
      </c>
    </row>
    <row r="3291" spans="1:15" ht="15" x14ac:dyDescent="0.2">
      <c r="A3291" t="s">
        <v>41</v>
      </c>
      <c r="B3291" t="s">
        <v>42</v>
      </c>
      <c r="C3291" t="s">
        <v>130</v>
      </c>
      <c r="D3291" s="11">
        <v>44243</v>
      </c>
      <c r="E3291" t="s">
        <v>19</v>
      </c>
      <c r="F3291">
        <v>5</v>
      </c>
      <c r="G3291" t="s">
        <v>43</v>
      </c>
      <c r="H3291">
        <v>10</v>
      </c>
      <c r="I3291"/>
      <c r="J3291"/>
      <c r="K3291">
        <v>7205275223</v>
      </c>
      <c r="L3291">
        <v>5926156372</v>
      </c>
      <c r="M3291" t="s">
        <v>44</v>
      </c>
      <c r="N3291">
        <v>2338568669</v>
      </c>
      <c r="O3291" s="32" t="str">
        <f t="shared" si="51"/>
        <v>Promoters</v>
      </c>
    </row>
    <row r="3292" spans="1:15" ht="15" x14ac:dyDescent="0.2">
      <c r="A3292" t="s">
        <v>41</v>
      </c>
      <c r="B3292" t="s">
        <v>42</v>
      </c>
      <c r="C3292" t="s">
        <v>136</v>
      </c>
      <c r="D3292" s="11">
        <v>44243</v>
      </c>
      <c r="E3292" t="s">
        <v>53</v>
      </c>
      <c r="F3292">
        <v>5</v>
      </c>
      <c r="G3292" t="s">
        <v>46</v>
      </c>
      <c r="H3292">
        <v>9</v>
      </c>
      <c r="I3292"/>
      <c r="J3292"/>
      <c r="K3292">
        <v>4412361205</v>
      </c>
      <c r="L3292">
        <v>4412361205</v>
      </c>
      <c r="M3292" t="s">
        <v>44</v>
      </c>
      <c r="N3292">
        <v>2338574756</v>
      </c>
      <c r="O3292" s="32" t="str">
        <f t="shared" si="51"/>
        <v>Promoters</v>
      </c>
    </row>
    <row r="3293" spans="1:15" ht="15" x14ac:dyDescent="0.2">
      <c r="A3293" t="s">
        <v>41</v>
      </c>
      <c r="B3293" t="s">
        <v>42</v>
      </c>
      <c r="C3293" t="s">
        <v>138</v>
      </c>
      <c r="D3293" s="11">
        <v>44243</v>
      </c>
      <c r="E3293" t="s">
        <v>50</v>
      </c>
      <c r="F3293">
        <v>5</v>
      </c>
      <c r="G3293" t="s">
        <v>46</v>
      </c>
      <c r="H3293">
        <v>1</v>
      </c>
      <c r="I3293"/>
      <c r="J3293"/>
      <c r="K3293">
        <v>3407774659</v>
      </c>
      <c r="L3293">
        <v>3407774659</v>
      </c>
      <c r="M3293" t="s">
        <v>44</v>
      </c>
      <c r="N3293">
        <v>2338576750</v>
      </c>
      <c r="O3293" s="32" t="str">
        <f t="shared" si="51"/>
        <v>Detractors</v>
      </c>
    </row>
    <row r="3294" spans="1:15" ht="15" x14ac:dyDescent="0.2">
      <c r="A3294" t="s">
        <v>41</v>
      </c>
      <c r="B3294" t="s">
        <v>42</v>
      </c>
      <c r="C3294" t="s">
        <v>136</v>
      </c>
      <c r="D3294" s="11">
        <v>44243</v>
      </c>
      <c r="E3294" t="s">
        <v>52</v>
      </c>
      <c r="F3294">
        <v>5</v>
      </c>
      <c r="G3294" t="s">
        <v>43</v>
      </c>
      <c r="H3294">
        <v>10</v>
      </c>
      <c r="I3294"/>
      <c r="J3294"/>
      <c r="K3294">
        <v>4412971973</v>
      </c>
      <c r="L3294">
        <v>4412971973</v>
      </c>
      <c r="M3294" t="s">
        <v>44</v>
      </c>
      <c r="N3294">
        <v>2338577968</v>
      </c>
      <c r="O3294" s="32" t="str">
        <f t="shared" si="51"/>
        <v>Promoters</v>
      </c>
    </row>
    <row r="3295" spans="1:15" ht="15" x14ac:dyDescent="0.2">
      <c r="A3295" t="s">
        <v>41</v>
      </c>
      <c r="B3295" t="s">
        <v>42</v>
      </c>
      <c r="C3295" t="s">
        <v>130</v>
      </c>
      <c r="D3295" s="11">
        <v>44243</v>
      </c>
      <c r="E3295" t="s">
        <v>19</v>
      </c>
      <c r="F3295">
        <v>5</v>
      </c>
      <c r="G3295" t="s">
        <v>43</v>
      </c>
      <c r="H3295">
        <v>10</v>
      </c>
      <c r="I3295"/>
      <c r="J3295"/>
      <c r="K3295">
        <v>7205275223</v>
      </c>
      <c r="L3295">
        <v>5922236114</v>
      </c>
      <c r="M3295" t="s">
        <v>44</v>
      </c>
      <c r="N3295">
        <v>2338585884</v>
      </c>
      <c r="O3295" s="32" t="str">
        <f t="shared" si="51"/>
        <v>Promoters</v>
      </c>
    </row>
    <row r="3296" spans="1:15" ht="15" x14ac:dyDescent="0.2">
      <c r="A3296" t="s">
        <v>41</v>
      </c>
      <c r="B3296" t="s">
        <v>42</v>
      </c>
      <c r="C3296" t="s">
        <v>141</v>
      </c>
      <c r="D3296" s="11">
        <v>44243</v>
      </c>
      <c r="E3296" t="s">
        <v>52</v>
      </c>
      <c r="F3296">
        <v>5</v>
      </c>
      <c r="G3296" t="s">
        <v>46</v>
      </c>
      <c r="H3296">
        <v>8</v>
      </c>
      <c r="I3296"/>
      <c r="J3296"/>
      <c r="K3296">
        <v>4412342685</v>
      </c>
      <c r="L3296">
        <v>4412342685</v>
      </c>
      <c r="M3296" t="s">
        <v>44</v>
      </c>
      <c r="N3296">
        <v>2338587951</v>
      </c>
      <c r="O3296" s="32" t="str">
        <f t="shared" si="51"/>
        <v>Passives</v>
      </c>
    </row>
    <row r="3297" spans="1:15" ht="15" x14ac:dyDescent="0.2">
      <c r="A3297" t="s">
        <v>41</v>
      </c>
      <c r="B3297" t="s">
        <v>42</v>
      </c>
      <c r="C3297" t="s">
        <v>110</v>
      </c>
      <c r="D3297" s="11">
        <v>44243</v>
      </c>
      <c r="E3297" t="s">
        <v>53</v>
      </c>
      <c r="F3297">
        <v>5</v>
      </c>
      <c r="G3297" t="s">
        <v>43</v>
      </c>
      <c r="H3297">
        <v>10</v>
      </c>
      <c r="I3297"/>
      <c r="J3297"/>
      <c r="K3297">
        <v>4417041886</v>
      </c>
      <c r="L3297">
        <v>4417041886</v>
      </c>
      <c r="M3297" t="s">
        <v>51</v>
      </c>
      <c r="N3297">
        <v>2338594059</v>
      </c>
      <c r="O3297" s="32" t="str">
        <f t="shared" si="51"/>
        <v>Promoters</v>
      </c>
    </row>
    <row r="3298" spans="1:15" ht="15" x14ac:dyDescent="0.2">
      <c r="A3298" t="s">
        <v>41</v>
      </c>
      <c r="B3298" t="s">
        <v>42</v>
      </c>
      <c r="C3298" t="s">
        <v>119</v>
      </c>
      <c r="D3298" s="11">
        <v>44243</v>
      </c>
      <c r="E3298" t="s">
        <v>19</v>
      </c>
      <c r="F3298">
        <v>5</v>
      </c>
      <c r="G3298" t="s">
        <v>43</v>
      </c>
      <c r="H3298">
        <v>9</v>
      </c>
      <c r="I3298"/>
      <c r="J3298"/>
      <c r="K3298">
        <v>7205275223</v>
      </c>
      <c r="L3298">
        <v>5926528177</v>
      </c>
      <c r="M3298" t="s">
        <v>44</v>
      </c>
      <c r="N3298">
        <v>2338597380</v>
      </c>
      <c r="O3298" s="32" t="str">
        <f t="shared" si="51"/>
        <v>Promoters</v>
      </c>
    </row>
    <row r="3299" spans="1:15" ht="15" x14ac:dyDescent="0.2">
      <c r="A3299" t="s">
        <v>41</v>
      </c>
      <c r="B3299" t="s">
        <v>42</v>
      </c>
      <c r="C3299" t="s">
        <v>121</v>
      </c>
      <c r="D3299" s="11">
        <v>44243</v>
      </c>
      <c r="E3299" t="s">
        <v>55</v>
      </c>
      <c r="F3299">
        <v>5</v>
      </c>
      <c r="G3299" t="s">
        <v>43</v>
      </c>
      <c r="H3299">
        <v>8</v>
      </c>
      <c r="I3299"/>
      <c r="J3299"/>
      <c r="K3299">
        <v>9282553480</v>
      </c>
      <c r="L3299">
        <v>9282553480</v>
      </c>
      <c r="M3299" t="s">
        <v>51</v>
      </c>
      <c r="N3299">
        <v>2338604332</v>
      </c>
      <c r="O3299" s="32" t="str">
        <f t="shared" si="51"/>
        <v>Passives</v>
      </c>
    </row>
    <row r="3300" spans="1:15" ht="15" x14ac:dyDescent="0.2">
      <c r="A3300" t="s">
        <v>41</v>
      </c>
      <c r="B3300" t="s">
        <v>42</v>
      </c>
      <c r="C3300" t="s">
        <v>102</v>
      </c>
      <c r="D3300" s="11">
        <v>44243</v>
      </c>
      <c r="E3300" t="s">
        <v>53</v>
      </c>
      <c r="F3300">
        <v>4</v>
      </c>
      <c r="G3300" t="s">
        <v>43</v>
      </c>
      <c r="H3300">
        <v>3</v>
      </c>
      <c r="I3300"/>
      <c r="J3300">
        <v>2020003164</v>
      </c>
      <c r="K3300">
        <v>4413337764</v>
      </c>
      <c r="L3300">
        <v>4413337764</v>
      </c>
      <c r="M3300" t="s">
        <v>44</v>
      </c>
      <c r="N3300">
        <v>2338608301</v>
      </c>
      <c r="O3300" s="32" t="str">
        <f t="shared" si="51"/>
        <v>Detractors</v>
      </c>
    </row>
    <row r="3301" spans="1:15" ht="15" x14ac:dyDescent="0.2">
      <c r="A3301" t="s">
        <v>41</v>
      </c>
      <c r="B3301" t="s">
        <v>42</v>
      </c>
      <c r="C3301" t="s">
        <v>122</v>
      </c>
      <c r="D3301" s="11">
        <v>44243</v>
      </c>
      <c r="E3301" t="s">
        <v>50</v>
      </c>
      <c r="F3301">
        <v>5</v>
      </c>
      <c r="G3301" t="s">
        <v>43</v>
      </c>
      <c r="H3301">
        <v>10</v>
      </c>
      <c r="I3301"/>
      <c r="J3301"/>
      <c r="K3301">
        <v>2022883142</v>
      </c>
      <c r="L3301">
        <v>2022883142</v>
      </c>
      <c r="M3301" t="s">
        <v>44</v>
      </c>
      <c r="N3301">
        <v>2338608732</v>
      </c>
      <c r="O3301" s="32" t="str">
        <f t="shared" si="51"/>
        <v>Promoters</v>
      </c>
    </row>
    <row r="3302" spans="1:15" ht="15" x14ac:dyDescent="0.2">
      <c r="A3302" t="s">
        <v>41</v>
      </c>
      <c r="B3302" t="s">
        <v>42</v>
      </c>
      <c r="C3302" t="s">
        <v>119</v>
      </c>
      <c r="D3302" s="11">
        <v>44243</v>
      </c>
      <c r="E3302" t="s">
        <v>19</v>
      </c>
      <c r="F3302">
        <v>5</v>
      </c>
      <c r="G3302" t="s">
        <v>43</v>
      </c>
      <c r="H3302">
        <v>10</v>
      </c>
      <c r="I3302"/>
      <c r="J3302"/>
      <c r="K3302">
        <v>7205275223</v>
      </c>
      <c r="L3302">
        <v>5922672548</v>
      </c>
      <c r="M3302" t="s">
        <v>44</v>
      </c>
      <c r="N3302">
        <v>2338611819</v>
      </c>
      <c r="O3302" s="32" t="str">
        <f t="shared" si="51"/>
        <v>Promoters</v>
      </c>
    </row>
    <row r="3303" spans="1:15" ht="15" x14ac:dyDescent="0.2">
      <c r="A3303" t="s">
        <v>41</v>
      </c>
      <c r="B3303" t="s">
        <v>42</v>
      </c>
      <c r="C3303" t="s">
        <v>110</v>
      </c>
      <c r="D3303" s="11">
        <v>44243</v>
      </c>
      <c r="E3303" t="s">
        <v>53</v>
      </c>
      <c r="F3303">
        <v>1</v>
      </c>
      <c r="G3303" t="s">
        <v>46</v>
      </c>
      <c r="H3303">
        <v>0</v>
      </c>
      <c r="I3303"/>
      <c r="J3303"/>
      <c r="K3303">
        <v>4414783304</v>
      </c>
      <c r="L3303">
        <v>4414783304</v>
      </c>
      <c r="M3303" t="s">
        <v>44</v>
      </c>
      <c r="N3303">
        <v>2338613457</v>
      </c>
      <c r="O3303" s="32" t="str">
        <f t="shared" si="51"/>
        <v>Detractors</v>
      </c>
    </row>
    <row r="3304" spans="1:15" ht="15" x14ac:dyDescent="0.2">
      <c r="A3304" t="s">
        <v>41</v>
      </c>
      <c r="B3304" t="s">
        <v>42</v>
      </c>
      <c r="C3304" t="s">
        <v>119</v>
      </c>
      <c r="D3304" s="11">
        <v>44243</v>
      </c>
      <c r="E3304" t="s">
        <v>19</v>
      </c>
      <c r="F3304">
        <v>5</v>
      </c>
      <c r="G3304" t="s">
        <v>43</v>
      </c>
      <c r="H3304">
        <v>5</v>
      </c>
      <c r="I3304"/>
      <c r="J3304"/>
      <c r="K3304">
        <v>7205275223</v>
      </c>
      <c r="L3304">
        <v>5926147180</v>
      </c>
      <c r="M3304" t="s">
        <v>44</v>
      </c>
      <c r="N3304">
        <v>2338620095</v>
      </c>
      <c r="O3304" s="32" t="str">
        <f t="shared" si="51"/>
        <v>Detractors</v>
      </c>
    </row>
    <row r="3305" spans="1:15" ht="15" x14ac:dyDescent="0.2">
      <c r="A3305" t="s">
        <v>41</v>
      </c>
      <c r="B3305" t="s">
        <v>42</v>
      </c>
      <c r="C3305" t="s">
        <v>101</v>
      </c>
      <c r="D3305" s="11">
        <v>44243</v>
      </c>
      <c r="E3305" t="s">
        <v>53</v>
      </c>
      <c r="F3305">
        <v>5</v>
      </c>
      <c r="G3305" t="s">
        <v>43</v>
      </c>
      <c r="H3305">
        <v>10</v>
      </c>
      <c r="I3305"/>
      <c r="J3305"/>
      <c r="K3305">
        <v>4417048943</v>
      </c>
      <c r="L3305">
        <v>4417048943</v>
      </c>
      <c r="M3305" t="s">
        <v>44</v>
      </c>
      <c r="N3305">
        <v>2338624594</v>
      </c>
      <c r="O3305" s="32" t="str">
        <f t="shared" si="51"/>
        <v>Promoters</v>
      </c>
    </row>
    <row r="3306" spans="1:15" ht="15" x14ac:dyDescent="0.2">
      <c r="A3306" t="s">
        <v>41</v>
      </c>
      <c r="B3306" t="s">
        <v>42</v>
      </c>
      <c r="C3306" t="s">
        <v>119</v>
      </c>
      <c r="D3306" s="11">
        <v>44243</v>
      </c>
      <c r="E3306" t="s">
        <v>19</v>
      </c>
      <c r="F3306">
        <v>5</v>
      </c>
      <c r="G3306" t="s">
        <v>46</v>
      </c>
      <c r="H3306">
        <v>10</v>
      </c>
      <c r="I3306"/>
      <c r="J3306">
        <v>2020014558</v>
      </c>
      <c r="K3306">
        <v>7205275223</v>
      </c>
      <c r="L3306">
        <v>5926474865</v>
      </c>
      <c r="M3306" t="s">
        <v>44</v>
      </c>
      <c r="N3306">
        <v>2338625174</v>
      </c>
      <c r="O3306" s="32" t="str">
        <f t="shared" si="51"/>
        <v>Promoters</v>
      </c>
    </row>
    <row r="3307" spans="1:15" ht="15" x14ac:dyDescent="0.2">
      <c r="A3307" t="s">
        <v>41</v>
      </c>
      <c r="B3307" t="s">
        <v>42</v>
      </c>
      <c r="C3307" t="s">
        <v>120</v>
      </c>
      <c r="D3307" s="11">
        <v>44243</v>
      </c>
      <c r="E3307" t="s">
        <v>19</v>
      </c>
      <c r="F3307">
        <v>3</v>
      </c>
      <c r="G3307" t="s">
        <v>46</v>
      </c>
      <c r="H3307">
        <v>0</v>
      </c>
      <c r="I3307"/>
      <c r="J3307"/>
      <c r="K3307">
        <v>7205275223</v>
      </c>
      <c r="L3307">
        <v>5926122507</v>
      </c>
      <c r="M3307" t="s">
        <v>44</v>
      </c>
      <c r="N3307">
        <v>2338628435</v>
      </c>
      <c r="O3307" s="32" t="str">
        <f t="shared" si="51"/>
        <v>Detractors</v>
      </c>
    </row>
    <row r="3308" spans="1:15" ht="15" x14ac:dyDescent="0.2">
      <c r="A3308" t="s">
        <v>41</v>
      </c>
      <c r="B3308" t="s">
        <v>42</v>
      </c>
      <c r="C3308" t="s">
        <v>116</v>
      </c>
      <c r="D3308" s="11">
        <v>44243</v>
      </c>
      <c r="E3308" t="s">
        <v>55</v>
      </c>
      <c r="F3308">
        <v>5</v>
      </c>
      <c r="G3308" t="s">
        <v>43</v>
      </c>
      <c r="H3308">
        <v>10</v>
      </c>
      <c r="I3308"/>
      <c r="J3308"/>
      <c r="K3308">
        <v>5754189573</v>
      </c>
      <c r="L3308">
        <v>5754189573</v>
      </c>
      <c r="M3308" t="s">
        <v>44</v>
      </c>
      <c r="N3308">
        <v>2338640962</v>
      </c>
      <c r="O3308" s="32" t="str">
        <f t="shared" si="51"/>
        <v>Promoters</v>
      </c>
    </row>
    <row r="3309" spans="1:15" ht="15" x14ac:dyDescent="0.2">
      <c r="A3309" t="s">
        <v>41</v>
      </c>
      <c r="B3309" t="s">
        <v>42</v>
      </c>
      <c r="C3309" t="s">
        <v>113</v>
      </c>
      <c r="D3309" s="11">
        <v>44243</v>
      </c>
      <c r="E3309" t="s">
        <v>55</v>
      </c>
      <c r="F3309">
        <v>5</v>
      </c>
      <c r="G3309" t="s">
        <v>43</v>
      </c>
      <c r="H3309">
        <v>0</v>
      </c>
      <c r="I3309"/>
      <c r="J3309"/>
      <c r="K3309">
        <v>5057025008</v>
      </c>
      <c r="L3309">
        <v>5057025008</v>
      </c>
      <c r="M3309" t="s">
        <v>44</v>
      </c>
      <c r="N3309">
        <v>2338641222</v>
      </c>
      <c r="O3309" s="32" t="str">
        <f t="shared" si="51"/>
        <v>Detractors</v>
      </c>
    </row>
    <row r="3310" spans="1:15" ht="15" x14ac:dyDescent="0.2">
      <c r="A3310" t="s">
        <v>41</v>
      </c>
      <c r="B3310" t="s">
        <v>42</v>
      </c>
      <c r="C3310" t="s">
        <v>124</v>
      </c>
      <c r="D3310" s="11">
        <v>44243</v>
      </c>
      <c r="E3310" t="s">
        <v>50</v>
      </c>
      <c r="F3310">
        <v>5</v>
      </c>
      <c r="G3310" t="s">
        <v>43</v>
      </c>
      <c r="H3310">
        <v>10</v>
      </c>
      <c r="I3310"/>
      <c r="J3310"/>
      <c r="K3310">
        <v>3407712273</v>
      </c>
      <c r="L3310">
        <v>3407712273</v>
      </c>
      <c r="M3310" t="s">
        <v>44</v>
      </c>
      <c r="N3310">
        <v>2338644566</v>
      </c>
      <c r="O3310" s="32" t="str">
        <f t="shared" si="51"/>
        <v>Promoters</v>
      </c>
    </row>
    <row r="3311" spans="1:15" ht="15" x14ac:dyDescent="0.2">
      <c r="A3311" t="s">
        <v>41</v>
      </c>
      <c r="B3311" t="s">
        <v>42</v>
      </c>
      <c r="C3311" t="s">
        <v>112</v>
      </c>
      <c r="D3311" s="11">
        <v>44243</v>
      </c>
      <c r="E3311" t="s">
        <v>55</v>
      </c>
      <c r="F3311">
        <v>3</v>
      </c>
      <c r="G3311" t="s">
        <v>46</v>
      </c>
      <c r="H3311">
        <v>0</v>
      </c>
      <c r="I3311"/>
      <c r="J3311">
        <v>2020034925</v>
      </c>
      <c r="K3311">
        <v>9283805363</v>
      </c>
      <c r="L3311">
        <v>9283805363</v>
      </c>
      <c r="M3311" t="s">
        <v>44</v>
      </c>
      <c r="N3311">
        <v>2338646775</v>
      </c>
      <c r="O3311" s="32" t="str">
        <f t="shared" si="51"/>
        <v>Detractors</v>
      </c>
    </row>
    <row r="3312" spans="1:15" ht="15" x14ac:dyDescent="0.2">
      <c r="A3312" t="s">
        <v>41</v>
      </c>
      <c r="B3312" t="s">
        <v>42</v>
      </c>
      <c r="C3312" t="s">
        <v>87</v>
      </c>
      <c r="D3312" s="11">
        <v>44243</v>
      </c>
      <c r="E3312" t="s">
        <v>53</v>
      </c>
      <c r="F3312">
        <v>4</v>
      </c>
      <c r="G3312" t="s">
        <v>43</v>
      </c>
      <c r="H3312">
        <v>6</v>
      </c>
      <c r="I3312"/>
      <c r="J3312"/>
      <c r="K3312">
        <v>4412933765</v>
      </c>
      <c r="L3312">
        <v>4412933765</v>
      </c>
      <c r="M3312" t="s">
        <v>44</v>
      </c>
      <c r="N3312">
        <v>2338650964</v>
      </c>
      <c r="O3312" s="32" t="str">
        <f t="shared" si="51"/>
        <v>Detractors</v>
      </c>
    </row>
    <row r="3313" spans="1:15" ht="15" x14ac:dyDescent="0.2">
      <c r="A3313" t="s">
        <v>41</v>
      </c>
      <c r="B3313" t="s">
        <v>42</v>
      </c>
      <c r="C3313" t="s">
        <v>112</v>
      </c>
      <c r="D3313" s="11">
        <v>44243</v>
      </c>
      <c r="E3313" t="s">
        <v>55</v>
      </c>
      <c r="F3313">
        <v>4</v>
      </c>
      <c r="G3313" t="s">
        <v>46</v>
      </c>
      <c r="H3313">
        <v>4</v>
      </c>
      <c r="I3313"/>
      <c r="J3313"/>
      <c r="K3313">
        <v>9286603419</v>
      </c>
      <c r="L3313">
        <v>9286603419</v>
      </c>
      <c r="M3313" t="s">
        <v>44</v>
      </c>
      <c r="N3313">
        <v>2338654469</v>
      </c>
      <c r="O3313" s="32" t="str">
        <f t="shared" si="51"/>
        <v>Detractors</v>
      </c>
    </row>
    <row r="3314" spans="1:15" ht="15" x14ac:dyDescent="0.2">
      <c r="A3314" t="s">
        <v>41</v>
      </c>
      <c r="B3314" t="s">
        <v>42</v>
      </c>
      <c r="C3314" t="s">
        <v>129</v>
      </c>
      <c r="D3314" s="11">
        <v>44243</v>
      </c>
      <c r="E3314" t="s">
        <v>55</v>
      </c>
      <c r="F3314">
        <v>5</v>
      </c>
      <c r="G3314" t="s">
        <v>46</v>
      </c>
      <c r="H3314">
        <v>7</v>
      </c>
      <c r="I3314"/>
      <c r="J3314"/>
      <c r="K3314">
        <v>5058199674</v>
      </c>
      <c r="L3314">
        <v>5058199674</v>
      </c>
      <c r="M3314" t="s">
        <v>51</v>
      </c>
      <c r="N3314">
        <v>2338663736</v>
      </c>
      <c r="O3314" s="32" t="str">
        <f t="shared" si="51"/>
        <v>Passives</v>
      </c>
    </row>
    <row r="3315" spans="1:15" ht="15" x14ac:dyDescent="0.2">
      <c r="A3315" t="s">
        <v>41</v>
      </c>
      <c r="B3315" t="s">
        <v>42</v>
      </c>
      <c r="C3315" t="s">
        <v>119</v>
      </c>
      <c r="D3315" s="11">
        <v>44243</v>
      </c>
      <c r="E3315" t="s">
        <v>19</v>
      </c>
      <c r="F3315">
        <v>5</v>
      </c>
      <c r="G3315" t="s">
        <v>43</v>
      </c>
      <c r="H3315">
        <v>9</v>
      </c>
      <c r="I3315"/>
      <c r="J3315"/>
      <c r="K3315">
        <v>7205275223</v>
      </c>
      <c r="L3315">
        <v>5926211104</v>
      </c>
      <c r="M3315" t="s">
        <v>44</v>
      </c>
      <c r="N3315">
        <v>2338668207</v>
      </c>
      <c r="O3315" s="32" t="str">
        <f t="shared" si="51"/>
        <v>Promoters</v>
      </c>
    </row>
    <row r="3316" spans="1:15" ht="15" x14ac:dyDescent="0.2">
      <c r="A3316" t="s">
        <v>41</v>
      </c>
      <c r="B3316" t="s">
        <v>42</v>
      </c>
      <c r="C3316" t="s">
        <v>129</v>
      </c>
      <c r="D3316" s="11">
        <v>44243</v>
      </c>
      <c r="E3316" t="s">
        <v>55</v>
      </c>
      <c r="F3316">
        <v>5</v>
      </c>
      <c r="G3316" t="s">
        <v>43</v>
      </c>
      <c r="H3316">
        <v>6</v>
      </c>
      <c r="I3316"/>
      <c r="J3316"/>
      <c r="K3316">
        <v>9372155104</v>
      </c>
      <c r="L3316">
        <v>9372155104</v>
      </c>
      <c r="M3316" t="s">
        <v>44</v>
      </c>
      <c r="N3316">
        <v>2338670262</v>
      </c>
      <c r="O3316" s="32" t="str">
        <f t="shared" si="51"/>
        <v>Detractors</v>
      </c>
    </row>
    <row r="3317" spans="1:15" ht="15" x14ac:dyDescent="0.2">
      <c r="A3317" t="s">
        <v>41</v>
      </c>
      <c r="B3317" t="s">
        <v>42</v>
      </c>
      <c r="C3317" t="s">
        <v>130</v>
      </c>
      <c r="D3317" s="11">
        <v>44243</v>
      </c>
      <c r="E3317" t="s">
        <v>19</v>
      </c>
      <c r="F3317">
        <v>5</v>
      </c>
      <c r="G3317" t="s">
        <v>43</v>
      </c>
      <c r="H3317">
        <v>7</v>
      </c>
      <c r="I3317"/>
      <c r="J3317"/>
      <c r="K3317">
        <v>7205275223</v>
      </c>
      <c r="L3317">
        <v>5926297756</v>
      </c>
      <c r="M3317" t="s">
        <v>44</v>
      </c>
      <c r="N3317">
        <v>2338680055</v>
      </c>
      <c r="O3317" s="32" t="str">
        <f t="shared" si="51"/>
        <v>Passives</v>
      </c>
    </row>
    <row r="3318" spans="1:15" ht="15" x14ac:dyDescent="0.2">
      <c r="A3318" t="s">
        <v>41</v>
      </c>
      <c r="B3318" t="s">
        <v>42</v>
      </c>
      <c r="C3318" t="s">
        <v>119</v>
      </c>
      <c r="D3318" s="11">
        <v>44243</v>
      </c>
      <c r="E3318" t="s">
        <v>19</v>
      </c>
      <c r="F3318">
        <v>5</v>
      </c>
      <c r="G3318" t="s">
        <v>43</v>
      </c>
      <c r="H3318">
        <v>10</v>
      </c>
      <c r="I3318"/>
      <c r="J3318"/>
      <c r="K3318">
        <v>7205275223</v>
      </c>
      <c r="L3318">
        <v>5926278764</v>
      </c>
      <c r="M3318" t="s">
        <v>44</v>
      </c>
      <c r="N3318">
        <v>2338689217</v>
      </c>
      <c r="O3318" s="32" t="str">
        <f t="shared" si="51"/>
        <v>Promoters</v>
      </c>
    </row>
    <row r="3319" spans="1:15" ht="15" x14ac:dyDescent="0.2">
      <c r="A3319" t="s">
        <v>41</v>
      </c>
      <c r="B3319" t="s">
        <v>42</v>
      </c>
      <c r="C3319" t="s">
        <v>124</v>
      </c>
      <c r="D3319" s="11">
        <v>44243</v>
      </c>
      <c r="E3319" t="s">
        <v>53</v>
      </c>
      <c r="F3319">
        <v>5</v>
      </c>
      <c r="G3319" t="s">
        <v>43</v>
      </c>
      <c r="H3319">
        <v>9</v>
      </c>
      <c r="I3319"/>
      <c r="J3319">
        <v>2020081144</v>
      </c>
      <c r="K3319">
        <v>4412921623</v>
      </c>
      <c r="L3319">
        <v>4412921623</v>
      </c>
      <c r="M3319" t="s">
        <v>44</v>
      </c>
      <c r="N3319">
        <v>2338693667</v>
      </c>
      <c r="O3319" s="32" t="str">
        <f t="shared" si="51"/>
        <v>Promoters</v>
      </c>
    </row>
    <row r="3320" spans="1:15" ht="15" x14ac:dyDescent="0.2">
      <c r="A3320" t="s">
        <v>41</v>
      </c>
      <c r="B3320" t="s">
        <v>42</v>
      </c>
      <c r="C3320" t="s">
        <v>139</v>
      </c>
      <c r="D3320" s="11">
        <v>44243</v>
      </c>
      <c r="E3320" t="s">
        <v>55</v>
      </c>
      <c r="F3320">
        <v>5</v>
      </c>
      <c r="G3320" t="s">
        <v>43</v>
      </c>
      <c r="H3320">
        <v>10</v>
      </c>
      <c r="I3320"/>
      <c r="J3320"/>
      <c r="K3320">
        <v>9284890189</v>
      </c>
      <c r="L3320">
        <v>9284890189</v>
      </c>
      <c r="M3320" t="s">
        <v>44</v>
      </c>
      <c r="N3320">
        <v>2338693677</v>
      </c>
      <c r="O3320" s="32" t="str">
        <f t="shared" si="51"/>
        <v>Promoters</v>
      </c>
    </row>
    <row r="3321" spans="1:15" ht="15" x14ac:dyDescent="0.2">
      <c r="A3321" t="s">
        <v>41</v>
      </c>
      <c r="B3321" t="s">
        <v>42</v>
      </c>
      <c r="C3321" t="s">
        <v>88</v>
      </c>
      <c r="D3321" s="11">
        <v>44243</v>
      </c>
      <c r="E3321" t="s">
        <v>52</v>
      </c>
      <c r="F3321">
        <v>5</v>
      </c>
      <c r="G3321" t="s">
        <v>46</v>
      </c>
      <c r="H3321">
        <v>8</v>
      </c>
      <c r="I3321"/>
      <c r="J3321"/>
      <c r="K3321">
        <v>4412344195</v>
      </c>
      <c r="L3321">
        <v>4412344195</v>
      </c>
      <c r="M3321" t="s">
        <v>51</v>
      </c>
      <c r="N3321">
        <v>2338696807</v>
      </c>
      <c r="O3321" s="32" t="str">
        <f t="shared" si="51"/>
        <v>Passives</v>
      </c>
    </row>
    <row r="3322" spans="1:15" ht="15" x14ac:dyDescent="0.2">
      <c r="A3322" t="s">
        <v>41</v>
      </c>
      <c r="B3322" t="s">
        <v>42</v>
      </c>
      <c r="C3322" t="s">
        <v>119</v>
      </c>
      <c r="D3322" s="11">
        <v>44243</v>
      </c>
      <c r="E3322" t="s">
        <v>19</v>
      </c>
      <c r="F3322">
        <v>5</v>
      </c>
      <c r="G3322" t="s">
        <v>43</v>
      </c>
      <c r="H3322">
        <v>10</v>
      </c>
      <c r="I3322"/>
      <c r="J3322"/>
      <c r="K3322">
        <v>7205275223</v>
      </c>
      <c r="L3322">
        <v>5926100745</v>
      </c>
      <c r="M3322" t="s">
        <v>44</v>
      </c>
      <c r="N3322">
        <v>2338702341</v>
      </c>
      <c r="O3322" s="32" t="str">
        <f t="shared" si="51"/>
        <v>Promoters</v>
      </c>
    </row>
    <row r="3323" spans="1:15" ht="15" x14ac:dyDescent="0.2">
      <c r="A3323" t="s">
        <v>41</v>
      </c>
      <c r="B3323" t="s">
        <v>42</v>
      </c>
      <c r="C3323" t="s">
        <v>124</v>
      </c>
      <c r="D3323" s="11">
        <v>44243</v>
      </c>
      <c r="E3323" t="s">
        <v>52</v>
      </c>
      <c r="F3323">
        <v>5</v>
      </c>
      <c r="G3323" t="s">
        <v>43</v>
      </c>
      <c r="H3323">
        <v>9</v>
      </c>
      <c r="I3323"/>
      <c r="J3323"/>
      <c r="K3323">
        <v>4417043848</v>
      </c>
      <c r="L3323">
        <v>4417043848</v>
      </c>
      <c r="M3323" t="s">
        <v>44</v>
      </c>
      <c r="N3323">
        <v>2338705252</v>
      </c>
      <c r="O3323" s="32" t="str">
        <f t="shared" si="51"/>
        <v>Promoters</v>
      </c>
    </row>
    <row r="3324" spans="1:15" ht="15" x14ac:dyDescent="0.2">
      <c r="A3324" t="s">
        <v>41</v>
      </c>
      <c r="B3324" t="s">
        <v>42</v>
      </c>
      <c r="C3324" t="s">
        <v>84</v>
      </c>
      <c r="D3324" s="11">
        <v>44243</v>
      </c>
      <c r="E3324" t="s">
        <v>50</v>
      </c>
      <c r="F3324">
        <v>5</v>
      </c>
      <c r="G3324" t="s">
        <v>46</v>
      </c>
      <c r="H3324">
        <v>5</v>
      </c>
      <c r="I3324"/>
      <c r="J3324"/>
      <c r="K3324">
        <v>3404735447</v>
      </c>
      <c r="L3324">
        <v>3404735447</v>
      </c>
      <c r="M3324" t="s">
        <v>44</v>
      </c>
      <c r="N3324">
        <v>2338718521</v>
      </c>
      <c r="O3324" s="32" t="str">
        <f t="shared" si="51"/>
        <v>Detractors</v>
      </c>
    </row>
    <row r="3325" spans="1:15" ht="15" x14ac:dyDescent="0.2">
      <c r="A3325" t="s">
        <v>41</v>
      </c>
      <c r="B3325" t="s">
        <v>42</v>
      </c>
      <c r="C3325" t="s">
        <v>144</v>
      </c>
      <c r="D3325" s="11">
        <v>44243</v>
      </c>
      <c r="E3325" t="s">
        <v>50</v>
      </c>
      <c r="F3325">
        <v>3</v>
      </c>
      <c r="G3325" t="s">
        <v>46</v>
      </c>
      <c r="H3325">
        <v>6</v>
      </c>
      <c r="I3325"/>
      <c r="J3325"/>
      <c r="K3325">
        <v>6152606600</v>
      </c>
      <c r="L3325">
        <v>6152606600</v>
      </c>
      <c r="M3325" t="s">
        <v>44</v>
      </c>
      <c r="N3325">
        <v>2338722783</v>
      </c>
      <c r="O3325" s="32" t="str">
        <f t="shared" si="51"/>
        <v>Detractors</v>
      </c>
    </row>
    <row r="3326" spans="1:15" ht="15" x14ac:dyDescent="0.2">
      <c r="A3326" t="s">
        <v>41</v>
      </c>
      <c r="B3326" t="s">
        <v>42</v>
      </c>
      <c r="C3326" t="s">
        <v>96</v>
      </c>
      <c r="D3326" s="11">
        <v>44243</v>
      </c>
      <c r="E3326" t="s">
        <v>55</v>
      </c>
      <c r="F3326">
        <v>5</v>
      </c>
      <c r="G3326" t="s">
        <v>43</v>
      </c>
      <c r="H3326">
        <v>5</v>
      </c>
      <c r="I3326"/>
      <c r="J3326"/>
      <c r="K3326">
        <v>9282801091</v>
      </c>
      <c r="L3326">
        <v>9282801091</v>
      </c>
      <c r="M3326" t="s">
        <v>44</v>
      </c>
      <c r="N3326">
        <v>2338722819</v>
      </c>
      <c r="O3326" s="32" t="str">
        <f t="shared" si="51"/>
        <v>Detractors</v>
      </c>
    </row>
    <row r="3327" spans="1:15" ht="15" x14ac:dyDescent="0.2">
      <c r="A3327" t="s">
        <v>41</v>
      </c>
      <c r="B3327" t="s">
        <v>42</v>
      </c>
      <c r="C3327" t="s">
        <v>135</v>
      </c>
      <c r="D3327" s="11">
        <v>44243</v>
      </c>
      <c r="E3327" t="s">
        <v>55</v>
      </c>
      <c r="F3327">
        <v>5</v>
      </c>
      <c r="G3327" t="s">
        <v>46</v>
      </c>
      <c r="H3327">
        <v>5</v>
      </c>
      <c r="I3327"/>
      <c r="J3327"/>
      <c r="K3327">
        <v>9284890131</v>
      </c>
      <c r="L3327">
        <v>9284890131</v>
      </c>
      <c r="M3327" t="s">
        <v>44</v>
      </c>
      <c r="N3327">
        <v>2338726434</v>
      </c>
      <c r="O3327" s="32" t="str">
        <f t="shared" si="51"/>
        <v>Detractors</v>
      </c>
    </row>
    <row r="3328" spans="1:15" ht="15" x14ac:dyDescent="0.2">
      <c r="A3328" t="s">
        <v>41</v>
      </c>
      <c r="B3328" t="s">
        <v>42</v>
      </c>
      <c r="C3328" t="s">
        <v>123</v>
      </c>
      <c r="D3328" s="11">
        <v>44243</v>
      </c>
      <c r="E3328" t="s">
        <v>19</v>
      </c>
      <c r="F3328">
        <v>5</v>
      </c>
      <c r="G3328" t="s">
        <v>43</v>
      </c>
      <c r="H3328">
        <v>10</v>
      </c>
      <c r="I3328"/>
      <c r="J3328"/>
      <c r="K3328">
        <v>7205275223</v>
      </c>
      <c r="L3328">
        <v>5926195282</v>
      </c>
      <c r="M3328" t="s">
        <v>44</v>
      </c>
      <c r="N3328">
        <v>2338736736</v>
      </c>
      <c r="O3328" s="32" t="str">
        <f t="shared" si="51"/>
        <v>Promoters</v>
      </c>
    </row>
    <row r="3329" spans="1:15" ht="15" x14ac:dyDescent="0.2">
      <c r="A3329" t="s">
        <v>41</v>
      </c>
      <c r="B3329" t="s">
        <v>42</v>
      </c>
      <c r="C3329" t="s">
        <v>134</v>
      </c>
      <c r="D3329" s="11">
        <v>44243</v>
      </c>
      <c r="E3329" t="s">
        <v>54</v>
      </c>
      <c r="F3329">
        <v>3</v>
      </c>
      <c r="G3329" t="s">
        <v>46</v>
      </c>
      <c r="H3329">
        <v>0</v>
      </c>
      <c r="I3329"/>
      <c r="J3329">
        <v>2020126250</v>
      </c>
      <c r="K3329">
        <v>9283808350</v>
      </c>
      <c r="L3329">
        <v>9283808350</v>
      </c>
      <c r="M3329" t="s">
        <v>44</v>
      </c>
      <c r="N3329">
        <v>2338746006</v>
      </c>
      <c r="O3329" s="32" t="str">
        <f t="shared" si="51"/>
        <v>Detractors</v>
      </c>
    </row>
    <row r="3330" spans="1:15" ht="15" x14ac:dyDescent="0.2">
      <c r="A3330" t="s">
        <v>41</v>
      </c>
      <c r="B3330" t="s">
        <v>42</v>
      </c>
      <c r="C3330" t="s">
        <v>88</v>
      </c>
      <c r="D3330" s="11">
        <v>44243</v>
      </c>
      <c r="E3330" t="s">
        <v>53</v>
      </c>
      <c r="F3330">
        <v>5</v>
      </c>
      <c r="G3330" t="s">
        <v>43</v>
      </c>
      <c r="H3330">
        <v>10</v>
      </c>
      <c r="I3330"/>
      <c r="J3330"/>
      <c r="K3330">
        <v>4417057297</v>
      </c>
      <c r="L3330">
        <v>4417057297</v>
      </c>
      <c r="M3330" t="s">
        <v>44</v>
      </c>
      <c r="N3330">
        <v>2338752334</v>
      </c>
      <c r="O3330" s="32" t="str">
        <f t="shared" ref="O3330:O3393" si="52">IF(AND(H3330&gt;=$Q$3,H3330&lt;=$R$3),$S$3,IF(AND(H3330&gt;=$Q$4,H3330&lt;=$R$4),$S$4,IF(AND(H3330&gt;=$Q$5,H3330&lt;=$R$5),$S$5)))</f>
        <v>Promoters</v>
      </c>
    </row>
    <row r="3331" spans="1:15" ht="15" x14ac:dyDescent="0.2">
      <c r="A3331" t="s">
        <v>41</v>
      </c>
      <c r="B3331" t="s">
        <v>42</v>
      </c>
      <c r="C3331" t="s">
        <v>84</v>
      </c>
      <c r="D3331" s="11">
        <v>44243</v>
      </c>
      <c r="E3331" t="s">
        <v>55</v>
      </c>
      <c r="F3331">
        <v>1</v>
      </c>
      <c r="G3331" t="s">
        <v>46</v>
      </c>
      <c r="H3331">
        <v>0</v>
      </c>
      <c r="I3331"/>
      <c r="J3331">
        <v>2020133681</v>
      </c>
      <c r="K3331">
        <v>7754343759</v>
      </c>
      <c r="L3331">
        <v>7754343759</v>
      </c>
      <c r="M3331" t="s">
        <v>44</v>
      </c>
      <c r="N3331">
        <v>2338753989</v>
      </c>
      <c r="O3331" s="32" t="str">
        <f t="shared" si="52"/>
        <v>Detractors</v>
      </c>
    </row>
    <row r="3332" spans="1:15" ht="15" x14ac:dyDescent="0.2">
      <c r="A3332" t="s">
        <v>41</v>
      </c>
      <c r="B3332" t="s">
        <v>42</v>
      </c>
      <c r="C3332" t="s">
        <v>88</v>
      </c>
      <c r="D3332" s="11">
        <v>44243</v>
      </c>
      <c r="E3332" t="s">
        <v>55</v>
      </c>
      <c r="F3332">
        <v>4</v>
      </c>
      <c r="G3332" t="s">
        <v>46</v>
      </c>
      <c r="H3332">
        <v>4</v>
      </c>
      <c r="I3332"/>
      <c r="J3332"/>
      <c r="K3332">
        <v>9286140552</v>
      </c>
      <c r="L3332">
        <v>9286140552</v>
      </c>
      <c r="M3332" t="s">
        <v>44</v>
      </c>
      <c r="N3332">
        <v>2338754657</v>
      </c>
      <c r="O3332" s="32" t="str">
        <f t="shared" si="52"/>
        <v>Detractors</v>
      </c>
    </row>
    <row r="3333" spans="1:15" ht="15" x14ac:dyDescent="0.2">
      <c r="A3333" t="s">
        <v>41</v>
      </c>
      <c r="B3333" t="s">
        <v>42</v>
      </c>
      <c r="C3333" t="s">
        <v>104</v>
      </c>
      <c r="D3333" s="11">
        <v>44244</v>
      </c>
      <c r="E3333" t="s">
        <v>53</v>
      </c>
      <c r="F3333">
        <v>2</v>
      </c>
      <c r="G3333" t="s">
        <v>43</v>
      </c>
      <c r="H3333">
        <v>5</v>
      </c>
      <c r="I3333"/>
      <c r="J3333"/>
      <c r="K3333">
        <v>4412952570</v>
      </c>
      <c r="L3333">
        <v>4412952570</v>
      </c>
      <c r="M3333" t="s">
        <v>44</v>
      </c>
      <c r="N3333">
        <v>2338881282</v>
      </c>
      <c r="O3333" s="32" t="str">
        <f t="shared" si="52"/>
        <v>Detractors</v>
      </c>
    </row>
    <row r="3334" spans="1:15" ht="15" x14ac:dyDescent="0.2">
      <c r="A3334" t="s">
        <v>41</v>
      </c>
      <c r="B3334" t="s">
        <v>42</v>
      </c>
      <c r="C3334" t="s">
        <v>104</v>
      </c>
      <c r="D3334" s="11">
        <v>44244</v>
      </c>
      <c r="E3334" t="s">
        <v>53</v>
      </c>
      <c r="F3334">
        <v>1</v>
      </c>
      <c r="G3334" t="s">
        <v>43</v>
      </c>
      <c r="H3334">
        <v>0</v>
      </c>
      <c r="I3334"/>
      <c r="J3334"/>
      <c r="K3334">
        <v>4415311550</v>
      </c>
      <c r="L3334">
        <v>4415311550</v>
      </c>
      <c r="M3334" t="s">
        <v>44</v>
      </c>
      <c r="N3334">
        <v>2338885269</v>
      </c>
      <c r="O3334" s="32" t="str">
        <f t="shared" si="52"/>
        <v>Detractors</v>
      </c>
    </row>
    <row r="3335" spans="1:15" ht="15" x14ac:dyDescent="0.2">
      <c r="A3335" t="s">
        <v>41</v>
      </c>
      <c r="B3335" t="s">
        <v>42</v>
      </c>
      <c r="C3335" t="s">
        <v>141</v>
      </c>
      <c r="D3335" s="11">
        <v>44244</v>
      </c>
      <c r="E3335" t="s">
        <v>52</v>
      </c>
      <c r="F3335">
        <v>3</v>
      </c>
      <c r="G3335" t="s">
        <v>46</v>
      </c>
      <c r="H3335">
        <v>9</v>
      </c>
      <c r="I3335"/>
      <c r="J3335">
        <v>2020238902</v>
      </c>
      <c r="K3335">
        <v>4417773424</v>
      </c>
      <c r="L3335">
        <v>4417773424</v>
      </c>
      <c r="M3335" t="s">
        <v>44</v>
      </c>
      <c r="N3335">
        <v>2338892204</v>
      </c>
      <c r="O3335" s="32" t="str">
        <f t="shared" si="52"/>
        <v>Promoters</v>
      </c>
    </row>
    <row r="3336" spans="1:15" ht="15" x14ac:dyDescent="0.2">
      <c r="A3336" t="s">
        <v>41</v>
      </c>
      <c r="B3336" t="s">
        <v>42</v>
      </c>
      <c r="C3336" t="s">
        <v>118</v>
      </c>
      <c r="D3336" s="11">
        <v>44244</v>
      </c>
      <c r="E3336" t="s">
        <v>19</v>
      </c>
      <c r="F3336">
        <v>5</v>
      </c>
      <c r="G3336" t="s">
        <v>43</v>
      </c>
      <c r="H3336">
        <v>8</v>
      </c>
      <c r="I3336"/>
      <c r="J3336"/>
      <c r="K3336">
        <v>7205275223</v>
      </c>
      <c r="L3336">
        <v>5922553801</v>
      </c>
      <c r="M3336" t="s">
        <v>51</v>
      </c>
      <c r="N3336">
        <v>2338893400</v>
      </c>
      <c r="O3336" s="32" t="str">
        <f t="shared" si="52"/>
        <v>Passives</v>
      </c>
    </row>
    <row r="3337" spans="1:15" ht="15" x14ac:dyDescent="0.2">
      <c r="A3337" t="s">
        <v>41</v>
      </c>
      <c r="B3337" t="s">
        <v>42</v>
      </c>
      <c r="C3337" t="s">
        <v>118</v>
      </c>
      <c r="D3337" s="11">
        <v>44244</v>
      </c>
      <c r="E3337" t="s">
        <v>19</v>
      </c>
      <c r="F3337">
        <v>4</v>
      </c>
      <c r="G3337" t="s">
        <v>46</v>
      </c>
      <c r="H3337">
        <v>5</v>
      </c>
      <c r="I3337"/>
      <c r="J3337"/>
      <c r="K3337">
        <v>7205275223</v>
      </c>
      <c r="L3337">
        <v>5922590119</v>
      </c>
      <c r="M3337" t="s">
        <v>44</v>
      </c>
      <c r="N3337">
        <v>2338897761</v>
      </c>
      <c r="O3337" s="32" t="str">
        <f t="shared" si="52"/>
        <v>Detractors</v>
      </c>
    </row>
    <row r="3338" spans="1:15" ht="15" x14ac:dyDescent="0.2">
      <c r="A3338" t="s">
        <v>41</v>
      </c>
      <c r="B3338" t="s">
        <v>42</v>
      </c>
      <c r="C3338" t="s">
        <v>119</v>
      </c>
      <c r="D3338" s="11">
        <v>44244</v>
      </c>
      <c r="E3338" t="s">
        <v>19</v>
      </c>
      <c r="F3338">
        <v>5</v>
      </c>
      <c r="G3338" t="s">
        <v>43</v>
      </c>
      <c r="H3338">
        <v>7</v>
      </c>
      <c r="I3338"/>
      <c r="J3338"/>
      <c r="K3338">
        <v>7205275223</v>
      </c>
      <c r="L3338">
        <v>5923334235</v>
      </c>
      <c r="M3338" t="s">
        <v>44</v>
      </c>
      <c r="N3338">
        <v>2338911794</v>
      </c>
      <c r="O3338" s="32" t="str">
        <f t="shared" si="52"/>
        <v>Passives</v>
      </c>
    </row>
    <row r="3339" spans="1:15" ht="15" x14ac:dyDescent="0.2">
      <c r="A3339" t="s">
        <v>41</v>
      </c>
      <c r="B3339" t="s">
        <v>42</v>
      </c>
      <c r="C3339" t="s">
        <v>103</v>
      </c>
      <c r="D3339" s="11">
        <v>44244</v>
      </c>
      <c r="E3339" t="s">
        <v>53</v>
      </c>
      <c r="F3339">
        <v>5</v>
      </c>
      <c r="G3339" t="s">
        <v>43</v>
      </c>
      <c r="H3339">
        <v>10</v>
      </c>
      <c r="I3339"/>
      <c r="J3339"/>
      <c r="K3339">
        <v>4412951111</v>
      </c>
      <c r="L3339">
        <v>4412951111</v>
      </c>
      <c r="M3339" t="s">
        <v>44</v>
      </c>
      <c r="N3339">
        <v>2338915000</v>
      </c>
      <c r="O3339" s="32" t="str">
        <f t="shared" si="52"/>
        <v>Promoters</v>
      </c>
    </row>
    <row r="3340" spans="1:15" ht="15" x14ac:dyDescent="0.2">
      <c r="A3340" t="s">
        <v>41</v>
      </c>
      <c r="B3340" t="s">
        <v>42</v>
      </c>
      <c r="C3340" t="s">
        <v>99</v>
      </c>
      <c r="D3340" s="11">
        <v>44244</v>
      </c>
      <c r="E3340" t="s">
        <v>52</v>
      </c>
      <c r="F3340">
        <v>5</v>
      </c>
      <c r="G3340" t="s">
        <v>43</v>
      </c>
      <c r="H3340">
        <v>8</v>
      </c>
      <c r="I3340"/>
      <c r="J3340"/>
      <c r="K3340">
        <v>4417179000</v>
      </c>
      <c r="L3340">
        <v>4417179000</v>
      </c>
      <c r="M3340" t="s">
        <v>44</v>
      </c>
      <c r="N3340">
        <v>2338915822</v>
      </c>
      <c r="O3340" s="32" t="str">
        <f t="shared" si="52"/>
        <v>Passives</v>
      </c>
    </row>
    <row r="3341" spans="1:15" ht="15" x14ac:dyDescent="0.2">
      <c r="A3341" t="s">
        <v>41</v>
      </c>
      <c r="B3341" t="s">
        <v>42</v>
      </c>
      <c r="C3341" t="s">
        <v>142</v>
      </c>
      <c r="D3341" s="11">
        <v>44244</v>
      </c>
      <c r="E3341" t="s">
        <v>55</v>
      </c>
      <c r="F3341">
        <v>3</v>
      </c>
      <c r="G3341" t="s">
        <v>46</v>
      </c>
      <c r="H3341">
        <v>0</v>
      </c>
      <c r="I3341"/>
      <c r="J3341"/>
      <c r="K3341">
        <v>7752893001</v>
      </c>
      <c r="L3341">
        <v>7752893001</v>
      </c>
      <c r="M3341" t="s">
        <v>44</v>
      </c>
      <c r="N3341">
        <v>2338916472</v>
      </c>
      <c r="O3341" s="32" t="str">
        <f t="shared" si="52"/>
        <v>Detractors</v>
      </c>
    </row>
    <row r="3342" spans="1:15" ht="15" x14ac:dyDescent="0.2">
      <c r="A3342" t="s">
        <v>41</v>
      </c>
      <c r="B3342" t="s">
        <v>42</v>
      </c>
      <c r="C3342" t="s">
        <v>105</v>
      </c>
      <c r="D3342" s="11">
        <v>44244</v>
      </c>
      <c r="E3342" t="s">
        <v>53</v>
      </c>
      <c r="F3342">
        <v>1</v>
      </c>
      <c r="G3342" t="s">
        <v>43</v>
      </c>
      <c r="H3342">
        <v>10</v>
      </c>
      <c r="I3342"/>
      <c r="J3342"/>
      <c r="K3342">
        <v>4412381829</v>
      </c>
      <c r="L3342">
        <v>4412381829</v>
      </c>
      <c r="M3342" t="s">
        <v>44</v>
      </c>
      <c r="N3342">
        <v>2338921755</v>
      </c>
      <c r="O3342" s="32" t="str">
        <f t="shared" si="52"/>
        <v>Promoters</v>
      </c>
    </row>
    <row r="3343" spans="1:15" ht="15" x14ac:dyDescent="0.2">
      <c r="A3343" t="s">
        <v>41</v>
      </c>
      <c r="B3343" t="s">
        <v>42</v>
      </c>
      <c r="C3343" t="s">
        <v>113</v>
      </c>
      <c r="D3343" s="11">
        <v>44244</v>
      </c>
      <c r="E3343" t="s">
        <v>55</v>
      </c>
      <c r="F3343">
        <v>4</v>
      </c>
      <c r="G3343" t="s">
        <v>46</v>
      </c>
      <c r="H3343">
        <v>0</v>
      </c>
      <c r="I3343"/>
      <c r="J3343"/>
      <c r="K3343">
        <v>9286062041</v>
      </c>
      <c r="L3343">
        <v>9286062041</v>
      </c>
      <c r="M3343" t="s">
        <v>44</v>
      </c>
      <c r="N3343">
        <v>2338928947</v>
      </c>
      <c r="O3343" s="32" t="str">
        <f t="shared" si="52"/>
        <v>Detractors</v>
      </c>
    </row>
    <row r="3344" spans="1:15" ht="15" x14ac:dyDescent="0.2">
      <c r="A3344" t="s">
        <v>41</v>
      </c>
      <c r="B3344" t="s">
        <v>42</v>
      </c>
      <c r="C3344" t="s">
        <v>116</v>
      </c>
      <c r="D3344" s="11">
        <v>44244</v>
      </c>
      <c r="E3344" t="s">
        <v>54</v>
      </c>
      <c r="F3344">
        <v>3</v>
      </c>
      <c r="G3344" t="s">
        <v>46</v>
      </c>
      <c r="H3344">
        <v>0</v>
      </c>
      <c r="I3344"/>
      <c r="J3344">
        <v>2020287193</v>
      </c>
      <c r="K3344">
        <v>9287075005</v>
      </c>
      <c r="L3344">
        <v>9287075005</v>
      </c>
      <c r="M3344" t="s">
        <v>44</v>
      </c>
      <c r="N3344">
        <v>2338943940</v>
      </c>
      <c r="O3344" s="32" t="str">
        <f t="shared" si="52"/>
        <v>Detractors</v>
      </c>
    </row>
    <row r="3345" spans="1:15" ht="15" x14ac:dyDescent="0.2">
      <c r="A3345" t="s">
        <v>41</v>
      </c>
      <c r="B3345" t="s">
        <v>42</v>
      </c>
      <c r="C3345" t="s">
        <v>103</v>
      </c>
      <c r="D3345" s="11">
        <v>44244</v>
      </c>
      <c r="E3345" t="s">
        <v>53</v>
      </c>
      <c r="F3345">
        <v>5</v>
      </c>
      <c r="G3345" t="s">
        <v>43</v>
      </c>
      <c r="H3345">
        <v>10</v>
      </c>
      <c r="I3345"/>
      <c r="J3345">
        <v>2020295601</v>
      </c>
      <c r="K3345">
        <v>4417057297</v>
      </c>
      <c r="L3345">
        <v>4417057297</v>
      </c>
      <c r="M3345" t="s">
        <v>44</v>
      </c>
      <c r="N3345">
        <v>2338955911</v>
      </c>
      <c r="O3345" s="32" t="str">
        <f t="shared" si="52"/>
        <v>Promoters</v>
      </c>
    </row>
    <row r="3346" spans="1:15" ht="15" x14ac:dyDescent="0.2">
      <c r="A3346" t="s">
        <v>41</v>
      </c>
      <c r="B3346" t="s">
        <v>42</v>
      </c>
      <c r="C3346" t="s">
        <v>122</v>
      </c>
      <c r="D3346" s="11">
        <v>44244</v>
      </c>
      <c r="E3346" t="s">
        <v>55</v>
      </c>
      <c r="F3346">
        <v>5</v>
      </c>
      <c r="G3346" t="s">
        <v>43</v>
      </c>
      <c r="H3346">
        <v>10</v>
      </c>
      <c r="I3346"/>
      <c r="J3346"/>
      <c r="K3346">
        <v>7752963070</v>
      </c>
      <c r="L3346">
        <v>7752963070</v>
      </c>
      <c r="M3346" t="s">
        <v>51</v>
      </c>
      <c r="N3346">
        <v>2338965698</v>
      </c>
      <c r="O3346" s="32" t="str">
        <f t="shared" si="52"/>
        <v>Promoters</v>
      </c>
    </row>
    <row r="3347" spans="1:15" ht="15" x14ac:dyDescent="0.2">
      <c r="A3347" t="s">
        <v>41</v>
      </c>
      <c r="B3347" t="s">
        <v>42</v>
      </c>
      <c r="C3347" t="s">
        <v>140</v>
      </c>
      <c r="D3347" s="11">
        <v>44244</v>
      </c>
      <c r="E3347" t="s">
        <v>50</v>
      </c>
      <c r="F3347">
        <v>5</v>
      </c>
      <c r="G3347" t="s">
        <v>43</v>
      </c>
      <c r="H3347">
        <v>10</v>
      </c>
      <c r="I3347"/>
      <c r="J3347"/>
      <c r="K3347">
        <v>3405138692</v>
      </c>
      <c r="L3347">
        <v>3405138692</v>
      </c>
      <c r="M3347" t="s">
        <v>44</v>
      </c>
      <c r="N3347">
        <v>2338965706</v>
      </c>
      <c r="O3347" s="32" t="str">
        <f t="shared" si="52"/>
        <v>Promoters</v>
      </c>
    </row>
    <row r="3348" spans="1:15" ht="15" x14ac:dyDescent="0.2">
      <c r="A3348" t="s">
        <v>41</v>
      </c>
      <c r="B3348" t="s">
        <v>42</v>
      </c>
      <c r="C3348" t="s">
        <v>147</v>
      </c>
      <c r="D3348" s="11">
        <v>44244</v>
      </c>
      <c r="E3348" t="s">
        <v>53</v>
      </c>
      <c r="F3348">
        <v>5</v>
      </c>
      <c r="G3348" t="s">
        <v>43</v>
      </c>
      <c r="H3348">
        <v>10</v>
      </c>
      <c r="I3348"/>
      <c r="J3348"/>
      <c r="K3348">
        <v>4417057297</v>
      </c>
      <c r="L3348">
        <v>4417057297</v>
      </c>
      <c r="M3348" t="s">
        <v>44</v>
      </c>
      <c r="N3348">
        <v>2338966357</v>
      </c>
      <c r="O3348" s="32" t="str">
        <f t="shared" si="52"/>
        <v>Promoters</v>
      </c>
    </row>
    <row r="3349" spans="1:15" ht="15" x14ac:dyDescent="0.2">
      <c r="A3349" t="s">
        <v>41</v>
      </c>
      <c r="B3349" t="s">
        <v>42</v>
      </c>
      <c r="C3349" t="s">
        <v>119</v>
      </c>
      <c r="D3349" s="11">
        <v>44244</v>
      </c>
      <c r="E3349" t="s">
        <v>19</v>
      </c>
      <c r="F3349">
        <v>5</v>
      </c>
      <c r="G3349" t="s">
        <v>43</v>
      </c>
      <c r="H3349">
        <v>0</v>
      </c>
      <c r="I3349"/>
      <c r="J3349"/>
      <c r="K3349">
        <v>7205275223</v>
      </c>
      <c r="L3349">
        <v>5922760802</v>
      </c>
      <c r="M3349" t="s">
        <v>44</v>
      </c>
      <c r="N3349">
        <v>2338980845</v>
      </c>
      <c r="O3349" s="32" t="str">
        <f t="shared" si="52"/>
        <v>Detractors</v>
      </c>
    </row>
    <row r="3350" spans="1:15" ht="15" x14ac:dyDescent="0.2">
      <c r="A3350" t="s">
        <v>41</v>
      </c>
      <c r="B3350" t="s">
        <v>42</v>
      </c>
      <c r="C3350" t="s">
        <v>140</v>
      </c>
      <c r="D3350" s="11">
        <v>44244</v>
      </c>
      <c r="E3350" t="s">
        <v>53</v>
      </c>
      <c r="F3350">
        <v>5</v>
      </c>
      <c r="G3350" t="s">
        <v>43</v>
      </c>
      <c r="H3350">
        <v>10</v>
      </c>
      <c r="I3350"/>
      <c r="J3350"/>
      <c r="K3350">
        <v>4417055459</v>
      </c>
      <c r="L3350">
        <v>4417055459</v>
      </c>
      <c r="M3350" t="s">
        <v>44</v>
      </c>
      <c r="N3350">
        <v>2338981366</v>
      </c>
      <c r="O3350" s="32" t="str">
        <f t="shared" si="52"/>
        <v>Promoters</v>
      </c>
    </row>
    <row r="3351" spans="1:15" ht="15" x14ac:dyDescent="0.2">
      <c r="A3351" t="s">
        <v>41</v>
      </c>
      <c r="B3351" t="s">
        <v>42</v>
      </c>
      <c r="C3351" t="s">
        <v>102</v>
      </c>
      <c r="D3351" s="11">
        <v>44244</v>
      </c>
      <c r="E3351" t="s">
        <v>53</v>
      </c>
      <c r="F3351">
        <v>5</v>
      </c>
      <c r="G3351" t="s">
        <v>43</v>
      </c>
      <c r="H3351">
        <v>7</v>
      </c>
      <c r="I3351"/>
      <c r="J3351"/>
      <c r="K3351">
        <v>4417077751</v>
      </c>
      <c r="L3351">
        <v>4417077751</v>
      </c>
      <c r="M3351" t="s">
        <v>51</v>
      </c>
      <c r="N3351">
        <v>2338996405</v>
      </c>
      <c r="O3351" s="32" t="str">
        <f t="shared" si="52"/>
        <v>Passives</v>
      </c>
    </row>
    <row r="3352" spans="1:15" ht="15" x14ac:dyDescent="0.2">
      <c r="A3352" t="s">
        <v>41</v>
      </c>
      <c r="B3352" t="s">
        <v>42</v>
      </c>
      <c r="C3352" t="s">
        <v>110</v>
      </c>
      <c r="D3352" s="11">
        <v>44244</v>
      </c>
      <c r="E3352" t="s">
        <v>53</v>
      </c>
      <c r="F3352">
        <v>5</v>
      </c>
      <c r="G3352" t="s">
        <v>43</v>
      </c>
      <c r="H3352">
        <v>10</v>
      </c>
      <c r="I3352"/>
      <c r="J3352"/>
      <c r="K3352">
        <v>4412922851</v>
      </c>
      <c r="L3352">
        <v>4412922851</v>
      </c>
      <c r="M3352" t="s">
        <v>44</v>
      </c>
      <c r="N3352">
        <v>2338998349</v>
      </c>
      <c r="O3352" s="32" t="str">
        <f t="shared" si="52"/>
        <v>Promoters</v>
      </c>
    </row>
    <row r="3353" spans="1:15" ht="15" x14ac:dyDescent="0.2">
      <c r="A3353" t="s">
        <v>41</v>
      </c>
      <c r="B3353" t="s">
        <v>42</v>
      </c>
      <c r="C3353" t="s">
        <v>96</v>
      </c>
      <c r="D3353" s="11">
        <v>44244</v>
      </c>
      <c r="E3353" t="s">
        <v>53</v>
      </c>
      <c r="F3353">
        <v>5</v>
      </c>
      <c r="G3353" t="s">
        <v>43</v>
      </c>
      <c r="H3353">
        <v>10</v>
      </c>
      <c r="I3353"/>
      <c r="J3353"/>
      <c r="K3353">
        <v>4415189253</v>
      </c>
      <c r="L3353">
        <v>4415189253</v>
      </c>
      <c r="M3353" t="s">
        <v>44</v>
      </c>
      <c r="N3353">
        <v>2338999566</v>
      </c>
      <c r="O3353" s="32" t="str">
        <f t="shared" si="52"/>
        <v>Promoters</v>
      </c>
    </row>
    <row r="3354" spans="1:15" ht="15" x14ac:dyDescent="0.2">
      <c r="A3354" t="s">
        <v>41</v>
      </c>
      <c r="B3354" t="s">
        <v>42</v>
      </c>
      <c r="C3354" t="s">
        <v>118</v>
      </c>
      <c r="D3354" s="11">
        <v>44244</v>
      </c>
      <c r="E3354" t="s">
        <v>19</v>
      </c>
      <c r="F3354">
        <v>3</v>
      </c>
      <c r="G3354" t="s">
        <v>46</v>
      </c>
      <c r="H3354">
        <v>5</v>
      </c>
      <c r="I3354"/>
      <c r="J3354"/>
      <c r="K3354">
        <v>7205275223</v>
      </c>
      <c r="L3354">
        <v>5926554199</v>
      </c>
      <c r="M3354" t="s">
        <v>44</v>
      </c>
      <c r="N3354">
        <v>2339003025</v>
      </c>
      <c r="O3354" s="32" t="str">
        <f t="shared" si="52"/>
        <v>Detractors</v>
      </c>
    </row>
    <row r="3355" spans="1:15" ht="15" x14ac:dyDescent="0.2">
      <c r="A3355" t="s">
        <v>41</v>
      </c>
      <c r="B3355" t="s">
        <v>42</v>
      </c>
      <c r="C3355" t="s">
        <v>112</v>
      </c>
      <c r="D3355" s="11">
        <v>44244</v>
      </c>
      <c r="E3355" t="s">
        <v>50</v>
      </c>
      <c r="F3355">
        <v>5</v>
      </c>
      <c r="G3355" t="s">
        <v>46</v>
      </c>
      <c r="H3355">
        <v>10</v>
      </c>
      <c r="I3355"/>
      <c r="J3355"/>
      <c r="K3355">
        <v>7604133853</v>
      </c>
      <c r="L3355">
        <v>7604133853</v>
      </c>
      <c r="M3355" t="s">
        <v>44</v>
      </c>
      <c r="N3355">
        <v>2339003454</v>
      </c>
      <c r="O3355" s="32" t="str">
        <f t="shared" si="52"/>
        <v>Promoters</v>
      </c>
    </row>
    <row r="3356" spans="1:15" ht="15" x14ac:dyDescent="0.2">
      <c r="A3356" t="s">
        <v>41</v>
      </c>
      <c r="B3356" t="s">
        <v>42</v>
      </c>
      <c r="C3356" t="s">
        <v>106</v>
      </c>
      <c r="D3356" s="11">
        <v>44244</v>
      </c>
      <c r="E3356" t="s">
        <v>53</v>
      </c>
      <c r="F3356">
        <v>5</v>
      </c>
      <c r="G3356" t="s">
        <v>43</v>
      </c>
      <c r="H3356">
        <v>9</v>
      </c>
      <c r="I3356"/>
      <c r="J3356"/>
      <c r="K3356">
        <v>4412365787</v>
      </c>
      <c r="L3356">
        <v>4412365787</v>
      </c>
      <c r="M3356" t="s">
        <v>44</v>
      </c>
      <c r="N3356">
        <v>2339005323</v>
      </c>
      <c r="O3356" s="32" t="str">
        <f t="shared" si="52"/>
        <v>Promoters</v>
      </c>
    </row>
    <row r="3357" spans="1:15" ht="15" x14ac:dyDescent="0.2">
      <c r="A3357" t="s">
        <v>41</v>
      </c>
      <c r="B3357" t="s">
        <v>42</v>
      </c>
      <c r="C3357" t="s">
        <v>119</v>
      </c>
      <c r="D3357" s="11">
        <v>44244</v>
      </c>
      <c r="E3357" t="s">
        <v>19</v>
      </c>
      <c r="F3357">
        <v>5</v>
      </c>
      <c r="G3357" t="s">
        <v>43</v>
      </c>
      <c r="H3357">
        <v>10</v>
      </c>
      <c r="I3357"/>
      <c r="J3357"/>
      <c r="K3357">
        <v>7205275223</v>
      </c>
      <c r="L3357">
        <v>5922570392</v>
      </c>
      <c r="M3357" t="s">
        <v>51</v>
      </c>
      <c r="N3357">
        <v>2339007237</v>
      </c>
      <c r="O3357" s="32" t="str">
        <f t="shared" si="52"/>
        <v>Promoters</v>
      </c>
    </row>
    <row r="3358" spans="1:15" ht="15" x14ac:dyDescent="0.2">
      <c r="A3358" t="s">
        <v>41</v>
      </c>
      <c r="B3358" t="s">
        <v>42</v>
      </c>
      <c r="C3358" t="s">
        <v>125</v>
      </c>
      <c r="D3358" s="11">
        <v>44244</v>
      </c>
      <c r="E3358" t="s">
        <v>19</v>
      </c>
      <c r="F3358">
        <v>5</v>
      </c>
      <c r="G3358" t="s">
        <v>43</v>
      </c>
      <c r="H3358">
        <v>9</v>
      </c>
      <c r="I3358"/>
      <c r="J3358"/>
      <c r="K3358">
        <v>7205275223</v>
      </c>
      <c r="L3358">
        <v>5922261434</v>
      </c>
      <c r="M3358" t="s">
        <v>44</v>
      </c>
      <c r="N3358">
        <v>2339008264</v>
      </c>
      <c r="O3358" s="32" t="str">
        <f t="shared" si="52"/>
        <v>Promoters</v>
      </c>
    </row>
    <row r="3359" spans="1:15" ht="15" x14ac:dyDescent="0.2">
      <c r="A3359" t="s">
        <v>41</v>
      </c>
      <c r="B3359" t="s">
        <v>42</v>
      </c>
      <c r="C3359" t="s">
        <v>117</v>
      </c>
      <c r="D3359" s="11">
        <v>44244</v>
      </c>
      <c r="E3359" t="s">
        <v>55</v>
      </c>
      <c r="F3359">
        <v>5</v>
      </c>
      <c r="G3359" t="s">
        <v>43</v>
      </c>
      <c r="H3359">
        <v>5</v>
      </c>
      <c r="I3359"/>
      <c r="J3359"/>
      <c r="K3359">
        <v>7753138459</v>
      </c>
      <c r="L3359">
        <v>7753138459</v>
      </c>
      <c r="M3359" t="s">
        <v>44</v>
      </c>
      <c r="N3359">
        <v>2339017561</v>
      </c>
      <c r="O3359" s="32" t="str">
        <f t="shared" si="52"/>
        <v>Detractors</v>
      </c>
    </row>
    <row r="3360" spans="1:15" ht="15" x14ac:dyDescent="0.2">
      <c r="A3360" t="s">
        <v>41</v>
      </c>
      <c r="B3360" t="s">
        <v>42</v>
      </c>
      <c r="C3360" t="s">
        <v>139</v>
      </c>
      <c r="D3360" s="11">
        <v>44244</v>
      </c>
      <c r="E3360" t="s">
        <v>55</v>
      </c>
      <c r="F3360">
        <v>5</v>
      </c>
      <c r="G3360" t="s">
        <v>43</v>
      </c>
      <c r="H3360">
        <v>10</v>
      </c>
      <c r="I3360"/>
      <c r="J3360"/>
      <c r="K3360">
        <v>7752347305</v>
      </c>
      <c r="L3360">
        <v>7752347305</v>
      </c>
      <c r="M3360" t="s">
        <v>51</v>
      </c>
      <c r="N3360">
        <v>2339023767</v>
      </c>
      <c r="O3360" s="32" t="str">
        <f t="shared" si="52"/>
        <v>Promoters</v>
      </c>
    </row>
    <row r="3361" spans="1:15" ht="15" x14ac:dyDescent="0.2">
      <c r="A3361" t="s">
        <v>41</v>
      </c>
      <c r="B3361" t="s">
        <v>42</v>
      </c>
      <c r="C3361" t="s">
        <v>133</v>
      </c>
      <c r="D3361" s="11">
        <v>44244</v>
      </c>
      <c r="E3361" t="s">
        <v>55</v>
      </c>
      <c r="F3361">
        <v>5</v>
      </c>
      <c r="G3361" t="s">
        <v>43</v>
      </c>
      <c r="H3361">
        <v>10</v>
      </c>
      <c r="I3361"/>
      <c r="J3361"/>
      <c r="K3361">
        <v>7752996262</v>
      </c>
      <c r="L3361">
        <v>7752996262</v>
      </c>
      <c r="M3361" t="s">
        <v>44</v>
      </c>
      <c r="N3361">
        <v>2339026184</v>
      </c>
      <c r="O3361" s="32" t="str">
        <f t="shared" si="52"/>
        <v>Promoters</v>
      </c>
    </row>
    <row r="3362" spans="1:15" ht="15" x14ac:dyDescent="0.2">
      <c r="A3362" t="s">
        <v>41</v>
      </c>
      <c r="B3362" t="s">
        <v>42</v>
      </c>
      <c r="C3362" t="s">
        <v>139</v>
      </c>
      <c r="D3362" s="11">
        <v>44244</v>
      </c>
      <c r="E3362" t="s">
        <v>50</v>
      </c>
      <c r="F3362">
        <v>5</v>
      </c>
      <c r="G3362" t="s">
        <v>43</v>
      </c>
      <c r="H3362">
        <v>9</v>
      </c>
      <c r="I3362"/>
      <c r="J3362"/>
      <c r="K3362">
        <v>3402272782</v>
      </c>
      <c r="L3362">
        <v>3402272782</v>
      </c>
      <c r="M3362" t="s">
        <v>44</v>
      </c>
      <c r="N3362">
        <v>2339032213</v>
      </c>
      <c r="O3362" s="32" t="str">
        <f t="shared" si="52"/>
        <v>Promoters</v>
      </c>
    </row>
    <row r="3363" spans="1:15" ht="15" x14ac:dyDescent="0.2">
      <c r="A3363" t="s">
        <v>41</v>
      </c>
      <c r="B3363" t="s">
        <v>42</v>
      </c>
      <c r="C3363" t="s">
        <v>84</v>
      </c>
      <c r="D3363" s="11">
        <v>44244</v>
      </c>
      <c r="E3363" t="s">
        <v>53</v>
      </c>
      <c r="F3363">
        <v>5</v>
      </c>
      <c r="G3363" t="s">
        <v>43</v>
      </c>
      <c r="H3363">
        <v>6</v>
      </c>
      <c r="I3363"/>
      <c r="J3363"/>
      <c r="K3363">
        <v>4413332510</v>
      </c>
      <c r="L3363">
        <v>4413332510</v>
      </c>
      <c r="M3363" t="s">
        <v>44</v>
      </c>
      <c r="N3363">
        <v>2339044204</v>
      </c>
      <c r="O3363" s="32" t="str">
        <f t="shared" si="52"/>
        <v>Detractors</v>
      </c>
    </row>
    <row r="3364" spans="1:15" ht="15" x14ac:dyDescent="0.2">
      <c r="A3364" t="s">
        <v>41</v>
      </c>
      <c r="B3364" t="s">
        <v>42</v>
      </c>
      <c r="C3364" t="s">
        <v>133</v>
      </c>
      <c r="D3364" s="11">
        <v>44244</v>
      </c>
      <c r="E3364" t="s">
        <v>50</v>
      </c>
      <c r="F3364">
        <v>5</v>
      </c>
      <c r="G3364" t="s">
        <v>43</v>
      </c>
      <c r="H3364">
        <v>6</v>
      </c>
      <c r="I3364"/>
      <c r="J3364"/>
      <c r="K3364">
        <v>7874079147</v>
      </c>
      <c r="L3364">
        <v>7874079147</v>
      </c>
      <c r="M3364" t="s">
        <v>44</v>
      </c>
      <c r="N3364">
        <v>2339046530</v>
      </c>
      <c r="O3364" s="32" t="str">
        <f t="shared" si="52"/>
        <v>Detractors</v>
      </c>
    </row>
    <row r="3365" spans="1:15" ht="15" x14ac:dyDescent="0.2">
      <c r="A3365" t="s">
        <v>41</v>
      </c>
      <c r="B3365" t="s">
        <v>42</v>
      </c>
      <c r="C3365" t="s">
        <v>78</v>
      </c>
      <c r="D3365" s="11">
        <v>44244</v>
      </c>
      <c r="E3365" t="s">
        <v>52</v>
      </c>
      <c r="F3365">
        <v>5</v>
      </c>
      <c r="G3365" t="s">
        <v>43</v>
      </c>
      <c r="H3365">
        <v>10</v>
      </c>
      <c r="I3365"/>
      <c r="J3365"/>
      <c r="K3365">
        <v>4417038891</v>
      </c>
      <c r="L3365">
        <v>4417038891</v>
      </c>
      <c r="M3365" t="s">
        <v>51</v>
      </c>
      <c r="N3365">
        <v>2339051413</v>
      </c>
      <c r="O3365" s="32" t="str">
        <f t="shared" si="52"/>
        <v>Promoters</v>
      </c>
    </row>
    <row r="3366" spans="1:15" ht="15" x14ac:dyDescent="0.2">
      <c r="A3366" t="s">
        <v>41</v>
      </c>
      <c r="B3366" t="s">
        <v>42</v>
      </c>
      <c r="C3366" t="s">
        <v>124</v>
      </c>
      <c r="D3366" s="11">
        <v>44244</v>
      </c>
      <c r="E3366" t="s">
        <v>53</v>
      </c>
      <c r="F3366">
        <v>4</v>
      </c>
      <c r="G3366" t="s">
        <v>43</v>
      </c>
      <c r="H3366">
        <v>5</v>
      </c>
      <c r="I3366"/>
      <c r="J3366"/>
      <c r="K3366">
        <v>4415055523</v>
      </c>
      <c r="L3366">
        <v>4415055523</v>
      </c>
      <c r="M3366" t="s">
        <v>44</v>
      </c>
      <c r="N3366">
        <v>2339052419</v>
      </c>
      <c r="O3366" s="32" t="str">
        <f t="shared" si="52"/>
        <v>Detractors</v>
      </c>
    </row>
    <row r="3367" spans="1:15" ht="15" x14ac:dyDescent="0.2">
      <c r="A3367" t="s">
        <v>41</v>
      </c>
      <c r="B3367" t="s">
        <v>42</v>
      </c>
      <c r="C3367" t="s">
        <v>134</v>
      </c>
      <c r="D3367" s="11">
        <v>44244</v>
      </c>
      <c r="E3367" t="s">
        <v>53</v>
      </c>
      <c r="F3367">
        <v>5</v>
      </c>
      <c r="G3367" t="s">
        <v>43</v>
      </c>
      <c r="H3367">
        <v>9</v>
      </c>
      <c r="I3367"/>
      <c r="J3367"/>
      <c r="K3367">
        <v>4417775451</v>
      </c>
      <c r="L3367">
        <v>4417775451</v>
      </c>
      <c r="M3367" t="s">
        <v>51</v>
      </c>
      <c r="N3367">
        <v>2339059524</v>
      </c>
      <c r="O3367" s="32" t="str">
        <f t="shared" si="52"/>
        <v>Promoters</v>
      </c>
    </row>
    <row r="3368" spans="1:15" ht="15" x14ac:dyDescent="0.2">
      <c r="A3368" t="s">
        <v>41</v>
      </c>
      <c r="B3368" t="s">
        <v>42</v>
      </c>
      <c r="C3368" t="s">
        <v>134</v>
      </c>
      <c r="D3368" s="11">
        <v>44244</v>
      </c>
      <c r="E3368" t="s">
        <v>53</v>
      </c>
      <c r="F3368">
        <v>5</v>
      </c>
      <c r="G3368" t="s">
        <v>43</v>
      </c>
      <c r="H3368">
        <v>10</v>
      </c>
      <c r="I3368"/>
      <c r="J3368"/>
      <c r="K3368">
        <v>4417038582</v>
      </c>
      <c r="L3368">
        <v>4417038582</v>
      </c>
      <c r="M3368" t="s">
        <v>44</v>
      </c>
      <c r="N3368">
        <v>2339068097</v>
      </c>
      <c r="O3368" s="32" t="str">
        <f t="shared" si="52"/>
        <v>Promoters</v>
      </c>
    </row>
    <row r="3369" spans="1:15" ht="15" x14ac:dyDescent="0.2">
      <c r="A3369" t="s">
        <v>41</v>
      </c>
      <c r="B3369" t="s">
        <v>42</v>
      </c>
      <c r="C3369" t="s">
        <v>139</v>
      </c>
      <c r="D3369" s="11">
        <v>44244</v>
      </c>
      <c r="E3369" t="s">
        <v>55</v>
      </c>
      <c r="F3369">
        <v>5</v>
      </c>
      <c r="G3369" t="s">
        <v>43</v>
      </c>
      <c r="H3369">
        <v>9</v>
      </c>
      <c r="I3369"/>
      <c r="J3369"/>
      <c r="K3369">
        <v>9288636964</v>
      </c>
      <c r="L3369">
        <v>9288636964</v>
      </c>
      <c r="M3369" t="s">
        <v>44</v>
      </c>
      <c r="N3369">
        <v>2339097769</v>
      </c>
      <c r="O3369" s="32" t="str">
        <f t="shared" si="52"/>
        <v>Promoters</v>
      </c>
    </row>
    <row r="3370" spans="1:15" ht="15" x14ac:dyDescent="0.2">
      <c r="A3370" t="s">
        <v>41</v>
      </c>
      <c r="B3370" t="s">
        <v>42</v>
      </c>
      <c r="C3370" t="s">
        <v>81</v>
      </c>
      <c r="D3370" s="11">
        <v>44244</v>
      </c>
      <c r="E3370" t="s">
        <v>54</v>
      </c>
      <c r="F3370">
        <v>5</v>
      </c>
      <c r="G3370" t="s">
        <v>43</v>
      </c>
      <c r="H3370">
        <v>10</v>
      </c>
      <c r="I3370"/>
      <c r="J3370"/>
      <c r="K3370">
        <v>9287071373</v>
      </c>
      <c r="L3370">
        <v>9287071373</v>
      </c>
      <c r="M3370" t="s">
        <v>51</v>
      </c>
      <c r="N3370">
        <v>2339099894</v>
      </c>
      <c r="O3370" s="32" t="str">
        <f t="shared" si="52"/>
        <v>Promoters</v>
      </c>
    </row>
    <row r="3371" spans="1:15" ht="15" x14ac:dyDescent="0.2">
      <c r="A3371" t="s">
        <v>41</v>
      </c>
      <c r="B3371" t="s">
        <v>42</v>
      </c>
      <c r="C3371" t="s">
        <v>80</v>
      </c>
      <c r="D3371" s="11">
        <v>44245</v>
      </c>
      <c r="E3371" t="s">
        <v>53</v>
      </c>
      <c r="F3371">
        <v>5</v>
      </c>
      <c r="G3371" t="s">
        <v>43</v>
      </c>
      <c r="H3371">
        <v>4</v>
      </c>
      <c r="I3371"/>
      <c r="J3371"/>
      <c r="K3371">
        <v>4417472517</v>
      </c>
      <c r="L3371">
        <v>4417472517</v>
      </c>
      <c r="M3371" t="s">
        <v>44</v>
      </c>
      <c r="N3371">
        <v>2339198075</v>
      </c>
      <c r="O3371" s="32" t="str">
        <f t="shared" si="52"/>
        <v>Detractors</v>
      </c>
    </row>
    <row r="3372" spans="1:15" ht="15" x14ac:dyDescent="0.2">
      <c r="A3372" t="s">
        <v>41</v>
      </c>
      <c r="B3372" t="s">
        <v>42</v>
      </c>
      <c r="C3372" t="s">
        <v>125</v>
      </c>
      <c r="D3372" s="11">
        <v>44245</v>
      </c>
      <c r="E3372" t="s">
        <v>19</v>
      </c>
      <c r="F3372">
        <v>4</v>
      </c>
      <c r="G3372" t="s">
        <v>46</v>
      </c>
      <c r="H3372">
        <v>2</v>
      </c>
      <c r="I3372"/>
      <c r="J3372"/>
      <c r="K3372">
        <v>7205275223</v>
      </c>
      <c r="L3372">
        <v>5926097037</v>
      </c>
      <c r="M3372" t="s">
        <v>44</v>
      </c>
      <c r="N3372">
        <v>2339199802</v>
      </c>
      <c r="O3372" s="32" t="str">
        <f t="shared" si="52"/>
        <v>Detractors</v>
      </c>
    </row>
    <row r="3373" spans="1:15" ht="15" x14ac:dyDescent="0.2">
      <c r="A3373" t="s">
        <v>41</v>
      </c>
      <c r="B3373" t="s">
        <v>42</v>
      </c>
      <c r="C3373" t="s">
        <v>111</v>
      </c>
      <c r="D3373" s="11">
        <v>44245</v>
      </c>
      <c r="E3373" t="s">
        <v>50</v>
      </c>
      <c r="F3373">
        <v>5</v>
      </c>
      <c r="G3373" t="s">
        <v>43</v>
      </c>
      <c r="H3373">
        <v>9</v>
      </c>
      <c r="I3373"/>
      <c r="J3373"/>
      <c r="K3373">
        <v>3406267920</v>
      </c>
      <c r="L3373">
        <v>3406267920</v>
      </c>
      <c r="M3373" t="s">
        <v>44</v>
      </c>
      <c r="N3373">
        <v>2339201058</v>
      </c>
      <c r="O3373" s="32" t="str">
        <f t="shared" si="52"/>
        <v>Promoters</v>
      </c>
    </row>
    <row r="3374" spans="1:15" ht="15" x14ac:dyDescent="0.2">
      <c r="A3374" t="s">
        <v>41</v>
      </c>
      <c r="B3374" t="s">
        <v>42</v>
      </c>
      <c r="C3374" t="s">
        <v>125</v>
      </c>
      <c r="D3374" s="11">
        <v>44245</v>
      </c>
      <c r="E3374" t="s">
        <v>19</v>
      </c>
      <c r="F3374">
        <v>5</v>
      </c>
      <c r="G3374" t="s">
        <v>43</v>
      </c>
      <c r="H3374">
        <v>10</v>
      </c>
      <c r="I3374"/>
      <c r="J3374"/>
      <c r="K3374">
        <v>4694733101</v>
      </c>
      <c r="L3374">
        <v>5922184338</v>
      </c>
      <c r="M3374" t="s">
        <v>44</v>
      </c>
      <c r="N3374">
        <v>2339208550</v>
      </c>
      <c r="O3374" s="32" t="str">
        <f t="shared" si="52"/>
        <v>Promoters</v>
      </c>
    </row>
    <row r="3375" spans="1:15" ht="15" x14ac:dyDescent="0.2">
      <c r="A3375" t="s">
        <v>41</v>
      </c>
      <c r="B3375" t="s">
        <v>42</v>
      </c>
      <c r="C3375" t="s">
        <v>105</v>
      </c>
      <c r="D3375" s="11">
        <v>44245</v>
      </c>
      <c r="E3375" t="s">
        <v>53</v>
      </c>
      <c r="F3375">
        <v>5</v>
      </c>
      <c r="G3375" t="s">
        <v>43</v>
      </c>
      <c r="H3375">
        <v>10</v>
      </c>
      <c r="I3375"/>
      <c r="J3375"/>
      <c r="K3375">
        <v>4412951111</v>
      </c>
      <c r="L3375">
        <v>4412951111</v>
      </c>
      <c r="M3375" t="s">
        <v>44</v>
      </c>
      <c r="N3375">
        <v>2339227981</v>
      </c>
      <c r="O3375" s="32" t="str">
        <f t="shared" si="52"/>
        <v>Promoters</v>
      </c>
    </row>
    <row r="3376" spans="1:15" ht="15" x14ac:dyDescent="0.2">
      <c r="A3376" t="s">
        <v>41</v>
      </c>
      <c r="B3376" t="s">
        <v>42</v>
      </c>
      <c r="C3376" t="s">
        <v>147</v>
      </c>
      <c r="D3376" s="11">
        <v>44245</v>
      </c>
      <c r="E3376" t="s">
        <v>53</v>
      </c>
      <c r="F3376">
        <v>3</v>
      </c>
      <c r="G3376" t="s">
        <v>43</v>
      </c>
      <c r="H3376">
        <v>8</v>
      </c>
      <c r="I3376"/>
      <c r="J3376">
        <v>2020520714</v>
      </c>
      <c r="K3376">
        <v>4415429600</v>
      </c>
      <c r="L3376">
        <v>4415429600</v>
      </c>
      <c r="M3376" t="s">
        <v>44</v>
      </c>
      <c r="N3376">
        <v>2339228716</v>
      </c>
      <c r="O3376" s="32" t="str">
        <f t="shared" si="52"/>
        <v>Passives</v>
      </c>
    </row>
    <row r="3377" spans="1:15" ht="15" x14ac:dyDescent="0.2">
      <c r="A3377" t="s">
        <v>41</v>
      </c>
      <c r="B3377" t="s">
        <v>42</v>
      </c>
      <c r="C3377" t="s">
        <v>130</v>
      </c>
      <c r="D3377" s="11">
        <v>44245</v>
      </c>
      <c r="E3377" t="s">
        <v>19</v>
      </c>
      <c r="F3377">
        <v>4</v>
      </c>
      <c r="G3377" t="s">
        <v>43</v>
      </c>
      <c r="H3377">
        <v>5</v>
      </c>
      <c r="I3377"/>
      <c r="J3377"/>
      <c r="K3377">
        <v>7205275223</v>
      </c>
      <c r="L3377">
        <v>5922258831</v>
      </c>
      <c r="M3377" t="s">
        <v>44</v>
      </c>
      <c r="N3377">
        <v>2339229476</v>
      </c>
      <c r="O3377" s="32" t="str">
        <f t="shared" si="52"/>
        <v>Detractors</v>
      </c>
    </row>
    <row r="3378" spans="1:15" ht="15" x14ac:dyDescent="0.2">
      <c r="A3378" t="s">
        <v>41</v>
      </c>
      <c r="B3378" t="s">
        <v>42</v>
      </c>
      <c r="C3378" t="s">
        <v>125</v>
      </c>
      <c r="D3378" s="11">
        <v>44245</v>
      </c>
      <c r="E3378" t="s">
        <v>19</v>
      </c>
      <c r="F3378">
        <v>4</v>
      </c>
      <c r="G3378" t="s">
        <v>43</v>
      </c>
      <c r="H3378">
        <v>7</v>
      </c>
      <c r="I3378"/>
      <c r="J3378"/>
      <c r="K3378">
        <v>7205275223</v>
      </c>
      <c r="L3378">
        <v>5922314145</v>
      </c>
      <c r="M3378" t="s">
        <v>51</v>
      </c>
      <c r="N3378">
        <v>2339230619</v>
      </c>
      <c r="O3378" s="32" t="str">
        <f t="shared" si="52"/>
        <v>Passives</v>
      </c>
    </row>
    <row r="3379" spans="1:15" ht="15" x14ac:dyDescent="0.2">
      <c r="A3379" t="s">
        <v>41</v>
      </c>
      <c r="B3379" t="s">
        <v>42</v>
      </c>
      <c r="C3379" t="s">
        <v>147</v>
      </c>
      <c r="D3379" s="11">
        <v>44245</v>
      </c>
      <c r="E3379" t="s">
        <v>52</v>
      </c>
      <c r="F3379">
        <v>5</v>
      </c>
      <c r="G3379" t="s">
        <v>43</v>
      </c>
      <c r="H3379">
        <v>10</v>
      </c>
      <c r="I3379"/>
      <c r="J3379"/>
      <c r="K3379">
        <v>4417999362</v>
      </c>
      <c r="L3379">
        <v>4417999362</v>
      </c>
      <c r="M3379" t="s">
        <v>44</v>
      </c>
      <c r="N3379">
        <v>2339235697</v>
      </c>
      <c r="O3379" s="32" t="str">
        <f t="shared" si="52"/>
        <v>Promoters</v>
      </c>
    </row>
    <row r="3380" spans="1:15" ht="15" x14ac:dyDescent="0.2">
      <c r="A3380" t="s">
        <v>41</v>
      </c>
      <c r="B3380" t="s">
        <v>42</v>
      </c>
      <c r="C3380" t="s">
        <v>125</v>
      </c>
      <c r="D3380" s="11">
        <v>44245</v>
      </c>
      <c r="E3380" t="s">
        <v>19</v>
      </c>
      <c r="F3380">
        <v>4</v>
      </c>
      <c r="G3380" t="s">
        <v>46</v>
      </c>
      <c r="H3380">
        <v>2</v>
      </c>
      <c r="I3380"/>
      <c r="J3380">
        <v>2020534532</v>
      </c>
      <c r="K3380">
        <v>7205275223</v>
      </c>
      <c r="L3380">
        <v>5926100345</v>
      </c>
      <c r="M3380" t="s">
        <v>44</v>
      </c>
      <c r="N3380">
        <v>2339242070</v>
      </c>
      <c r="O3380" s="32" t="str">
        <f t="shared" si="52"/>
        <v>Detractors</v>
      </c>
    </row>
    <row r="3381" spans="1:15" ht="15" x14ac:dyDescent="0.2">
      <c r="A3381" t="s">
        <v>41</v>
      </c>
      <c r="B3381" t="s">
        <v>42</v>
      </c>
      <c r="C3381" t="s">
        <v>110</v>
      </c>
      <c r="D3381" s="11">
        <v>44245</v>
      </c>
      <c r="E3381" t="s">
        <v>53</v>
      </c>
      <c r="F3381">
        <v>4</v>
      </c>
      <c r="G3381" t="s">
        <v>46</v>
      </c>
      <c r="H3381">
        <v>0</v>
      </c>
      <c r="I3381"/>
      <c r="J3381">
        <v>2020538014</v>
      </c>
      <c r="K3381">
        <v>4412955151</v>
      </c>
      <c r="L3381">
        <v>4412955151</v>
      </c>
      <c r="M3381" t="s">
        <v>44</v>
      </c>
      <c r="N3381">
        <v>2339245598</v>
      </c>
      <c r="O3381" s="32" t="str">
        <f t="shared" si="52"/>
        <v>Detractors</v>
      </c>
    </row>
    <row r="3382" spans="1:15" ht="15" x14ac:dyDescent="0.2">
      <c r="A3382" t="s">
        <v>41</v>
      </c>
      <c r="B3382" t="s">
        <v>42</v>
      </c>
      <c r="C3382" t="s">
        <v>111</v>
      </c>
      <c r="D3382" s="11">
        <v>44245</v>
      </c>
      <c r="E3382" t="s">
        <v>55</v>
      </c>
      <c r="F3382">
        <v>5</v>
      </c>
      <c r="G3382" t="s">
        <v>46</v>
      </c>
      <c r="H3382">
        <v>8</v>
      </c>
      <c r="I3382"/>
      <c r="J3382"/>
      <c r="K3382">
        <v>5754458764</v>
      </c>
      <c r="L3382">
        <v>5754458764</v>
      </c>
      <c r="M3382" t="s">
        <v>44</v>
      </c>
      <c r="N3382">
        <v>2339248999</v>
      </c>
      <c r="O3382" s="32" t="str">
        <f t="shared" si="52"/>
        <v>Passives</v>
      </c>
    </row>
    <row r="3383" spans="1:15" ht="15" x14ac:dyDescent="0.2">
      <c r="A3383" t="s">
        <v>41</v>
      </c>
      <c r="B3383" t="s">
        <v>42</v>
      </c>
      <c r="C3383" t="s">
        <v>147</v>
      </c>
      <c r="D3383" s="11">
        <v>44245</v>
      </c>
      <c r="E3383" t="s">
        <v>52</v>
      </c>
      <c r="F3383">
        <v>4</v>
      </c>
      <c r="G3383" t="s">
        <v>43</v>
      </c>
      <c r="H3383">
        <v>8</v>
      </c>
      <c r="I3383"/>
      <c r="J3383">
        <v>2020544586</v>
      </c>
      <c r="K3383">
        <v>4417475374</v>
      </c>
      <c r="L3383">
        <v>4417475374</v>
      </c>
      <c r="M3383" t="s">
        <v>44</v>
      </c>
      <c r="N3383">
        <v>2339251919</v>
      </c>
      <c r="O3383" s="32" t="str">
        <f t="shared" si="52"/>
        <v>Passives</v>
      </c>
    </row>
    <row r="3384" spans="1:15" ht="15" x14ac:dyDescent="0.2">
      <c r="A3384" t="s">
        <v>41</v>
      </c>
      <c r="B3384" t="s">
        <v>42</v>
      </c>
      <c r="C3384" t="s">
        <v>119</v>
      </c>
      <c r="D3384" s="11">
        <v>44245</v>
      </c>
      <c r="E3384" t="s">
        <v>19</v>
      </c>
      <c r="F3384">
        <v>5</v>
      </c>
      <c r="G3384" t="s">
        <v>43</v>
      </c>
      <c r="H3384">
        <v>10</v>
      </c>
      <c r="I3384"/>
      <c r="J3384"/>
      <c r="K3384">
        <v>7205275223</v>
      </c>
      <c r="L3384">
        <v>5926578854</v>
      </c>
      <c r="M3384" t="s">
        <v>44</v>
      </c>
      <c r="N3384">
        <v>2339293841</v>
      </c>
      <c r="O3384" s="32" t="str">
        <f t="shared" si="52"/>
        <v>Promoters</v>
      </c>
    </row>
    <row r="3385" spans="1:15" ht="15" x14ac:dyDescent="0.2">
      <c r="A3385" t="s">
        <v>41</v>
      </c>
      <c r="B3385" t="s">
        <v>42</v>
      </c>
      <c r="C3385" t="s">
        <v>125</v>
      </c>
      <c r="D3385" s="11">
        <v>44245</v>
      </c>
      <c r="E3385" t="s">
        <v>19</v>
      </c>
      <c r="F3385">
        <v>4</v>
      </c>
      <c r="G3385" t="s">
        <v>43</v>
      </c>
      <c r="H3385">
        <v>5</v>
      </c>
      <c r="I3385"/>
      <c r="J3385">
        <v>2020584668</v>
      </c>
      <c r="K3385">
        <v>7205275223</v>
      </c>
      <c r="L3385">
        <v>5922336940</v>
      </c>
      <c r="M3385" t="s">
        <v>44</v>
      </c>
      <c r="N3385">
        <v>2339297691</v>
      </c>
      <c r="O3385" s="32" t="str">
        <f t="shared" si="52"/>
        <v>Detractors</v>
      </c>
    </row>
    <row r="3386" spans="1:15" ht="15" x14ac:dyDescent="0.2">
      <c r="A3386" t="s">
        <v>41</v>
      </c>
      <c r="B3386" t="s">
        <v>42</v>
      </c>
      <c r="C3386" t="s">
        <v>106</v>
      </c>
      <c r="D3386" s="11">
        <v>44245</v>
      </c>
      <c r="E3386" t="s">
        <v>53</v>
      </c>
      <c r="F3386">
        <v>4</v>
      </c>
      <c r="G3386" t="s">
        <v>43</v>
      </c>
      <c r="H3386">
        <v>8</v>
      </c>
      <c r="I3386"/>
      <c r="J3386"/>
      <c r="K3386">
        <v>4417053545</v>
      </c>
      <c r="L3386">
        <v>4417053545</v>
      </c>
      <c r="M3386" t="s">
        <v>51</v>
      </c>
      <c r="N3386">
        <v>2339298206</v>
      </c>
      <c r="O3386" s="32" t="str">
        <f t="shared" si="52"/>
        <v>Passives</v>
      </c>
    </row>
    <row r="3387" spans="1:15" ht="15" x14ac:dyDescent="0.2">
      <c r="A3387" t="s">
        <v>41</v>
      </c>
      <c r="B3387" t="s">
        <v>42</v>
      </c>
      <c r="C3387" t="s">
        <v>124</v>
      </c>
      <c r="D3387" s="11">
        <v>44245</v>
      </c>
      <c r="E3387" t="s">
        <v>54</v>
      </c>
      <c r="F3387">
        <v>5</v>
      </c>
      <c r="G3387" t="s">
        <v>43</v>
      </c>
      <c r="H3387">
        <v>10</v>
      </c>
      <c r="I3387"/>
      <c r="J3387"/>
      <c r="K3387">
        <v>8005285011</v>
      </c>
      <c r="L3387">
        <v>8005285011</v>
      </c>
      <c r="M3387" t="s">
        <v>44</v>
      </c>
      <c r="N3387">
        <v>2339301498</v>
      </c>
      <c r="O3387" s="32" t="str">
        <f t="shared" si="52"/>
        <v>Promoters</v>
      </c>
    </row>
    <row r="3388" spans="1:15" ht="15" x14ac:dyDescent="0.2">
      <c r="A3388" t="s">
        <v>41</v>
      </c>
      <c r="B3388" t="s">
        <v>42</v>
      </c>
      <c r="C3388" t="s">
        <v>145</v>
      </c>
      <c r="D3388" s="11">
        <v>44245</v>
      </c>
      <c r="E3388" t="s">
        <v>50</v>
      </c>
      <c r="F3388">
        <v>5</v>
      </c>
      <c r="G3388" t="s">
        <v>43</v>
      </c>
      <c r="H3388">
        <v>7</v>
      </c>
      <c r="I3388"/>
      <c r="J3388"/>
      <c r="K3388">
        <v>3402776995</v>
      </c>
      <c r="L3388">
        <v>3402776995</v>
      </c>
      <c r="M3388" t="s">
        <v>44</v>
      </c>
      <c r="N3388">
        <v>2339308989</v>
      </c>
      <c r="O3388" s="32" t="str">
        <f t="shared" si="52"/>
        <v>Passives</v>
      </c>
    </row>
    <row r="3389" spans="1:15" ht="15" x14ac:dyDescent="0.2">
      <c r="A3389" t="s">
        <v>41</v>
      </c>
      <c r="B3389" t="s">
        <v>42</v>
      </c>
      <c r="C3389" t="s">
        <v>147</v>
      </c>
      <c r="D3389" s="11">
        <v>44245</v>
      </c>
      <c r="E3389" t="s">
        <v>53</v>
      </c>
      <c r="F3389">
        <v>4</v>
      </c>
      <c r="G3389" t="s">
        <v>46</v>
      </c>
      <c r="H3389">
        <v>8</v>
      </c>
      <c r="I3389"/>
      <c r="J3389"/>
      <c r="K3389">
        <v>4415351288</v>
      </c>
      <c r="L3389">
        <v>4415351288</v>
      </c>
      <c r="M3389" t="s">
        <v>51</v>
      </c>
      <c r="N3389">
        <v>2339313381</v>
      </c>
      <c r="O3389" s="32" t="str">
        <f t="shared" si="52"/>
        <v>Passives</v>
      </c>
    </row>
    <row r="3390" spans="1:15" ht="15" x14ac:dyDescent="0.2">
      <c r="A3390" t="s">
        <v>41</v>
      </c>
      <c r="B3390" t="s">
        <v>42</v>
      </c>
      <c r="C3390" t="s">
        <v>141</v>
      </c>
      <c r="D3390" s="11">
        <v>44245</v>
      </c>
      <c r="E3390" t="s">
        <v>50</v>
      </c>
      <c r="F3390">
        <v>5</v>
      </c>
      <c r="G3390" t="s">
        <v>43</v>
      </c>
      <c r="H3390">
        <v>4</v>
      </c>
      <c r="I3390"/>
      <c r="J3390"/>
      <c r="K3390">
        <v>9542880966</v>
      </c>
      <c r="L3390">
        <v>9542880966</v>
      </c>
      <c r="M3390" t="s">
        <v>44</v>
      </c>
      <c r="N3390">
        <v>2339320079</v>
      </c>
      <c r="O3390" s="32" t="str">
        <f t="shared" si="52"/>
        <v>Detractors</v>
      </c>
    </row>
    <row r="3391" spans="1:15" ht="15" x14ac:dyDescent="0.2">
      <c r="A3391" t="s">
        <v>41</v>
      </c>
      <c r="B3391" t="s">
        <v>42</v>
      </c>
      <c r="C3391" t="s">
        <v>135</v>
      </c>
      <c r="D3391" s="11">
        <v>44245</v>
      </c>
      <c r="E3391" t="s">
        <v>55</v>
      </c>
      <c r="F3391">
        <v>5</v>
      </c>
      <c r="G3391" t="s">
        <v>43</v>
      </c>
      <c r="H3391">
        <v>10</v>
      </c>
      <c r="I3391"/>
      <c r="J3391"/>
      <c r="K3391">
        <v>7752996262</v>
      </c>
      <c r="L3391">
        <v>7752996262</v>
      </c>
      <c r="M3391" t="s">
        <v>44</v>
      </c>
      <c r="N3391">
        <v>2339330648</v>
      </c>
      <c r="O3391" s="32" t="str">
        <f t="shared" si="52"/>
        <v>Promoters</v>
      </c>
    </row>
    <row r="3392" spans="1:15" ht="15" x14ac:dyDescent="0.2">
      <c r="A3392" t="s">
        <v>41</v>
      </c>
      <c r="B3392" t="s">
        <v>42</v>
      </c>
      <c r="C3392" t="s">
        <v>129</v>
      </c>
      <c r="D3392" s="11">
        <v>44245</v>
      </c>
      <c r="E3392" t="s">
        <v>55</v>
      </c>
      <c r="F3392">
        <v>3</v>
      </c>
      <c r="G3392" t="s">
        <v>46</v>
      </c>
      <c r="H3392">
        <v>0</v>
      </c>
      <c r="I3392"/>
      <c r="J3392"/>
      <c r="K3392">
        <v>9282066791</v>
      </c>
      <c r="L3392">
        <v>9282066791</v>
      </c>
      <c r="M3392" t="s">
        <v>44</v>
      </c>
      <c r="N3392">
        <v>2339331216</v>
      </c>
      <c r="O3392" s="32" t="str">
        <f t="shared" si="52"/>
        <v>Detractors</v>
      </c>
    </row>
    <row r="3393" spans="1:15" ht="15" x14ac:dyDescent="0.2">
      <c r="A3393" t="s">
        <v>41</v>
      </c>
      <c r="B3393" t="s">
        <v>42</v>
      </c>
      <c r="C3393" t="s">
        <v>139</v>
      </c>
      <c r="D3393" s="11">
        <v>44245</v>
      </c>
      <c r="E3393" t="s">
        <v>55</v>
      </c>
      <c r="F3393">
        <v>3</v>
      </c>
      <c r="G3393" t="s">
        <v>43</v>
      </c>
      <c r="H3393">
        <v>0</v>
      </c>
      <c r="I3393"/>
      <c r="J3393"/>
      <c r="K3393">
        <v>3854195213</v>
      </c>
      <c r="L3393">
        <v>3854195213</v>
      </c>
      <c r="M3393" t="s">
        <v>44</v>
      </c>
      <c r="N3393">
        <v>2339332028</v>
      </c>
      <c r="O3393" s="32" t="str">
        <f t="shared" si="52"/>
        <v>Detractors</v>
      </c>
    </row>
    <row r="3394" spans="1:15" ht="15" x14ac:dyDescent="0.2">
      <c r="A3394" t="s">
        <v>41</v>
      </c>
      <c r="B3394" t="s">
        <v>42</v>
      </c>
      <c r="C3394" t="s">
        <v>130</v>
      </c>
      <c r="D3394" s="11">
        <v>44245</v>
      </c>
      <c r="E3394" t="s">
        <v>19</v>
      </c>
      <c r="F3394">
        <v>5</v>
      </c>
      <c r="G3394" t="s">
        <v>43</v>
      </c>
      <c r="H3394">
        <v>10</v>
      </c>
      <c r="I3394"/>
      <c r="J3394"/>
      <c r="K3394">
        <v>7205275223</v>
      </c>
      <c r="L3394">
        <v>5926491659</v>
      </c>
      <c r="M3394" t="s">
        <v>51</v>
      </c>
      <c r="N3394">
        <v>2339334104</v>
      </c>
      <c r="O3394" s="32" t="str">
        <f t="shared" ref="O3394:O3457" si="53">IF(AND(H3394&gt;=$Q$3,H3394&lt;=$R$3),$S$3,IF(AND(H3394&gt;=$Q$4,H3394&lt;=$R$4),$S$4,IF(AND(H3394&gt;=$Q$5,H3394&lt;=$R$5),$S$5)))</f>
        <v>Promoters</v>
      </c>
    </row>
    <row r="3395" spans="1:15" ht="15" x14ac:dyDescent="0.2">
      <c r="A3395" t="s">
        <v>41</v>
      </c>
      <c r="B3395" t="s">
        <v>42</v>
      </c>
      <c r="C3395" t="s">
        <v>139</v>
      </c>
      <c r="D3395" s="11">
        <v>44245</v>
      </c>
      <c r="E3395" t="s">
        <v>55</v>
      </c>
      <c r="F3395">
        <v>5</v>
      </c>
      <c r="G3395" t="s">
        <v>43</v>
      </c>
      <c r="H3395">
        <v>5</v>
      </c>
      <c r="I3395"/>
      <c r="J3395"/>
      <c r="K3395">
        <v>9285946715</v>
      </c>
      <c r="L3395">
        <v>9285946715</v>
      </c>
      <c r="M3395" t="s">
        <v>44</v>
      </c>
      <c r="N3395">
        <v>2339334157</v>
      </c>
      <c r="O3395" s="32" t="str">
        <f t="shared" si="53"/>
        <v>Detractors</v>
      </c>
    </row>
    <row r="3396" spans="1:15" ht="15" x14ac:dyDescent="0.2">
      <c r="A3396" t="s">
        <v>41</v>
      </c>
      <c r="B3396" t="s">
        <v>42</v>
      </c>
      <c r="C3396" t="s">
        <v>130</v>
      </c>
      <c r="D3396" s="11">
        <v>44245</v>
      </c>
      <c r="E3396" t="s">
        <v>19</v>
      </c>
      <c r="F3396">
        <v>5</v>
      </c>
      <c r="G3396" t="s">
        <v>46</v>
      </c>
      <c r="H3396">
        <v>8</v>
      </c>
      <c r="I3396"/>
      <c r="J3396"/>
      <c r="K3396">
        <v>7205275223</v>
      </c>
      <c r="L3396">
        <v>5926384773</v>
      </c>
      <c r="M3396" t="s">
        <v>44</v>
      </c>
      <c r="N3396">
        <v>2339335941</v>
      </c>
      <c r="O3396" s="32" t="str">
        <f t="shared" si="53"/>
        <v>Passives</v>
      </c>
    </row>
    <row r="3397" spans="1:15" ht="15" x14ac:dyDescent="0.2">
      <c r="A3397" t="s">
        <v>41</v>
      </c>
      <c r="B3397" t="s">
        <v>42</v>
      </c>
      <c r="C3397" t="s">
        <v>99</v>
      </c>
      <c r="D3397" s="11">
        <v>44245</v>
      </c>
      <c r="E3397" t="s">
        <v>52</v>
      </c>
      <c r="F3397">
        <v>5</v>
      </c>
      <c r="G3397" t="s">
        <v>43</v>
      </c>
      <c r="H3397">
        <v>10</v>
      </c>
      <c r="I3397"/>
      <c r="J3397"/>
      <c r="K3397">
        <v>4417031280</v>
      </c>
      <c r="L3397">
        <v>4417031280</v>
      </c>
      <c r="M3397" t="s">
        <v>44</v>
      </c>
      <c r="N3397">
        <v>2339336325</v>
      </c>
      <c r="O3397" s="32" t="str">
        <f t="shared" si="53"/>
        <v>Promoters</v>
      </c>
    </row>
    <row r="3398" spans="1:15" ht="15" x14ac:dyDescent="0.2">
      <c r="A3398" t="s">
        <v>41</v>
      </c>
      <c r="B3398" t="s">
        <v>42</v>
      </c>
      <c r="C3398" t="s">
        <v>139</v>
      </c>
      <c r="D3398" s="11">
        <v>44245</v>
      </c>
      <c r="E3398" t="s">
        <v>50</v>
      </c>
      <c r="F3398">
        <v>5</v>
      </c>
      <c r="G3398" t="s">
        <v>43</v>
      </c>
      <c r="H3398">
        <v>9</v>
      </c>
      <c r="I3398"/>
      <c r="J3398"/>
      <c r="K3398">
        <v>3407763499</v>
      </c>
      <c r="L3398">
        <v>3407763499</v>
      </c>
      <c r="M3398" t="s">
        <v>44</v>
      </c>
      <c r="N3398">
        <v>2339342969</v>
      </c>
      <c r="O3398" s="32" t="str">
        <f t="shared" si="53"/>
        <v>Promoters</v>
      </c>
    </row>
    <row r="3399" spans="1:15" ht="15" x14ac:dyDescent="0.2">
      <c r="A3399" t="s">
        <v>41</v>
      </c>
      <c r="B3399" t="s">
        <v>42</v>
      </c>
      <c r="C3399" t="s">
        <v>108</v>
      </c>
      <c r="D3399" s="11">
        <v>44245</v>
      </c>
      <c r="E3399" t="s">
        <v>53</v>
      </c>
      <c r="F3399">
        <v>5</v>
      </c>
      <c r="G3399" t="s">
        <v>43</v>
      </c>
      <c r="H3399">
        <v>8</v>
      </c>
      <c r="I3399"/>
      <c r="J3399"/>
      <c r="K3399">
        <v>4415429600</v>
      </c>
      <c r="L3399">
        <v>4415429600</v>
      </c>
      <c r="M3399" t="s">
        <v>51</v>
      </c>
      <c r="N3399">
        <v>2339344744</v>
      </c>
      <c r="O3399" s="32" t="str">
        <f t="shared" si="53"/>
        <v>Passives</v>
      </c>
    </row>
    <row r="3400" spans="1:15" ht="15" x14ac:dyDescent="0.2">
      <c r="A3400" t="s">
        <v>41</v>
      </c>
      <c r="B3400" t="s">
        <v>42</v>
      </c>
      <c r="C3400" t="s">
        <v>146</v>
      </c>
      <c r="D3400" s="11">
        <v>44245</v>
      </c>
      <c r="E3400" t="s">
        <v>54</v>
      </c>
      <c r="F3400">
        <v>5</v>
      </c>
      <c r="G3400" t="s">
        <v>43</v>
      </c>
      <c r="H3400">
        <v>10</v>
      </c>
      <c r="I3400"/>
      <c r="J3400"/>
      <c r="K3400">
        <v>4808430750</v>
      </c>
      <c r="L3400">
        <v>4808430750</v>
      </c>
      <c r="M3400" t="s">
        <v>44</v>
      </c>
      <c r="N3400">
        <v>2339345771</v>
      </c>
      <c r="O3400" s="32" t="str">
        <f t="shared" si="53"/>
        <v>Promoters</v>
      </c>
    </row>
    <row r="3401" spans="1:15" ht="15" x14ac:dyDescent="0.2">
      <c r="A3401" t="s">
        <v>41</v>
      </c>
      <c r="B3401" t="s">
        <v>42</v>
      </c>
      <c r="C3401" t="s">
        <v>85</v>
      </c>
      <c r="D3401" s="11">
        <v>44245</v>
      </c>
      <c r="E3401" t="s">
        <v>53</v>
      </c>
      <c r="F3401">
        <v>5</v>
      </c>
      <c r="G3401" t="s">
        <v>43</v>
      </c>
      <c r="H3401">
        <v>7</v>
      </c>
      <c r="I3401"/>
      <c r="J3401"/>
      <c r="K3401">
        <v>4417070883</v>
      </c>
      <c r="L3401">
        <v>4417070883</v>
      </c>
      <c r="M3401" t="s">
        <v>44</v>
      </c>
      <c r="N3401">
        <v>2339359871</v>
      </c>
      <c r="O3401" s="32" t="str">
        <f t="shared" si="53"/>
        <v>Passives</v>
      </c>
    </row>
    <row r="3402" spans="1:15" ht="15" x14ac:dyDescent="0.2">
      <c r="A3402" t="s">
        <v>41</v>
      </c>
      <c r="B3402" t="s">
        <v>42</v>
      </c>
      <c r="C3402" t="s">
        <v>83</v>
      </c>
      <c r="D3402" s="11">
        <v>44245</v>
      </c>
      <c r="E3402" t="s">
        <v>50</v>
      </c>
      <c r="F3402">
        <v>5</v>
      </c>
      <c r="G3402" t="s">
        <v>43</v>
      </c>
      <c r="H3402">
        <v>10</v>
      </c>
      <c r="I3402"/>
      <c r="J3402"/>
      <c r="K3402">
        <v>3405147272</v>
      </c>
      <c r="L3402">
        <v>3405147272</v>
      </c>
      <c r="M3402" t="s">
        <v>44</v>
      </c>
      <c r="N3402">
        <v>2339373563</v>
      </c>
      <c r="O3402" s="32" t="str">
        <f t="shared" si="53"/>
        <v>Promoters</v>
      </c>
    </row>
    <row r="3403" spans="1:15" ht="15" x14ac:dyDescent="0.2">
      <c r="A3403" t="s">
        <v>41</v>
      </c>
      <c r="B3403" t="s">
        <v>42</v>
      </c>
      <c r="C3403" t="s">
        <v>134</v>
      </c>
      <c r="D3403" s="11">
        <v>44245</v>
      </c>
      <c r="E3403" t="s">
        <v>55</v>
      </c>
      <c r="F3403">
        <v>2</v>
      </c>
      <c r="G3403" t="s">
        <v>46</v>
      </c>
      <c r="H3403">
        <v>3</v>
      </c>
      <c r="I3403"/>
      <c r="J3403">
        <v>2020672701</v>
      </c>
      <c r="K3403">
        <v>7752779926</v>
      </c>
      <c r="L3403">
        <v>7752779926</v>
      </c>
      <c r="M3403" t="s">
        <v>44</v>
      </c>
      <c r="N3403">
        <v>2339396117</v>
      </c>
      <c r="O3403" s="32" t="str">
        <f t="shared" si="53"/>
        <v>Detractors</v>
      </c>
    </row>
    <row r="3404" spans="1:15" ht="15" x14ac:dyDescent="0.2">
      <c r="A3404" t="s">
        <v>41</v>
      </c>
      <c r="B3404" t="s">
        <v>42</v>
      </c>
      <c r="C3404" t="s">
        <v>135</v>
      </c>
      <c r="D3404" s="11">
        <v>44245</v>
      </c>
      <c r="E3404" t="s">
        <v>53</v>
      </c>
      <c r="F3404">
        <v>4</v>
      </c>
      <c r="G3404" t="s">
        <v>43</v>
      </c>
      <c r="H3404">
        <v>9</v>
      </c>
      <c r="I3404"/>
      <c r="J3404"/>
      <c r="K3404">
        <v>4415369507</v>
      </c>
      <c r="L3404">
        <v>4415369507</v>
      </c>
      <c r="M3404" t="s">
        <v>51</v>
      </c>
      <c r="N3404">
        <v>2339402651</v>
      </c>
      <c r="O3404" s="32" t="str">
        <f t="shared" si="53"/>
        <v>Promoters</v>
      </c>
    </row>
    <row r="3405" spans="1:15" ht="15" x14ac:dyDescent="0.2">
      <c r="A3405" t="s">
        <v>41</v>
      </c>
      <c r="B3405" t="s">
        <v>42</v>
      </c>
      <c r="C3405" t="s">
        <v>140</v>
      </c>
      <c r="D3405" s="11">
        <v>44246</v>
      </c>
      <c r="E3405" t="s">
        <v>53</v>
      </c>
      <c r="F3405">
        <v>5</v>
      </c>
      <c r="G3405" t="s">
        <v>43</v>
      </c>
      <c r="H3405">
        <v>10</v>
      </c>
      <c r="I3405"/>
      <c r="J3405"/>
      <c r="K3405">
        <v>4415333068</v>
      </c>
      <c r="L3405">
        <v>4415333068</v>
      </c>
      <c r="M3405" t="s">
        <v>44</v>
      </c>
      <c r="N3405">
        <v>2339528957</v>
      </c>
      <c r="O3405" s="32" t="str">
        <f t="shared" si="53"/>
        <v>Promoters</v>
      </c>
    </row>
    <row r="3406" spans="1:15" ht="15" x14ac:dyDescent="0.2">
      <c r="A3406" t="s">
        <v>41</v>
      </c>
      <c r="B3406" t="s">
        <v>42</v>
      </c>
      <c r="C3406" t="s">
        <v>122</v>
      </c>
      <c r="D3406" s="11">
        <v>44246</v>
      </c>
      <c r="E3406" t="s">
        <v>53</v>
      </c>
      <c r="F3406">
        <v>5</v>
      </c>
      <c r="G3406" t="s">
        <v>43</v>
      </c>
      <c r="H3406">
        <v>10</v>
      </c>
      <c r="I3406"/>
      <c r="J3406"/>
      <c r="K3406">
        <v>4412320741</v>
      </c>
      <c r="L3406">
        <v>4412320741</v>
      </c>
      <c r="M3406" t="s">
        <v>51</v>
      </c>
      <c r="N3406">
        <v>2339529992</v>
      </c>
      <c r="O3406" s="32" t="str">
        <f t="shared" si="53"/>
        <v>Promoters</v>
      </c>
    </row>
    <row r="3407" spans="1:15" ht="15" x14ac:dyDescent="0.2">
      <c r="A3407" t="s">
        <v>41</v>
      </c>
      <c r="B3407" t="s">
        <v>42</v>
      </c>
      <c r="C3407" t="s">
        <v>121</v>
      </c>
      <c r="D3407" s="11">
        <v>44246</v>
      </c>
      <c r="E3407" t="s">
        <v>53</v>
      </c>
      <c r="F3407">
        <v>5</v>
      </c>
      <c r="G3407" t="s">
        <v>43</v>
      </c>
      <c r="H3407">
        <v>5</v>
      </c>
      <c r="I3407"/>
      <c r="J3407"/>
      <c r="K3407">
        <v>4415170769</v>
      </c>
      <c r="L3407">
        <v>4415170769</v>
      </c>
      <c r="M3407" t="s">
        <v>44</v>
      </c>
      <c r="N3407">
        <v>2339533928</v>
      </c>
      <c r="O3407" s="32" t="str">
        <f t="shared" si="53"/>
        <v>Detractors</v>
      </c>
    </row>
    <row r="3408" spans="1:15" ht="15" x14ac:dyDescent="0.2">
      <c r="A3408" t="s">
        <v>41</v>
      </c>
      <c r="B3408" t="s">
        <v>42</v>
      </c>
      <c r="C3408" t="s">
        <v>80</v>
      </c>
      <c r="D3408" s="11">
        <v>44246</v>
      </c>
      <c r="E3408" t="s">
        <v>52</v>
      </c>
      <c r="F3408">
        <v>5</v>
      </c>
      <c r="G3408" t="s">
        <v>43</v>
      </c>
      <c r="H3408">
        <v>10</v>
      </c>
      <c r="I3408"/>
      <c r="J3408"/>
      <c r="K3408">
        <v>4413361903</v>
      </c>
      <c r="L3408">
        <v>4413361903</v>
      </c>
      <c r="M3408" t="s">
        <v>44</v>
      </c>
      <c r="N3408">
        <v>2339541340</v>
      </c>
      <c r="O3408" s="32" t="str">
        <f t="shared" si="53"/>
        <v>Promoters</v>
      </c>
    </row>
    <row r="3409" spans="1:15" ht="15" x14ac:dyDescent="0.2">
      <c r="A3409" t="s">
        <v>41</v>
      </c>
      <c r="B3409" t="s">
        <v>42</v>
      </c>
      <c r="C3409" t="s">
        <v>110</v>
      </c>
      <c r="D3409" s="11">
        <v>44246</v>
      </c>
      <c r="E3409" t="s">
        <v>53</v>
      </c>
      <c r="F3409">
        <v>4</v>
      </c>
      <c r="G3409" t="s">
        <v>43</v>
      </c>
      <c r="H3409">
        <v>9</v>
      </c>
      <c r="I3409"/>
      <c r="J3409"/>
      <c r="K3409">
        <v>4415053555</v>
      </c>
      <c r="L3409">
        <v>4415053555</v>
      </c>
      <c r="M3409" t="s">
        <v>51</v>
      </c>
      <c r="N3409">
        <v>2339541356</v>
      </c>
      <c r="O3409" s="32" t="str">
        <f t="shared" si="53"/>
        <v>Promoters</v>
      </c>
    </row>
    <row r="3410" spans="1:15" ht="15" x14ac:dyDescent="0.2">
      <c r="A3410" t="s">
        <v>41</v>
      </c>
      <c r="B3410" t="s">
        <v>42</v>
      </c>
      <c r="C3410" t="s">
        <v>122</v>
      </c>
      <c r="D3410" s="11">
        <v>44246</v>
      </c>
      <c r="E3410" t="s">
        <v>52</v>
      </c>
      <c r="F3410">
        <v>5</v>
      </c>
      <c r="G3410" t="s">
        <v>43</v>
      </c>
      <c r="H3410">
        <v>10</v>
      </c>
      <c r="I3410"/>
      <c r="J3410">
        <v>2020761212</v>
      </c>
      <c r="K3410">
        <v>4413317221</v>
      </c>
      <c r="L3410">
        <v>4413317221</v>
      </c>
      <c r="M3410" t="s">
        <v>44</v>
      </c>
      <c r="N3410">
        <v>2339541806</v>
      </c>
      <c r="O3410" s="32" t="str">
        <f t="shared" si="53"/>
        <v>Promoters</v>
      </c>
    </row>
    <row r="3411" spans="1:15" ht="15" x14ac:dyDescent="0.2">
      <c r="A3411" t="s">
        <v>41</v>
      </c>
      <c r="B3411" t="s">
        <v>42</v>
      </c>
      <c r="C3411" t="s">
        <v>112</v>
      </c>
      <c r="D3411" s="11">
        <v>44246</v>
      </c>
      <c r="E3411" t="s">
        <v>50</v>
      </c>
      <c r="F3411">
        <v>5</v>
      </c>
      <c r="G3411" t="s">
        <v>46</v>
      </c>
      <c r="H3411">
        <v>10</v>
      </c>
      <c r="I3411"/>
      <c r="J3411"/>
      <c r="K3411">
        <v>3402016442</v>
      </c>
      <c r="L3411">
        <v>3402016442</v>
      </c>
      <c r="M3411" t="s">
        <v>51</v>
      </c>
      <c r="N3411">
        <v>2339560127</v>
      </c>
      <c r="O3411" s="32" t="str">
        <f t="shared" si="53"/>
        <v>Promoters</v>
      </c>
    </row>
    <row r="3412" spans="1:15" ht="15" x14ac:dyDescent="0.2">
      <c r="A3412" t="s">
        <v>41</v>
      </c>
      <c r="B3412" t="s">
        <v>42</v>
      </c>
      <c r="C3412" t="s">
        <v>147</v>
      </c>
      <c r="D3412" s="11">
        <v>44246</v>
      </c>
      <c r="E3412" t="s">
        <v>53</v>
      </c>
      <c r="F3412">
        <v>5</v>
      </c>
      <c r="G3412" t="s">
        <v>43</v>
      </c>
      <c r="H3412">
        <v>5</v>
      </c>
      <c r="I3412"/>
      <c r="J3412"/>
      <c r="K3412">
        <v>4417346991</v>
      </c>
      <c r="L3412">
        <v>4417346991</v>
      </c>
      <c r="M3412" t="s">
        <v>44</v>
      </c>
      <c r="N3412">
        <v>2339561746</v>
      </c>
      <c r="O3412" s="32" t="str">
        <f t="shared" si="53"/>
        <v>Detractors</v>
      </c>
    </row>
    <row r="3413" spans="1:15" ht="15" x14ac:dyDescent="0.2">
      <c r="A3413" t="s">
        <v>41</v>
      </c>
      <c r="B3413" t="s">
        <v>42</v>
      </c>
      <c r="C3413" t="s">
        <v>147</v>
      </c>
      <c r="D3413" s="11">
        <v>44246</v>
      </c>
      <c r="E3413" t="s">
        <v>52</v>
      </c>
      <c r="F3413">
        <v>5</v>
      </c>
      <c r="G3413" t="s">
        <v>43</v>
      </c>
      <c r="H3413">
        <v>0</v>
      </c>
      <c r="I3413"/>
      <c r="J3413"/>
      <c r="K3413">
        <v>4417030588</v>
      </c>
      <c r="L3413">
        <v>4417030588</v>
      </c>
      <c r="M3413" t="s">
        <v>44</v>
      </c>
      <c r="N3413">
        <v>2339565282</v>
      </c>
      <c r="O3413" s="32" t="str">
        <f t="shared" si="53"/>
        <v>Detractors</v>
      </c>
    </row>
    <row r="3414" spans="1:15" ht="15" x14ac:dyDescent="0.2">
      <c r="A3414" t="s">
        <v>41</v>
      </c>
      <c r="B3414" t="s">
        <v>42</v>
      </c>
      <c r="C3414" t="s">
        <v>130</v>
      </c>
      <c r="D3414" s="11">
        <v>44246</v>
      </c>
      <c r="E3414" t="s">
        <v>19</v>
      </c>
      <c r="F3414">
        <v>5</v>
      </c>
      <c r="G3414" t="s">
        <v>43</v>
      </c>
      <c r="H3414">
        <v>10</v>
      </c>
      <c r="I3414"/>
      <c r="J3414"/>
      <c r="K3414">
        <v>7205275223</v>
      </c>
      <c r="L3414">
        <v>5926179792</v>
      </c>
      <c r="M3414" t="s">
        <v>44</v>
      </c>
      <c r="N3414">
        <v>2339571137</v>
      </c>
      <c r="O3414" s="32" t="str">
        <f t="shared" si="53"/>
        <v>Promoters</v>
      </c>
    </row>
    <row r="3415" spans="1:15" ht="15" x14ac:dyDescent="0.2">
      <c r="A3415" t="s">
        <v>41</v>
      </c>
      <c r="B3415" t="s">
        <v>42</v>
      </c>
      <c r="C3415" t="s">
        <v>110</v>
      </c>
      <c r="D3415" s="11">
        <v>44246</v>
      </c>
      <c r="E3415" t="s">
        <v>53</v>
      </c>
      <c r="F3415">
        <v>5</v>
      </c>
      <c r="G3415" t="s">
        <v>43</v>
      </c>
      <c r="H3415">
        <v>9</v>
      </c>
      <c r="I3415"/>
      <c r="J3415"/>
      <c r="K3415">
        <v>4415377674</v>
      </c>
      <c r="L3415">
        <v>4415377674</v>
      </c>
      <c r="M3415" t="s">
        <v>44</v>
      </c>
      <c r="N3415">
        <v>2339572277</v>
      </c>
      <c r="O3415" s="32" t="str">
        <f t="shared" si="53"/>
        <v>Promoters</v>
      </c>
    </row>
    <row r="3416" spans="1:15" ht="15" x14ac:dyDescent="0.2">
      <c r="A3416" t="s">
        <v>41</v>
      </c>
      <c r="B3416" t="s">
        <v>42</v>
      </c>
      <c r="C3416" t="s">
        <v>120</v>
      </c>
      <c r="D3416" s="11">
        <v>44246</v>
      </c>
      <c r="E3416" t="s">
        <v>19</v>
      </c>
      <c r="F3416">
        <v>5</v>
      </c>
      <c r="G3416" t="s">
        <v>43</v>
      </c>
      <c r="H3416">
        <v>10</v>
      </c>
      <c r="I3416"/>
      <c r="J3416"/>
      <c r="K3416">
        <v>7205275223</v>
      </c>
      <c r="L3416">
        <v>5922264824</v>
      </c>
      <c r="M3416" t="s">
        <v>51</v>
      </c>
      <c r="N3416">
        <v>2339580644</v>
      </c>
      <c r="O3416" s="32" t="str">
        <f t="shared" si="53"/>
        <v>Promoters</v>
      </c>
    </row>
    <row r="3417" spans="1:15" ht="15" x14ac:dyDescent="0.2">
      <c r="A3417" t="s">
        <v>41</v>
      </c>
      <c r="B3417" t="s">
        <v>42</v>
      </c>
      <c r="C3417" t="s">
        <v>107</v>
      </c>
      <c r="D3417" s="11">
        <v>44246</v>
      </c>
      <c r="E3417" t="s">
        <v>53</v>
      </c>
      <c r="F3417">
        <v>4</v>
      </c>
      <c r="G3417" t="s">
        <v>43</v>
      </c>
      <c r="H3417">
        <v>10</v>
      </c>
      <c r="I3417"/>
      <c r="J3417"/>
      <c r="K3417">
        <v>4413370158</v>
      </c>
      <c r="L3417">
        <v>4413370158</v>
      </c>
      <c r="M3417" t="s">
        <v>51</v>
      </c>
      <c r="N3417">
        <v>2339583468</v>
      </c>
      <c r="O3417" s="32" t="str">
        <f t="shared" si="53"/>
        <v>Promoters</v>
      </c>
    </row>
    <row r="3418" spans="1:15" ht="15" x14ac:dyDescent="0.2">
      <c r="A3418" t="s">
        <v>41</v>
      </c>
      <c r="B3418" t="s">
        <v>42</v>
      </c>
      <c r="C3418" t="s">
        <v>147</v>
      </c>
      <c r="D3418" s="11">
        <v>44246</v>
      </c>
      <c r="E3418" t="s">
        <v>52</v>
      </c>
      <c r="F3418">
        <v>4</v>
      </c>
      <c r="G3418" t="s">
        <v>43</v>
      </c>
      <c r="H3418">
        <v>8</v>
      </c>
      <c r="I3418"/>
      <c r="J3418"/>
      <c r="K3418">
        <v>4417773725</v>
      </c>
      <c r="L3418">
        <v>4417773725</v>
      </c>
      <c r="M3418" t="s">
        <v>51</v>
      </c>
      <c r="N3418">
        <v>2339591967</v>
      </c>
      <c r="O3418" s="32" t="str">
        <f t="shared" si="53"/>
        <v>Passives</v>
      </c>
    </row>
    <row r="3419" spans="1:15" ht="15" x14ac:dyDescent="0.2">
      <c r="A3419" t="s">
        <v>41</v>
      </c>
      <c r="B3419" t="s">
        <v>42</v>
      </c>
      <c r="C3419" t="s">
        <v>122</v>
      </c>
      <c r="D3419" s="11">
        <v>44246</v>
      </c>
      <c r="E3419" t="s">
        <v>55</v>
      </c>
      <c r="F3419">
        <v>4</v>
      </c>
      <c r="G3419" t="s">
        <v>46</v>
      </c>
      <c r="H3419">
        <v>5</v>
      </c>
      <c r="I3419"/>
      <c r="J3419"/>
      <c r="K3419">
        <v>9282069706</v>
      </c>
      <c r="L3419">
        <v>9282069706</v>
      </c>
      <c r="M3419" t="s">
        <v>44</v>
      </c>
      <c r="N3419">
        <v>2339595340</v>
      </c>
      <c r="O3419" s="32" t="str">
        <f t="shared" si="53"/>
        <v>Detractors</v>
      </c>
    </row>
    <row r="3420" spans="1:15" ht="15" x14ac:dyDescent="0.2">
      <c r="A3420" t="s">
        <v>41</v>
      </c>
      <c r="B3420" t="s">
        <v>42</v>
      </c>
      <c r="C3420" t="s">
        <v>104</v>
      </c>
      <c r="D3420" s="11">
        <v>44246</v>
      </c>
      <c r="E3420" t="s">
        <v>53</v>
      </c>
      <c r="F3420">
        <v>1</v>
      </c>
      <c r="G3420" t="s">
        <v>43</v>
      </c>
      <c r="H3420">
        <v>1</v>
      </c>
      <c r="I3420"/>
      <c r="J3420"/>
      <c r="K3420">
        <v>4412366370</v>
      </c>
      <c r="L3420">
        <v>4412366370</v>
      </c>
      <c r="M3420" t="s">
        <v>44</v>
      </c>
      <c r="N3420">
        <v>2339635309</v>
      </c>
      <c r="O3420" s="32" t="str">
        <f t="shared" si="53"/>
        <v>Detractors</v>
      </c>
    </row>
    <row r="3421" spans="1:15" ht="15" x14ac:dyDescent="0.2">
      <c r="A3421" t="s">
        <v>41</v>
      </c>
      <c r="B3421" t="s">
        <v>42</v>
      </c>
      <c r="C3421" t="s">
        <v>122</v>
      </c>
      <c r="D3421" s="11">
        <v>44246</v>
      </c>
      <c r="E3421" t="s">
        <v>52</v>
      </c>
      <c r="F3421">
        <v>4</v>
      </c>
      <c r="G3421" t="s">
        <v>43</v>
      </c>
      <c r="H3421">
        <v>4</v>
      </c>
      <c r="I3421"/>
      <c r="J3421"/>
      <c r="K3421">
        <v>4417998260</v>
      </c>
      <c r="L3421">
        <v>4417998260</v>
      </c>
      <c r="M3421" t="s">
        <v>44</v>
      </c>
      <c r="N3421">
        <v>2339645916</v>
      </c>
      <c r="O3421" s="32" t="str">
        <f t="shared" si="53"/>
        <v>Detractors</v>
      </c>
    </row>
    <row r="3422" spans="1:15" ht="15" x14ac:dyDescent="0.2">
      <c r="A3422" t="s">
        <v>41</v>
      </c>
      <c r="B3422" t="s">
        <v>42</v>
      </c>
      <c r="C3422" t="s">
        <v>103</v>
      </c>
      <c r="D3422" s="11">
        <v>44246</v>
      </c>
      <c r="E3422" t="s">
        <v>53</v>
      </c>
      <c r="F3422">
        <v>4</v>
      </c>
      <c r="G3422" t="s">
        <v>43</v>
      </c>
      <c r="H3422">
        <v>5</v>
      </c>
      <c r="I3422"/>
      <c r="J3422">
        <v>2020885098</v>
      </c>
      <c r="K3422">
        <v>4413379089</v>
      </c>
      <c r="L3422">
        <v>4413379089</v>
      </c>
      <c r="M3422" t="s">
        <v>44</v>
      </c>
      <c r="N3422">
        <v>2339654981</v>
      </c>
      <c r="O3422" s="32" t="str">
        <f t="shared" si="53"/>
        <v>Detractors</v>
      </c>
    </row>
    <row r="3423" spans="1:15" ht="15" x14ac:dyDescent="0.2">
      <c r="A3423" t="s">
        <v>41</v>
      </c>
      <c r="B3423" t="s">
        <v>42</v>
      </c>
      <c r="C3423" t="s">
        <v>120</v>
      </c>
      <c r="D3423" s="11">
        <v>44246</v>
      </c>
      <c r="E3423" t="s">
        <v>19</v>
      </c>
      <c r="F3423">
        <v>5</v>
      </c>
      <c r="G3423" t="s">
        <v>46</v>
      </c>
      <c r="H3423">
        <v>9</v>
      </c>
      <c r="I3423"/>
      <c r="J3423"/>
      <c r="K3423">
        <v>7205275223</v>
      </c>
      <c r="L3423">
        <v>5922225013</v>
      </c>
      <c r="M3423" t="s">
        <v>44</v>
      </c>
      <c r="N3423">
        <v>2339658036</v>
      </c>
      <c r="O3423" s="32" t="str">
        <f t="shared" si="53"/>
        <v>Promoters</v>
      </c>
    </row>
    <row r="3424" spans="1:15" ht="15" x14ac:dyDescent="0.2">
      <c r="A3424" t="s">
        <v>41</v>
      </c>
      <c r="B3424" t="s">
        <v>42</v>
      </c>
      <c r="C3424" t="s">
        <v>143</v>
      </c>
      <c r="D3424" s="11">
        <v>44246</v>
      </c>
      <c r="E3424" t="s">
        <v>52</v>
      </c>
      <c r="F3424">
        <v>5</v>
      </c>
      <c r="G3424" t="s">
        <v>43</v>
      </c>
      <c r="H3424">
        <v>10</v>
      </c>
      <c r="I3424"/>
      <c r="J3424"/>
      <c r="K3424">
        <v>4412321955</v>
      </c>
      <c r="L3424">
        <v>4412321955</v>
      </c>
      <c r="M3424" t="s">
        <v>44</v>
      </c>
      <c r="N3424">
        <v>2339658846</v>
      </c>
      <c r="O3424" s="32" t="str">
        <f t="shared" si="53"/>
        <v>Promoters</v>
      </c>
    </row>
    <row r="3425" spans="1:15" ht="15" x14ac:dyDescent="0.2">
      <c r="A3425" t="s">
        <v>41</v>
      </c>
      <c r="B3425" t="s">
        <v>42</v>
      </c>
      <c r="C3425" t="s">
        <v>130</v>
      </c>
      <c r="D3425" s="11">
        <v>44246</v>
      </c>
      <c r="E3425" t="s">
        <v>19</v>
      </c>
      <c r="F3425">
        <v>5</v>
      </c>
      <c r="G3425" t="s">
        <v>46</v>
      </c>
      <c r="H3425">
        <v>4</v>
      </c>
      <c r="I3425"/>
      <c r="J3425"/>
      <c r="K3425">
        <v>7205275223</v>
      </c>
      <c r="L3425">
        <v>5926522634</v>
      </c>
      <c r="M3425" t="s">
        <v>44</v>
      </c>
      <c r="N3425">
        <v>2339662286</v>
      </c>
      <c r="O3425" s="32" t="str">
        <f t="shared" si="53"/>
        <v>Detractors</v>
      </c>
    </row>
    <row r="3426" spans="1:15" ht="15" x14ac:dyDescent="0.2">
      <c r="A3426" t="s">
        <v>41</v>
      </c>
      <c r="B3426" t="s">
        <v>42</v>
      </c>
      <c r="C3426" t="s">
        <v>121</v>
      </c>
      <c r="D3426" s="11">
        <v>44246</v>
      </c>
      <c r="E3426" t="s">
        <v>52</v>
      </c>
      <c r="F3426">
        <v>4</v>
      </c>
      <c r="G3426" t="s">
        <v>46</v>
      </c>
      <c r="H3426">
        <v>8</v>
      </c>
      <c r="I3426"/>
      <c r="J3426"/>
      <c r="K3426">
        <v>4415429600</v>
      </c>
      <c r="L3426">
        <v>4415429600</v>
      </c>
      <c r="M3426" t="s">
        <v>51</v>
      </c>
      <c r="N3426">
        <v>2339679153</v>
      </c>
      <c r="O3426" s="32" t="str">
        <f t="shared" si="53"/>
        <v>Passives</v>
      </c>
    </row>
    <row r="3427" spans="1:15" ht="15" x14ac:dyDescent="0.2">
      <c r="A3427" t="s">
        <v>41</v>
      </c>
      <c r="B3427" t="s">
        <v>42</v>
      </c>
      <c r="C3427" t="s">
        <v>127</v>
      </c>
      <c r="D3427" s="11">
        <v>44246</v>
      </c>
      <c r="E3427" t="s">
        <v>50</v>
      </c>
      <c r="F3427">
        <v>5</v>
      </c>
      <c r="G3427" t="s">
        <v>43</v>
      </c>
      <c r="H3427">
        <v>10</v>
      </c>
      <c r="I3427"/>
      <c r="J3427"/>
      <c r="K3427">
        <v>3402275048</v>
      </c>
      <c r="L3427">
        <v>3402275048</v>
      </c>
      <c r="M3427" t="s">
        <v>44</v>
      </c>
      <c r="N3427">
        <v>2339698624</v>
      </c>
      <c r="O3427" s="32" t="str">
        <f t="shared" si="53"/>
        <v>Promoters</v>
      </c>
    </row>
    <row r="3428" spans="1:15" ht="15" x14ac:dyDescent="0.2">
      <c r="A3428" t="s">
        <v>41</v>
      </c>
      <c r="B3428" t="s">
        <v>42</v>
      </c>
      <c r="C3428" t="s">
        <v>102</v>
      </c>
      <c r="D3428" s="11">
        <v>44246</v>
      </c>
      <c r="E3428" t="s">
        <v>53</v>
      </c>
      <c r="F3428">
        <v>4</v>
      </c>
      <c r="G3428" t="s">
        <v>43</v>
      </c>
      <c r="H3428">
        <v>6</v>
      </c>
      <c r="I3428"/>
      <c r="J3428"/>
      <c r="K3428">
        <v>4415381325</v>
      </c>
      <c r="L3428">
        <v>4415381325</v>
      </c>
      <c r="M3428" t="s">
        <v>44</v>
      </c>
      <c r="N3428">
        <v>2339703367</v>
      </c>
      <c r="O3428" s="32" t="str">
        <f t="shared" si="53"/>
        <v>Detractors</v>
      </c>
    </row>
    <row r="3429" spans="1:15" ht="15" x14ac:dyDescent="0.2">
      <c r="A3429" t="s">
        <v>41</v>
      </c>
      <c r="B3429" t="s">
        <v>42</v>
      </c>
      <c r="C3429" t="s">
        <v>104</v>
      </c>
      <c r="D3429" s="11">
        <v>44246</v>
      </c>
      <c r="E3429" t="s">
        <v>53</v>
      </c>
      <c r="F3429">
        <v>1</v>
      </c>
      <c r="G3429" t="s">
        <v>46</v>
      </c>
      <c r="H3429">
        <v>2</v>
      </c>
      <c r="I3429"/>
      <c r="J3429"/>
      <c r="K3429">
        <v>4415429600</v>
      </c>
      <c r="L3429">
        <v>4415429600</v>
      </c>
      <c r="M3429" t="s">
        <v>44</v>
      </c>
      <c r="N3429">
        <v>2339708199</v>
      </c>
      <c r="O3429" s="32" t="str">
        <f t="shared" si="53"/>
        <v>Detractors</v>
      </c>
    </row>
    <row r="3430" spans="1:15" ht="15" x14ac:dyDescent="0.2">
      <c r="A3430" t="s">
        <v>41</v>
      </c>
      <c r="B3430" t="s">
        <v>42</v>
      </c>
      <c r="C3430" t="s">
        <v>144</v>
      </c>
      <c r="D3430" s="11">
        <v>44246</v>
      </c>
      <c r="E3430" t="s">
        <v>50</v>
      </c>
      <c r="F3430">
        <v>5</v>
      </c>
      <c r="G3430" t="s">
        <v>43</v>
      </c>
      <c r="H3430">
        <v>10</v>
      </c>
      <c r="I3430"/>
      <c r="J3430"/>
      <c r="K3430">
        <v>3406904235</v>
      </c>
      <c r="L3430">
        <v>3406904235</v>
      </c>
      <c r="M3430" t="s">
        <v>44</v>
      </c>
      <c r="N3430">
        <v>2339708234</v>
      </c>
      <c r="O3430" s="32" t="str">
        <f t="shared" si="53"/>
        <v>Promoters</v>
      </c>
    </row>
    <row r="3431" spans="1:15" ht="15" x14ac:dyDescent="0.2">
      <c r="A3431" t="s">
        <v>41</v>
      </c>
      <c r="B3431" t="s">
        <v>42</v>
      </c>
      <c r="C3431" t="s">
        <v>112</v>
      </c>
      <c r="D3431" s="11">
        <v>44246</v>
      </c>
      <c r="E3431" t="s">
        <v>55</v>
      </c>
      <c r="F3431">
        <v>5</v>
      </c>
      <c r="G3431" t="s">
        <v>43</v>
      </c>
      <c r="H3431">
        <v>10</v>
      </c>
      <c r="I3431"/>
      <c r="J3431"/>
      <c r="K3431">
        <v>9707393102</v>
      </c>
      <c r="L3431">
        <v>9707393102</v>
      </c>
      <c r="M3431" t="s">
        <v>44</v>
      </c>
      <c r="N3431">
        <v>2339719152</v>
      </c>
      <c r="O3431" s="32" t="str">
        <f t="shared" si="53"/>
        <v>Promoters</v>
      </c>
    </row>
    <row r="3432" spans="1:15" ht="15" x14ac:dyDescent="0.2">
      <c r="A3432" t="s">
        <v>41</v>
      </c>
      <c r="B3432" t="s">
        <v>42</v>
      </c>
      <c r="C3432" t="s">
        <v>144</v>
      </c>
      <c r="D3432" s="11">
        <v>44246</v>
      </c>
      <c r="E3432" t="s">
        <v>55</v>
      </c>
      <c r="F3432">
        <v>5</v>
      </c>
      <c r="G3432" t="s">
        <v>43</v>
      </c>
      <c r="H3432">
        <v>0</v>
      </c>
      <c r="I3432"/>
      <c r="J3432">
        <v>2020919523</v>
      </c>
      <c r="K3432">
        <v>9282256264</v>
      </c>
      <c r="L3432">
        <v>9282256264</v>
      </c>
      <c r="M3432" t="s">
        <v>44</v>
      </c>
      <c r="N3432">
        <v>2339733261</v>
      </c>
      <c r="O3432" s="32" t="str">
        <f t="shared" si="53"/>
        <v>Detractors</v>
      </c>
    </row>
    <row r="3433" spans="1:15" ht="15" x14ac:dyDescent="0.2">
      <c r="A3433" t="s">
        <v>41</v>
      </c>
      <c r="B3433" t="s">
        <v>42</v>
      </c>
      <c r="C3433" t="s">
        <v>129</v>
      </c>
      <c r="D3433" s="11">
        <v>44246</v>
      </c>
      <c r="E3433" t="s">
        <v>55</v>
      </c>
      <c r="F3433">
        <v>5</v>
      </c>
      <c r="G3433" t="s">
        <v>43</v>
      </c>
      <c r="H3433">
        <v>8</v>
      </c>
      <c r="I3433"/>
      <c r="J3433"/>
      <c r="K3433">
        <v>5059476878</v>
      </c>
      <c r="L3433">
        <v>5059476878</v>
      </c>
      <c r="M3433" t="s">
        <v>51</v>
      </c>
      <c r="N3433">
        <v>2339733673</v>
      </c>
      <c r="O3433" s="32" t="str">
        <f t="shared" si="53"/>
        <v>Passives</v>
      </c>
    </row>
    <row r="3434" spans="1:15" ht="15" x14ac:dyDescent="0.2">
      <c r="A3434" t="s">
        <v>41</v>
      </c>
      <c r="B3434" t="s">
        <v>42</v>
      </c>
      <c r="C3434" t="s">
        <v>79</v>
      </c>
      <c r="D3434" s="11">
        <v>44246</v>
      </c>
      <c r="E3434" t="s">
        <v>55</v>
      </c>
      <c r="F3434">
        <v>5</v>
      </c>
      <c r="G3434" t="s">
        <v>46</v>
      </c>
      <c r="H3434">
        <v>5</v>
      </c>
      <c r="I3434"/>
      <c r="J3434"/>
      <c r="K3434">
        <v>9282557217</v>
      </c>
      <c r="L3434">
        <v>9282557217</v>
      </c>
      <c r="M3434" t="s">
        <v>44</v>
      </c>
      <c r="N3434">
        <v>2339736673</v>
      </c>
      <c r="O3434" s="32" t="str">
        <f t="shared" si="53"/>
        <v>Detractors</v>
      </c>
    </row>
    <row r="3435" spans="1:15" ht="15" x14ac:dyDescent="0.2">
      <c r="A3435" t="s">
        <v>41</v>
      </c>
      <c r="B3435" t="s">
        <v>42</v>
      </c>
      <c r="C3435" t="s">
        <v>114</v>
      </c>
      <c r="D3435" s="11">
        <v>44246</v>
      </c>
      <c r="E3435" t="s">
        <v>53</v>
      </c>
      <c r="F3435">
        <v>5</v>
      </c>
      <c r="G3435" t="s">
        <v>43</v>
      </c>
      <c r="H3435">
        <v>1</v>
      </c>
      <c r="I3435"/>
      <c r="J3435"/>
      <c r="K3435">
        <v>4415054613</v>
      </c>
      <c r="L3435">
        <v>4415054613</v>
      </c>
      <c r="M3435" t="s">
        <v>44</v>
      </c>
      <c r="N3435">
        <v>2339751452</v>
      </c>
      <c r="O3435" s="32" t="str">
        <f t="shared" si="53"/>
        <v>Detractors</v>
      </c>
    </row>
    <row r="3436" spans="1:15" ht="15" x14ac:dyDescent="0.2">
      <c r="A3436" t="s">
        <v>41</v>
      </c>
      <c r="B3436" t="s">
        <v>42</v>
      </c>
      <c r="C3436" t="s">
        <v>124</v>
      </c>
      <c r="D3436" s="11">
        <v>44246</v>
      </c>
      <c r="E3436" t="s">
        <v>53</v>
      </c>
      <c r="F3436">
        <v>5</v>
      </c>
      <c r="G3436" t="s">
        <v>43</v>
      </c>
      <c r="H3436">
        <v>8</v>
      </c>
      <c r="I3436"/>
      <c r="J3436"/>
      <c r="K3436">
        <v>4417772618</v>
      </c>
      <c r="L3436">
        <v>4417772618</v>
      </c>
      <c r="M3436" t="s">
        <v>44</v>
      </c>
      <c r="N3436">
        <v>2339757964</v>
      </c>
      <c r="O3436" s="32" t="str">
        <f t="shared" si="53"/>
        <v>Passives</v>
      </c>
    </row>
    <row r="3437" spans="1:15" ht="15" x14ac:dyDescent="0.2">
      <c r="A3437" t="s">
        <v>41</v>
      </c>
      <c r="B3437" t="s">
        <v>42</v>
      </c>
      <c r="C3437" t="s">
        <v>114</v>
      </c>
      <c r="D3437" s="11">
        <v>44246</v>
      </c>
      <c r="E3437" t="s">
        <v>50</v>
      </c>
      <c r="F3437">
        <v>5</v>
      </c>
      <c r="G3437" t="s">
        <v>43</v>
      </c>
      <c r="H3437">
        <v>10</v>
      </c>
      <c r="I3437"/>
      <c r="J3437"/>
      <c r="K3437">
        <v>3407255154</v>
      </c>
      <c r="L3437">
        <v>3407255154</v>
      </c>
      <c r="M3437" t="s">
        <v>51</v>
      </c>
      <c r="N3437">
        <v>2339769452</v>
      </c>
      <c r="O3437" s="32" t="str">
        <f t="shared" si="53"/>
        <v>Promoters</v>
      </c>
    </row>
    <row r="3438" spans="1:15" ht="15" x14ac:dyDescent="0.2">
      <c r="A3438" t="s">
        <v>41</v>
      </c>
      <c r="B3438" t="s">
        <v>42</v>
      </c>
      <c r="C3438" t="s">
        <v>88</v>
      </c>
      <c r="D3438" s="11">
        <v>44246</v>
      </c>
      <c r="E3438" t="s">
        <v>50</v>
      </c>
      <c r="F3438">
        <v>5</v>
      </c>
      <c r="G3438" t="s">
        <v>46</v>
      </c>
      <c r="H3438">
        <v>10</v>
      </c>
      <c r="I3438"/>
      <c r="J3438"/>
      <c r="K3438">
        <v>3403446883</v>
      </c>
      <c r="L3438">
        <v>3403446883</v>
      </c>
      <c r="M3438" t="s">
        <v>44</v>
      </c>
      <c r="N3438">
        <v>2339777830</v>
      </c>
      <c r="O3438" s="32" t="str">
        <f t="shared" si="53"/>
        <v>Promoters</v>
      </c>
    </row>
    <row r="3439" spans="1:15" ht="15" x14ac:dyDescent="0.2">
      <c r="A3439" t="s">
        <v>41</v>
      </c>
      <c r="B3439" t="s">
        <v>42</v>
      </c>
      <c r="C3439" t="s">
        <v>129</v>
      </c>
      <c r="D3439" s="11">
        <v>44246</v>
      </c>
      <c r="E3439" t="s">
        <v>55</v>
      </c>
      <c r="F3439">
        <v>4</v>
      </c>
      <c r="G3439" t="s">
        <v>46</v>
      </c>
      <c r="H3439">
        <v>5</v>
      </c>
      <c r="I3439"/>
      <c r="J3439"/>
      <c r="K3439">
        <v>9282801091</v>
      </c>
      <c r="L3439">
        <v>9282801091</v>
      </c>
      <c r="M3439" t="s">
        <v>44</v>
      </c>
      <c r="N3439">
        <v>2339792799</v>
      </c>
      <c r="O3439" s="32" t="str">
        <f t="shared" si="53"/>
        <v>Detractors</v>
      </c>
    </row>
    <row r="3440" spans="1:15" ht="15" x14ac:dyDescent="0.2">
      <c r="A3440" t="s">
        <v>41</v>
      </c>
      <c r="B3440" t="s">
        <v>42</v>
      </c>
      <c r="C3440" t="s">
        <v>133</v>
      </c>
      <c r="D3440" s="11">
        <v>44246</v>
      </c>
      <c r="E3440" t="s">
        <v>55</v>
      </c>
      <c r="F3440">
        <v>5</v>
      </c>
      <c r="G3440" t="s">
        <v>43</v>
      </c>
      <c r="H3440">
        <v>10</v>
      </c>
      <c r="I3440"/>
      <c r="J3440"/>
      <c r="K3440">
        <v>9286374224</v>
      </c>
      <c r="L3440">
        <v>9286374224</v>
      </c>
      <c r="M3440" t="s">
        <v>44</v>
      </c>
      <c r="N3440">
        <v>2339793269</v>
      </c>
      <c r="O3440" s="32" t="str">
        <f t="shared" si="53"/>
        <v>Promoters</v>
      </c>
    </row>
    <row r="3441" spans="1:15" ht="15" x14ac:dyDescent="0.2">
      <c r="A3441" t="s">
        <v>41</v>
      </c>
      <c r="B3441" t="s">
        <v>42</v>
      </c>
      <c r="C3441" t="s">
        <v>133</v>
      </c>
      <c r="D3441" s="11">
        <v>44246</v>
      </c>
      <c r="E3441" t="s">
        <v>50</v>
      </c>
      <c r="F3441">
        <v>5</v>
      </c>
      <c r="G3441" t="s">
        <v>46</v>
      </c>
      <c r="H3441">
        <v>9</v>
      </c>
      <c r="I3441"/>
      <c r="J3441"/>
      <c r="K3441">
        <v>3403446883</v>
      </c>
      <c r="L3441">
        <v>3403446883</v>
      </c>
      <c r="M3441" t="s">
        <v>51</v>
      </c>
      <c r="N3441">
        <v>2339796474</v>
      </c>
      <c r="O3441" s="32" t="str">
        <f t="shared" si="53"/>
        <v>Promoters</v>
      </c>
    </row>
    <row r="3442" spans="1:15" ht="15" x14ac:dyDescent="0.2">
      <c r="A3442" t="s">
        <v>41</v>
      </c>
      <c r="B3442" t="s">
        <v>42</v>
      </c>
      <c r="C3442" t="s">
        <v>114</v>
      </c>
      <c r="D3442" s="11">
        <v>44246</v>
      </c>
      <c r="E3442" t="s">
        <v>53</v>
      </c>
      <c r="F3442">
        <v>4</v>
      </c>
      <c r="G3442" t="s">
        <v>46</v>
      </c>
      <c r="H3442">
        <v>8</v>
      </c>
      <c r="I3442"/>
      <c r="J3442"/>
      <c r="K3442">
        <v>4415359730</v>
      </c>
      <c r="L3442">
        <v>4415359730</v>
      </c>
      <c r="M3442" t="s">
        <v>51</v>
      </c>
      <c r="N3442">
        <v>2339798844</v>
      </c>
      <c r="O3442" s="32" t="str">
        <f t="shared" si="53"/>
        <v>Passives</v>
      </c>
    </row>
    <row r="3443" spans="1:15" ht="15" x14ac:dyDescent="0.2">
      <c r="A3443" t="s">
        <v>41</v>
      </c>
      <c r="B3443" t="s">
        <v>42</v>
      </c>
      <c r="C3443" t="s">
        <v>88</v>
      </c>
      <c r="D3443" s="11">
        <v>44246</v>
      </c>
      <c r="E3443" t="s">
        <v>53</v>
      </c>
      <c r="F3443">
        <v>5</v>
      </c>
      <c r="G3443" t="s">
        <v>43</v>
      </c>
      <c r="H3443">
        <v>8</v>
      </c>
      <c r="I3443"/>
      <c r="J3443"/>
      <c r="K3443">
        <v>4413052772</v>
      </c>
      <c r="L3443">
        <v>4413052772</v>
      </c>
      <c r="M3443" t="s">
        <v>51</v>
      </c>
      <c r="N3443">
        <v>2339799603</v>
      </c>
      <c r="O3443" s="32" t="str">
        <f t="shared" si="53"/>
        <v>Passives</v>
      </c>
    </row>
    <row r="3444" spans="1:15" ht="15" x14ac:dyDescent="0.2">
      <c r="A3444" t="s">
        <v>41</v>
      </c>
      <c r="B3444" t="s">
        <v>42</v>
      </c>
      <c r="C3444" t="s">
        <v>144</v>
      </c>
      <c r="D3444" s="11">
        <v>44246</v>
      </c>
      <c r="E3444" t="s">
        <v>50</v>
      </c>
      <c r="F3444">
        <v>5</v>
      </c>
      <c r="G3444" t="s">
        <v>46</v>
      </c>
      <c r="H3444">
        <v>1</v>
      </c>
      <c r="I3444"/>
      <c r="J3444"/>
      <c r="K3444">
        <v>3404731682</v>
      </c>
      <c r="L3444">
        <v>3404731682</v>
      </c>
      <c r="M3444" t="s">
        <v>44</v>
      </c>
      <c r="N3444">
        <v>2339803409</v>
      </c>
      <c r="O3444" s="32" t="str">
        <f t="shared" si="53"/>
        <v>Detractors</v>
      </c>
    </row>
    <row r="3445" spans="1:15" ht="15" x14ac:dyDescent="0.2">
      <c r="A3445" t="s">
        <v>41</v>
      </c>
      <c r="B3445" t="s">
        <v>42</v>
      </c>
      <c r="C3445" t="s">
        <v>129</v>
      </c>
      <c r="D3445" s="11">
        <v>44246</v>
      </c>
      <c r="E3445" t="s">
        <v>50</v>
      </c>
      <c r="F3445">
        <v>5</v>
      </c>
      <c r="G3445" t="s">
        <v>43</v>
      </c>
      <c r="H3445">
        <v>8</v>
      </c>
      <c r="I3445"/>
      <c r="J3445"/>
      <c r="K3445">
        <v>3406261684</v>
      </c>
      <c r="L3445">
        <v>3406261684</v>
      </c>
      <c r="M3445" t="s">
        <v>44</v>
      </c>
      <c r="N3445">
        <v>2339803721</v>
      </c>
      <c r="O3445" s="32" t="str">
        <f t="shared" si="53"/>
        <v>Passives</v>
      </c>
    </row>
    <row r="3446" spans="1:15" ht="15" x14ac:dyDescent="0.2">
      <c r="A3446" t="s">
        <v>41</v>
      </c>
      <c r="B3446" t="s">
        <v>42</v>
      </c>
      <c r="C3446" t="s">
        <v>129</v>
      </c>
      <c r="D3446" s="11">
        <v>44246</v>
      </c>
      <c r="E3446" t="s">
        <v>55</v>
      </c>
      <c r="F3446">
        <v>5</v>
      </c>
      <c r="G3446" t="s">
        <v>46</v>
      </c>
      <c r="H3446">
        <v>10</v>
      </c>
      <c r="I3446"/>
      <c r="J3446"/>
      <c r="K3446">
        <v>5757564626</v>
      </c>
      <c r="L3446">
        <v>5757564626</v>
      </c>
      <c r="M3446" t="s">
        <v>44</v>
      </c>
      <c r="N3446">
        <v>2339804949</v>
      </c>
      <c r="O3446" s="32" t="str">
        <f t="shared" si="53"/>
        <v>Promoters</v>
      </c>
    </row>
    <row r="3447" spans="1:15" ht="15" x14ac:dyDescent="0.2">
      <c r="A3447" t="s">
        <v>41</v>
      </c>
      <c r="B3447" t="s">
        <v>42</v>
      </c>
      <c r="C3447" t="s">
        <v>144</v>
      </c>
      <c r="D3447" s="11">
        <v>44246</v>
      </c>
      <c r="E3447" t="s">
        <v>50</v>
      </c>
      <c r="F3447">
        <v>4</v>
      </c>
      <c r="G3447" t="s">
        <v>43</v>
      </c>
      <c r="H3447">
        <v>6</v>
      </c>
      <c r="I3447"/>
      <c r="J3447"/>
      <c r="K3447">
        <v>3402776131</v>
      </c>
      <c r="L3447">
        <v>3402776131</v>
      </c>
      <c r="M3447" t="s">
        <v>44</v>
      </c>
      <c r="N3447">
        <v>2339806031</v>
      </c>
      <c r="O3447" s="32" t="str">
        <f t="shared" si="53"/>
        <v>Detractors</v>
      </c>
    </row>
    <row r="3448" spans="1:15" ht="15" x14ac:dyDescent="0.2">
      <c r="A3448" t="s">
        <v>41</v>
      </c>
      <c r="B3448" t="s">
        <v>42</v>
      </c>
      <c r="C3448" t="s">
        <v>135</v>
      </c>
      <c r="D3448" s="11">
        <v>44246</v>
      </c>
      <c r="E3448" t="s">
        <v>53</v>
      </c>
      <c r="F3448">
        <v>5</v>
      </c>
      <c r="G3448" t="s">
        <v>43</v>
      </c>
      <c r="H3448">
        <v>10</v>
      </c>
      <c r="I3448"/>
      <c r="J3448"/>
      <c r="K3448">
        <v>4417357387</v>
      </c>
      <c r="L3448">
        <v>4417357387</v>
      </c>
      <c r="M3448" t="s">
        <v>44</v>
      </c>
      <c r="N3448">
        <v>2339807511</v>
      </c>
      <c r="O3448" s="32" t="str">
        <f t="shared" si="53"/>
        <v>Promoters</v>
      </c>
    </row>
    <row r="3449" spans="1:15" ht="15" x14ac:dyDescent="0.2">
      <c r="A3449" t="s">
        <v>41</v>
      </c>
      <c r="B3449" t="s">
        <v>42</v>
      </c>
      <c r="C3449" t="s">
        <v>88</v>
      </c>
      <c r="D3449" s="11">
        <v>44246</v>
      </c>
      <c r="E3449" t="s">
        <v>53</v>
      </c>
      <c r="F3449">
        <v>5</v>
      </c>
      <c r="G3449" t="s">
        <v>43</v>
      </c>
      <c r="H3449">
        <v>10</v>
      </c>
      <c r="I3449"/>
      <c r="J3449"/>
      <c r="K3449">
        <v>4417775109</v>
      </c>
      <c r="L3449">
        <v>4417775109</v>
      </c>
      <c r="M3449" t="s">
        <v>44</v>
      </c>
      <c r="N3449">
        <v>2339816224</v>
      </c>
      <c r="O3449" s="32" t="str">
        <f t="shared" si="53"/>
        <v>Promoters</v>
      </c>
    </row>
    <row r="3450" spans="1:15" ht="15" x14ac:dyDescent="0.2">
      <c r="A3450" t="s">
        <v>41</v>
      </c>
      <c r="B3450" t="s">
        <v>42</v>
      </c>
      <c r="C3450" t="s">
        <v>79</v>
      </c>
      <c r="D3450" s="11">
        <v>44246</v>
      </c>
      <c r="E3450" t="s">
        <v>55</v>
      </c>
      <c r="F3450">
        <v>5</v>
      </c>
      <c r="G3450" t="s">
        <v>46</v>
      </c>
      <c r="H3450">
        <v>10</v>
      </c>
      <c r="I3450"/>
      <c r="J3450"/>
      <c r="K3450">
        <v>7755025139</v>
      </c>
      <c r="L3450">
        <v>7755025139</v>
      </c>
      <c r="M3450" t="s">
        <v>44</v>
      </c>
      <c r="N3450">
        <v>2339819328</v>
      </c>
      <c r="O3450" s="32" t="str">
        <f t="shared" si="53"/>
        <v>Promoters</v>
      </c>
    </row>
    <row r="3451" spans="1:15" ht="15" x14ac:dyDescent="0.2">
      <c r="A3451" t="s">
        <v>41</v>
      </c>
      <c r="B3451" t="s">
        <v>42</v>
      </c>
      <c r="C3451" t="s">
        <v>116</v>
      </c>
      <c r="D3451" s="11">
        <v>44247</v>
      </c>
      <c r="E3451" t="s">
        <v>53</v>
      </c>
      <c r="F3451">
        <v>4</v>
      </c>
      <c r="G3451" t="s">
        <v>43</v>
      </c>
      <c r="H3451">
        <v>9</v>
      </c>
      <c r="I3451"/>
      <c r="J3451"/>
      <c r="K3451">
        <v>4412322550</v>
      </c>
      <c r="L3451">
        <v>4412322550</v>
      </c>
      <c r="M3451" t="s">
        <v>51</v>
      </c>
      <c r="N3451">
        <v>2339922002</v>
      </c>
      <c r="O3451" s="32" t="str">
        <f t="shared" si="53"/>
        <v>Promoters</v>
      </c>
    </row>
    <row r="3452" spans="1:15" ht="15" x14ac:dyDescent="0.2">
      <c r="A3452" t="s">
        <v>41</v>
      </c>
      <c r="B3452" t="s">
        <v>42</v>
      </c>
      <c r="C3452" t="s">
        <v>96</v>
      </c>
      <c r="D3452" s="11">
        <v>44247</v>
      </c>
      <c r="E3452" t="s">
        <v>52</v>
      </c>
      <c r="F3452">
        <v>4</v>
      </c>
      <c r="G3452" t="s">
        <v>43</v>
      </c>
      <c r="H3452">
        <v>8</v>
      </c>
      <c r="I3452"/>
      <c r="J3452"/>
      <c r="K3452">
        <v>4412958531</v>
      </c>
      <c r="L3452">
        <v>4412958531</v>
      </c>
      <c r="M3452" t="s">
        <v>51</v>
      </c>
      <c r="N3452">
        <v>2339981740</v>
      </c>
      <c r="O3452" s="32" t="str">
        <f t="shared" si="53"/>
        <v>Passives</v>
      </c>
    </row>
    <row r="3453" spans="1:15" ht="15" x14ac:dyDescent="0.2">
      <c r="A3453" t="s">
        <v>41</v>
      </c>
      <c r="B3453" t="s">
        <v>42</v>
      </c>
      <c r="C3453" t="s">
        <v>116</v>
      </c>
      <c r="D3453" s="11">
        <v>44247</v>
      </c>
      <c r="E3453" t="s">
        <v>53</v>
      </c>
      <c r="F3453">
        <v>3</v>
      </c>
      <c r="G3453" t="s">
        <v>46</v>
      </c>
      <c r="H3453">
        <v>5</v>
      </c>
      <c r="I3453"/>
      <c r="J3453">
        <v>2021132955</v>
      </c>
      <c r="K3453">
        <v>4415056356</v>
      </c>
      <c r="L3453">
        <v>4415056356</v>
      </c>
      <c r="M3453" t="s">
        <v>44</v>
      </c>
      <c r="N3453">
        <v>2339983366</v>
      </c>
      <c r="O3453" s="32" t="str">
        <f t="shared" si="53"/>
        <v>Detractors</v>
      </c>
    </row>
    <row r="3454" spans="1:15" ht="15" x14ac:dyDescent="0.2">
      <c r="A3454" t="s">
        <v>41</v>
      </c>
      <c r="B3454" t="s">
        <v>42</v>
      </c>
      <c r="C3454" t="s">
        <v>96</v>
      </c>
      <c r="D3454" s="11">
        <v>44247</v>
      </c>
      <c r="E3454" t="s">
        <v>50</v>
      </c>
      <c r="F3454">
        <v>5</v>
      </c>
      <c r="G3454" t="s">
        <v>43</v>
      </c>
      <c r="H3454">
        <v>9</v>
      </c>
      <c r="I3454"/>
      <c r="J3454"/>
      <c r="K3454">
        <v>8086400082</v>
      </c>
      <c r="L3454">
        <v>8086400082</v>
      </c>
      <c r="M3454" t="s">
        <v>44</v>
      </c>
      <c r="N3454">
        <v>2339994337</v>
      </c>
      <c r="O3454" s="32" t="str">
        <f t="shared" si="53"/>
        <v>Promoters</v>
      </c>
    </row>
    <row r="3455" spans="1:15" ht="15" x14ac:dyDescent="0.2">
      <c r="A3455" t="s">
        <v>41</v>
      </c>
      <c r="B3455" t="s">
        <v>42</v>
      </c>
      <c r="C3455" t="s">
        <v>112</v>
      </c>
      <c r="D3455" s="11">
        <v>44247</v>
      </c>
      <c r="E3455" t="s">
        <v>50</v>
      </c>
      <c r="F3455">
        <v>5</v>
      </c>
      <c r="G3455" t="s">
        <v>43</v>
      </c>
      <c r="H3455">
        <v>8</v>
      </c>
      <c r="I3455"/>
      <c r="J3455">
        <v>2021145794</v>
      </c>
      <c r="K3455">
        <v>3402017019</v>
      </c>
      <c r="L3455">
        <v>3402017019</v>
      </c>
      <c r="M3455" t="s">
        <v>44</v>
      </c>
      <c r="N3455">
        <v>2340003606</v>
      </c>
      <c r="O3455" s="32" t="str">
        <f t="shared" si="53"/>
        <v>Passives</v>
      </c>
    </row>
    <row r="3456" spans="1:15" ht="15" x14ac:dyDescent="0.2">
      <c r="A3456" t="s">
        <v>41</v>
      </c>
      <c r="B3456" t="s">
        <v>42</v>
      </c>
      <c r="C3456" t="s">
        <v>111</v>
      </c>
      <c r="D3456" s="11">
        <v>44247</v>
      </c>
      <c r="E3456" t="s">
        <v>50</v>
      </c>
      <c r="F3456">
        <v>4</v>
      </c>
      <c r="G3456" t="s">
        <v>43</v>
      </c>
      <c r="H3456">
        <v>5</v>
      </c>
      <c r="I3456"/>
      <c r="J3456"/>
      <c r="K3456">
        <v>3406426349</v>
      </c>
      <c r="L3456">
        <v>3406426349</v>
      </c>
      <c r="M3456" t="s">
        <v>44</v>
      </c>
      <c r="N3456">
        <v>2340008118</v>
      </c>
      <c r="O3456" s="32" t="str">
        <f t="shared" si="53"/>
        <v>Detractors</v>
      </c>
    </row>
    <row r="3457" spans="1:15" ht="15" x14ac:dyDescent="0.2">
      <c r="A3457" t="s">
        <v>41</v>
      </c>
      <c r="B3457" t="s">
        <v>42</v>
      </c>
      <c r="C3457" t="s">
        <v>96</v>
      </c>
      <c r="D3457" s="11">
        <v>44247</v>
      </c>
      <c r="E3457" t="s">
        <v>55</v>
      </c>
      <c r="F3457">
        <v>4</v>
      </c>
      <c r="G3457" t="s">
        <v>43</v>
      </c>
      <c r="H3457">
        <v>10</v>
      </c>
      <c r="I3457"/>
      <c r="J3457"/>
      <c r="K3457">
        <v>5054239054</v>
      </c>
      <c r="L3457">
        <v>5054239054</v>
      </c>
      <c r="M3457" t="s">
        <v>51</v>
      </c>
      <c r="N3457">
        <v>2340013981</v>
      </c>
      <c r="O3457" s="32" t="str">
        <f t="shared" si="53"/>
        <v>Promoters</v>
      </c>
    </row>
    <row r="3458" spans="1:15" ht="15" x14ac:dyDescent="0.2">
      <c r="A3458" t="s">
        <v>41</v>
      </c>
      <c r="B3458" t="s">
        <v>42</v>
      </c>
      <c r="C3458" t="s">
        <v>125</v>
      </c>
      <c r="D3458" s="11">
        <v>44247</v>
      </c>
      <c r="E3458" t="s">
        <v>19</v>
      </c>
      <c r="F3458">
        <v>5</v>
      </c>
      <c r="G3458" t="s">
        <v>43</v>
      </c>
      <c r="H3458">
        <v>10</v>
      </c>
      <c r="I3458"/>
      <c r="J3458"/>
      <c r="K3458">
        <v>7205275223</v>
      </c>
      <c r="L3458">
        <v>5926211387</v>
      </c>
      <c r="M3458" t="s">
        <v>44</v>
      </c>
      <c r="N3458">
        <v>2340031748</v>
      </c>
      <c r="O3458" s="32" t="str">
        <f t="shared" ref="O3458:O3521" si="54">IF(AND(H3458&gt;=$Q$3,H3458&lt;=$R$3),$S$3,IF(AND(H3458&gt;=$Q$4,H3458&lt;=$R$4),$S$4,IF(AND(H3458&gt;=$Q$5,H3458&lt;=$R$5),$S$5)))</f>
        <v>Promoters</v>
      </c>
    </row>
    <row r="3459" spans="1:15" ht="15" x14ac:dyDescent="0.2">
      <c r="A3459" t="s">
        <v>41</v>
      </c>
      <c r="B3459" t="s">
        <v>42</v>
      </c>
      <c r="C3459" t="s">
        <v>125</v>
      </c>
      <c r="D3459" s="11">
        <v>44247</v>
      </c>
      <c r="E3459" t="s">
        <v>19</v>
      </c>
      <c r="F3459">
        <v>5</v>
      </c>
      <c r="G3459" t="s">
        <v>46</v>
      </c>
      <c r="H3459">
        <v>8</v>
      </c>
      <c r="I3459"/>
      <c r="J3459"/>
      <c r="K3459">
        <v>7205275223</v>
      </c>
      <c r="L3459">
        <v>5926384039</v>
      </c>
      <c r="M3459" t="s">
        <v>51</v>
      </c>
      <c r="N3459">
        <v>2340033824</v>
      </c>
      <c r="O3459" s="32" t="str">
        <f t="shared" si="54"/>
        <v>Passives</v>
      </c>
    </row>
    <row r="3460" spans="1:15" ht="15" x14ac:dyDescent="0.2">
      <c r="A3460" t="s">
        <v>41</v>
      </c>
      <c r="B3460" t="s">
        <v>42</v>
      </c>
      <c r="C3460" t="s">
        <v>119</v>
      </c>
      <c r="D3460" s="11">
        <v>44247</v>
      </c>
      <c r="E3460" t="s">
        <v>19</v>
      </c>
      <c r="F3460">
        <v>5</v>
      </c>
      <c r="G3460" t="s">
        <v>43</v>
      </c>
      <c r="H3460">
        <v>6</v>
      </c>
      <c r="I3460"/>
      <c r="J3460"/>
      <c r="K3460">
        <v>7205275223</v>
      </c>
      <c r="L3460">
        <v>5926134443</v>
      </c>
      <c r="M3460" t="s">
        <v>44</v>
      </c>
      <c r="N3460">
        <v>2340042705</v>
      </c>
      <c r="O3460" s="32" t="str">
        <f t="shared" si="54"/>
        <v>Detractors</v>
      </c>
    </row>
    <row r="3461" spans="1:15" ht="15" x14ac:dyDescent="0.2">
      <c r="A3461" t="s">
        <v>41</v>
      </c>
      <c r="B3461" t="s">
        <v>42</v>
      </c>
      <c r="C3461" t="s">
        <v>123</v>
      </c>
      <c r="D3461" s="11">
        <v>44247</v>
      </c>
      <c r="E3461" t="s">
        <v>19</v>
      </c>
      <c r="F3461">
        <v>5</v>
      </c>
      <c r="G3461" t="s">
        <v>43</v>
      </c>
      <c r="H3461">
        <v>8</v>
      </c>
      <c r="I3461"/>
      <c r="J3461"/>
      <c r="K3461">
        <v>7205275223</v>
      </c>
      <c r="L3461">
        <v>5926250241</v>
      </c>
      <c r="M3461" t="s">
        <v>44</v>
      </c>
      <c r="N3461">
        <v>2340053615</v>
      </c>
      <c r="O3461" s="32" t="str">
        <f t="shared" si="54"/>
        <v>Passives</v>
      </c>
    </row>
    <row r="3462" spans="1:15" ht="15" x14ac:dyDescent="0.2">
      <c r="A3462" t="s">
        <v>41</v>
      </c>
      <c r="B3462" t="s">
        <v>42</v>
      </c>
      <c r="C3462" t="s">
        <v>123</v>
      </c>
      <c r="D3462" s="11">
        <v>44247</v>
      </c>
      <c r="E3462" t="s">
        <v>19</v>
      </c>
      <c r="F3462">
        <v>5</v>
      </c>
      <c r="G3462" t="s">
        <v>43</v>
      </c>
      <c r="H3462">
        <v>10</v>
      </c>
      <c r="I3462"/>
      <c r="J3462"/>
      <c r="K3462">
        <v>7205275223</v>
      </c>
      <c r="L3462">
        <v>5923375076</v>
      </c>
      <c r="M3462" t="s">
        <v>44</v>
      </c>
      <c r="N3462">
        <v>2340056266</v>
      </c>
      <c r="O3462" s="32" t="str">
        <f t="shared" si="54"/>
        <v>Promoters</v>
      </c>
    </row>
    <row r="3463" spans="1:15" ht="15" x14ac:dyDescent="0.2">
      <c r="A3463" t="s">
        <v>41</v>
      </c>
      <c r="B3463" t="s">
        <v>42</v>
      </c>
      <c r="C3463" t="s">
        <v>119</v>
      </c>
      <c r="D3463" s="11">
        <v>44247</v>
      </c>
      <c r="E3463" t="s">
        <v>19</v>
      </c>
      <c r="F3463">
        <v>1</v>
      </c>
      <c r="G3463" t="s">
        <v>46</v>
      </c>
      <c r="H3463">
        <v>0</v>
      </c>
      <c r="I3463"/>
      <c r="J3463">
        <v>2021190485</v>
      </c>
      <c r="K3463">
        <v>7205275223</v>
      </c>
      <c r="L3463">
        <v>5926429179</v>
      </c>
      <c r="M3463" t="s">
        <v>44</v>
      </c>
      <c r="N3463">
        <v>2340064103</v>
      </c>
      <c r="O3463" s="32" t="str">
        <f t="shared" si="54"/>
        <v>Detractors</v>
      </c>
    </row>
    <row r="3464" spans="1:15" ht="15" x14ac:dyDescent="0.2">
      <c r="A3464" t="s">
        <v>41</v>
      </c>
      <c r="B3464" t="s">
        <v>42</v>
      </c>
      <c r="C3464" t="s">
        <v>117</v>
      </c>
      <c r="D3464" s="11">
        <v>44247</v>
      </c>
      <c r="E3464" t="s">
        <v>55</v>
      </c>
      <c r="F3464">
        <v>4</v>
      </c>
      <c r="G3464" t="s">
        <v>46</v>
      </c>
      <c r="H3464">
        <v>8</v>
      </c>
      <c r="I3464"/>
      <c r="J3464"/>
      <c r="K3464">
        <v>5059330979</v>
      </c>
      <c r="L3464">
        <v>5059330979</v>
      </c>
      <c r="M3464" t="s">
        <v>51</v>
      </c>
      <c r="N3464">
        <v>2340077550</v>
      </c>
      <c r="O3464" s="32" t="str">
        <f t="shared" si="54"/>
        <v>Passives</v>
      </c>
    </row>
    <row r="3465" spans="1:15" ht="15" x14ac:dyDescent="0.2">
      <c r="A3465" t="s">
        <v>41</v>
      </c>
      <c r="B3465" t="s">
        <v>42</v>
      </c>
      <c r="C3465" t="s">
        <v>114</v>
      </c>
      <c r="D3465" s="11">
        <v>44247</v>
      </c>
      <c r="E3465" t="s">
        <v>50</v>
      </c>
      <c r="F3465">
        <v>3</v>
      </c>
      <c r="G3465" t="s">
        <v>46</v>
      </c>
      <c r="H3465">
        <v>5</v>
      </c>
      <c r="I3465"/>
      <c r="J3465"/>
      <c r="K3465">
        <v>3406262104</v>
      </c>
      <c r="L3465">
        <v>3406262104</v>
      </c>
      <c r="M3465" t="s">
        <v>44</v>
      </c>
      <c r="N3465">
        <v>2340082589</v>
      </c>
      <c r="O3465" s="32" t="str">
        <f t="shared" si="54"/>
        <v>Detractors</v>
      </c>
    </row>
    <row r="3466" spans="1:15" ht="15" x14ac:dyDescent="0.2">
      <c r="A3466" t="s">
        <v>41</v>
      </c>
      <c r="B3466" t="s">
        <v>42</v>
      </c>
      <c r="C3466" t="s">
        <v>144</v>
      </c>
      <c r="D3466" s="11">
        <v>44247</v>
      </c>
      <c r="E3466" t="s">
        <v>55</v>
      </c>
      <c r="F3466">
        <v>5</v>
      </c>
      <c r="G3466" t="s">
        <v>46</v>
      </c>
      <c r="H3466">
        <v>8</v>
      </c>
      <c r="I3466"/>
      <c r="J3466"/>
      <c r="K3466">
        <v>5059330979</v>
      </c>
      <c r="L3466">
        <v>5059330979</v>
      </c>
      <c r="M3466" t="s">
        <v>51</v>
      </c>
      <c r="N3466">
        <v>2340084235</v>
      </c>
      <c r="O3466" s="32" t="str">
        <f t="shared" si="54"/>
        <v>Passives</v>
      </c>
    </row>
    <row r="3467" spans="1:15" ht="15" x14ac:dyDescent="0.2">
      <c r="A3467" t="s">
        <v>41</v>
      </c>
      <c r="B3467" t="s">
        <v>42</v>
      </c>
      <c r="C3467" t="s">
        <v>123</v>
      </c>
      <c r="D3467" s="11">
        <v>44247</v>
      </c>
      <c r="E3467" t="s">
        <v>19</v>
      </c>
      <c r="F3467">
        <v>5</v>
      </c>
      <c r="G3467" t="s">
        <v>43</v>
      </c>
      <c r="H3467">
        <v>8</v>
      </c>
      <c r="I3467"/>
      <c r="J3467"/>
      <c r="K3467">
        <v>7205275223</v>
      </c>
      <c r="L3467">
        <v>5924420768</v>
      </c>
      <c r="M3467" t="s">
        <v>51</v>
      </c>
      <c r="N3467">
        <v>2340085096</v>
      </c>
      <c r="O3467" s="32" t="str">
        <f t="shared" si="54"/>
        <v>Passives</v>
      </c>
    </row>
    <row r="3468" spans="1:15" ht="15" x14ac:dyDescent="0.2">
      <c r="A3468" t="s">
        <v>41</v>
      </c>
      <c r="B3468" t="s">
        <v>42</v>
      </c>
      <c r="C3468" t="s">
        <v>119</v>
      </c>
      <c r="D3468" s="11">
        <v>44247</v>
      </c>
      <c r="E3468" t="s">
        <v>19</v>
      </c>
      <c r="F3468">
        <v>5</v>
      </c>
      <c r="G3468" t="s">
        <v>43</v>
      </c>
      <c r="H3468">
        <v>2</v>
      </c>
      <c r="I3468"/>
      <c r="J3468"/>
      <c r="K3468">
        <v>7205275223</v>
      </c>
      <c r="L3468">
        <v>5926267710</v>
      </c>
      <c r="M3468" t="s">
        <v>44</v>
      </c>
      <c r="N3468">
        <v>2340085717</v>
      </c>
      <c r="O3468" s="32" t="str">
        <f t="shared" si="54"/>
        <v>Detractors</v>
      </c>
    </row>
    <row r="3469" spans="1:15" ht="15" x14ac:dyDescent="0.2">
      <c r="A3469" t="s">
        <v>41</v>
      </c>
      <c r="B3469" t="s">
        <v>42</v>
      </c>
      <c r="C3469" t="s">
        <v>131</v>
      </c>
      <c r="D3469" s="11">
        <v>44247</v>
      </c>
      <c r="E3469" t="s">
        <v>50</v>
      </c>
      <c r="F3469">
        <v>5</v>
      </c>
      <c r="G3469" t="s">
        <v>46</v>
      </c>
      <c r="H3469">
        <v>10</v>
      </c>
      <c r="I3469"/>
      <c r="J3469"/>
      <c r="K3469">
        <v>3405140060</v>
      </c>
      <c r="L3469">
        <v>3405140060</v>
      </c>
      <c r="M3469" t="s">
        <v>44</v>
      </c>
      <c r="N3469">
        <v>2340088498</v>
      </c>
      <c r="O3469" s="32" t="str">
        <f t="shared" si="54"/>
        <v>Promoters</v>
      </c>
    </row>
    <row r="3470" spans="1:15" ht="15" x14ac:dyDescent="0.2">
      <c r="A3470" t="s">
        <v>41</v>
      </c>
      <c r="B3470" t="s">
        <v>42</v>
      </c>
      <c r="C3470" t="s">
        <v>123</v>
      </c>
      <c r="D3470" s="11">
        <v>44247</v>
      </c>
      <c r="E3470" t="s">
        <v>19</v>
      </c>
      <c r="F3470">
        <v>5</v>
      </c>
      <c r="G3470" t="s">
        <v>43</v>
      </c>
      <c r="H3470">
        <v>5</v>
      </c>
      <c r="I3470"/>
      <c r="J3470"/>
      <c r="K3470">
        <v>7205275223</v>
      </c>
      <c r="L3470">
        <v>5926175389</v>
      </c>
      <c r="M3470" t="s">
        <v>44</v>
      </c>
      <c r="N3470">
        <v>2340092486</v>
      </c>
      <c r="O3470" s="32" t="str">
        <f t="shared" si="54"/>
        <v>Detractors</v>
      </c>
    </row>
    <row r="3471" spans="1:15" ht="15" x14ac:dyDescent="0.2">
      <c r="A3471" t="s">
        <v>41</v>
      </c>
      <c r="B3471" t="s">
        <v>42</v>
      </c>
      <c r="C3471" t="s">
        <v>146</v>
      </c>
      <c r="D3471" s="11">
        <v>44247</v>
      </c>
      <c r="E3471" t="s">
        <v>52</v>
      </c>
      <c r="F3471">
        <v>5</v>
      </c>
      <c r="G3471" t="s">
        <v>43</v>
      </c>
      <c r="H3471">
        <v>10</v>
      </c>
      <c r="I3471"/>
      <c r="J3471"/>
      <c r="K3471">
        <v>4417340025</v>
      </c>
      <c r="L3471">
        <v>4417340025</v>
      </c>
      <c r="M3471" t="s">
        <v>44</v>
      </c>
      <c r="N3471">
        <v>2340093666</v>
      </c>
      <c r="O3471" s="32" t="str">
        <f t="shared" si="54"/>
        <v>Promoters</v>
      </c>
    </row>
    <row r="3472" spans="1:15" ht="15" x14ac:dyDescent="0.2">
      <c r="A3472" t="s">
        <v>41</v>
      </c>
      <c r="B3472" t="s">
        <v>42</v>
      </c>
      <c r="C3472" t="s">
        <v>134</v>
      </c>
      <c r="D3472" s="11">
        <v>44247</v>
      </c>
      <c r="E3472" t="s">
        <v>53</v>
      </c>
      <c r="F3472">
        <v>5</v>
      </c>
      <c r="G3472" t="s">
        <v>43</v>
      </c>
      <c r="H3472">
        <v>9</v>
      </c>
      <c r="I3472"/>
      <c r="J3472"/>
      <c r="K3472">
        <v>4417033396</v>
      </c>
      <c r="L3472">
        <v>4417033396</v>
      </c>
      <c r="M3472" t="s">
        <v>44</v>
      </c>
      <c r="N3472">
        <v>2340095829</v>
      </c>
      <c r="O3472" s="32" t="str">
        <f t="shared" si="54"/>
        <v>Promoters</v>
      </c>
    </row>
    <row r="3473" spans="1:15" ht="15" x14ac:dyDescent="0.2">
      <c r="A3473" t="s">
        <v>41</v>
      </c>
      <c r="B3473" t="s">
        <v>42</v>
      </c>
      <c r="C3473" t="s">
        <v>114</v>
      </c>
      <c r="D3473" s="11">
        <v>44247</v>
      </c>
      <c r="E3473" t="s">
        <v>50</v>
      </c>
      <c r="F3473">
        <v>5</v>
      </c>
      <c r="G3473" t="s">
        <v>46</v>
      </c>
      <c r="H3473">
        <v>5</v>
      </c>
      <c r="I3473"/>
      <c r="J3473"/>
      <c r="K3473">
        <v>3406434624</v>
      </c>
      <c r="L3473">
        <v>3406434624</v>
      </c>
      <c r="M3473" t="s">
        <v>44</v>
      </c>
      <c r="N3473">
        <v>2340096093</v>
      </c>
      <c r="O3473" s="32" t="str">
        <f t="shared" si="54"/>
        <v>Detractors</v>
      </c>
    </row>
    <row r="3474" spans="1:15" ht="15" x14ac:dyDescent="0.2">
      <c r="A3474" t="s">
        <v>41</v>
      </c>
      <c r="B3474" t="s">
        <v>42</v>
      </c>
      <c r="C3474" t="s">
        <v>123</v>
      </c>
      <c r="D3474" s="11">
        <v>44247</v>
      </c>
      <c r="E3474" t="s">
        <v>19</v>
      </c>
      <c r="F3474">
        <v>5</v>
      </c>
      <c r="G3474" t="s">
        <v>43</v>
      </c>
      <c r="H3474">
        <v>5</v>
      </c>
      <c r="I3474"/>
      <c r="J3474"/>
      <c r="K3474">
        <v>7205275223</v>
      </c>
      <c r="L3474">
        <v>5926183784</v>
      </c>
      <c r="M3474" t="s">
        <v>44</v>
      </c>
      <c r="N3474">
        <v>2340096267</v>
      </c>
      <c r="O3474" s="32" t="str">
        <f t="shared" si="54"/>
        <v>Detractors</v>
      </c>
    </row>
    <row r="3475" spans="1:15" ht="15" x14ac:dyDescent="0.2">
      <c r="A3475" t="s">
        <v>41</v>
      </c>
      <c r="B3475" t="s">
        <v>42</v>
      </c>
      <c r="C3475" t="s">
        <v>96</v>
      </c>
      <c r="D3475" s="11">
        <v>44247</v>
      </c>
      <c r="E3475" t="s">
        <v>53</v>
      </c>
      <c r="F3475">
        <v>5</v>
      </c>
      <c r="G3475" t="s">
        <v>46</v>
      </c>
      <c r="H3475">
        <v>9</v>
      </c>
      <c r="I3475"/>
      <c r="J3475">
        <v>2021224774</v>
      </c>
      <c r="K3475">
        <v>4415351974</v>
      </c>
      <c r="L3475">
        <v>4415351974</v>
      </c>
      <c r="M3475" t="s">
        <v>44</v>
      </c>
      <c r="N3475">
        <v>2340101237</v>
      </c>
      <c r="O3475" s="32" t="str">
        <f t="shared" si="54"/>
        <v>Promoters</v>
      </c>
    </row>
    <row r="3476" spans="1:15" ht="15" x14ac:dyDescent="0.2">
      <c r="A3476" t="s">
        <v>41</v>
      </c>
      <c r="B3476" t="s">
        <v>42</v>
      </c>
      <c r="C3476" t="s">
        <v>146</v>
      </c>
      <c r="D3476" s="11">
        <v>44247</v>
      </c>
      <c r="E3476" t="s">
        <v>55</v>
      </c>
      <c r="F3476">
        <v>4</v>
      </c>
      <c r="G3476" t="s">
        <v>43</v>
      </c>
      <c r="H3476">
        <v>8</v>
      </c>
      <c r="I3476"/>
      <c r="J3476"/>
      <c r="K3476">
        <v>7754552964</v>
      </c>
      <c r="L3476">
        <v>7754552964</v>
      </c>
      <c r="M3476" t="s">
        <v>51</v>
      </c>
      <c r="N3476">
        <v>2340103243</v>
      </c>
      <c r="O3476" s="32" t="str">
        <f t="shared" si="54"/>
        <v>Passives</v>
      </c>
    </row>
    <row r="3477" spans="1:15" ht="15" x14ac:dyDescent="0.2">
      <c r="A3477" t="s">
        <v>41</v>
      </c>
      <c r="B3477" t="s">
        <v>42</v>
      </c>
      <c r="C3477" t="s">
        <v>144</v>
      </c>
      <c r="D3477" s="11">
        <v>44247</v>
      </c>
      <c r="E3477" t="s">
        <v>50</v>
      </c>
      <c r="F3477">
        <v>3</v>
      </c>
      <c r="G3477" t="s">
        <v>43</v>
      </c>
      <c r="H3477">
        <v>7</v>
      </c>
      <c r="I3477"/>
      <c r="J3477"/>
      <c r="K3477">
        <v>3406268487</v>
      </c>
      <c r="L3477">
        <v>3406268487</v>
      </c>
      <c r="M3477" t="s">
        <v>51</v>
      </c>
      <c r="N3477">
        <v>2340104426</v>
      </c>
      <c r="O3477" s="32" t="str">
        <f t="shared" si="54"/>
        <v>Passives</v>
      </c>
    </row>
    <row r="3478" spans="1:15" ht="15" x14ac:dyDescent="0.2">
      <c r="A3478" t="s">
        <v>41</v>
      </c>
      <c r="B3478" t="s">
        <v>42</v>
      </c>
      <c r="C3478" t="s">
        <v>114</v>
      </c>
      <c r="D3478" s="11">
        <v>44247</v>
      </c>
      <c r="E3478" t="s">
        <v>53</v>
      </c>
      <c r="F3478">
        <v>3</v>
      </c>
      <c r="G3478" t="s">
        <v>43</v>
      </c>
      <c r="H3478">
        <v>8</v>
      </c>
      <c r="I3478"/>
      <c r="J3478"/>
      <c r="K3478">
        <v>4415950053</v>
      </c>
      <c r="L3478">
        <v>4415950053</v>
      </c>
      <c r="M3478" t="s">
        <v>51</v>
      </c>
      <c r="N3478">
        <v>2340121022</v>
      </c>
      <c r="O3478" s="32" t="str">
        <f t="shared" si="54"/>
        <v>Passives</v>
      </c>
    </row>
    <row r="3479" spans="1:15" ht="15" x14ac:dyDescent="0.2">
      <c r="A3479" t="s">
        <v>41</v>
      </c>
      <c r="B3479" t="s">
        <v>42</v>
      </c>
      <c r="C3479" t="s">
        <v>117</v>
      </c>
      <c r="D3479" s="11">
        <v>44247</v>
      </c>
      <c r="E3479" t="s">
        <v>55</v>
      </c>
      <c r="F3479">
        <v>5</v>
      </c>
      <c r="G3479" t="s">
        <v>43</v>
      </c>
      <c r="H3479">
        <v>9</v>
      </c>
      <c r="I3479"/>
      <c r="J3479"/>
      <c r="K3479">
        <v>9284141727</v>
      </c>
      <c r="L3479">
        <v>9284141727</v>
      </c>
      <c r="M3479" t="s">
        <v>44</v>
      </c>
      <c r="N3479">
        <v>2340124834</v>
      </c>
      <c r="O3479" s="32" t="str">
        <f t="shared" si="54"/>
        <v>Promoters</v>
      </c>
    </row>
    <row r="3480" spans="1:15" ht="15" x14ac:dyDescent="0.2">
      <c r="A3480" t="s">
        <v>41</v>
      </c>
      <c r="B3480" t="s">
        <v>42</v>
      </c>
      <c r="C3480" t="s">
        <v>120</v>
      </c>
      <c r="D3480" s="11">
        <v>44248</v>
      </c>
      <c r="E3480" t="s">
        <v>19</v>
      </c>
      <c r="F3480">
        <v>5</v>
      </c>
      <c r="G3480" t="s">
        <v>43</v>
      </c>
      <c r="H3480">
        <v>10</v>
      </c>
      <c r="I3480"/>
      <c r="J3480"/>
      <c r="K3480">
        <v>7205275223</v>
      </c>
      <c r="L3480">
        <v>5926276658</v>
      </c>
      <c r="M3480" t="s">
        <v>44</v>
      </c>
      <c r="N3480">
        <v>2340190092</v>
      </c>
      <c r="O3480" s="32" t="str">
        <f t="shared" si="54"/>
        <v>Promoters</v>
      </c>
    </row>
    <row r="3481" spans="1:15" ht="15" x14ac:dyDescent="0.2">
      <c r="A3481" t="s">
        <v>41</v>
      </c>
      <c r="B3481" t="s">
        <v>42</v>
      </c>
      <c r="C3481" t="s">
        <v>122</v>
      </c>
      <c r="D3481" s="11">
        <v>44248</v>
      </c>
      <c r="E3481" t="s">
        <v>53</v>
      </c>
      <c r="F3481">
        <v>5</v>
      </c>
      <c r="G3481" t="s">
        <v>43</v>
      </c>
      <c r="H3481">
        <v>9</v>
      </c>
      <c r="I3481"/>
      <c r="J3481"/>
      <c r="K3481">
        <v>4417033396</v>
      </c>
      <c r="L3481">
        <v>4417033396</v>
      </c>
      <c r="M3481" t="s">
        <v>44</v>
      </c>
      <c r="N3481">
        <v>2340192961</v>
      </c>
      <c r="O3481" s="32" t="str">
        <f t="shared" si="54"/>
        <v>Promoters</v>
      </c>
    </row>
    <row r="3482" spans="1:15" ht="15" x14ac:dyDescent="0.2">
      <c r="A3482" t="s">
        <v>41</v>
      </c>
      <c r="B3482" t="s">
        <v>42</v>
      </c>
      <c r="C3482" t="s">
        <v>111</v>
      </c>
      <c r="D3482" s="11">
        <v>44248</v>
      </c>
      <c r="E3482" t="s">
        <v>55</v>
      </c>
      <c r="F3482">
        <v>5</v>
      </c>
      <c r="G3482" t="s">
        <v>43</v>
      </c>
      <c r="H3482">
        <v>10</v>
      </c>
      <c r="I3482"/>
      <c r="J3482">
        <v>2021341971</v>
      </c>
      <c r="K3482">
        <v>7752996262</v>
      </c>
      <c r="L3482">
        <v>7752996262</v>
      </c>
      <c r="M3482" t="s">
        <v>44</v>
      </c>
      <c r="N3482">
        <v>2340224722</v>
      </c>
      <c r="O3482" s="32" t="str">
        <f t="shared" si="54"/>
        <v>Promoters</v>
      </c>
    </row>
    <row r="3483" spans="1:15" ht="15" x14ac:dyDescent="0.2">
      <c r="A3483" t="s">
        <v>41</v>
      </c>
      <c r="B3483" t="s">
        <v>42</v>
      </c>
      <c r="C3483" t="s">
        <v>111</v>
      </c>
      <c r="D3483" s="11">
        <v>44248</v>
      </c>
      <c r="E3483" t="s">
        <v>55</v>
      </c>
      <c r="F3483">
        <v>4</v>
      </c>
      <c r="G3483" t="s">
        <v>46</v>
      </c>
      <c r="H3483">
        <v>6</v>
      </c>
      <c r="I3483"/>
      <c r="J3483"/>
      <c r="K3483">
        <v>9287300269</v>
      </c>
      <c r="L3483">
        <v>9287300269</v>
      </c>
      <c r="M3483" t="s">
        <v>44</v>
      </c>
      <c r="N3483">
        <v>2340236735</v>
      </c>
      <c r="O3483" s="32" t="str">
        <f t="shared" si="54"/>
        <v>Detractors</v>
      </c>
    </row>
    <row r="3484" spans="1:15" ht="15" x14ac:dyDescent="0.2">
      <c r="A3484" t="s">
        <v>41</v>
      </c>
      <c r="B3484" t="s">
        <v>42</v>
      </c>
      <c r="C3484" t="s">
        <v>145</v>
      </c>
      <c r="D3484" s="11">
        <v>44248</v>
      </c>
      <c r="E3484" t="s">
        <v>55</v>
      </c>
      <c r="F3484">
        <v>5</v>
      </c>
      <c r="G3484" t="s">
        <v>43</v>
      </c>
      <c r="H3484">
        <v>9</v>
      </c>
      <c r="I3484"/>
      <c r="J3484"/>
      <c r="K3484">
        <v>5059332651</v>
      </c>
      <c r="L3484">
        <v>5059332651</v>
      </c>
      <c r="M3484" t="s">
        <v>44</v>
      </c>
      <c r="N3484">
        <v>2340240792</v>
      </c>
      <c r="O3484" s="32" t="str">
        <f t="shared" si="54"/>
        <v>Promoters</v>
      </c>
    </row>
    <row r="3485" spans="1:15" ht="15" x14ac:dyDescent="0.2">
      <c r="A3485" t="s">
        <v>41</v>
      </c>
      <c r="B3485" t="s">
        <v>42</v>
      </c>
      <c r="C3485" t="s">
        <v>140</v>
      </c>
      <c r="D3485" s="11">
        <v>44248</v>
      </c>
      <c r="E3485" t="s">
        <v>53</v>
      </c>
      <c r="F3485">
        <v>5</v>
      </c>
      <c r="G3485" t="s">
        <v>43</v>
      </c>
      <c r="H3485">
        <v>9</v>
      </c>
      <c r="I3485"/>
      <c r="J3485"/>
      <c r="K3485">
        <v>4417033396</v>
      </c>
      <c r="L3485">
        <v>4417033396</v>
      </c>
      <c r="M3485" t="s">
        <v>44</v>
      </c>
      <c r="N3485">
        <v>2340248827</v>
      </c>
      <c r="O3485" s="32" t="str">
        <f t="shared" si="54"/>
        <v>Promoters</v>
      </c>
    </row>
    <row r="3486" spans="1:15" ht="15" x14ac:dyDescent="0.2">
      <c r="A3486" t="s">
        <v>41</v>
      </c>
      <c r="B3486" t="s">
        <v>42</v>
      </c>
      <c r="C3486" t="s">
        <v>140</v>
      </c>
      <c r="D3486" s="11">
        <v>44248</v>
      </c>
      <c r="E3486" t="s">
        <v>54</v>
      </c>
      <c r="F3486">
        <v>5</v>
      </c>
      <c r="G3486" t="s">
        <v>43</v>
      </c>
      <c r="H3486">
        <v>10</v>
      </c>
      <c r="I3486"/>
      <c r="J3486"/>
      <c r="K3486">
        <v>9287972693</v>
      </c>
      <c r="L3486">
        <v>9287972693</v>
      </c>
      <c r="M3486" t="s">
        <v>44</v>
      </c>
      <c r="N3486">
        <v>2340250125</v>
      </c>
      <c r="O3486" s="32" t="str">
        <f t="shared" si="54"/>
        <v>Promoters</v>
      </c>
    </row>
    <row r="3487" spans="1:15" ht="15" x14ac:dyDescent="0.2">
      <c r="A3487" t="s">
        <v>41</v>
      </c>
      <c r="B3487" t="s">
        <v>42</v>
      </c>
      <c r="C3487" t="s">
        <v>122</v>
      </c>
      <c r="D3487" s="11">
        <v>44248</v>
      </c>
      <c r="E3487" t="s">
        <v>52</v>
      </c>
      <c r="F3487">
        <v>4</v>
      </c>
      <c r="G3487" t="s">
        <v>43</v>
      </c>
      <c r="H3487">
        <v>7</v>
      </c>
      <c r="I3487"/>
      <c r="J3487"/>
      <c r="K3487">
        <v>4417996400</v>
      </c>
      <c r="L3487">
        <v>4417996400</v>
      </c>
      <c r="M3487" t="s">
        <v>51</v>
      </c>
      <c r="N3487">
        <v>2340255248</v>
      </c>
      <c r="O3487" s="32" t="str">
        <f t="shared" si="54"/>
        <v>Passives</v>
      </c>
    </row>
    <row r="3488" spans="1:15" ht="15" x14ac:dyDescent="0.2">
      <c r="A3488" t="s">
        <v>41</v>
      </c>
      <c r="B3488" t="s">
        <v>42</v>
      </c>
      <c r="C3488" t="s">
        <v>83</v>
      </c>
      <c r="D3488" s="11">
        <v>44248</v>
      </c>
      <c r="E3488" t="s">
        <v>54</v>
      </c>
      <c r="F3488">
        <v>5</v>
      </c>
      <c r="G3488" t="s">
        <v>46</v>
      </c>
      <c r="H3488">
        <v>3</v>
      </c>
      <c r="I3488"/>
      <c r="J3488"/>
      <c r="K3488">
        <v>5053397932</v>
      </c>
      <c r="L3488">
        <v>5053397932</v>
      </c>
      <c r="M3488" t="s">
        <v>44</v>
      </c>
      <c r="N3488">
        <v>2340256620</v>
      </c>
      <c r="O3488" s="32" t="str">
        <f t="shared" si="54"/>
        <v>Detractors</v>
      </c>
    </row>
    <row r="3489" spans="1:15" ht="15" x14ac:dyDescent="0.2">
      <c r="A3489" t="s">
        <v>41</v>
      </c>
      <c r="B3489" t="s">
        <v>42</v>
      </c>
      <c r="C3489" t="s">
        <v>127</v>
      </c>
      <c r="D3489" s="11">
        <v>44248</v>
      </c>
      <c r="E3489" t="s">
        <v>55</v>
      </c>
      <c r="F3489">
        <v>5</v>
      </c>
      <c r="G3489" t="s">
        <v>43</v>
      </c>
      <c r="H3489">
        <v>10</v>
      </c>
      <c r="I3489"/>
      <c r="J3489"/>
      <c r="K3489">
        <v>5056129928</v>
      </c>
      <c r="L3489">
        <v>5056129928</v>
      </c>
      <c r="M3489" t="s">
        <v>51</v>
      </c>
      <c r="N3489">
        <v>2340256740</v>
      </c>
      <c r="O3489" s="32" t="str">
        <f t="shared" si="54"/>
        <v>Promoters</v>
      </c>
    </row>
    <row r="3490" spans="1:15" ht="15" x14ac:dyDescent="0.2">
      <c r="A3490" t="s">
        <v>41</v>
      </c>
      <c r="B3490" t="s">
        <v>42</v>
      </c>
      <c r="C3490" t="s">
        <v>113</v>
      </c>
      <c r="D3490" s="11">
        <v>44248</v>
      </c>
      <c r="E3490" t="s">
        <v>55</v>
      </c>
      <c r="F3490">
        <v>4</v>
      </c>
      <c r="G3490" t="s">
        <v>43</v>
      </c>
      <c r="H3490">
        <v>10</v>
      </c>
      <c r="I3490"/>
      <c r="J3490"/>
      <c r="K3490">
        <v>7753883492</v>
      </c>
      <c r="L3490">
        <v>7753883492</v>
      </c>
      <c r="M3490" t="s">
        <v>51</v>
      </c>
      <c r="N3490">
        <v>2340259446</v>
      </c>
      <c r="O3490" s="32" t="str">
        <f t="shared" si="54"/>
        <v>Promoters</v>
      </c>
    </row>
    <row r="3491" spans="1:15" ht="15" x14ac:dyDescent="0.2">
      <c r="A3491" t="s">
        <v>41</v>
      </c>
      <c r="B3491" t="s">
        <v>42</v>
      </c>
      <c r="C3491" t="s">
        <v>111</v>
      </c>
      <c r="D3491" s="11">
        <v>44248</v>
      </c>
      <c r="E3491" t="s">
        <v>54</v>
      </c>
      <c r="F3491">
        <v>1</v>
      </c>
      <c r="G3491" t="s">
        <v>46</v>
      </c>
      <c r="H3491">
        <v>1</v>
      </c>
      <c r="I3491"/>
      <c r="J3491">
        <v>2021409896</v>
      </c>
      <c r="K3491">
        <v>5057210545</v>
      </c>
      <c r="L3491">
        <v>5057210545</v>
      </c>
      <c r="M3491" t="s">
        <v>44</v>
      </c>
      <c r="N3491">
        <v>2340295908</v>
      </c>
      <c r="O3491" s="32" t="str">
        <f t="shared" si="54"/>
        <v>Detractors</v>
      </c>
    </row>
    <row r="3492" spans="1:15" ht="15" x14ac:dyDescent="0.2">
      <c r="A3492" t="s">
        <v>41</v>
      </c>
      <c r="B3492" t="s">
        <v>42</v>
      </c>
      <c r="C3492" t="s">
        <v>113</v>
      </c>
      <c r="D3492" s="11">
        <v>44248</v>
      </c>
      <c r="E3492" t="s">
        <v>55</v>
      </c>
      <c r="F3492">
        <v>4</v>
      </c>
      <c r="G3492" t="s">
        <v>43</v>
      </c>
      <c r="H3492">
        <v>5</v>
      </c>
      <c r="I3492"/>
      <c r="J3492"/>
      <c r="K3492">
        <v>5056081022</v>
      </c>
      <c r="L3492">
        <v>5056081022</v>
      </c>
      <c r="M3492" t="s">
        <v>44</v>
      </c>
      <c r="N3492">
        <v>2340296771</v>
      </c>
      <c r="O3492" s="32" t="str">
        <f t="shared" si="54"/>
        <v>Detractors</v>
      </c>
    </row>
    <row r="3493" spans="1:15" ht="15" x14ac:dyDescent="0.2">
      <c r="A3493" t="s">
        <v>41</v>
      </c>
      <c r="B3493" t="s">
        <v>42</v>
      </c>
      <c r="C3493" t="s">
        <v>145</v>
      </c>
      <c r="D3493" s="11">
        <v>44248</v>
      </c>
      <c r="E3493" t="s">
        <v>55</v>
      </c>
      <c r="F3493">
        <v>5</v>
      </c>
      <c r="G3493" t="s">
        <v>43</v>
      </c>
      <c r="H3493">
        <v>9</v>
      </c>
      <c r="I3493"/>
      <c r="J3493"/>
      <c r="K3493">
        <v>9284016635</v>
      </c>
      <c r="L3493">
        <v>9284016635</v>
      </c>
      <c r="M3493" t="s">
        <v>44</v>
      </c>
      <c r="N3493">
        <v>2340299682</v>
      </c>
      <c r="O3493" s="32" t="str">
        <f t="shared" si="54"/>
        <v>Promoters</v>
      </c>
    </row>
    <row r="3494" spans="1:15" ht="15" x14ac:dyDescent="0.2">
      <c r="A3494" t="s">
        <v>41</v>
      </c>
      <c r="B3494" t="s">
        <v>42</v>
      </c>
      <c r="C3494" t="s">
        <v>127</v>
      </c>
      <c r="D3494" s="11">
        <v>44248</v>
      </c>
      <c r="E3494" t="s">
        <v>54</v>
      </c>
      <c r="F3494">
        <v>4</v>
      </c>
      <c r="G3494" t="s">
        <v>46</v>
      </c>
      <c r="H3494">
        <v>2</v>
      </c>
      <c r="I3494"/>
      <c r="J3494"/>
      <c r="K3494">
        <v>5057139242</v>
      </c>
      <c r="L3494">
        <v>5057139242</v>
      </c>
      <c r="M3494" t="s">
        <v>44</v>
      </c>
      <c r="N3494">
        <v>2340302578</v>
      </c>
      <c r="O3494" s="32" t="str">
        <f t="shared" si="54"/>
        <v>Detractors</v>
      </c>
    </row>
    <row r="3495" spans="1:15" ht="15" x14ac:dyDescent="0.2">
      <c r="A3495" t="s">
        <v>41</v>
      </c>
      <c r="B3495" t="s">
        <v>42</v>
      </c>
      <c r="C3495" t="s">
        <v>125</v>
      </c>
      <c r="D3495" s="11">
        <v>44248</v>
      </c>
      <c r="E3495" t="s">
        <v>19</v>
      </c>
      <c r="F3495">
        <v>4</v>
      </c>
      <c r="G3495" t="s">
        <v>43</v>
      </c>
      <c r="H3495">
        <v>4</v>
      </c>
      <c r="I3495"/>
      <c r="J3495"/>
      <c r="K3495">
        <v>7205275223</v>
      </c>
      <c r="L3495">
        <v>5926424293</v>
      </c>
      <c r="M3495" t="s">
        <v>44</v>
      </c>
      <c r="N3495">
        <v>2340315613</v>
      </c>
      <c r="O3495" s="32" t="str">
        <f t="shared" si="54"/>
        <v>Detractors</v>
      </c>
    </row>
    <row r="3496" spans="1:15" ht="15" x14ac:dyDescent="0.2">
      <c r="A3496" t="s">
        <v>41</v>
      </c>
      <c r="B3496" t="s">
        <v>42</v>
      </c>
      <c r="C3496" t="s">
        <v>134</v>
      </c>
      <c r="D3496" s="11">
        <v>44248</v>
      </c>
      <c r="E3496" t="s">
        <v>55</v>
      </c>
      <c r="F3496">
        <v>5</v>
      </c>
      <c r="G3496" t="s">
        <v>43</v>
      </c>
      <c r="H3496">
        <v>10</v>
      </c>
      <c r="I3496"/>
      <c r="J3496"/>
      <c r="K3496">
        <v>7752930161</v>
      </c>
      <c r="L3496">
        <v>7752930161</v>
      </c>
      <c r="M3496" t="s">
        <v>44</v>
      </c>
      <c r="N3496">
        <v>2340328263</v>
      </c>
      <c r="O3496" s="32" t="str">
        <f t="shared" si="54"/>
        <v>Promoters</v>
      </c>
    </row>
    <row r="3497" spans="1:15" ht="15" x14ac:dyDescent="0.2">
      <c r="A3497" t="s">
        <v>41</v>
      </c>
      <c r="B3497" t="s">
        <v>42</v>
      </c>
      <c r="C3497" t="s">
        <v>139</v>
      </c>
      <c r="D3497" s="11">
        <v>44248</v>
      </c>
      <c r="E3497" t="s">
        <v>50</v>
      </c>
      <c r="F3497">
        <v>5</v>
      </c>
      <c r="G3497" t="s">
        <v>46</v>
      </c>
      <c r="H3497">
        <v>3</v>
      </c>
      <c r="I3497"/>
      <c r="J3497"/>
      <c r="K3497">
        <v>3402778245</v>
      </c>
      <c r="L3497">
        <v>3402778245</v>
      </c>
      <c r="M3497" t="s">
        <v>44</v>
      </c>
      <c r="N3497">
        <v>2340337207</v>
      </c>
      <c r="O3497" s="32" t="str">
        <f t="shared" si="54"/>
        <v>Detractors</v>
      </c>
    </row>
    <row r="3498" spans="1:15" ht="15" x14ac:dyDescent="0.2">
      <c r="A3498" t="s">
        <v>41</v>
      </c>
      <c r="B3498" t="s">
        <v>42</v>
      </c>
      <c r="C3498" t="s">
        <v>139</v>
      </c>
      <c r="D3498" s="11">
        <v>44248</v>
      </c>
      <c r="E3498" t="s">
        <v>55</v>
      </c>
      <c r="F3498">
        <v>5</v>
      </c>
      <c r="G3498" t="s">
        <v>43</v>
      </c>
      <c r="H3498">
        <v>9</v>
      </c>
      <c r="I3498"/>
      <c r="J3498"/>
      <c r="K3498">
        <v>9283190435</v>
      </c>
      <c r="L3498">
        <v>9283190435</v>
      </c>
      <c r="M3498" t="s">
        <v>44</v>
      </c>
      <c r="N3498">
        <v>2340338495</v>
      </c>
      <c r="O3498" s="32" t="str">
        <f t="shared" si="54"/>
        <v>Promoters</v>
      </c>
    </row>
    <row r="3499" spans="1:15" ht="15" x14ac:dyDescent="0.2">
      <c r="A3499" t="s">
        <v>41</v>
      </c>
      <c r="B3499" t="s">
        <v>42</v>
      </c>
      <c r="C3499" t="s">
        <v>134</v>
      </c>
      <c r="D3499" s="11">
        <v>44248</v>
      </c>
      <c r="E3499" t="s">
        <v>53</v>
      </c>
      <c r="F3499">
        <v>5</v>
      </c>
      <c r="G3499" t="s">
        <v>43</v>
      </c>
      <c r="H3499">
        <v>8</v>
      </c>
      <c r="I3499"/>
      <c r="J3499"/>
      <c r="K3499">
        <v>4415196657</v>
      </c>
      <c r="L3499">
        <v>4415196657</v>
      </c>
      <c r="M3499" t="s">
        <v>44</v>
      </c>
      <c r="N3499">
        <v>2340339616</v>
      </c>
      <c r="O3499" s="32" t="str">
        <f t="shared" si="54"/>
        <v>Passives</v>
      </c>
    </row>
    <row r="3500" spans="1:15" ht="15" x14ac:dyDescent="0.2">
      <c r="A3500" t="s">
        <v>41</v>
      </c>
      <c r="B3500" t="s">
        <v>42</v>
      </c>
      <c r="C3500" t="s">
        <v>118</v>
      </c>
      <c r="D3500" s="11">
        <v>44248</v>
      </c>
      <c r="E3500" t="s">
        <v>19</v>
      </c>
      <c r="F3500">
        <v>5</v>
      </c>
      <c r="G3500" t="s">
        <v>43</v>
      </c>
      <c r="H3500">
        <v>8</v>
      </c>
      <c r="I3500"/>
      <c r="J3500"/>
      <c r="K3500">
        <v>7205275223</v>
      </c>
      <c r="L3500">
        <v>5923287911</v>
      </c>
      <c r="M3500" t="s">
        <v>44</v>
      </c>
      <c r="N3500">
        <v>2340348215</v>
      </c>
      <c r="O3500" s="32" t="str">
        <f t="shared" si="54"/>
        <v>Passives</v>
      </c>
    </row>
    <row r="3501" spans="1:15" ht="15" x14ac:dyDescent="0.2">
      <c r="A3501" t="s">
        <v>41</v>
      </c>
      <c r="B3501" t="s">
        <v>42</v>
      </c>
      <c r="C3501" t="s">
        <v>129</v>
      </c>
      <c r="D3501" s="11">
        <v>44248</v>
      </c>
      <c r="E3501" t="s">
        <v>50</v>
      </c>
      <c r="F3501">
        <v>5</v>
      </c>
      <c r="G3501" t="s">
        <v>46</v>
      </c>
      <c r="H3501">
        <v>3</v>
      </c>
      <c r="I3501"/>
      <c r="J3501"/>
      <c r="K3501">
        <v>3402778245</v>
      </c>
      <c r="L3501">
        <v>3402778245</v>
      </c>
      <c r="M3501" t="s">
        <v>44</v>
      </c>
      <c r="N3501">
        <v>2340348672</v>
      </c>
      <c r="O3501" s="32" t="str">
        <f t="shared" si="54"/>
        <v>Detractors</v>
      </c>
    </row>
    <row r="3502" spans="1:15" ht="15" x14ac:dyDescent="0.2">
      <c r="A3502" t="s">
        <v>41</v>
      </c>
      <c r="B3502" t="s">
        <v>42</v>
      </c>
      <c r="C3502" t="s">
        <v>148</v>
      </c>
      <c r="D3502" s="11">
        <v>44248</v>
      </c>
      <c r="E3502" t="s">
        <v>19</v>
      </c>
      <c r="F3502">
        <v>5</v>
      </c>
      <c r="G3502" t="s">
        <v>43</v>
      </c>
      <c r="H3502">
        <v>9</v>
      </c>
      <c r="I3502"/>
      <c r="J3502"/>
      <c r="K3502">
        <v>7205275223</v>
      </c>
      <c r="L3502">
        <v>5922615742</v>
      </c>
      <c r="M3502" t="s">
        <v>44</v>
      </c>
      <c r="N3502">
        <v>2340357560</v>
      </c>
      <c r="O3502" s="32" t="str">
        <f t="shared" si="54"/>
        <v>Promoters</v>
      </c>
    </row>
    <row r="3503" spans="1:15" ht="15" x14ac:dyDescent="0.2">
      <c r="A3503" t="s">
        <v>41</v>
      </c>
      <c r="B3503" t="s">
        <v>42</v>
      </c>
      <c r="C3503" t="s">
        <v>148</v>
      </c>
      <c r="D3503" s="11">
        <v>44248</v>
      </c>
      <c r="E3503" t="s">
        <v>19</v>
      </c>
      <c r="F3503">
        <v>5</v>
      </c>
      <c r="G3503" t="s">
        <v>46</v>
      </c>
      <c r="H3503">
        <v>7</v>
      </c>
      <c r="I3503"/>
      <c r="J3503"/>
      <c r="K3503">
        <v>7205275223</v>
      </c>
      <c r="L3503">
        <v>5926100745</v>
      </c>
      <c r="M3503" t="s">
        <v>44</v>
      </c>
      <c r="N3503">
        <v>2340360959</v>
      </c>
      <c r="O3503" s="32" t="str">
        <f t="shared" si="54"/>
        <v>Passives</v>
      </c>
    </row>
    <row r="3504" spans="1:15" ht="15" x14ac:dyDescent="0.2">
      <c r="A3504" t="s">
        <v>41</v>
      </c>
      <c r="B3504" t="s">
        <v>42</v>
      </c>
      <c r="C3504" t="s">
        <v>134</v>
      </c>
      <c r="D3504" s="11">
        <v>44248</v>
      </c>
      <c r="E3504" t="s">
        <v>54</v>
      </c>
      <c r="F3504">
        <v>5</v>
      </c>
      <c r="G3504" t="s">
        <v>43</v>
      </c>
      <c r="H3504">
        <v>10</v>
      </c>
      <c r="I3504"/>
      <c r="J3504"/>
      <c r="K3504">
        <v>9282120723</v>
      </c>
      <c r="L3504">
        <v>9282120723</v>
      </c>
      <c r="M3504" t="s">
        <v>44</v>
      </c>
      <c r="N3504">
        <v>2340391313</v>
      </c>
      <c r="O3504" s="32" t="str">
        <f t="shared" si="54"/>
        <v>Promoters</v>
      </c>
    </row>
    <row r="3505" spans="1:15" ht="15" x14ac:dyDescent="0.2">
      <c r="A3505" t="s">
        <v>41</v>
      </c>
      <c r="B3505" t="s">
        <v>42</v>
      </c>
      <c r="C3505" t="s">
        <v>89</v>
      </c>
      <c r="D3505" s="11">
        <v>44248</v>
      </c>
      <c r="E3505" t="s">
        <v>55</v>
      </c>
      <c r="F3505">
        <v>5</v>
      </c>
      <c r="G3505" t="s">
        <v>43</v>
      </c>
      <c r="H3505">
        <v>10</v>
      </c>
      <c r="I3505"/>
      <c r="J3505"/>
      <c r="K3505">
        <v>5054237509</v>
      </c>
      <c r="L3505">
        <v>5054237509</v>
      </c>
      <c r="M3505" t="s">
        <v>44</v>
      </c>
      <c r="N3505">
        <v>2340397969</v>
      </c>
      <c r="O3505" s="32" t="str">
        <f t="shared" si="54"/>
        <v>Promoters</v>
      </c>
    </row>
    <row r="3506" spans="1:15" ht="15" x14ac:dyDescent="0.2">
      <c r="A3506" t="s">
        <v>41</v>
      </c>
      <c r="B3506" t="s">
        <v>42</v>
      </c>
      <c r="C3506" t="s">
        <v>81</v>
      </c>
      <c r="D3506" s="11">
        <v>44248</v>
      </c>
      <c r="E3506" t="s">
        <v>53</v>
      </c>
      <c r="F3506">
        <v>5</v>
      </c>
      <c r="G3506" t="s">
        <v>43</v>
      </c>
      <c r="H3506">
        <v>9</v>
      </c>
      <c r="I3506"/>
      <c r="J3506"/>
      <c r="K3506">
        <v>4417374555</v>
      </c>
      <c r="L3506">
        <v>4417374555</v>
      </c>
      <c r="M3506" t="s">
        <v>44</v>
      </c>
      <c r="N3506">
        <v>2340400805</v>
      </c>
      <c r="O3506" s="32" t="str">
        <f t="shared" si="54"/>
        <v>Promoters</v>
      </c>
    </row>
    <row r="3507" spans="1:15" ht="15" x14ac:dyDescent="0.2">
      <c r="A3507" t="s">
        <v>41</v>
      </c>
      <c r="B3507" t="s">
        <v>42</v>
      </c>
      <c r="C3507" t="s">
        <v>118</v>
      </c>
      <c r="D3507" s="11">
        <v>44249</v>
      </c>
      <c r="E3507" t="s">
        <v>19</v>
      </c>
      <c r="F3507">
        <v>1</v>
      </c>
      <c r="G3507" t="s">
        <v>46</v>
      </c>
      <c r="H3507">
        <v>8</v>
      </c>
      <c r="I3507"/>
      <c r="J3507"/>
      <c r="K3507">
        <v>7205275223</v>
      </c>
      <c r="L3507">
        <v>5922604908</v>
      </c>
      <c r="M3507" t="s">
        <v>44</v>
      </c>
      <c r="N3507">
        <v>2340458942</v>
      </c>
      <c r="O3507" s="32" t="str">
        <f t="shared" si="54"/>
        <v>Passives</v>
      </c>
    </row>
    <row r="3508" spans="1:15" ht="15" x14ac:dyDescent="0.2">
      <c r="A3508" t="s">
        <v>41</v>
      </c>
      <c r="B3508" t="s">
        <v>42</v>
      </c>
      <c r="C3508" t="s">
        <v>138</v>
      </c>
      <c r="D3508" s="11">
        <v>44249</v>
      </c>
      <c r="E3508" t="s">
        <v>50</v>
      </c>
      <c r="F3508">
        <v>4</v>
      </c>
      <c r="G3508" t="s">
        <v>46</v>
      </c>
      <c r="H3508">
        <v>10</v>
      </c>
      <c r="I3508"/>
      <c r="J3508"/>
      <c r="K3508">
        <v>3404735447</v>
      </c>
      <c r="L3508">
        <v>3404735447</v>
      </c>
      <c r="M3508" t="s">
        <v>51</v>
      </c>
      <c r="N3508">
        <v>2340461847</v>
      </c>
      <c r="O3508" s="32" t="str">
        <f t="shared" si="54"/>
        <v>Promoters</v>
      </c>
    </row>
    <row r="3509" spans="1:15" ht="15" x14ac:dyDescent="0.2">
      <c r="A3509" t="s">
        <v>41</v>
      </c>
      <c r="B3509" t="s">
        <v>42</v>
      </c>
      <c r="C3509" t="s">
        <v>104</v>
      </c>
      <c r="D3509" s="11">
        <v>44249</v>
      </c>
      <c r="E3509" t="s">
        <v>53</v>
      </c>
      <c r="F3509">
        <v>4</v>
      </c>
      <c r="G3509" t="s">
        <v>43</v>
      </c>
      <c r="H3509">
        <v>8</v>
      </c>
      <c r="I3509"/>
      <c r="J3509"/>
      <c r="K3509">
        <v>4415186142</v>
      </c>
      <c r="L3509">
        <v>4415186142</v>
      </c>
      <c r="M3509" t="s">
        <v>51</v>
      </c>
      <c r="N3509">
        <v>2340475195</v>
      </c>
      <c r="O3509" s="32" t="str">
        <f t="shared" si="54"/>
        <v>Passives</v>
      </c>
    </row>
    <row r="3510" spans="1:15" ht="15" x14ac:dyDescent="0.2">
      <c r="A3510" t="s">
        <v>41</v>
      </c>
      <c r="B3510" t="s">
        <v>42</v>
      </c>
      <c r="C3510" t="s">
        <v>142</v>
      </c>
      <c r="D3510" s="11">
        <v>44249</v>
      </c>
      <c r="E3510" t="s">
        <v>50</v>
      </c>
      <c r="F3510">
        <v>4</v>
      </c>
      <c r="G3510" t="s">
        <v>43</v>
      </c>
      <c r="H3510">
        <v>10</v>
      </c>
      <c r="I3510"/>
      <c r="J3510"/>
      <c r="K3510">
        <v>3406903839</v>
      </c>
      <c r="L3510">
        <v>3406903839</v>
      </c>
      <c r="M3510" t="s">
        <v>51</v>
      </c>
      <c r="N3510">
        <v>2340477284</v>
      </c>
      <c r="O3510" s="32" t="str">
        <f t="shared" si="54"/>
        <v>Promoters</v>
      </c>
    </row>
    <row r="3511" spans="1:15" ht="15" x14ac:dyDescent="0.2">
      <c r="A3511" t="s">
        <v>41</v>
      </c>
      <c r="B3511" t="s">
        <v>42</v>
      </c>
      <c r="C3511" t="s">
        <v>125</v>
      </c>
      <c r="D3511" s="11">
        <v>44249</v>
      </c>
      <c r="E3511" t="s">
        <v>19</v>
      </c>
      <c r="F3511">
        <v>4</v>
      </c>
      <c r="G3511" t="s">
        <v>43</v>
      </c>
      <c r="H3511">
        <v>8</v>
      </c>
      <c r="I3511"/>
      <c r="J3511"/>
      <c r="K3511">
        <v>7205275223</v>
      </c>
      <c r="L3511">
        <v>5926277945</v>
      </c>
      <c r="M3511" t="s">
        <v>51</v>
      </c>
      <c r="N3511">
        <v>2340481662</v>
      </c>
      <c r="O3511" s="32" t="str">
        <f t="shared" si="54"/>
        <v>Passives</v>
      </c>
    </row>
    <row r="3512" spans="1:15" ht="15" x14ac:dyDescent="0.2">
      <c r="A3512" t="s">
        <v>41</v>
      </c>
      <c r="B3512" t="s">
        <v>42</v>
      </c>
      <c r="C3512" t="s">
        <v>107</v>
      </c>
      <c r="D3512" s="11">
        <v>44249</v>
      </c>
      <c r="E3512" t="s">
        <v>53</v>
      </c>
      <c r="F3512">
        <v>5</v>
      </c>
      <c r="G3512" t="s">
        <v>43</v>
      </c>
      <c r="H3512">
        <v>10</v>
      </c>
      <c r="I3512"/>
      <c r="J3512"/>
      <c r="K3512">
        <v>4414055352</v>
      </c>
      <c r="L3512">
        <v>4414055352</v>
      </c>
      <c r="M3512" t="s">
        <v>44</v>
      </c>
      <c r="N3512">
        <v>2340482285</v>
      </c>
      <c r="O3512" s="32" t="str">
        <f t="shared" si="54"/>
        <v>Promoters</v>
      </c>
    </row>
    <row r="3513" spans="1:15" ht="15" x14ac:dyDescent="0.2">
      <c r="A3513" t="s">
        <v>41</v>
      </c>
      <c r="B3513" t="s">
        <v>42</v>
      </c>
      <c r="C3513" t="s">
        <v>125</v>
      </c>
      <c r="D3513" s="11">
        <v>44249</v>
      </c>
      <c r="E3513" t="s">
        <v>19</v>
      </c>
      <c r="F3513">
        <v>5</v>
      </c>
      <c r="G3513" t="s">
        <v>46</v>
      </c>
      <c r="H3513">
        <v>5</v>
      </c>
      <c r="I3513"/>
      <c r="J3513"/>
      <c r="K3513">
        <v>7205275223</v>
      </c>
      <c r="L3513">
        <v>5922202684</v>
      </c>
      <c r="M3513" t="s">
        <v>44</v>
      </c>
      <c r="N3513">
        <v>2340483478</v>
      </c>
      <c r="O3513" s="32" t="str">
        <f t="shared" si="54"/>
        <v>Detractors</v>
      </c>
    </row>
    <row r="3514" spans="1:15" ht="15" x14ac:dyDescent="0.2">
      <c r="A3514" t="s">
        <v>41</v>
      </c>
      <c r="B3514" t="s">
        <v>42</v>
      </c>
      <c r="C3514" t="s">
        <v>148</v>
      </c>
      <c r="D3514" s="11">
        <v>44249</v>
      </c>
      <c r="E3514" t="s">
        <v>19</v>
      </c>
      <c r="F3514">
        <v>4</v>
      </c>
      <c r="G3514" t="s">
        <v>43</v>
      </c>
      <c r="H3514">
        <v>9</v>
      </c>
      <c r="I3514"/>
      <c r="J3514"/>
      <c r="K3514">
        <v>7205275223</v>
      </c>
      <c r="L3514">
        <v>5923373160</v>
      </c>
      <c r="M3514" t="s">
        <v>51</v>
      </c>
      <c r="N3514">
        <v>2340486349</v>
      </c>
      <c r="O3514" s="32" t="str">
        <f t="shared" si="54"/>
        <v>Promoters</v>
      </c>
    </row>
    <row r="3515" spans="1:15" ht="15" x14ac:dyDescent="0.2">
      <c r="A3515" t="s">
        <v>41</v>
      </c>
      <c r="B3515" t="s">
        <v>42</v>
      </c>
      <c r="C3515" t="s">
        <v>148</v>
      </c>
      <c r="D3515" s="11">
        <v>44249</v>
      </c>
      <c r="E3515" t="s">
        <v>19</v>
      </c>
      <c r="F3515">
        <v>5</v>
      </c>
      <c r="G3515" t="s">
        <v>43</v>
      </c>
      <c r="H3515">
        <v>10</v>
      </c>
      <c r="I3515"/>
      <c r="J3515"/>
      <c r="K3515">
        <v>7205275223</v>
      </c>
      <c r="L3515">
        <v>5923253144</v>
      </c>
      <c r="M3515" t="s">
        <v>44</v>
      </c>
      <c r="N3515">
        <v>2340489505</v>
      </c>
      <c r="O3515" s="32" t="str">
        <f t="shared" si="54"/>
        <v>Promoters</v>
      </c>
    </row>
    <row r="3516" spans="1:15" ht="15" x14ac:dyDescent="0.2">
      <c r="A3516" t="s">
        <v>41</v>
      </c>
      <c r="B3516" t="s">
        <v>42</v>
      </c>
      <c r="C3516" t="s">
        <v>116</v>
      </c>
      <c r="D3516" s="11">
        <v>44249</v>
      </c>
      <c r="E3516" t="s">
        <v>52</v>
      </c>
      <c r="F3516">
        <v>4</v>
      </c>
      <c r="G3516" t="s">
        <v>43</v>
      </c>
      <c r="H3516">
        <v>7</v>
      </c>
      <c r="I3516"/>
      <c r="J3516"/>
      <c r="K3516">
        <v>4415955505</v>
      </c>
      <c r="L3516">
        <v>4415955505</v>
      </c>
      <c r="M3516" t="s">
        <v>51</v>
      </c>
      <c r="N3516">
        <v>2340496632</v>
      </c>
      <c r="O3516" s="32" t="str">
        <f t="shared" si="54"/>
        <v>Passives</v>
      </c>
    </row>
    <row r="3517" spans="1:15" ht="15" x14ac:dyDescent="0.2">
      <c r="A3517" t="s">
        <v>41</v>
      </c>
      <c r="B3517" t="s">
        <v>42</v>
      </c>
      <c r="C3517" t="s">
        <v>112</v>
      </c>
      <c r="D3517" s="11">
        <v>44249</v>
      </c>
      <c r="E3517" t="s">
        <v>50</v>
      </c>
      <c r="F3517">
        <v>5</v>
      </c>
      <c r="G3517" t="s">
        <v>43</v>
      </c>
      <c r="H3517">
        <v>10</v>
      </c>
      <c r="I3517"/>
      <c r="J3517"/>
      <c r="K3517">
        <v>3402448223</v>
      </c>
      <c r="L3517">
        <v>3402448223</v>
      </c>
      <c r="M3517" t="s">
        <v>44</v>
      </c>
      <c r="N3517">
        <v>2340497693</v>
      </c>
      <c r="O3517" s="32" t="str">
        <f t="shared" si="54"/>
        <v>Promoters</v>
      </c>
    </row>
    <row r="3518" spans="1:15" ht="15" x14ac:dyDescent="0.2">
      <c r="A3518" t="s">
        <v>41</v>
      </c>
      <c r="B3518" t="s">
        <v>42</v>
      </c>
      <c r="C3518" t="s">
        <v>147</v>
      </c>
      <c r="D3518" s="11">
        <v>44249</v>
      </c>
      <c r="E3518" t="s">
        <v>53</v>
      </c>
      <c r="F3518">
        <v>5</v>
      </c>
      <c r="G3518" t="s">
        <v>43</v>
      </c>
      <c r="H3518">
        <v>10</v>
      </c>
      <c r="I3518"/>
      <c r="J3518"/>
      <c r="K3518">
        <v>4417322288</v>
      </c>
      <c r="L3518">
        <v>4417322288</v>
      </c>
      <c r="M3518" t="s">
        <v>44</v>
      </c>
      <c r="N3518">
        <v>2340500719</v>
      </c>
      <c r="O3518" s="32" t="str">
        <f t="shared" si="54"/>
        <v>Promoters</v>
      </c>
    </row>
    <row r="3519" spans="1:15" ht="15" x14ac:dyDescent="0.2">
      <c r="A3519" t="s">
        <v>41</v>
      </c>
      <c r="B3519" t="s">
        <v>42</v>
      </c>
      <c r="C3519" t="s">
        <v>148</v>
      </c>
      <c r="D3519" s="11">
        <v>44249</v>
      </c>
      <c r="E3519" t="s">
        <v>19</v>
      </c>
      <c r="F3519">
        <v>5</v>
      </c>
      <c r="G3519" t="s">
        <v>43</v>
      </c>
      <c r="H3519">
        <v>10</v>
      </c>
      <c r="I3519"/>
      <c r="J3519"/>
      <c r="K3519">
        <v>7205275223</v>
      </c>
      <c r="L3519">
        <v>5926577315</v>
      </c>
      <c r="M3519" t="s">
        <v>44</v>
      </c>
      <c r="N3519">
        <v>2340502113</v>
      </c>
      <c r="O3519" s="32" t="str">
        <f t="shared" si="54"/>
        <v>Promoters</v>
      </c>
    </row>
    <row r="3520" spans="1:15" ht="15" x14ac:dyDescent="0.2">
      <c r="A3520" t="s">
        <v>41</v>
      </c>
      <c r="B3520" t="s">
        <v>42</v>
      </c>
      <c r="C3520" t="s">
        <v>136</v>
      </c>
      <c r="D3520" s="11">
        <v>44249</v>
      </c>
      <c r="E3520" t="s">
        <v>55</v>
      </c>
      <c r="F3520">
        <v>5</v>
      </c>
      <c r="G3520" t="s">
        <v>43</v>
      </c>
      <c r="H3520">
        <v>9</v>
      </c>
      <c r="I3520"/>
      <c r="J3520">
        <v>2021605204</v>
      </c>
      <c r="K3520">
        <v>9286630017</v>
      </c>
      <c r="L3520">
        <v>9286630017</v>
      </c>
      <c r="M3520" t="s">
        <v>44</v>
      </c>
      <c r="N3520">
        <v>2340507011</v>
      </c>
      <c r="O3520" s="32" t="str">
        <f t="shared" si="54"/>
        <v>Promoters</v>
      </c>
    </row>
    <row r="3521" spans="1:15" ht="15" x14ac:dyDescent="0.2">
      <c r="A3521" t="s">
        <v>41</v>
      </c>
      <c r="B3521" t="s">
        <v>42</v>
      </c>
      <c r="C3521" t="s">
        <v>118</v>
      </c>
      <c r="D3521" s="11">
        <v>44249</v>
      </c>
      <c r="E3521" t="s">
        <v>19</v>
      </c>
      <c r="F3521">
        <v>4</v>
      </c>
      <c r="G3521" t="s">
        <v>46</v>
      </c>
      <c r="H3521">
        <v>5</v>
      </c>
      <c r="I3521"/>
      <c r="J3521"/>
      <c r="K3521">
        <v>4694733101</v>
      </c>
      <c r="L3521">
        <v>5926188631</v>
      </c>
      <c r="M3521" t="s">
        <v>44</v>
      </c>
      <c r="N3521">
        <v>2340518262</v>
      </c>
      <c r="O3521" s="32" t="str">
        <f t="shared" si="54"/>
        <v>Detractors</v>
      </c>
    </row>
    <row r="3522" spans="1:15" ht="15" x14ac:dyDescent="0.2">
      <c r="A3522" t="s">
        <v>41</v>
      </c>
      <c r="B3522" t="s">
        <v>42</v>
      </c>
      <c r="C3522" t="s">
        <v>130</v>
      </c>
      <c r="D3522" s="11">
        <v>44249</v>
      </c>
      <c r="E3522" t="s">
        <v>19</v>
      </c>
      <c r="F3522">
        <v>5</v>
      </c>
      <c r="G3522" t="s">
        <v>46</v>
      </c>
      <c r="H3522">
        <v>0</v>
      </c>
      <c r="I3522"/>
      <c r="J3522"/>
      <c r="K3522">
        <v>7205275223</v>
      </c>
      <c r="L3522">
        <v>5926125272</v>
      </c>
      <c r="M3522" t="s">
        <v>44</v>
      </c>
      <c r="N3522">
        <v>2340521532</v>
      </c>
      <c r="O3522" s="32" t="str">
        <f t="shared" ref="O3522:O3585" si="55">IF(AND(H3522&gt;=$Q$3,H3522&lt;=$R$3),$S$3,IF(AND(H3522&gt;=$Q$4,H3522&lt;=$R$4),$S$4,IF(AND(H3522&gt;=$Q$5,H3522&lt;=$R$5),$S$5)))</f>
        <v>Detractors</v>
      </c>
    </row>
    <row r="3523" spans="1:15" ht="15" x14ac:dyDescent="0.2">
      <c r="A3523" t="s">
        <v>41</v>
      </c>
      <c r="B3523" t="s">
        <v>42</v>
      </c>
      <c r="C3523" t="s">
        <v>127</v>
      </c>
      <c r="D3523" s="11">
        <v>44249</v>
      </c>
      <c r="E3523" t="s">
        <v>55</v>
      </c>
      <c r="F3523">
        <v>4</v>
      </c>
      <c r="G3523" t="s">
        <v>43</v>
      </c>
      <c r="H3523">
        <v>5</v>
      </c>
      <c r="I3523"/>
      <c r="J3523"/>
      <c r="K3523">
        <v>9283491646</v>
      </c>
      <c r="L3523">
        <v>9283491646</v>
      </c>
      <c r="M3523" t="s">
        <v>44</v>
      </c>
      <c r="N3523">
        <v>2340526074</v>
      </c>
      <c r="O3523" s="32" t="str">
        <f t="shared" si="55"/>
        <v>Detractors</v>
      </c>
    </row>
    <row r="3524" spans="1:15" ht="15" x14ac:dyDescent="0.2">
      <c r="A3524" t="s">
        <v>41</v>
      </c>
      <c r="B3524" t="s">
        <v>42</v>
      </c>
      <c r="C3524" t="s">
        <v>143</v>
      </c>
      <c r="D3524" s="11">
        <v>44249</v>
      </c>
      <c r="E3524" t="s">
        <v>53</v>
      </c>
      <c r="F3524">
        <v>5</v>
      </c>
      <c r="G3524" t="s">
        <v>43</v>
      </c>
      <c r="H3524">
        <v>9</v>
      </c>
      <c r="I3524"/>
      <c r="J3524"/>
      <c r="K3524">
        <v>4412362905</v>
      </c>
      <c r="L3524">
        <v>4412362905</v>
      </c>
      <c r="M3524" t="s">
        <v>44</v>
      </c>
      <c r="N3524">
        <v>2340532007</v>
      </c>
      <c r="O3524" s="32" t="str">
        <f t="shared" si="55"/>
        <v>Promoters</v>
      </c>
    </row>
    <row r="3525" spans="1:15" ht="15" x14ac:dyDescent="0.2">
      <c r="A3525" t="s">
        <v>41</v>
      </c>
      <c r="B3525" t="s">
        <v>42</v>
      </c>
      <c r="C3525" t="s">
        <v>130</v>
      </c>
      <c r="D3525" s="11">
        <v>44249</v>
      </c>
      <c r="E3525" t="s">
        <v>19</v>
      </c>
      <c r="F3525">
        <v>5</v>
      </c>
      <c r="G3525" t="s">
        <v>43</v>
      </c>
      <c r="H3525">
        <v>9</v>
      </c>
      <c r="I3525"/>
      <c r="J3525"/>
      <c r="K3525">
        <v>7205275223</v>
      </c>
      <c r="L3525">
        <v>5926282444</v>
      </c>
      <c r="M3525" t="s">
        <v>44</v>
      </c>
      <c r="N3525">
        <v>2340533820</v>
      </c>
      <c r="O3525" s="32" t="str">
        <f t="shared" si="55"/>
        <v>Promoters</v>
      </c>
    </row>
    <row r="3526" spans="1:15" ht="15" x14ac:dyDescent="0.2">
      <c r="A3526" t="s">
        <v>41</v>
      </c>
      <c r="B3526" t="s">
        <v>42</v>
      </c>
      <c r="C3526" t="s">
        <v>140</v>
      </c>
      <c r="D3526" s="11">
        <v>44249</v>
      </c>
      <c r="E3526" t="s">
        <v>54</v>
      </c>
      <c r="F3526">
        <v>5</v>
      </c>
      <c r="G3526" t="s">
        <v>43</v>
      </c>
      <c r="H3526">
        <v>10</v>
      </c>
      <c r="I3526"/>
      <c r="J3526"/>
      <c r="K3526">
        <v>9283831553</v>
      </c>
      <c r="L3526">
        <v>9283831553</v>
      </c>
      <c r="M3526" t="s">
        <v>44</v>
      </c>
      <c r="N3526">
        <v>2340536615</v>
      </c>
      <c r="O3526" s="32" t="str">
        <f t="shared" si="55"/>
        <v>Promoters</v>
      </c>
    </row>
    <row r="3527" spans="1:15" ht="15" x14ac:dyDescent="0.2">
      <c r="A3527" t="s">
        <v>41</v>
      </c>
      <c r="B3527" t="s">
        <v>42</v>
      </c>
      <c r="C3527" t="s">
        <v>132</v>
      </c>
      <c r="D3527" s="11">
        <v>44249</v>
      </c>
      <c r="E3527" t="s">
        <v>55</v>
      </c>
      <c r="F3527">
        <v>5</v>
      </c>
      <c r="G3527" t="s">
        <v>43</v>
      </c>
      <c r="H3527">
        <v>10</v>
      </c>
      <c r="I3527"/>
      <c r="J3527"/>
      <c r="K3527">
        <v>9286403879</v>
      </c>
      <c r="L3527">
        <v>9286403879</v>
      </c>
      <c r="M3527" t="s">
        <v>44</v>
      </c>
      <c r="N3527">
        <v>2340536661</v>
      </c>
      <c r="O3527" s="32" t="str">
        <f t="shared" si="55"/>
        <v>Promoters</v>
      </c>
    </row>
    <row r="3528" spans="1:15" ht="15" x14ac:dyDescent="0.2">
      <c r="A3528" t="s">
        <v>41</v>
      </c>
      <c r="B3528" t="s">
        <v>42</v>
      </c>
      <c r="C3528" t="s">
        <v>120</v>
      </c>
      <c r="D3528" s="11">
        <v>44249</v>
      </c>
      <c r="E3528" t="s">
        <v>19</v>
      </c>
      <c r="F3528">
        <v>3</v>
      </c>
      <c r="G3528" t="s">
        <v>43</v>
      </c>
      <c r="H3528">
        <v>10</v>
      </c>
      <c r="I3528"/>
      <c r="J3528"/>
      <c r="K3528">
        <v>7205275223</v>
      </c>
      <c r="L3528">
        <v>5926495229</v>
      </c>
      <c r="M3528" t="s">
        <v>51</v>
      </c>
      <c r="N3528">
        <v>2340538049</v>
      </c>
      <c r="O3528" s="32" t="str">
        <f t="shared" si="55"/>
        <v>Promoters</v>
      </c>
    </row>
    <row r="3529" spans="1:15" ht="15" x14ac:dyDescent="0.2">
      <c r="A3529" t="s">
        <v>41</v>
      </c>
      <c r="B3529" t="s">
        <v>42</v>
      </c>
      <c r="C3529" t="s">
        <v>96</v>
      </c>
      <c r="D3529" s="11">
        <v>44249</v>
      </c>
      <c r="E3529" t="s">
        <v>50</v>
      </c>
      <c r="F3529">
        <v>4</v>
      </c>
      <c r="G3529" t="s">
        <v>43</v>
      </c>
      <c r="H3529">
        <v>5</v>
      </c>
      <c r="I3529"/>
      <c r="J3529"/>
      <c r="K3529">
        <v>3402011874</v>
      </c>
      <c r="L3529">
        <v>3402011874</v>
      </c>
      <c r="M3529" t="s">
        <v>44</v>
      </c>
      <c r="N3529">
        <v>2340538203</v>
      </c>
      <c r="O3529" s="32" t="str">
        <f t="shared" si="55"/>
        <v>Detractors</v>
      </c>
    </row>
    <row r="3530" spans="1:15" ht="15" x14ac:dyDescent="0.2">
      <c r="A3530" t="s">
        <v>41</v>
      </c>
      <c r="B3530" t="s">
        <v>42</v>
      </c>
      <c r="C3530" t="s">
        <v>137</v>
      </c>
      <c r="D3530" s="11">
        <v>44249</v>
      </c>
      <c r="E3530" t="s">
        <v>50</v>
      </c>
      <c r="F3530">
        <v>5</v>
      </c>
      <c r="G3530" t="s">
        <v>43</v>
      </c>
      <c r="H3530">
        <v>9</v>
      </c>
      <c r="I3530"/>
      <c r="J3530"/>
      <c r="K3530">
        <v>3405133544</v>
      </c>
      <c r="L3530">
        <v>3405133544</v>
      </c>
      <c r="M3530" t="s">
        <v>44</v>
      </c>
      <c r="N3530">
        <v>2340544758</v>
      </c>
      <c r="O3530" s="32" t="str">
        <f t="shared" si="55"/>
        <v>Promoters</v>
      </c>
    </row>
    <row r="3531" spans="1:15" ht="15" x14ac:dyDescent="0.2">
      <c r="A3531" t="s">
        <v>41</v>
      </c>
      <c r="B3531" t="s">
        <v>42</v>
      </c>
      <c r="C3531" t="s">
        <v>143</v>
      </c>
      <c r="D3531" s="11">
        <v>44249</v>
      </c>
      <c r="E3531" t="s">
        <v>55</v>
      </c>
      <c r="F3531">
        <v>5</v>
      </c>
      <c r="G3531" t="s">
        <v>43</v>
      </c>
      <c r="H3531">
        <v>10</v>
      </c>
      <c r="I3531"/>
      <c r="J3531"/>
      <c r="K3531">
        <v>9285211862</v>
      </c>
      <c r="L3531">
        <v>9285211862</v>
      </c>
      <c r="M3531" t="s">
        <v>44</v>
      </c>
      <c r="N3531">
        <v>2340547783</v>
      </c>
      <c r="O3531" s="32" t="str">
        <f t="shared" si="55"/>
        <v>Promoters</v>
      </c>
    </row>
    <row r="3532" spans="1:15" ht="15" x14ac:dyDescent="0.2">
      <c r="A3532" t="s">
        <v>41</v>
      </c>
      <c r="B3532" t="s">
        <v>42</v>
      </c>
      <c r="C3532" t="s">
        <v>100</v>
      </c>
      <c r="D3532" s="11">
        <v>44249</v>
      </c>
      <c r="E3532" t="s">
        <v>53</v>
      </c>
      <c r="F3532">
        <v>5</v>
      </c>
      <c r="G3532" t="s">
        <v>43</v>
      </c>
      <c r="H3532">
        <v>0</v>
      </c>
      <c r="I3532"/>
      <c r="J3532"/>
      <c r="K3532">
        <v>4412921423</v>
      </c>
      <c r="L3532">
        <v>4412921423</v>
      </c>
      <c r="M3532" t="s">
        <v>44</v>
      </c>
      <c r="N3532">
        <v>2340551518</v>
      </c>
      <c r="O3532" s="32" t="str">
        <f t="shared" si="55"/>
        <v>Detractors</v>
      </c>
    </row>
    <row r="3533" spans="1:15" ht="15" x14ac:dyDescent="0.2">
      <c r="A3533" t="s">
        <v>41</v>
      </c>
      <c r="B3533" t="s">
        <v>42</v>
      </c>
      <c r="C3533" t="s">
        <v>120</v>
      </c>
      <c r="D3533" s="11">
        <v>44249</v>
      </c>
      <c r="E3533" t="s">
        <v>19</v>
      </c>
      <c r="F3533">
        <v>5</v>
      </c>
      <c r="G3533" t="s">
        <v>46</v>
      </c>
      <c r="H3533">
        <v>10</v>
      </c>
      <c r="I3533"/>
      <c r="J3533"/>
      <c r="K3533">
        <v>7205275223</v>
      </c>
      <c r="L3533">
        <v>5926524439</v>
      </c>
      <c r="M3533" t="s">
        <v>44</v>
      </c>
      <c r="N3533">
        <v>2340553757</v>
      </c>
      <c r="O3533" s="32" t="str">
        <f t="shared" si="55"/>
        <v>Promoters</v>
      </c>
    </row>
    <row r="3534" spans="1:15" ht="15" x14ac:dyDescent="0.2">
      <c r="A3534" t="s">
        <v>41</v>
      </c>
      <c r="B3534" t="s">
        <v>42</v>
      </c>
      <c r="C3534" t="s">
        <v>132</v>
      </c>
      <c r="D3534" s="11">
        <v>44249</v>
      </c>
      <c r="E3534" t="s">
        <v>55</v>
      </c>
      <c r="F3534">
        <v>5</v>
      </c>
      <c r="G3534" t="s">
        <v>43</v>
      </c>
      <c r="H3534">
        <v>5</v>
      </c>
      <c r="I3534"/>
      <c r="J3534"/>
      <c r="K3534">
        <v>5057865408</v>
      </c>
      <c r="L3534">
        <v>5057865408</v>
      </c>
      <c r="M3534" t="s">
        <v>44</v>
      </c>
      <c r="N3534">
        <v>2340561379</v>
      </c>
      <c r="O3534" s="32" t="str">
        <f t="shared" si="55"/>
        <v>Detractors</v>
      </c>
    </row>
    <row r="3535" spans="1:15" ht="15" x14ac:dyDescent="0.2">
      <c r="A3535" t="s">
        <v>41</v>
      </c>
      <c r="B3535" t="s">
        <v>42</v>
      </c>
      <c r="C3535" t="s">
        <v>142</v>
      </c>
      <c r="D3535" s="11">
        <v>44249</v>
      </c>
      <c r="E3535" t="s">
        <v>54</v>
      </c>
      <c r="F3535">
        <v>5</v>
      </c>
      <c r="G3535" t="s">
        <v>43</v>
      </c>
      <c r="H3535">
        <v>9</v>
      </c>
      <c r="I3535"/>
      <c r="J3535">
        <v>2021658784</v>
      </c>
      <c r="K3535">
        <v>9286630387</v>
      </c>
      <c r="L3535">
        <v>9286630387</v>
      </c>
      <c r="M3535" t="s">
        <v>44</v>
      </c>
      <c r="N3535">
        <v>2340569304</v>
      </c>
      <c r="O3535" s="32" t="str">
        <f t="shared" si="55"/>
        <v>Promoters</v>
      </c>
    </row>
    <row r="3536" spans="1:15" ht="15" x14ac:dyDescent="0.2">
      <c r="A3536" t="s">
        <v>41</v>
      </c>
      <c r="B3536" t="s">
        <v>42</v>
      </c>
      <c r="C3536" t="s">
        <v>147</v>
      </c>
      <c r="D3536" s="11">
        <v>44249</v>
      </c>
      <c r="E3536" t="s">
        <v>52</v>
      </c>
      <c r="F3536">
        <v>5</v>
      </c>
      <c r="G3536" t="s">
        <v>43</v>
      </c>
      <c r="H3536">
        <v>5</v>
      </c>
      <c r="I3536"/>
      <c r="J3536">
        <v>2021660162</v>
      </c>
      <c r="K3536">
        <v>4417043183</v>
      </c>
      <c r="L3536">
        <v>4417043183</v>
      </c>
      <c r="M3536" t="s">
        <v>44</v>
      </c>
      <c r="N3536">
        <v>2340570684</v>
      </c>
      <c r="O3536" s="32" t="str">
        <f t="shared" si="55"/>
        <v>Detractors</v>
      </c>
    </row>
    <row r="3537" spans="1:15" ht="15" x14ac:dyDescent="0.2">
      <c r="A3537" t="s">
        <v>41</v>
      </c>
      <c r="B3537" t="s">
        <v>42</v>
      </c>
      <c r="C3537" t="s">
        <v>147</v>
      </c>
      <c r="D3537" s="11">
        <v>44249</v>
      </c>
      <c r="E3537" t="s">
        <v>53</v>
      </c>
      <c r="F3537">
        <v>5</v>
      </c>
      <c r="G3537" t="s">
        <v>43</v>
      </c>
      <c r="H3537">
        <v>10</v>
      </c>
      <c r="I3537"/>
      <c r="J3537"/>
      <c r="K3537">
        <v>4417052343</v>
      </c>
      <c r="L3537">
        <v>4417052343</v>
      </c>
      <c r="M3537" t="s">
        <v>44</v>
      </c>
      <c r="N3537">
        <v>2340571814</v>
      </c>
      <c r="O3537" s="32" t="str">
        <f t="shared" si="55"/>
        <v>Promoters</v>
      </c>
    </row>
    <row r="3538" spans="1:15" ht="15" x14ac:dyDescent="0.2">
      <c r="A3538" t="s">
        <v>41</v>
      </c>
      <c r="B3538" t="s">
        <v>42</v>
      </c>
      <c r="C3538" t="s">
        <v>87</v>
      </c>
      <c r="D3538" s="11">
        <v>44249</v>
      </c>
      <c r="E3538" t="s">
        <v>52</v>
      </c>
      <c r="F3538">
        <v>5</v>
      </c>
      <c r="G3538" t="s">
        <v>43</v>
      </c>
      <c r="H3538">
        <v>9</v>
      </c>
      <c r="I3538"/>
      <c r="J3538"/>
      <c r="K3538">
        <v>4412920099</v>
      </c>
      <c r="L3538">
        <v>4412920099</v>
      </c>
      <c r="M3538" t="s">
        <v>44</v>
      </c>
      <c r="N3538">
        <v>2340576935</v>
      </c>
      <c r="O3538" s="32" t="str">
        <f t="shared" si="55"/>
        <v>Promoters</v>
      </c>
    </row>
    <row r="3539" spans="1:15" ht="15" x14ac:dyDescent="0.2">
      <c r="A3539" t="s">
        <v>41</v>
      </c>
      <c r="B3539" t="s">
        <v>42</v>
      </c>
      <c r="C3539" t="s">
        <v>100</v>
      </c>
      <c r="D3539" s="11">
        <v>44249</v>
      </c>
      <c r="E3539" t="s">
        <v>53</v>
      </c>
      <c r="F3539">
        <v>5</v>
      </c>
      <c r="G3539" t="s">
        <v>43</v>
      </c>
      <c r="H3539">
        <v>8</v>
      </c>
      <c r="I3539"/>
      <c r="J3539"/>
      <c r="K3539">
        <v>4417053958</v>
      </c>
      <c r="L3539">
        <v>4417053958</v>
      </c>
      <c r="M3539" t="s">
        <v>44</v>
      </c>
      <c r="N3539">
        <v>2340579700</v>
      </c>
      <c r="O3539" s="32" t="str">
        <f t="shared" si="55"/>
        <v>Passives</v>
      </c>
    </row>
    <row r="3540" spans="1:15" ht="15" x14ac:dyDescent="0.2">
      <c r="A3540" t="s">
        <v>41</v>
      </c>
      <c r="B3540" t="s">
        <v>42</v>
      </c>
      <c r="C3540" t="s">
        <v>127</v>
      </c>
      <c r="D3540" s="11">
        <v>44249</v>
      </c>
      <c r="E3540" t="s">
        <v>55</v>
      </c>
      <c r="F3540">
        <v>5</v>
      </c>
      <c r="G3540" t="s">
        <v>43</v>
      </c>
      <c r="H3540">
        <v>9</v>
      </c>
      <c r="I3540"/>
      <c r="J3540"/>
      <c r="K3540">
        <v>7752779113</v>
      </c>
      <c r="L3540">
        <v>7752779113</v>
      </c>
      <c r="M3540" t="s">
        <v>51</v>
      </c>
      <c r="N3540">
        <v>2340585777</v>
      </c>
      <c r="O3540" s="32" t="str">
        <f t="shared" si="55"/>
        <v>Promoters</v>
      </c>
    </row>
    <row r="3541" spans="1:15" ht="15" x14ac:dyDescent="0.2">
      <c r="A3541" t="s">
        <v>41</v>
      </c>
      <c r="B3541" t="s">
        <v>42</v>
      </c>
      <c r="C3541" t="s">
        <v>125</v>
      </c>
      <c r="D3541" s="11">
        <v>44249</v>
      </c>
      <c r="E3541" t="s">
        <v>19</v>
      </c>
      <c r="F3541">
        <v>3</v>
      </c>
      <c r="G3541" t="s">
        <v>46</v>
      </c>
      <c r="H3541">
        <v>10</v>
      </c>
      <c r="I3541"/>
      <c r="J3541"/>
      <c r="K3541">
        <v>7205275223</v>
      </c>
      <c r="L3541">
        <v>5926099759</v>
      </c>
      <c r="M3541" t="s">
        <v>51</v>
      </c>
      <c r="N3541">
        <v>2340586236</v>
      </c>
      <c r="O3541" s="32" t="str">
        <f t="shared" si="55"/>
        <v>Promoters</v>
      </c>
    </row>
    <row r="3542" spans="1:15" ht="15" x14ac:dyDescent="0.2">
      <c r="A3542" t="s">
        <v>41</v>
      </c>
      <c r="B3542" t="s">
        <v>42</v>
      </c>
      <c r="C3542" t="s">
        <v>100</v>
      </c>
      <c r="D3542" s="11">
        <v>44249</v>
      </c>
      <c r="E3542" t="s">
        <v>53</v>
      </c>
      <c r="F3542">
        <v>5</v>
      </c>
      <c r="G3542" t="s">
        <v>43</v>
      </c>
      <c r="H3542">
        <v>10</v>
      </c>
      <c r="I3542"/>
      <c r="J3542">
        <v>2021674474</v>
      </c>
      <c r="K3542">
        <v>4412362905</v>
      </c>
      <c r="L3542">
        <v>4412362905</v>
      </c>
      <c r="M3542" t="s">
        <v>44</v>
      </c>
      <c r="N3542">
        <v>2340588586</v>
      </c>
      <c r="O3542" s="32" t="str">
        <f t="shared" si="55"/>
        <v>Promoters</v>
      </c>
    </row>
    <row r="3543" spans="1:15" ht="15" x14ac:dyDescent="0.2">
      <c r="A3543" t="s">
        <v>41</v>
      </c>
      <c r="B3543" t="s">
        <v>42</v>
      </c>
      <c r="C3543" t="s">
        <v>142</v>
      </c>
      <c r="D3543" s="11">
        <v>44249</v>
      </c>
      <c r="E3543" t="s">
        <v>55</v>
      </c>
      <c r="F3543">
        <v>4</v>
      </c>
      <c r="G3543" t="s">
        <v>46</v>
      </c>
      <c r="H3543">
        <v>1</v>
      </c>
      <c r="I3543"/>
      <c r="J3543">
        <v>2021679814</v>
      </c>
      <c r="K3543">
        <v>5757419151</v>
      </c>
      <c r="L3543">
        <v>5757419151</v>
      </c>
      <c r="M3543" t="s">
        <v>44</v>
      </c>
      <c r="N3543">
        <v>2340594383</v>
      </c>
      <c r="O3543" s="32" t="str">
        <f t="shared" si="55"/>
        <v>Detractors</v>
      </c>
    </row>
    <row r="3544" spans="1:15" ht="15" x14ac:dyDescent="0.2">
      <c r="A3544" t="s">
        <v>41</v>
      </c>
      <c r="B3544" t="s">
        <v>42</v>
      </c>
      <c r="C3544" t="s">
        <v>136</v>
      </c>
      <c r="D3544" s="11">
        <v>44249</v>
      </c>
      <c r="E3544" t="s">
        <v>53</v>
      </c>
      <c r="F3544">
        <v>4</v>
      </c>
      <c r="G3544" t="s">
        <v>43</v>
      </c>
      <c r="H3544">
        <v>7</v>
      </c>
      <c r="I3544"/>
      <c r="J3544"/>
      <c r="K3544">
        <v>4415044404</v>
      </c>
      <c r="L3544">
        <v>4415044404</v>
      </c>
      <c r="M3544" t="s">
        <v>51</v>
      </c>
      <c r="N3544">
        <v>2340595793</v>
      </c>
      <c r="O3544" s="32" t="str">
        <f t="shared" si="55"/>
        <v>Passives</v>
      </c>
    </row>
    <row r="3545" spans="1:15" ht="15" x14ac:dyDescent="0.2">
      <c r="A3545" t="s">
        <v>41</v>
      </c>
      <c r="B3545" t="s">
        <v>42</v>
      </c>
      <c r="C3545" t="s">
        <v>78</v>
      </c>
      <c r="D3545" s="11">
        <v>44249</v>
      </c>
      <c r="E3545" t="s">
        <v>52</v>
      </c>
      <c r="F3545">
        <v>4</v>
      </c>
      <c r="G3545" t="s">
        <v>43</v>
      </c>
      <c r="H3545">
        <v>9</v>
      </c>
      <c r="I3545"/>
      <c r="J3545"/>
      <c r="K3545">
        <v>4412382161</v>
      </c>
      <c r="L3545">
        <v>4412382161</v>
      </c>
      <c r="M3545" t="s">
        <v>51</v>
      </c>
      <c r="N3545">
        <v>2340595833</v>
      </c>
      <c r="O3545" s="32" t="str">
        <f t="shared" si="55"/>
        <v>Promoters</v>
      </c>
    </row>
    <row r="3546" spans="1:15" ht="15" x14ac:dyDescent="0.2">
      <c r="A3546" t="s">
        <v>41</v>
      </c>
      <c r="B3546" t="s">
        <v>42</v>
      </c>
      <c r="C3546" t="s">
        <v>130</v>
      </c>
      <c r="D3546" s="11">
        <v>44249</v>
      </c>
      <c r="E3546" t="s">
        <v>19</v>
      </c>
      <c r="F3546">
        <v>4</v>
      </c>
      <c r="G3546" t="s">
        <v>46</v>
      </c>
      <c r="H3546">
        <v>5</v>
      </c>
      <c r="I3546"/>
      <c r="J3546"/>
      <c r="K3546">
        <v>7205275223</v>
      </c>
      <c r="L3546">
        <v>5926528844</v>
      </c>
      <c r="M3546" t="s">
        <v>44</v>
      </c>
      <c r="N3546">
        <v>2340601410</v>
      </c>
      <c r="O3546" s="32" t="str">
        <f t="shared" si="55"/>
        <v>Detractors</v>
      </c>
    </row>
    <row r="3547" spans="1:15" ht="15" x14ac:dyDescent="0.2">
      <c r="A3547" t="s">
        <v>41</v>
      </c>
      <c r="B3547" t="s">
        <v>42</v>
      </c>
      <c r="C3547" t="s">
        <v>106</v>
      </c>
      <c r="D3547" s="11">
        <v>44249</v>
      </c>
      <c r="E3547" t="s">
        <v>53</v>
      </c>
      <c r="F3547">
        <v>5</v>
      </c>
      <c r="G3547" t="s">
        <v>43</v>
      </c>
      <c r="H3547">
        <v>7</v>
      </c>
      <c r="I3547"/>
      <c r="J3547"/>
      <c r="K3547">
        <v>4412362457</v>
      </c>
      <c r="L3547">
        <v>4412362457</v>
      </c>
      <c r="M3547" t="s">
        <v>44</v>
      </c>
      <c r="N3547">
        <v>2340601502</v>
      </c>
      <c r="O3547" s="32" t="str">
        <f t="shared" si="55"/>
        <v>Passives</v>
      </c>
    </row>
    <row r="3548" spans="1:15" ht="15" x14ac:dyDescent="0.2">
      <c r="A3548" t="s">
        <v>41</v>
      </c>
      <c r="B3548" t="s">
        <v>42</v>
      </c>
      <c r="C3548" t="s">
        <v>134</v>
      </c>
      <c r="D3548" s="11">
        <v>44249</v>
      </c>
      <c r="E3548" t="s">
        <v>55</v>
      </c>
      <c r="F3548">
        <v>2</v>
      </c>
      <c r="G3548" t="s">
        <v>43</v>
      </c>
      <c r="H3548">
        <v>4</v>
      </c>
      <c r="I3548"/>
      <c r="J3548"/>
      <c r="K3548">
        <v>9286603419</v>
      </c>
      <c r="L3548">
        <v>9286603419</v>
      </c>
      <c r="M3548" t="s">
        <v>44</v>
      </c>
      <c r="N3548">
        <v>2340610049</v>
      </c>
      <c r="O3548" s="32" t="str">
        <f t="shared" si="55"/>
        <v>Detractors</v>
      </c>
    </row>
    <row r="3549" spans="1:15" ht="15" x14ac:dyDescent="0.2">
      <c r="A3549" t="s">
        <v>41</v>
      </c>
      <c r="B3549" t="s">
        <v>42</v>
      </c>
      <c r="C3549" t="s">
        <v>96</v>
      </c>
      <c r="D3549" s="11">
        <v>44249</v>
      </c>
      <c r="E3549" t="s">
        <v>50</v>
      </c>
      <c r="F3549">
        <v>5</v>
      </c>
      <c r="G3549" t="s">
        <v>43</v>
      </c>
      <c r="H3549">
        <v>10</v>
      </c>
      <c r="I3549"/>
      <c r="J3549"/>
      <c r="K3549">
        <v>3406906521</v>
      </c>
      <c r="L3549">
        <v>3406906521</v>
      </c>
      <c r="M3549" t="s">
        <v>44</v>
      </c>
      <c r="N3549">
        <v>2340623762</v>
      </c>
      <c r="O3549" s="32" t="str">
        <f t="shared" si="55"/>
        <v>Promoters</v>
      </c>
    </row>
    <row r="3550" spans="1:15" ht="15" x14ac:dyDescent="0.2">
      <c r="A3550" t="s">
        <v>41</v>
      </c>
      <c r="B3550" t="s">
        <v>42</v>
      </c>
      <c r="C3550" t="s">
        <v>129</v>
      </c>
      <c r="D3550" s="11">
        <v>44249</v>
      </c>
      <c r="E3550" t="s">
        <v>54</v>
      </c>
      <c r="F3550">
        <v>5</v>
      </c>
      <c r="G3550" t="s">
        <v>43</v>
      </c>
      <c r="H3550">
        <v>10</v>
      </c>
      <c r="I3550"/>
      <c r="J3550"/>
      <c r="K3550">
        <v>9282058174</v>
      </c>
      <c r="L3550">
        <v>9282058174</v>
      </c>
      <c r="M3550" t="s">
        <v>51</v>
      </c>
      <c r="N3550">
        <v>2340627229</v>
      </c>
      <c r="O3550" s="32" t="str">
        <f t="shared" si="55"/>
        <v>Promoters</v>
      </c>
    </row>
    <row r="3551" spans="1:15" ht="15" x14ac:dyDescent="0.2">
      <c r="A3551" t="s">
        <v>41</v>
      </c>
      <c r="B3551" t="s">
        <v>42</v>
      </c>
      <c r="C3551" t="s">
        <v>78</v>
      </c>
      <c r="D3551" s="11">
        <v>44249</v>
      </c>
      <c r="E3551" t="s">
        <v>53</v>
      </c>
      <c r="F3551">
        <v>5</v>
      </c>
      <c r="G3551" t="s">
        <v>43</v>
      </c>
      <c r="H3551">
        <v>10</v>
      </c>
      <c r="I3551"/>
      <c r="J3551"/>
      <c r="K3551">
        <v>4417040002</v>
      </c>
      <c r="L3551">
        <v>4417040002</v>
      </c>
      <c r="M3551" t="s">
        <v>51</v>
      </c>
      <c r="N3551">
        <v>2340640349</v>
      </c>
      <c r="O3551" s="32" t="str">
        <f t="shared" si="55"/>
        <v>Promoters</v>
      </c>
    </row>
    <row r="3552" spans="1:15" ht="15" x14ac:dyDescent="0.2">
      <c r="A3552" t="s">
        <v>41</v>
      </c>
      <c r="B3552" t="s">
        <v>42</v>
      </c>
      <c r="C3552" t="s">
        <v>134</v>
      </c>
      <c r="D3552" s="11">
        <v>44249</v>
      </c>
      <c r="E3552" t="s">
        <v>53</v>
      </c>
      <c r="F3552">
        <v>5</v>
      </c>
      <c r="G3552" t="s">
        <v>43</v>
      </c>
      <c r="H3552">
        <v>3</v>
      </c>
      <c r="I3552"/>
      <c r="J3552"/>
      <c r="K3552">
        <v>4412970288</v>
      </c>
      <c r="L3552">
        <v>4412970288</v>
      </c>
      <c r="M3552" t="s">
        <v>44</v>
      </c>
      <c r="N3552">
        <v>2340642221</v>
      </c>
      <c r="O3552" s="32" t="str">
        <f t="shared" si="55"/>
        <v>Detractors</v>
      </c>
    </row>
    <row r="3553" spans="1:15" ht="15" x14ac:dyDescent="0.2">
      <c r="A3553" t="s">
        <v>41</v>
      </c>
      <c r="B3553" t="s">
        <v>42</v>
      </c>
      <c r="C3553" t="s">
        <v>144</v>
      </c>
      <c r="D3553" s="11">
        <v>44249</v>
      </c>
      <c r="E3553" t="s">
        <v>54</v>
      </c>
      <c r="F3553">
        <v>3</v>
      </c>
      <c r="G3553" t="s">
        <v>43</v>
      </c>
      <c r="H3553">
        <v>4</v>
      </c>
      <c r="I3553"/>
      <c r="J3553"/>
      <c r="K3553">
        <v>9287971961</v>
      </c>
      <c r="L3553">
        <v>9287971961</v>
      </c>
      <c r="M3553" t="s">
        <v>44</v>
      </c>
      <c r="N3553">
        <v>2340659749</v>
      </c>
      <c r="O3553" s="32" t="str">
        <f t="shared" si="55"/>
        <v>Detractors</v>
      </c>
    </row>
    <row r="3554" spans="1:15" ht="15" x14ac:dyDescent="0.2">
      <c r="A3554" t="s">
        <v>41</v>
      </c>
      <c r="B3554" t="s">
        <v>42</v>
      </c>
      <c r="C3554" t="s">
        <v>88</v>
      </c>
      <c r="D3554" s="11">
        <v>44249</v>
      </c>
      <c r="E3554" t="s">
        <v>54</v>
      </c>
      <c r="F3554">
        <v>5</v>
      </c>
      <c r="G3554" t="s">
        <v>43</v>
      </c>
      <c r="H3554">
        <v>10</v>
      </c>
      <c r="I3554"/>
      <c r="J3554"/>
      <c r="K3554">
        <v>9282092157</v>
      </c>
      <c r="L3554">
        <v>9282092157</v>
      </c>
      <c r="M3554" t="s">
        <v>44</v>
      </c>
      <c r="N3554">
        <v>2340667977</v>
      </c>
      <c r="O3554" s="32" t="str">
        <f t="shared" si="55"/>
        <v>Promoters</v>
      </c>
    </row>
    <row r="3555" spans="1:15" ht="15" x14ac:dyDescent="0.2">
      <c r="A3555" t="s">
        <v>41</v>
      </c>
      <c r="B3555" t="s">
        <v>42</v>
      </c>
      <c r="C3555" t="s">
        <v>88</v>
      </c>
      <c r="D3555" s="11">
        <v>44249</v>
      </c>
      <c r="E3555" t="s">
        <v>55</v>
      </c>
      <c r="F3555">
        <v>5</v>
      </c>
      <c r="G3555" t="s">
        <v>46</v>
      </c>
      <c r="H3555">
        <v>8</v>
      </c>
      <c r="I3555"/>
      <c r="J3555"/>
      <c r="K3555">
        <v>9286375323</v>
      </c>
      <c r="L3555">
        <v>9286375323</v>
      </c>
      <c r="M3555" t="s">
        <v>44</v>
      </c>
      <c r="N3555">
        <v>2340668935</v>
      </c>
      <c r="O3555" s="32" t="str">
        <f t="shared" si="55"/>
        <v>Passives</v>
      </c>
    </row>
    <row r="3556" spans="1:15" ht="15" x14ac:dyDescent="0.2">
      <c r="A3556" t="s">
        <v>41</v>
      </c>
      <c r="B3556" t="s">
        <v>42</v>
      </c>
      <c r="C3556" t="s">
        <v>134</v>
      </c>
      <c r="D3556" s="11">
        <v>44249</v>
      </c>
      <c r="E3556" t="s">
        <v>55</v>
      </c>
      <c r="F3556">
        <v>5</v>
      </c>
      <c r="G3556" t="s">
        <v>46</v>
      </c>
      <c r="H3556">
        <v>8</v>
      </c>
      <c r="I3556"/>
      <c r="J3556"/>
      <c r="K3556">
        <v>5052589547</v>
      </c>
      <c r="L3556">
        <v>5052589547</v>
      </c>
      <c r="M3556" t="s">
        <v>44</v>
      </c>
      <c r="N3556">
        <v>2340687062</v>
      </c>
      <c r="O3556" s="32" t="str">
        <f t="shared" si="55"/>
        <v>Passives</v>
      </c>
    </row>
    <row r="3557" spans="1:15" ht="15" x14ac:dyDescent="0.2">
      <c r="A3557" t="s">
        <v>41</v>
      </c>
      <c r="B3557" t="s">
        <v>42</v>
      </c>
      <c r="C3557" t="s">
        <v>134</v>
      </c>
      <c r="D3557" s="11">
        <v>44249</v>
      </c>
      <c r="E3557" t="s">
        <v>53</v>
      </c>
      <c r="F3557">
        <v>5</v>
      </c>
      <c r="G3557" t="s">
        <v>43</v>
      </c>
      <c r="H3557">
        <v>0</v>
      </c>
      <c r="I3557"/>
      <c r="J3557"/>
      <c r="K3557">
        <v>4415344673</v>
      </c>
      <c r="L3557">
        <v>4415344673</v>
      </c>
      <c r="M3557" t="s">
        <v>44</v>
      </c>
      <c r="N3557">
        <v>2340699417</v>
      </c>
      <c r="O3557" s="32" t="str">
        <f t="shared" si="55"/>
        <v>Detractors</v>
      </c>
    </row>
    <row r="3558" spans="1:15" ht="15" x14ac:dyDescent="0.2">
      <c r="A3558" t="s">
        <v>41</v>
      </c>
      <c r="B3558" t="s">
        <v>42</v>
      </c>
      <c r="C3558" t="s">
        <v>88</v>
      </c>
      <c r="D3558" s="11">
        <v>44249</v>
      </c>
      <c r="E3558" t="s">
        <v>52</v>
      </c>
      <c r="F3558">
        <v>5</v>
      </c>
      <c r="G3558" t="s">
        <v>43</v>
      </c>
      <c r="H3558">
        <v>10</v>
      </c>
      <c r="I3558"/>
      <c r="J3558"/>
      <c r="K3558">
        <v>4417039347</v>
      </c>
      <c r="L3558">
        <v>4417039347</v>
      </c>
      <c r="M3558" t="s">
        <v>44</v>
      </c>
      <c r="N3558">
        <v>2340700107</v>
      </c>
      <c r="O3558" s="32" t="str">
        <f t="shared" si="55"/>
        <v>Promoters</v>
      </c>
    </row>
    <row r="3559" spans="1:15" ht="15" x14ac:dyDescent="0.2">
      <c r="A3559" t="s">
        <v>41</v>
      </c>
      <c r="B3559" t="s">
        <v>42</v>
      </c>
      <c r="C3559" t="s">
        <v>88</v>
      </c>
      <c r="D3559" s="11">
        <v>44249</v>
      </c>
      <c r="E3559" t="s">
        <v>55</v>
      </c>
      <c r="F3559">
        <v>3</v>
      </c>
      <c r="G3559" t="s">
        <v>43</v>
      </c>
      <c r="H3559">
        <v>5</v>
      </c>
      <c r="I3559"/>
      <c r="J3559"/>
      <c r="K3559">
        <v>7754236171</v>
      </c>
      <c r="L3559">
        <v>7754236171</v>
      </c>
      <c r="M3559" t="s">
        <v>44</v>
      </c>
      <c r="N3559">
        <v>2340702321</v>
      </c>
      <c r="O3559" s="32" t="str">
        <f t="shared" si="55"/>
        <v>Detractors</v>
      </c>
    </row>
    <row r="3560" spans="1:15" ht="15" x14ac:dyDescent="0.2">
      <c r="A3560" t="s">
        <v>41</v>
      </c>
      <c r="B3560" t="s">
        <v>42</v>
      </c>
      <c r="C3560" t="s">
        <v>113</v>
      </c>
      <c r="D3560" s="11">
        <v>44250</v>
      </c>
      <c r="E3560" t="s">
        <v>50</v>
      </c>
      <c r="F3560">
        <v>5</v>
      </c>
      <c r="G3560" t="s">
        <v>43</v>
      </c>
      <c r="H3560">
        <v>10</v>
      </c>
      <c r="I3560"/>
      <c r="J3560"/>
      <c r="K3560">
        <v>3406428540</v>
      </c>
      <c r="L3560">
        <v>3406428540</v>
      </c>
      <c r="M3560" t="s">
        <v>44</v>
      </c>
      <c r="N3560">
        <v>2340795978</v>
      </c>
      <c r="O3560" s="32" t="str">
        <f t="shared" si="55"/>
        <v>Promoters</v>
      </c>
    </row>
    <row r="3561" spans="1:15" ht="15" x14ac:dyDescent="0.2">
      <c r="A3561" t="s">
        <v>41</v>
      </c>
      <c r="B3561" t="s">
        <v>42</v>
      </c>
      <c r="C3561" t="s">
        <v>141</v>
      </c>
      <c r="D3561" s="11">
        <v>44250</v>
      </c>
      <c r="E3561" t="s">
        <v>53</v>
      </c>
      <c r="F3561">
        <v>3</v>
      </c>
      <c r="G3561" t="s">
        <v>43</v>
      </c>
      <c r="H3561">
        <v>5</v>
      </c>
      <c r="I3561"/>
      <c r="J3561"/>
      <c r="K3561">
        <v>4417035067</v>
      </c>
      <c r="L3561">
        <v>4417035067</v>
      </c>
      <c r="M3561" t="s">
        <v>44</v>
      </c>
      <c r="N3561">
        <v>2340802299</v>
      </c>
      <c r="O3561" s="32" t="str">
        <f t="shared" si="55"/>
        <v>Detractors</v>
      </c>
    </row>
    <row r="3562" spans="1:15" ht="15" x14ac:dyDescent="0.2">
      <c r="A3562" t="s">
        <v>41</v>
      </c>
      <c r="B3562" t="s">
        <v>42</v>
      </c>
      <c r="C3562" t="s">
        <v>110</v>
      </c>
      <c r="D3562" s="11">
        <v>44250</v>
      </c>
      <c r="E3562" t="s">
        <v>53</v>
      </c>
      <c r="F3562">
        <v>4</v>
      </c>
      <c r="G3562" t="s">
        <v>43</v>
      </c>
      <c r="H3562">
        <v>8</v>
      </c>
      <c r="I3562"/>
      <c r="J3562"/>
      <c r="K3562">
        <v>4417042226</v>
      </c>
      <c r="L3562">
        <v>4417042226</v>
      </c>
      <c r="M3562" t="s">
        <v>51</v>
      </c>
      <c r="N3562">
        <v>2340833702</v>
      </c>
      <c r="O3562" s="32" t="str">
        <f t="shared" si="55"/>
        <v>Passives</v>
      </c>
    </row>
    <row r="3563" spans="1:15" ht="15" x14ac:dyDescent="0.2">
      <c r="A3563" t="s">
        <v>41</v>
      </c>
      <c r="B3563" t="s">
        <v>42</v>
      </c>
      <c r="C3563" t="s">
        <v>130</v>
      </c>
      <c r="D3563" s="11">
        <v>44250</v>
      </c>
      <c r="E3563" t="s">
        <v>19</v>
      </c>
      <c r="F3563">
        <v>5</v>
      </c>
      <c r="G3563" t="s">
        <v>46</v>
      </c>
      <c r="H3563">
        <v>0</v>
      </c>
      <c r="I3563"/>
      <c r="J3563"/>
      <c r="K3563">
        <v>7205275223</v>
      </c>
      <c r="L3563">
        <v>5926110167</v>
      </c>
      <c r="M3563" t="s">
        <v>44</v>
      </c>
      <c r="N3563">
        <v>2340836212</v>
      </c>
      <c r="O3563" s="32" t="str">
        <f t="shared" si="55"/>
        <v>Detractors</v>
      </c>
    </row>
    <row r="3564" spans="1:15" ht="15" x14ac:dyDescent="0.2">
      <c r="A3564" t="s">
        <v>41</v>
      </c>
      <c r="B3564" t="s">
        <v>42</v>
      </c>
      <c r="C3564" t="s">
        <v>121</v>
      </c>
      <c r="D3564" s="11">
        <v>44250</v>
      </c>
      <c r="E3564" t="s">
        <v>52</v>
      </c>
      <c r="F3564">
        <v>5</v>
      </c>
      <c r="G3564" t="s">
        <v>43</v>
      </c>
      <c r="H3564">
        <v>10</v>
      </c>
      <c r="I3564"/>
      <c r="J3564"/>
      <c r="K3564">
        <v>4417355526</v>
      </c>
      <c r="L3564">
        <v>4417355526</v>
      </c>
      <c r="M3564" t="s">
        <v>44</v>
      </c>
      <c r="N3564">
        <v>2340837922</v>
      </c>
      <c r="O3564" s="32" t="str">
        <f t="shared" si="55"/>
        <v>Promoters</v>
      </c>
    </row>
    <row r="3565" spans="1:15" ht="15" x14ac:dyDescent="0.2">
      <c r="A3565" t="s">
        <v>41</v>
      </c>
      <c r="B3565" t="s">
        <v>42</v>
      </c>
      <c r="C3565" t="s">
        <v>112</v>
      </c>
      <c r="D3565" s="11">
        <v>44250</v>
      </c>
      <c r="E3565" t="s">
        <v>50</v>
      </c>
      <c r="F3565">
        <v>4</v>
      </c>
      <c r="G3565" t="s">
        <v>46</v>
      </c>
      <c r="H3565">
        <v>5</v>
      </c>
      <c r="I3565"/>
      <c r="J3565"/>
      <c r="K3565">
        <v>3402778245</v>
      </c>
      <c r="L3565">
        <v>3402778245</v>
      </c>
      <c r="M3565" t="s">
        <v>44</v>
      </c>
      <c r="N3565">
        <v>2340839080</v>
      </c>
      <c r="O3565" s="32" t="str">
        <f t="shared" si="55"/>
        <v>Detractors</v>
      </c>
    </row>
    <row r="3566" spans="1:15" ht="15" x14ac:dyDescent="0.2">
      <c r="A3566" t="s">
        <v>41</v>
      </c>
      <c r="B3566" t="s">
        <v>42</v>
      </c>
      <c r="C3566" t="s">
        <v>143</v>
      </c>
      <c r="D3566" s="11">
        <v>44250</v>
      </c>
      <c r="E3566" t="s">
        <v>52</v>
      </c>
      <c r="F3566">
        <v>5</v>
      </c>
      <c r="G3566" t="s">
        <v>46</v>
      </c>
      <c r="H3566">
        <v>3</v>
      </c>
      <c r="I3566"/>
      <c r="J3566"/>
      <c r="K3566">
        <v>4417323209</v>
      </c>
      <c r="L3566">
        <v>4417323209</v>
      </c>
      <c r="M3566" t="s">
        <v>44</v>
      </c>
      <c r="N3566">
        <v>2340842396</v>
      </c>
      <c r="O3566" s="32" t="str">
        <f t="shared" si="55"/>
        <v>Detractors</v>
      </c>
    </row>
    <row r="3567" spans="1:15" ht="15" x14ac:dyDescent="0.2">
      <c r="A3567" t="s">
        <v>41</v>
      </c>
      <c r="B3567" t="s">
        <v>42</v>
      </c>
      <c r="C3567" t="s">
        <v>120</v>
      </c>
      <c r="D3567" s="11">
        <v>44250</v>
      </c>
      <c r="E3567" t="s">
        <v>19</v>
      </c>
      <c r="F3567">
        <v>5</v>
      </c>
      <c r="G3567" t="s">
        <v>43</v>
      </c>
      <c r="H3567">
        <v>10</v>
      </c>
      <c r="I3567"/>
      <c r="J3567"/>
      <c r="K3567">
        <v>7205275223</v>
      </c>
      <c r="L3567">
        <v>5926528353</v>
      </c>
      <c r="M3567" t="s">
        <v>51</v>
      </c>
      <c r="N3567">
        <v>2340843515</v>
      </c>
      <c r="O3567" s="32" t="str">
        <f t="shared" si="55"/>
        <v>Promoters</v>
      </c>
    </row>
    <row r="3568" spans="1:15" ht="15" x14ac:dyDescent="0.2">
      <c r="A3568" t="s">
        <v>41</v>
      </c>
      <c r="B3568" t="s">
        <v>42</v>
      </c>
      <c r="C3568" t="s">
        <v>141</v>
      </c>
      <c r="D3568" s="11">
        <v>44250</v>
      </c>
      <c r="E3568" t="s">
        <v>55</v>
      </c>
      <c r="F3568">
        <v>5</v>
      </c>
      <c r="G3568" t="s">
        <v>43</v>
      </c>
      <c r="H3568">
        <v>10</v>
      </c>
      <c r="I3568"/>
      <c r="J3568"/>
      <c r="K3568">
        <v>9287298000</v>
      </c>
      <c r="L3568">
        <v>9287298000</v>
      </c>
      <c r="M3568" t="s">
        <v>44</v>
      </c>
      <c r="N3568">
        <v>2340849615</v>
      </c>
      <c r="O3568" s="32" t="str">
        <f t="shared" si="55"/>
        <v>Promoters</v>
      </c>
    </row>
    <row r="3569" spans="1:15" ht="15" x14ac:dyDescent="0.2">
      <c r="A3569" t="s">
        <v>41</v>
      </c>
      <c r="B3569" t="s">
        <v>42</v>
      </c>
      <c r="C3569" t="s">
        <v>130</v>
      </c>
      <c r="D3569" s="11">
        <v>44250</v>
      </c>
      <c r="E3569" t="s">
        <v>19</v>
      </c>
      <c r="F3569">
        <v>5</v>
      </c>
      <c r="G3569" t="s">
        <v>43</v>
      </c>
      <c r="H3569">
        <v>10</v>
      </c>
      <c r="I3569"/>
      <c r="J3569"/>
      <c r="K3569">
        <v>7205275223</v>
      </c>
      <c r="L3569">
        <v>5922163302</v>
      </c>
      <c r="M3569" t="s">
        <v>44</v>
      </c>
      <c r="N3569">
        <v>2340856536</v>
      </c>
      <c r="O3569" s="32" t="str">
        <f t="shared" si="55"/>
        <v>Promoters</v>
      </c>
    </row>
    <row r="3570" spans="1:15" ht="15" x14ac:dyDescent="0.2">
      <c r="A3570" t="s">
        <v>41</v>
      </c>
      <c r="B3570" t="s">
        <v>42</v>
      </c>
      <c r="C3570" t="s">
        <v>138</v>
      </c>
      <c r="D3570" s="11">
        <v>44250</v>
      </c>
      <c r="E3570" t="s">
        <v>50</v>
      </c>
      <c r="F3570">
        <v>5</v>
      </c>
      <c r="G3570" t="s">
        <v>46</v>
      </c>
      <c r="H3570">
        <v>9</v>
      </c>
      <c r="I3570"/>
      <c r="J3570">
        <v>2021892282</v>
      </c>
      <c r="K3570">
        <v>3407746521</v>
      </c>
      <c r="L3570">
        <v>3407746521</v>
      </c>
      <c r="M3570" t="s">
        <v>44</v>
      </c>
      <c r="N3570">
        <v>2340859639</v>
      </c>
      <c r="O3570" s="32" t="str">
        <f t="shared" si="55"/>
        <v>Promoters</v>
      </c>
    </row>
    <row r="3571" spans="1:15" ht="15" x14ac:dyDescent="0.2">
      <c r="A3571" t="s">
        <v>41</v>
      </c>
      <c r="B3571" t="s">
        <v>42</v>
      </c>
      <c r="C3571" t="s">
        <v>141</v>
      </c>
      <c r="D3571" s="11">
        <v>44250</v>
      </c>
      <c r="E3571" t="s">
        <v>55</v>
      </c>
      <c r="F3571">
        <v>5</v>
      </c>
      <c r="G3571" t="s">
        <v>43</v>
      </c>
      <c r="H3571">
        <v>5</v>
      </c>
      <c r="I3571"/>
      <c r="J3571"/>
      <c r="K3571">
        <v>5059173956</v>
      </c>
      <c r="L3571">
        <v>5059173956</v>
      </c>
      <c r="M3571" t="s">
        <v>44</v>
      </c>
      <c r="N3571">
        <v>2340877613</v>
      </c>
      <c r="O3571" s="32" t="str">
        <f t="shared" si="55"/>
        <v>Detractors</v>
      </c>
    </row>
    <row r="3572" spans="1:15" ht="15" x14ac:dyDescent="0.2">
      <c r="A3572" t="s">
        <v>41</v>
      </c>
      <c r="B3572" t="s">
        <v>42</v>
      </c>
      <c r="C3572" t="s">
        <v>145</v>
      </c>
      <c r="D3572" s="11">
        <v>44250</v>
      </c>
      <c r="E3572" t="s">
        <v>55</v>
      </c>
      <c r="F3572">
        <v>5</v>
      </c>
      <c r="G3572" t="s">
        <v>46</v>
      </c>
      <c r="H3572">
        <v>10</v>
      </c>
      <c r="I3572"/>
      <c r="J3572">
        <v>2021909633</v>
      </c>
      <c r="K3572">
        <v>4803341610</v>
      </c>
      <c r="L3572">
        <v>4803341610</v>
      </c>
      <c r="M3572" t="s">
        <v>44</v>
      </c>
      <c r="N3572">
        <v>2340880845</v>
      </c>
      <c r="O3572" s="32" t="str">
        <f t="shared" si="55"/>
        <v>Promoters</v>
      </c>
    </row>
    <row r="3573" spans="1:15" ht="15" x14ac:dyDescent="0.2">
      <c r="A3573" t="s">
        <v>41</v>
      </c>
      <c r="B3573" t="s">
        <v>42</v>
      </c>
      <c r="C3573" t="s">
        <v>82</v>
      </c>
      <c r="D3573" s="11">
        <v>44250</v>
      </c>
      <c r="E3573" t="s">
        <v>52</v>
      </c>
      <c r="F3573">
        <v>5</v>
      </c>
      <c r="G3573" t="s">
        <v>43</v>
      </c>
      <c r="H3573">
        <v>7</v>
      </c>
      <c r="I3573"/>
      <c r="J3573"/>
      <c r="K3573">
        <v>4412922851</v>
      </c>
      <c r="L3573">
        <v>4412922851</v>
      </c>
      <c r="M3573" t="s">
        <v>51</v>
      </c>
      <c r="N3573">
        <v>2340899603</v>
      </c>
      <c r="O3573" s="32" t="str">
        <f t="shared" si="55"/>
        <v>Passives</v>
      </c>
    </row>
    <row r="3574" spans="1:15" ht="15" x14ac:dyDescent="0.2">
      <c r="A3574" t="s">
        <v>41</v>
      </c>
      <c r="B3574" t="s">
        <v>42</v>
      </c>
      <c r="C3574" t="s">
        <v>113</v>
      </c>
      <c r="D3574" s="11">
        <v>44250</v>
      </c>
      <c r="E3574" t="s">
        <v>55</v>
      </c>
      <c r="F3574">
        <v>5</v>
      </c>
      <c r="G3574" t="s">
        <v>43</v>
      </c>
      <c r="H3574">
        <v>10</v>
      </c>
      <c r="I3574"/>
      <c r="J3574">
        <v>2021926009</v>
      </c>
      <c r="K3574">
        <v>7752996262</v>
      </c>
      <c r="L3574">
        <v>7752996262</v>
      </c>
      <c r="M3574" t="s">
        <v>44</v>
      </c>
      <c r="N3574">
        <v>2340904771</v>
      </c>
      <c r="O3574" s="32" t="str">
        <f t="shared" si="55"/>
        <v>Promoters</v>
      </c>
    </row>
    <row r="3575" spans="1:15" ht="15" x14ac:dyDescent="0.2">
      <c r="A3575" t="s">
        <v>41</v>
      </c>
      <c r="B3575" t="s">
        <v>42</v>
      </c>
      <c r="C3575" t="s">
        <v>105</v>
      </c>
      <c r="D3575" s="11">
        <v>44250</v>
      </c>
      <c r="E3575" t="s">
        <v>53</v>
      </c>
      <c r="F3575">
        <v>5</v>
      </c>
      <c r="G3575" t="s">
        <v>43</v>
      </c>
      <c r="H3575">
        <v>10</v>
      </c>
      <c r="I3575"/>
      <c r="J3575"/>
      <c r="K3575">
        <v>4412321955</v>
      </c>
      <c r="L3575">
        <v>4412321955</v>
      </c>
      <c r="M3575" t="s">
        <v>44</v>
      </c>
      <c r="N3575">
        <v>2340928370</v>
      </c>
      <c r="O3575" s="32" t="str">
        <f t="shared" si="55"/>
        <v>Promoters</v>
      </c>
    </row>
    <row r="3576" spans="1:15" ht="15" x14ac:dyDescent="0.2">
      <c r="A3576" t="s">
        <v>41</v>
      </c>
      <c r="B3576" t="s">
        <v>42</v>
      </c>
      <c r="C3576" t="s">
        <v>104</v>
      </c>
      <c r="D3576" s="11">
        <v>44250</v>
      </c>
      <c r="E3576" t="s">
        <v>53</v>
      </c>
      <c r="F3576">
        <v>5</v>
      </c>
      <c r="G3576" t="s">
        <v>43</v>
      </c>
      <c r="H3576">
        <v>10</v>
      </c>
      <c r="I3576"/>
      <c r="J3576"/>
      <c r="K3576">
        <v>4413374060</v>
      </c>
      <c r="L3576">
        <v>4413374060</v>
      </c>
      <c r="M3576" t="s">
        <v>44</v>
      </c>
      <c r="N3576">
        <v>2340942333</v>
      </c>
      <c r="O3576" s="32" t="str">
        <f t="shared" si="55"/>
        <v>Promoters</v>
      </c>
    </row>
    <row r="3577" spans="1:15" ht="15" x14ac:dyDescent="0.2">
      <c r="A3577" t="s">
        <v>41</v>
      </c>
      <c r="B3577" t="s">
        <v>42</v>
      </c>
      <c r="C3577" t="s">
        <v>114</v>
      </c>
      <c r="D3577" s="11">
        <v>44250</v>
      </c>
      <c r="E3577" t="s">
        <v>50</v>
      </c>
      <c r="F3577">
        <v>5</v>
      </c>
      <c r="G3577" t="s">
        <v>43</v>
      </c>
      <c r="H3577">
        <v>8</v>
      </c>
      <c r="I3577"/>
      <c r="J3577"/>
      <c r="K3577">
        <v>3402019663</v>
      </c>
      <c r="L3577">
        <v>3402019663</v>
      </c>
      <c r="M3577" t="s">
        <v>51</v>
      </c>
      <c r="N3577">
        <v>2340955396</v>
      </c>
      <c r="O3577" s="32" t="str">
        <f t="shared" si="55"/>
        <v>Passives</v>
      </c>
    </row>
    <row r="3578" spans="1:15" ht="15" x14ac:dyDescent="0.2">
      <c r="A3578" t="s">
        <v>41</v>
      </c>
      <c r="B3578" t="s">
        <v>42</v>
      </c>
      <c r="C3578" t="s">
        <v>121</v>
      </c>
      <c r="D3578" s="11">
        <v>44250</v>
      </c>
      <c r="E3578" t="s">
        <v>52</v>
      </c>
      <c r="F3578">
        <v>5</v>
      </c>
      <c r="G3578" t="s">
        <v>43</v>
      </c>
      <c r="H3578">
        <v>10</v>
      </c>
      <c r="I3578"/>
      <c r="J3578"/>
      <c r="K3578">
        <v>4412952672</v>
      </c>
      <c r="L3578">
        <v>4412952672</v>
      </c>
      <c r="M3578" t="s">
        <v>44</v>
      </c>
      <c r="N3578">
        <v>2340961815</v>
      </c>
      <c r="O3578" s="32" t="str">
        <f t="shared" si="55"/>
        <v>Promoters</v>
      </c>
    </row>
    <row r="3579" spans="1:15" ht="15" x14ac:dyDescent="0.2">
      <c r="A3579" t="s">
        <v>41</v>
      </c>
      <c r="B3579" t="s">
        <v>42</v>
      </c>
      <c r="C3579" t="s">
        <v>133</v>
      </c>
      <c r="D3579" s="11">
        <v>44250</v>
      </c>
      <c r="E3579" t="s">
        <v>50</v>
      </c>
      <c r="F3579">
        <v>5</v>
      </c>
      <c r="G3579" t="s">
        <v>46</v>
      </c>
      <c r="H3579">
        <v>6</v>
      </c>
      <c r="I3579"/>
      <c r="J3579"/>
      <c r="K3579">
        <v>3407742375</v>
      </c>
      <c r="L3579">
        <v>3407742375</v>
      </c>
      <c r="M3579" t="s">
        <v>44</v>
      </c>
      <c r="N3579">
        <v>2341067174</v>
      </c>
      <c r="O3579" s="32" t="str">
        <f t="shared" si="55"/>
        <v>Detractors</v>
      </c>
    </row>
    <row r="3580" spans="1:15" ht="15" x14ac:dyDescent="0.2">
      <c r="A3580" t="s">
        <v>41</v>
      </c>
      <c r="B3580" t="s">
        <v>42</v>
      </c>
      <c r="C3580" t="s">
        <v>84</v>
      </c>
      <c r="D3580" s="11">
        <v>44250</v>
      </c>
      <c r="E3580" t="s">
        <v>50</v>
      </c>
      <c r="F3580">
        <v>2</v>
      </c>
      <c r="G3580" t="s">
        <v>43</v>
      </c>
      <c r="H3580">
        <v>1</v>
      </c>
      <c r="I3580"/>
      <c r="J3580"/>
      <c r="K3580">
        <v>3406268487</v>
      </c>
      <c r="L3580">
        <v>3406268487</v>
      </c>
      <c r="M3580" t="s">
        <v>44</v>
      </c>
      <c r="N3580">
        <v>2341073441</v>
      </c>
      <c r="O3580" s="32" t="str">
        <f t="shared" si="55"/>
        <v>Detractors</v>
      </c>
    </row>
    <row r="3581" spans="1:15" ht="15" x14ac:dyDescent="0.2">
      <c r="A3581" t="s">
        <v>41</v>
      </c>
      <c r="B3581" t="s">
        <v>42</v>
      </c>
      <c r="C3581" t="s">
        <v>129</v>
      </c>
      <c r="D3581" s="11">
        <v>44250</v>
      </c>
      <c r="E3581" t="s">
        <v>54</v>
      </c>
      <c r="F3581">
        <v>5</v>
      </c>
      <c r="G3581" t="s">
        <v>43</v>
      </c>
      <c r="H3581">
        <v>5</v>
      </c>
      <c r="I3581"/>
      <c r="J3581"/>
      <c r="K3581">
        <v>4355220949</v>
      </c>
      <c r="L3581">
        <v>4355220949</v>
      </c>
      <c r="M3581" t="s">
        <v>44</v>
      </c>
      <c r="N3581">
        <v>2341073489</v>
      </c>
      <c r="O3581" s="32" t="str">
        <f t="shared" si="55"/>
        <v>Detractors</v>
      </c>
    </row>
    <row r="3582" spans="1:15" ht="15" x14ac:dyDescent="0.2">
      <c r="A3582" t="s">
        <v>41</v>
      </c>
      <c r="B3582" t="s">
        <v>42</v>
      </c>
      <c r="C3582" t="s">
        <v>114</v>
      </c>
      <c r="D3582" s="11">
        <v>44250</v>
      </c>
      <c r="E3582" t="s">
        <v>53</v>
      </c>
      <c r="F3582">
        <v>3</v>
      </c>
      <c r="G3582" t="s">
        <v>46</v>
      </c>
      <c r="H3582">
        <v>3</v>
      </c>
      <c r="I3582"/>
      <c r="J3582"/>
      <c r="K3582">
        <v>4415050461</v>
      </c>
      <c r="L3582">
        <v>4415050461</v>
      </c>
      <c r="M3582" t="s">
        <v>44</v>
      </c>
      <c r="N3582">
        <v>2341094623</v>
      </c>
      <c r="O3582" s="32" t="str">
        <f t="shared" si="55"/>
        <v>Detractors</v>
      </c>
    </row>
    <row r="3583" spans="1:15" ht="15" x14ac:dyDescent="0.2">
      <c r="A3583" t="s">
        <v>41</v>
      </c>
      <c r="B3583" t="s">
        <v>42</v>
      </c>
      <c r="C3583" t="s">
        <v>139</v>
      </c>
      <c r="D3583" s="11">
        <v>44250</v>
      </c>
      <c r="E3583" t="s">
        <v>55</v>
      </c>
      <c r="F3583">
        <v>2</v>
      </c>
      <c r="G3583" t="s">
        <v>46</v>
      </c>
      <c r="H3583">
        <v>2</v>
      </c>
      <c r="I3583"/>
      <c r="J3583"/>
      <c r="K3583">
        <v>3607700262</v>
      </c>
      <c r="L3583">
        <v>3607700262</v>
      </c>
      <c r="M3583" t="s">
        <v>44</v>
      </c>
      <c r="N3583">
        <v>2341095246</v>
      </c>
      <c r="O3583" s="32" t="str">
        <f t="shared" si="55"/>
        <v>Detractors</v>
      </c>
    </row>
    <row r="3584" spans="1:15" ht="15" x14ac:dyDescent="0.2">
      <c r="A3584" t="s">
        <v>41</v>
      </c>
      <c r="B3584" t="s">
        <v>42</v>
      </c>
      <c r="C3584" t="s">
        <v>114</v>
      </c>
      <c r="D3584" s="11">
        <v>44250</v>
      </c>
      <c r="E3584" t="s">
        <v>55</v>
      </c>
      <c r="F3584">
        <v>5</v>
      </c>
      <c r="G3584" t="s">
        <v>43</v>
      </c>
      <c r="H3584">
        <v>10</v>
      </c>
      <c r="I3584"/>
      <c r="J3584"/>
      <c r="K3584">
        <v>9282664235</v>
      </c>
      <c r="L3584">
        <v>9282664235</v>
      </c>
      <c r="M3584" t="s">
        <v>51</v>
      </c>
      <c r="N3584">
        <v>2341100257</v>
      </c>
      <c r="O3584" s="32" t="str">
        <f t="shared" si="55"/>
        <v>Promoters</v>
      </c>
    </row>
    <row r="3585" spans="1:15" ht="15" x14ac:dyDescent="0.2">
      <c r="A3585" t="s">
        <v>41</v>
      </c>
      <c r="B3585" t="s">
        <v>42</v>
      </c>
      <c r="C3585" t="s">
        <v>133</v>
      </c>
      <c r="D3585" s="11">
        <v>44250</v>
      </c>
      <c r="E3585" t="s">
        <v>50</v>
      </c>
      <c r="F3585">
        <v>5</v>
      </c>
      <c r="G3585" t="s">
        <v>46</v>
      </c>
      <c r="H3585">
        <v>6</v>
      </c>
      <c r="I3585"/>
      <c r="J3585"/>
      <c r="K3585">
        <v>5863214549</v>
      </c>
      <c r="L3585">
        <v>5863214549</v>
      </c>
      <c r="M3585" t="s">
        <v>44</v>
      </c>
      <c r="N3585">
        <v>2341112185</v>
      </c>
      <c r="O3585" s="32" t="str">
        <f t="shared" si="55"/>
        <v>Detractors</v>
      </c>
    </row>
    <row r="3586" spans="1:15" ht="15" x14ac:dyDescent="0.2">
      <c r="A3586" t="s">
        <v>41</v>
      </c>
      <c r="B3586" t="s">
        <v>42</v>
      </c>
      <c r="C3586" t="s">
        <v>114</v>
      </c>
      <c r="D3586" s="11">
        <v>44250</v>
      </c>
      <c r="E3586" t="s">
        <v>53</v>
      </c>
      <c r="F3586">
        <v>5</v>
      </c>
      <c r="G3586" t="s">
        <v>43</v>
      </c>
      <c r="H3586">
        <v>10</v>
      </c>
      <c r="I3586"/>
      <c r="J3586"/>
      <c r="K3586">
        <v>4412388698</v>
      </c>
      <c r="L3586">
        <v>4412388698</v>
      </c>
      <c r="M3586" t="s">
        <v>44</v>
      </c>
      <c r="N3586">
        <v>2341140495</v>
      </c>
      <c r="O3586" s="32" t="str">
        <f t="shared" ref="O3586:O3649" si="56">IF(AND(H3586&gt;=$Q$3,H3586&lt;=$R$3),$S$3,IF(AND(H3586&gt;=$Q$4,H3586&lt;=$R$4),$S$4,IF(AND(H3586&gt;=$Q$5,H3586&lt;=$R$5),$S$5)))</f>
        <v>Promoters</v>
      </c>
    </row>
    <row r="3587" spans="1:15" ht="15" x14ac:dyDescent="0.2">
      <c r="A3587" t="s">
        <v>41</v>
      </c>
      <c r="B3587" t="s">
        <v>42</v>
      </c>
      <c r="C3587" t="s">
        <v>140</v>
      </c>
      <c r="D3587" s="11">
        <v>44251</v>
      </c>
      <c r="E3587" t="s">
        <v>52</v>
      </c>
      <c r="F3587">
        <v>1</v>
      </c>
      <c r="G3587" t="s">
        <v>43</v>
      </c>
      <c r="H3587">
        <v>10</v>
      </c>
      <c r="I3587"/>
      <c r="J3587"/>
      <c r="K3587">
        <v>4417322288</v>
      </c>
      <c r="L3587">
        <v>4417322288</v>
      </c>
      <c r="M3587" t="s">
        <v>44</v>
      </c>
      <c r="N3587">
        <v>2341238326</v>
      </c>
      <c r="O3587" s="32" t="str">
        <f t="shared" si="56"/>
        <v>Promoters</v>
      </c>
    </row>
    <row r="3588" spans="1:15" ht="15" x14ac:dyDescent="0.2">
      <c r="A3588" t="s">
        <v>41</v>
      </c>
      <c r="B3588" t="s">
        <v>42</v>
      </c>
      <c r="C3588" t="s">
        <v>108</v>
      </c>
      <c r="D3588" s="11">
        <v>44251</v>
      </c>
      <c r="E3588" t="s">
        <v>53</v>
      </c>
      <c r="F3588">
        <v>4</v>
      </c>
      <c r="G3588" t="s">
        <v>43</v>
      </c>
      <c r="H3588">
        <v>7</v>
      </c>
      <c r="I3588"/>
      <c r="J3588">
        <v>2022191083</v>
      </c>
      <c r="K3588">
        <v>4412971546</v>
      </c>
      <c r="L3588">
        <v>4412971546</v>
      </c>
      <c r="M3588" t="s">
        <v>44</v>
      </c>
      <c r="N3588">
        <v>2341243781</v>
      </c>
      <c r="O3588" s="32" t="str">
        <f t="shared" si="56"/>
        <v>Passives</v>
      </c>
    </row>
    <row r="3589" spans="1:15" ht="15" x14ac:dyDescent="0.2">
      <c r="A3589" t="s">
        <v>41</v>
      </c>
      <c r="B3589" t="s">
        <v>42</v>
      </c>
      <c r="C3589" t="s">
        <v>140</v>
      </c>
      <c r="D3589" s="11">
        <v>44251</v>
      </c>
      <c r="E3589" t="s">
        <v>52</v>
      </c>
      <c r="F3589">
        <v>4</v>
      </c>
      <c r="G3589" t="s">
        <v>43</v>
      </c>
      <c r="H3589">
        <v>6</v>
      </c>
      <c r="I3589"/>
      <c r="J3589"/>
      <c r="K3589">
        <v>4413362393</v>
      </c>
      <c r="L3589">
        <v>4413362393</v>
      </c>
      <c r="M3589" t="s">
        <v>44</v>
      </c>
      <c r="N3589">
        <v>2341248914</v>
      </c>
      <c r="O3589" s="32" t="str">
        <f t="shared" si="56"/>
        <v>Detractors</v>
      </c>
    </row>
    <row r="3590" spans="1:15" ht="15" x14ac:dyDescent="0.2">
      <c r="A3590" t="s">
        <v>41</v>
      </c>
      <c r="B3590" t="s">
        <v>42</v>
      </c>
      <c r="C3590" t="s">
        <v>141</v>
      </c>
      <c r="D3590" s="11">
        <v>44251</v>
      </c>
      <c r="E3590" t="s">
        <v>52</v>
      </c>
      <c r="F3590">
        <v>5</v>
      </c>
      <c r="G3590" t="s">
        <v>43</v>
      </c>
      <c r="H3590">
        <v>8</v>
      </c>
      <c r="I3590"/>
      <c r="J3590"/>
      <c r="K3590">
        <v>4412932672</v>
      </c>
      <c r="L3590">
        <v>4412932672</v>
      </c>
      <c r="M3590" t="s">
        <v>44</v>
      </c>
      <c r="N3590">
        <v>2341250454</v>
      </c>
      <c r="O3590" s="32" t="str">
        <f t="shared" si="56"/>
        <v>Passives</v>
      </c>
    </row>
    <row r="3591" spans="1:15" ht="15" x14ac:dyDescent="0.2">
      <c r="A3591" t="s">
        <v>41</v>
      </c>
      <c r="B3591" t="s">
        <v>42</v>
      </c>
      <c r="C3591" t="s">
        <v>80</v>
      </c>
      <c r="D3591" s="11">
        <v>44251</v>
      </c>
      <c r="E3591" t="s">
        <v>52</v>
      </c>
      <c r="F3591">
        <v>5</v>
      </c>
      <c r="G3591" t="s">
        <v>43</v>
      </c>
      <c r="H3591">
        <v>10</v>
      </c>
      <c r="I3591"/>
      <c r="J3591"/>
      <c r="K3591">
        <v>4412937899</v>
      </c>
      <c r="L3591">
        <v>4412937899</v>
      </c>
      <c r="M3591" t="s">
        <v>44</v>
      </c>
      <c r="N3591">
        <v>2341250926</v>
      </c>
      <c r="O3591" s="32" t="str">
        <f t="shared" si="56"/>
        <v>Promoters</v>
      </c>
    </row>
    <row r="3592" spans="1:15" ht="15" x14ac:dyDescent="0.2">
      <c r="A3592" t="s">
        <v>41</v>
      </c>
      <c r="B3592" t="s">
        <v>42</v>
      </c>
      <c r="C3592" t="s">
        <v>118</v>
      </c>
      <c r="D3592" s="11">
        <v>44251</v>
      </c>
      <c r="E3592" t="s">
        <v>19</v>
      </c>
      <c r="F3592">
        <v>5</v>
      </c>
      <c r="G3592" t="s">
        <v>43</v>
      </c>
      <c r="H3592">
        <v>9</v>
      </c>
      <c r="I3592"/>
      <c r="J3592"/>
      <c r="K3592">
        <v>7205275223</v>
      </c>
      <c r="L3592">
        <v>5922282152</v>
      </c>
      <c r="M3592" t="s">
        <v>51</v>
      </c>
      <c r="N3592">
        <v>2341267716</v>
      </c>
      <c r="O3592" s="32" t="str">
        <f t="shared" si="56"/>
        <v>Promoters</v>
      </c>
    </row>
    <row r="3593" spans="1:15" ht="15" x14ac:dyDescent="0.2">
      <c r="A3593" t="s">
        <v>41</v>
      </c>
      <c r="B3593" t="s">
        <v>42</v>
      </c>
      <c r="C3593" t="s">
        <v>125</v>
      </c>
      <c r="D3593" s="11">
        <v>44251</v>
      </c>
      <c r="E3593" t="s">
        <v>19</v>
      </c>
      <c r="F3593">
        <v>2</v>
      </c>
      <c r="G3593" t="s">
        <v>46</v>
      </c>
      <c r="H3593">
        <v>1</v>
      </c>
      <c r="I3593"/>
      <c r="J3593"/>
      <c r="K3593">
        <v>7205275223</v>
      </c>
      <c r="L3593">
        <v>5926281221</v>
      </c>
      <c r="M3593" t="s">
        <v>44</v>
      </c>
      <c r="N3593">
        <v>2341269399</v>
      </c>
      <c r="O3593" s="32" t="str">
        <f t="shared" si="56"/>
        <v>Detractors</v>
      </c>
    </row>
    <row r="3594" spans="1:15" ht="15" x14ac:dyDescent="0.2">
      <c r="A3594" t="s">
        <v>41</v>
      </c>
      <c r="B3594" t="s">
        <v>42</v>
      </c>
      <c r="C3594" t="s">
        <v>118</v>
      </c>
      <c r="D3594" s="11">
        <v>44251</v>
      </c>
      <c r="E3594" t="s">
        <v>19</v>
      </c>
      <c r="F3594">
        <v>5</v>
      </c>
      <c r="G3594" t="s">
        <v>43</v>
      </c>
      <c r="H3594">
        <v>10</v>
      </c>
      <c r="I3594"/>
      <c r="J3594"/>
      <c r="K3594">
        <v>7205275223</v>
      </c>
      <c r="L3594">
        <v>5922671586</v>
      </c>
      <c r="M3594" t="s">
        <v>44</v>
      </c>
      <c r="N3594">
        <v>2341269807</v>
      </c>
      <c r="O3594" s="32" t="str">
        <f t="shared" si="56"/>
        <v>Promoters</v>
      </c>
    </row>
    <row r="3595" spans="1:15" ht="15" x14ac:dyDescent="0.2">
      <c r="A3595" t="s">
        <v>41</v>
      </c>
      <c r="B3595" t="s">
        <v>42</v>
      </c>
      <c r="C3595" t="s">
        <v>108</v>
      </c>
      <c r="D3595" s="11">
        <v>44251</v>
      </c>
      <c r="E3595" t="s">
        <v>53</v>
      </c>
      <c r="F3595">
        <v>5</v>
      </c>
      <c r="G3595" t="s">
        <v>43</v>
      </c>
      <c r="H3595">
        <v>10</v>
      </c>
      <c r="I3595"/>
      <c r="J3595"/>
      <c r="K3595">
        <v>4417172203</v>
      </c>
      <c r="L3595">
        <v>4417172203</v>
      </c>
      <c r="M3595" t="s">
        <v>44</v>
      </c>
      <c r="N3595">
        <v>2341282126</v>
      </c>
      <c r="O3595" s="32" t="str">
        <f t="shared" si="56"/>
        <v>Promoters</v>
      </c>
    </row>
    <row r="3596" spans="1:15" ht="15" x14ac:dyDescent="0.2">
      <c r="A3596" t="s">
        <v>41</v>
      </c>
      <c r="B3596" t="s">
        <v>42</v>
      </c>
      <c r="C3596" t="s">
        <v>125</v>
      </c>
      <c r="D3596" s="11">
        <v>44251</v>
      </c>
      <c r="E3596" t="s">
        <v>19</v>
      </c>
      <c r="F3596">
        <v>1</v>
      </c>
      <c r="G3596" t="s">
        <v>46</v>
      </c>
      <c r="H3596">
        <v>3</v>
      </c>
      <c r="I3596"/>
      <c r="J3596"/>
      <c r="K3596">
        <v>7205275223</v>
      </c>
      <c r="L3596">
        <v>5926773294</v>
      </c>
      <c r="M3596" t="s">
        <v>44</v>
      </c>
      <c r="N3596">
        <v>2341286712</v>
      </c>
      <c r="O3596" s="32" t="str">
        <f t="shared" si="56"/>
        <v>Detractors</v>
      </c>
    </row>
    <row r="3597" spans="1:15" ht="15" x14ac:dyDescent="0.2">
      <c r="A3597" t="s">
        <v>41</v>
      </c>
      <c r="B3597" t="s">
        <v>42</v>
      </c>
      <c r="C3597" t="s">
        <v>101</v>
      </c>
      <c r="D3597" s="11">
        <v>44251</v>
      </c>
      <c r="E3597" t="s">
        <v>53</v>
      </c>
      <c r="F3597">
        <v>5</v>
      </c>
      <c r="G3597" t="s">
        <v>43</v>
      </c>
      <c r="H3597">
        <v>10</v>
      </c>
      <c r="I3597"/>
      <c r="J3597"/>
      <c r="K3597">
        <v>4412952298</v>
      </c>
      <c r="L3597">
        <v>4412952298</v>
      </c>
      <c r="M3597" t="s">
        <v>44</v>
      </c>
      <c r="N3597">
        <v>2341294107</v>
      </c>
      <c r="O3597" s="32" t="str">
        <f t="shared" si="56"/>
        <v>Promoters</v>
      </c>
    </row>
    <row r="3598" spans="1:15" ht="15" x14ac:dyDescent="0.2">
      <c r="A3598" t="s">
        <v>41</v>
      </c>
      <c r="B3598" t="s">
        <v>42</v>
      </c>
      <c r="C3598" t="s">
        <v>108</v>
      </c>
      <c r="D3598" s="11">
        <v>44251</v>
      </c>
      <c r="E3598" t="s">
        <v>53</v>
      </c>
      <c r="F3598">
        <v>5</v>
      </c>
      <c r="G3598" t="s">
        <v>43</v>
      </c>
      <c r="H3598">
        <v>10</v>
      </c>
      <c r="I3598"/>
      <c r="J3598"/>
      <c r="K3598">
        <v>4415356398</v>
      </c>
      <c r="L3598">
        <v>4415356398</v>
      </c>
      <c r="M3598" t="s">
        <v>44</v>
      </c>
      <c r="N3598">
        <v>2341294326</v>
      </c>
      <c r="O3598" s="32" t="str">
        <f t="shared" si="56"/>
        <v>Promoters</v>
      </c>
    </row>
    <row r="3599" spans="1:15" ht="15" x14ac:dyDescent="0.2">
      <c r="A3599" t="s">
        <v>41</v>
      </c>
      <c r="B3599" t="s">
        <v>42</v>
      </c>
      <c r="C3599" t="s">
        <v>113</v>
      </c>
      <c r="D3599" s="11">
        <v>44251</v>
      </c>
      <c r="E3599" t="s">
        <v>55</v>
      </c>
      <c r="F3599">
        <v>4</v>
      </c>
      <c r="G3599" t="s">
        <v>46</v>
      </c>
      <c r="H3599">
        <v>2</v>
      </c>
      <c r="I3599"/>
      <c r="J3599">
        <v>2022257295</v>
      </c>
      <c r="K3599">
        <v>9286140552</v>
      </c>
      <c r="L3599">
        <v>9286140552</v>
      </c>
      <c r="M3599" t="s">
        <v>44</v>
      </c>
      <c r="N3599">
        <v>2341294452</v>
      </c>
      <c r="O3599" s="32" t="str">
        <f t="shared" si="56"/>
        <v>Detractors</v>
      </c>
    </row>
    <row r="3600" spans="1:15" ht="15" x14ac:dyDescent="0.2">
      <c r="A3600" t="s">
        <v>41</v>
      </c>
      <c r="B3600" t="s">
        <v>42</v>
      </c>
      <c r="C3600" t="s">
        <v>101</v>
      </c>
      <c r="D3600" s="11">
        <v>44251</v>
      </c>
      <c r="E3600" t="s">
        <v>53</v>
      </c>
      <c r="F3600">
        <v>4</v>
      </c>
      <c r="G3600" t="s">
        <v>43</v>
      </c>
      <c r="H3600">
        <v>9</v>
      </c>
      <c r="I3600"/>
      <c r="J3600"/>
      <c r="K3600">
        <v>4415331299</v>
      </c>
      <c r="L3600">
        <v>4415331299</v>
      </c>
      <c r="M3600" t="s">
        <v>51</v>
      </c>
      <c r="N3600">
        <v>2341296382</v>
      </c>
      <c r="O3600" s="32" t="str">
        <f t="shared" si="56"/>
        <v>Promoters</v>
      </c>
    </row>
    <row r="3601" spans="1:15" ht="15" x14ac:dyDescent="0.2">
      <c r="A3601" t="s">
        <v>41</v>
      </c>
      <c r="B3601" t="s">
        <v>42</v>
      </c>
      <c r="C3601" t="s">
        <v>141</v>
      </c>
      <c r="D3601" s="11">
        <v>44251</v>
      </c>
      <c r="E3601" t="s">
        <v>54</v>
      </c>
      <c r="F3601">
        <v>5</v>
      </c>
      <c r="G3601" t="s">
        <v>46</v>
      </c>
      <c r="H3601">
        <v>10</v>
      </c>
      <c r="I3601"/>
      <c r="J3601">
        <v>2022266889</v>
      </c>
      <c r="K3601">
        <v>5055166348</v>
      </c>
      <c r="L3601">
        <v>5055166348</v>
      </c>
      <c r="M3601" t="s">
        <v>44</v>
      </c>
      <c r="N3601">
        <v>2341305327</v>
      </c>
      <c r="O3601" s="32" t="str">
        <f t="shared" si="56"/>
        <v>Promoters</v>
      </c>
    </row>
    <row r="3602" spans="1:15" ht="15" x14ac:dyDescent="0.2">
      <c r="A3602" t="s">
        <v>41</v>
      </c>
      <c r="B3602" t="s">
        <v>42</v>
      </c>
      <c r="C3602" t="s">
        <v>125</v>
      </c>
      <c r="D3602" s="11">
        <v>44251</v>
      </c>
      <c r="E3602" t="s">
        <v>19</v>
      </c>
      <c r="F3602">
        <v>4</v>
      </c>
      <c r="G3602" t="s">
        <v>46</v>
      </c>
      <c r="H3602">
        <v>5</v>
      </c>
      <c r="I3602"/>
      <c r="J3602"/>
      <c r="K3602">
        <v>7205275223</v>
      </c>
      <c r="L3602">
        <v>5926383478</v>
      </c>
      <c r="M3602" t="s">
        <v>44</v>
      </c>
      <c r="N3602">
        <v>2341306007</v>
      </c>
      <c r="O3602" s="32" t="str">
        <f t="shared" si="56"/>
        <v>Detractors</v>
      </c>
    </row>
    <row r="3603" spans="1:15" ht="15" x14ac:dyDescent="0.2">
      <c r="A3603" t="s">
        <v>41</v>
      </c>
      <c r="B3603" t="s">
        <v>42</v>
      </c>
      <c r="C3603" t="s">
        <v>116</v>
      </c>
      <c r="D3603" s="11">
        <v>44251</v>
      </c>
      <c r="E3603" t="s">
        <v>52</v>
      </c>
      <c r="F3603">
        <v>5</v>
      </c>
      <c r="G3603" t="s">
        <v>43</v>
      </c>
      <c r="H3603">
        <v>10</v>
      </c>
      <c r="I3603"/>
      <c r="J3603"/>
      <c r="K3603">
        <v>4412321955</v>
      </c>
      <c r="L3603">
        <v>4412321955</v>
      </c>
      <c r="M3603" t="s">
        <v>44</v>
      </c>
      <c r="N3603">
        <v>2341322358</v>
      </c>
      <c r="O3603" s="32" t="str">
        <f t="shared" si="56"/>
        <v>Promoters</v>
      </c>
    </row>
    <row r="3604" spans="1:15" ht="15" x14ac:dyDescent="0.2">
      <c r="A3604" t="s">
        <v>41</v>
      </c>
      <c r="B3604" t="s">
        <v>42</v>
      </c>
      <c r="C3604" t="s">
        <v>101</v>
      </c>
      <c r="D3604" s="11">
        <v>44251</v>
      </c>
      <c r="E3604" t="s">
        <v>53</v>
      </c>
      <c r="F3604">
        <v>5</v>
      </c>
      <c r="G3604" t="s">
        <v>43</v>
      </c>
      <c r="H3604">
        <v>10</v>
      </c>
      <c r="I3604"/>
      <c r="J3604"/>
      <c r="K3604">
        <v>4412952298</v>
      </c>
      <c r="L3604">
        <v>4412952298</v>
      </c>
      <c r="M3604" t="s">
        <v>51</v>
      </c>
      <c r="N3604">
        <v>2341322970</v>
      </c>
      <c r="O3604" s="32" t="str">
        <f t="shared" si="56"/>
        <v>Promoters</v>
      </c>
    </row>
    <row r="3605" spans="1:15" ht="15" x14ac:dyDescent="0.2">
      <c r="A3605" t="s">
        <v>41</v>
      </c>
      <c r="B3605" t="s">
        <v>42</v>
      </c>
      <c r="C3605" t="s">
        <v>143</v>
      </c>
      <c r="D3605" s="11">
        <v>44251</v>
      </c>
      <c r="E3605" t="s">
        <v>53</v>
      </c>
      <c r="F3605">
        <v>5</v>
      </c>
      <c r="G3605" t="s">
        <v>43</v>
      </c>
      <c r="H3605">
        <v>7</v>
      </c>
      <c r="I3605"/>
      <c r="J3605"/>
      <c r="K3605">
        <v>4415364573</v>
      </c>
      <c r="L3605">
        <v>4415364573</v>
      </c>
      <c r="M3605" t="s">
        <v>44</v>
      </c>
      <c r="N3605">
        <v>2341356516</v>
      </c>
      <c r="O3605" s="32" t="str">
        <f t="shared" si="56"/>
        <v>Passives</v>
      </c>
    </row>
    <row r="3606" spans="1:15" ht="15" x14ac:dyDescent="0.2">
      <c r="A3606" t="s">
        <v>41</v>
      </c>
      <c r="B3606" t="s">
        <v>42</v>
      </c>
      <c r="C3606" t="s">
        <v>147</v>
      </c>
      <c r="D3606" s="11">
        <v>44251</v>
      </c>
      <c r="E3606" t="s">
        <v>52</v>
      </c>
      <c r="F3606">
        <v>5</v>
      </c>
      <c r="G3606" t="s">
        <v>43</v>
      </c>
      <c r="H3606">
        <v>8</v>
      </c>
      <c r="I3606"/>
      <c r="J3606"/>
      <c r="K3606">
        <v>4413348936</v>
      </c>
      <c r="L3606">
        <v>4413348936</v>
      </c>
      <c r="M3606" t="s">
        <v>44</v>
      </c>
      <c r="N3606">
        <v>2341359526</v>
      </c>
      <c r="O3606" s="32" t="str">
        <f t="shared" si="56"/>
        <v>Passives</v>
      </c>
    </row>
    <row r="3607" spans="1:15" ht="15" x14ac:dyDescent="0.2">
      <c r="A3607" t="s">
        <v>41</v>
      </c>
      <c r="B3607" t="s">
        <v>42</v>
      </c>
      <c r="C3607" t="s">
        <v>142</v>
      </c>
      <c r="D3607" s="11">
        <v>44251</v>
      </c>
      <c r="E3607" t="s">
        <v>50</v>
      </c>
      <c r="F3607">
        <v>5</v>
      </c>
      <c r="G3607" t="s">
        <v>43</v>
      </c>
      <c r="H3607">
        <v>10</v>
      </c>
      <c r="I3607"/>
      <c r="J3607"/>
      <c r="K3607">
        <v>3404234130</v>
      </c>
      <c r="L3607">
        <v>3404234130</v>
      </c>
      <c r="M3607" t="s">
        <v>44</v>
      </c>
      <c r="N3607">
        <v>2341363910</v>
      </c>
      <c r="O3607" s="32" t="str">
        <f t="shared" si="56"/>
        <v>Promoters</v>
      </c>
    </row>
    <row r="3608" spans="1:15" ht="15" x14ac:dyDescent="0.2">
      <c r="A3608" t="s">
        <v>41</v>
      </c>
      <c r="B3608" t="s">
        <v>42</v>
      </c>
      <c r="C3608" t="s">
        <v>118</v>
      </c>
      <c r="D3608" s="11">
        <v>44251</v>
      </c>
      <c r="E3608" t="s">
        <v>19</v>
      </c>
      <c r="F3608">
        <v>5</v>
      </c>
      <c r="G3608" t="s">
        <v>43</v>
      </c>
      <c r="H3608">
        <v>10</v>
      </c>
      <c r="I3608"/>
      <c r="J3608"/>
      <c r="K3608">
        <v>6303769003</v>
      </c>
      <c r="L3608">
        <v>5926243612</v>
      </c>
      <c r="M3608" t="s">
        <v>44</v>
      </c>
      <c r="N3608">
        <v>2341378544</v>
      </c>
      <c r="O3608" s="32" t="str">
        <f t="shared" si="56"/>
        <v>Promoters</v>
      </c>
    </row>
    <row r="3609" spans="1:15" ht="15" x14ac:dyDescent="0.2">
      <c r="A3609" t="s">
        <v>41</v>
      </c>
      <c r="B3609" t="s">
        <v>42</v>
      </c>
      <c r="C3609" t="s">
        <v>116</v>
      </c>
      <c r="D3609" s="11">
        <v>44251</v>
      </c>
      <c r="E3609" t="s">
        <v>54</v>
      </c>
      <c r="F3609">
        <v>5</v>
      </c>
      <c r="G3609" t="s">
        <v>46</v>
      </c>
      <c r="H3609">
        <v>8</v>
      </c>
      <c r="I3609"/>
      <c r="J3609"/>
      <c r="K3609">
        <v>5058767020</v>
      </c>
      <c r="L3609">
        <v>5058767020</v>
      </c>
      <c r="M3609" t="s">
        <v>44</v>
      </c>
      <c r="N3609">
        <v>2341382994</v>
      </c>
      <c r="O3609" s="32" t="str">
        <f t="shared" si="56"/>
        <v>Passives</v>
      </c>
    </row>
    <row r="3610" spans="1:15" ht="15" x14ac:dyDescent="0.2">
      <c r="A3610" t="s">
        <v>41</v>
      </c>
      <c r="B3610" t="s">
        <v>42</v>
      </c>
      <c r="C3610" t="s">
        <v>112</v>
      </c>
      <c r="D3610" s="11">
        <v>44251</v>
      </c>
      <c r="E3610" t="s">
        <v>55</v>
      </c>
      <c r="F3610">
        <v>4</v>
      </c>
      <c r="G3610" t="s">
        <v>46</v>
      </c>
      <c r="H3610">
        <v>5</v>
      </c>
      <c r="I3610"/>
      <c r="J3610"/>
      <c r="K3610">
        <v>5754550687</v>
      </c>
      <c r="L3610">
        <v>5754550687</v>
      </c>
      <c r="M3610" t="s">
        <v>44</v>
      </c>
      <c r="N3610">
        <v>2341394573</v>
      </c>
      <c r="O3610" s="32" t="str">
        <f t="shared" si="56"/>
        <v>Detractors</v>
      </c>
    </row>
    <row r="3611" spans="1:15" ht="15" x14ac:dyDescent="0.2">
      <c r="A3611" t="s">
        <v>41</v>
      </c>
      <c r="B3611" t="s">
        <v>42</v>
      </c>
      <c r="C3611" t="s">
        <v>123</v>
      </c>
      <c r="D3611" s="11">
        <v>44251</v>
      </c>
      <c r="E3611" t="s">
        <v>19</v>
      </c>
      <c r="F3611">
        <v>5</v>
      </c>
      <c r="G3611" t="s">
        <v>46</v>
      </c>
      <c r="H3611">
        <v>10</v>
      </c>
      <c r="I3611"/>
      <c r="J3611"/>
      <c r="K3611">
        <v>7205275223</v>
      </c>
      <c r="L3611">
        <v>5926160363</v>
      </c>
      <c r="M3611" t="s">
        <v>44</v>
      </c>
      <c r="N3611">
        <v>2341399402</v>
      </c>
      <c r="O3611" s="32" t="str">
        <f t="shared" si="56"/>
        <v>Promoters</v>
      </c>
    </row>
    <row r="3612" spans="1:15" ht="15" x14ac:dyDescent="0.2">
      <c r="A3612" t="s">
        <v>41</v>
      </c>
      <c r="B3612" t="s">
        <v>42</v>
      </c>
      <c r="C3612" t="s">
        <v>129</v>
      </c>
      <c r="D3612" s="11">
        <v>44251</v>
      </c>
      <c r="E3612" t="s">
        <v>55</v>
      </c>
      <c r="F3612">
        <v>5</v>
      </c>
      <c r="G3612" t="s">
        <v>43</v>
      </c>
      <c r="H3612">
        <v>10</v>
      </c>
      <c r="I3612"/>
      <c r="J3612"/>
      <c r="K3612">
        <v>5053686598</v>
      </c>
      <c r="L3612">
        <v>5053686598</v>
      </c>
      <c r="M3612" t="s">
        <v>44</v>
      </c>
      <c r="N3612">
        <v>2341407817</v>
      </c>
      <c r="O3612" s="32" t="str">
        <f t="shared" si="56"/>
        <v>Promoters</v>
      </c>
    </row>
    <row r="3613" spans="1:15" ht="15" x14ac:dyDescent="0.2">
      <c r="A3613" t="s">
        <v>41</v>
      </c>
      <c r="B3613" t="s">
        <v>42</v>
      </c>
      <c r="C3613" t="s">
        <v>144</v>
      </c>
      <c r="D3613" s="11">
        <v>44251</v>
      </c>
      <c r="E3613" t="s">
        <v>50</v>
      </c>
      <c r="F3613">
        <v>3</v>
      </c>
      <c r="G3613" t="s">
        <v>43</v>
      </c>
      <c r="H3613">
        <v>7</v>
      </c>
      <c r="I3613"/>
      <c r="J3613"/>
      <c r="K3613">
        <v>8587316001</v>
      </c>
      <c r="L3613">
        <v>8587316001</v>
      </c>
      <c r="M3613" t="s">
        <v>51</v>
      </c>
      <c r="N3613">
        <v>2341417844</v>
      </c>
      <c r="O3613" s="32" t="str">
        <f t="shared" si="56"/>
        <v>Passives</v>
      </c>
    </row>
    <row r="3614" spans="1:15" ht="15" x14ac:dyDescent="0.2">
      <c r="A3614" t="s">
        <v>41</v>
      </c>
      <c r="B3614" t="s">
        <v>42</v>
      </c>
      <c r="C3614" t="s">
        <v>144</v>
      </c>
      <c r="D3614" s="11">
        <v>44251</v>
      </c>
      <c r="E3614" t="s">
        <v>50</v>
      </c>
      <c r="F3614">
        <v>3</v>
      </c>
      <c r="G3614" t="s">
        <v>46</v>
      </c>
      <c r="H3614">
        <v>2</v>
      </c>
      <c r="I3614"/>
      <c r="J3614"/>
      <c r="K3614">
        <v>4142136379</v>
      </c>
      <c r="L3614">
        <v>4142136379</v>
      </c>
      <c r="M3614" t="s">
        <v>44</v>
      </c>
      <c r="N3614">
        <v>2341429610</v>
      </c>
      <c r="O3614" s="32" t="str">
        <f t="shared" si="56"/>
        <v>Detractors</v>
      </c>
    </row>
    <row r="3615" spans="1:15" ht="15" x14ac:dyDescent="0.2">
      <c r="A3615" t="s">
        <v>41</v>
      </c>
      <c r="B3615" t="s">
        <v>42</v>
      </c>
      <c r="C3615" t="s">
        <v>114</v>
      </c>
      <c r="D3615" s="11">
        <v>44251</v>
      </c>
      <c r="E3615" t="s">
        <v>50</v>
      </c>
      <c r="F3615">
        <v>3</v>
      </c>
      <c r="G3615" t="s">
        <v>46</v>
      </c>
      <c r="H3615">
        <v>4</v>
      </c>
      <c r="I3615"/>
      <c r="J3615"/>
      <c r="K3615">
        <v>3403327592</v>
      </c>
      <c r="L3615">
        <v>3403327592</v>
      </c>
      <c r="M3615" t="s">
        <v>44</v>
      </c>
      <c r="N3615">
        <v>2341440893</v>
      </c>
      <c r="O3615" s="32" t="str">
        <f t="shared" si="56"/>
        <v>Detractors</v>
      </c>
    </row>
    <row r="3616" spans="1:15" ht="15" x14ac:dyDescent="0.2">
      <c r="A3616" t="s">
        <v>41</v>
      </c>
      <c r="B3616" t="s">
        <v>42</v>
      </c>
      <c r="C3616" t="s">
        <v>129</v>
      </c>
      <c r="D3616" s="11">
        <v>44251</v>
      </c>
      <c r="E3616" t="s">
        <v>50</v>
      </c>
      <c r="F3616">
        <v>5</v>
      </c>
      <c r="G3616" t="s">
        <v>43</v>
      </c>
      <c r="H3616">
        <v>8</v>
      </c>
      <c r="I3616"/>
      <c r="J3616"/>
      <c r="K3616">
        <v>5734246258</v>
      </c>
      <c r="L3616">
        <v>5734246258</v>
      </c>
      <c r="M3616" t="s">
        <v>51</v>
      </c>
      <c r="N3616">
        <v>2341442233</v>
      </c>
      <c r="O3616" s="32" t="str">
        <f t="shared" si="56"/>
        <v>Passives</v>
      </c>
    </row>
    <row r="3617" spans="1:15" ht="15" x14ac:dyDescent="0.2">
      <c r="A3617" t="s">
        <v>41</v>
      </c>
      <c r="B3617" t="s">
        <v>42</v>
      </c>
      <c r="C3617" t="s">
        <v>117</v>
      </c>
      <c r="D3617" s="11">
        <v>44251</v>
      </c>
      <c r="E3617" t="s">
        <v>50</v>
      </c>
      <c r="F3617">
        <v>5</v>
      </c>
      <c r="G3617" t="s">
        <v>43</v>
      </c>
      <c r="H3617">
        <v>8</v>
      </c>
      <c r="I3617"/>
      <c r="J3617"/>
      <c r="K3617">
        <v>3403442728</v>
      </c>
      <c r="L3617">
        <v>3403442728</v>
      </c>
      <c r="M3617" t="s">
        <v>44</v>
      </c>
      <c r="N3617">
        <v>2341445072</v>
      </c>
      <c r="O3617" s="32" t="str">
        <f t="shared" si="56"/>
        <v>Passives</v>
      </c>
    </row>
    <row r="3618" spans="1:15" ht="15" x14ac:dyDescent="0.2">
      <c r="A3618" t="s">
        <v>41</v>
      </c>
      <c r="B3618" t="s">
        <v>42</v>
      </c>
      <c r="C3618" t="s">
        <v>139</v>
      </c>
      <c r="D3618" s="11">
        <v>44251</v>
      </c>
      <c r="E3618" t="s">
        <v>55</v>
      </c>
      <c r="F3618">
        <v>5</v>
      </c>
      <c r="G3618" t="s">
        <v>43</v>
      </c>
      <c r="H3618">
        <v>10</v>
      </c>
      <c r="I3618"/>
      <c r="J3618"/>
      <c r="K3618">
        <v>9283494664</v>
      </c>
      <c r="L3618">
        <v>9283494664</v>
      </c>
      <c r="M3618" t="s">
        <v>44</v>
      </c>
      <c r="N3618">
        <v>2341448114</v>
      </c>
      <c r="O3618" s="32" t="str">
        <f t="shared" si="56"/>
        <v>Promoters</v>
      </c>
    </row>
    <row r="3619" spans="1:15" ht="15" x14ac:dyDescent="0.2">
      <c r="A3619" t="s">
        <v>41</v>
      </c>
      <c r="B3619" t="s">
        <v>42</v>
      </c>
      <c r="C3619" t="s">
        <v>129</v>
      </c>
      <c r="D3619" s="11">
        <v>44251</v>
      </c>
      <c r="E3619" t="s">
        <v>55</v>
      </c>
      <c r="F3619">
        <v>3</v>
      </c>
      <c r="G3619" t="s">
        <v>46</v>
      </c>
      <c r="H3619">
        <v>5</v>
      </c>
      <c r="I3619"/>
      <c r="J3619"/>
      <c r="K3619">
        <v>5057923880</v>
      </c>
      <c r="L3619">
        <v>5057923880</v>
      </c>
      <c r="M3619" t="s">
        <v>44</v>
      </c>
      <c r="N3619">
        <v>2341450196</v>
      </c>
      <c r="O3619" s="32" t="str">
        <f t="shared" si="56"/>
        <v>Detractors</v>
      </c>
    </row>
    <row r="3620" spans="1:15" ht="15" x14ac:dyDescent="0.2">
      <c r="A3620" t="s">
        <v>41</v>
      </c>
      <c r="B3620" t="s">
        <v>42</v>
      </c>
      <c r="C3620" t="s">
        <v>134</v>
      </c>
      <c r="D3620" s="11">
        <v>44251</v>
      </c>
      <c r="E3620" t="s">
        <v>53</v>
      </c>
      <c r="F3620">
        <v>5</v>
      </c>
      <c r="G3620" t="s">
        <v>43</v>
      </c>
      <c r="H3620">
        <v>9</v>
      </c>
      <c r="I3620"/>
      <c r="J3620"/>
      <c r="K3620">
        <v>4415957414</v>
      </c>
      <c r="L3620">
        <v>4415957414</v>
      </c>
      <c r="M3620" t="s">
        <v>44</v>
      </c>
      <c r="N3620">
        <v>2341452879</v>
      </c>
      <c r="O3620" s="32" t="str">
        <f t="shared" si="56"/>
        <v>Promoters</v>
      </c>
    </row>
    <row r="3621" spans="1:15" ht="15" x14ac:dyDescent="0.2">
      <c r="A3621" t="s">
        <v>41</v>
      </c>
      <c r="B3621" t="s">
        <v>42</v>
      </c>
      <c r="C3621" t="s">
        <v>114</v>
      </c>
      <c r="D3621" s="11">
        <v>44251</v>
      </c>
      <c r="E3621" t="s">
        <v>53</v>
      </c>
      <c r="F3621">
        <v>3</v>
      </c>
      <c r="G3621" t="s">
        <v>43</v>
      </c>
      <c r="H3621">
        <v>5</v>
      </c>
      <c r="I3621"/>
      <c r="J3621"/>
      <c r="K3621">
        <v>4412938561</v>
      </c>
      <c r="L3621">
        <v>4412938561</v>
      </c>
      <c r="M3621" t="s">
        <v>44</v>
      </c>
      <c r="N3621">
        <v>2341456984</v>
      </c>
      <c r="O3621" s="32" t="str">
        <f t="shared" si="56"/>
        <v>Detractors</v>
      </c>
    </row>
    <row r="3622" spans="1:15" ht="15" x14ac:dyDescent="0.2">
      <c r="A3622" t="s">
        <v>41</v>
      </c>
      <c r="B3622" t="s">
        <v>42</v>
      </c>
      <c r="C3622" t="s">
        <v>133</v>
      </c>
      <c r="D3622" s="11">
        <v>44251</v>
      </c>
      <c r="E3622" t="s">
        <v>54</v>
      </c>
      <c r="F3622">
        <v>5</v>
      </c>
      <c r="G3622" t="s">
        <v>43</v>
      </c>
      <c r="H3622">
        <v>7</v>
      </c>
      <c r="I3622"/>
      <c r="J3622"/>
      <c r="K3622">
        <v>9703173799</v>
      </c>
      <c r="L3622">
        <v>9703173799</v>
      </c>
      <c r="M3622" t="s">
        <v>44</v>
      </c>
      <c r="N3622">
        <v>2341461031</v>
      </c>
      <c r="O3622" s="32" t="str">
        <f t="shared" si="56"/>
        <v>Passives</v>
      </c>
    </row>
    <row r="3623" spans="1:15" ht="15" x14ac:dyDescent="0.2">
      <c r="A3623" t="s">
        <v>41</v>
      </c>
      <c r="B3623" t="s">
        <v>42</v>
      </c>
      <c r="C3623" t="s">
        <v>114</v>
      </c>
      <c r="D3623" s="11">
        <v>44251</v>
      </c>
      <c r="E3623" t="s">
        <v>53</v>
      </c>
      <c r="F3623">
        <v>5</v>
      </c>
      <c r="G3623" t="s">
        <v>46</v>
      </c>
      <c r="H3623">
        <v>8</v>
      </c>
      <c r="I3623"/>
      <c r="J3623"/>
      <c r="K3623">
        <v>4412362954</v>
      </c>
      <c r="L3623">
        <v>4412362954</v>
      </c>
      <c r="M3623" t="s">
        <v>44</v>
      </c>
      <c r="N3623">
        <v>2341472333</v>
      </c>
      <c r="O3623" s="32" t="str">
        <f t="shared" si="56"/>
        <v>Passives</v>
      </c>
    </row>
    <row r="3624" spans="1:15" ht="15" x14ac:dyDescent="0.2">
      <c r="A3624" t="s">
        <v>41</v>
      </c>
      <c r="B3624" t="s">
        <v>42</v>
      </c>
      <c r="C3624" t="s">
        <v>123</v>
      </c>
      <c r="D3624" s="11">
        <v>44251</v>
      </c>
      <c r="E3624" t="s">
        <v>19</v>
      </c>
      <c r="F3624">
        <v>4</v>
      </c>
      <c r="G3624" t="s">
        <v>46</v>
      </c>
      <c r="H3624">
        <v>8</v>
      </c>
      <c r="I3624"/>
      <c r="J3624"/>
      <c r="K3624">
        <v>7205275223</v>
      </c>
      <c r="L3624">
        <v>5926530705</v>
      </c>
      <c r="M3624" t="s">
        <v>51</v>
      </c>
      <c r="N3624">
        <v>2341476033</v>
      </c>
      <c r="O3624" s="32" t="str">
        <f t="shared" si="56"/>
        <v>Passives</v>
      </c>
    </row>
    <row r="3625" spans="1:15" ht="15" x14ac:dyDescent="0.2">
      <c r="A3625" t="s">
        <v>41</v>
      </c>
      <c r="B3625" t="s">
        <v>42</v>
      </c>
      <c r="C3625" t="s">
        <v>114</v>
      </c>
      <c r="D3625" s="11">
        <v>44251</v>
      </c>
      <c r="E3625" t="s">
        <v>52</v>
      </c>
      <c r="F3625">
        <v>5</v>
      </c>
      <c r="G3625" t="s">
        <v>43</v>
      </c>
      <c r="H3625">
        <v>10</v>
      </c>
      <c r="I3625"/>
      <c r="J3625"/>
      <c r="K3625">
        <v>4412934267</v>
      </c>
      <c r="L3625">
        <v>4412934267</v>
      </c>
      <c r="M3625" t="s">
        <v>51</v>
      </c>
      <c r="N3625">
        <v>2341479806</v>
      </c>
      <c r="O3625" s="32" t="str">
        <f t="shared" si="56"/>
        <v>Promoters</v>
      </c>
    </row>
    <row r="3626" spans="1:15" ht="15" x14ac:dyDescent="0.2">
      <c r="A3626" t="s">
        <v>41</v>
      </c>
      <c r="B3626" t="s">
        <v>42</v>
      </c>
      <c r="C3626" t="s">
        <v>134</v>
      </c>
      <c r="D3626" s="11">
        <v>44251</v>
      </c>
      <c r="E3626" t="s">
        <v>54</v>
      </c>
      <c r="F3626">
        <v>5</v>
      </c>
      <c r="G3626" t="s">
        <v>46</v>
      </c>
      <c r="H3626">
        <v>10</v>
      </c>
      <c r="I3626"/>
      <c r="J3626"/>
      <c r="K3626">
        <v>9286742718</v>
      </c>
      <c r="L3626">
        <v>9286742718</v>
      </c>
      <c r="M3626" t="s">
        <v>44</v>
      </c>
      <c r="N3626">
        <v>2341481823</v>
      </c>
      <c r="O3626" s="32" t="str">
        <f t="shared" si="56"/>
        <v>Promoters</v>
      </c>
    </row>
    <row r="3627" spans="1:15" ht="15" x14ac:dyDescent="0.2">
      <c r="A3627" t="s">
        <v>41</v>
      </c>
      <c r="B3627" t="s">
        <v>42</v>
      </c>
      <c r="C3627" t="s">
        <v>123</v>
      </c>
      <c r="D3627" s="11">
        <v>44251</v>
      </c>
      <c r="E3627" t="s">
        <v>19</v>
      </c>
      <c r="F3627">
        <v>5</v>
      </c>
      <c r="G3627" t="s">
        <v>43</v>
      </c>
      <c r="H3627">
        <v>9</v>
      </c>
      <c r="I3627"/>
      <c r="J3627"/>
      <c r="K3627">
        <v>7205275223</v>
      </c>
      <c r="L3627">
        <v>5922271812</v>
      </c>
      <c r="M3627" t="s">
        <v>44</v>
      </c>
      <c r="N3627">
        <v>2341492890</v>
      </c>
      <c r="O3627" s="32" t="str">
        <f t="shared" si="56"/>
        <v>Promoters</v>
      </c>
    </row>
    <row r="3628" spans="1:15" ht="15" x14ac:dyDescent="0.2">
      <c r="A3628" t="s">
        <v>41</v>
      </c>
      <c r="B3628" t="s">
        <v>42</v>
      </c>
      <c r="C3628" t="s">
        <v>116</v>
      </c>
      <c r="D3628" s="11">
        <v>44252</v>
      </c>
      <c r="E3628" t="s">
        <v>53</v>
      </c>
      <c r="F3628">
        <v>4</v>
      </c>
      <c r="G3628" t="s">
        <v>43</v>
      </c>
      <c r="H3628">
        <v>9</v>
      </c>
      <c r="I3628"/>
      <c r="J3628"/>
      <c r="K3628">
        <v>4415311010</v>
      </c>
      <c r="L3628">
        <v>4415311010</v>
      </c>
      <c r="M3628" t="s">
        <v>51</v>
      </c>
      <c r="N3628">
        <v>2341599006</v>
      </c>
      <c r="O3628" s="32" t="str">
        <f t="shared" si="56"/>
        <v>Promoters</v>
      </c>
    </row>
    <row r="3629" spans="1:15" ht="15" x14ac:dyDescent="0.2">
      <c r="A3629" t="s">
        <v>41</v>
      </c>
      <c r="B3629" t="s">
        <v>42</v>
      </c>
      <c r="C3629" t="s">
        <v>113</v>
      </c>
      <c r="D3629" s="11">
        <v>44252</v>
      </c>
      <c r="E3629" t="s">
        <v>50</v>
      </c>
      <c r="F3629">
        <v>5</v>
      </c>
      <c r="G3629" t="s">
        <v>43</v>
      </c>
      <c r="H3629">
        <v>6</v>
      </c>
      <c r="I3629"/>
      <c r="J3629"/>
      <c r="K3629">
        <v>3402448000</v>
      </c>
      <c r="L3629">
        <v>3402448000</v>
      </c>
      <c r="M3629" t="s">
        <v>44</v>
      </c>
      <c r="N3629">
        <v>2341630831</v>
      </c>
      <c r="O3629" s="32" t="str">
        <f t="shared" si="56"/>
        <v>Detractors</v>
      </c>
    </row>
    <row r="3630" spans="1:15" ht="15" x14ac:dyDescent="0.2">
      <c r="A3630" t="s">
        <v>41</v>
      </c>
      <c r="B3630" t="s">
        <v>42</v>
      </c>
      <c r="C3630" t="s">
        <v>118</v>
      </c>
      <c r="D3630" s="11">
        <v>44252</v>
      </c>
      <c r="E3630" t="s">
        <v>19</v>
      </c>
      <c r="F3630">
        <v>5</v>
      </c>
      <c r="G3630" t="s">
        <v>43</v>
      </c>
      <c r="H3630">
        <v>3</v>
      </c>
      <c r="I3630"/>
      <c r="J3630"/>
      <c r="K3630">
        <v>7205275223</v>
      </c>
      <c r="L3630">
        <v>5926145950</v>
      </c>
      <c r="M3630" t="s">
        <v>44</v>
      </c>
      <c r="N3630">
        <v>2341637805</v>
      </c>
      <c r="O3630" s="32" t="str">
        <f t="shared" si="56"/>
        <v>Detractors</v>
      </c>
    </row>
    <row r="3631" spans="1:15" ht="15" x14ac:dyDescent="0.2">
      <c r="A3631" t="s">
        <v>41</v>
      </c>
      <c r="B3631" t="s">
        <v>42</v>
      </c>
      <c r="C3631" t="s">
        <v>100</v>
      </c>
      <c r="D3631" s="11">
        <v>44252</v>
      </c>
      <c r="E3631" t="s">
        <v>53</v>
      </c>
      <c r="F3631">
        <v>5</v>
      </c>
      <c r="G3631" t="s">
        <v>43</v>
      </c>
      <c r="H3631">
        <v>6</v>
      </c>
      <c r="I3631"/>
      <c r="J3631"/>
      <c r="K3631">
        <v>4415335484</v>
      </c>
      <c r="L3631">
        <v>4415335484</v>
      </c>
      <c r="M3631" t="s">
        <v>44</v>
      </c>
      <c r="N3631">
        <v>2341640367</v>
      </c>
      <c r="O3631" s="32" t="str">
        <f t="shared" si="56"/>
        <v>Detractors</v>
      </c>
    </row>
    <row r="3632" spans="1:15" ht="15" x14ac:dyDescent="0.2">
      <c r="A3632" t="s">
        <v>41</v>
      </c>
      <c r="B3632" t="s">
        <v>42</v>
      </c>
      <c r="C3632" t="s">
        <v>136</v>
      </c>
      <c r="D3632" s="11">
        <v>44252</v>
      </c>
      <c r="E3632" t="s">
        <v>52</v>
      </c>
      <c r="F3632">
        <v>5</v>
      </c>
      <c r="G3632" t="s">
        <v>43</v>
      </c>
      <c r="H3632">
        <v>10</v>
      </c>
      <c r="I3632"/>
      <c r="J3632"/>
      <c r="K3632">
        <v>4417170908</v>
      </c>
      <c r="L3632">
        <v>4417170908</v>
      </c>
      <c r="M3632" t="s">
        <v>44</v>
      </c>
      <c r="N3632">
        <v>2341655796</v>
      </c>
      <c r="O3632" s="32" t="str">
        <f t="shared" si="56"/>
        <v>Promoters</v>
      </c>
    </row>
    <row r="3633" spans="1:15" ht="15" x14ac:dyDescent="0.2">
      <c r="A3633" t="s">
        <v>41</v>
      </c>
      <c r="B3633" t="s">
        <v>42</v>
      </c>
      <c r="C3633" t="s">
        <v>107</v>
      </c>
      <c r="D3633" s="11">
        <v>44252</v>
      </c>
      <c r="E3633" t="s">
        <v>53</v>
      </c>
      <c r="F3633">
        <v>3</v>
      </c>
      <c r="G3633" t="s">
        <v>46</v>
      </c>
      <c r="H3633">
        <v>0</v>
      </c>
      <c r="I3633"/>
      <c r="J3633"/>
      <c r="K3633">
        <v>4417340036</v>
      </c>
      <c r="L3633">
        <v>4417340036</v>
      </c>
      <c r="M3633" t="s">
        <v>44</v>
      </c>
      <c r="N3633">
        <v>2341660214</v>
      </c>
      <c r="O3633" s="32" t="str">
        <f t="shared" si="56"/>
        <v>Detractors</v>
      </c>
    </row>
    <row r="3634" spans="1:15" ht="15" x14ac:dyDescent="0.2">
      <c r="A3634" t="s">
        <v>41</v>
      </c>
      <c r="B3634" t="s">
        <v>42</v>
      </c>
      <c r="C3634" t="s">
        <v>107</v>
      </c>
      <c r="D3634" s="11">
        <v>44252</v>
      </c>
      <c r="E3634" t="s">
        <v>53</v>
      </c>
      <c r="F3634">
        <v>5</v>
      </c>
      <c r="G3634" t="s">
        <v>43</v>
      </c>
      <c r="H3634">
        <v>10</v>
      </c>
      <c r="I3634"/>
      <c r="J3634"/>
      <c r="K3634">
        <v>4417348817</v>
      </c>
      <c r="L3634">
        <v>4417348817</v>
      </c>
      <c r="M3634" t="s">
        <v>44</v>
      </c>
      <c r="N3634">
        <v>2341666965</v>
      </c>
      <c r="O3634" s="32" t="str">
        <f t="shared" si="56"/>
        <v>Promoters</v>
      </c>
    </row>
    <row r="3635" spans="1:15" ht="15" x14ac:dyDescent="0.2">
      <c r="A3635" t="s">
        <v>41</v>
      </c>
      <c r="B3635" t="s">
        <v>42</v>
      </c>
      <c r="C3635" t="s">
        <v>104</v>
      </c>
      <c r="D3635" s="11">
        <v>44252</v>
      </c>
      <c r="E3635" t="s">
        <v>53</v>
      </c>
      <c r="F3635">
        <v>5</v>
      </c>
      <c r="G3635" t="s">
        <v>46</v>
      </c>
      <c r="H3635">
        <v>5</v>
      </c>
      <c r="I3635"/>
      <c r="J3635"/>
      <c r="K3635">
        <v>4413336315</v>
      </c>
      <c r="L3635">
        <v>4413336315</v>
      </c>
      <c r="M3635" t="s">
        <v>44</v>
      </c>
      <c r="N3635">
        <v>2341673463</v>
      </c>
      <c r="O3635" s="32" t="str">
        <f t="shared" si="56"/>
        <v>Detractors</v>
      </c>
    </row>
    <row r="3636" spans="1:15" ht="15" x14ac:dyDescent="0.2">
      <c r="A3636" t="s">
        <v>41</v>
      </c>
      <c r="B3636" t="s">
        <v>42</v>
      </c>
      <c r="C3636" t="s">
        <v>132</v>
      </c>
      <c r="D3636" s="11">
        <v>44252</v>
      </c>
      <c r="E3636" t="s">
        <v>55</v>
      </c>
      <c r="F3636">
        <v>5</v>
      </c>
      <c r="G3636" t="s">
        <v>43</v>
      </c>
      <c r="H3636">
        <v>5</v>
      </c>
      <c r="I3636"/>
      <c r="J3636"/>
      <c r="K3636">
        <v>9282213600</v>
      </c>
      <c r="L3636">
        <v>9282213600</v>
      </c>
      <c r="M3636" t="s">
        <v>44</v>
      </c>
      <c r="N3636">
        <v>2341714245</v>
      </c>
      <c r="O3636" s="32" t="str">
        <f t="shared" si="56"/>
        <v>Detractors</v>
      </c>
    </row>
    <row r="3637" spans="1:15" ht="15" x14ac:dyDescent="0.2">
      <c r="A3637" t="s">
        <v>41</v>
      </c>
      <c r="B3637" t="s">
        <v>42</v>
      </c>
      <c r="C3637" t="s">
        <v>140</v>
      </c>
      <c r="D3637" s="11">
        <v>44252</v>
      </c>
      <c r="E3637" t="s">
        <v>50</v>
      </c>
      <c r="F3637">
        <v>5</v>
      </c>
      <c r="G3637" t="s">
        <v>46</v>
      </c>
      <c r="H3637">
        <v>10</v>
      </c>
      <c r="I3637"/>
      <c r="J3637">
        <v>2022592049</v>
      </c>
      <c r="K3637">
        <v>3405139573</v>
      </c>
      <c r="L3637">
        <v>3405139573</v>
      </c>
      <c r="M3637" t="s">
        <v>44</v>
      </c>
      <c r="N3637">
        <v>2341715436</v>
      </c>
      <c r="O3637" s="32" t="str">
        <f t="shared" si="56"/>
        <v>Promoters</v>
      </c>
    </row>
    <row r="3638" spans="1:15" ht="15" x14ac:dyDescent="0.2">
      <c r="A3638" t="s">
        <v>41</v>
      </c>
      <c r="B3638" t="s">
        <v>42</v>
      </c>
      <c r="C3638" t="s">
        <v>116</v>
      </c>
      <c r="D3638" s="11">
        <v>44252</v>
      </c>
      <c r="E3638" t="s">
        <v>54</v>
      </c>
      <c r="F3638">
        <v>1</v>
      </c>
      <c r="G3638" t="s">
        <v>46</v>
      </c>
      <c r="H3638">
        <v>4</v>
      </c>
      <c r="I3638"/>
      <c r="J3638"/>
      <c r="K3638">
        <v>9282345335</v>
      </c>
      <c r="L3638">
        <v>9282345335</v>
      </c>
      <c r="M3638" t="s">
        <v>44</v>
      </c>
      <c r="N3638">
        <v>2341717227</v>
      </c>
      <c r="O3638" s="32" t="str">
        <f t="shared" si="56"/>
        <v>Detractors</v>
      </c>
    </row>
    <row r="3639" spans="1:15" ht="15" x14ac:dyDescent="0.2">
      <c r="A3639" t="s">
        <v>41</v>
      </c>
      <c r="B3639" t="s">
        <v>42</v>
      </c>
      <c r="C3639" t="s">
        <v>116</v>
      </c>
      <c r="D3639" s="11">
        <v>44252</v>
      </c>
      <c r="E3639" t="s">
        <v>52</v>
      </c>
      <c r="F3639">
        <v>1</v>
      </c>
      <c r="G3639" t="s">
        <v>43</v>
      </c>
      <c r="H3639">
        <v>0</v>
      </c>
      <c r="I3639"/>
      <c r="J3639"/>
      <c r="K3639">
        <v>4417041886</v>
      </c>
      <c r="L3639">
        <v>4417041886</v>
      </c>
      <c r="M3639" t="s">
        <v>44</v>
      </c>
      <c r="N3639">
        <v>2341726748</v>
      </c>
      <c r="O3639" s="32" t="str">
        <f t="shared" si="56"/>
        <v>Detractors</v>
      </c>
    </row>
    <row r="3640" spans="1:15" ht="15" x14ac:dyDescent="0.2">
      <c r="A3640" t="s">
        <v>41</v>
      </c>
      <c r="B3640" t="s">
        <v>42</v>
      </c>
      <c r="C3640" t="s">
        <v>83</v>
      </c>
      <c r="D3640" s="11">
        <v>44252</v>
      </c>
      <c r="E3640" t="s">
        <v>53</v>
      </c>
      <c r="F3640">
        <v>5</v>
      </c>
      <c r="G3640" t="s">
        <v>43</v>
      </c>
      <c r="H3640">
        <v>8</v>
      </c>
      <c r="I3640"/>
      <c r="J3640"/>
      <c r="K3640">
        <v>4415911947</v>
      </c>
      <c r="L3640">
        <v>4415911947</v>
      </c>
      <c r="M3640" t="s">
        <v>44</v>
      </c>
      <c r="N3640">
        <v>2341728460</v>
      </c>
      <c r="O3640" s="32" t="str">
        <f t="shared" si="56"/>
        <v>Passives</v>
      </c>
    </row>
    <row r="3641" spans="1:15" ht="15" x14ac:dyDescent="0.2">
      <c r="A3641" t="s">
        <v>41</v>
      </c>
      <c r="B3641" t="s">
        <v>42</v>
      </c>
      <c r="C3641" t="s">
        <v>116</v>
      </c>
      <c r="D3641" s="11">
        <v>44252</v>
      </c>
      <c r="E3641" t="s">
        <v>53</v>
      </c>
      <c r="F3641">
        <v>4</v>
      </c>
      <c r="G3641" t="s">
        <v>46</v>
      </c>
      <c r="H3641">
        <v>7</v>
      </c>
      <c r="I3641"/>
      <c r="J3641">
        <v>2022604406</v>
      </c>
      <c r="K3641">
        <v>4417046993</v>
      </c>
      <c r="L3641">
        <v>4417046993</v>
      </c>
      <c r="M3641" t="s">
        <v>44</v>
      </c>
      <c r="N3641">
        <v>2341729880</v>
      </c>
      <c r="O3641" s="32" t="str">
        <f t="shared" si="56"/>
        <v>Passives</v>
      </c>
    </row>
    <row r="3642" spans="1:15" ht="15" x14ac:dyDescent="0.2">
      <c r="A3642" t="s">
        <v>41</v>
      </c>
      <c r="B3642" t="s">
        <v>42</v>
      </c>
      <c r="C3642" t="s">
        <v>107</v>
      </c>
      <c r="D3642" s="11">
        <v>44252</v>
      </c>
      <c r="E3642" t="s">
        <v>53</v>
      </c>
      <c r="F3642">
        <v>5</v>
      </c>
      <c r="G3642" t="s">
        <v>43</v>
      </c>
      <c r="H3642">
        <v>10</v>
      </c>
      <c r="I3642"/>
      <c r="J3642"/>
      <c r="K3642">
        <v>4412367494</v>
      </c>
      <c r="L3642">
        <v>4412367494</v>
      </c>
      <c r="M3642" t="s">
        <v>44</v>
      </c>
      <c r="N3642">
        <v>2341733471</v>
      </c>
      <c r="O3642" s="32" t="str">
        <f t="shared" si="56"/>
        <v>Promoters</v>
      </c>
    </row>
    <row r="3643" spans="1:15" ht="15" x14ac:dyDescent="0.2">
      <c r="A3643" t="s">
        <v>41</v>
      </c>
      <c r="B3643" t="s">
        <v>42</v>
      </c>
      <c r="C3643" t="s">
        <v>85</v>
      </c>
      <c r="D3643" s="11">
        <v>44252</v>
      </c>
      <c r="E3643" t="s">
        <v>55</v>
      </c>
      <c r="F3643">
        <v>5</v>
      </c>
      <c r="G3643" t="s">
        <v>43</v>
      </c>
      <c r="H3643">
        <v>9</v>
      </c>
      <c r="I3643"/>
      <c r="J3643"/>
      <c r="K3643">
        <v>9286609507</v>
      </c>
      <c r="L3643">
        <v>9286609507</v>
      </c>
      <c r="M3643" t="s">
        <v>44</v>
      </c>
      <c r="N3643">
        <v>2341738590</v>
      </c>
      <c r="O3643" s="32" t="str">
        <f t="shared" si="56"/>
        <v>Promoters</v>
      </c>
    </row>
    <row r="3644" spans="1:15" ht="15" x14ac:dyDescent="0.2">
      <c r="A3644" t="s">
        <v>41</v>
      </c>
      <c r="B3644" t="s">
        <v>42</v>
      </c>
      <c r="C3644" t="s">
        <v>102</v>
      </c>
      <c r="D3644" s="11">
        <v>44252</v>
      </c>
      <c r="E3644" t="s">
        <v>53</v>
      </c>
      <c r="F3644">
        <v>5</v>
      </c>
      <c r="G3644" t="s">
        <v>43</v>
      </c>
      <c r="H3644">
        <v>10</v>
      </c>
      <c r="I3644"/>
      <c r="J3644"/>
      <c r="K3644">
        <v>4412367494</v>
      </c>
      <c r="L3644">
        <v>4412367494</v>
      </c>
      <c r="M3644" t="s">
        <v>44</v>
      </c>
      <c r="N3644">
        <v>2341741264</v>
      </c>
      <c r="O3644" s="32" t="str">
        <f t="shared" si="56"/>
        <v>Promoters</v>
      </c>
    </row>
    <row r="3645" spans="1:15" ht="15" x14ac:dyDescent="0.2">
      <c r="A3645" t="s">
        <v>41</v>
      </c>
      <c r="B3645" t="s">
        <v>42</v>
      </c>
      <c r="C3645" t="s">
        <v>125</v>
      </c>
      <c r="D3645" s="11">
        <v>44252</v>
      </c>
      <c r="E3645" t="s">
        <v>19</v>
      </c>
      <c r="F3645">
        <v>5</v>
      </c>
      <c r="G3645" t="s">
        <v>43</v>
      </c>
      <c r="H3645">
        <v>10</v>
      </c>
      <c r="I3645"/>
      <c r="J3645"/>
      <c r="K3645">
        <v>7205275223</v>
      </c>
      <c r="L3645">
        <v>5922760970</v>
      </c>
      <c r="M3645" t="s">
        <v>44</v>
      </c>
      <c r="N3645">
        <v>2341744223</v>
      </c>
      <c r="O3645" s="32" t="str">
        <f t="shared" si="56"/>
        <v>Promoters</v>
      </c>
    </row>
    <row r="3646" spans="1:15" ht="15" x14ac:dyDescent="0.2">
      <c r="A3646" t="s">
        <v>41</v>
      </c>
      <c r="B3646" t="s">
        <v>42</v>
      </c>
      <c r="C3646" t="s">
        <v>140</v>
      </c>
      <c r="D3646" s="11">
        <v>44252</v>
      </c>
      <c r="E3646" t="s">
        <v>50</v>
      </c>
      <c r="F3646">
        <v>5</v>
      </c>
      <c r="G3646" t="s">
        <v>43</v>
      </c>
      <c r="H3646">
        <v>4</v>
      </c>
      <c r="I3646"/>
      <c r="J3646"/>
      <c r="K3646">
        <v>4077653259</v>
      </c>
      <c r="L3646">
        <v>4077653259</v>
      </c>
      <c r="M3646" t="s">
        <v>44</v>
      </c>
      <c r="N3646">
        <v>2341744808</v>
      </c>
      <c r="O3646" s="32" t="str">
        <f t="shared" si="56"/>
        <v>Detractors</v>
      </c>
    </row>
    <row r="3647" spans="1:15" ht="15" x14ac:dyDescent="0.2">
      <c r="A3647" t="s">
        <v>41</v>
      </c>
      <c r="B3647" t="s">
        <v>42</v>
      </c>
      <c r="C3647" t="s">
        <v>114</v>
      </c>
      <c r="D3647" s="11">
        <v>44252</v>
      </c>
      <c r="E3647" t="s">
        <v>52</v>
      </c>
      <c r="F3647">
        <v>3</v>
      </c>
      <c r="G3647" t="s">
        <v>43</v>
      </c>
      <c r="H3647">
        <v>7</v>
      </c>
      <c r="I3647"/>
      <c r="J3647"/>
      <c r="K3647">
        <v>4412386912</v>
      </c>
      <c r="L3647">
        <v>4412386912</v>
      </c>
      <c r="M3647" t="s">
        <v>51</v>
      </c>
      <c r="N3647">
        <v>2341758532</v>
      </c>
      <c r="O3647" s="32" t="str">
        <f t="shared" si="56"/>
        <v>Passives</v>
      </c>
    </row>
    <row r="3648" spans="1:15" ht="15" x14ac:dyDescent="0.2">
      <c r="A3648" t="s">
        <v>41</v>
      </c>
      <c r="B3648" t="s">
        <v>42</v>
      </c>
      <c r="C3648" t="s">
        <v>101</v>
      </c>
      <c r="D3648" s="11">
        <v>44252</v>
      </c>
      <c r="E3648" t="s">
        <v>53</v>
      </c>
      <c r="F3648">
        <v>5</v>
      </c>
      <c r="G3648" t="s">
        <v>43</v>
      </c>
      <c r="H3648">
        <v>8</v>
      </c>
      <c r="I3648"/>
      <c r="J3648"/>
      <c r="K3648">
        <v>4412934461</v>
      </c>
      <c r="L3648">
        <v>4412934461</v>
      </c>
      <c r="M3648" t="s">
        <v>44</v>
      </c>
      <c r="N3648">
        <v>2341758664</v>
      </c>
      <c r="O3648" s="32" t="str">
        <f t="shared" si="56"/>
        <v>Passives</v>
      </c>
    </row>
    <row r="3649" spans="1:15" ht="15" x14ac:dyDescent="0.2">
      <c r="A3649" t="s">
        <v>41</v>
      </c>
      <c r="B3649" t="s">
        <v>42</v>
      </c>
      <c r="C3649" t="s">
        <v>129</v>
      </c>
      <c r="D3649" s="11">
        <v>44252</v>
      </c>
      <c r="E3649" t="s">
        <v>55</v>
      </c>
      <c r="F3649">
        <v>5</v>
      </c>
      <c r="G3649" t="s">
        <v>46</v>
      </c>
      <c r="H3649">
        <v>1</v>
      </c>
      <c r="I3649"/>
      <c r="J3649"/>
      <c r="K3649">
        <v>4803870541</v>
      </c>
      <c r="L3649">
        <v>4803870541</v>
      </c>
      <c r="M3649" t="s">
        <v>44</v>
      </c>
      <c r="N3649">
        <v>2341765158</v>
      </c>
      <c r="O3649" s="32" t="str">
        <f t="shared" si="56"/>
        <v>Detractors</v>
      </c>
    </row>
    <row r="3650" spans="1:15" ht="15" x14ac:dyDescent="0.2">
      <c r="A3650" t="s">
        <v>41</v>
      </c>
      <c r="B3650" t="s">
        <v>42</v>
      </c>
      <c r="C3650" t="s">
        <v>114</v>
      </c>
      <c r="D3650" s="11">
        <v>44252</v>
      </c>
      <c r="E3650" t="s">
        <v>52</v>
      </c>
      <c r="F3650">
        <v>5</v>
      </c>
      <c r="G3650" t="s">
        <v>43</v>
      </c>
      <c r="H3650">
        <v>9</v>
      </c>
      <c r="I3650"/>
      <c r="J3650"/>
      <c r="K3650">
        <v>4412921793</v>
      </c>
      <c r="L3650">
        <v>4412921793</v>
      </c>
      <c r="M3650" t="s">
        <v>51</v>
      </c>
      <c r="N3650">
        <v>2341769794</v>
      </c>
      <c r="O3650" s="32" t="str">
        <f t="shared" ref="O3650:O3713" si="57">IF(AND(H3650&gt;=$Q$3,H3650&lt;=$R$3),$S$3,IF(AND(H3650&gt;=$Q$4,H3650&lt;=$R$4),$S$4,IF(AND(H3650&gt;=$Q$5,H3650&lt;=$R$5),$S$5)))</f>
        <v>Promoters</v>
      </c>
    </row>
    <row r="3651" spans="1:15" ht="15" x14ac:dyDescent="0.2">
      <c r="A3651" t="s">
        <v>41</v>
      </c>
      <c r="B3651" t="s">
        <v>42</v>
      </c>
      <c r="C3651" t="s">
        <v>123</v>
      </c>
      <c r="D3651" s="11">
        <v>44252</v>
      </c>
      <c r="E3651" t="s">
        <v>19</v>
      </c>
      <c r="F3651">
        <v>5</v>
      </c>
      <c r="G3651" t="s">
        <v>43</v>
      </c>
      <c r="H3651">
        <v>10</v>
      </c>
      <c r="I3651"/>
      <c r="J3651"/>
      <c r="K3651">
        <v>7205275223</v>
      </c>
      <c r="L3651">
        <v>5922330520</v>
      </c>
      <c r="M3651" t="s">
        <v>44</v>
      </c>
      <c r="N3651">
        <v>2341772569</v>
      </c>
      <c r="O3651" s="32" t="str">
        <f t="shared" si="57"/>
        <v>Promoters</v>
      </c>
    </row>
    <row r="3652" spans="1:15" ht="15" x14ac:dyDescent="0.2">
      <c r="A3652" t="s">
        <v>41</v>
      </c>
      <c r="B3652" t="s">
        <v>42</v>
      </c>
      <c r="C3652" t="s">
        <v>117</v>
      </c>
      <c r="D3652" s="11">
        <v>44252</v>
      </c>
      <c r="E3652" t="s">
        <v>50</v>
      </c>
      <c r="F3652">
        <v>5</v>
      </c>
      <c r="G3652" t="s">
        <v>43</v>
      </c>
      <c r="H3652">
        <v>10</v>
      </c>
      <c r="I3652"/>
      <c r="J3652"/>
      <c r="K3652">
        <v>3402012119</v>
      </c>
      <c r="L3652">
        <v>3402012119</v>
      </c>
      <c r="M3652" t="s">
        <v>44</v>
      </c>
      <c r="N3652">
        <v>2341774215</v>
      </c>
      <c r="O3652" s="32" t="str">
        <f t="shared" si="57"/>
        <v>Promoters</v>
      </c>
    </row>
    <row r="3653" spans="1:15" ht="15" x14ac:dyDescent="0.2">
      <c r="A3653" t="s">
        <v>41</v>
      </c>
      <c r="B3653" t="s">
        <v>42</v>
      </c>
      <c r="C3653" t="s">
        <v>123</v>
      </c>
      <c r="D3653" s="11">
        <v>44252</v>
      </c>
      <c r="E3653" t="s">
        <v>19</v>
      </c>
      <c r="F3653">
        <v>4</v>
      </c>
      <c r="G3653" t="s">
        <v>43</v>
      </c>
      <c r="H3653">
        <v>7</v>
      </c>
      <c r="I3653"/>
      <c r="J3653"/>
      <c r="K3653">
        <v>7205275223</v>
      </c>
      <c r="L3653">
        <v>5926294710</v>
      </c>
      <c r="M3653" t="s">
        <v>51</v>
      </c>
      <c r="N3653">
        <v>2341774603</v>
      </c>
      <c r="O3653" s="32" t="str">
        <f t="shared" si="57"/>
        <v>Passives</v>
      </c>
    </row>
    <row r="3654" spans="1:15" ht="15" x14ac:dyDescent="0.2">
      <c r="A3654" t="s">
        <v>41</v>
      </c>
      <c r="B3654" t="s">
        <v>42</v>
      </c>
      <c r="C3654" t="s">
        <v>100</v>
      </c>
      <c r="D3654" s="11">
        <v>44252</v>
      </c>
      <c r="E3654" t="s">
        <v>53</v>
      </c>
      <c r="F3654">
        <v>5</v>
      </c>
      <c r="G3654" t="s">
        <v>43</v>
      </c>
      <c r="H3654">
        <v>8</v>
      </c>
      <c r="I3654"/>
      <c r="J3654"/>
      <c r="K3654">
        <v>4415380813</v>
      </c>
      <c r="L3654">
        <v>4415380813</v>
      </c>
      <c r="M3654" t="s">
        <v>51</v>
      </c>
      <c r="N3654">
        <v>2341775298</v>
      </c>
      <c r="O3654" s="32" t="str">
        <f t="shared" si="57"/>
        <v>Passives</v>
      </c>
    </row>
    <row r="3655" spans="1:15" ht="15" x14ac:dyDescent="0.2">
      <c r="A3655" t="s">
        <v>41</v>
      </c>
      <c r="B3655" t="s">
        <v>42</v>
      </c>
      <c r="C3655" t="s">
        <v>108</v>
      </c>
      <c r="D3655" s="11">
        <v>44252</v>
      </c>
      <c r="E3655" t="s">
        <v>53</v>
      </c>
      <c r="F3655">
        <v>5</v>
      </c>
      <c r="G3655" t="s">
        <v>43</v>
      </c>
      <c r="H3655">
        <v>10</v>
      </c>
      <c r="I3655"/>
      <c r="J3655"/>
      <c r="K3655">
        <v>4415380140</v>
      </c>
      <c r="L3655">
        <v>4415380140</v>
      </c>
      <c r="M3655" t="s">
        <v>51</v>
      </c>
      <c r="N3655">
        <v>2341775800</v>
      </c>
      <c r="O3655" s="32" t="str">
        <f t="shared" si="57"/>
        <v>Promoters</v>
      </c>
    </row>
    <row r="3656" spans="1:15" ht="15" x14ac:dyDescent="0.2">
      <c r="A3656" t="s">
        <v>41</v>
      </c>
      <c r="B3656" t="s">
        <v>42</v>
      </c>
      <c r="C3656" t="s">
        <v>78</v>
      </c>
      <c r="D3656" s="11">
        <v>44252</v>
      </c>
      <c r="E3656" t="s">
        <v>55</v>
      </c>
      <c r="F3656">
        <v>5</v>
      </c>
      <c r="G3656" t="s">
        <v>43</v>
      </c>
      <c r="H3656">
        <v>9</v>
      </c>
      <c r="I3656"/>
      <c r="J3656"/>
      <c r="K3656">
        <v>9284099066</v>
      </c>
      <c r="L3656">
        <v>9284099066</v>
      </c>
      <c r="M3656" t="s">
        <v>51</v>
      </c>
      <c r="N3656">
        <v>2341779908</v>
      </c>
      <c r="O3656" s="32" t="str">
        <f t="shared" si="57"/>
        <v>Promoters</v>
      </c>
    </row>
    <row r="3657" spans="1:15" ht="15" x14ac:dyDescent="0.2">
      <c r="A3657" t="s">
        <v>41</v>
      </c>
      <c r="B3657" t="s">
        <v>42</v>
      </c>
      <c r="C3657" t="s">
        <v>79</v>
      </c>
      <c r="D3657" s="11">
        <v>44252</v>
      </c>
      <c r="E3657" t="s">
        <v>52</v>
      </c>
      <c r="F3657">
        <v>5</v>
      </c>
      <c r="G3657" t="s">
        <v>43</v>
      </c>
      <c r="H3657">
        <v>9</v>
      </c>
      <c r="I3657"/>
      <c r="J3657"/>
      <c r="K3657">
        <v>4417470233</v>
      </c>
      <c r="L3657">
        <v>4417470233</v>
      </c>
      <c r="M3657" t="s">
        <v>44</v>
      </c>
      <c r="N3657">
        <v>2341782081</v>
      </c>
      <c r="O3657" s="32" t="str">
        <f t="shared" si="57"/>
        <v>Promoters</v>
      </c>
    </row>
    <row r="3658" spans="1:15" ht="15" x14ac:dyDescent="0.2">
      <c r="A3658" t="s">
        <v>41</v>
      </c>
      <c r="B3658" t="s">
        <v>42</v>
      </c>
      <c r="C3658" t="s">
        <v>114</v>
      </c>
      <c r="D3658" s="11">
        <v>44252</v>
      </c>
      <c r="E3658" t="s">
        <v>50</v>
      </c>
      <c r="F3658">
        <v>5</v>
      </c>
      <c r="G3658" t="s">
        <v>43</v>
      </c>
      <c r="H3658">
        <v>3</v>
      </c>
      <c r="I3658"/>
      <c r="J3658"/>
      <c r="K3658">
        <v>5622542521</v>
      </c>
      <c r="L3658">
        <v>5622542521</v>
      </c>
      <c r="M3658" t="s">
        <v>44</v>
      </c>
      <c r="N3658">
        <v>2341789717</v>
      </c>
      <c r="O3658" s="32" t="str">
        <f t="shared" si="57"/>
        <v>Detractors</v>
      </c>
    </row>
    <row r="3659" spans="1:15" ht="15" x14ac:dyDescent="0.2">
      <c r="A3659" t="s">
        <v>41</v>
      </c>
      <c r="B3659" t="s">
        <v>42</v>
      </c>
      <c r="C3659" t="s">
        <v>135</v>
      </c>
      <c r="D3659" s="11">
        <v>44252</v>
      </c>
      <c r="E3659" t="s">
        <v>52</v>
      </c>
      <c r="F3659">
        <v>1</v>
      </c>
      <c r="G3659" t="s">
        <v>43</v>
      </c>
      <c r="H3659">
        <v>9</v>
      </c>
      <c r="I3659"/>
      <c r="J3659"/>
      <c r="K3659">
        <v>4417772980</v>
      </c>
      <c r="L3659">
        <v>4417772980</v>
      </c>
      <c r="M3659" t="s">
        <v>44</v>
      </c>
      <c r="N3659">
        <v>2341794687</v>
      </c>
      <c r="O3659" s="32" t="str">
        <f t="shared" si="57"/>
        <v>Promoters</v>
      </c>
    </row>
    <row r="3660" spans="1:15" ht="15" x14ac:dyDescent="0.2">
      <c r="A3660" t="s">
        <v>41</v>
      </c>
      <c r="B3660" t="s">
        <v>42</v>
      </c>
      <c r="C3660" t="s">
        <v>117</v>
      </c>
      <c r="D3660" s="11">
        <v>44252</v>
      </c>
      <c r="E3660" t="s">
        <v>50</v>
      </c>
      <c r="F3660">
        <v>5</v>
      </c>
      <c r="G3660" t="s">
        <v>43</v>
      </c>
      <c r="H3660">
        <v>8</v>
      </c>
      <c r="I3660"/>
      <c r="J3660"/>
      <c r="K3660">
        <v>3402272265</v>
      </c>
      <c r="L3660">
        <v>3402272265</v>
      </c>
      <c r="M3660" t="s">
        <v>44</v>
      </c>
      <c r="N3660">
        <v>2341795999</v>
      </c>
      <c r="O3660" s="32" t="str">
        <f t="shared" si="57"/>
        <v>Passives</v>
      </c>
    </row>
    <row r="3661" spans="1:15" ht="15" x14ac:dyDescent="0.2">
      <c r="A3661" t="s">
        <v>41</v>
      </c>
      <c r="B3661" t="s">
        <v>42</v>
      </c>
      <c r="C3661" t="s">
        <v>123</v>
      </c>
      <c r="D3661" s="11">
        <v>44252</v>
      </c>
      <c r="E3661" t="s">
        <v>19</v>
      </c>
      <c r="F3661">
        <v>5</v>
      </c>
      <c r="G3661" t="s">
        <v>43</v>
      </c>
      <c r="H3661">
        <v>10</v>
      </c>
      <c r="I3661"/>
      <c r="J3661"/>
      <c r="K3661">
        <v>7205275223</v>
      </c>
      <c r="L3661">
        <v>5926257585</v>
      </c>
      <c r="M3661" t="s">
        <v>44</v>
      </c>
      <c r="N3661">
        <v>2341796712</v>
      </c>
      <c r="O3661" s="32" t="str">
        <f t="shared" si="57"/>
        <v>Promoters</v>
      </c>
    </row>
    <row r="3662" spans="1:15" ht="15" x14ac:dyDescent="0.2">
      <c r="A3662" t="s">
        <v>41</v>
      </c>
      <c r="B3662" t="s">
        <v>42</v>
      </c>
      <c r="C3662" t="s">
        <v>81</v>
      </c>
      <c r="D3662" s="11">
        <v>44252</v>
      </c>
      <c r="E3662" t="s">
        <v>53</v>
      </c>
      <c r="F3662">
        <v>5</v>
      </c>
      <c r="G3662" t="s">
        <v>43</v>
      </c>
      <c r="H3662">
        <v>9</v>
      </c>
      <c r="I3662"/>
      <c r="J3662"/>
      <c r="K3662">
        <v>4417075787</v>
      </c>
      <c r="L3662">
        <v>4417075787</v>
      </c>
      <c r="M3662" t="s">
        <v>44</v>
      </c>
      <c r="N3662">
        <v>2341800708</v>
      </c>
      <c r="O3662" s="32" t="str">
        <f t="shared" si="57"/>
        <v>Promoters</v>
      </c>
    </row>
    <row r="3663" spans="1:15" ht="15" x14ac:dyDescent="0.2">
      <c r="A3663" t="s">
        <v>41</v>
      </c>
      <c r="B3663" t="s">
        <v>42</v>
      </c>
      <c r="C3663" t="s">
        <v>123</v>
      </c>
      <c r="D3663" s="11">
        <v>44252</v>
      </c>
      <c r="E3663" t="s">
        <v>19</v>
      </c>
      <c r="F3663">
        <v>5</v>
      </c>
      <c r="G3663" t="s">
        <v>43</v>
      </c>
      <c r="H3663">
        <v>6</v>
      </c>
      <c r="I3663"/>
      <c r="J3663"/>
      <c r="K3663">
        <v>7205275223</v>
      </c>
      <c r="L3663">
        <v>5922292450</v>
      </c>
      <c r="M3663" t="s">
        <v>44</v>
      </c>
      <c r="N3663">
        <v>2341805160</v>
      </c>
      <c r="O3663" s="32" t="str">
        <f t="shared" si="57"/>
        <v>Detractors</v>
      </c>
    </row>
    <row r="3664" spans="1:15" ht="15" x14ac:dyDescent="0.2">
      <c r="A3664" t="s">
        <v>41</v>
      </c>
      <c r="B3664" t="s">
        <v>42</v>
      </c>
      <c r="C3664" t="s">
        <v>129</v>
      </c>
      <c r="D3664" s="11">
        <v>44252</v>
      </c>
      <c r="E3664" t="s">
        <v>50</v>
      </c>
      <c r="F3664">
        <v>5</v>
      </c>
      <c r="G3664" t="s">
        <v>43</v>
      </c>
      <c r="H3664">
        <v>10</v>
      </c>
      <c r="I3664"/>
      <c r="J3664">
        <v>2022678022</v>
      </c>
      <c r="K3664">
        <v>2675591615</v>
      </c>
      <c r="L3664">
        <v>2675591615</v>
      </c>
      <c r="M3664" t="s">
        <v>44</v>
      </c>
      <c r="N3664">
        <v>2341816122</v>
      </c>
      <c r="O3664" s="32" t="str">
        <f t="shared" si="57"/>
        <v>Promoters</v>
      </c>
    </row>
    <row r="3665" spans="1:15" ht="15" x14ac:dyDescent="0.2">
      <c r="A3665" t="s">
        <v>41</v>
      </c>
      <c r="B3665" t="s">
        <v>42</v>
      </c>
      <c r="C3665" t="s">
        <v>123</v>
      </c>
      <c r="D3665" s="11">
        <v>44252</v>
      </c>
      <c r="E3665" t="s">
        <v>19</v>
      </c>
      <c r="F3665">
        <v>5</v>
      </c>
      <c r="G3665" t="s">
        <v>43</v>
      </c>
      <c r="H3665">
        <v>10</v>
      </c>
      <c r="I3665"/>
      <c r="J3665"/>
      <c r="K3665">
        <v>7205275223</v>
      </c>
      <c r="L3665">
        <v>5922560394</v>
      </c>
      <c r="M3665" t="s">
        <v>51</v>
      </c>
      <c r="N3665">
        <v>2341816917</v>
      </c>
      <c r="O3665" s="32" t="str">
        <f t="shared" si="57"/>
        <v>Promoters</v>
      </c>
    </row>
    <row r="3666" spans="1:15" ht="15" x14ac:dyDescent="0.2">
      <c r="A3666" t="s">
        <v>41</v>
      </c>
      <c r="B3666" t="s">
        <v>42</v>
      </c>
      <c r="C3666" t="s">
        <v>117</v>
      </c>
      <c r="D3666" s="11">
        <v>44252</v>
      </c>
      <c r="E3666" t="s">
        <v>55</v>
      </c>
      <c r="F3666">
        <v>3</v>
      </c>
      <c r="G3666" t="s">
        <v>46</v>
      </c>
      <c r="H3666">
        <v>3</v>
      </c>
      <c r="I3666"/>
      <c r="J3666"/>
      <c r="K3666">
        <v>9286600092</v>
      </c>
      <c r="L3666">
        <v>9286600092</v>
      </c>
      <c r="M3666" t="s">
        <v>44</v>
      </c>
      <c r="N3666">
        <v>2341829368</v>
      </c>
      <c r="O3666" s="32" t="str">
        <f t="shared" si="57"/>
        <v>Detractors</v>
      </c>
    </row>
    <row r="3667" spans="1:15" ht="15" x14ac:dyDescent="0.2">
      <c r="A3667" t="s">
        <v>41</v>
      </c>
      <c r="B3667" t="s">
        <v>42</v>
      </c>
      <c r="C3667" t="s">
        <v>133</v>
      </c>
      <c r="D3667" s="11">
        <v>44252</v>
      </c>
      <c r="E3667" t="s">
        <v>50</v>
      </c>
      <c r="F3667">
        <v>4</v>
      </c>
      <c r="G3667" t="s">
        <v>43</v>
      </c>
      <c r="H3667">
        <v>6</v>
      </c>
      <c r="I3667"/>
      <c r="J3667"/>
      <c r="K3667">
        <v>3406434767</v>
      </c>
      <c r="L3667">
        <v>3406434767</v>
      </c>
      <c r="M3667" t="s">
        <v>44</v>
      </c>
      <c r="N3667">
        <v>2341835429</v>
      </c>
      <c r="O3667" s="32" t="str">
        <f t="shared" si="57"/>
        <v>Detractors</v>
      </c>
    </row>
    <row r="3668" spans="1:15" ht="15" x14ac:dyDescent="0.2">
      <c r="A3668" t="s">
        <v>41</v>
      </c>
      <c r="B3668" t="s">
        <v>42</v>
      </c>
      <c r="C3668" t="s">
        <v>146</v>
      </c>
      <c r="D3668" s="11">
        <v>44252</v>
      </c>
      <c r="E3668" t="s">
        <v>53</v>
      </c>
      <c r="F3668">
        <v>5</v>
      </c>
      <c r="G3668" t="s">
        <v>46</v>
      </c>
      <c r="H3668">
        <v>10</v>
      </c>
      <c r="I3668"/>
      <c r="J3668"/>
      <c r="K3668">
        <v>4415990454</v>
      </c>
      <c r="L3668">
        <v>4415990454</v>
      </c>
      <c r="M3668" t="s">
        <v>44</v>
      </c>
      <c r="N3668">
        <v>2341842165</v>
      </c>
      <c r="O3668" s="32" t="str">
        <f t="shared" si="57"/>
        <v>Promoters</v>
      </c>
    </row>
    <row r="3669" spans="1:15" ht="15" x14ac:dyDescent="0.2">
      <c r="A3669" t="s">
        <v>41</v>
      </c>
      <c r="B3669" t="s">
        <v>42</v>
      </c>
      <c r="C3669" t="s">
        <v>139</v>
      </c>
      <c r="D3669" s="11">
        <v>44252</v>
      </c>
      <c r="E3669" t="s">
        <v>50</v>
      </c>
      <c r="F3669">
        <v>5</v>
      </c>
      <c r="G3669" t="s">
        <v>43</v>
      </c>
      <c r="H3669">
        <v>10</v>
      </c>
      <c r="I3669"/>
      <c r="J3669"/>
      <c r="K3669">
        <v>3407746521</v>
      </c>
      <c r="L3669">
        <v>3407746521</v>
      </c>
      <c r="M3669" t="s">
        <v>44</v>
      </c>
      <c r="N3669">
        <v>2341844658</v>
      </c>
      <c r="O3669" s="32" t="str">
        <f t="shared" si="57"/>
        <v>Promoters</v>
      </c>
    </row>
    <row r="3670" spans="1:15" ht="15" x14ac:dyDescent="0.2">
      <c r="A3670" t="s">
        <v>41</v>
      </c>
      <c r="B3670" t="s">
        <v>42</v>
      </c>
      <c r="C3670" t="s">
        <v>132</v>
      </c>
      <c r="D3670" s="11">
        <v>44253</v>
      </c>
      <c r="E3670" t="s">
        <v>50</v>
      </c>
      <c r="F3670">
        <v>5</v>
      </c>
      <c r="G3670" t="s">
        <v>43</v>
      </c>
      <c r="H3670">
        <v>9</v>
      </c>
      <c r="I3670"/>
      <c r="J3670"/>
      <c r="K3670">
        <v>3406909161</v>
      </c>
      <c r="L3670">
        <v>3406909161</v>
      </c>
      <c r="M3670" t="s">
        <v>44</v>
      </c>
      <c r="N3670">
        <v>2341961223</v>
      </c>
      <c r="O3670" s="32" t="str">
        <f t="shared" si="57"/>
        <v>Promoters</v>
      </c>
    </row>
    <row r="3671" spans="1:15" ht="15" x14ac:dyDescent="0.2">
      <c r="A3671" t="s">
        <v>41</v>
      </c>
      <c r="B3671" t="s">
        <v>42</v>
      </c>
      <c r="C3671" t="s">
        <v>147</v>
      </c>
      <c r="D3671" s="11">
        <v>44253</v>
      </c>
      <c r="E3671" t="s">
        <v>53</v>
      </c>
      <c r="F3671">
        <v>5</v>
      </c>
      <c r="G3671" t="s">
        <v>43</v>
      </c>
      <c r="H3671">
        <v>10</v>
      </c>
      <c r="I3671"/>
      <c r="J3671"/>
      <c r="K3671">
        <v>4415370407</v>
      </c>
      <c r="L3671">
        <v>4415370407</v>
      </c>
      <c r="M3671" t="s">
        <v>44</v>
      </c>
      <c r="N3671">
        <v>2341964343</v>
      </c>
      <c r="O3671" s="32" t="str">
        <f t="shared" si="57"/>
        <v>Promoters</v>
      </c>
    </row>
    <row r="3672" spans="1:15" ht="15" x14ac:dyDescent="0.2">
      <c r="A3672" t="s">
        <v>41</v>
      </c>
      <c r="B3672" t="s">
        <v>42</v>
      </c>
      <c r="C3672" t="s">
        <v>145</v>
      </c>
      <c r="D3672" s="11">
        <v>44253</v>
      </c>
      <c r="E3672" t="s">
        <v>55</v>
      </c>
      <c r="F3672">
        <v>5</v>
      </c>
      <c r="G3672" t="s">
        <v>43</v>
      </c>
      <c r="H3672">
        <v>10</v>
      </c>
      <c r="I3672"/>
      <c r="J3672"/>
      <c r="K3672">
        <v>5053543757</v>
      </c>
      <c r="L3672">
        <v>5053543757</v>
      </c>
      <c r="M3672" t="s">
        <v>44</v>
      </c>
      <c r="N3672">
        <v>2341993028</v>
      </c>
      <c r="O3672" s="32" t="str">
        <f t="shared" si="57"/>
        <v>Promoters</v>
      </c>
    </row>
    <row r="3673" spans="1:15" ht="15" x14ac:dyDescent="0.2">
      <c r="A3673" t="s">
        <v>41</v>
      </c>
      <c r="B3673" t="s">
        <v>42</v>
      </c>
      <c r="C3673" t="s">
        <v>110</v>
      </c>
      <c r="D3673" s="11">
        <v>44253</v>
      </c>
      <c r="E3673" t="s">
        <v>53</v>
      </c>
      <c r="F3673">
        <v>5</v>
      </c>
      <c r="G3673" t="s">
        <v>43</v>
      </c>
      <c r="H3673">
        <v>8</v>
      </c>
      <c r="I3673"/>
      <c r="J3673"/>
      <c r="K3673">
        <v>4412959950</v>
      </c>
      <c r="L3673">
        <v>4412959950</v>
      </c>
      <c r="M3673" t="s">
        <v>44</v>
      </c>
      <c r="N3673">
        <v>2341993809</v>
      </c>
      <c r="O3673" s="32" t="str">
        <f t="shared" si="57"/>
        <v>Passives</v>
      </c>
    </row>
    <row r="3674" spans="1:15" ht="15" x14ac:dyDescent="0.2">
      <c r="A3674" t="s">
        <v>41</v>
      </c>
      <c r="B3674" t="s">
        <v>42</v>
      </c>
      <c r="C3674" t="s">
        <v>130</v>
      </c>
      <c r="D3674" s="11">
        <v>44253</v>
      </c>
      <c r="E3674" t="s">
        <v>19</v>
      </c>
      <c r="F3674">
        <v>5</v>
      </c>
      <c r="G3674" t="s">
        <v>46</v>
      </c>
      <c r="H3674">
        <v>5</v>
      </c>
      <c r="I3674"/>
      <c r="J3674">
        <v>2022821644</v>
      </c>
      <c r="K3674">
        <v>7205275223</v>
      </c>
      <c r="L3674">
        <v>5922701157</v>
      </c>
      <c r="M3674" t="s">
        <v>44</v>
      </c>
      <c r="N3674">
        <v>2341995404</v>
      </c>
      <c r="O3674" s="32" t="str">
        <f t="shared" si="57"/>
        <v>Detractors</v>
      </c>
    </row>
    <row r="3675" spans="1:15" ht="15" x14ac:dyDescent="0.2">
      <c r="A3675" t="s">
        <v>41</v>
      </c>
      <c r="B3675" t="s">
        <v>42</v>
      </c>
      <c r="C3675" t="s">
        <v>142</v>
      </c>
      <c r="D3675" s="11">
        <v>44253</v>
      </c>
      <c r="E3675" t="s">
        <v>55</v>
      </c>
      <c r="F3675">
        <v>5</v>
      </c>
      <c r="G3675" t="s">
        <v>43</v>
      </c>
      <c r="H3675">
        <v>10</v>
      </c>
      <c r="I3675"/>
      <c r="J3675"/>
      <c r="K3675">
        <v>4804534443</v>
      </c>
      <c r="L3675">
        <v>4804534443</v>
      </c>
      <c r="M3675" t="s">
        <v>51</v>
      </c>
      <c r="N3675">
        <v>2341998589</v>
      </c>
      <c r="O3675" s="32" t="str">
        <f t="shared" si="57"/>
        <v>Promoters</v>
      </c>
    </row>
    <row r="3676" spans="1:15" ht="15" x14ac:dyDescent="0.2">
      <c r="A3676" t="s">
        <v>41</v>
      </c>
      <c r="B3676" t="s">
        <v>42</v>
      </c>
      <c r="C3676" t="s">
        <v>83</v>
      </c>
      <c r="D3676" s="11">
        <v>44253</v>
      </c>
      <c r="E3676" t="s">
        <v>50</v>
      </c>
      <c r="F3676">
        <v>3</v>
      </c>
      <c r="G3676" t="s">
        <v>46</v>
      </c>
      <c r="H3676">
        <v>5</v>
      </c>
      <c r="I3676"/>
      <c r="J3676"/>
      <c r="K3676">
        <v>3405140060</v>
      </c>
      <c r="L3676">
        <v>3405140060</v>
      </c>
      <c r="M3676" t="s">
        <v>44</v>
      </c>
      <c r="N3676">
        <v>2341998800</v>
      </c>
      <c r="O3676" s="32" t="str">
        <f t="shared" si="57"/>
        <v>Detractors</v>
      </c>
    </row>
    <row r="3677" spans="1:15" ht="15" x14ac:dyDescent="0.2">
      <c r="A3677" t="s">
        <v>41</v>
      </c>
      <c r="B3677" t="s">
        <v>42</v>
      </c>
      <c r="C3677" t="s">
        <v>78</v>
      </c>
      <c r="D3677" s="11">
        <v>44253</v>
      </c>
      <c r="E3677" t="s">
        <v>53</v>
      </c>
      <c r="F3677">
        <v>5</v>
      </c>
      <c r="G3677" t="s">
        <v>43</v>
      </c>
      <c r="H3677">
        <v>10</v>
      </c>
      <c r="I3677"/>
      <c r="J3677"/>
      <c r="K3677">
        <v>4412380612</v>
      </c>
      <c r="L3677">
        <v>4412380612</v>
      </c>
      <c r="M3677" t="s">
        <v>44</v>
      </c>
      <c r="N3677">
        <v>2341999000</v>
      </c>
      <c r="O3677" s="32" t="str">
        <f t="shared" si="57"/>
        <v>Promoters</v>
      </c>
    </row>
    <row r="3678" spans="1:15" ht="15" x14ac:dyDescent="0.2">
      <c r="A3678" t="s">
        <v>41</v>
      </c>
      <c r="B3678" t="s">
        <v>42</v>
      </c>
      <c r="C3678" t="s">
        <v>120</v>
      </c>
      <c r="D3678" s="11">
        <v>44253</v>
      </c>
      <c r="E3678" t="s">
        <v>19</v>
      </c>
      <c r="F3678">
        <v>5</v>
      </c>
      <c r="G3678" t="s">
        <v>43</v>
      </c>
      <c r="H3678">
        <v>10</v>
      </c>
      <c r="I3678"/>
      <c r="J3678"/>
      <c r="K3678">
        <v>7205275223</v>
      </c>
      <c r="L3678">
        <v>5924448633</v>
      </c>
      <c r="M3678" t="s">
        <v>44</v>
      </c>
      <c r="N3678">
        <v>2342001493</v>
      </c>
      <c r="O3678" s="32" t="str">
        <f t="shared" si="57"/>
        <v>Promoters</v>
      </c>
    </row>
    <row r="3679" spans="1:15" ht="15" x14ac:dyDescent="0.2">
      <c r="A3679" t="s">
        <v>41</v>
      </c>
      <c r="B3679" t="s">
        <v>42</v>
      </c>
      <c r="C3679" t="s">
        <v>108</v>
      </c>
      <c r="D3679" s="11">
        <v>44253</v>
      </c>
      <c r="E3679" t="s">
        <v>53</v>
      </c>
      <c r="F3679">
        <v>5</v>
      </c>
      <c r="G3679" t="s">
        <v>43</v>
      </c>
      <c r="H3679">
        <v>8</v>
      </c>
      <c r="I3679"/>
      <c r="J3679"/>
      <c r="K3679">
        <v>4415429600</v>
      </c>
      <c r="L3679">
        <v>4415429600</v>
      </c>
      <c r="M3679" t="s">
        <v>44</v>
      </c>
      <c r="N3679">
        <v>2342002240</v>
      </c>
      <c r="O3679" s="32" t="str">
        <f t="shared" si="57"/>
        <v>Passives</v>
      </c>
    </row>
    <row r="3680" spans="1:15" ht="15" x14ac:dyDescent="0.2">
      <c r="A3680" t="s">
        <v>41</v>
      </c>
      <c r="B3680" t="s">
        <v>42</v>
      </c>
      <c r="C3680" t="s">
        <v>130</v>
      </c>
      <c r="D3680" s="11">
        <v>44253</v>
      </c>
      <c r="E3680" t="s">
        <v>19</v>
      </c>
      <c r="F3680">
        <v>5</v>
      </c>
      <c r="G3680" t="s">
        <v>43</v>
      </c>
      <c r="H3680">
        <v>9</v>
      </c>
      <c r="I3680"/>
      <c r="J3680"/>
      <c r="K3680">
        <v>7205275223</v>
      </c>
      <c r="L3680">
        <v>5926785178</v>
      </c>
      <c r="M3680" t="s">
        <v>44</v>
      </c>
      <c r="N3680">
        <v>2342002264</v>
      </c>
      <c r="O3680" s="32" t="str">
        <f t="shared" si="57"/>
        <v>Promoters</v>
      </c>
    </row>
    <row r="3681" spans="1:15" ht="15" x14ac:dyDescent="0.2">
      <c r="A3681" t="s">
        <v>41</v>
      </c>
      <c r="B3681" t="s">
        <v>42</v>
      </c>
      <c r="C3681" t="s">
        <v>85</v>
      </c>
      <c r="D3681" s="11">
        <v>44253</v>
      </c>
      <c r="E3681" t="s">
        <v>53</v>
      </c>
      <c r="F3681">
        <v>4</v>
      </c>
      <c r="G3681" t="s">
        <v>46</v>
      </c>
      <c r="H3681">
        <v>5</v>
      </c>
      <c r="I3681"/>
      <c r="J3681"/>
      <c r="K3681">
        <v>4412343497</v>
      </c>
      <c r="L3681">
        <v>4412343497</v>
      </c>
      <c r="M3681" t="s">
        <v>44</v>
      </c>
      <c r="N3681">
        <v>2342004252</v>
      </c>
      <c r="O3681" s="32" t="str">
        <f t="shared" si="57"/>
        <v>Detractors</v>
      </c>
    </row>
    <row r="3682" spans="1:15" ht="15" x14ac:dyDescent="0.2">
      <c r="A3682" t="s">
        <v>41</v>
      </c>
      <c r="B3682" t="s">
        <v>42</v>
      </c>
      <c r="C3682" t="s">
        <v>105</v>
      </c>
      <c r="D3682" s="11">
        <v>44253</v>
      </c>
      <c r="E3682" t="s">
        <v>53</v>
      </c>
      <c r="F3682">
        <v>5</v>
      </c>
      <c r="G3682" t="s">
        <v>43</v>
      </c>
      <c r="H3682">
        <v>10</v>
      </c>
      <c r="I3682"/>
      <c r="J3682"/>
      <c r="K3682">
        <v>4412930572</v>
      </c>
      <c r="L3682">
        <v>4412930572</v>
      </c>
      <c r="M3682" t="s">
        <v>44</v>
      </c>
      <c r="N3682">
        <v>2342006565</v>
      </c>
      <c r="O3682" s="32" t="str">
        <f t="shared" si="57"/>
        <v>Promoters</v>
      </c>
    </row>
    <row r="3683" spans="1:15" ht="15" x14ac:dyDescent="0.2">
      <c r="A3683" t="s">
        <v>41</v>
      </c>
      <c r="B3683" t="s">
        <v>42</v>
      </c>
      <c r="C3683" t="s">
        <v>109</v>
      </c>
      <c r="D3683" s="11">
        <v>44253</v>
      </c>
      <c r="E3683" t="s">
        <v>53</v>
      </c>
      <c r="F3683">
        <v>5</v>
      </c>
      <c r="G3683" t="s">
        <v>43</v>
      </c>
      <c r="H3683">
        <v>10</v>
      </c>
      <c r="I3683"/>
      <c r="J3683"/>
      <c r="K3683">
        <v>4417030333</v>
      </c>
      <c r="L3683">
        <v>4417030333</v>
      </c>
      <c r="M3683" t="s">
        <v>51</v>
      </c>
      <c r="N3683">
        <v>2342009771</v>
      </c>
      <c r="O3683" s="32" t="str">
        <f t="shared" si="57"/>
        <v>Promoters</v>
      </c>
    </row>
    <row r="3684" spans="1:15" ht="15" x14ac:dyDescent="0.2">
      <c r="A3684" t="s">
        <v>41</v>
      </c>
      <c r="B3684" t="s">
        <v>42</v>
      </c>
      <c r="C3684" t="s">
        <v>130</v>
      </c>
      <c r="D3684" s="11">
        <v>44253</v>
      </c>
      <c r="E3684" t="s">
        <v>19</v>
      </c>
      <c r="F3684">
        <v>2</v>
      </c>
      <c r="G3684" t="s">
        <v>43</v>
      </c>
      <c r="H3684">
        <v>5</v>
      </c>
      <c r="I3684"/>
      <c r="J3684"/>
      <c r="K3684">
        <v>7205275223</v>
      </c>
      <c r="L3684">
        <v>5926434306</v>
      </c>
      <c r="M3684" t="s">
        <v>44</v>
      </c>
      <c r="N3684">
        <v>2342016856</v>
      </c>
      <c r="O3684" s="32" t="str">
        <f t="shared" si="57"/>
        <v>Detractors</v>
      </c>
    </row>
    <row r="3685" spans="1:15" ht="15" x14ac:dyDescent="0.2">
      <c r="A3685" t="s">
        <v>41</v>
      </c>
      <c r="B3685" t="s">
        <v>42</v>
      </c>
      <c r="C3685" t="s">
        <v>147</v>
      </c>
      <c r="D3685" s="11">
        <v>44253</v>
      </c>
      <c r="E3685" t="s">
        <v>53</v>
      </c>
      <c r="F3685">
        <v>3</v>
      </c>
      <c r="G3685" t="s">
        <v>43</v>
      </c>
      <c r="H3685">
        <v>10</v>
      </c>
      <c r="I3685"/>
      <c r="J3685"/>
      <c r="K3685">
        <v>4417991723</v>
      </c>
      <c r="L3685">
        <v>4417991723</v>
      </c>
      <c r="M3685" t="s">
        <v>51</v>
      </c>
      <c r="N3685">
        <v>2342017104</v>
      </c>
      <c r="O3685" s="32" t="str">
        <f t="shared" si="57"/>
        <v>Promoters</v>
      </c>
    </row>
    <row r="3686" spans="1:15" ht="15" x14ac:dyDescent="0.2">
      <c r="A3686" t="s">
        <v>41</v>
      </c>
      <c r="B3686" t="s">
        <v>42</v>
      </c>
      <c r="C3686" t="s">
        <v>85</v>
      </c>
      <c r="D3686" s="11">
        <v>44253</v>
      </c>
      <c r="E3686" t="s">
        <v>55</v>
      </c>
      <c r="F3686">
        <v>5</v>
      </c>
      <c r="G3686" t="s">
        <v>43</v>
      </c>
      <c r="H3686">
        <v>8</v>
      </c>
      <c r="I3686"/>
      <c r="J3686"/>
      <c r="K3686">
        <v>5209918532</v>
      </c>
      <c r="L3686">
        <v>5209918532</v>
      </c>
      <c r="M3686" t="s">
        <v>44</v>
      </c>
      <c r="N3686">
        <v>2342035365</v>
      </c>
      <c r="O3686" s="32" t="str">
        <f t="shared" si="57"/>
        <v>Passives</v>
      </c>
    </row>
    <row r="3687" spans="1:15" ht="15" x14ac:dyDescent="0.2">
      <c r="A3687" t="s">
        <v>41</v>
      </c>
      <c r="B3687" t="s">
        <v>42</v>
      </c>
      <c r="C3687" t="s">
        <v>132</v>
      </c>
      <c r="D3687" s="11">
        <v>44253</v>
      </c>
      <c r="E3687" t="s">
        <v>55</v>
      </c>
      <c r="F3687">
        <v>3</v>
      </c>
      <c r="G3687" t="s">
        <v>43</v>
      </c>
      <c r="H3687">
        <v>1</v>
      </c>
      <c r="I3687"/>
      <c r="J3687"/>
      <c r="K3687">
        <v>6514706165</v>
      </c>
      <c r="L3687">
        <v>6514706165</v>
      </c>
      <c r="M3687" t="s">
        <v>44</v>
      </c>
      <c r="N3687">
        <v>2342049407</v>
      </c>
      <c r="O3687" s="32" t="str">
        <f t="shared" si="57"/>
        <v>Detractors</v>
      </c>
    </row>
    <row r="3688" spans="1:15" ht="15" x14ac:dyDescent="0.2">
      <c r="A3688" t="s">
        <v>41</v>
      </c>
      <c r="B3688" t="s">
        <v>42</v>
      </c>
      <c r="C3688" t="s">
        <v>147</v>
      </c>
      <c r="D3688" s="11">
        <v>44253</v>
      </c>
      <c r="E3688" t="s">
        <v>53</v>
      </c>
      <c r="F3688">
        <v>4</v>
      </c>
      <c r="G3688" t="s">
        <v>43</v>
      </c>
      <c r="H3688">
        <v>0</v>
      </c>
      <c r="I3688"/>
      <c r="J3688"/>
      <c r="K3688">
        <v>4413321414</v>
      </c>
      <c r="L3688">
        <v>4413321414</v>
      </c>
      <c r="M3688" t="s">
        <v>44</v>
      </c>
      <c r="N3688">
        <v>2342059896</v>
      </c>
      <c r="O3688" s="32" t="str">
        <f t="shared" si="57"/>
        <v>Detractors</v>
      </c>
    </row>
    <row r="3689" spans="1:15" ht="15" x14ac:dyDescent="0.2">
      <c r="A3689" t="s">
        <v>41</v>
      </c>
      <c r="B3689" t="s">
        <v>42</v>
      </c>
      <c r="C3689" t="s">
        <v>143</v>
      </c>
      <c r="D3689" s="11">
        <v>44253</v>
      </c>
      <c r="E3689" t="s">
        <v>53</v>
      </c>
      <c r="F3689">
        <v>5</v>
      </c>
      <c r="G3689" t="s">
        <v>43</v>
      </c>
      <c r="H3689">
        <v>10</v>
      </c>
      <c r="I3689"/>
      <c r="J3689"/>
      <c r="K3689">
        <v>4412343094</v>
      </c>
      <c r="L3689">
        <v>4412343094</v>
      </c>
      <c r="M3689" t="s">
        <v>44</v>
      </c>
      <c r="N3689">
        <v>2342080606</v>
      </c>
      <c r="O3689" s="32" t="str">
        <f t="shared" si="57"/>
        <v>Promoters</v>
      </c>
    </row>
    <row r="3690" spans="1:15" ht="15" x14ac:dyDescent="0.2">
      <c r="A3690" t="s">
        <v>41</v>
      </c>
      <c r="B3690" t="s">
        <v>42</v>
      </c>
      <c r="C3690" t="s">
        <v>124</v>
      </c>
      <c r="D3690" s="11">
        <v>44253</v>
      </c>
      <c r="E3690" t="s">
        <v>54</v>
      </c>
      <c r="F3690">
        <v>3</v>
      </c>
      <c r="G3690" t="s">
        <v>46</v>
      </c>
      <c r="H3690">
        <v>9</v>
      </c>
      <c r="I3690"/>
      <c r="J3690"/>
      <c r="K3690">
        <v>9703173799</v>
      </c>
      <c r="L3690">
        <v>9703173799</v>
      </c>
      <c r="M3690" t="s">
        <v>51</v>
      </c>
      <c r="N3690">
        <v>2342090392</v>
      </c>
      <c r="O3690" s="32" t="str">
        <f t="shared" si="57"/>
        <v>Promoters</v>
      </c>
    </row>
    <row r="3691" spans="1:15" ht="15" x14ac:dyDescent="0.2">
      <c r="A3691" t="s">
        <v>41</v>
      </c>
      <c r="B3691" t="s">
        <v>42</v>
      </c>
      <c r="C3691" t="s">
        <v>141</v>
      </c>
      <c r="D3691" s="11">
        <v>44253</v>
      </c>
      <c r="E3691" t="s">
        <v>52</v>
      </c>
      <c r="F3691">
        <v>5</v>
      </c>
      <c r="G3691" t="s">
        <v>43</v>
      </c>
      <c r="H3691">
        <v>7</v>
      </c>
      <c r="I3691"/>
      <c r="J3691"/>
      <c r="K3691">
        <v>4417341243</v>
      </c>
      <c r="L3691">
        <v>4417341243</v>
      </c>
      <c r="M3691" t="s">
        <v>44</v>
      </c>
      <c r="N3691">
        <v>2342091301</v>
      </c>
      <c r="O3691" s="32" t="str">
        <f t="shared" si="57"/>
        <v>Passives</v>
      </c>
    </row>
    <row r="3692" spans="1:15" ht="15" x14ac:dyDescent="0.2">
      <c r="A3692" t="s">
        <v>41</v>
      </c>
      <c r="B3692" t="s">
        <v>42</v>
      </c>
      <c r="C3692" t="s">
        <v>112</v>
      </c>
      <c r="D3692" s="11">
        <v>44253</v>
      </c>
      <c r="E3692" t="s">
        <v>50</v>
      </c>
      <c r="F3692">
        <v>5</v>
      </c>
      <c r="G3692" t="s">
        <v>43</v>
      </c>
      <c r="H3692">
        <v>9</v>
      </c>
      <c r="I3692"/>
      <c r="J3692"/>
      <c r="K3692">
        <v>3407794947</v>
      </c>
      <c r="L3692">
        <v>3407794947</v>
      </c>
      <c r="M3692" t="s">
        <v>44</v>
      </c>
      <c r="N3692">
        <v>2342097076</v>
      </c>
      <c r="O3692" s="32" t="str">
        <f t="shared" si="57"/>
        <v>Promoters</v>
      </c>
    </row>
    <row r="3693" spans="1:15" ht="15" x14ac:dyDescent="0.2">
      <c r="A3693" t="s">
        <v>41</v>
      </c>
      <c r="B3693" t="s">
        <v>42</v>
      </c>
      <c r="C3693" t="s">
        <v>141</v>
      </c>
      <c r="D3693" s="11">
        <v>44253</v>
      </c>
      <c r="E3693" t="s">
        <v>55</v>
      </c>
      <c r="F3693">
        <v>5</v>
      </c>
      <c r="G3693" t="s">
        <v>43</v>
      </c>
      <c r="H3693">
        <v>10</v>
      </c>
      <c r="I3693"/>
      <c r="J3693"/>
      <c r="K3693">
        <v>5752247834</v>
      </c>
      <c r="L3693">
        <v>5752247834</v>
      </c>
      <c r="M3693" t="s">
        <v>44</v>
      </c>
      <c r="N3693">
        <v>2342106195</v>
      </c>
      <c r="O3693" s="32" t="str">
        <f t="shared" si="57"/>
        <v>Promoters</v>
      </c>
    </row>
    <row r="3694" spans="1:15" ht="15" x14ac:dyDescent="0.2">
      <c r="A3694" t="s">
        <v>41</v>
      </c>
      <c r="B3694" t="s">
        <v>42</v>
      </c>
      <c r="C3694" t="s">
        <v>101</v>
      </c>
      <c r="D3694" s="11">
        <v>44253</v>
      </c>
      <c r="E3694" t="s">
        <v>53</v>
      </c>
      <c r="F3694">
        <v>5</v>
      </c>
      <c r="G3694" t="s">
        <v>43</v>
      </c>
      <c r="H3694">
        <v>9</v>
      </c>
      <c r="I3694"/>
      <c r="J3694"/>
      <c r="K3694">
        <v>4412928239</v>
      </c>
      <c r="L3694">
        <v>4412928239</v>
      </c>
      <c r="M3694" t="s">
        <v>51</v>
      </c>
      <c r="N3694">
        <v>2342110674</v>
      </c>
      <c r="O3694" s="32" t="str">
        <f t="shared" si="57"/>
        <v>Promoters</v>
      </c>
    </row>
    <row r="3695" spans="1:15" ht="15" x14ac:dyDescent="0.2">
      <c r="A3695" t="s">
        <v>41</v>
      </c>
      <c r="B3695" t="s">
        <v>42</v>
      </c>
      <c r="C3695" t="s">
        <v>130</v>
      </c>
      <c r="D3695" s="11">
        <v>44253</v>
      </c>
      <c r="E3695" t="s">
        <v>19</v>
      </c>
      <c r="F3695">
        <v>5</v>
      </c>
      <c r="G3695" t="s">
        <v>43</v>
      </c>
      <c r="H3695">
        <v>9</v>
      </c>
      <c r="I3695"/>
      <c r="J3695"/>
      <c r="K3695">
        <v>7205275223</v>
      </c>
      <c r="L3695">
        <v>5926175553</v>
      </c>
      <c r="M3695" t="s">
        <v>44</v>
      </c>
      <c r="N3695">
        <v>2342119413</v>
      </c>
      <c r="O3695" s="32" t="str">
        <f t="shared" si="57"/>
        <v>Promoters</v>
      </c>
    </row>
    <row r="3696" spans="1:15" ht="15" x14ac:dyDescent="0.2">
      <c r="A3696" t="s">
        <v>41</v>
      </c>
      <c r="B3696" t="s">
        <v>42</v>
      </c>
      <c r="C3696" t="s">
        <v>109</v>
      </c>
      <c r="D3696" s="11">
        <v>44253</v>
      </c>
      <c r="E3696" t="s">
        <v>53</v>
      </c>
      <c r="F3696">
        <v>5</v>
      </c>
      <c r="G3696" t="s">
        <v>43</v>
      </c>
      <c r="H3696">
        <v>8</v>
      </c>
      <c r="I3696"/>
      <c r="J3696"/>
      <c r="K3696">
        <v>4417050977</v>
      </c>
      <c r="L3696">
        <v>4417050977</v>
      </c>
      <c r="M3696" t="s">
        <v>44</v>
      </c>
      <c r="N3696">
        <v>2342121801</v>
      </c>
      <c r="O3696" s="32" t="str">
        <f t="shared" si="57"/>
        <v>Passives</v>
      </c>
    </row>
    <row r="3697" spans="1:15" ht="15" x14ac:dyDescent="0.2">
      <c r="A3697" t="s">
        <v>41</v>
      </c>
      <c r="B3697" t="s">
        <v>42</v>
      </c>
      <c r="C3697" t="s">
        <v>85</v>
      </c>
      <c r="D3697" s="11">
        <v>44253</v>
      </c>
      <c r="E3697" t="s">
        <v>50</v>
      </c>
      <c r="F3697">
        <v>5</v>
      </c>
      <c r="G3697" t="s">
        <v>46</v>
      </c>
      <c r="H3697">
        <v>10</v>
      </c>
      <c r="I3697"/>
      <c r="J3697"/>
      <c r="K3697">
        <v>3405141900</v>
      </c>
      <c r="L3697">
        <v>3405141900</v>
      </c>
      <c r="M3697" t="s">
        <v>44</v>
      </c>
      <c r="N3697">
        <v>2342126655</v>
      </c>
      <c r="O3697" s="32" t="str">
        <f t="shared" si="57"/>
        <v>Promoters</v>
      </c>
    </row>
    <row r="3698" spans="1:15" ht="15" x14ac:dyDescent="0.2">
      <c r="A3698" t="s">
        <v>41</v>
      </c>
      <c r="B3698" t="s">
        <v>42</v>
      </c>
      <c r="C3698" t="s">
        <v>130</v>
      </c>
      <c r="D3698" s="11">
        <v>44253</v>
      </c>
      <c r="E3698" t="s">
        <v>19</v>
      </c>
      <c r="F3698">
        <v>5</v>
      </c>
      <c r="G3698" t="s">
        <v>43</v>
      </c>
      <c r="H3698">
        <v>9</v>
      </c>
      <c r="I3698"/>
      <c r="J3698"/>
      <c r="K3698">
        <v>7205275223</v>
      </c>
      <c r="L3698">
        <v>5922662835</v>
      </c>
      <c r="M3698" t="s">
        <v>44</v>
      </c>
      <c r="N3698">
        <v>2342128777</v>
      </c>
      <c r="O3698" s="32" t="str">
        <f t="shared" si="57"/>
        <v>Promoters</v>
      </c>
    </row>
    <row r="3699" spans="1:15" ht="15" x14ac:dyDescent="0.2">
      <c r="A3699" t="s">
        <v>41</v>
      </c>
      <c r="B3699" t="s">
        <v>42</v>
      </c>
      <c r="C3699" t="s">
        <v>135</v>
      </c>
      <c r="D3699" s="11">
        <v>44253</v>
      </c>
      <c r="E3699" t="s">
        <v>53</v>
      </c>
      <c r="F3699">
        <v>5</v>
      </c>
      <c r="G3699" t="s">
        <v>43</v>
      </c>
      <c r="H3699">
        <v>9</v>
      </c>
      <c r="I3699"/>
      <c r="J3699">
        <v>2022936813</v>
      </c>
      <c r="K3699">
        <v>4412932866</v>
      </c>
      <c r="L3699">
        <v>4412932866</v>
      </c>
      <c r="M3699" t="s">
        <v>44</v>
      </c>
      <c r="N3699">
        <v>2342130694</v>
      </c>
      <c r="O3699" s="32" t="str">
        <f t="shared" si="57"/>
        <v>Promoters</v>
      </c>
    </row>
    <row r="3700" spans="1:15" ht="15" x14ac:dyDescent="0.2">
      <c r="A3700" t="s">
        <v>41</v>
      </c>
      <c r="B3700" t="s">
        <v>42</v>
      </c>
      <c r="C3700" t="s">
        <v>105</v>
      </c>
      <c r="D3700" s="11">
        <v>44253</v>
      </c>
      <c r="E3700" t="s">
        <v>53</v>
      </c>
      <c r="F3700">
        <v>5</v>
      </c>
      <c r="G3700" t="s">
        <v>43</v>
      </c>
      <c r="H3700">
        <v>9</v>
      </c>
      <c r="I3700"/>
      <c r="J3700"/>
      <c r="K3700">
        <v>4412928969</v>
      </c>
      <c r="L3700">
        <v>4412928969</v>
      </c>
      <c r="M3700" t="s">
        <v>44</v>
      </c>
      <c r="N3700">
        <v>2342133606</v>
      </c>
      <c r="O3700" s="32" t="str">
        <f t="shared" si="57"/>
        <v>Promoters</v>
      </c>
    </row>
    <row r="3701" spans="1:15" ht="15" x14ac:dyDescent="0.2">
      <c r="A3701" t="s">
        <v>41</v>
      </c>
      <c r="B3701" t="s">
        <v>42</v>
      </c>
      <c r="C3701" t="s">
        <v>144</v>
      </c>
      <c r="D3701" s="11">
        <v>44253</v>
      </c>
      <c r="E3701" t="s">
        <v>55</v>
      </c>
      <c r="F3701">
        <v>5</v>
      </c>
      <c r="G3701" t="s">
        <v>43</v>
      </c>
      <c r="H3701">
        <v>10</v>
      </c>
      <c r="I3701"/>
      <c r="J3701"/>
      <c r="K3701">
        <v>9283193527</v>
      </c>
      <c r="L3701">
        <v>9283193527</v>
      </c>
      <c r="M3701" t="s">
        <v>44</v>
      </c>
      <c r="N3701">
        <v>2342135630</v>
      </c>
      <c r="O3701" s="32" t="str">
        <f t="shared" si="57"/>
        <v>Promoters</v>
      </c>
    </row>
    <row r="3702" spans="1:15" ht="15" x14ac:dyDescent="0.2">
      <c r="A3702" t="s">
        <v>41</v>
      </c>
      <c r="B3702" t="s">
        <v>42</v>
      </c>
      <c r="C3702" t="s">
        <v>81</v>
      </c>
      <c r="D3702" s="11">
        <v>44253</v>
      </c>
      <c r="E3702" t="s">
        <v>53</v>
      </c>
      <c r="F3702">
        <v>5</v>
      </c>
      <c r="G3702" t="s">
        <v>43</v>
      </c>
      <c r="H3702">
        <v>10</v>
      </c>
      <c r="I3702"/>
      <c r="J3702"/>
      <c r="K3702">
        <v>4412381575</v>
      </c>
      <c r="L3702">
        <v>4412381575</v>
      </c>
      <c r="M3702" t="s">
        <v>44</v>
      </c>
      <c r="N3702">
        <v>2342136595</v>
      </c>
      <c r="O3702" s="32" t="str">
        <f t="shared" si="57"/>
        <v>Promoters</v>
      </c>
    </row>
    <row r="3703" spans="1:15" ht="15" x14ac:dyDescent="0.2">
      <c r="A3703" t="s">
        <v>41</v>
      </c>
      <c r="B3703" t="s">
        <v>42</v>
      </c>
      <c r="C3703" t="s">
        <v>103</v>
      </c>
      <c r="D3703" s="11">
        <v>44253</v>
      </c>
      <c r="E3703" t="s">
        <v>53</v>
      </c>
      <c r="F3703">
        <v>5</v>
      </c>
      <c r="G3703" t="s">
        <v>43</v>
      </c>
      <c r="H3703">
        <v>9</v>
      </c>
      <c r="I3703"/>
      <c r="J3703"/>
      <c r="K3703">
        <v>4412387525</v>
      </c>
      <c r="L3703">
        <v>4412387525</v>
      </c>
      <c r="M3703" t="s">
        <v>44</v>
      </c>
      <c r="N3703">
        <v>2342139894</v>
      </c>
      <c r="O3703" s="32" t="str">
        <f t="shared" si="57"/>
        <v>Promoters</v>
      </c>
    </row>
    <row r="3704" spans="1:15" ht="15" x14ac:dyDescent="0.2">
      <c r="A3704" t="s">
        <v>41</v>
      </c>
      <c r="B3704" t="s">
        <v>42</v>
      </c>
      <c r="C3704" t="s">
        <v>82</v>
      </c>
      <c r="D3704" s="11">
        <v>44253</v>
      </c>
      <c r="E3704" t="s">
        <v>53</v>
      </c>
      <c r="F3704">
        <v>5</v>
      </c>
      <c r="G3704" t="s">
        <v>46</v>
      </c>
      <c r="H3704">
        <v>10</v>
      </c>
      <c r="I3704"/>
      <c r="J3704"/>
      <c r="K3704">
        <v>4412381892</v>
      </c>
      <c r="L3704">
        <v>4412381892</v>
      </c>
      <c r="M3704" t="s">
        <v>44</v>
      </c>
      <c r="N3704">
        <v>2342140318</v>
      </c>
      <c r="O3704" s="32" t="str">
        <f t="shared" si="57"/>
        <v>Promoters</v>
      </c>
    </row>
    <row r="3705" spans="1:15" ht="15" x14ac:dyDescent="0.2">
      <c r="A3705" t="s">
        <v>41</v>
      </c>
      <c r="B3705" t="s">
        <v>42</v>
      </c>
      <c r="C3705" t="s">
        <v>105</v>
      </c>
      <c r="D3705" s="11">
        <v>44253</v>
      </c>
      <c r="E3705" t="s">
        <v>53</v>
      </c>
      <c r="F3705">
        <v>3</v>
      </c>
      <c r="G3705" t="s">
        <v>46</v>
      </c>
      <c r="H3705">
        <v>3</v>
      </c>
      <c r="I3705"/>
      <c r="J3705"/>
      <c r="K3705">
        <v>4415429600</v>
      </c>
      <c r="L3705">
        <v>4415429600</v>
      </c>
      <c r="M3705" t="s">
        <v>44</v>
      </c>
      <c r="N3705">
        <v>2342149051</v>
      </c>
      <c r="O3705" s="32" t="str">
        <f t="shared" si="57"/>
        <v>Detractors</v>
      </c>
    </row>
    <row r="3706" spans="1:15" ht="15" x14ac:dyDescent="0.2">
      <c r="A3706" t="s">
        <v>41</v>
      </c>
      <c r="B3706" t="s">
        <v>42</v>
      </c>
      <c r="C3706" t="s">
        <v>124</v>
      </c>
      <c r="D3706" s="11">
        <v>44253</v>
      </c>
      <c r="E3706" t="s">
        <v>55</v>
      </c>
      <c r="F3706">
        <v>5</v>
      </c>
      <c r="G3706" t="s">
        <v>43</v>
      </c>
      <c r="H3706">
        <v>10</v>
      </c>
      <c r="I3706"/>
      <c r="J3706"/>
      <c r="K3706">
        <v>5055674971</v>
      </c>
      <c r="L3706">
        <v>5055674971</v>
      </c>
      <c r="M3706" t="s">
        <v>44</v>
      </c>
      <c r="N3706">
        <v>2342167848</v>
      </c>
      <c r="O3706" s="32" t="str">
        <f t="shared" si="57"/>
        <v>Promoters</v>
      </c>
    </row>
    <row r="3707" spans="1:15" ht="15" x14ac:dyDescent="0.2">
      <c r="A3707" t="s">
        <v>41</v>
      </c>
      <c r="B3707" t="s">
        <v>42</v>
      </c>
      <c r="C3707" t="s">
        <v>117</v>
      </c>
      <c r="D3707" s="11">
        <v>44253</v>
      </c>
      <c r="E3707" t="s">
        <v>50</v>
      </c>
      <c r="F3707">
        <v>5</v>
      </c>
      <c r="G3707" t="s">
        <v>43</v>
      </c>
      <c r="H3707">
        <v>8</v>
      </c>
      <c r="I3707"/>
      <c r="J3707"/>
      <c r="K3707">
        <v>5405696736</v>
      </c>
      <c r="L3707">
        <v>5405696736</v>
      </c>
      <c r="M3707" t="s">
        <v>51</v>
      </c>
      <c r="N3707">
        <v>2342174902</v>
      </c>
      <c r="O3707" s="32" t="str">
        <f t="shared" si="57"/>
        <v>Passives</v>
      </c>
    </row>
    <row r="3708" spans="1:15" ht="15" x14ac:dyDescent="0.2">
      <c r="A3708" t="s">
        <v>41</v>
      </c>
      <c r="B3708" t="s">
        <v>42</v>
      </c>
      <c r="C3708" t="s">
        <v>124</v>
      </c>
      <c r="D3708" s="11">
        <v>44253</v>
      </c>
      <c r="E3708" t="s">
        <v>53</v>
      </c>
      <c r="F3708">
        <v>5</v>
      </c>
      <c r="G3708" t="s">
        <v>43</v>
      </c>
      <c r="H3708">
        <v>10</v>
      </c>
      <c r="I3708"/>
      <c r="J3708"/>
      <c r="K3708">
        <v>4412931038</v>
      </c>
      <c r="L3708">
        <v>4412931038</v>
      </c>
      <c r="M3708" t="s">
        <v>44</v>
      </c>
      <c r="N3708">
        <v>2342183275</v>
      </c>
      <c r="O3708" s="32" t="str">
        <f t="shared" si="57"/>
        <v>Promoters</v>
      </c>
    </row>
    <row r="3709" spans="1:15" ht="15" x14ac:dyDescent="0.2">
      <c r="A3709" t="s">
        <v>41</v>
      </c>
      <c r="B3709" t="s">
        <v>42</v>
      </c>
      <c r="C3709" t="s">
        <v>114</v>
      </c>
      <c r="D3709" s="11">
        <v>44253</v>
      </c>
      <c r="E3709" t="s">
        <v>53</v>
      </c>
      <c r="F3709">
        <v>5</v>
      </c>
      <c r="G3709" t="s">
        <v>46</v>
      </c>
      <c r="H3709">
        <v>6</v>
      </c>
      <c r="I3709"/>
      <c r="J3709"/>
      <c r="K3709">
        <v>4417050977</v>
      </c>
      <c r="L3709">
        <v>4417050977</v>
      </c>
      <c r="M3709" t="s">
        <v>44</v>
      </c>
      <c r="N3709">
        <v>2342183910</v>
      </c>
      <c r="O3709" s="32" t="str">
        <f t="shared" si="57"/>
        <v>Detractors</v>
      </c>
    </row>
    <row r="3710" spans="1:15" ht="15" x14ac:dyDescent="0.2">
      <c r="A3710" t="s">
        <v>41</v>
      </c>
      <c r="B3710" t="s">
        <v>42</v>
      </c>
      <c r="C3710" t="s">
        <v>133</v>
      </c>
      <c r="D3710" s="11">
        <v>44253</v>
      </c>
      <c r="E3710" t="s">
        <v>50</v>
      </c>
      <c r="F3710">
        <v>5</v>
      </c>
      <c r="G3710" t="s">
        <v>43</v>
      </c>
      <c r="H3710">
        <v>6</v>
      </c>
      <c r="I3710"/>
      <c r="J3710"/>
      <c r="K3710">
        <v>3402271540</v>
      </c>
      <c r="L3710">
        <v>3402271540</v>
      </c>
      <c r="M3710" t="s">
        <v>44</v>
      </c>
      <c r="N3710">
        <v>2342194904</v>
      </c>
      <c r="O3710" s="32" t="str">
        <f t="shared" si="57"/>
        <v>Detractors</v>
      </c>
    </row>
    <row r="3711" spans="1:15" ht="15" x14ac:dyDescent="0.2">
      <c r="A3711" t="s">
        <v>41</v>
      </c>
      <c r="B3711" t="s">
        <v>42</v>
      </c>
      <c r="C3711" t="s">
        <v>133</v>
      </c>
      <c r="D3711" s="11">
        <v>44253</v>
      </c>
      <c r="E3711" t="s">
        <v>50</v>
      </c>
      <c r="F3711">
        <v>4</v>
      </c>
      <c r="G3711" t="s">
        <v>46</v>
      </c>
      <c r="H3711">
        <v>4</v>
      </c>
      <c r="I3711"/>
      <c r="J3711">
        <v>2022993292</v>
      </c>
      <c r="K3711">
        <v>3406425087</v>
      </c>
      <c r="L3711">
        <v>3406425087</v>
      </c>
      <c r="M3711" t="s">
        <v>44</v>
      </c>
      <c r="N3711">
        <v>2342203020</v>
      </c>
      <c r="O3711" s="32" t="str">
        <f t="shared" si="57"/>
        <v>Detractors</v>
      </c>
    </row>
    <row r="3712" spans="1:15" ht="15" x14ac:dyDescent="0.2">
      <c r="A3712" t="s">
        <v>41</v>
      </c>
      <c r="B3712" t="s">
        <v>42</v>
      </c>
      <c r="C3712" t="s">
        <v>81</v>
      </c>
      <c r="D3712" s="11">
        <v>44253</v>
      </c>
      <c r="E3712" t="s">
        <v>53</v>
      </c>
      <c r="F3712">
        <v>5</v>
      </c>
      <c r="G3712" t="s">
        <v>43</v>
      </c>
      <c r="H3712">
        <v>6</v>
      </c>
      <c r="I3712"/>
      <c r="J3712"/>
      <c r="K3712">
        <v>4412380858</v>
      </c>
      <c r="L3712">
        <v>4412380858</v>
      </c>
      <c r="M3712" t="s">
        <v>44</v>
      </c>
      <c r="N3712">
        <v>2342204458</v>
      </c>
      <c r="O3712" s="32" t="str">
        <f t="shared" si="57"/>
        <v>Detractors</v>
      </c>
    </row>
    <row r="3713" spans="1:15" ht="15" x14ac:dyDescent="0.2">
      <c r="A3713" t="s">
        <v>41</v>
      </c>
      <c r="B3713" t="s">
        <v>42</v>
      </c>
      <c r="C3713" t="s">
        <v>133</v>
      </c>
      <c r="D3713" s="11">
        <v>44253</v>
      </c>
      <c r="E3713" t="s">
        <v>50</v>
      </c>
      <c r="F3713">
        <v>4</v>
      </c>
      <c r="G3713" t="s">
        <v>46</v>
      </c>
      <c r="H3713">
        <v>0</v>
      </c>
      <c r="I3713"/>
      <c r="J3713">
        <v>2022997278</v>
      </c>
      <c r="K3713">
        <v>3402275127</v>
      </c>
      <c r="L3713">
        <v>3402275127</v>
      </c>
      <c r="M3713" t="s">
        <v>44</v>
      </c>
      <c r="N3713">
        <v>2342207236</v>
      </c>
      <c r="O3713" s="32" t="str">
        <f t="shared" si="57"/>
        <v>Detractors</v>
      </c>
    </row>
    <row r="3714" spans="1:15" ht="15" x14ac:dyDescent="0.2">
      <c r="A3714" t="s">
        <v>41</v>
      </c>
      <c r="B3714" t="s">
        <v>42</v>
      </c>
      <c r="C3714" t="s">
        <v>144</v>
      </c>
      <c r="D3714" s="11">
        <v>44253</v>
      </c>
      <c r="E3714" t="s">
        <v>50</v>
      </c>
      <c r="F3714">
        <v>5</v>
      </c>
      <c r="G3714" t="s">
        <v>43</v>
      </c>
      <c r="H3714">
        <v>8</v>
      </c>
      <c r="I3714"/>
      <c r="J3714"/>
      <c r="K3714">
        <v>3058980084</v>
      </c>
      <c r="L3714">
        <v>3058980084</v>
      </c>
      <c r="M3714" t="s">
        <v>51</v>
      </c>
      <c r="N3714">
        <v>2342207330</v>
      </c>
      <c r="O3714" s="32" t="str">
        <f t="shared" ref="O3714:O3777" si="58">IF(AND(H3714&gt;=$Q$3,H3714&lt;=$R$3),$S$3,IF(AND(H3714&gt;=$Q$4,H3714&lt;=$R$4),$S$4,IF(AND(H3714&gt;=$Q$5,H3714&lt;=$R$5),$S$5)))</f>
        <v>Passives</v>
      </c>
    </row>
    <row r="3715" spans="1:15" ht="15" x14ac:dyDescent="0.2">
      <c r="A3715" t="s">
        <v>41</v>
      </c>
      <c r="B3715" t="s">
        <v>42</v>
      </c>
      <c r="C3715" t="s">
        <v>117</v>
      </c>
      <c r="D3715" s="11">
        <v>44253</v>
      </c>
      <c r="E3715" t="s">
        <v>50</v>
      </c>
      <c r="F3715">
        <v>5</v>
      </c>
      <c r="G3715" t="s">
        <v>43</v>
      </c>
      <c r="H3715">
        <v>7</v>
      </c>
      <c r="I3715"/>
      <c r="J3715"/>
      <c r="K3715">
        <v>3406908865</v>
      </c>
      <c r="L3715">
        <v>3406908865</v>
      </c>
      <c r="M3715" t="s">
        <v>44</v>
      </c>
      <c r="N3715">
        <v>2342209579</v>
      </c>
      <c r="O3715" s="32" t="str">
        <f t="shared" si="58"/>
        <v>Passives</v>
      </c>
    </row>
    <row r="3716" spans="1:15" ht="15" x14ac:dyDescent="0.2">
      <c r="A3716" t="s">
        <v>41</v>
      </c>
      <c r="B3716" t="s">
        <v>42</v>
      </c>
      <c r="C3716" t="s">
        <v>114</v>
      </c>
      <c r="D3716" s="11">
        <v>44253</v>
      </c>
      <c r="E3716" t="s">
        <v>50</v>
      </c>
      <c r="F3716">
        <v>5</v>
      </c>
      <c r="G3716" t="s">
        <v>43</v>
      </c>
      <c r="H3716">
        <v>7</v>
      </c>
      <c r="I3716"/>
      <c r="J3716"/>
      <c r="K3716">
        <v>3405138479</v>
      </c>
      <c r="L3716">
        <v>3405138479</v>
      </c>
      <c r="M3716" t="s">
        <v>44</v>
      </c>
      <c r="N3716">
        <v>2342210161</v>
      </c>
      <c r="O3716" s="32" t="str">
        <f t="shared" si="58"/>
        <v>Passives</v>
      </c>
    </row>
    <row r="3717" spans="1:15" ht="15" x14ac:dyDescent="0.2">
      <c r="A3717" t="s">
        <v>41</v>
      </c>
      <c r="B3717" t="s">
        <v>42</v>
      </c>
      <c r="C3717" t="s">
        <v>144</v>
      </c>
      <c r="D3717" s="11">
        <v>44253</v>
      </c>
      <c r="E3717" t="s">
        <v>55</v>
      </c>
      <c r="F3717">
        <v>1</v>
      </c>
      <c r="G3717" t="s">
        <v>46</v>
      </c>
      <c r="H3717">
        <v>0</v>
      </c>
      <c r="I3717"/>
      <c r="J3717">
        <v>2023001153</v>
      </c>
      <c r="K3717">
        <v>5755887899</v>
      </c>
      <c r="L3717">
        <v>5755887899</v>
      </c>
      <c r="M3717" t="s">
        <v>44</v>
      </c>
      <c r="N3717">
        <v>2342211569</v>
      </c>
      <c r="O3717" s="32" t="str">
        <f t="shared" si="58"/>
        <v>Detractors</v>
      </c>
    </row>
    <row r="3718" spans="1:15" ht="15" x14ac:dyDescent="0.2">
      <c r="A3718" t="s">
        <v>41</v>
      </c>
      <c r="B3718" t="s">
        <v>42</v>
      </c>
      <c r="C3718" t="s">
        <v>117</v>
      </c>
      <c r="D3718" s="11">
        <v>44253</v>
      </c>
      <c r="E3718" t="s">
        <v>50</v>
      </c>
      <c r="F3718">
        <v>5</v>
      </c>
      <c r="G3718" t="s">
        <v>43</v>
      </c>
      <c r="H3718">
        <v>8</v>
      </c>
      <c r="I3718"/>
      <c r="J3718"/>
      <c r="K3718">
        <v>3409983742</v>
      </c>
      <c r="L3718">
        <v>3409983742</v>
      </c>
      <c r="M3718" t="s">
        <v>44</v>
      </c>
      <c r="N3718">
        <v>2342211778</v>
      </c>
      <c r="O3718" s="32" t="str">
        <f t="shared" si="58"/>
        <v>Passives</v>
      </c>
    </row>
    <row r="3719" spans="1:15" ht="15" x14ac:dyDescent="0.2">
      <c r="A3719" t="s">
        <v>41</v>
      </c>
      <c r="B3719" t="s">
        <v>42</v>
      </c>
      <c r="C3719" t="s">
        <v>117</v>
      </c>
      <c r="D3719" s="11">
        <v>44253</v>
      </c>
      <c r="E3719" t="s">
        <v>50</v>
      </c>
      <c r="F3719">
        <v>5</v>
      </c>
      <c r="G3719" t="s">
        <v>46</v>
      </c>
      <c r="H3719">
        <v>7</v>
      </c>
      <c r="I3719"/>
      <c r="J3719"/>
      <c r="K3719">
        <v>3402776131</v>
      </c>
      <c r="L3719">
        <v>3402776131</v>
      </c>
      <c r="M3719" t="s">
        <v>44</v>
      </c>
      <c r="N3719">
        <v>2342214321</v>
      </c>
      <c r="O3719" s="32" t="str">
        <f t="shared" si="58"/>
        <v>Passives</v>
      </c>
    </row>
    <row r="3720" spans="1:15" ht="15" x14ac:dyDescent="0.2">
      <c r="A3720" t="s">
        <v>41</v>
      </c>
      <c r="B3720" t="s">
        <v>42</v>
      </c>
      <c r="C3720" t="s">
        <v>114</v>
      </c>
      <c r="D3720" s="11">
        <v>44253</v>
      </c>
      <c r="E3720" t="s">
        <v>53</v>
      </c>
      <c r="F3720">
        <v>5</v>
      </c>
      <c r="G3720" t="s">
        <v>46</v>
      </c>
      <c r="H3720">
        <v>10</v>
      </c>
      <c r="I3720"/>
      <c r="J3720"/>
      <c r="K3720">
        <v>4417778590</v>
      </c>
      <c r="L3720">
        <v>4417778590</v>
      </c>
      <c r="M3720" t="s">
        <v>51</v>
      </c>
      <c r="N3720">
        <v>2342215719</v>
      </c>
      <c r="O3720" s="32" t="str">
        <f t="shared" si="58"/>
        <v>Promoters</v>
      </c>
    </row>
    <row r="3721" spans="1:15" ht="15" x14ac:dyDescent="0.2">
      <c r="A3721" t="s">
        <v>41</v>
      </c>
      <c r="B3721" t="s">
        <v>42</v>
      </c>
      <c r="C3721" t="s">
        <v>132</v>
      </c>
      <c r="D3721" s="11">
        <v>44254</v>
      </c>
      <c r="E3721" t="s">
        <v>50</v>
      </c>
      <c r="F3721">
        <v>4</v>
      </c>
      <c r="G3721" t="s">
        <v>43</v>
      </c>
      <c r="H3721">
        <v>4</v>
      </c>
      <c r="I3721"/>
      <c r="J3721"/>
      <c r="K3721">
        <v>3406901238</v>
      </c>
      <c r="L3721">
        <v>3406901238</v>
      </c>
      <c r="M3721" t="s">
        <v>44</v>
      </c>
      <c r="N3721">
        <v>2342305447</v>
      </c>
      <c r="O3721" s="32" t="str">
        <f t="shared" si="58"/>
        <v>Detractors</v>
      </c>
    </row>
    <row r="3722" spans="1:15" ht="15" x14ac:dyDescent="0.2">
      <c r="A3722" t="s">
        <v>41</v>
      </c>
      <c r="B3722" t="s">
        <v>42</v>
      </c>
      <c r="C3722" t="s">
        <v>132</v>
      </c>
      <c r="D3722" s="11">
        <v>44254</v>
      </c>
      <c r="E3722" t="s">
        <v>50</v>
      </c>
      <c r="F3722">
        <v>5</v>
      </c>
      <c r="G3722" t="s">
        <v>46</v>
      </c>
      <c r="H3722">
        <v>10</v>
      </c>
      <c r="I3722"/>
      <c r="J3722"/>
      <c r="K3722">
        <v>9545313797</v>
      </c>
      <c r="L3722">
        <v>9545313797</v>
      </c>
      <c r="M3722" t="s">
        <v>44</v>
      </c>
      <c r="N3722">
        <v>2342309510</v>
      </c>
      <c r="O3722" s="32" t="str">
        <f t="shared" si="58"/>
        <v>Promoters</v>
      </c>
    </row>
    <row r="3723" spans="1:15" ht="15" x14ac:dyDescent="0.2">
      <c r="A3723" t="s">
        <v>41</v>
      </c>
      <c r="B3723" t="s">
        <v>42</v>
      </c>
      <c r="C3723" t="s">
        <v>87</v>
      </c>
      <c r="D3723" s="11">
        <v>44254</v>
      </c>
      <c r="E3723" t="s">
        <v>53</v>
      </c>
      <c r="F3723">
        <v>5</v>
      </c>
      <c r="G3723" t="s">
        <v>43</v>
      </c>
      <c r="H3723">
        <v>9</v>
      </c>
      <c r="I3723"/>
      <c r="J3723"/>
      <c r="K3723">
        <v>4417044646</v>
      </c>
      <c r="L3723">
        <v>4417044646</v>
      </c>
      <c r="M3723" t="s">
        <v>44</v>
      </c>
      <c r="N3723">
        <v>2342311500</v>
      </c>
      <c r="O3723" s="32" t="str">
        <f t="shared" si="58"/>
        <v>Promoters</v>
      </c>
    </row>
    <row r="3724" spans="1:15" ht="15" x14ac:dyDescent="0.2">
      <c r="A3724" t="s">
        <v>41</v>
      </c>
      <c r="B3724" t="s">
        <v>42</v>
      </c>
      <c r="C3724" t="s">
        <v>118</v>
      </c>
      <c r="D3724" s="11">
        <v>44254</v>
      </c>
      <c r="E3724" t="s">
        <v>19</v>
      </c>
      <c r="F3724">
        <v>5</v>
      </c>
      <c r="G3724" t="s">
        <v>43</v>
      </c>
      <c r="H3724">
        <v>10</v>
      </c>
      <c r="I3724"/>
      <c r="J3724"/>
      <c r="K3724">
        <v>7205275223</v>
      </c>
      <c r="L3724">
        <v>5926465066</v>
      </c>
      <c r="M3724" t="s">
        <v>51</v>
      </c>
      <c r="N3724">
        <v>2342311531</v>
      </c>
      <c r="O3724" s="32" t="str">
        <f t="shared" si="58"/>
        <v>Promoters</v>
      </c>
    </row>
    <row r="3725" spans="1:15" ht="15" x14ac:dyDescent="0.2">
      <c r="A3725" t="s">
        <v>41</v>
      </c>
      <c r="B3725" t="s">
        <v>42</v>
      </c>
      <c r="C3725" t="s">
        <v>138</v>
      </c>
      <c r="D3725" s="11">
        <v>44254</v>
      </c>
      <c r="E3725" t="s">
        <v>50</v>
      </c>
      <c r="F3725">
        <v>5</v>
      </c>
      <c r="G3725" t="s">
        <v>43</v>
      </c>
      <c r="H3725">
        <v>9</v>
      </c>
      <c r="I3725"/>
      <c r="J3725"/>
      <c r="K3725">
        <v>3406909161</v>
      </c>
      <c r="L3725">
        <v>3406909161</v>
      </c>
      <c r="M3725" t="s">
        <v>44</v>
      </c>
      <c r="N3725">
        <v>2342313967</v>
      </c>
      <c r="O3725" s="32" t="str">
        <f t="shared" si="58"/>
        <v>Promoters</v>
      </c>
    </row>
    <row r="3726" spans="1:15" ht="15" x14ac:dyDescent="0.2">
      <c r="A3726" t="s">
        <v>41</v>
      </c>
      <c r="B3726" t="s">
        <v>42</v>
      </c>
      <c r="C3726" t="s">
        <v>111</v>
      </c>
      <c r="D3726" s="11">
        <v>44254</v>
      </c>
      <c r="E3726" t="s">
        <v>50</v>
      </c>
      <c r="F3726">
        <v>3</v>
      </c>
      <c r="G3726" t="s">
        <v>43</v>
      </c>
      <c r="H3726">
        <v>5</v>
      </c>
      <c r="I3726"/>
      <c r="J3726"/>
      <c r="K3726">
        <v>3405148524</v>
      </c>
      <c r="L3726">
        <v>3405148524</v>
      </c>
      <c r="M3726" t="s">
        <v>44</v>
      </c>
      <c r="N3726">
        <v>2342338002</v>
      </c>
      <c r="O3726" s="32" t="str">
        <f t="shared" si="58"/>
        <v>Detractors</v>
      </c>
    </row>
    <row r="3727" spans="1:15" ht="15" x14ac:dyDescent="0.2">
      <c r="A3727" t="s">
        <v>41</v>
      </c>
      <c r="B3727" t="s">
        <v>42</v>
      </c>
      <c r="C3727" t="s">
        <v>118</v>
      </c>
      <c r="D3727" s="11">
        <v>44254</v>
      </c>
      <c r="E3727" t="s">
        <v>19</v>
      </c>
      <c r="F3727">
        <v>3</v>
      </c>
      <c r="G3727" t="s">
        <v>43</v>
      </c>
      <c r="H3727">
        <v>8</v>
      </c>
      <c r="I3727"/>
      <c r="J3727">
        <v>2023108399</v>
      </c>
      <c r="K3727">
        <v>7205275223</v>
      </c>
      <c r="L3727">
        <v>5926426769</v>
      </c>
      <c r="M3727" t="s">
        <v>44</v>
      </c>
      <c r="N3727">
        <v>2342338503</v>
      </c>
      <c r="O3727" s="32" t="str">
        <f t="shared" si="58"/>
        <v>Passives</v>
      </c>
    </row>
    <row r="3728" spans="1:15" ht="15" x14ac:dyDescent="0.2">
      <c r="A3728" t="s">
        <v>41</v>
      </c>
      <c r="B3728" t="s">
        <v>42</v>
      </c>
      <c r="C3728" t="s">
        <v>112</v>
      </c>
      <c r="D3728" s="11">
        <v>44254</v>
      </c>
      <c r="E3728" t="s">
        <v>50</v>
      </c>
      <c r="F3728">
        <v>5</v>
      </c>
      <c r="G3728" t="s">
        <v>46</v>
      </c>
      <c r="H3728">
        <v>10</v>
      </c>
      <c r="I3728"/>
      <c r="J3728"/>
      <c r="K3728">
        <v>4105625629</v>
      </c>
      <c r="L3728">
        <v>4105625629</v>
      </c>
      <c r="M3728" t="s">
        <v>44</v>
      </c>
      <c r="N3728">
        <v>2342342230</v>
      </c>
      <c r="O3728" s="32" t="str">
        <f t="shared" si="58"/>
        <v>Promoters</v>
      </c>
    </row>
    <row r="3729" spans="1:15" ht="15" x14ac:dyDescent="0.2">
      <c r="A3729" t="s">
        <v>41</v>
      </c>
      <c r="B3729" t="s">
        <v>42</v>
      </c>
      <c r="C3729" t="s">
        <v>141</v>
      </c>
      <c r="D3729" s="11">
        <v>44254</v>
      </c>
      <c r="E3729" t="s">
        <v>53</v>
      </c>
      <c r="F3729">
        <v>5</v>
      </c>
      <c r="G3729" t="s">
        <v>43</v>
      </c>
      <c r="H3729">
        <v>10</v>
      </c>
      <c r="I3729"/>
      <c r="J3729"/>
      <c r="K3729">
        <v>4412922162</v>
      </c>
      <c r="L3729">
        <v>4412922162</v>
      </c>
      <c r="M3729" t="s">
        <v>51</v>
      </c>
      <c r="N3729">
        <v>2342344881</v>
      </c>
      <c r="O3729" s="32" t="str">
        <f t="shared" si="58"/>
        <v>Promoters</v>
      </c>
    </row>
    <row r="3730" spans="1:15" ht="15" x14ac:dyDescent="0.2">
      <c r="A3730" t="s">
        <v>41</v>
      </c>
      <c r="B3730" t="s">
        <v>42</v>
      </c>
      <c r="C3730" t="s">
        <v>111</v>
      </c>
      <c r="D3730" s="11">
        <v>44254</v>
      </c>
      <c r="E3730" t="s">
        <v>50</v>
      </c>
      <c r="F3730">
        <v>4</v>
      </c>
      <c r="G3730" t="s">
        <v>43</v>
      </c>
      <c r="H3730">
        <v>9</v>
      </c>
      <c r="I3730"/>
      <c r="J3730"/>
      <c r="K3730">
        <v>3404742857</v>
      </c>
      <c r="L3730">
        <v>3404742857</v>
      </c>
      <c r="M3730" t="s">
        <v>51</v>
      </c>
      <c r="N3730">
        <v>2342350545</v>
      </c>
      <c r="O3730" s="32" t="str">
        <f t="shared" si="58"/>
        <v>Promoters</v>
      </c>
    </row>
    <row r="3731" spans="1:15" ht="15" x14ac:dyDescent="0.2">
      <c r="A3731" t="s">
        <v>41</v>
      </c>
      <c r="B3731" t="s">
        <v>42</v>
      </c>
      <c r="C3731" t="s">
        <v>138</v>
      </c>
      <c r="D3731" s="11">
        <v>44254</v>
      </c>
      <c r="E3731" t="s">
        <v>50</v>
      </c>
      <c r="F3731">
        <v>5</v>
      </c>
      <c r="G3731" t="s">
        <v>43</v>
      </c>
      <c r="H3731">
        <v>5</v>
      </c>
      <c r="I3731"/>
      <c r="J3731"/>
      <c r="K3731">
        <v>3405141501</v>
      </c>
      <c r="L3731">
        <v>3405141501</v>
      </c>
      <c r="M3731" t="s">
        <v>44</v>
      </c>
      <c r="N3731">
        <v>2342358021</v>
      </c>
      <c r="O3731" s="32" t="str">
        <f t="shared" si="58"/>
        <v>Detractors</v>
      </c>
    </row>
    <row r="3732" spans="1:15" ht="15" x14ac:dyDescent="0.2">
      <c r="A3732" t="s">
        <v>41</v>
      </c>
      <c r="B3732" t="s">
        <v>42</v>
      </c>
      <c r="C3732" t="s">
        <v>125</v>
      </c>
      <c r="D3732" s="11">
        <v>44254</v>
      </c>
      <c r="E3732" t="s">
        <v>19</v>
      </c>
      <c r="F3732">
        <v>5</v>
      </c>
      <c r="G3732" t="s">
        <v>43</v>
      </c>
      <c r="H3732">
        <v>1</v>
      </c>
      <c r="I3732"/>
      <c r="J3732">
        <v>2023132038</v>
      </c>
      <c r="K3732">
        <v>7205275223</v>
      </c>
      <c r="L3732">
        <v>5922282281</v>
      </c>
      <c r="M3732" t="s">
        <v>44</v>
      </c>
      <c r="N3732">
        <v>2342362804</v>
      </c>
      <c r="O3732" s="32" t="str">
        <f t="shared" si="58"/>
        <v>Detractors</v>
      </c>
    </row>
    <row r="3733" spans="1:15" ht="15" x14ac:dyDescent="0.2">
      <c r="A3733" t="s">
        <v>41</v>
      </c>
      <c r="B3733" t="s">
        <v>42</v>
      </c>
      <c r="C3733" t="s">
        <v>132</v>
      </c>
      <c r="D3733" s="11">
        <v>44254</v>
      </c>
      <c r="E3733" t="s">
        <v>50</v>
      </c>
      <c r="F3733">
        <v>1</v>
      </c>
      <c r="G3733" t="s">
        <v>46</v>
      </c>
      <c r="H3733">
        <v>0</v>
      </c>
      <c r="I3733"/>
      <c r="J3733">
        <v>2023137985</v>
      </c>
      <c r="K3733">
        <v>9176081448</v>
      </c>
      <c r="L3733">
        <v>9176081448</v>
      </c>
      <c r="M3733" t="s">
        <v>44</v>
      </c>
      <c r="N3733">
        <v>2342368946</v>
      </c>
      <c r="O3733" s="32" t="str">
        <f t="shared" si="58"/>
        <v>Detractors</v>
      </c>
    </row>
    <row r="3734" spans="1:15" ht="15" x14ac:dyDescent="0.2">
      <c r="A3734" t="s">
        <v>41</v>
      </c>
      <c r="B3734" t="s">
        <v>42</v>
      </c>
      <c r="C3734" t="s">
        <v>125</v>
      </c>
      <c r="D3734" s="11">
        <v>44254</v>
      </c>
      <c r="E3734" t="s">
        <v>19</v>
      </c>
      <c r="F3734">
        <v>1</v>
      </c>
      <c r="G3734" t="s">
        <v>46</v>
      </c>
      <c r="H3734">
        <v>5</v>
      </c>
      <c r="I3734"/>
      <c r="J3734"/>
      <c r="K3734">
        <v>7205275223</v>
      </c>
      <c r="L3734">
        <v>5924448036</v>
      </c>
      <c r="M3734" t="s">
        <v>44</v>
      </c>
      <c r="N3734">
        <v>2342389129</v>
      </c>
      <c r="O3734" s="32" t="str">
        <f t="shared" si="58"/>
        <v>Detractors</v>
      </c>
    </row>
    <row r="3735" spans="1:15" ht="15" x14ac:dyDescent="0.2">
      <c r="A3735" t="s">
        <v>41</v>
      </c>
      <c r="B3735" t="s">
        <v>42</v>
      </c>
      <c r="C3735" t="s">
        <v>111</v>
      </c>
      <c r="D3735" s="11">
        <v>44254</v>
      </c>
      <c r="E3735" t="s">
        <v>50</v>
      </c>
      <c r="F3735">
        <v>5</v>
      </c>
      <c r="G3735" t="s">
        <v>43</v>
      </c>
      <c r="H3735">
        <v>10</v>
      </c>
      <c r="I3735"/>
      <c r="J3735"/>
      <c r="K3735">
        <v>3407277027</v>
      </c>
      <c r="L3735">
        <v>3407277027</v>
      </c>
      <c r="M3735" t="s">
        <v>51</v>
      </c>
      <c r="N3735">
        <v>2342393549</v>
      </c>
      <c r="O3735" s="32" t="str">
        <f t="shared" si="58"/>
        <v>Promoters</v>
      </c>
    </row>
    <row r="3736" spans="1:15" ht="15" x14ac:dyDescent="0.2">
      <c r="A3736" t="s">
        <v>41</v>
      </c>
      <c r="B3736" t="s">
        <v>42</v>
      </c>
      <c r="C3736" t="s">
        <v>147</v>
      </c>
      <c r="D3736" s="11">
        <v>44254</v>
      </c>
      <c r="E3736" t="s">
        <v>53</v>
      </c>
      <c r="F3736">
        <v>5</v>
      </c>
      <c r="G3736" t="s">
        <v>43</v>
      </c>
      <c r="H3736">
        <v>1</v>
      </c>
      <c r="I3736"/>
      <c r="J3736"/>
      <c r="K3736">
        <v>4412921542</v>
      </c>
      <c r="L3736">
        <v>4412921542</v>
      </c>
      <c r="M3736" t="s">
        <v>44</v>
      </c>
      <c r="N3736">
        <v>2342414206</v>
      </c>
      <c r="O3736" s="32" t="str">
        <f t="shared" si="58"/>
        <v>Detractors</v>
      </c>
    </row>
    <row r="3737" spans="1:15" ht="15" x14ac:dyDescent="0.2">
      <c r="A3737" t="s">
        <v>41</v>
      </c>
      <c r="B3737" t="s">
        <v>42</v>
      </c>
      <c r="C3737" t="s">
        <v>136</v>
      </c>
      <c r="D3737" s="11">
        <v>44254</v>
      </c>
      <c r="E3737" t="s">
        <v>55</v>
      </c>
      <c r="F3737">
        <v>5</v>
      </c>
      <c r="G3737" t="s">
        <v>43</v>
      </c>
      <c r="H3737">
        <v>10</v>
      </c>
      <c r="I3737"/>
      <c r="J3737"/>
      <c r="K3737">
        <v>9283833870</v>
      </c>
      <c r="L3737">
        <v>9283833870</v>
      </c>
      <c r="M3737" t="s">
        <v>44</v>
      </c>
      <c r="N3737">
        <v>2342425645</v>
      </c>
      <c r="O3737" s="32" t="str">
        <f t="shared" si="58"/>
        <v>Promoters</v>
      </c>
    </row>
    <row r="3738" spans="1:15" ht="15" x14ac:dyDescent="0.2">
      <c r="A3738" t="s">
        <v>41</v>
      </c>
      <c r="B3738" t="s">
        <v>42</v>
      </c>
      <c r="C3738" t="s">
        <v>146</v>
      </c>
      <c r="D3738" s="11">
        <v>44254</v>
      </c>
      <c r="E3738" t="s">
        <v>52</v>
      </c>
      <c r="F3738">
        <v>5</v>
      </c>
      <c r="G3738" t="s">
        <v>43</v>
      </c>
      <c r="H3738">
        <v>10</v>
      </c>
      <c r="I3738"/>
      <c r="J3738"/>
      <c r="K3738">
        <v>4417038085</v>
      </c>
      <c r="L3738">
        <v>4417038085</v>
      </c>
      <c r="M3738" t="s">
        <v>44</v>
      </c>
      <c r="N3738">
        <v>2342447633</v>
      </c>
      <c r="O3738" s="32" t="str">
        <f t="shared" si="58"/>
        <v>Promoters</v>
      </c>
    </row>
    <row r="3739" spans="1:15" ht="15" x14ac:dyDescent="0.2">
      <c r="A3739" t="s">
        <v>41</v>
      </c>
      <c r="B3739" t="s">
        <v>42</v>
      </c>
      <c r="C3739" t="s">
        <v>82</v>
      </c>
      <c r="D3739" s="11">
        <v>44254</v>
      </c>
      <c r="E3739" t="s">
        <v>50</v>
      </c>
      <c r="F3739">
        <v>3</v>
      </c>
      <c r="G3739" t="s">
        <v>46</v>
      </c>
      <c r="H3739">
        <v>0</v>
      </c>
      <c r="I3739"/>
      <c r="J3739">
        <v>2023208035</v>
      </c>
      <c r="K3739">
        <v>9732238826</v>
      </c>
      <c r="L3739">
        <v>9732238826</v>
      </c>
      <c r="M3739" t="s">
        <v>44</v>
      </c>
      <c r="N3739">
        <v>2342449516</v>
      </c>
      <c r="O3739" s="32" t="str">
        <f t="shared" si="58"/>
        <v>Detractors</v>
      </c>
    </row>
    <row r="3740" spans="1:15" ht="15" x14ac:dyDescent="0.2">
      <c r="A3740" t="s">
        <v>41</v>
      </c>
      <c r="B3740" t="s">
        <v>42</v>
      </c>
      <c r="C3740" t="s">
        <v>141</v>
      </c>
      <c r="D3740" s="11">
        <v>44254</v>
      </c>
      <c r="E3740" t="s">
        <v>53</v>
      </c>
      <c r="F3740">
        <v>1</v>
      </c>
      <c r="G3740" t="s">
        <v>43</v>
      </c>
      <c r="H3740">
        <v>10</v>
      </c>
      <c r="I3740"/>
      <c r="J3740"/>
      <c r="K3740">
        <v>4415047422</v>
      </c>
      <c r="L3740">
        <v>4415047422</v>
      </c>
      <c r="M3740" t="s">
        <v>44</v>
      </c>
      <c r="N3740">
        <v>2342450682</v>
      </c>
      <c r="O3740" s="32" t="str">
        <f t="shared" si="58"/>
        <v>Promoters</v>
      </c>
    </row>
    <row r="3741" spans="1:15" ht="15" x14ac:dyDescent="0.2">
      <c r="A3741" t="s">
        <v>41</v>
      </c>
      <c r="B3741" t="s">
        <v>42</v>
      </c>
      <c r="C3741" t="s">
        <v>114</v>
      </c>
      <c r="D3741" s="11">
        <v>44254</v>
      </c>
      <c r="E3741" t="s">
        <v>50</v>
      </c>
      <c r="F3741">
        <v>5</v>
      </c>
      <c r="G3741" t="s">
        <v>43</v>
      </c>
      <c r="H3741">
        <v>9</v>
      </c>
      <c r="I3741"/>
      <c r="J3741"/>
      <c r="K3741">
        <v>3409982525</v>
      </c>
      <c r="L3741">
        <v>3409982525</v>
      </c>
      <c r="M3741" t="s">
        <v>44</v>
      </c>
      <c r="N3741">
        <v>2342457256</v>
      </c>
      <c r="O3741" s="32" t="str">
        <f t="shared" si="58"/>
        <v>Promoters</v>
      </c>
    </row>
    <row r="3742" spans="1:15" ht="15" x14ac:dyDescent="0.2">
      <c r="A3742" t="s">
        <v>41</v>
      </c>
      <c r="B3742" t="s">
        <v>42</v>
      </c>
      <c r="C3742" t="s">
        <v>117</v>
      </c>
      <c r="D3742" s="11">
        <v>44254</v>
      </c>
      <c r="E3742" t="s">
        <v>50</v>
      </c>
      <c r="F3742">
        <v>5</v>
      </c>
      <c r="G3742" t="s">
        <v>43</v>
      </c>
      <c r="H3742">
        <v>8</v>
      </c>
      <c r="I3742"/>
      <c r="J3742"/>
      <c r="K3742">
        <v>3409981720</v>
      </c>
      <c r="L3742">
        <v>3409981720</v>
      </c>
      <c r="M3742" t="s">
        <v>44</v>
      </c>
      <c r="N3742">
        <v>2342467079</v>
      </c>
      <c r="O3742" s="32" t="str">
        <f t="shared" si="58"/>
        <v>Passives</v>
      </c>
    </row>
    <row r="3743" spans="1:15" ht="15" x14ac:dyDescent="0.2">
      <c r="A3743" t="s">
        <v>41</v>
      </c>
      <c r="B3743" t="s">
        <v>42</v>
      </c>
      <c r="C3743" t="s">
        <v>85</v>
      </c>
      <c r="D3743" s="11">
        <v>44254</v>
      </c>
      <c r="E3743" t="s">
        <v>50</v>
      </c>
      <c r="F3743">
        <v>5</v>
      </c>
      <c r="G3743" t="s">
        <v>43</v>
      </c>
      <c r="H3743">
        <v>10</v>
      </c>
      <c r="I3743"/>
      <c r="J3743"/>
      <c r="K3743">
        <v>3402773375</v>
      </c>
      <c r="L3743">
        <v>3402773375</v>
      </c>
      <c r="M3743" t="s">
        <v>44</v>
      </c>
      <c r="N3743">
        <v>2342471313</v>
      </c>
      <c r="O3743" s="32" t="str">
        <f t="shared" si="58"/>
        <v>Promoters</v>
      </c>
    </row>
    <row r="3744" spans="1:15" ht="15" x14ac:dyDescent="0.2">
      <c r="A3744" t="s">
        <v>41</v>
      </c>
      <c r="B3744" t="s">
        <v>42</v>
      </c>
      <c r="C3744" t="s">
        <v>134</v>
      </c>
      <c r="D3744" s="11">
        <v>44254</v>
      </c>
      <c r="E3744" t="s">
        <v>50</v>
      </c>
      <c r="F3744">
        <v>5</v>
      </c>
      <c r="G3744" t="s">
        <v>46</v>
      </c>
      <c r="H3744">
        <v>3</v>
      </c>
      <c r="I3744"/>
      <c r="J3744"/>
      <c r="K3744">
        <v>3033198878</v>
      </c>
      <c r="L3744">
        <v>3033198878</v>
      </c>
      <c r="M3744" t="s">
        <v>44</v>
      </c>
      <c r="N3744">
        <v>2342471693</v>
      </c>
      <c r="O3744" s="32" t="str">
        <f t="shared" si="58"/>
        <v>Detractors</v>
      </c>
    </row>
    <row r="3745" spans="1:15" ht="15" x14ac:dyDescent="0.2">
      <c r="A3745" t="s">
        <v>41</v>
      </c>
      <c r="B3745" t="s">
        <v>42</v>
      </c>
      <c r="C3745" t="s">
        <v>114</v>
      </c>
      <c r="D3745" s="11">
        <v>44254</v>
      </c>
      <c r="E3745" t="s">
        <v>54</v>
      </c>
      <c r="F3745">
        <v>5</v>
      </c>
      <c r="G3745" t="s">
        <v>43</v>
      </c>
      <c r="H3745">
        <v>10</v>
      </c>
      <c r="I3745"/>
      <c r="J3745"/>
      <c r="K3745">
        <v>9283830912</v>
      </c>
      <c r="L3745">
        <v>9283830912</v>
      </c>
      <c r="M3745" t="s">
        <v>44</v>
      </c>
      <c r="N3745">
        <v>2342475636</v>
      </c>
      <c r="O3745" s="32" t="str">
        <f t="shared" si="58"/>
        <v>Promoters</v>
      </c>
    </row>
    <row r="3746" spans="1:15" ht="15" x14ac:dyDescent="0.2">
      <c r="A3746" t="s">
        <v>41</v>
      </c>
      <c r="B3746" t="s">
        <v>42</v>
      </c>
      <c r="C3746" t="s">
        <v>123</v>
      </c>
      <c r="D3746" s="11">
        <v>44254</v>
      </c>
      <c r="E3746" t="s">
        <v>19</v>
      </c>
      <c r="F3746">
        <v>5</v>
      </c>
      <c r="G3746" t="s">
        <v>43</v>
      </c>
      <c r="H3746">
        <v>10</v>
      </c>
      <c r="I3746"/>
      <c r="J3746">
        <v>2023241180</v>
      </c>
      <c r="K3746">
        <v>7205275223</v>
      </c>
      <c r="L3746">
        <v>5926277752</v>
      </c>
      <c r="M3746" t="s">
        <v>44</v>
      </c>
      <c r="N3746">
        <v>2342483376</v>
      </c>
      <c r="O3746" s="32" t="str">
        <f t="shared" si="58"/>
        <v>Promoters</v>
      </c>
    </row>
    <row r="3747" spans="1:15" ht="15" x14ac:dyDescent="0.2">
      <c r="A3747" t="s">
        <v>41</v>
      </c>
      <c r="B3747" t="s">
        <v>42</v>
      </c>
      <c r="C3747" t="s">
        <v>144</v>
      </c>
      <c r="D3747" s="11">
        <v>44254</v>
      </c>
      <c r="E3747" t="s">
        <v>50</v>
      </c>
      <c r="F3747">
        <v>3</v>
      </c>
      <c r="G3747" t="s">
        <v>43</v>
      </c>
      <c r="H3747">
        <v>0</v>
      </c>
      <c r="I3747"/>
      <c r="J3747">
        <v>2023242643</v>
      </c>
      <c r="K3747">
        <v>3406900868</v>
      </c>
      <c r="L3747">
        <v>3406900868</v>
      </c>
      <c r="M3747" t="s">
        <v>44</v>
      </c>
      <c r="N3747">
        <v>2342484830</v>
      </c>
      <c r="O3747" s="32" t="str">
        <f t="shared" si="58"/>
        <v>Detractors</v>
      </c>
    </row>
    <row r="3748" spans="1:15" ht="15" x14ac:dyDescent="0.2">
      <c r="A3748" t="s">
        <v>41</v>
      </c>
      <c r="B3748" t="s">
        <v>42</v>
      </c>
      <c r="C3748" t="s">
        <v>117</v>
      </c>
      <c r="D3748" s="11">
        <v>44254</v>
      </c>
      <c r="E3748" t="s">
        <v>55</v>
      </c>
      <c r="F3748">
        <v>5</v>
      </c>
      <c r="G3748" t="s">
        <v>43</v>
      </c>
      <c r="H3748">
        <v>10</v>
      </c>
      <c r="I3748"/>
      <c r="J3748"/>
      <c r="K3748">
        <v>7752943266</v>
      </c>
      <c r="L3748">
        <v>7752943266</v>
      </c>
      <c r="M3748" t="s">
        <v>44</v>
      </c>
      <c r="N3748">
        <v>2342510310</v>
      </c>
      <c r="O3748" s="32" t="str">
        <f t="shared" si="58"/>
        <v>Promoters</v>
      </c>
    </row>
    <row r="3749" spans="1:15" ht="15" x14ac:dyDescent="0.2">
      <c r="A3749" t="s">
        <v>41</v>
      </c>
      <c r="B3749" t="s">
        <v>42</v>
      </c>
      <c r="C3749" t="s">
        <v>123</v>
      </c>
      <c r="D3749" s="11">
        <v>44254</v>
      </c>
      <c r="E3749" t="s">
        <v>19</v>
      </c>
      <c r="F3749">
        <v>4</v>
      </c>
      <c r="G3749" t="s">
        <v>43</v>
      </c>
      <c r="H3749">
        <v>8</v>
      </c>
      <c r="I3749"/>
      <c r="J3749"/>
      <c r="K3749">
        <v>2136600239</v>
      </c>
      <c r="L3749">
        <v>5922278367</v>
      </c>
      <c r="M3749" t="s">
        <v>51</v>
      </c>
      <c r="N3749">
        <v>2342518226</v>
      </c>
      <c r="O3749" s="32" t="str">
        <f t="shared" si="58"/>
        <v>Passives</v>
      </c>
    </row>
    <row r="3750" spans="1:15" ht="15" x14ac:dyDescent="0.2">
      <c r="A3750" t="s">
        <v>41</v>
      </c>
      <c r="B3750" t="s">
        <v>42</v>
      </c>
      <c r="C3750" t="s">
        <v>123</v>
      </c>
      <c r="D3750" s="11">
        <v>44254</v>
      </c>
      <c r="E3750" t="s">
        <v>19</v>
      </c>
      <c r="F3750">
        <v>5</v>
      </c>
      <c r="G3750" t="s">
        <v>43</v>
      </c>
      <c r="H3750">
        <v>1</v>
      </c>
      <c r="I3750"/>
      <c r="J3750">
        <v>2023282055</v>
      </c>
      <c r="K3750">
        <v>7205275223</v>
      </c>
      <c r="L3750">
        <v>5926127961</v>
      </c>
      <c r="M3750" t="s">
        <v>44</v>
      </c>
      <c r="N3750">
        <v>2342527335</v>
      </c>
      <c r="O3750" s="32" t="str">
        <f t="shared" si="58"/>
        <v>Detractors</v>
      </c>
    </row>
    <row r="3751" spans="1:15" ht="15" x14ac:dyDescent="0.2">
      <c r="A3751" t="s">
        <v>41</v>
      </c>
      <c r="B3751" t="s">
        <v>42</v>
      </c>
      <c r="C3751" t="s">
        <v>131</v>
      </c>
      <c r="D3751" s="11">
        <v>44254</v>
      </c>
      <c r="E3751" t="s">
        <v>50</v>
      </c>
      <c r="F3751">
        <v>5</v>
      </c>
      <c r="G3751" t="s">
        <v>46</v>
      </c>
      <c r="H3751">
        <v>3</v>
      </c>
      <c r="I3751"/>
      <c r="J3751"/>
      <c r="K3751">
        <v>3404744435</v>
      </c>
      <c r="L3751">
        <v>3404744435</v>
      </c>
      <c r="M3751" t="s">
        <v>44</v>
      </c>
      <c r="N3751">
        <v>2342528969</v>
      </c>
      <c r="O3751" s="32" t="str">
        <f t="shared" si="58"/>
        <v>Detractors</v>
      </c>
    </row>
    <row r="3752" spans="1:15" ht="15" x14ac:dyDescent="0.2">
      <c r="A3752" t="s">
        <v>41</v>
      </c>
      <c r="B3752" t="s">
        <v>42</v>
      </c>
      <c r="C3752" t="s">
        <v>79</v>
      </c>
      <c r="D3752" s="11">
        <v>44254</v>
      </c>
      <c r="E3752" t="s">
        <v>53</v>
      </c>
      <c r="F3752">
        <v>5</v>
      </c>
      <c r="G3752" t="s">
        <v>43</v>
      </c>
      <c r="H3752">
        <v>10</v>
      </c>
      <c r="I3752"/>
      <c r="J3752">
        <v>2023293122</v>
      </c>
      <c r="K3752">
        <v>4412932219</v>
      </c>
      <c r="L3752">
        <v>4412932219</v>
      </c>
      <c r="M3752" t="s">
        <v>44</v>
      </c>
      <c r="N3752">
        <v>2342538193</v>
      </c>
      <c r="O3752" s="32" t="str">
        <f t="shared" si="58"/>
        <v>Promoters</v>
      </c>
    </row>
    <row r="3753" spans="1:15" ht="15" x14ac:dyDescent="0.2">
      <c r="A3753" t="s">
        <v>41</v>
      </c>
      <c r="B3753" t="s">
        <v>42</v>
      </c>
      <c r="C3753" t="s">
        <v>144</v>
      </c>
      <c r="D3753" s="11">
        <v>44255</v>
      </c>
      <c r="E3753" t="s">
        <v>50</v>
      </c>
      <c r="F3753">
        <v>5</v>
      </c>
      <c r="G3753" t="s">
        <v>43</v>
      </c>
      <c r="H3753">
        <v>10</v>
      </c>
      <c r="I3753"/>
      <c r="J3753"/>
      <c r="K3753">
        <v>3406269032</v>
      </c>
      <c r="L3753">
        <v>3406269032</v>
      </c>
      <c r="M3753" t="s">
        <v>51</v>
      </c>
      <c r="N3753">
        <v>2342615554</v>
      </c>
      <c r="O3753" s="32" t="str">
        <f t="shared" si="58"/>
        <v>Promoters</v>
      </c>
    </row>
    <row r="3754" spans="1:15" ht="15" x14ac:dyDescent="0.2">
      <c r="A3754" t="s">
        <v>41</v>
      </c>
      <c r="B3754" t="s">
        <v>42</v>
      </c>
      <c r="C3754" t="s">
        <v>114</v>
      </c>
      <c r="D3754" s="11">
        <v>44255</v>
      </c>
      <c r="E3754" t="s">
        <v>53</v>
      </c>
      <c r="F3754">
        <v>5</v>
      </c>
      <c r="G3754" t="s">
        <v>46</v>
      </c>
      <c r="H3754">
        <v>5</v>
      </c>
      <c r="I3754"/>
      <c r="J3754"/>
      <c r="K3754">
        <v>4417040161</v>
      </c>
      <c r="L3754">
        <v>4417040161</v>
      </c>
      <c r="M3754" t="s">
        <v>44</v>
      </c>
      <c r="N3754">
        <v>2342623919</v>
      </c>
      <c r="O3754" s="32" t="str">
        <f t="shared" si="58"/>
        <v>Detractors</v>
      </c>
    </row>
    <row r="3755" spans="1:15" ht="15" x14ac:dyDescent="0.2">
      <c r="A3755" t="s">
        <v>41</v>
      </c>
      <c r="B3755" t="s">
        <v>42</v>
      </c>
      <c r="C3755" t="s">
        <v>124</v>
      </c>
      <c r="D3755" s="11">
        <v>44255</v>
      </c>
      <c r="E3755" t="s">
        <v>53</v>
      </c>
      <c r="F3755">
        <v>5</v>
      </c>
      <c r="G3755" t="s">
        <v>43</v>
      </c>
      <c r="H3755">
        <v>10</v>
      </c>
      <c r="I3755"/>
      <c r="J3755"/>
      <c r="K3755">
        <v>4412363173</v>
      </c>
      <c r="L3755">
        <v>4412363173</v>
      </c>
      <c r="M3755" t="s">
        <v>44</v>
      </c>
      <c r="N3755">
        <v>2342649813</v>
      </c>
      <c r="O3755" s="32" t="str">
        <f t="shared" si="58"/>
        <v>Promoters</v>
      </c>
    </row>
    <row r="3756" spans="1:15" ht="15" x14ac:dyDescent="0.2">
      <c r="A3756" t="s">
        <v>41</v>
      </c>
      <c r="B3756" t="s">
        <v>42</v>
      </c>
      <c r="C3756" t="s">
        <v>117</v>
      </c>
      <c r="D3756" s="11">
        <v>44255</v>
      </c>
      <c r="E3756" t="s">
        <v>55</v>
      </c>
      <c r="F3756">
        <v>5</v>
      </c>
      <c r="G3756" t="s">
        <v>43</v>
      </c>
      <c r="H3756">
        <v>7</v>
      </c>
      <c r="I3756"/>
      <c r="J3756">
        <v>2023408391</v>
      </c>
      <c r="K3756">
        <v>5752247868</v>
      </c>
      <c r="L3756">
        <v>5752247868</v>
      </c>
      <c r="M3756" t="s">
        <v>44</v>
      </c>
      <c r="N3756">
        <v>2342672399</v>
      </c>
      <c r="O3756" s="32" t="str">
        <f t="shared" si="58"/>
        <v>Passives</v>
      </c>
    </row>
    <row r="3757" spans="1:15" ht="15" x14ac:dyDescent="0.2">
      <c r="A3757" t="s">
        <v>41</v>
      </c>
      <c r="B3757" t="s">
        <v>42</v>
      </c>
      <c r="C3757" t="s">
        <v>117</v>
      </c>
      <c r="D3757" s="11">
        <v>44255</v>
      </c>
      <c r="E3757" t="s">
        <v>50</v>
      </c>
      <c r="F3757">
        <v>5</v>
      </c>
      <c r="G3757" t="s">
        <v>43</v>
      </c>
      <c r="H3757">
        <v>10</v>
      </c>
      <c r="I3757"/>
      <c r="J3757"/>
      <c r="K3757">
        <v>3406904816</v>
      </c>
      <c r="L3757">
        <v>3406904816</v>
      </c>
      <c r="M3757" t="s">
        <v>44</v>
      </c>
      <c r="N3757">
        <v>2342699205</v>
      </c>
      <c r="O3757" s="32" t="str">
        <f t="shared" si="58"/>
        <v>Promoters</v>
      </c>
    </row>
    <row r="3758" spans="1:15" ht="15" x14ac:dyDescent="0.2">
      <c r="A3758" t="s">
        <v>41</v>
      </c>
      <c r="B3758" t="s">
        <v>42</v>
      </c>
      <c r="C3758" t="s">
        <v>124</v>
      </c>
      <c r="D3758" s="11">
        <v>44255</v>
      </c>
      <c r="E3758" t="s">
        <v>53</v>
      </c>
      <c r="F3758">
        <v>5</v>
      </c>
      <c r="G3758" t="s">
        <v>43</v>
      </c>
      <c r="H3758">
        <v>10</v>
      </c>
      <c r="I3758"/>
      <c r="J3758"/>
      <c r="K3758">
        <v>4417071202</v>
      </c>
      <c r="L3758">
        <v>4417071202</v>
      </c>
      <c r="M3758" t="s">
        <v>44</v>
      </c>
      <c r="N3758">
        <v>2342705988</v>
      </c>
      <c r="O3758" s="32" t="str">
        <f t="shared" si="58"/>
        <v>Promoters</v>
      </c>
    </row>
    <row r="3759" spans="1:15" ht="15" x14ac:dyDescent="0.2">
      <c r="A3759" t="s">
        <v>41</v>
      </c>
      <c r="B3759" t="s">
        <v>42</v>
      </c>
      <c r="C3759" t="s">
        <v>142</v>
      </c>
      <c r="D3759" s="11">
        <v>44255</v>
      </c>
      <c r="E3759" t="s">
        <v>54</v>
      </c>
      <c r="F3759">
        <v>5</v>
      </c>
      <c r="G3759" t="s">
        <v>43</v>
      </c>
      <c r="H3759">
        <v>10</v>
      </c>
      <c r="I3759"/>
      <c r="J3759"/>
      <c r="K3759">
        <v>9283132410</v>
      </c>
      <c r="L3759">
        <v>9283132410</v>
      </c>
      <c r="M3759" t="s">
        <v>51</v>
      </c>
      <c r="N3759">
        <v>2342724447</v>
      </c>
      <c r="O3759" s="32" t="str">
        <f t="shared" si="58"/>
        <v>Promoters</v>
      </c>
    </row>
    <row r="3760" spans="1:15" ht="15" x14ac:dyDescent="0.2">
      <c r="A3760" t="s">
        <v>41</v>
      </c>
      <c r="B3760" t="s">
        <v>42</v>
      </c>
      <c r="C3760" t="s">
        <v>99</v>
      </c>
      <c r="D3760" s="11">
        <v>44255</v>
      </c>
      <c r="E3760" t="s">
        <v>52</v>
      </c>
      <c r="F3760">
        <v>5</v>
      </c>
      <c r="G3760" t="s">
        <v>43</v>
      </c>
      <c r="H3760">
        <v>10</v>
      </c>
      <c r="I3760"/>
      <c r="J3760">
        <v>2023464931</v>
      </c>
      <c r="K3760">
        <v>4417996822</v>
      </c>
      <c r="L3760">
        <v>4417996822</v>
      </c>
      <c r="M3760" t="s">
        <v>44</v>
      </c>
      <c r="N3760">
        <v>2342732698</v>
      </c>
      <c r="O3760" s="32" t="str">
        <f t="shared" si="58"/>
        <v>Promoters</v>
      </c>
    </row>
    <row r="3761" spans="1:15" ht="15" x14ac:dyDescent="0.2">
      <c r="A3761" t="s">
        <v>41</v>
      </c>
      <c r="B3761" t="s">
        <v>42</v>
      </c>
      <c r="C3761" t="s">
        <v>125</v>
      </c>
      <c r="D3761" s="11">
        <v>44255</v>
      </c>
      <c r="E3761" t="s">
        <v>19</v>
      </c>
      <c r="F3761">
        <v>5</v>
      </c>
      <c r="G3761" t="s">
        <v>43</v>
      </c>
      <c r="H3761">
        <v>10</v>
      </c>
      <c r="I3761"/>
      <c r="J3761"/>
      <c r="K3761">
        <v>2136600239</v>
      </c>
      <c r="L3761">
        <v>5924446555</v>
      </c>
      <c r="M3761" t="s">
        <v>44</v>
      </c>
      <c r="N3761">
        <v>2342738848</v>
      </c>
      <c r="O3761" s="32" t="str">
        <f t="shared" si="58"/>
        <v>Promoters</v>
      </c>
    </row>
    <row r="3762" spans="1:15" ht="15" x14ac:dyDescent="0.2">
      <c r="A3762" t="s">
        <v>41</v>
      </c>
      <c r="B3762" t="s">
        <v>42</v>
      </c>
      <c r="C3762" t="s">
        <v>81</v>
      </c>
      <c r="D3762" s="11">
        <v>44255</v>
      </c>
      <c r="E3762" t="s">
        <v>50</v>
      </c>
      <c r="F3762">
        <v>3</v>
      </c>
      <c r="G3762" t="s">
        <v>46</v>
      </c>
      <c r="H3762">
        <v>5</v>
      </c>
      <c r="I3762"/>
      <c r="J3762"/>
      <c r="K3762">
        <v>3403325852</v>
      </c>
      <c r="L3762">
        <v>3403325852</v>
      </c>
      <c r="M3762" t="s">
        <v>44</v>
      </c>
      <c r="N3762">
        <v>2342739601</v>
      </c>
      <c r="O3762" s="32" t="str">
        <f t="shared" si="58"/>
        <v>Detractors</v>
      </c>
    </row>
    <row r="3763" spans="1:15" ht="15" x14ac:dyDescent="0.2">
      <c r="A3763" t="s">
        <v>41</v>
      </c>
      <c r="B3763" t="s">
        <v>42</v>
      </c>
      <c r="C3763" t="s">
        <v>89</v>
      </c>
      <c r="D3763" s="11">
        <v>44255</v>
      </c>
      <c r="E3763" t="s">
        <v>53</v>
      </c>
      <c r="F3763">
        <v>5</v>
      </c>
      <c r="G3763" t="s">
        <v>43</v>
      </c>
      <c r="H3763">
        <v>7</v>
      </c>
      <c r="I3763"/>
      <c r="J3763"/>
      <c r="K3763">
        <v>4412933125</v>
      </c>
      <c r="L3763">
        <v>4412933125</v>
      </c>
      <c r="M3763" t="s">
        <v>44</v>
      </c>
      <c r="N3763">
        <v>2342742580</v>
      </c>
      <c r="O3763" s="32" t="str">
        <f t="shared" si="58"/>
        <v>Passives</v>
      </c>
    </row>
    <row r="3764" spans="1:15" ht="15" x14ac:dyDescent="0.2">
      <c r="A3764" t="s">
        <v>41</v>
      </c>
      <c r="B3764" t="s">
        <v>42</v>
      </c>
      <c r="C3764" t="s">
        <v>89</v>
      </c>
      <c r="D3764" s="11">
        <v>44255</v>
      </c>
      <c r="E3764" t="s">
        <v>50</v>
      </c>
      <c r="F3764">
        <v>4</v>
      </c>
      <c r="G3764" t="s">
        <v>46</v>
      </c>
      <c r="H3764">
        <v>5</v>
      </c>
      <c r="I3764"/>
      <c r="J3764"/>
      <c r="K3764">
        <v>3403325852</v>
      </c>
      <c r="L3764">
        <v>3403325852</v>
      </c>
      <c r="M3764" t="s">
        <v>44</v>
      </c>
      <c r="N3764">
        <v>2342745249</v>
      </c>
      <c r="O3764" s="32" t="str">
        <f t="shared" si="58"/>
        <v>Detractors</v>
      </c>
    </row>
    <row r="3765" spans="1:15" ht="15" x14ac:dyDescent="0.2">
      <c r="A3765" t="s">
        <v>41</v>
      </c>
      <c r="B3765" t="s">
        <v>42</v>
      </c>
      <c r="C3765" t="s">
        <v>138</v>
      </c>
      <c r="D3765" s="11">
        <v>44255</v>
      </c>
      <c r="E3765" t="s">
        <v>50</v>
      </c>
      <c r="F3765">
        <v>5</v>
      </c>
      <c r="G3765" t="s">
        <v>43</v>
      </c>
      <c r="H3765">
        <v>9</v>
      </c>
      <c r="I3765"/>
      <c r="J3765">
        <v>2023478196</v>
      </c>
      <c r="K3765">
        <v>3402773853</v>
      </c>
      <c r="L3765">
        <v>3402773853</v>
      </c>
      <c r="M3765" t="s">
        <v>44</v>
      </c>
      <c r="N3765">
        <v>2342745536</v>
      </c>
      <c r="O3765" s="32" t="str">
        <f t="shared" si="58"/>
        <v>Promoters</v>
      </c>
    </row>
    <row r="3766" spans="1:15" ht="15" x14ac:dyDescent="0.2">
      <c r="A3766" t="s">
        <v>41</v>
      </c>
      <c r="B3766" t="s">
        <v>42</v>
      </c>
      <c r="C3766" t="s">
        <v>79</v>
      </c>
      <c r="D3766" s="11">
        <v>44255</v>
      </c>
      <c r="E3766" t="s">
        <v>50</v>
      </c>
      <c r="F3766">
        <v>5</v>
      </c>
      <c r="G3766" t="s">
        <v>43</v>
      </c>
      <c r="H3766">
        <v>1</v>
      </c>
      <c r="I3766"/>
      <c r="J3766">
        <v>2023484342</v>
      </c>
      <c r="K3766">
        <v>3406428540</v>
      </c>
      <c r="L3766">
        <v>3406428540</v>
      </c>
      <c r="M3766" t="s">
        <v>44</v>
      </c>
      <c r="N3766">
        <v>2342751131</v>
      </c>
      <c r="O3766" s="32" t="str">
        <f t="shared" si="58"/>
        <v>Detractors</v>
      </c>
    </row>
    <row r="3767" spans="1:15" ht="15" x14ac:dyDescent="0.2">
      <c r="A3767" t="s">
        <v>41</v>
      </c>
      <c r="B3767" t="s">
        <v>42</v>
      </c>
      <c r="C3767" t="s">
        <v>138</v>
      </c>
      <c r="D3767" s="11">
        <v>44255</v>
      </c>
      <c r="E3767" t="s">
        <v>50</v>
      </c>
      <c r="F3767">
        <v>5</v>
      </c>
      <c r="G3767" t="s">
        <v>43</v>
      </c>
      <c r="H3767">
        <v>0</v>
      </c>
      <c r="I3767"/>
      <c r="J3767"/>
      <c r="K3767">
        <v>8452811094</v>
      </c>
      <c r="L3767">
        <v>8452811094</v>
      </c>
      <c r="M3767" t="s">
        <v>44</v>
      </c>
      <c r="N3767">
        <v>2342760501</v>
      </c>
      <c r="O3767" s="32" t="str">
        <f t="shared" si="58"/>
        <v>Detractors</v>
      </c>
    </row>
    <row r="3768" spans="1:15" ht="15" x14ac:dyDescent="0.2">
      <c r="A3768" t="s">
        <v>41</v>
      </c>
      <c r="B3768" t="s">
        <v>42</v>
      </c>
      <c r="C3768" t="s">
        <v>125</v>
      </c>
      <c r="D3768" s="11">
        <v>44255</v>
      </c>
      <c r="E3768" t="s">
        <v>19</v>
      </c>
      <c r="F3768">
        <v>1</v>
      </c>
      <c r="G3768" t="s">
        <v>46</v>
      </c>
      <c r="H3768">
        <v>0</v>
      </c>
      <c r="I3768"/>
      <c r="J3768"/>
      <c r="K3768">
        <v>7205275223</v>
      </c>
      <c r="L3768">
        <v>5926459855</v>
      </c>
      <c r="M3768" t="s">
        <v>44</v>
      </c>
      <c r="N3768">
        <v>2342765750</v>
      </c>
      <c r="O3768" s="32" t="str">
        <f t="shared" si="58"/>
        <v>Detractors</v>
      </c>
    </row>
    <row r="3769" spans="1:15" ht="15" x14ac:dyDescent="0.2">
      <c r="A3769" t="s">
        <v>41</v>
      </c>
      <c r="B3769" t="s">
        <v>42</v>
      </c>
      <c r="C3769" t="s">
        <v>89</v>
      </c>
      <c r="D3769" s="11">
        <v>44255</v>
      </c>
      <c r="E3769" t="s">
        <v>50</v>
      </c>
      <c r="F3769">
        <v>4</v>
      </c>
      <c r="G3769" t="s">
        <v>43</v>
      </c>
      <c r="H3769">
        <v>5</v>
      </c>
      <c r="I3769"/>
      <c r="J3769"/>
      <c r="K3769">
        <v>3405133544</v>
      </c>
      <c r="L3769">
        <v>3405133544</v>
      </c>
      <c r="M3769" t="s">
        <v>44</v>
      </c>
      <c r="N3769">
        <v>2342766287</v>
      </c>
      <c r="O3769" s="32" t="str">
        <f t="shared" si="58"/>
        <v>Detractors</v>
      </c>
    </row>
    <row r="3770" spans="1:15" ht="15" x14ac:dyDescent="0.2">
      <c r="A3770" t="s">
        <v>41</v>
      </c>
      <c r="B3770" t="s">
        <v>42</v>
      </c>
      <c r="C3770" t="s">
        <v>141</v>
      </c>
      <c r="D3770" s="11">
        <v>44255</v>
      </c>
      <c r="E3770" t="s">
        <v>53</v>
      </c>
      <c r="F3770">
        <v>5</v>
      </c>
      <c r="G3770" t="s">
        <v>43</v>
      </c>
      <c r="H3770">
        <v>5</v>
      </c>
      <c r="I3770"/>
      <c r="J3770"/>
      <c r="K3770">
        <v>4417351520</v>
      </c>
      <c r="L3770">
        <v>4417351520</v>
      </c>
      <c r="M3770" t="s">
        <v>44</v>
      </c>
      <c r="N3770">
        <v>2342769151</v>
      </c>
      <c r="O3770" s="32" t="str">
        <f t="shared" si="58"/>
        <v>Detractors</v>
      </c>
    </row>
    <row r="3771" spans="1:15" ht="15" x14ac:dyDescent="0.2">
      <c r="A3771" t="s">
        <v>41</v>
      </c>
      <c r="B3771" t="s">
        <v>42</v>
      </c>
      <c r="C3771" t="s">
        <v>89</v>
      </c>
      <c r="D3771" s="11">
        <v>44255</v>
      </c>
      <c r="E3771" t="s">
        <v>50</v>
      </c>
      <c r="F3771">
        <v>5</v>
      </c>
      <c r="G3771" t="s">
        <v>43</v>
      </c>
      <c r="H3771">
        <v>9</v>
      </c>
      <c r="I3771"/>
      <c r="J3771"/>
      <c r="K3771">
        <v>3402017089</v>
      </c>
      <c r="L3771">
        <v>3402017089</v>
      </c>
      <c r="M3771" t="s">
        <v>51</v>
      </c>
      <c r="N3771">
        <v>2342769315</v>
      </c>
      <c r="O3771" s="32" t="str">
        <f t="shared" si="58"/>
        <v>Promoters</v>
      </c>
    </row>
    <row r="3772" spans="1:15" ht="15" x14ac:dyDescent="0.2">
      <c r="A3772" t="s">
        <v>41</v>
      </c>
      <c r="B3772" t="s">
        <v>42</v>
      </c>
      <c r="C3772" t="s">
        <v>125</v>
      </c>
      <c r="D3772" s="11">
        <v>44255</v>
      </c>
      <c r="E3772" t="s">
        <v>19</v>
      </c>
      <c r="F3772">
        <v>5</v>
      </c>
      <c r="G3772" t="s">
        <v>43</v>
      </c>
      <c r="H3772">
        <v>9</v>
      </c>
      <c r="I3772"/>
      <c r="J3772"/>
      <c r="K3772">
        <v>7205275223</v>
      </c>
      <c r="L3772">
        <v>5922251400</v>
      </c>
      <c r="M3772" t="s">
        <v>44</v>
      </c>
      <c r="N3772">
        <v>2342769364</v>
      </c>
      <c r="O3772" s="32" t="str">
        <f t="shared" si="58"/>
        <v>Promoters</v>
      </c>
    </row>
    <row r="3773" spans="1:15" ht="15" x14ac:dyDescent="0.2">
      <c r="A3773" t="s">
        <v>41</v>
      </c>
      <c r="B3773" t="s">
        <v>42</v>
      </c>
      <c r="C3773" t="s">
        <v>89</v>
      </c>
      <c r="D3773" s="11">
        <v>44255</v>
      </c>
      <c r="E3773" t="s">
        <v>50</v>
      </c>
      <c r="F3773">
        <v>5</v>
      </c>
      <c r="G3773" t="s">
        <v>43</v>
      </c>
      <c r="H3773">
        <v>8</v>
      </c>
      <c r="I3773"/>
      <c r="J3773"/>
      <c r="K3773">
        <v>3402010143</v>
      </c>
      <c r="L3773">
        <v>3402010143</v>
      </c>
      <c r="M3773" t="s">
        <v>44</v>
      </c>
      <c r="N3773">
        <v>2342773905</v>
      </c>
      <c r="O3773" s="32" t="str">
        <f t="shared" si="58"/>
        <v>Passives</v>
      </c>
    </row>
    <row r="3774" spans="1:15" ht="15" x14ac:dyDescent="0.2">
      <c r="A3774" t="s">
        <v>41</v>
      </c>
      <c r="B3774" t="s">
        <v>42</v>
      </c>
      <c r="C3774" t="s">
        <v>79</v>
      </c>
      <c r="D3774" s="11">
        <v>44255</v>
      </c>
      <c r="E3774" t="s">
        <v>50</v>
      </c>
      <c r="F3774">
        <v>3</v>
      </c>
      <c r="G3774" t="s">
        <v>46</v>
      </c>
      <c r="H3774">
        <v>5</v>
      </c>
      <c r="I3774"/>
      <c r="J3774"/>
      <c r="K3774">
        <v>3406268814</v>
      </c>
      <c r="L3774">
        <v>3406268814</v>
      </c>
      <c r="M3774" t="s">
        <v>44</v>
      </c>
      <c r="N3774">
        <v>2342777884</v>
      </c>
      <c r="O3774" s="32" t="str">
        <f t="shared" si="58"/>
        <v>Detractors</v>
      </c>
    </row>
    <row r="3775" spans="1:15" ht="15" x14ac:dyDescent="0.2">
      <c r="A3775" t="s">
        <v>41</v>
      </c>
      <c r="B3775" t="s">
        <v>42</v>
      </c>
      <c r="C3775" t="s">
        <v>79</v>
      </c>
      <c r="D3775" s="11">
        <v>44255</v>
      </c>
      <c r="E3775" t="s">
        <v>50</v>
      </c>
      <c r="F3775">
        <v>4</v>
      </c>
      <c r="G3775" t="s">
        <v>43</v>
      </c>
      <c r="H3775">
        <v>8</v>
      </c>
      <c r="I3775"/>
      <c r="J3775"/>
      <c r="K3775">
        <v>3406269245</v>
      </c>
      <c r="L3775">
        <v>3406269245</v>
      </c>
      <c r="M3775" t="s">
        <v>51</v>
      </c>
      <c r="N3775">
        <v>2342781612</v>
      </c>
      <c r="O3775" s="32" t="str">
        <f t="shared" si="58"/>
        <v>Passives</v>
      </c>
    </row>
    <row r="3776" spans="1:15" ht="15" x14ac:dyDescent="0.2">
      <c r="A3776" t="s">
        <v>41</v>
      </c>
      <c r="B3776" t="s">
        <v>42</v>
      </c>
      <c r="C3776" t="s">
        <v>79</v>
      </c>
      <c r="D3776" s="11">
        <v>44255</v>
      </c>
      <c r="E3776" t="s">
        <v>50</v>
      </c>
      <c r="F3776">
        <v>5</v>
      </c>
      <c r="G3776" t="s">
        <v>46</v>
      </c>
      <c r="H3776">
        <v>5</v>
      </c>
      <c r="I3776"/>
      <c r="J3776"/>
      <c r="K3776">
        <v>3406429571</v>
      </c>
      <c r="L3776">
        <v>3406429571</v>
      </c>
      <c r="M3776" t="s">
        <v>44</v>
      </c>
      <c r="N3776">
        <v>2342784298</v>
      </c>
      <c r="O3776" s="32" t="str">
        <f t="shared" si="58"/>
        <v>Detractors</v>
      </c>
    </row>
    <row r="3777" spans="1:15" ht="15" x14ac:dyDescent="0.2">
      <c r="A3777" t="s">
        <v>41</v>
      </c>
      <c r="B3777" t="s">
        <v>42</v>
      </c>
      <c r="C3777" t="s">
        <v>81</v>
      </c>
      <c r="D3777" s="11">
        <v>44255</v>
      </c>
      <c r="E3777" t="s">
        <v>50</v>
      </c>
      <c r="F3777">
        <v>5</v>
      </c>
      <c r="G3777" t="s">
        <v>43</v>
      </c>
      <c r="H3777">
        <v>7</v>
      </c>
      <c r="I3777"/>
      <c r="J3777"/>
      <c r="K3777">
        <v>6462425344</v>
      </c>
      <c r="L3777">
        <v>6462425344</v>
      </c>
      <c r="M3777" t="s">
        <v>44</v>
      </c>
      <c r="N3777">
        <v>2342784402</v>
      </c>
      <c r="O3777" s="32" t="str">
        <f t="shared" si="58"/>
        <v>Passives</v>
      </c>
    </row>
    <row r="3778" spans="1:15" ht="15" x14ac:dyDescent="0.2">
      <c r="A3778" t="s">
        <v>41</v>
      </c>
      <c r="B3778" t="s">
        <v>42</v>
      </c>
      <c r="C3778" t="s">
        <v>81</v>
      </c>
      <c r="D3778" s="11">
        <v>44255</v>
      </c>
      <c r="E3778" t="s">
        <v>50</v>
      </c>
      <c r="F3778">
        <v>4</v>
      </c>
      <c r="G3778" t="s">
        <v>46</v>
      </c>
      <c r="H3778">
        <v>6</v>
      </c>
      <c r="I3778"/>
      <c r="J3778"/>
      <c r="K3778">
        <v>3406904410</v>
      </c>
      <c r="L3778">
        <v>3406904410</v>
      </c>
      <c r="M3778" t="s">
        <v>44</v>
      </c>
      <c r="N3778">
        <v>2342784641</v>
      </c>
      <c r="O3778" s="32" t="str">
        <f t="shared" ref="O3778:O3841" si="59">IF(AND(H3778&gt;=$Q$3,H3778&lt;=$R$3),$S$3,IF(AND(H3778&gt;=$Q$4,H3778&lt;=$R$4),$S$4,IF(AND(H3778&gt;=$Q$5,H3778&lt;=$R$5),$S$5)))</f>
        <v>Detractors</v>
      </c>
    </row>
    <row r="3779" spans="1:15" ht="15" x14ac:dyDescent="0.2">
      <c r="A3779" t="s">
        <v>41</v>
      </c>
      <c r="B3779" t="s">
        <v>42</v>
      </c>
      <c r="C3779" t="s">
        <v>89</v>
      </c>
      <c r="D3779" s="11">
        <v>44255</v>
      </c>
      <c r="E3779" t="s">
        <v>50</v>
      </c>
      <c r="F3779">
        <v>5</v>
      </c>
      <c r="G3779" t="s">
        <v>43</v>
      </c>
      <c r="H3779">
        <v>0</v>
      </c>
      <c r="I3779"/>
      <c r="J3779"/>
      <c r="K3779">
        <v>3405130429</v>
      </c>
      <c r="L3779">
        <v>3405130429</v>
      </c>
      <c r="M3779" t="s">
        <v>44</v>
      </c>
      <c r="N3779">
        <v>2342786007</v>
      </c>
      <c r="O3779" s="32" t="str">
        <f t="shared" si="59"/>
        <v>Detractors</v>
      </c>
    </row>
    <row r="3780" spans="1:15" ht="15" x14ac:dyDescent="0.2">
      <c r="A3780" t="s">
        <v>41</v>
      </c>
      <c r="B3780" t="s">
        <v>42</v>
      </c>
      <c r="C3780" t="s">
        <v>138</v>
      </c>
      <c r="D3780" s="11">
        <v>44255</v>
      </c>
      <c r="E3780" t="s">
        <v>50</v>
      </c>
      <c r="F3780">
        <v>5</v>
      </c>
      <c r="G3780" t="s">
        <v>46</v>
      </c>
      <c r="H3780">
        <v>8</v>
      </c>
      <c r="I3780"/>
      <c r="J3780">
        <v>2023519550</v>
      </c>
      <c r="K3780">
        <v>3405138187</v>
      </c>
      <c r="L3780">
        <v>3405138187</v>
      </c>
      <c r="M3780" t="s">
        <v>44</v>
      </c>
      <c r="N3780">
        <v>2342788935</v>
      </c>
      <c r="O3780" s="32" t="str">
        <f t="shared" si="59"/>
        <v>Passives</v>
      </c>
    </row>
    <row r="3781" spans="1:15" ht="15" x14ac:dyDescent="0.2">
      <c r="A3781" t="s">
        <v>41</v>
      </c>
      <c r="B3781" t="s">
        <v>42</v>
      </c>
      <c r="C3781" t="s">
        <v>81</v>
      </c>
      <c r="D3781" s="11">
        <v>44255</v>
      </c>
      <c r="E3781" t="s">
        <v>50</v>
      </c>
      <c r="F3781">
        <v>5</v>
      </c>
      <c r="G3781" t="s">
        <v>43</v>
      </c>
      <c r="H3781">
        <v>10</v>
      </c>
      <c r="I3781"/>
      <c r="J3781"/>
      <c r="K3781">
        <v>3405130429</v>
      </c>
      <c r="L3781">
        <v>3405130429</v>
      </c>
      <c r="M3781" t="s">
        <v>44</v>
      </c>
      <c r="N3781">
        <v>2342791581</v>
      </c>
      <c r="O3781" s="32" t="str">
        <f t="shared" si="59"/>
        <v>Promoters</v>
      </c>
    </row>
    <row r="3782" spans="1:15" ht="15" x14ac:dyDescent="0.2">
      <c r="A3782" t="s">
        <v>41</v>
      </c>
      <c r="B3782" t="s">
        <v>42</v>
      </c>
      <c r="C3782" t="s">
        <v>138</v>
      </c>
      <c r="D3782" s="11">
        <v>44255</v>
      </c>
      <c r="E3782" t="s">
        <v>50</v>
      </c>
      <c r="F3782">
        <v>1</v>
      </c>
      <c r="G3782" t="s">
        <v>46</v>
      </c>
      <c r="H3782">
        <v>0</v>
      </c>
      <c r="I3782"/>
      <c r="J3782"/>
      <c r="K3782">
        <v>3403441798</v>
      </c>
      <c r="L3782">
        <v>3403441798</v>
      </c>
      <c r="M3782" t="s">
        <v>44</v>
      </c>
      <c r="N3782">
        <v>2342791666</v>
      </c>
      <c r="O3782" s="32" t="str">
        <f t="shared" si="59"/>
        <v>Detractors</v>
      </c>
    </row>
    <row r="3783" spans="1:15" ht="15" x14ac:dyDescent="0.2">
      <c r="A3783" t="s">
        <v>41</v>
      </c>
      <c r="B3783" t="s">
        <v>42</v>
      </c>
      <c r="C3783" t="s">
        <v>89</v>
      </c>
      <c r="D3783" s="11">
        <v>44255</v>
      </c>
      <c r="E3783" t="s">
        <v>54</v>
      </c>
      <c r="F3783">
        <v>5</v>
      </c>
      <c r="G3783" t="s">
        <v>43</v>
      </c>
      <c r="H3783">
        <v>9</v>
      </c>
      <c r="I3783"/>
      <c r="J3783"/>
      <c r="K3783">
        <v>9282331769</v>
      </c>
      <c r="L3783">
        <v>9282331769</v>
      </c>
      <c r="M3783" t="s">
        <v>44</v>
      </c>
      <c r="N3783">
        <v>2342803893</v>
      </c>
      <c r="O3783" s="32" t="str">
        <f t="shared" si="59"/>
        <v>Promoters</v>
      </c>
    </row>
    <row r="3784" spans="1:15" ht="15" x14ac:dyDescent="0.2">
      <c r="A3784" t="s">
        <v>41</v>
      </c>
      <c r="B3784" t="s">
        <v>42</v>
      </c>
      <c r="C3784" t="s">
        <v>141</v>
      </c>
      <c r="D3784" s="11">
        <v>44255</v>
      </c>
      <c r="E3784" t="s">
        <v>52</v>
      </c>
      <c r="F3784">
        <v>5</v>
      </c>
      <c r="G3784" t="s">
        <v>43</v>
      </c>
      <c r="H3784">
        <v>10</v>
      </c>
      <c r="I3784"/>
      <c r="J3784">
        <v>2023535646</v>
      </c>
      <c r="K3784">
        <v>4417340025</v>
      </c>
      <c r="L3784">
        <v>4417340025</v>
      </c>
      <c r="M3784" t="s">
        <v>44</v>
      </c>
      <c r="N3784">
        <v>2342806317</v>
      </c>
      <c r="O3784" s="32" t="str">
        <f t="shared" si="59"/>
        <v>Promoters</v>
      </c>
    </row>
    <row r="3785" spans="1:15" ht="15" x14ac:dyDescent="0.2">
      <c r="A3785" t="s">
        <v>41</v>
      </c>
      <c r="B3785" t="s">
        <v>42</v>
      </c>
      <c r="C3785" t="s">
        <v>81</v>
      </c>
      <c r="D3785" s="11">
        <v>44255</v>
      </c>
      <c r="E3785" t="s">
        <v>53</v>
      </c>
      <c r="F3785">
        <v>5</v>
      </c>
      <c r="G3785" t="s">
        <v>46</v>
      </c>
      <c r="H3785">
        <v>6</v>
      </c>
      <c r="I3785"/>
      <c r="J3785"/>
      <c r="K3785">
        <v>4417077305</v>
      </c>
      <c r="L3785">
        <v>4417077305</v>
      </c>
      <c r="M3785" t="s">
        <v>44</v>
      </c>
      <c r="N3785">
        <v>2342819527</v>
      </c>
      <c r="O3785" s="32" t="str">
        <f t="shared" si="59"/>
        <v>Detractors</v>
      </c>
    </row>
    <row r="3786" spans="1:15" ht="15" x14ac:dyDescent="0.2">
      <c r="A3786" t="s">
        <v>41</v>
      </c>
      <c r="B3786" t="s">
        <v>42</v>
      </c>
      <c r="C3786" t="s">
        <v>118</v>
      </c>
      <c r="D3786" s="11">
        <v>44256</v>
      </c>
      <c r="E3786" t="s">
        <v>19</v>
      </c>
      <c r="F3786">
        <v>1</v>
      </c>
      <c r="G3786" t="s">
        <v>43</v>
      </c>
      <c r="H3786">
        <v>3</v>
      </c>
      <c r="I3786"/>
      <c r="J3786"/>
      <c r="K3786">
        <v>7205275223</v>
      </c>
      <c r="L3786">
        <v>5926395309</v>
      </c>
      <c r="M3786" t="s">
        <v>44</v>
      </c>
      <c r="N3786">
        <v>2342882446</v>
      </c>
      <c r="O3786" s="32" t="str">
        <f t="shared" si="59"/>
        <v>Detractors</v>
      </c>
    </row>
    <row r="3787" spans="1:15" ht="15" x14ac:dyDescent="0.2">
      <c r="A3787" t="s">
        <v>41</v>
      </c>
      <c r="B3787" t="s">
        <v>42</v>
      </c>
      <c r="C3787" t="s">
        <v>130</v>
      </c>
      <c r="D3787" s="11">
        <v>44256</v>
      </c>
      <c r="E3787" t="s">
        <v>19</v>
      </c>
      <c r="F3787">
        <v>5</v>
      </c>
      <c r="G3787" t="s">
        <v>43</v>
      </c>
      <c r="H3787">
        <v>9</v>
      </c>
      <c r="I3787"/>
      <c r="J3787"/>
      <c r="K3787">
        <v>7205275223</v>
      </c>
      <c r="L3787">
        <v>5924443254</v>
      </c>
      <c r="M3787" t="s">
        <v>44</v>
      </c>
      <c r="N3787">
        <v>2342883614</v>
      </c>
      <c r="O3787" s="32" t="str">
        <f t="shared" si="59"/>
        <v>Promoters</v>
      </c>
    </row>
    <row r="3788" spans="1:15" ht="15" x14ac:dyDescent="0.2">
      <c r="A3788" t="s">
        <v>41</v>
      </c>
      <c r="B3788" t="s">
        <v>42</v>
      </c>
      <c r="C3788" t="s">
        <v>130</v>
      </c>
      <c r="D3788" s="11">
        <v>44256</v>
      </c>
      <c r="E3788" t="s">
        <v>19</v>
      </c>
      <c r="F3788">
        <v>5</v>
      </c>
      <c r="G3788" t="s">
        <v>43</v>
      </c>
      <c r="H3788">
        <v>10</v>
      </c>
      <c r="I3788"/>
      <c r="J3788">
        <v>2023588504</v>
      </c>
      <c r="K3788">
        <v>7205275223</v>
      </c>
      <c r="L3788">
        <v>5926277752</v>
      </c>
      <c r="M3788" t="s">
        <v>44</v>
      </c>
      <c r="N3788">
        <v>2342884719</v>
      </c>
      <c r="O3788" s="32" t="str">
        <f t="shared" si="59"/>
        <v>Promoters</v>
      </c>
    </row>
    <row r="3789" spans="1:15" ht="15" x14ac:dyDescent="0.2">
      <c r="A3789" t="s">
        <v>41</v>
      </c>
      <c r="B3789" t="s">
        <v>42</v>
      </c>
      <c r="C3789" t="s">
        <v>105</v>
      </c>
      <c r="D3789" s="11">
        <v>44256</v>
      </c>
      <c r="E3789" t="s">
        <v>53</v>
      </c>
      <c r="F3789">
        <v>3</v>
      </c>
      <c r="G3789" t="s">
        <v>43</v>
      </c>
      <c r="H3789">
        <v>8</v>
      </c>
      <c r="I3789"/>
      <c r="J3789"/>
      <c r="K3789">
        <v>4417070472</v>
      </c>
      <c r="L3789">
        <v>4417070472</v>
      </c>
      <c r="M3789" t="s">
        <v>51</v>
      </c>
      <c r="N3789">
        <v>2342899399</v>
      </c>
      <c r="O3789" s="32" t="str">
        <f t="shared" si="59"/>
        <v>Passives</v>
      </c>
    </row>
    <row r="3790" spans="1:15" ht="15" x14ac:dyDescent="0.2">
      <c r="A3790" t="s">
        <v>41</v>
      </c>
      <c r="B3790" t="s">
        <v>42</v>
      </c>
      <c r="C3790" t="s">
        <v>127</v>
      </c>
      <c r="D3790" s="11">
        <v>44256</v>
      </c>
      <c r="E3790" t="s">
        <v>50</v>
      </c>
      <c r="F3790">
        <v>5</v>
      </c>
      <c r="G3790" t="s">
        <v>46</v>
      </c>
      <c r="H3790">
        <v>0</v>
      </c>
      <c r="I3790"/>
      <c r="J3790"/>
      <c r="K3790">
        <v>3405138479</v>
      </c>
      <c r="L3790">
        <v>3405138479</v>
      </c>
      <c r="M3790" t="s">
        <v>44</v>
      </c>
      <c r="N3790">
        <v>2342905374</v>
      </c>
      <c r="O3790" s="32" t="str">
        <f t="shared" si="59"/>
        <v>Detractors</v>
      </c>
    </row>
    <row r="3791" spans="1:15" ht="15" x14ac:dyDescent="0.2">
      <c r="A3791" t="s">
        <v>41</v>
      </c>
      <c r="B3791" t="s">
        <v>42</v>
      </c>
      <c r="C3791" t="s">
        <v>147</v>
      </c>
      <c r="D3791" s="11">
        <v>44256</v>
      </c>
      <c r="E3791" t="s">
        <v>52</v>
      </c>
      <c r="F3791">
        <v>4</v>
      </c>
      <c r="G3791" t="s">
        <v>43</v>
      </c>
      <c r="H3791">
        <v>2</v>
      </c>
      <c r="I3791"/>
      <c r="J3791"/>
      <c r="K3791">
        <v>4417058924</v>
      </c>
      <c r="L3791">
        <v>4417058924</v>
      </c>
      <c r="M3791" t="s">
        <v>44</v>
      </c>
      <c r="N3791">
        <v>2342915437</v>
      </c>
      <c r="O3791" s="32" t="str">
        <f t="shared" si="59"/>
        <v>Detractors</v>
      </c>
    </row>
    <row r="3792" spans="1:15" ht="15" x14ac:dyDescent="0.2">
      <c r="A3792" t="s">
        <v>41</v>
      </c>
      <c r="B3792" t="s">
        <v>42</v>
      </c>
      <c r="C3792" t="s">
        <v>124</v>
      </c>
      <c r="D3792" s="11">
        <v>44256</v>
      </c>
      <c r="E3792" t="s">
        <v>52</v>
      </c>
      <c r="F3792">
        <v>5</v>
      </c>
      <c r="G3792" t="s">
        <v>43</v>
      </c>
      <c r="H3792">
        <v>10</v>
      </c>
      <c r="I3792"/>
      <c r="J3792">
        <v>2023635757</v>
      </c>
      <c r="K3792">
        <v>4417996822</v>
      </c>
      <c r="L3792">
        <v>4417996822</v>
      </c>
      <c r="M3792" t="s">
        <v>44</v>
      </c>
      <c r="N3792">
        <v>2342917411</v>
      </c>
      <c r="O3792" s="32" t="str">
        <f t="shared" si="59"/>
        <v>Promoters</v>
      </c>
    </row>
    <row r="3793" spans="1:15" ht="15" x14ac:dyDescent="0.2">
      <c r="A3793" t="s">
        <v>41</v>
      </c>
      <c r="B3793" t="s">
        <v>42</v>
      </c>
      <c r="C3793" t="s">
        <v>120</v>
      </c>
      <c r="D3793" s="11">
        <v>44256</v>
      </c>
      <c r="E3793" t="s">
        <v>19</v>
      </c>
      <c r="F3793">
        <v>3</v>
      </c>
      <c r="G3793" t="s">
        <v>46</v>
      </c>
      <c r="H3793">
        <v>0</v>
      </c>
      <c r="I3793"/>
      <c r="J3793"/>
      <c r="K3793">
        <v>7205275223</v>
      </c>
      <c r="L3793">
        <v>5923310820</v>
      </c>
      <c r="M3793" t="s">
        <v>44</v>
      </c>
      <c r="N3793">
        <v>2342918351</v>
      </c>
      <c r="O3793" s="32" t="str">
        <f t="shared" si="59"/>
        <v>Detractors</v>
      </c>
    </row>
    <row r="3794" spans="1:15" ht="15" x14ac:dyDescent="0.2">
      <c r="A3794" t="s">
        <v>41</v>
      </c>
      <c r="B3794" t="s">
        <v>42</v>
      </c>
      <c r="C3794" t="s">
        <v>123</v>
      </c>
      <c r="D3794" s="11">
        <v>44256</v>
      </c>
      <c r="E3794" t="s">
        <v>19</v>
      </c>
      <c r="F3794">
        <v>5</v>
      </c>
      <c r="G3794" t="s">
        <v>43</v>
      </c>
      <c r="H3794">
        <v>1</v>
      </c>
      <c r="I3794"/>
      <c r="J3794"/>
      <c r="K3794">
        <v>7205275223</v>
      </c>
      <c r="L3794">
        <v>5926227861</v>
      </c>
      <c r="M3794" t="s">
        <v>44</v>
      </c>
      <c r="N3794">
        <v>2342921711</v>
      </c>
      <c r="O3794" s="32" t="str">
        <f t="shared" si="59"/>
        <v>Detractors</v>
      </c>
    </row>
    <row r="3795" spans="1:15" ht="15" x14ac:dyDescent="0.2">
      <c r="A3795" t="s">
        <v>41</v>
      </c>
      <c r="B3795" t="s">
        <v>42</v>
      </c>
      <c r="C3795" t="s">
        <v>130</v>
      </c>
      <c r="D3795" s="11">
        <v>44256</v>
      </c>
      <c r="E3795" t="s">
        <v>19</v>
      </c>
      <c r="F3795">
        <v>5</v>
      </c>
      <c r="G3795" t="s">
        <v>43</v>
      </c>
      <c r="H3795">
        <v>7</v>
      </c>
      <c r="I3795"/>
      <c r="J3795"/>
      <c r="K3795">
        <v>7205275223</v>
      </c>
      <c r="L3795">
        <v>5922312301</v>
      </c>
      <c r="M3795" t="s">
        <v>44</v>
      </c>
      <c r="N3795">
        <v>2342924629</v>
      </c>
      <c r="O3795" s="32" t="str">
        <f t="shared" si="59"/>
        <v>Passives</v>
      </c>
    </row>
    <row r="3796" spans="1:15" ht="15" x14ac:dyDescent="0.2">
      <c r="A3796" t="s">
        <v>41</v>
      </c>
      <c r="B3796" t="s">
        <v>42</v>
      </c>
      <c r="C3796" t="s">
        <v>107</v>
      </c>
      <c r="D3796" s="11">
        <v>44256</v>
      </c>
      <c r="E3796" t="s">
        <v>53</v>
      </c>
      <c r="F3796">
        <v>5</v>
      </c>
      <c r="G3796" t="s">
        <v>43</v>
      </c>
      <c r="H3796">
        <v>10</v>
      </c>
      <c r="I3796"/>
      <c r="J3796"/>
      <c r="K3796">
        <v>4417058082</v>
      </c>
      <c r="L3796">
        <v>4417058082</v>
      </c>
      <c r="M3796" t="s">
        <v>51</v>
      </c>
      <c r="N3796">
        <v>2342925157</v>
      </c>
      <c r="O3796" s="32" t="str">
        <f t="shared" si="59"/>
        <v>Promoters</v>
      </c>
    </row>
    <row r="3797" spans="1:15" ht="15" x14ac:dyDescent="0.2">
      <c r="A3797" t="s">
        <v>41</v>
      </c>
      <c r="B3797" t="s">
        <v>42</v>
      </c>
      <c r="C3797" t="s">
        <v>147</v>
      </c>
      <c r="D3797" s="11">
        <v>44256</v>
      </c>
      <c r="E3797" t="s">
        <v>52</v>
      </c>
      <c r="F3797">
        <v>4</v>
      </c>
      <c r="G3797" t="s">
        <v>43</v>
      </c>
      <c r="H3797">
        <v>5</v>
      </c>
      <c r="I3797"/>
      <c r="J3797"/>
      <c r="K3797">
        <v>4412345114</v>
      </c>
      <c r="L3797">
        <v>4412345114</v>
      </c>
      <c r="M3797" t="s">
        <v>44</v>
      </c>
      <c r="N3797">
        <v>2342929279</v>
      </c>
      <c r="O3797" s="32" t="str">
        <f t="shared" si="59"/>
        <v>Detractors</v>
      </c>
    </row>
    <row r="3798" spans="1:15" ht="15" x14ac:dyDescent="0.2">
      <c r="A3798" t="s">
        <v>41</v>
      </c>
      <c r="B3798" t="s">
        <v>42</v>
      </c>
      <c r="C3798" t="s">
        <v>117</v>
      </c>
      <c r="D3798" s="11">
        <v>44256</v>
      </c>
      <c r="E3798" t="s">
        <v>50</v>
      </c>
      <c r="F3798">
        <v>5</v>
      </c>
      <c r="G3798" t="s">
        <v>43</v>
      </c>
      <c r="H3798">
        <v>8</v>
      </c>
      <c r="I3798"/>
      <c r="J3798"/>
      <c r="K3798">
        <v>3407742514</v>
      </c>
      <c r="L3798">
        <v>3407742514</v>
      </c>
      <c r="M3798" t="s">
        <v>51</v>
      </c>
      <c r="N3798">
        <v>2342932888</v>
      </c>
      <c r="O3798" s="32" t="str">
        <f t="shared" si="59"/>
        <v>Passives</v>
      </c>
    </row>
    <row r="3799" spans="1:15" ht="15" x14ac:dyDescent="0.2">
      <c r="A3799" t="s">
        <v>41</v>
      </c>
      <c r="B3799" t="s">
        <v>42</v>
      </c>
      <c r="C3799" t="s">
        <v>107</v>
      </c>
      <c r="D3799" s="11">
        <v>44256</v>
      </c>
      <c r="E3799" t="s">
        <v>53</v>
      </c>
      <c r="F3799">
        <v>5</v>
      </c>
      <c r="G3799" t="s">
        <v>43</v>
      </c>
      <c r="H3799">
        <v>8</v>
      </c>
      <c r="I3799"/>
      <c r="J3799"/>
      <c r="K3799">
        <v>4413353455</v>
      </c>
      <c r="L3799">
        <v>4413353455</v>
      </c>
      <c r="M3799" t="s">
        <v>51</v>
      </c>
      <c r="N3799">
        <v>2342942472</v>
      </c>
      <c r="O3799" s="32" t="str">
        <f t="shared" si="59"/>
        <v>Passives</v>
      </c>
    </row>
    <row r="3800" spans="1:15" ht="15" x14ac:dyDescent="0.2">
      <c r="A3800" t="s">
        <v>41</v>
      </c>
      <c r="B3800" t="s">
        <v>42</v>
      </c>
      <c r="C3800" t="s">
        <v>104</v>
      </c>
      <c r="D3800" s="11">
        <v>44256</v>
      </c>
      <c r="E3800" t="s">
        <v>53</v>
      </c>
      <c r="F3800">
        <v>5</v>
      </c>
      <c r="G3800" t="s">
        <v>43</v>
      </c>
      <c r="H3800">
        <v>6</v>
      </c>
      <c r="I3800"/>
      <c r="J3800"/>
      <c r="K3800">
        <v>4412365895</v>
      </c>
      <c r="L3800">
        <v>4412365895</v>
      </c>
      <c r="M3800" t="s">
        <v>44</v>
      </c>
      <c r="N3800">
        <v>2342942730</v>
      </c>
      <c r="O3800" s="32" t="str">
        <f t="shared" si="59"/>
        <v>Detractors</v>
      </c>
    </row>
    <row r="3801" spans="1:15" ht="15" x14ac:dyDescent="0.2">
      <c r="A3801" t="s">
        <v>41</v>
      </c>
      <c r="B3801" t="s">
        <v>42</v>
      </c>
      <c r="C3801" t="s">
        <v>130</v>
      </c>
      <c r="D3801" s="11">
        <v>44256</v>
      </c>
      <c r="E3801" t="s">
        <v>19</v>
      </c>
      <c r="F3801">
        <v>5</v>
      </c>
      <c r="G3801" t="s">
        <v>46</v>
      </c>
      <c r="H3801">
        <v>2</v>
      </c>
      <c r="I3801"/>
      <c r="J3801"/>
      <c r="K3801">
        <v>7205275223</v>
      </c>
      <c r="L3801">
        <v>5925010415</v>
      </c>
      <c r="M3801" t="s">
        <v>44</v>
      </c>
      <c r="N3801">
        <v>2342944816</v>
      </c>
      <c r="O3801" s="32" t="str">
        <f t="shared" si="59"/>
        <v>Detractors</v>
      </c>
    </row>
    <row r="3802" spans="1:15" ht="15" x14ac:dyDescent="0.2">
      <c r="A3802" t="s">
        <v>41</v>
      </c>
      <c r="B3802" t="s">
        <v>42</v>
      </c>
      <c r="C3802" t="s">
        <v>136</v>
      </c>
      <c r="D3802" s="11">
        <v>44256</v>
      </c>
      <c r="E3802" t="s">
        <v>52</v>
      </c>
      <c r="F3802">
        <v>5</v>
      </c>
      <c r="G3802" t="s">
        <v>43</v>
      </c>
      <c r="H3802">
        <v>10</v>
      </c>
      <c r="I3802"/>
      <c r="J3802"/>
      <c r="K3802">
        <v>4412955566</v>
      </c>
      <c r="L3802">
        <v>4412955566</v>
      </c>
      <c r="M3802" t="s">
        <v>51</v>
      </c>
      <c r="N3802">
        <v>2342946891</v>
      </c>
      <c r="O3802" s="32" t="str">
        <f t="shared" si="59"/>
        <v>Promoters</v>
      </c>
    </row>
    <row r="3803" spans="1:15" ht="15" x14ac:dyDescent="0.2">
      <c r="A3803" t="s">
        <v>41</v>
      </c>
      <c r="B3803" t="s">
        <v>42</v>
      </c>
      <c r="C3803" t="s">
        <v>130</v>
      </c>
      <c r="D3803" s="11">
        <v>44256</v>
      </c>
      <c r="E3803" t="s">
        <v>19</v>
      </c>
      <c r="F3803">
        <v>3</v>
      </c>
      <c r="G3803" t="s">
        <v>46</v>
      </c>
      <c r="H3803">
        <v>0</v>
      </c>
      <c r="I3803"/>
      <c r="J3803"/>
      <c r="K3803">
        <v>7205275223</v>
      </c>
      <c r="L3803">
        <v>5922170356</v>
      </c>
      <c r="M3803" t="s">
        <v>44</v>
      </c>
      <c r="N3803">
        <v>2342954848</v>
      </c>
      <c r="O3803" s="32" t="str">
        <f t="shared" si="59"/>
        <v>Detractors</v>
      </c>
    </row>
    <row r="3804" spans="1:15" ht="15" x14ac:dyDescent="0.2">
      <c r="A3804" t="s">
        <v>41</v>
      </c>
      <c r="B3804" t="s">
        <v>42</v>
      </c>
      <c r="C3804" t="s">
        <v>136</v>
      </c>
      <c r="D3804" s="11">
        <v>44256</v>
      </c>
      <c r="E3804" t="s">
        <v>55</v>
      </c>
      <c r="F3804">
        <v>5</v>
      </c>
      <c r="G3804" t="s">
        <v>43</v>
      </c>
      <c r="H3804">
        <v>8</v>
      </c>
      <c r="I3804"/>
      <c r="J3804"/>
      <c r="K3804">
        <v>7757811929</v>
      </c>
      <c r="L3804">
        <v>7757811929</v>
      </c>
      <c r="M3804" t="s">
        <v>44</v>
      </c>
      <c r="N3804">
        <v>2342960153</v>
      </c>
      <c r="O3804" s="32" t="str">
        <f t="shared" si="59"/>
        <v>Passives</v>
      </c>
    </row>
    <row r="3805" spans="1:15" ht="15" x14ac:dyDescent="0.2">
      <c r="A3805" t="s">
        <v>41</v>
      </c>
      <c r="B3805" t="s">
        <v>42</v>
      </c>
      <c r="C3805" t="s">
        <v>130</v>
      </c>
      <c r="D3805" s="11">
        <v>44256</v>
      </c>
      <c r="E3805" t="s">
        <v>19</v>
      </c>
      <c r="F3805">
        <v>5</v>
      </c>
      <c r="G3805" t="s">
        <v>46</v>
      </c>
      <c r="H3805">
        <v>10</v>
      </c>
      <c r="I3805"/>
      <c r="J3805"/>
      <c r="K3805">
        <v>7205275223</v>
      </c>
      <c r="L3805">
        <v>5926397557</v>
      </c>
      <c r="M3805" t="s">
        <v>44</v>
      </c>
      <c r="N3805">
        <v>2342967086</v>
      </c>
      <c r="O3805" s="32" t="str">
        <f t="shared" si="59"/>
        <v>Promoters</v>
      </c>
    </row>
    <row r="3806" spans="1:15" ht="15" x14ac:dyDescent="0.2">
      <c r="A3806" t="s">
        <v>41</v>
      </c>
      <c r="B3806" t="s">
        <v>42</v>
      </c>
      <c r="C3806" t="s">
        <v>142</v>
      </c>
      <c r="D3806" s="11">
        <v>44256</v>
      </c>
      <c r="E3806" t="s">
        <v>50</v>
      </c>
      <c r="F3806">
        <v>4</v>
      </c>
      <c r="G3806" t="s">
        <v>46</v>
      </c>
      <c r="H3806">
        <v>0</v>
      </c>
      <c r="I3806"/>
      <c r="J3806"/>
      <c r="K3806">
        <v>3402273514</v>
      </c>
      <c r="L3806">
        <v>3402273514</v>
      </c>
      <c r="M3806" t="s">
        <v>44</v>
      </c>
      <c r="N3806">
        <v>2342972665</v>
      </c>
      <c r="O3806" s="32" t="str">
        <f t="shared" si="59"/>
        <v>Detractors</v>
      </c>
    </row>
    <row r="3807" spans="1:15" ht="15" x14ac:dyDescent="0.2">
      <c r="A3807" t="s">
        <v>41</v>
      </c>
      <c r="B3807" t="s">
        <v>42</v>
      </c>
      <c r="C3807" t="s">
        <v>130</v>
      </c>
      <c r="D3807" s="11">
        <v>44256</v>
      </c>
      <c r="E3807" t="s">
        <v>19</v>
      </c>
      <c r="F3807">
        <v>5</v>
      </c>
      <c r="G3807" t="s">
        <v>43</v>
      </c>
      <c r="H3807">
        <v>2</v>
      </c>
      <c r="I3807"/>
      <c r="J3807"/>
      <c r="K3807">
        <v>4694733101</v>
      </c>
      <c r="L3807">
        <v>5922278367</v>
      </c>
      <c r="M3807" t="s">
        <v>44</v>
      </c>
      <c r="N3807">
        <v>2342986750</v>
      </c>
      <c r="O3807" s="32" t="str">
        <f t="shared" si="59"/>
        <v>Detractors</v>
      </c>
    </row>
    <row r="3808" spans="1:15" ht="15" x14ac:dyDescent="0.2">
      <c r="A3808" t="s">
        <v>41</v>
      </c>
      <c r="B3808" t="s">
        <v>42</v>
      </c>
      <c r="C3808" t="s">
        <v>114</v>
      </c>
      <c r="D3808" s="11">
        <v>44256</v>
      </c>
      <c r="E3808" t="s">
        <v>50</v>
      </c>
      <c r="F3808">
        <v>5</v>
      </c>
      <c r="G3808" t="s">
        <v>43</v>
      </c>
      <c r="H3808">
        <v>5</v>
      </c>
      <c r="I3808"/>
      <c r="J3808"/>
      <c r="K3808">
        <v>3406434743</v>
      </c>
      <c r="L3808">
        <v>3406434743</v>
      </c>
      <c r="M3808" t="s">
        <v>44</v>
      </c>
      <c r="N3808">
        <v>2342997098</v>
      </c>
      <c r="O3808" s="32" t="str">
        <f t="shared" si="59"/>
        <v>Detractors</v>
      </c>
    </row>
    <row r="3809" spans="1:15" ht="15" x14ac:dyDescent="0.2">
      <c r="A3809" t="s">
        <v>41</v>
      </c>
      <c r="B3809" t="s">
        <v>42</v>
      </c>
      <c r="C3809" t="s">
        <v>104</v>
      </c>
      <c r="D3809" s="11">
        <v>44256</v>
      </c>
      <c r="E3809" t="s">
        <v>53</v>
      </c>
      <c r="F3809">
        <v>5</v>
      </c>
      <c r="G3809" t="s">
        <v>43</v>
      </c>
      <c r="H3809">
        <v>5</v>
      </c>
      <c r="I3809"/>
      <c r="J3809"/>
      <c r="K3809">
        <v>4412953350</v>
      </c>
      <c r="L3809">
        <v>4412953350</v>
      </c>
      <c r="M3809" t="s">
        <v>44</v>
      </c>
      <c r="N3809">
        <v>2343001244</v>
      </c>
      <c r="O3809" s="32" t="str">
        <f t="shared" si="59"/>
        <v>Detractors</v>
      </c>
    </row>
    <row r="3810" spans="1:15" ht="15" x14ac:dyDescent="0.2">
      <c r="A3810" t="s">
        <v>41</v>
      </c>
      <c r="B3810" t="s">
        <v>42</v>
      </c>
      <c r="C3810" t="s">
        <v>146</v>
      </c>
      <c r="D3810" s="11">
        <v>44256</v>
      </c>
      <c r="E3810" t="s">
        <v>53</v>
      </c>
      <c r="F3810">
        <v>5</v>
      </c>
      <c r="G3810" t="s">
        <v>43</v>
      </c>
      <c r="H3810">
        <v>9</v>
      </c>
      <c r="I3810"/>
      <c r="J3810"/>
      <c r="K3810">
        <v>4415429600</v>
      </c>
      <c r="L3810">
        <v>4415429600</v>
      </c>
      <c r="M3810" t="s">
        <v>51</v>
      </c>
      <c r="N3810">
        <v>2343002401</v>
      </c>
      <c r="O3810" s="32" t="str">
        <f t="shared" si="59"/>
        <v>Promoters</v>
      </c>
    </row>
    <row r="3811" spans="1:15" ht="15" x14ac:dyDescent="0.2">
      <c r="A3811" t="s">
        <v>41</v>
      </c>
      <c r="B3811" t="s">
        <v>42</v>
      </c>
      <c r="C3811" t="s">
        <v>121</v>
      </c>
      <c r="D3811" s="11">
        <v>44256</v>
      </c>
      <c r="E3811" t="s">
        <v>54</v>
      </c>
      <c r="F3811">
        <v>4</v>
      </c>
      <c r="G3811" t="s">
        <v>43</v>
      </c>
      <c r="H3811">
        <v>8</v>
      </c>
      <c r="I3811"/>
      <c r="J3811">
        <v>2023708368</v>
      </c>
      <c r="K3811">
        <v>5052781178</v>
      </c>
      <c r="L3811">
        <v>5052781178</v>
      </c>
      <c r="M3811" t="s">
        <v>44</v>
      </c>
      <c r="N3811">
        <v>2343004485</v>
      </c>
      <c r="O3811" s="32" t="str">
        <f t="shared" si="59"/>
        <v>Passives</v>
      </c>
    </row>
    <row r="3812" spans="1:15" ht="15" x14ac:dyDescent="0.2">
      <c r="A3812" t="s">
        <v>41</v>
      </c>
      <c r="B3812" t="s">
        <v>42</v>
      </c>
      <c r="C3812" t="s">
        <v>104</v>
      </c>
      <c r="D3812" s="11">
        <v>44256</v>
      </c>
      <c r="E3812" t="s">
        <v>53</v>
      </c>
      <c r="F3812">
        <v>3</v>
      </c>
      <c r="G3812" t="s">
        <v>43</v>
      </c>
      <c r="H3812">
        <v>5</v>
      </c>
      <c r="I3812"/>
      <c r="J3812"/>
      <c r="K3812">
        <v>4417046307</v>
      </c>
      <c r="L3812">
        <v>4417046307</v>
      </c>
      <c r="M3812" t="s">
        <v>44</v>
      </c>
      <c r="N3812">
        <v>2343018412</v>
      </c>
      <c r="O3812" s="32" t="str">
        <f t="shared" si="59"/>
        <v>Detractors</v>
      </c>
    </row>
    <row r="3813" spans="1:15" ht="15" x14ac:dyDescent="0.2">
      <c r="A3813" t="s">
        <v>41</v>
      </c>
      <c r="B3813" t="s">
        <v>42</v>
      </c>
      <c r="C3813" t="s">
        <v>143</v>
      </c>
      <c r="D3813" s="11">
        <v>44256</v>
      </c>
      <c r="E3813" t="s">
        <v>53</v>
      </c>
      <c r="F3813">
        <v>5</v>
      </c>
      <c r="G3813" t="s">
        <v>43</v>
      </c>
      <c r="H3813">
        <v>9</v>
      </c>
      <c r="I3813"/>
      <c r="J3813"/>
      <c r="K3813">
        <v>4415325822</v>
      </c>
      <c r="L3813">
        <v>4415325822</v>
      </c>
      <c r="M3813" t="s">
        <v>44</v>
      </c>
      <c r="N3813">
        <v>2343025710</v>
      </c>
      <c r="O3813" s="32" t="str">
        <f t="shared" si="59"/>
        <v>Promoters</v>
      </c>
    </row>
    <row r="3814" spans="1:15" ht="15" x14ac:dyDescent="0.2">
      <c r="A3814" t="s">
        <v>41</v>
      </c>
      <c r="B3814" t="s">
        <v>42</v>
      </c>
      <c r="C3814" t="s">
        <v>113</v>
      </c>
      <c r="D3814" s="11">
        <v>44256</v>
      </c>
      <c r="E3814" t="s">
        <v>55</v>
      </c>
      <c r="F3814">
        <v>4</v>
      </c>
      <c r="G3814" t="s">
        <v>46</v>
      </c>
      <c r="H3814">
        <v>7</v>
      </c>
      <c r="I3814"/>
      <c r="J3814"/>
      <c r="K3814">
        <v>7754033266</v>
      </c>
      <c r="L3814">
        <v>7754033266</v>
      </c>
      <c r="M3814" t="s">
        <v>51</v>
      </c>
      <c r="N3814">
        <v>2343031215</v>
      </c>
      <c r="O3814" s="32" t="str">
        <f t="shared" si="59"/>
        <v>Passives</v>
      </c>
    </row>
    <row r="3815" spans="1:15" ht="15" x14ac:dyDescent="0.2">
      <c r="A3815" t="s">
        <v>41</v>
      </c>
      <c r="B3815" t="s">
        <v>42</v>
      </c>
      <c r="C3815" t="s">
        <v>132</v>
      </c>
      <c r="D3815" s="11">
        <v>44256</v>
      </c>
      <c r="E3815" t="s">
        <v>55</v>
      </c>
      <c r="F3815">
        <v>5</v>
      </c>
      <c r="G3815" t="s">
        <v>43</v>
      </c>
      <c r="H3815">
        <v>9</v>
      </c>
      <c r="I3815"/>
      <c r="J3815"/>
      <c r="K3815">
        <v>5752245875</v>
      </c>
      <c r="L3815">
        <v>5752245875</v>
      </c>
      <c r="M3815" t="s">
        <v>44</v>
      </c>
      <c r="N3815">
        <v>2343033552</v>
      </c>
      <c r="O3815" s="32" t="str">
        <f t="shared" si="59"/>
        <v>Promoters</v>
      </c>
    </row>
    <row r="3816" spans="1:15" ht="15" x14ac:dyDescent="0.2">
      <c r="A3816" t="s">
        <v>41</v>
      </c>
      <c r="B3816" t="s">
        <v>42</v>
      </c>
      <c r="C3816" t="s">
        <v>147</v>
      </c>
      <c r="D3816" s="11">
        <v>44256</v>
      </c>
      <c r="E3816" t="s">
        <v>53</v>
      </c>
      <c r="F3816">
        <v>4</v>
      </c>
      <c r="G3816" t="s">
        <v>43</v>
      </c>
      <c r="H3816">
        <v>10</v>
      </c>
      <c r="I3816"/>
      <c r="J3816"/>
      <c r="K3816">
        <v>4412934405</v>
      </c>
      <c r="L3816">
        <v>4412934405</v>
      </c>
      <c r="M3816" t="s">
        <v>51</v>
      </c>
      <c r="N3816">
        <v>2343034262</v>
      </c>
      <c r="O3816" s="32" t="str">
        <f t="shared" si="59"/>
        <v>Promoters</v>
      </c>
    </row>
    <row r="3817" spans="1:15" ht="15" x14ac:dyDescent="0.2">
      <c r="A3817" t="s">
        <v>41</v>
      </c>
      <c r="B3817" t="s">
        <v>42</v>
      </c>
      <c r="C3817" t="s">
        <v>107</v>
      </c>
      <c r="D3817" s="11">
        <v>44256</v>
      </c>
      <c r="E3817" t="s">
        <v>53</v>
      </c>
      <c r="F3817">
        <v>5</v>
      </c>
      <c r="G3817" t="s">
        <v>43</v>
      </c>
      <c r="H3817">
        <v>10</v>
      </c>
      <c r="I3817"/>
      <c r="J3817"/>
      <c r="K3817">
        <v>4417990888</v>
      </c>
      <c r="L3817">
        <v>4417990888</v>
      </c>
      <c r="M3817" t="s">
        <v>51</v>
      </c>
      <c r="N3817">
        <v>2343040257</v>
      </c>
      <c r="O3817" s="32" t="str">
        <f t="shared" si="59"/>
        <v>Promoters</v>
      </c>
    </row>
    <row r="3818" spans="1:15" ht="15" x14ac:dyDescent="0.2">
      <c r="A3818" t="s">
        <v>41</v>
      </c>
      <c r="B3818" t="s">
        <v>42</v>
      </c>
      <c r="C3818" t="s">
        <v>79</v>
      </c>
      <c r="D3818" s="11">
        <v>44256</v>
      </c>
      <c r="E3818" t="s">
        <v>50</v>
      </c>
      <c r="F3818">
        <v>5</v>
      </c>
      <c r="G3818" t="s">
        <v>43</v>
      </c>
      <c r="H3818">
        <v>10</v>
      </c>
      <c r="I3818"/>
      <c r="J3818"/>
      <c r="K3818">
        <v>3405145187</v>
      </c>
      <c r="L3818">
        <v>3405145187</v>
      </c>
      <c r="M3818" t="s">
        <v>51</v>
      </c>
      <c r="N3818">
        <v>2343057182</v>
      </c>
      <c r="O3818" s="32" t="str">
        <f t="shared" si="59"/>
        <v>Promoters</v>
      </c>
    </row>
    <row r="3819" spans="1:15" ht="15" x14ac:dyDescent="0.2">
      <c r="A3819" t="s">
        <v>41</v>
      </c>
      <c r="B3819" t="s">
        <v>42</v>
      </c>
      <c r="C3819" t="s">
        <v>104</v>
      </c>
      <c r="D3819" s="11">
        <v>44256</v>
      </c>
      <c r="E3819" t="s">
        <v>53</v>
      </c>
      <c r="F3819">
        <v>1</v>
      </c>
      <c r="G3819" t="s">
        <v>43</v>
      </c>
      <c r="H3819">
        <v>8</v>
      </c>
      <c r="I3819"/>
      <c r="J3819"/>
      <c r="K3819">
        <v>4412429374</v>
      </c>
      <c r="L3819">
        <v>4412429374</v>
      </c>
      <c r="M3819" t="s">
        <v>44</v>
      </c>
      <c r="N3819">
        <v>2343057832</v>
      </c>
      <c r="O3819" s="32" t="str">
        <f t="shared" si="59"/>
        <v>Passives</v>
      </c>
    </row>
    <row r="3820" spans="1:15" ht="15" x14ac:dyDescent="0.2">
      <c r="A3820" t="s">
        <v>41</v>
      </c>
      <c r="B3820" t="s">
        <v>42</v>
      </c>
      <c r="C3820" t="s">
        <v>105</v>
      </c>
      <c r="D3820" s="11">
        <v>44256</v>
      </c>
      <c r="E3820" t="s">
        <v>53</v>
      </c>
      <c r="F3820">
        <v>5</v>
      </c>
      <c r="G3820" t="s">
        <v>43</v>
      </c>
      <c r="H3820">
        <v>9</v>
      </c>
      <c r="I3820"/>
      <c r="J3820"/>
      <c r="K3820">
        <v>4413370058</v>
      </c>
      <c r="L3820">
        <v>4413370058</v>
      </c>
      <c r="M3820" t="s">
        <v>44</v>
      </c>
      <c r="N3820">
        <v>2343058040</v>
      </c>
      <c r="O3820" s="32" t="str">
        <f t="shared" si="59"/>
        <v>Promoters</v>
      </c>
    </row>
    <row r="3821" spans="1:15" ht="15" x14ac:dyDescent="0.2">
      <c r="A3821" t="s">
        <v>41</v>
      </c>
      <c r="B3821" t="s">
        <v>42</v>
      </c>
      <c r="C3821" t="s">
        <v>114</v>
      </c>
      <c r="D3821" s="11">
        <v>44256</v>
      </c>
      <c r="E3821" t="s">
        <v>54</v>
      </c>
      <c r="F3821">
        <v>5</v>
      </c>
      <c r="G3821" t="s">
        <v>43</v>
      </c>
      <c r="H3821">
        <v>10</v>
      </c>
      <c r="I3821"/>
      <c r="J3821"/>
      <c r="K3821">
        <v>9282800696</v>
      </c>
      <c r="L3821">
        <v>9282800696</v>
      </c>
      <c r="M3821" t="s">
        <v>44</v>
      </c>
      <c r="N3821">
        <v>2343059317</v>
      </c>
      <c r="O3821" s="32" t="str">
        <f t="shared" si="59"/>
        <v>Promoters</v>
      </c>
    </row>
    <row r="3822" spans="1:15" ht="15" x14ac:dyDescent="0.2">
      <c r="A3822" t="s">
        <v>41</v>
      </c>
      <c r="B3822" t="s">
        <v>42</v>
      </c>
      <c r="C3822" t="s">
        <v>113</v>
      </c>
      <c r="D3822" s="11">
        <v>44256</v>
      </c>
      <c r="E3822" t="s">
        <v>54</v>
      </c>
      <c r="F3822">
        <v>3</v>
      </c>
      <c r="G3822" t="s">
        <v>43</v>
      </c>
      <c r="H3822">
        <v>0</v>
      </c>
      <c r="I3822"/>
      <c r="J3822">
        <v>2023761168</v>
      </c>
      <c r="K3822">
        <v>5056866053</v>
      </c>
      <c r="L3822">
        <v>5056866053</v>
      </c>
      <c r="M3822" t="s">
        <v>44</v>
      </c>
      <c r="N3822">
        <v>2343069959</v>
      </c>
      <c r="O3822" s="32" t="str">
        <f t="shared" si="59"/>
        <v>Detractors</v>
      </c>
    </row>
    <row r="3823" spans="1:15" ht="15" x14ac:dyDescent="0.2">
      <c r="A3823" t="s">
        <v>41</v>
      </c>
      <c r="B3823" t="s">
        <v>42</v>
      </c>
      <c r="C3823" t="s">
        <v>111</v>
      </c>
      <c r="D3823" s="11">
        <v>44256</v>
      </c>
      <c r="E3823" t="s">
        <v>55</v>
      </c>
      <c r="F3823">
        <v>1</v>
      </c>
      <c r="G3823" t="s">
        <v>43</v>
      </c>
      <c r="H3823">
        <v>10</v>
      </c>
      <c r="I3823"/>
      <c r="J3823"/>
      <c r="K3823">
        <v>5054237500</v>
      </c>
      <c r="L3823">
        <v>5054237500</v>
      </c>
      <c r="M3823" t="s">
        <v>44</v>
      </c>
      <c r="N3823">
        <v>2343073526</v>
      </c>
      <c r="O3823" s="32" t="str">
        <f t="shared" si="59"/>
        <v>Promoters</v>
      </c>
    </row>
    <row r="3824" spans="1:15" ht="15" x14ac:dyDescent="0.2">
      <c r="A3824" t="s">
        <v>41</v>
      </c>
      <c r="B3824" t="s">
        <v>42</v>
      </c>
      <c r="C3824" t="s">
        <v>88</v>
      </c>
      <c r="D3824" s="11">
        <v>44256</v>
      </c>
      <c r="E3824" t="s">
        <v>53</v>
      </c>
      <c r="F3824">
        <v>5</v>
      </c>
      <c r="G3824" t="s">
        <v>43</v>
      </c>
      <c r="H3824">
        <v>10</v>
      </c>
      <c r="I3824"/>
      <c r="J3824"/>
      <c r="K3824">
        <v>4415370407</v>
      </c>
      <c r="L3824">
        <v>4415370407</v>
      </c>
      <c r="M3824" t="s">
        <v>44</v>
      </c>
      <c r="N3824">
        <v>2343079318</v>
      </c>
      <c r="O3824" s="32" t="str">
        <f t="shared" si="59"/>
        <v>Promoters</v>
      </c>
    </row>
    <row r="3825" spans="1:15" ht="15" x14ac:dyDescent="0.2">
      <c r="A3825" t="s">
        <v>41</v>
      </c>
      <c r="B3825" t="s">
        <v>42</v>
      </c>
      <c r="C3825" t="s">
        <v>81</v>
      </c>
      <c r="D3825" s="11">
        <v>44256</v>
      </c>
      <c r="E3825" t="s">
        <v>53</v>
      </c>
      <c r="F3825">
        <v>5</v>
      </c>
      <c r="G3825" t="s">
        <v>43</v>
      </c>
      <c r="H3825">
        <v>8</v>
      </c>
      <c r="I3825"/>
      <c r="J3825">
        <v>2023770650</v>
      </c>
      <c r="K3825">
        <v>4415052645</v>
      </c>
      <c r="L3825">
        <v>4415052645</v>
      </c>
      <c r="M3825" t="s">
        <v>44</v>
      </c>
      <c r="N3825">
        <v>2343082420</v>
      </c>
      <c r="O3825" s="32" t="str">
        <f t="shared" si="59"/>
        <v>Passives</v>
      </c>
    </row>
    <row r="3826" spans="1:15" ht="15" x14ac:dyDescent="0.2">
      <c r="A3826" t="s">
        <v>41</v>
      </c>
      <c r="B3826" t="s">
        <v>42</v>
      </c>
      <c r="C3826" t="s">
        <v>140</v>
      </c>
      <c r="D3826" s="11">
        <v>44256</v>
      </c>
      <c r="E3826" t="s">
        <v>50</v>
      </c>
      <c r="F3826">
        <v>5</v>
      </c>
      <c r="G3826" t="s">
        <v>43</v>
      </c>
      <c r="H3826">
        <v>5</v>
      </c>
      <c r="I3826"/>
      <c r="J3826"/>
      <c r="K3826">
        <v>3407270100</v>
      </c>
      <c r="L3826">
        <v>3407270100</v>
      </c>
      <c r="M3826" t="s">
        <v>44</v>
      </c>
      <c r="N3826">
        <v>2343094648</v>
      </c>
      <c r="O3826" s="32" t="str">
        <f t="shared" si="59"/>
        <v>Detractors</v>
      </c>
    </row>
    <row r="3827" spans="1:15" ht="15" x14ac:dyDescent="0.2">
      <c r="A3827" t="s">
        <v>41</v>
      </c>
      <c r="B3827" t="s">
        <v>42</v>
      </c>
      <c r="C3827" t="s">
        <v>132</v>
      </c>
      <c r="D3827" s="11">
        <v>44256</v>
      </c>
      <c r="E3827" t="s">
        <v>50</v>
      </c>
      <c r="F3827">
        <v>5</v>
      </c>
      <c r="G3827" t="s">
        <v>43</v>
      </c>
      <c r="H3827">
        <v>9</v>
      </c>
      <c r="I3827"/>
      <c r="J3827">
        <v>2023786048</v>
      </c>
      <c r="K3827">
        <v>3406436845</v>
      </c>
      <c r="L3827">
        <v>3406436845</v>
      </c>
      <c r="M3827" t="s">
        <v>44</v>
      </c>
      <c r="N3827">
        <v>2343100784</v>
      </c>
      <c r="O3827" s="32" t="str">
        <f t="shared" si="59"/>
        <v>Promoters</v>
      </c>
    </row>
    <row r="3828" spans="1:15" ht="15" x14ac:dyDescent="0.2">
      <c r="A3828" t="s">
        <v>41</v>
      </c>
      <c r="B3828" t="s">
        <v>42</v>
      </c>
      <c r="C3828" t="s">
        <v>122</v>
      </c>
      <c r="D3828" s="11">
        <v>44256</v>
      </c>
      <c r="E3828" t="s">
        <v>50</v>
      </c>
      <c r="F3828">
        <v>5</v>
      </c>
      <c r="G3828" t="s">
        <v>43</v>
      </c>
      <c r="H3828">
        <v>10</v>
      </c>
      <c r="I3828"/>
      <c r="J3828"/>
      <c r="K3828">
        <v>3406908732</v>
      </c>
      <c r="L3828">
        <v>3406908732</v>
      </c>
      <c r="M3828" t="s">
        <v>44</v>
      </c>
      <c r="N3828">
        <v>2343102075</v>
      </c>
      <c r="O3828" s="32" t="str">
        <f t="shared" si="59"/>
        <v>Promoters</v>
      </c>
    </row>
    <row r="3829" spans="1:15" ht="15" x14ac:dyDescent="0.2">
      <c r="A3829" t="s">
        <v>41</v>
      </c>
      <c r="B3829" t="s">
        <v>42</v>
      </c>
      <c r="C3829" t="s">
        <v>122</v>
      </c>
      <c r="D3829" s="11">
        <v>44256</v>
      </c>
      <c r="E3829" t="s">
        <v>55</v>
      </c>
      <c r="F3829">
        <v>5</v>
      </c>
      <c r="G3829" t="s">
        <v>43</v>
      </c>
      <c r="H3829">
        <v>10</v>
      </c>
      <c r="I3829"/>
      <c r="J3829"/>
      <c r="K3829">
        <v>5752000192</v>
      </c>
      <c r="L3829">
        <v>5752000192</v>
      </c>
      <c r="M3829" t="s">
        <v>51</v>
      </c>
      <c r="N3829">
        <v>2343119527</v>
      </c>
      <c r="O3829" s="32" t="str">
        <f t="shared" si="59"/>
        <v>Promoters</v>
      </c>
    </row>
    <row r="3830" spans="1:15" ht="15" x14ac:dyDescent="0.2">
      <c r="A3830" t="s">
        <v>41</v>
      </c>
      <c r="B3830" t="s">
        <v>42</v>
      </c>
      <c r="C3830" t="s">
        <v>122</v>
      </c>
      <c r="D3830" s="11">
        <v>44256</v>
      </c>
      <c r="E3830" t="s">
        <v>53</v>
      </c>
      <c r="F3830">
        <v>5</v>
      </c>
      <c r="G3830" t="s">
        <v>43</v>
      </c>
      <c r="H3830">
        <v>10</v>
      </c>
      <c r="I3830"/>
      <c r="J3830"/>
      <c r="K3830">
        <v>4413368433</v>
      </c>
      <c r="L3830">
        <v>4413368433</v>
      </c>
      <c r="M3830" t="s">
        <v>44</v>
      </c>
      <c r="N3830">
        <v>2343130176</v>
      </c>
      <c r="O3830" s="32" t="str">
        <f t="shared" si="59"/>
        <v>Promoters</v>
      </c>
    </row>
    <row r="3831" spans="1:15" ht="15" x14ac:dyDescent="0.2">
      <c r="A3831" t="s">
        <v>41</v>
      </c>
      <c r="B3831" t="s">
        <v>42</v>
      </c>
      <c r="C3831" t="s">
        <v>88</v>
      </c>
      <c r="D3831" s="11">
        <v>44256</v>
      </c>
      <c r="E3831" t="s">
        <v>55</v>
      </c>
      <c r="F3831">
        <v>5</v>
      </c>
      <c r="G3831" t="s">
        <v>43</v>
      </c>
      <c r="H3831">
        <v>10</v>
      </c>
      <c r="I3831"/>
      <c r="J3831"/>
      <c r="K3831">
        <v>5052894610</v>
      </c>
      <c r="L3831">
        <v>5052894610</v>
      </c>
      <c r="M3831" t="s">
        <v>44</v>
      </c>
      <c r="N3831">
        <v>2343136691</v>
      </c>
      <c r="O3831" s="32" t="str">
        <f t="shared" si="59"/>
        <v>Promoters</v>
      </c>
    </row>
    <row r="3832" spans="1:15" ht="15" x14ac:dyDescent="0.2">
      <c r="A3832" t="s">
        <v>41</v>
      </c>
      <c r="B3832" t="s">
        <v>42</v>
      </c>
      <c r="C3832" t="s">
        <v>79</v>
      </c>
      <c r="D3832" s="11">
        <v>44256</v>
      </c>
      <c r="E3832" t="s">
        <v>55</v>
      </c>
      <c r="F3832">
        <v>5</v>
      </c>
      <c r="G3832" t="s">
        <v>43</v>
      </c>
      <c r="H3832">
        <v>9</v>
      </c>
      <c r="I3832"/>
      <c r="J3832"/>
      <c r="K3832">
        <v>7753042670</v>
      </c>
      <c r="L3832">
        <v>7753042670</v>
      </c>
      <c r="M3832" t="s">
        <v>51</v>
      </c>
      <c r="N3832">
        <v>2343139187</v>
      </c>
      <c r="O3832" s="32" t="str">
        <f t="shared" si="59"/>
        <v>Promoters</v>
      </c>
    </row>
    <row r="3833" spans="1:15" ht="15" x14ac:dyDescent="0.2">
      <c r="A3833" t="s">
        <v>41</v>
      </c>
      <c r="B3833" t="s">
        <v>42</v>
      </c>
      <c r="C3833" t="s">
        <v>109</v>
      </c>
      <c r="D3833" s="11">
        <v>44257</v>
      </c>
      <c r="E3833" t="s">
        <v>53</v>
      </c>
      <c r="F3833">
        <v>1</v>
      </c>
      <c r="G3833" t="s">
        <v>43</v>
      </c>
      <c r="H3833">
        <v>10</v>
      </c>
      <c r="I3833"/>
      <c r="J3833"/>
      <c r="K3833">
        <v>4417030333</v>
      </c>
      <c r="L3833">
        <v>4417030333</v>
      </c>
      <c r="M3833" t="s">
        <v>44</v>
      </c>
      <c r="N3833">
        <v>2343276219</v>
      </c>
      <c r="O3833" s="32" t="str">
        <f t="shared" si="59"/>
        <v>Promoters</v>
      </c>
    </row>
    <row r="3834" spans="1:15" ht="15" x14ac:dyDescent="0.2">
      <c r="A3834" t="s">
        <v>41</v>
      </c>
      <c r="B3834" t="s">
        <v>42</v>
      </c>
      <c r="C3834" t="s">
        <v>120</v>
      </c>
      <c r="D3834" s="11">
        <v>44257</v>
      </c>
      <c r="E3834" t="s">
        <v>19</v>
      </c>
      <c r="F3834">
        <v>1</v>
      </c>
      <c r="G3834" t="s">
        <v>43</v>
      </c>
      <c r="H3834">
        <v>10</v>
      </c>
      <c r="I3834"/>
      <c r="J3834">
        <v>2023928807</v>
      </c>
      <c r="K3834">
        <v>7205275223</v>
      </c>
      <c r="L3834">
        <v>5926270798</v>
      </c>
      <c r="M3834" t="s">
        <v>44</v>
      </c>
      <c r="N3834">
        <v>2343277549</v>
      </c>
      <c r="O3834" s="32" t="str">
        <f t="shared" si="59"/>
        <v>Promoters</v>
      </c>
    </row>
    <row r="3835" spans="1:15" ht="15" x14ac:dyDescent="0.2">
      <c r="A3835" t="s">
        <v>41</v>
      </c>
      <c r="B3835" t="s">
        <v>42</v>
      </c>
      <c r="C3835" t="s">
        <v>130</v>
      </c>
      <c r="D3835" s="11">
        <v>44257</v>
      </c>
      <c r="E3835" t="s">
        <v>19</v>
      </c>
      <c r="F3835">
        <v>5</v>
      </c>
      <c r="G3835" t="s">
        <v>43</v>
      </c>
      <c r="H3835">
        <v>1</v>
      </c>
      <c r="I3835"/>
      <c r="J3835"/>
      <c r="K3835">
        <v>7205275223</v>
      </c>
      <c r="L3835">
        <v>5922224132</v>
      </c>
      <c r="M3835" t="s">
        <v>44</v>
      </c>
      <c r="N3835">
        <v>2343283688</v>
      </c>
      <c r="O3835" s="32" t="str">
        <f t="shared" si="59"/>
        <v>Detractors</v>
      </c>
    </row>
    <row r="3836" spans="1:15" ht="15" x14ac:dyDescent="0.2">
      <c r="A3836" t="s">
        <v>41</v>
      </c>
      <c r="B3836" t="s">
        <v>42</v>
      </c>
      <c r="C3836" t="s">
        <v>102</v>
      </c>
      <c r="D3836" s="11">
        <v>44257</v>
      </c>
      <c r="E3836" t="s">
        <v>53</v>
      </c>
      <c r="F3836">
        <v>3</v>
      </c>
      <c r="G3836" t="s">
        <v>43</v>
      </c>
      <c r="H3836">
        <v>7</v>
      </c>
      <c r="I3836"/>
      <c r="J3836"/>
      <c r="K3836">
        <v>4412381421</v>
      </c>
      <c r="L3836">
        <v>4412381421</v>
      </c>
      <c r="M3836" t="s">
        <v>51</v>
      </c>
      <c r="N3836">
        <v>2343284853</v>
      </c>
      <c r="O3836" s="32" t="str">
        <f t="shared" si="59"/>
        <v>Passives</v>
      </c>
    </row>
    <row r="3837" spans="1:15" ht="15" x14ac:dyDescent="0.2">
      <c r="A3837" t="s">
        <v>41</v>
      </c>
      <c r="B3837" t="s">
        <v>42</v>
      </c>
      <c r="C3837" t="s">
        <v>78</v>
      </c>
      <c r="D3837" s="11">
        <v>44257</v>
      </c>
      <c r="E3837" t="s">
        <v>55</v>
      </c>
      <c r="F3837">
        <v>4</v>
      </c>
      <c r="G3837" t="s">
        <v>43</v>
      </c>
      <c r="H3837">
        <v>10</v>
      </c>
      <c r="I3837"/>
      <c r="J3837"/>
      <c r="K3837">
        <v>5057011011</v>
      </c>
      <c r="L3837">
        <v>5057011011</v>
      </c>
      <c r="M3837" t="s">
        <v>51</v>
      </c>
      <c r="N3837">
        <v>2343290807</v>
      </c>
      <c r="O3837" s="32" t="str">
        <f t="shared" si="59"/>
        <v>Promoters</v>
      </c>
    </row>
    <row r="3838" spans="1:15" ht="15" x14ac:dyDescent="0.2">
      <c r="A3838" t="s">
        <v>41</v>
      </c>
      <c r="B3838" t="s">
        <v>42</v>
      </c>
      <c r="C3838" t="s">
        <v>80</v>
      </c>
      <c r="D3838" s="11">
        <v>44257</v>
      </c>
      <c r="E3838" t="s">
        <v>52</v>
      </c>
      <c r="F3838">
        <v>5</v>
      </c>
      <c r="G3838" t="s">
        <v>46</v>
      </c>
      <c r="H3838">
        <v>10</v>
      </c>
      <c r="I3838"/>
      <c r="J3838"/>
      <c r="K3838">
        <v>4417775451</v>
      </c>
      <c r="L3838">
        <v>4417775451</v>
      </c>
      <c r="M3838" t="s">
        <v>44</v>
      </c>
      <c r="N3838">
        <v>2343290983</v>
      </c>
      <c r="O3838" s="32" t="str">
        <f t="shared" si="59"/>
        <v>Promoters</v>
      </c>
    </row>
    <row r="3839" spans="1:15" ht="15" x14ac:dyDescent="0.2">
      <c r="A3839" t="s">
        <v>41</v>
      </c>
      <c r="B3839" t="s">
        <v>42</v>
      </c>
      <c r="C3839" t="s">
        <v>123</v>
      </c>
      <c r="D3839" s="11">
        <v>44257</v>
      </c>
      <c r="E3839" t="s">
        <v>19</v>
      </c>
      <c r="F3839">
        <v>5</v>
      </c>
      <c r="G3839" t="s">
        <v>43</v>
      </c>
      <c r="H3839">
        <v>9</v>
      </c>
      <c r="I3839"/>
      <c r="J3839"/>
      <c r="K3839">
        <v>7205275223</v>
      </c>
      <c r="L3839">
        <v>5926450583</v>
      </c>
      <c r="M3839" t="s">
        <v>44</v>
      </c>
      <c r="N3839">
        <v>2343291823</v>
      </c>
      <c r="O3839" s="32" t="str">
        <f t="shared" si="59"/>
        <v>Promoters</v>
      </c>
    </row>
    <row r="3840" spans="1:15" ht="15" x14ac:dyDescent="0.2">
      <c r="A3840" t="s">
        <v>41</v>
      </c>
      <c r="B3840" t="s">
        <v>42</v>
      </c>
      <c r="C3840" t="s">
        <v>78</v>
      </c>
      <c r="D3840" s="11">
        <v>44257</v>
      </c>
      <c r="E3840" t="s">
        <v>50</v>
      </c>
      <c r="F3840">
        <v>4</v>
      </c>
      <c r="G3840" t="s">
        <v>43</v>
      </c>
      <c r="H3840">
        <v>9</v>
      </c>
      <c r="I3840"/>
      <c r="J3840"/>
      <c r="K3840">
        <v>3407779003</v>
      </c>
      <c r="L3840">
        <v>3407779003</v>
      </c>
      <c r="M3840" t="s">
        <v>51</v>
      </c>
      <c r="N3840">
        <v>2343296461</v>
      </c>
      <c r="O3840" s="32" t="str">
        <f t="shared" si="59"/>
        <v>Promoters</v>
      </c>
    </row>
    <row r="3841" spans="1:15" ht="15" x14ac:dyDescent="0.2">
      <c r="A3841" t="s">
        <v>41</v>
      </c>
      <c r="B3841" t="s">
        <v>42</v>
      </c>
      <c r="C3841" t="s">
        <v>135</v>
      </c>
      <c r="D3841" s="11">
        <v>44257</v>
      </c>
      <c r="E3841" t="s">
        <v>55</v>
      </c>
      <c r="F3841">
        <v>5</v>
      </c>
      <c r="G3841" t="s">
        <v>43</v>
      </c>
      <c r="H3841">
        <v>3</v>
      </c>
      <c r="I3841"/>
      <c r="J3841"/>
      <c r="K3841">
        <v>3855494387</v>
      </c>
      <c r="L3841">
        <v>3855494387</v>
      </c>
      <c r="M3841" t="s">
        <v>44</v>
      </c>
      <c r="N3841">
        <v>2343302610</v>
      </c>
      <c r="O3841" s="32" t="str">
        <f t="shared" si="59"/>
        <v>Detractors</v>
      </c>
    </row>
    <row r="3842" spans="1:15" ht="15" x14ac:dyDescent="0.2">
      <c r="A3842" t="s">
        <v>41</v>
      </c>
      <c r="B3842" t="s">
        <v>42</v>
      </c>
      <c r="C3842" t="s">
        <v>131</v>
      </c>
      <c r="D3842" s="11">
        <v>44257</v>
      </c>
      <c r="E3842" t="s">
        <v>50</v>
      </c>
      <c r="F3842">
        <v>3</v>
      </c>
      <c r="G3842" t="s">
        <v>46</v>
      </c>
      <c r="H3842">
        <v>3</v>
      </c>
      <c r="I3842"/>
      <c r="J3842"/>
      <c r="K3842">
        <v>3406438968</v>
      </c>
      <c r="L3842">
        <v>3406438968</v>
      </c>
      <c r="M3842" t="s">
        <v>44</v>
      </c>
      <c r="N3842">
        <v>2343303813</v>
      </c>
      <c r="O3842" s="32" t="str">
        <f t="shared" ref="O3842:O3905" si="60">IF(AND(H3842&gt;=$Q$3,H3842&lt;=$R$3),$S$3,IF(AND(H3842&gt;=$Q$4,H3842&lt;=$R$4),$S$4,IF(AND(H3842&gt;=$Q$5,H3842&lt;=$R$5),$S$5)))</f>
        <v>Detractors</v>
      </c>
    </row>
    <row r="3843" spans="1:15" ht="15" x14ac:dyDescent="0.2">
      <c r="A3843" t="s">
        <v>41</v>
      </c>
      <c r="B3843" t="s">
        <v>42</v>
      </c>
      <c r="C3843" t="s">
        <v>143</v>
      </c>
      <c r="D3843" s="11">
        <v>44257</v>
      </c>
      <c r="E3843" t="s">
        <v>55</v>
      </c>
      <c r="F3843">
        <v>5</v>
      </c>
      <c r="G3843" t="s">
        <v>46</v>
      </c>
      <c r="H3843">
        <v>9</v>
      </c>
      <c r="I3843"/>
      <c r="J3843"/>
      <c r="K3843">
        <v>9288562365</v>
      </c>
      <c r="L3843">
        <v>9288562365</v>
      </c>
      <c r="M3843" t="s">
        <v>44</v>
      </c>
      <c r="N3843">
        <v>2343305268</v>
      </c>
      <c r="O3843" s="32" t="str">
        <f t="shared" si="60"/>
        <v>Promoters</v>
      </c>
    </row>
    <row r="3844" spans="1:15" ht="15" x14ac:dyDescent="0.2">
      <c r="A3844" t="s">
        <v>41</v>
      </c>
      <c r="B3844" t="s">
        <v>42</v>
      </c>
      <c r="C3844" t="s">
        <v>130</v>
      </c>
      <c r="D3844" s="11">
        <v>44257</v>
      </c>
      <c r="E3844" t="s">
        <v>19</v>
      </c>
      <c r="F3844">
        <v>5</v>
      </c>
      <c r="G3844" t="s">
        <v>43</v>
      </c>
      <c r="H3844">
        <v>10</v>
      </c>
      <c r="I3844"/>
      <c r="J3844"/>
      <c r="K3844">
        <v>7205275223</v>
      </c>
      <c r="L3844">
        <v>5922236761</v>
      </c>
      <c r="M3844" t="s">
        <v>44</v>
      </c>
      <c r="N3844">
        <v>2343306944</v>
      </c>
      <c r="O3844" s="32" t="str">
        <f t="shared" si="60"/>
        <v>Promoters</v>
      </c>
    </row>
    <row r="3845" spans="1:15" ht="15" x14ac:dyDescent="0.2">
      <c r="A3845" t="s">
        <v>41</v>
      </c>
      <c r="B3845" t="s">
        <v>42</v>
      </c>
      <c r="C3845" t="s">
        <v>78</v>
      </c>
      <c r="D3845" s="11">
        <v>44257</v>
      </c>
      <c r="E3845" t="s">
        <v>52</v>
      </c>
      <c r="F3845">
        <v>5</v>
      </c>
      <c r="G3845" t="s">
        <v>43</v>
      </c>
      <c r="H3845">
        <v>10</v>
      </c>
      <c r="I3845"/>
      <c r="J3845">
        <v>2023960075</v>
      </c>
      <c r="K3845">
        <v>4417353060</v>
      </c>
      <c r="L3845">
        <v>4417353060</v>
      </c>
      <c r="M3845" t="s">
        <v>44</v>
      </c>
      <c r="N3845">
        <v>2343313662</v>
      </c>
      <c r="O3845" s="32" t="str">
        <f t="shared" si="60"/>
        <v>Promoters</v>
      </c>
    </row>
    <row r="3846" spans="1:15" ht="15" x14ac:dyDescent="0.2">
      <c r="A3846" t="s">
        <v>41</v>
      </c>
      <c r="B3846" t="s">
        <v>42</v>
      </c>
      <c r="C3846" t="s">
        <v>104</v>
      </c>
      <c r="D3846" s="11">
        <v>44257</v>
      </c>
      <c r="E3846" t="s">
        <v>53</v>
      </c>
      <c r="F3846">
        <v>4</v>
      </c>
      <c r="G3846" t="s">
        <v>46</v>
      </c>
      <c r="H3846">
        <v>3</v>
      </c>
      <c r="I3846"/>
      <c r="J3846"/>
      <c r="K3846">
        <v>4415429600</v>
      </c>
      <c r="L3846">
        <v>4415429600</v>
      </c>
      <c r="M3846" t="s">
        <v>44</v>
      </c>
      <c r="N3846">
        <v>2343322362</v>
      </c>
      <c r="O3846" s="32" t="str">
        <f t="shared" si="60"/>
        <v>Detractors</v>
      </c>
    </row>
    <row r="3847" spans="1:15" ht="15" x14ac:dyDescent="0.2">
      <c r="A3847" t="s">
        <v>41</v>
      </c>
      <c r="B3847" t="s">
        <v>42</v>
      </c>
      <c r="C3847" t="s">
        <v>114</v>
      </c>
      <c r="D3847" s="11">
        <v>44257</v>
      </c>
      <c r="E3847" t="s">
        <v>50</v>
      </c>
      <c r="F3847">
        <v>5</v>
      </c>
      <c r="G3847" t="s">
        <v>43</v>
      </c>
      <c r="H3847">
        <v>9</v>
      </c>
      <c r="I3847"/>
      <c r="J3847"/>
      <c r="K3847">
        <v>3407746521</v>
      </c>
      <c r="L3847">
        <v>3407746521</v>
      </c>
      <c r="M3847" t="s">
        <v>44</v>
      </c>
      <c r="N3847">
        <v>2343322958</v>
      </c>
      <c r="O3847" s="32" t="str">
        <f t="shared" si="60"/>
        <v>Promoters</v>
      </c>
    </row>
    <row r="3848" spans="1:15" ht="15" x14ac:dyDescent="0.2">
      <c r="A3848" t="s">
        <v>41</v>
      </c>
      <c r="B3848" t="s">
        <v>42</v>
      </c>
      <c r="C3848" t="s">
        <v>85</v>
      </c>
      <c r="D3848" s="11">
        <v>44257</v>
      </c>
      <c r="E3848" t="s">
        <v>50</v>
      </c>
      <c r="F3848">
        <v>5</v>
      </c>
      <c r="G3848" t="s">
        <v>43</v>
      </c>
      <c r="H3848">
        <v>10</v>
      </c>
      <c r="I3848"/>
      <c r="J3848"/>
      <c r="K3848">
        <v>3405130429</v>
      </c>
      <c r="L3848">
        <v>3405130429</v>
      </c>
      <c r="M3848" t="s">
        <v>44</v>
      </c>
      <c r="N3848">
        <v>2343325756</v>
      </c>
      <c r="O3848" s="32" t="str">
        <f t="shared" si="60"/>
        <v>Promoters</v>
      </c>
    </row>
    <row r="3849" spans="1:15" ht="15" x14ac:dyDescent="0.2">
      <c r="A3849" t="s">
        <v>41</v>
      </c>
      <c r="B3849" t="s">
        <v>42</v>
      </c>
      <c r="C3849" t="s">
        <v>129</v>
      </c>
      <c r="D3849" s="11">
        <v>44257</v>
      </c>
      <c r="E3849" t="s">
        <v>54</v>
      </c>
      <c r="F3849">
        <v>5</v>
      </c>
      <c r="G3849" t="s">
        <v>46</v>
      </c>
      <c r="H3849">
        <v>10</v>
      </c>
      <c r="I3849"/>
      <c r="J3849"/>
      <c r="K3849">
        <v>9287970451</v>
      </c>
      <c r="L3849">
        <v>9287970451</v>
      </c>
      <c r="M3849" t="s">
        <v>44</v>
      </c>
      <c r="N3849">
        <v>2343326657</v>
      </c>
      <c r="O3849" s="32" t="str">
        <f t="shared" si="60"/>
        <v>Promoters</v>
      </c>
    </row>
    <row r="3850" spans="1:15" ht="15" x14ac:dyDescent="0.2">
      <c r="A3850" t="s">
        <v>41</v>
      </c>
      <c r="B3850" t="s">
        <v>42</v>
      </c>
      <c r="C3850" t="s">
        <v>112</v>
      </c>
      <c r="D3850" s="11">
        <v>44257</v>
      </c>
      <c r="E3850" t="s">
        <v>54</v>
      </c>
      <c r="F3850">
        <v>5</v>
      </c>
      <c r="G3850" t="s">
        <v>43</v>
      </c>
      <c r="H3850">
        <v>9</v>
      </c>
      <c r="I3850"/>
      <c r="J3850"/>
      <c r="K3850">
        <v>5058623658</v>
      </c>
      <c r="L3850">
        <v>5058623658</v>
      </c>
      <c r="M3850" t="s">
        <v>44</v>
      </c>
      <c r="N3850">
        <v>2343344311</v>
      </c>
      <c r="O3850" s="32" t="str">
        <f t="shared" si="60"/>
        <v>Promoters</v>
      </c>
    </row>
    <row r="3851" spans="1:15" ht="15" x14ac:dyDescent="0.2">
      <c r="A3851" t="s">
        <v>41</v>
      </c>
      <c r="B3851" t="s">
        <v>42</v>
      </c>
      <c r="C3851" t="s">
        <v>136</v>
      </c>
      <c r="D3851" s="11">
        <v>44257</v>
      </c>
      <c r="E3851" t="s">
        <v>55</v>
      </c>
      <c r="F3851">
        <v>5</v>
      </c>
      <c r="G3851" t="s">
        <v>46</v>
      </c>
      <c r="H3851">
        <v>10</v>
      </c>
      <c r="I3851"/>
      <c r="J3851"/>
      <c r="K3851">
        <v>5055169495</v>
      </c>
      <c r="L3851">
        <v>5055169495</v>
      </c>
      <c r="M3851" t="s">
        <v>51</v>
      </c>
      <c r="N3851">
        <v>2343348706</v>
      </c>
      <c r="O3851" s="32" t="str">
        <f t="shared" si="60"/>
        <v>Promoters</v>
      </c>
    </row>
    <row r="3852" spans="1:15" ht="15" x14ac:dyDescent="0.2">
      <c r="A3852" t="s">
        <v>41</v>
      </c>
      <c r="B3852" t="s">
        <v>42</v>
      </c>
      <c r="C3852" t="s">
        <v>80</v>
      </c>
      <c r="D3852" s="11">
        <v>44257</v>
      </c>
      <c r="E3852" t="s">
        <v>52</v>
      </c>
      <c r="F3852">
        <v>5</v>
      </c>
      <c r="G3852" t="s">
        <v>43</v>
      </c>
      <c r="H3852">
        <v>10</v>
      </c>
      <c r="I3852"/>
      <c r="J3852"/>
      <c r="K3852">
        <v>4417038824</v>
      </c>
      <c r="L3852">
        <v>4417038824</v>
      </c>
      <c r="M3852" t="s">
        <v>44</v>
      </c>
      <c r="N3852">
        <v>2343360688</v>
      </c>
      <c r="O3852" s="32" t="str">
        <f t="shared" si="60"/>
        <v>Promoters</v>
      </c>
    </row>
    <row r="3853" spans="1:15" ht="15" x14ac:dyDescent="0.2">
      <c r="A3853" t="s">
        <v>41</v>
      </c>
      <c r="B3853" t="s">
        <v>42</v>
      </c>
      <c r="C3853" t="s">
        <v>104</v>
      </c>
      <c r="D3853" s="11">
        <v>44257</v>
      </c>
      <c r="E3853" t="s">
        <v>53</v>
      </c>
      <c r="F3853">
        <v>4</v>
      </c>
      <c r="G3853" t="s">
        <v>43</v>
      </c>
      <c r="H3853">
        <v>6</v>
      </c>
      <c r="I3853"/>
      <c r="J3853"/>
      <c r="K3853">
        <v>4412365895</v>
      </c>
      <c r="L3853">
        <v>4412365895</v>
      </c>
      <c r="M3853" t="s">
        <v>44</v>
      </c>
      <c r="N3853">
        <v>2343383861</v>
      </c>
      <c r="O3853" s="32" t="str">
        <f t="shared" si="60"/>
        <v>Detractors</v>
      </c>
    </row>
    <row r="3854" spans="1:15" ht="15" x14ac:dyDescent="0.2">
      <c r="A3854" t="s">
        <v>41</v>
      </c>
      <c r="B3854" t="s">
        <v>42</v>
      </c>
      <c r="C3854" t="s">
        <v>87</v>
      </c>
      <c r="D3854" s="11">
        <v>44257</v>
      </c>
      <c r="E3854" t="s">
        <v>50</v>
      </c>
      <c r="F3854">
        <v>2</v>
      </c>
      <c r="G3854" t="s">
        <v>43</v>
      </c>
      <c r="H3854">
        <v>8</v>
      </c>
      <c r="I3854"/>
      <c r="J3854"/>
      <c r="K3854">
        <v>3404735636</v>
      </c>
      <c r="L3854">
        <v>3404735636</v>
      </c>
      <c r="M3854" t="s">
        <v>51</v>
      </c>
      <c r="N3854">
        <v>2343390015</v>
      </c>
      <c r="O3854" s="32" t="str">
        <f t="shared" si="60"/>
        <v>Passives</v>
      </c>
    </row>
    <row r="3855" spans="1:15" ht="15" x14ac:dyDescent="0.2">
      <c r="A3855" t="s">
        <v>41</v>
      </c>
      <c r="B3855" t="s">
        <v>42</v>
      </c>
      <c r="C3855" t="s">
        <v>140</v>
      </c>
      <c r="D3855" s="11">
        <v>44257</v>
      </c>
      <c r="E3855" t="s">
        <v>52</v>
      </c>
      <c r="F3855">
        <v>5</v>
      </c>
      <c r="G3855" t="s">
        <v>43</v>
      </c>
      <c r="H3855">
        <v>10</v>
      </c>
      <c r="I3855"/>
      <c r="J3855"/>
      <c r="K3855">
        <v>4417348038</v>
      </c>
      <c r="L3855">
        <v>4417348038</v>
      </c>
      <c r="M3855" t="s">
        <v>51</v>
      </c>
      <c r="N3855">
        <v>2343396560</v>
      </c>
      <c r="O3855" s="32" t="str">
        <f t="shared" si="60"/>
        <v>Promoters</v>
      </c>
    </row>
    <row r="3856" spans="1:15" ht="15" x14ac:dyDescent="0.2">
      <c r="A3856" t="s">
        <v>41</v>
      </c>
      <c r="B3856" t="s">
        <v>42</v>
      </c>
      <c r="C3856" t="s">
        <v>127</v>
      </c>
      <c r="D3856" s="11">
        <v>44257</v>
      </c>
      <c r="E3856" t="s">
        <v>55</v>
      </c>
      <c r="F3856">
        <v>3</v>
      </c>
      <c r="G3856" t="s">
        <v>43</v>
      </c>
      <c r="H3856">
        <v>4</v>
      </c>
      <c r="I3856"/>
      <c r="J3856"/>
      <c r="K3856">
        <v>8628819280</v>
      </c>
      <c r="L3856">
        <v>8628819280</v>
      </c>
      <c r="M3856" t="s">
        <v>44</v>
      </c>
      <c r="N3856">
        <v>2343397745</v>
      </c>
      <c r="O3856" s="32" t="str">
        <f t="shared" si="60"/>
        <v>Detractors</v>
      </c>
    </row>
    <row r="3857" spans="1:15" ht="15" x14ac:dyDescent="0.2">
      <c r="A3857" t="s">
        <v>41</v>
      </c>
      <c r="B3857" t="s">
        <v>42</v>
      </c>
      <c r="C3857" t="s">
        <v>115</v>
      </c>
      <c r="D3857" s="11">
        <v>44257</v>
      </c>
      <c r="E3857" t="s">
        <v>50</v>
      </c>
      <c r="F3857">
        <v>5</v>
      </c>
      <c r="G3857" t="s">
        <v>43</v>
      </c>
      <c r="H3857">
        <v>8</v>
      </c>
      <c r="I3857"/>
      <c r="J3857"/>
      <c r="K3857">
        <v>3406261684</v>
      </c>
      <c r="L3857">
        <v>3406261684</v>
      </c>
      <c r="M3857" t="s">
        <v>44</v>
      </c>
      <c r="N3857">
        <v>2343417952</v>
      </c>
      <c r="O3857" s="32" t="str">
        <f t="shared" si="60"/>
        <v>Passives</v>
      </c>
    </row>
    <row r="3858" spans="1:15" ht="15" x14ac:dyDescent="0.2">
      <c r="A3858" t="s">
        <v>41</v>
      </c>
      <c r="B3858" t="s">
        <v>42</v>
      </c>
      <c r="C3858" t="s">
        <v>132</v>
      </c>
      <c r="D3858" s="11">
        <v>44257</v>
      </c>
      <c r="E3858" t="s">
        <v>55</v>
      </c>
      <c r="F3858">
        <v>5</v>
      </c>
      <c r="G3858" t="s">
        <v>43</v>
      </c>
      <c r="H3858">
        <v>10</v>
      </c>
      <c r="I3858"/>
      <c r="J3858"/>
      <c r="K3858">
        <v>5754471222</v>
      </c>
      <c r="L3858">
        <v>5754471222</v>
      </c>
      <c r="M3858" t="s">
        <v>44</v>
      </c>
      <c r="N3858">
        <v>2343422806</v>
      </c>
      <c r="O3858" s="32" t="str">
        <f t="shared" si="60"/>
        <v>Promoters</v>
      </c>
    </row>
    <row r="3859" spans="1:15" ht="15" x14ac:dyDescent="0.2">
      <c r="A3859" t="s">
        <v>41</v>
      </c>
      <c r="B3859" t="s">
        <v>42</v>
      </c>
      <c r="C3859" t="s">
        <v>87</v>
      </c>
      <c r="D3859" s="11">
        <v>44257</v>
      </c>
      <c r="E3859" t="s">
        <v>53</v>
      </c>
      <c r="F3859">
        <v>5</v>
      </c>
      <c r="G3859" t="s">
        <v>43</v>
      </c>
      <c r="H3859">
        <v>9</v>
      </c>
      <c r="I3859"/>
      <c r="J3859"/>
      <c r="K3859">
        <v>4413327804</v>
      </c>
      <c r="L3859">
        <v>4413327804</v>
      </c>
      <c r="M3859" t="s">
        <v>44</v>
      </c>
      <c r="N3859">
        <v>2343423132</v>
      </c>
      <c r="O3859" s="32" t="str">
        <f t="shared" si="60"/>
        <v>Promoters</v>
      </c>
    </row>
    <row r="3860" spans="1:15" ht="15" x14ac:dyDescent="0.2">
      <c r="A3860" t="s">
        <v>41</v>
      </c>
      <c r="B3860" t="s">
        <v>42</v>
      </c>
      <c r="C3860" t="s">
        <v>78</v>
      </c>
      <c r="D3860" s="11">
        <v>44257</v>
      </c>
      <c r="E3860" t="s">
        <v>50</v>
      </c>
      <c r="F3860">
        <v>5</v>
      </c>
      <c r="G3860" t="s">
        <v>46</v>
      </c>
      <c r="H3860">
        <v>0</v>
      </c>
      <c r="I3860"/>
      <c r="J3860">
        <v>2024060549</v>
      </c>
      <c r="K3860">
        <v>3404730819</v>
      </c>
      <c r="L3860">
        <v>3404730819</v>
      </c>
      <c r="M3860" t="s">
        <v>44</v>
      </c>
      <c r="N3860">
        <v>2343439180</v>
      </c>
      <c r="O3860" s="32" t="str">
        <f t="shared" si="60"/>
        <v>Detractors</v>
      </c>
    </row>
    <row r="3861" spans="1:15" ht="15" x14ac:dyDescent="0.2">
      <c r="A3861" t="s">
        <v>41</v>
      </c>
      <c r="B3861" t="s">
        <v>42</v>
      </c>
      <c r="C3861" t="s">
        <v>125</v>
      </c>
      <c r="D3861" s="11">
        <v>44257</v>
      </c>
      <c r="E3861" t="s">
        <v>19</v>
      </c>
      <c r="F3861">
        <v>5</v>
      </c>
      <c r="G3861" t="s">
        <v>43</v>
      </c>
      <c r="H3861">
        <v>8</v>
      </c>
      <c r="I3861"/>
      <c r="J3861"/>
      <c r="K3861">
        <v>6303769003</v>
      </c>
      <c r="L3861">
        <v>5922181621</v>
      </c>
      <c r="M3861" t="s">
        <v>51</v>
      </c>
      <c r="N3861">
        <v>2343451351</v>
      </c>
      <c r="O3861" s="32" t="str">
        <f t="shared" si="60"/>
        <v>Passives</v>
      </c>
    </row>
    <row r="3862" spans="1:15" ht="15" x14ac:dyDescent="0.2">
      <c r="A3862" t="s">
        <v>41</v>
      </c>
      <c r="B3862" t="s">
        <v>42</v>
      </c>
      <c r="C3862" t="s">
        <v>122</v>
      </c>
      <c r="D3862" s="11">
        <v>44257</v>
      </c>
      <c r="E3862" t="s">
        <v>53</v>
      </c>
      <c r="F3862">
        <v>5</v>
      </c>
      <c r="G3862" t="s">
        <v>43</v>
      </c>
      <c r="H3862">
        <v>8</v>
      </c>
      <c r="I3862"/>
      <c r="J3862"/>
      <c r="K3862">
        <v>4413388000</v>
      </c>
      <c r="L3862">
        <v>4413388000</v>
      </c>
      <c r="M3862" t="s">
        <v>44</v>
      </c>
      <c r="N3862">
        <v>2343451528</v>
      </c>
      <c r="O3862" s="32" t="str">
        <f t="shared" si="60"/>
        <v>Passives</v>
      </c>
    </row>
    <row r="3863" spans="1:15" ht="15" x14ac:dyDescent="0.2">
      <c r="A3863" t="s">
        <v>41</v>
      </c>
      <c r="B3863" t="s">
        <v>42</v>
      </c>
      <c r="C3863" t="s">
        <v>125</v>
      </c>
      <c r="D3863" s="11">
        <v>44257</v>
      </c>
      <c r="E3863" t="s">
        <v>19</v>
      </c>
      <c r="F3863">
        <v>1</v>
      </c>
      <c r="G3863" t="s">
        <v>43</v>
      </c>
      <c r="H3863">
        <v>10</v>
      </c>
      <c r="I3863"/>
      <c r="J3863"/>
      <c r="K3863">
        <v>7205275223</v>
      </c>
      <c r="L3863">
        <v>5922560686</v>
      </c>
      <c r="M3863" t="s">
        <v>44</v>
      </c>
      <c r="N3863">
        <v>2343456943</v>
      </c>
      <c r="O3863" s="32" t="str">
        <f t="shared" si="60"/>
        <v>Promoters</v>
      </c>
    </row>
    <row r="3864" spans="1:15" ht="15" x14ac:dyDescent="0.2">
      <c r="A3864" t="s">
        <v>41</v>
      </c>
      <c r="B3864" t="s">
        <v>42</v>
      </c>
      <c r="C3864" t="s">
        <v>132</v>
      </c>
      <c r="D3864" s="11">
        <v>44257</v>
      </c>
      <c r="E3864" t="s">
        <v>50</v>
      </c>
      <c r="F3864">
        <v>5</v>
      </c>
      <c r="G3864" t="s">
        <v>43</v>
      </c>
      <c r="H3864">
        <v>10</v>
      </c>
      <c r="I3864"/>
      <c r="J3864"/>
      <c r="K3864">
        <v>3405130429</v>
      </c>
      <c r="L3864">
        <v>3405130429</v>
      </c>
      <c r="M3864" t="s">
        <v>44</v>
      </c>
      <c r="N3864">
        <v>2343463503</v>
      </c>
      <c r="O3864" s="32" t="str">
        <f t="shared" si="60"/>
        <v>Promoters</v>
      </c>
    </row>
    <row r="3865" spans="1:15" ht="15" x14ac:dyDescent="0.2">
      <c r="A3865" t="s">
        <v>41</v>
      </c>
      <c r="B3865" t="s">
        <v>42</v>
      </c>
      <c r="C3865" t="s">
        <v>125</v>
      </c>
      <c r="D3865" s="11">
        <v>44257</v>
      </c>
      <c r="E3865" t="s">
        <v>19</v>
      </c>
      <c r="F3865">
        <v>1</v>
      </c>
      <c r="G3865" t="s">
        <v>46</v>
      </c>
      <c r="H3865">
        <v>0</v>
      </c>
      <c r="I3865"/>
      <c r="J3865">
        <v>2024089357</v>
      </c>
      <c r="K3865">
        <v>7205275223</v>
      </c>
      <c r="L3865">
        <v>5922314113</v>
      </c>
      <c r="M3865" t="s">
        <v>44</v>
      </c>
      <c r="N3865">
        <v>2343473154</v>
      </c>
      <c r="O3865" s="32" t="str">
        <f t="shared" si="60"/>
        <v>Detractors</v>
      </c>
    </row>
    <row r="3866" spans="1:15" ht="15" x14ac:dyDescent="0.2">
      <c r="A3866" t="s">
        <v>41</v>
      </c>
      <c r="B3866" t="s">
        <v>42</v>
      </c>
      <c r="C3866" t="s">
        <v>115</v>
      </c>
      <c r="D3866" s="11">
        <v>44257</v>
      </c>
      <c r="E3866" t="s">
        <v>55</v>
      </c>
      <c r="F3866">
        <v>2</v>
      </c>
      <c r="G3866" t="s">
        <v>46</v>
      </c>
      <c r="H3866">
        <v>5</v>
      </c>
      <c r="I3866"/>
      <c r="J3866">
        <v>2024094341</v>
      </c>
      <c r="K3866">
        <v>9282069965</v>
      </c>
      <c r="L3866">
        <v>9282069965</v>
      </c>
      <c r="M3866" t="s">
        <v>44</v>
      </c>
      <c r="N3866">
        <v>2343482210</v>
      </c>
      <c r="O3866" s="32" t="str">
        <f t="shared" si="60"/>
        <v>Detractors</v>
      </c>
    </row>
    <row r="3867" spans="1:15" ht="15" x14ac:dyDescent="0.2">
      <c r="A3867" t="s">
        <v>41</v>
      </c>
      <c r="B3867" t="s">
        <v>42</v>
      </c>
      <c r="C3867" t="s">
        <v>140</v>
      </c>
      <c r="D3867" s="11">
        <v>44257</v>
      </c>
      <c r="E3867" t="s">
        <v>54</v>
      </c>
      <c r="F3867">
        <v>5</v>
      </c>
      <c r="G3867" t="s">
        <v>43</v>
      </c>
      <c r="H3867">
        <v>5</v>
      </c>
      <c r="I3867"/>
      <c r="J3867"/>
      <c r="K3867">
        <v>9286745434</v>
      </c>
      <c r="L3867">
        <v>9286745434</v>
      </c>
      <c r="M3867" t="s">
        <v>44</v>
      </c>
      <c r="N3867">
        <v>2343495710</v>
      </c>
      <c r="O3867" s="32" t="str">
        <f t="shared" si="60"/>
        <v>Detractors</v>
      </c>
    </row>
    <row r="3868" spans="1:15" ht="15" x14ac:dyDescent="0.2">
      <c r="A3868" t="s">
        <v>41</v>
      </c>
      <c r="B3868" t="s">
        <v>42</v>
      </c>
      <c r="C3868" t="s">
        <v>115</v>
      </c>
      <c r="D3868" s="11">
        <v>44257</v>
      </c>
      <c r="E3868" t="s">
        <v>50</v>
      </c>
      <c r="F3868">
        <v>5</v>
      </c>
      <c r="G3868" t="s">
        <v>43</v>
      </c>
      <c r="H3868">
        <v>8</v>
      </c>
      <c r="I3868"/>
      <c r="J3868"/>
      <c r="K3868">
        <v>3406269270</v>
      </c>
      <c r="L3868">
        <v>3406269270</v>
      </c>
      <c r="M3868" t="s">
        <v>51</v>
      </c>
      <c r="N3868">
        <v>2343502344</v>
      </c>
      <c r="O3868" s="32" t="str">
        <f t="shared" si="60"/>
        <v>Passives</v>
      </c>
    </row>
    <row r="3869" spans="1:15" ht="15" x14ac:dyDescent="0.2">
      <c r="A3869" t="s">
        <v>41</v>
      </c>
      <c r="B3869" t="s">
        <v>42</v>
      </c>
      <c r="C3869" t="s">
        <v>144</v>
      </c>
      <c r="D3869" s="11">
        <v>44258</v>
      </c>
      <c r="E3869" t="s">
        <v>50</v>
      </c>
      <c r="F3869">
        <v>4</v>
      </c>
      <c r="G3869" t="s">
        <v>43</v>
      </c>
      <c r="H3869">
        <v>8</v>
      </c>
      <c r="I3869"/>
      <c r="J3869"/>
      <c r="K3869">
        <v>3407740880</v>
      </c>
      <c r="L3869">
        <v>3407740880</v>
      </c>
      <c r="M3869" t="s">
        <v>51</v>
      </c>
      <c r="N3869">
        <v>2343595956</v>
      </c>
      <c r="O3869" s="32" t="str">
        <f t="shared" si="60"/>
        <v>Passives</v>
      </c>
    </row>
    <row r="3870" spans="1:15" ht="15" x14ac:dyDescent="0.2">
      <c r="A3870" t="s">
        <v>41</v>
      </c>
      <c r="B3870" t="s">
        <v>42</v>
      </c>
      <c r="C3870" t="s">
        <v>147</v>
      </c>
      <c r="D3870" s="11">
        <v>44258</v>
      </c>
      <c r="E3870" t="s">
        <v>52</v>
      </c>
      <c r="F3870">
        <v>5</v>
      </c>
      <c r="G3870" t="s">
        <v>43</v>
      </c>
      <c r="H3870">
        <v>7</v>
      </c>
      <c r="I3870"/>
      <c r="J3870"/>
      <c r="K3870">
        <v>4412937437</v>
      </c>
      <c r="L3870">
        <v>4412937437</v>
      </c>
      <c r="M3870" t="s">
        <v>51</v>
      </c>
      <c r="N3870">
        <v>2343601492</v>
      </c>
      <c r="O3870" s="32" t="str">
        <f t="shared" si="60"/>
        <v>Passives</v>
      </c>
    </row>
    <row r="3871" spans="1:15" ht="15" x14ac:dyDescent="0.2">
      <c r="A3871" t="s">
        <v>41</v>
      </c>
      <c r="B3871" t="s">
        <v>42</v>
      </c>
      <c r="C3871" t="s">
        <v>136</v>
      </c>
      <c r="D3871" s="11">
        <v>44258</v>
      </c>
      <c r="E3871" t="s">
        <v>53</v>
      </c>
      <c r="F3871">
        <v>4</v>
      </c>
      <c r="G3871" t="s">
        <v>46</v>
      </c>
      <c r="H3871">
        <v>0</v>
      </c>
      <c r="I3871"/>
      <c r="J3871">
        <v>2024170728</v>
      </c>
      <c r="K3871">
        <v>4412368048</v>
      </c>
      <c r="L3871">
        <v>4412368048</v>
      </c>
      <c r="M3871" t="s">
        <v>44</v>
      </c>
      <c r="N3871">
        <v>2343603392</v>
      </c>
      <c r="O3871" s="32" t="str">
        <f t="shared" si="60"/>
        <v>Detractors</v>
      </c>
    </row>
    <row r="3872" spans="1:15" ht="15" x14ac:dyDescent="0.2">
      <c r="A3872" t="s">
        <v>41</v>
      </c>
      <c r="B3872" t="s">
        <v>42</v>
      </c>
      <c r="C3872" t="s">
        <v>147</v>
      </c>
      <c r="D3872" s="11">
        <v>44258</v>
      </c>
      <c r="E3872" t="s">
        <v>53</v>
      </c>
      <c r="F3872">
        <v>1</v>
      </c>
      <c r="G3872" t="s">
        <v>43</v>
      </c>
      <c r="H3872">
        <v>10</v>
      </c>
      <c r="I3872"/>
      <c r="J3872"/>
      <c r="K3872">
        <v>4417030333</v>
      </c>
      <c r="L3872">
        <v>4417030333</v>
      </c>
      <c r="M3872" t="s">
        <v>44</v>
      </c>
      <c r="N3872">
        <v>2343619419</v>
      </c>
      <c r="O3872" s="32" t="str">
        <f t="shared" si="60"/>
        <v>Promoters</v>
      </c>
    </row>
    <row r="3873" spans="1:15" ht="15" x14ac:dyDescent="0.2">
      <c r="A3873" t="s">
        <v>41</v>
      </c>
      <c r="B3873" t="s">
        <v>42</v>
      </c>
      <c r="C3873" t="s">
        <v>117</v>
      </c>
      <c r="D3873" s="11">
        <v>44258</v>
      </c>
      <c r="E3873" t="s">
        <v>50</v>
      </c>
      <c r="F3873">
        <v>5</v>
      </c>
      <c r="G3873" t="s">
        <v>46</v>
      </c>
      <c r="H3873">
        <v>6</v>
      </c>
      <c r="I3873"/>
      <c r="J3873">
        <v>2024205360</v>
      </c>
      <c r="K3873">
        <v>3407799999</v>
      </c>
      <c r="L3873">
        <v>3407799999</v>
      </c>
      <c r="M3873" t="s">
        <v>44</v>
      </c>
      <c r="N3873">
        <v>2343622299</v>
      </c>
      <c r="O3873" s="32" t="str">
        <f t="shared" si="60"/>
        <v>Detractors</v>
      </c>
    </row>
    <row r="3874" spans="1:15" ht="15" x14ac:dyDescent="0.2">
      <c r="A3874" t="s">
        <v>41</v>
      </c>
      <c r="B3874" t="s">
        <v>42</v>
      </c>
      <c r="C3874" t="s">
        <v>136</v>
      </c>
      <c r="D3874" s="11">
        <v>44258</v>
      </c>
      <c r="E3874" t="s">
        <v>55</v>
      </c>
      <c r="F3874">
        <v>5</v>
      </c>
      <c r="G3874" t="s">
        <v>43</v>
      </c>
      <c r="H3874">
        <v>8</v>
      </c>
      <c r="I3874"/>
      <c r="J3874">
        <v>2024208079</v>
      </c>
      <c r="K3874">
        <v>9282055264</v>
      </c>
      <c r="L3874">
        <v>9282055264</v>
      </c>
      <c r="M3874" t="s">
        <v>44</v>
      </c>
      <c r="N3874">
        <v>2343623404</v>
      </c>
      <c r="O3874" s="32" t="str">
        <f t="shared" si="60"/>
        <v>Passives</v>
      </c>
    </row>
    <row r="3875" spans="1:15" ht="15" x14ac:dyDescent="0.2">
      <c r="A3875" t="s">
        <v>41</v>
      </c>
      <c r="B3875" t="s">
        <v>42</v>
      </c>
      <c r="C3875" t="s">
        <v>144</v>
      </c>
      <c r="D3875" s="11">
        <v>44258</v>
      </c>
      <c r="E3875" t="s">
        <v>50</v>
      </c>
      <c r="F3875">
        <v>5</v>
      </c>
      <c r="G3875" t="s">
        <v>43</v>
      </c>
      <c r="H3875">
        <v>9</v>
      </c>
      <c r="I3875"/>
      <c r="J3875"/>
      <c r="K3875">
        <v>3402774081</v>
      </c>
      <c r="L3875">
        <v>3402774081</v>
      </c>
      <c r="M3875" t="s">
        <v>44</v>
      </c>
      <c r="N3875">
        <v>2343626753</v>
      </c>
      <c r="O3875" s="32" t="str">
        <f t="shared" si="60"/>
        <v>Promoters</v>
      </c>
    </row>
    <row r="3876" spans="1:15" ht="15" x14ac:dyDescent="0.2">
      <c r="A3876" t="s">
        <v>41</v>
      </c>
      <c r="B3876" t="s">
        <v>42</v>
      </c>
      <c r="C3876" t="s">
        <v>123</v>
      </c>
      <c r="D3876" s="11">
        <v>44258</v>
      </c>
      <c r="E3876" t="s">
        <v>19</v>
      </c>
      <c r="F3876">
        <v>5</v>
      </c>
      <c r="G3876" t="s">
        <v>43</v>
      </c>
      <c r="H3876">
        <v>10</v>
      </c>
      <c r="I3876"/>
      <c r="J3876"/>
      <c r="K3876">
        <v>7205275223</v>
      </c>
      <c r="L3876">
        <v>5926187102</v>
      </c>
      <c r="M3876" t="s">
        <v>44</v>
      </c>
      <c r="N3876">
        <v>2343627487</v>
      </c>
      <c r="O3876" s="32" t="str">
        <f t="shared" si="60"/>
        <v>Promoters</v>
      </c>
    </row>
    <row r="3877" spans="1:15" ht="15" x14ac:dyDescent="0.2">
      <c r="A3877" t="s">
        <v>41</v>
      </c>
      <c r="B3877" t="s">
        <v>42</v>
      </c>
      <c r="C3877" t="s">
        <v>142</v>
      </c>
      <c r="D3877" s="11">
        <v>44258</v>
      </c>
      <c r="E3877" t="s">
        <v>50</v>
      </c>
      <c r="F3877">
        <v>5</v>
      </c>
      <c r="G3877" t="s">
        <v>46</v>
      </c>
      <c r="H3877">
        <v>2</v>
      </c>
      <c r="I3877"/>
      <c r="J3877"/>
      <c r="K3877">
        <v>3402448000</v>
      </c>
      <c r="L3877">
        <v>3402448000</v>
      </c>
      <c r="M3877" t="s">
        <v>44</v>
      </c>
      <c r="N3877">
        <v>2343631813</v>
      </c>
      <c r="O3877" s="32" t="str">
        <f t="shared" si="60"/>
        <v>Detractors</v>
      </c>
    </row>
    <row r="3878" spans="1:15" ht="15" x14ac:dyDescent="0.2">
      <c r="A3878" t="s">
        <v>41</v>
      </c>
      <c r="B3878" t="s">
        <v>42</v>
      </c>
      <c r="C3878" t="s">
        <v>117</v>
      </c>
      <c r="D3878" s="11">
        <v>44258</v>
      </c>
      <c r="E3878" t="s">
        <v>50</v>
      </c>
      <c r="F3878">
        <v>1</v>
      </c>
      <c r="G3878" t="s">
        <v>43</v>
      </c>
      <c r="H3878">
        <v>10</v>
      </c>
      <c r="I3878"/>
      <c r="J3878"/>
      <c r="K3878">
        <v>3407194280</v>
      </c>
      <c r="L3878">
        <v>3407194280</v>
      </c>
      <c r="M3878" t="s">
        <v>44</v>
      </c>
      <c r="N3878">
        <v>2343644552</v>
      </c>
      <c r="O3878" s="32" t="str">
        <f t="shared" si="60"/>
        <v>Promoters</v>
      </c>
    </row>
    <row r="3879" spans="1:15" ht="15" x14ac:dyDescent="0.2">
      <c r="A3879" t="s">
        <v>41</v>
      </c>
      <c r="B3879" t="s">
        <v>42</v>
      </c>
      <c r="C3879" t="s">
        <v>78</v>
      </c>
      <c r="D3879" s="11">
        <v>44258</v>
      </c>
      <c r="E3879" t="s">
        <v>53</v>
      </c>
      <c r="F3879">
        <v>4</v>
      </c>
      <c r="G3879" t="s">
        <v>43</v>
      </c>
      <c r="H3879">
        <v>9</v>
      </c>
      <c r="I3879"/>
      <c r="J3879"/>
      <c r="K3879">
        <v>4412954850</v>
      </c>
      <c r="L3879">
        <v>4412954850</v>
      </c>
      <c r="M3879" t="s">
        <v>51</v>
      </c>
      <c r="N3879">
        <v>2343646654</v>
      </c>
      <c r="O3879" s="32" t="str">
        <f t="shared" si="60"/>
        <v>Promoters</v>
      </c>
    </row>
    <row r="3880" spans="1:15" ht="15" x14ac:dyDescent="0.2">
      <c r="A3880" t="s">
        <v>41</v>
      </c>
      <c r="B3880" t="s">
        <v>42</v>
      </c>
      <c r="C3880" t="s">
        <v>123</v>
      </c>
      <c r="D3880" s="11">
        <v>44258</v>
      </c>
      <c r="E3880" t="s">
        <v>19</v>
      </c>
      <c r="F3880">
        <v>5</v>
      </c>
      <c r="G3880" t="s">
        <v>43</v>
      </c>
      <c r="H3880">
        <v>10</v>
      </c>
      <c r="I3880"/>
      <c r="J3880"/>
      <c r="K3880">
        <v>7205275223</v>
      </c>
      <c r="L3880">
        <v>5926517708</v>
      </c>
      <c r="M3880" t="s">
        <v>44</v>
      </c>
      <c r="N3880">
        <v>2343648852</v>
      </c>
      <c r="O3880" s="32" t="str">
        <f t="shared" si="60"/>
        <v>Promoters</v>
      </c>
    </row>
    <row r="3881" spans="1:15" ht="15" x14ac:dyDescent="0.2">
      <c r="A3881" t="s">
        <v>41</v>
      </c>
      <c r="B3881" t="s">
        <v>42</v>
      </c>
      <c r="C3881" t="s">
        <v>145</v>
      </c>
      <c r="D3881" s="11">
        <v>44258</v>
      </c>
      <c r="E3881" t="s">
        <v>50</v>
      </c>
      <c r="F3881">
        <v>5</v>
      </c>
      <c r="G3881" t="s">
        <v>43</v>
      </c>
      <c r="H3881">
        <v>10</v>
      </c>
      <c r="I3881"/>
      <c r="J3881"/>
      <c r="K3881">
        <v>3406909885</v>
      </c>
      <c r="L3881">
        <v>3406909885</v>
      </c>
      <c r="M3881" t="s">
        <v>44</v>
      </c>
      <c r="N3881">
        <v>2343651732</v>
      </c>
      <c r="O3881" s="32" t="str">
        <f t="shared" si="60"/>
        <v>Promoters</v>
      </c>
    </row>
    <row r="3882" spans="1:15" ht="15" x14ac:dyDescent="0.2">
      <c r="A3882" t="s">
        <v>41</v>
      </c>
      <c r="B3882" t="s">
        <v>42</v>
      </c>
      <c r="C3882" t="s">
        <v>112</v>
      </c>
      <c r="D3882" s="11">
        <v>44258</v>
      </c>
      <c r="E3882" t="s">
        <v>50</v>
      </c>
      <c r="F3882">
        <v>5</v>
      </c>
      <c r="G3882" t="s">
        <v>46</v>
      </c>
      <c r="H3882">
        <v>8</v>
      </c>
      <c r="I3882"/>
      <c r="J3882"/>
      <c r="K3882">
        <v>3406425383</v>
      </c>
      <c r="L3882">
        <v>3406425383</v>
      </c>
      <c r="M3882" t="s">
        <v>44</v>
      </c>
      <c r="N3882">
        <v>2343655196</v>
      </c>
      <c r="O3882" s="32" t="str">
        <f t="shared" si="60"/>
        <v>Passives</v>
      </c>
    </row>
    <row r="3883" spans="1:15" ht="15" x14ac:dyDescent="0.2">
      <c r="A3883" t="s">
        <v>41</v>
      </c>
      <c r="B3883" t="s">
        <v>42</v>
      </c>
      <c r="C3883" t="s">
        <v>123</v>
      </c>
      <c r="D3883" s="11">
        <v>44258</v>
      </c>
      <c r="E3883" t="s">
        <v>19</v>
      </c>
      <c r="F3883">
        <v>5</v>
      </c>
      <c r="G3883" t="s">
        <v>46</v>
      </c>
      <c r="H3883">
        <v>0</v>
      </c>
      <c r="I3883"/>
      <c r="J3883"/>
      <c r="K3883">
        <v>7205275223</v>
      </c>
      <c r="L3883">
        <v>5926473214</v>
      </c>
      <c r="M3883" t="s">
        <v>44</v>
      </c>
      <c r="N3883">
        <v>2343656046</v>
      </c>
      <c r="O3883" s="32" t="str">
        <f t="shared" si="60"/>
        <v>Detractors</v>
      </c>
    </row>
    <row r="3884" spans="1:15" ht="15" x14ac:dyDescent="0.2">
      <c r="A3884" t="s">
        <v>41</v>
      </c>
      <c r="B3884" t="s">
        <v>42</v>
      </c>
      <c r="C3884" t="s">
        <v>112</v>
      </c>
      <c r="D3884" s="11">
        <v>44258</v>
      </c>
      <c r="E3884" t="s">
        <v>50</v>
      </c>
      <c r="F3884">
        <v>5</v>
      </c>
      <c r="G3884" t="s">
        <v>43</v>
      </c>
      <c r="H3884">
        <v>10</v>
      </c>
      <c r="I3884"/>
      <c r="J3884"/>
      <c r="K3884">
        <v>3402010001</v>
      </c>
      <c r="L3884">
        <v>3402010001</v>
      </c>
      <c r="M3884" t="s">
        <v>44</v>
      </c>
      <c r="N3884">
        <v>2343670386</v>
      </c>
      <c r="O3884" s="32" t="str">
        <f t="shared" si="60"/>
        <v>Promoters</v>
      </c>
    </row>
    <row r="3885" spans="1:15" ht="15" x14ac:dyDescent="0.2">
      <c r="A3885" t="s">
        <v>41</v>
      </c>
      <c r="B3885" t="s">
        <v>42</v>
      </c>
      <c r="C3885" t="s">
        <v>78</v>
      </c>
      <c r="D3885" s="11">
        <v>44258</v>
      </c>
      <c r="E3885" t="s">
        <v>53</v>
      </c>
      <c r="F3885">
        <v>5</v>
      </c>
      <c r="G3885" t="s">
        <v>43</v>
      </c>
      <c r="H3885">
        <v>8</v>
      </c>
      <c r="I3885"/>
      <c r="J3885"/>
      <c r="K3885">
        <v>4415429600</v>
      </c>
      <c r="L3885">
        <v>4415429600</v>
      </c>
      <c r="M3885" t="s">
        <v>44</v>
      </c>
      <c r="N3885">
        <v>2343673556</v>
      </c>
      <c r="O3885" s="32" t="str">
        <f t="shared" si="60"/>
        <v>Passives</v>
      </c>
    </row>
    <row r="3886" spans="1:15" ht="15" x14ac:dyDescent="0.2">
      <c r="A3886" t="s">
        <v>41</v>
      </c>
      <c r="B3886" t="s">
        <v>42</v>
      </c>
      <c r="C3886" t="s">
        <v>144</v>
      </c>
      <c r="D3886" s="11">
        <v>44258</v>
      </c>
      <c r="E3886" t="s">
        <v>55</v>
      </c>
      <c r="F3886">
        <v>1</v>
      </c>
      <c r="G3886" t="s">
        <v>46</v>
      </c>
      <c r="H3886">
        <v>1</v>
      </c>
      <c r="I3886"/>
      <c r="J3886"/>
      <c r="K3886">
        <v>5752244049</v>
      </c>
      <c r="L3886">
        <v>5752244049</v>
      </c>
      <c r="M3886" t="s">
        <v>44</v>
      </c>
      <c r="N3886">
        <v>2343676389</v>
      </c>
      <c r="O3886" s="32" t="str">
        <f t="shared" si="60"/>
        <v>Detractors</v>
      </c>
    </row>
    <row r="3887" spans="1:15" ht="15" x14ac:dyDescent="0.2">
      <c r="A3887" t="s">
        <v>41</v>
      </c>
      <c r="B3887" t="s">
        <v>42</v>
      </c>
      <c r="C3887" t="s">
        <v>121</v>
      </c>
      <c r="D3887" s="11">
        <v>44258</v>
      </c>
      <c r="E3887" t="s">
        <v>52</v>
      </c>
      <c r="F3887">
        <v>5</v>
      </c>
      <c r="G3887" t="s">
        <v>43</v>
      </c>
      <c r="H3887">
        <v>8</v>
      </c>
      <c r="I3887"/>
      <c r="J3887"/>
      <c r="K3887">
        <v>4412924116</v>
      </c>
      <c r="L3887">
        <v>4412924116</v>
      </c>
      <c r="M3887" t="s">
        <v>44</v>
      </c>
      <c r="N3887">
        <v>2343684269</v>
      </c>
      <c r="O3887" s="32" t="str">
        <f t="shared" si="60"/>
        <v>Passives</v>
      </c>
    </row>
    <row r="3888" spans="1:15" ht="15" x14ac:dyDescent="0.2">
      <c r="A3888" t="s">
        <v>41</v>
      </c>
      <c r="B3888" t="s">
        <v>42</v>
      </c>
      <c r="C3888" t="s">
        <v>130</v>
      </c>
      <c r="D3888" s="11">
        <v>44258</v>
      </c>
      <c r="E3888" t="s">
        <v>19</v>
      </c>
      <c r="F3888">
        <v>5</v>
      </c>
      <c r="G3888" t="s">
        <v>43</v>
      </c>
      <c r="H3888">
        <v>8</v>
      </c>
      <c r="I3888"/>
      <c r="J3888"/>
      <c r="K3888">
        <v>7205275223</v>
      </c>
      <c r="L3888">
        <v>5926526565</v>
      </c>
      <c r="M3888" t="s">
        <v>51</v>
      </c>
      <c r="N3888">
        <v>2343693016</v>
      </c>
      <c r="O3888" s="32" t="str">
        <f t="shared" si="60"/>
        <v>Passives</v>
      </c>
    </row>
    <row r="3889" spans="1:15" ht="15" x14ac:dyDescent="0.2">
      <c r="A3889" t="s">
        <v>41</v>
      </c>
      <c r="B3889" t="s">
        <v>42</v>
      </c>
      <c r="C3889" t="s">
        <v>136</v>
      </c>
      <c r="D3889" s="11">
        <v>44258</v>
      </c>
      <c r="E3889" t="s">
        <v>53</v>
      </c>
      <c r="F3889">
        <v>5</v>
      </c>
      <c r="G3889" t="s">
        <v>43</v>
      </c>
      <c r="H3889">
        <v>8</v>
      </c>
      <c r="I3889"/>
      <c r="J3889"/>
      <c r="K3889">
        <v>4412930609</v>
      </c>
      <c r="L3889">
        <v>4412930609</v>
      </c>
      <c r="M3889" t="s">
        <v>44</v>
      </c>
      <c r="N3889">
        <v>2343693453</v>
      </c>
      <c r="O3889" s="32" t="str">
        <f t="shared" si="60"/>
        <v>Passives</v>
      </c>
    </row>
    <row r="3890" spans="1:15" ht="15" x14ac:dyDescent="0.2">
      <c r="A3890" t="s">
        <v>41</v>
      </c>
      <c r="B3890" t="s">
        <v>42</v>
      </c>
      <c r="C3890" t="s">
        <v>146</v>
      </c>
      <c r="D3890" s="11">
        <v>44258</v>
      </c>
      <c r="E3890" t="s">
        <v>55</v>
      </c>
      <c r="F3890">
        <v>5</v>
      </c>
      <c r="G3890" t="s">
        <v>43</v>
      </c>
      <c r="H3890">
        <v>10</v>
      </c>
      <c r="I3890"/>
      <c r="J3890"/>
      <c r="K3890">
        <v>5752245216</v>
      </c>
      <c r="L3890">
        <v>5752245216</v>
      </c>
      <c r="M3890" t="s">
        <v>44</v>
      </c>
      <c r="N3890">
        <v>2343699708</v>
      </c>
      <c r="O3890" s="32" t="str">
        <f t="shared" si="60"/>
        <v>Promoters</v>
      </c>
    </row>
    <row r="3891" spans="1:15" ht="15" x14ac:dyDescent="0.2">
      <c r="A3891" t="s">
        <v>41</v>
      </c>
      <c r="B3891" t="s">
        <v>42</v>
      </c>
      <c r="C3891" t="s">
        <v>124</v>
      </c>
      <c r="D3891" s="11">
        <v>44258</v>
      </c>
      <c r="E3891" t="s">
        <v>53</v>
      </c>
      <c r="F3891">
        <v>4</v>
      </c>
      <c r="G3891" t="s">
        <v>46</v>
      </c>
      <c r="H3891">
        <v>5</v>
      </c>
      <c r="I3891"/>
      <c r="J3891"/>
      <c r="K3891">
        <v>4417050977</v>
      </c>
      <c r="L3891">
        <v>4417050977</v>
      </c>
      <c r="M3891" t="s">
        <v>44</v>
      </c>
      <c r="N3891">
        <v>2343701570</v>
      </c>
      <c r="O3891" s="32" t="str">
        <f t="shared" si="60"/>
        <v>Detractors</v>
      </c>
    </row>
    <row r="3892" spans="1:15" ht="15" x14ac:dyDescent="0.2">
      <c r="A3892" t="s">
        <v>41</v>
      </c>
      <c r="B3892" t="s">
        <v>42</v>
      </c>
      <c r="C3892" t="s">
        <v>144</v>
      </c>
      <c r="D3892" s="11">
        <v>44258</v>
      </c>
      <c r="E3892" t="s">
        <v>50</v>
      </c>
      <c r="F3892">
        <v>1</v>
      </c>
      <c r="G3892" t="s">
        <v>46</v>
      </c>
      <c r="H3892">
        <v>0</v>
      </c>
      <c r="I3892"/>
      <c r="J3892"/>
      <c r="K3892">
        <v>3409982544</v>
      </c>
      <c r="L3892">
        <v>3409982544</v>
      </c>
      <c r="M3892" t="s">
        <v>44</v>
      </c>
      <c r="N3892">
        <v>2343709026</v>
      </c>
      <c r="O3892" s="32" t="str">
        <f t="shared" si="60"/>
        <v>Detractors</v>
      </c>
    </row>
    <row r="3893" spans="1:15" ht="15" x14ac:dyDescent="0.2">
      <c r="A3893" t="s">
        <v>41</v>
      </c>
      <c r="B3893" t="s">
        <v>42</v>
      </c>
      <c r="C3893" t="s">
        <v>83</v>
      </c>
      <c r="D3893" s="11">
        <v>44258</v>
      </c>
      <c r="E3893" t="s">
        <v>55</v>
      </c>
      <c r="F3893">
        <v>4</v>
      </c>
      <c r="G3893" t="s">
        <v>46</v>
      </c>
      <c r="H3893">
        <v>0</v>
      </c>
      <c r="I3893"/>
      <c r="J3893">
        <v>2024286301</v>
      </c>
      <c r="K3893">
        <v>7759793066</v>
      </c>
      <c r="L3893">
        <v>7759793066</v>
      </c>
      <c r="M3893" t="s">
        <v>44</v>
      </c>
      <c r="N3893">
        <v>2343715029</v>
      </c>
      <c r="O3893" s="32" t="str">
        <f t="shared" si="60"/>
        <v>Detractors</v>
      </c>
    </row>
    <row r="3894" spans="1:15" ht="15" x14ac:dyDescent="0.2">
      <c r="A3894" t="s">
        <v>41</v>
      </c>
      <c r="B3894" t="s">
        <v>42</v>
      </c>
      <c r="C3894" t="s">
        <v>147</v>
      </c>
      <c r="D3894" s="11">
        <v>44258</v>
      </c>
      <c r="E3894" t="s">
        <v>53</v>
      </c>
      <c r="F3894">
        <v>5</v>
      </c>
      <c r="G3894" t="s">
        <v>43</v>
      </c>
      <c r="H3894">
        <v>10</v>
      </c>
      <c r="I3894"/>
      <c r="J3894"/>
      <c r="K3894">
        <v>4417057978</v>
      </c>
      <c r="L3894">
        <v>4417057978</v>
      </c>
      <c r="M3894" t="s">
        <v>44</v>
      </c>
      <c r="N3894">
        <v>2343724573</v>
      </c>
      <c r="O3894" s="32" t="str">
        <f t="shared" si="60"/>
        <v>Promoters</v>
      </c>
    </row>
    <row r="3895" spans="1:15" ht="15" x14ac:dyDescent="0.2">
      <c r="A3895" t="s">
        <v>41</v>
      </c>
      <c r="B3895" t="s">
        <v>42</v>
      </c>
      <c r="C3895" t="s">
        <v>125</v>
      </c>
      <c r="D3895" s="11">
        <v>44258</v>
      </c>
      <c r="E3895" t="s">
        <v>19</v>
      </c>
      <c r="F3895">
        <v>5</v>
      </c>
      <c r="G3895" t="s">
        <v>43</v>
      </c>
      <c r="H3895">
        <v>0</v>
      </c>
      <c r="I3895"/>
      <c r="J3895">
        <v>2024311249</v>
      </c>
      <c r="K3895">
        <v>7205275223</v>
      </c>
      <c r="L3895">
        <v>5922224832</v>
      </c>
      <c r="M3895" t="s">
        <v>44</v>
      </c>
      <c r="N3895">
        <v>2343745261</v>
      </c>
      <c r="O3895" s="32" t="str">
        <f t="shared" si="60"/>
        <v>Detractors</v>
      </c>
    </row>
    <row r="3896" spans="1:15" ht="15" x14ac:dyDescent="0.2">
      <c r="A3896" t="s">
        <v>41</v>
      </c>
      <c r="B3896" t="s">
        <v>42</v>
      </c>
      <c r="C3896" t="s">
        <v>147</v>
      </c>
      <c r="D3896" s="11">
        <v>44258</v>
      </c>
      <c r="E3896" t="s">
        <v>53</v>
      </c>
      <c r="F3896">
        <v>5</v>
      </c>
      <c r="G3896" t="s">
        <v>43</v>
      </c>
      <c r="H3896">
        <v>10</v>
      </c>
      <c r="I3896"/>
      <c r="J3896"/>
      <c r="K3896">
        <v>4415429600</v>
      </c>
      <c r="L3896">
        <v>4415429600</v>
      </c>
      <c r="M3896" t="s">
        <v>44</v>
      </c>
      <c r="N3896">
        <v>2343747299</v>
      </c>
      <c r="O3896" s="32" t="str">
        <f t="shared" si="60"/>
        <v>Promoters</v>
      </c>
    </row>
    <row r="3897" spans="1:15" ht="15" x14ac:dyDescent="0.2">
      <c r="A3897" t="s">
        <v>41</v>
      </c>
      <c r="B3897" t="s">
        <v>42</v>
      </c>
      <c r="C3897" t="s">
        <v>123</v>
      </c>
      <c r="D3897" s="11">
        <v>44258</v>
      </c>
      <c r="E3897" t="s">
        <v>19</v>
      </c>
      <c r="F3897">
        <v>5</v>
      </c>
      <c r="G3897" t="s">
        <v>43</v>
      </c>
      <c r="H3897">
        <v>10</v>
      </c>
      <c r="I3897"/>
      <c r="J3897"/>
      <c r="K3897">
        <v>4694733101</v>
      </c>
      <c r="L3897">
        <v>5922180981</v>
      </c>
      <c r="M3897" t="s">
        <v>51</v>
      </c>
      <c r="N3897">
        <v>2343754780</v>
      </c>
      <c r="O3897" s="32" t="str">
        <f t="shared" si="60"/>
        <v>Promoters</v>
      </c>
    </row>
    <row r="3898" spans="1:15" ht="15" x14ac:dyDescent="0.2">
      <c r="A3898" t="s">
        <v>41</v>
      </c>
      <c r="B3898" t="s">
        <v>42</v>
      </c>
      <c r="C3898" t="s">
        <v>125</v>
      </c>
      <c r="D3898" s="11">
        <v>44258</v>
      </c>
      <c r="E3898" t="s">
        <v>19</v>
      </c>
      <c r="F3898">
        <v>1</v>
      </c>
      <c r="G3898" t="s">
        <v>46</v>
      </c>
      <c r="H3898">
        <v>10</v>
      </c>
      <c r="I3898"/>
      <c r="J3898"/>
      <c r="K3898">
        <v>7205275223</v>
      </c>
      <c r="L3898">
        <v>5923394671</v>
      </c>
      <c r="M3898" t="s">
        <v>44</v>
      </c>
      <c r="N3898">
        <v>2343759120</v>
      </c>
      <c r="O3898" s="32" t="str">
        <f t="shared" si="60"/>
        <v>Promoters</v>
      </c>
    </row>
    <row r="3899" spans="1:15" ht="15" x14ac:dyDescent="0.2">
      <c r="A3899" t="s">
        <v>41</v>
      </c>
      <c r="B3899" t="s">
        <v>42</v>
      </c>
      <c r="C3899" t="s">
        <v>142</v>
      </c>
      <c r="D3899" s="11">
        <v>44258</v>
      </c>
      <c r="E3899" t="s">
        <v>55</v>
      </c>
      <c r="F3899">
        <v>5</v>
      </c>
      <c r="G3899" t="s">
        <v>43</v>
      </c>
      <c r="H3899">
        <v>10</v>
      </c>
      <c r="I3899"/>
      <c r="J3899"/>
      <c r="K3899">
        <v>5754474978</v>
      </c>
      <c r="L3899">
        <v>5754474978</v>
      </c>
      <c r="M3899" t="s">
        <v>51</v>
      </c>
      <c r="N3899">
        <v>2343759414</v>
      </c>
      <c r="O3899" s="32" t="str">
        <f t="shared" si="60"/>
        <v>Promoters</v>
      </c>
    </row>
    <row r="3900" spans="1:15" ht="15" x14ac:dyDescent="0.2">
      <c r="A3900" t="s">
        <v>41</v>
      </c>
      <c r="B3900" t="s">
        <v>42</v>
      </c>
      <c r="C3900" t="s">
        <v>117</v>
      </c>
      <c r="D3900" s="11">
        <v>44258</v>
      </c>
      <c r="E3900" t="s">
        <v>50</v>
      </c>
      <c r="F3900">
        <v>5</v>
      </c>
      <c r="G3900" t="s">
        <v>43</v>
      </c>
      <c r="H3900">
        <v>10</v>
      </c>
      <c r="I3900"/>
      <c r="J3900"/>
      <c r="K3900">
        <v>3407144974</v>
      </c>
      <c r="L3900">
        <v>3407144974</v>
      </c>
      <c r="M3900" t="s">
        <v>44</v>
      </c>
      <c r="N3900">
        <v>2343770733</v>
      </c>
      <c r="O3900" s="32" t="str">
        <f t="shared" si="60"/>
        <v>Promoters</v>
      </c>
    </row>
    <row r="3901" spans="1:15" ht="15" x14ac:dyDescent="0.2">
      <c r="A3901" t="s">
        <v>41</v>
      </c>
      <c r="B3901" t="s">
        <v>42</v>
      </c>
      <c r="C3901" t="s">
        <v>125</v>
      </c>
      <c r="D3901" s="11">
        <v>44258</v>
      </c>
      <c r="E3901" t="s">
        <v>19</v>
      </c>
      <c r="F3901">
        <v>5</v>
      </c>
      <c r="G3901" t="s">
        <v>43</v>
      </c>
      <c r="H3901">
        <v>8</v>
      </c>
      <c r="I3901"/>
      <c r="J3901"/>
      <c r="K3901">
        <v>7205275223</v>
      </c>
      <c r="L3901">
        <v>5926491248</v>
      </c>
      <c r="M3901" t="s">
        <v>44</v>
      </c>
      <c r="N3901">
        <v>2343772162</v>
      </c>
      <c r="O3901" s="32" t="str">
        <f t="shared" si="60"/>
        <v>Passives</v>
      </c>
    </row>
    <row r="3902" spans="1:15" ht="15" x14ac:dyDescent="0.2">
      <c r="A3902" t="s">
        <v>41</v>
      </c>
      <c r="B3902" t="s">
        <v>42</v>
      </c>
      <c r="C3902" t="s">
        <v>125</v>
      </c>
      <c r="D3902" s="11">
        <v>44258</v>
      </c>
      <c r="E3902" t="s">
        <v>19</v>
      </c>
      <c r="F3902">
        <v>5</v>
      </c>
      <c r="G3902" t="s">
        <v>43</v>
      </c>
      <c r="H3902">
        <v>10</v>
      </c>
      <c r="I3902"/>
      <c r="J3902"/>
      <c r="K3902">
        <v>7205275223</v>
      </c>
      <c r="L3902">
        <v>5922192445</v>
      </c>
      <c r="M3902" t="s">
        <v>44</v>
      </c>
      <c r="N3902">
        <v>2343789266</v>
      </c>
      <c r="O3902" s="32" t="str">
        <f t="shared" si="60"/>
        <v>Promoters</v>
      </c>
    </row>
    <row r="3903" spans="1:15" ht="15" x14ac:dyDescent="0.2">
      <c r="A3903" t="s">
        <v>41</v>
      </c>
      <c r="B3903" t="s">
        <v>42</v>
      </c>
      <c r="C3903" t="s">
        <v>132</v>
      </c>
      <c r="D3903" s="11">
        <v>44258</v>
      </c>
      <c r="E3903" t="s">
        <v>55</v>
      </c>
      <c r="F3903">
        <v>3</v>
      </c>
      <c r="G3903" t="s">
        <v>46</v>
      </c>
      <c r="H3903">
        <v>10</v>
      </c>
      <c r="I3903"/>
      <c r="J3903"/>
      <c r="K3903">
        <v>9287075336</v>
      </c>
      <c r="L3903">
        <v>9287075336</v>
      </c>
      <c r="M3903" t="s">
        <v>51</v>
      </c>
      <c r="N3903">
        <v>2343975341</v>
      </c>
      <c r="O3903" s="32" t="str">
        <f t="shared" si="60"/>
        <v>Promoters</v>
      </c>
    </row>
    <row r="3904" spans="1:15" ht="15" x14ac:dyDescent="0.2">
      <c r="A3904" t="s">
        <v>41</v>
      </c>
      <c r="B3904" t="s">
        <v>42</v>
      </c>
      <c r="C3904" t="s">
        <v>139</v>
      </c>
      <c r="D3904" s="11">
        <v>44258</v>
      </c>
      <c r="E3904" t="s">
        <v>50</v>
      </c>
      <c r="F3904">
        <v>5</v>
      </c>
      <c r="G3904" t="s">
        <v>43</v>
      </c>
      <c r="H3904">
        <v>6</v>
      </c>
      <c r="I3904"/>
      <c r="J3904"/>
      <c r="K3904">
        <v>3406908865</v>
      </c>
      <c r="L3904">
        <v>3406908865</v>
      </c>
      <c r="M3904" t="s">
        <v>44</v>
      </c>
      <c r="N3904">
        <v>2344207191</v>
      </c>
      <c r="O3904" s="32" t="str">
        <f t="shared" si="60"/>
        <v>Detractors</v>
      </c>
    </row>
    <row r="3905" spans="1:15" ht="15" x14ac:dyDescent="0.2">
      <c r="A3905" t="s">
        <v>41</v>
      </c>
      <c r="B3905" t="s">
        <v>42</v>
      </c>
      <c r="C3905" t="s">
        <v>111</v>
      </c>
      <c r="D3905" s="11">
        <v>44258</v>
      </c>
      <c r="E3905" t="s">
        <v>55</v>
      </c>
      <c r="F3905">
        <v>5</v>
      </c>
      <c r="G3905" t="s">
        <v>43</v>
      </c>
      <c r="H3905">
        <v>9</v>
      </c>
      <c r="I3905"/>
      <c r="J3905"/>
      <c r="K3905">
        <v>9282120122</v>
      </c>
      <c r="L3905">
        <v>9282120122</v>
      </c>
      <c r="M3905" t="s">
        <v>44</v>
      </c>
      <c r="N3905">
        <v>2344223282</v>
      </c>
      <c r="O3905" s="32" t="str">
        <f t="shared" si="60"/>
        <v>Promoters</v>
      </c>
    </row>
    <row r="3906" spans="1:15" ht="15" x14ac:dyDescent="0.2">
      <c r="A3906" t="s">
        <v>41</v>
      </c>
      <c r="B3906" t="s">
        <v>42</v>
      </c>
      <c r="C3906" t="s">
        <v>111</v>
      </c>
      <c r="D3906" s="11">
        <v>44258</v>
      </c>
      <c r="E3906" t="s">
        <v>50</v>
      </c>
      <c r="F3906">
        <v>5</v>
      </c>
      <c r="G3906" t="s">
        <v>43</v>
      </c>
      <c r="H3906">
        <v>9</v>
      </c>
      <c r="I3906"/>
      <c r="J3906"/>
      <c r="K3906">
        <v>3402774081</v>
      </c>
      <c r="L3906">
        <v>3402774081</v>
      </c>
      <c r="M3906" t="s">
        <v>44</v>
      </c>
      <c r="N3906">
        <v>2344670423</v>
      </c>
      <c r="O3906" s="32" t="str">
        <f t="shared" ref="O3906:O3969" si="61">IF(AND(H3906&gt;=$Q$3,H3906&lt;=$R$3),$S$3,IF(AND(H3906&gt;=$Q$4,H3906&lt;=$R$4),$S$4,IF(AND(H3906&gt;=$Q$5,H3906&lt;=$R$5),$S$5)))</f>
        <v>Promoters</v>
      </c>
    </row>
    <row r="3907" spans="1:15" ht="15" x14ac:dyDescent="0.2">
      <c r="A3907" t="s">
        <v>41</v>
      </c>
      <c r="B3907" t="s">
        <v>42</v>
      </c>
      <c r="C3907" t="s">
        <v>125</v>
      </c>
      <c r="D3907" s="11">
        <v>44258</v>
      </c>
      <c r="E3907" t="s">
        <v>19</v>
      </c>
      <c r="F3907">
        <v>5</v>
      </c>
      <c r="G3907" t="s">
        <v>43</v>
      </c>
      <c r="H3907">
        <v>5</v>
      </c>
      <c r="I3907"/>
      <c r="J3907"/>
      <c r="K3907">
        <v>7205275223</v>
      </c>
      <c r="L3907">
        <v>5922553194</v>
      </c>
      <c r="M3907" t="s">
        <v>44</v>
      </c>
      <c r="N3907">
        <v>2344787730</v>
      </c>
      <c r="O3907" s="32" t="str">
        <f t="shared" si="61"/>
        <v>Detractors</v>
      </c>
    </row>
    <row r="3908" spans="1:15" ht="15" x14ac:dyDescent="0.2">
      <c r="A3908" t="s">
        <v>41</v>
      </c>
      <c r="B3908" t="s">
        <v>42</v>
      </c>
      <c r="C3908" t="s">
        <v>122</v>
      </c>
      <c r="D3908" s="11">
        <v>44258</v>
      </c>
      <c r="E3908" t="s">
        <v>50</v>
      </c>
      <c r="F3908">
        <v>5</v>
      </c>
      <c r="G3908" t="s">
        <v>43</v>
      </c>
      <c r="H3908">
        <v>10</v>
      </c>
      <c r="I3908"/>
      <c r="J3908"/>
      <c r="K3908">
        <v>3406428789</v>
      </c>
      <c r="L3908">
        <v>3406428789</v>
      </c>
      <c r="M3908" t="s">
        <v>51</v>
      </c>
      <c r="N3908">
        <v>2344788124</v>
      </c>
      <c r="O3908" s="32" t="str">
        <f t="shared" si="61"/>
        <v>Promoters</v>
      </c>
    </row>
    <row r="3909" spans="1:15" ht="15" x14ac:dyDescent="0.2">
      <c r="A3909" t="s">
        <v>41</v>
      </c>
      <c r="B3909" t="s">
        <v>42</v>
      </c>
      <c r="C3909" t="s">
        <v>122</v>
      </c>
      <c r="D3909" s="11">
        <v>44258</v>
      </c>
      <c r="E3909" t="s">
        <v>52</v>
      </c>
      <c r="F3909">
        <v>5</v>
      </c>
      <c r="G3909" t="s">
        <v>43</v>
      </c>
      <c r="H3909">
        <v>5</v>
      </c>
      <c r="I3909"/>
      <c r="J3909"/>
      <c r="K3909">
        <v>4412933109</v>
      </c>
      <c r="L3909">
        <v>4412933109</v>
      </c>
      <c r="M3909" t="s">
        <v>44</v>
      </c>
      <c r="N3909">
        <v>2344831109</v>
      </c>
      <c r="O3909" s="32" t="str">
        <f t="shared" si="61"/>
        <v>Detractors</v>
      </c>
    </row>
    <row r="3910" spans="1:15" ht="15" x14ac:dyDescent="0.2">
      <c r="A3910" t="s">
        <v>41</v>
      </c>
      <c r="B3910" t="s">
        <v>42</v>
      </c>
      <c r="C3910" t="s">
        <v>113</v>
      </c>
      <c r="D3910" s="11">
        <v>44258</v>
      </c>
      <c r="E3910" t="s">
        <v>55</v>
      </c>
      <c r="F3910">
        <v>4</v>
      </c>
      <c r="G3910" t="s">
        <v>43</v>
      </c>
      <c r="H3910">
        <v>1</v>
      </c>
      <c r="I3910"/>
      <c r="J3910">
        <v>2024404744</v>
      </c>
      <c r="K3910">
        <v>7752779926</v>
      </c>
      <c r="L3910">
        <v>7752779926</v>
      </c>
      <c r="M3910" t="s">
        <v>44</v>
      </c>
      <c r="N3910">
        <v>2344831813</v>
      </c>
      <c r="O3910" s="32" t="str">
        <f t="shared" si="61"/>
        <v>Detractors</v>
      </c>
    </row>
    <row r="3911" spans="1:15" ht="15" x14ac:dyDescent="0.2">
      <c r="A3911" t="s">
        <v>41</v>
      </c>
      <c r="B3911" t="s">
        <v>42</v>
      </c>
      <c r="C3911" t="s">
        <v>132</v>
      </c>
      <c r="D3911" s="11">
        <v>44258</v>
      </c>
      <c r="E3911" t="s">
        <v>50</v>
      </c>
      <c r="F3911">
        <v>5</v>
      </c>
      <c r="G3911" t="s">
        <v>43</v>
      </c>
      <c r="H3911">
        <v>10</v>
      </c>
      <c r="I3911"/>
      <c r="J3911"/>
      <c r="K3911">
        <v>3406431142</v>
      </c>
      <c r="L3911">
        <v>3406431142</v>
      </c>
      <c r="M3911" t="s">
        <v>44</v>
      </c>
      <c r="N3911">
        <v>2344835411</v>
      </c>
      <c r="O3911" s="32" t="str">
        <f t="shared" si="61"/>
        <v>Promoters</v>
      </c>
    </row>
    <row r="3912" spans="1:15" ht="15" x14ac:dyDescent="0.2">
      <c r="A3912" t="s">
        <v>41</v>
      </c>
      <c r="B3912" t="s">
        <v>42</v>
      </c>
      <c r="C3912" t="s">
        <v>111</v>
      </c>
      <c r="D3912" s="11">
        <v>44258</v>
      </c>
      <c r="E3912" t="s">
        <v>55</v>
      </c>
      <c r="F3912">
        <v>2</v>
      </c>
      <c r="G3912" t="s">
        <v>43</v>
      </c>
      <c r="H3912">
        <v>8</v>
      </c>
      <c r="I3912"/>
      <c r="J3912">
        <v>2024411809</v>
      </c>
      <c r="K3912">
        <v>7752779926</v>
      </c>
      <c r="L3912">
        <v>7752779926</v>
      </c>
      <c r="M3912" t="s">
        <v>44</v>
      </c>
      <c r="N3912">
        <v>2344839197</v>
      </c>
      <c r="O3912" s="32" t="str">
        <f t="shared" si="61"/>
        <v>Passives</v>
      </c>
    </row>
    <row r="3913" spans="1:15" ht="15" x14ac:dyDescent="0.2">
      <c r="A3913" t="s">
        <v>41</v>
      </c>
      <c r="B3913" t="s">
        <v>42</v>
      </c>
      <c r="C3913" t="s">
        <v>141</v>
      </c>
      <c r="D3913" s="11">
        <v>44258</v>
      </c>
      <c r="E3913" t="s">
        <v>52</v>
      </c>
      <c r="F3913">
        <v>4</v>
      </c>
      <c r="G3913" t="s">
        <v>43</v>
      </c>
      <c r="H3913">
        <v>8</v>
      </c>
      <c r="I3913"/>
      <c r="J3913"/>
      <c r="K3913">
        <v>4415167173</v>
      </c>
      <c r="L3913">
        <v>4415167173</v>
      </c>
      <c r="M3913" t="s">
        <v>51</v>
      </c>
      <c r="N3913">
        <v>2344849727</v>
      </c>
      <c r="O3913" s="32" t="str">
        <f t="shared" si="61"/>
        <v>Passives</v>
      </c>
    </row>
    <row r="3914" spans="1:15" ht="15" x14ac:dyDescent="0.2">
      <c r="A3914" t="s">
        <v>41</v>
      </c>
      <c r="B3914" t="s">
        <v>42</v>
      </c>
      <c r="C3914" t="s">
        <v>81</v>
      </c>
      <c r="D3914" s="11">
        <v>44258</v>
      </c>
      <c r="E3914" t="s">
        <v>54</v>
      </c>
      <c r="F3914">
        <v>5</v>
      </c>
      <c r="G3914" t="s">
        <v>43</v>
      </c>
      <c r="H3914">
        <v>10</v>
      </c>
      <c r="I3914"/>
      <c r="J3914"/>
      <c r="K3914">
        <v>9283496912</v>
      </c>
      <c r="L3914">
        <v>9283496912</v>
      </c>
      <c r="M3914" t="s">
        <v>44</v>
      </c>
      <c r="N3914">
        <v>2344854878</v>
      </c>
      <c r="O3914" s="32" t="str">
        <f t="shared" si="61"/>
        <v>Promoters</v>
      </c>
    </row>
    <row r="3915" spans="1:15" ht="15" x14ac:dyDescent="0.2">
      <c r="A3915" t="s">
        <v>41</v>
      </c>
      <c r="B3915" t="s">
        <v>42</v>
      </c>
      <c r="C3915" t="s">
        <v>84</v>
      </c>
      <c r="D3915" s="11">
        <v>44258</v>
      </c>
      <c r="E3915" t="s">
        <v>50</v>
      </c>
      <c r="F3915">
        <v>5</v>
      </c>
      <c r="G3915" t="s">
        <v>43</v>
      </c>
      <c r="H3915">
        <v>10</v>
      </c>
      <c r="I3915"/>
      <c r="J3915"/>
      <c r="K3915">
        <v>3409980516</v>
      </c>
      <c r="L3915">
        <v>3409980516</v>
      </c>
      <c r="M3915" t="s">
        <v>44</v>
      </c>
      <c r="N3915">
        <v>2344857137</v>
      </c>
      <c r="O3915" s="32" t="str">
        <f t="shared" si="61"/>
        <v>Promoters</v>
      </c>
    </row>
    <row r="3916" spans="1:15" ht="15" x14ac:dyDescent="0.2">
      <c r="A3916" t="s">
        <v>41</v>
      </c>
      <c r="B3916" t="s">
        <v>42</v>
      </c>
      <c r="C3916" t="s">
        <v>81</v>
      </c>
      <c r="D3916" s="11">
        <v>44258</v>
      </c>
      <c r="E3916" t="s">
        <v>55</v>
      </c>
      <c r="F3916">
        <v>5</v>
      </c>
      <c r="G3916" t="s">
        <v>43</v>
      </c>
      <c r="H3916">
        <v>7</v>
      </c>
      <c r="I3916"/>
      <c r="J3916"/>
      <c r="K3916">
        <v>4806439563</v>
      </c>
      <c r="L3916">
        <v>4806439563</v>
      </c>
      <c r="M3916" t="s">
        <v>44</v>
      </c>
      <c r="N3916">
        <v>2344863484</v>
      </c>
      <c r="O3916" s="32" t="str">
        <f t="shared" si="61"/>
        <v>Passives</v>
      </c>
    </row>
    <row r="3917" spans="1:15" ht="15" x14ac:dyDescent="0.2">
      <c r="A3917" t="s">
        <v>41</v>
      </c>
      <c r="B3917" t="s">
        <v>42</v>
      </c>
      <c r="C3917" t="s">
        <v>129</v>
      </c>
      <c r="D3917" s="11">
        <v>44259</v>
      </c>
      <c r="E3917" t="s">
        <v>50</v>
      </c>
      <c r="F3917">
        <v>4</v>
      </c>
      <c r="G3917" t="s">
        <v>46</v>
      </c>
      <c r="H3917">
        <v>0</v>
      </c>
      <c r="I3917"/>
      <c r="J3917"/>
      <c r="K3917">
        <v>3404730819</v>
      </c>
      <c r="L3917">
        <v>3404730819</v>
      </c>
      <c r="M3917" t="s">
        <v>44</v>
      </c>
      <c r="N3917">
        <v>2345081327</v>
      </c>
      <c r="O3917" s="32" t="str">
        <f t="shared" si="61"/>
        <v>Detractors</v>
      </c>
    </row>
    <row r="3918" spans="1:15" ht="15" x14ac:dyDescent="0.2">
      <c r="A3918" t="s">
        <v>41</v>
      </c>
      <c r="B3918" t="s">
        <v>42</v>
      </c>
      <c r="C3918" t="s">
        <v>126</v>
      </c>
      <c r="D3918" s="11">
        <v>44259</v>
      </c>
      <c r="E3918" t="s">
        <v>52</v>
      </c>
      <c r="F3918">
        <v>5</v>
      </c>
      <c r="G3918" t="s">
        <v>46</v>
      </c>
      <c r="H3918">
        <v>9</v>
      </c>
      <c r="I3918"/>
      <c r="J3918"/>
      <c r="K3918">
        <v>4417342311</v>
      </c>
      <c r="L3918">
        <v>4417342311</v>
      </c>
      <c r="M3918" t="s">
        <v>44</v>
      </c>
      <c r="N3918">
        <v>2345096383</v>
      </c>
      <c r="O3918" s="32" t="str">
        <f t="shared" si="61"/>
        <v>Promoters</v>
      </c>
    </row>
    <row r="3919" spans="1:15" ht="15" x14ac:dyDescent="0.2">
      <c r="A3919" t="s">
        <v>41</v>
      </c>
      <c r="B3919" t="s">
        <v>42</v>
      </c>
      <c r="C3919" t="s">
        <v>119</v>
      </c>
      <c r="D3919" s="11">
        <v>44259</v>
      </c>
      <c r="E3919" t="s">
        <v>19</v>
      </c>
      <c r="F3919">
        <v>5</v>
      </c>
      <c r="G3919" t="s">
        <v>43</v>
      </c>
      <c r="H3919">
        <v>8</v>
      </c>
      <c r="I3919"/>
      <c r="J3919"/>
      <c r="K3919">
        <v>7205275223</v>
      </c>
      <c r="L3919">
        <v>5926532182</v>
      </c>
      <c r="M3919" t="s">
        <v>51</v>
      </c>
      <c r="N3919">
        <v>2345137209</v>
      </c>
      <c r="O3919" s="32" t="str">
        <f t="shared" si="61"/>
        <v>Passives</v>
      </c>
    </row>
    <row r="3920" spans="1:15" ht="15" x14ac:dyDescent="0.2">
      <c r="A3920" t="s">
        <v>41</v>
      </c>
      <c r="B3920" t="s">
        <v>42</v>
      </c>
      <c r="C3920" t="s">
        <v>123</v>
      </c>
      <c r="D3920" s="11">
        <v>44259</v>
      </c>
      <c r="E3920" t="s">
        <v>19</v>
      </c>
      <c r="F3920">
        <v>4</v>
      </c>
      <c r="G3920" t="s">
        <v>43</v>
      </c>
      <c r="H3920">
        <v>7</v>
      </c>
      <c r="I3920"/>
      <c r="J3920"/>
      <c r="K3920">
        <v>7205275223</v>
      </c>
      <c r="L3920">
        <v>5926185424</v>
      </c>
      <c r="M3920" t="s">
        <v>51</v>
      </c>
      <c r="N3920">
        <v>2345141362</v>
      </c>
      <c r="O3920" s="32" t="str">
        <f t="shared" si="61"/>
        <v>Passives</v>
      </c>
    </row>
    <row r="3921" spans="1:15" ht="15" x14ac:dyDescent="0.2">
      <c r="A3921" t="s">
        <v>41</v>
      </c>
      <c r="B3921" t="s">
        <v>42</v>
      </c>
      <c r="C3921" t="s">
        <v>142</v>
      </c>
      <c r="D3921" s="11">
        <v>44259</v>
      </c>
      <c r="E3921" t="s">
        <v>50</v>
      </c>
      <c r="F3921">
        <v>4</v>
      </c>
      <c r="G3921" t="s">
        <v>46</v>
      </c>
      <c r="H3921">
        <v>2</v>
      </c>
      <c r="I3921"/>
      <c r="J3921"/>
      <c r="K3921">
        <v>3405143052</v>
      </c>
      <c r="L3921">
        <v>3405143052</v>
      </c>
      <c r="M3921" t="s">
        <v>44</v>
      </c>
      <c r="N3921">
        <v>2345141466</v>
      </c>
      <c r="O3921" s="32" t="str">
        <f t="shared" si="61"/>
        <v>Detractors</v>
      </c>
    </row>
    <row r="3922" spans="1:15" ht="15" x14ac:dyDescent="0.2">
      <c r="A3922" t="s">
        <v>41</v>
      </c>
      <c r="B3922" t="s">
        <v>42</v>
      </c>
      <c r="C3922" t="s">
        <v>112</v>
      </c>
      <c r="D3922" s="11">
        <v>44259</v>
      </c>
      <c r="E3922" t="s">
        <v>50</v>
      </c>
      <c r="F3922">
        <v>1</v>
      </c>
      <c r="G3922" t="s">
        <v>43</v>
      </c>
      <c r="H3922">
        <v>1</v>
      </c>
      <c r="I3922"/>
      <c r="J3922"/>
      <c r="K3922">
        <v>3405147046</v>
      </c>
      <c r="L3922">
        <v>3405147046</v>
      </c>
      <c r="M3922" t="s">
        <v>44</v>
      </c>
      <c r="N3922">
        <v>2345146120</v>
      </c>
      <c r="O3922" s="32" t="str">
        <f t="shared" si="61"/>
        <v>Detractors</v>
      </c>
    </row>
    <row r="3923" spans="1:15" ht="15" x14ac:dyDescent="0.2">
      <c r="A3923" t="s">
        <v>41</v>
      </c>
      <c r="B3923" t="s">
        <v>42</v>
      </c>
      <c r="C3923" t="s">
        <v>135</v>
      </c>
      <c r="D3923" s="11">
        <v>44259</v>
      </c>
      <c r="E3923" t="s">
        <v>52</v>
      </c>
      <c r="F3923">
        <v>5</v>
      </c>
      <c r="G3923" t="s">
        <v>46</v>
      </c>
      <c r="H3923">
        <v>8</v>
      </c>
      <c r="I3923"/>
      <c r="J3923"/>
      <c r="K3923">
        <v>4412785493</v>
      </c>
      <c r="L3923">
        <v>4412785493</v>
      </c>
      <c r="M3923" t="s">
        <v>44</v>
      </c>
      <c r="N3923">
        <v>2345147733</v>
      </c>
      <c r="O3923" s="32" t="str">
        <f t="shared" si="61"/>
        <v>Passives</v>
      </c>
    </row>
    <row r="3924" spans="1:15" ht="15" x14ac:dyDescent="0.2">
      <c r="A3924" t="s">
        <v>41</v>
      </c>
      <c r="B3924" t="s">
        <v>42</v>
      </c>
      <c r="C3924" t="s">
        <v>124</v>
      </c>
      <c r="D3924" s="11">
        <v>44259</v>
      </c>
      <c r="E3924" t="s">
        <v>52</v>
      </c>
      <c r="F3924">
        <v>5</v>
      </c>
      <c r="G3924" t="s">
        <v>43</v>
      </c>
      <c r="H3924">
        <v>9</v>
      </c>
      <c r="I3924"/>
      <c r="J3924"/>
      <c r="K3924">
        <v>4413323013</v>
      </c>
      <c r="L3924">
        <v>4413323013</v>
      </c>
      <c r="M3924" t="s">
        <v>44</v>
      </c>
      <c r="N3924">
        <v>2345174271</v>
      </c>
      <c r="O3924" s="32" t="str">
        <f t="shared" si="61"/>
        <v>Promoters</v>
      </c>
    </row>
    <row r="3925" spans="1:15" ht="15" x14ac:dyDescent="0.2">
      <c r="A3925" t="s">
        <v>41</v>
      </c>
      <c r="B3925" t="s">
        <v>42</v>
      </c>
      <c r="C3925" t="s">
        <v>124</v>
      </c>
      <c r="D3925" s="11">
        <v>44259</v>
      </c>
      <c r="E3925" t="s">
        <v>53</v>
      </c>
      <c r="F3925">
        <v>5</v>
      </c>
      <c r="G3925" t="s">
        <v>43</v>
      </c>
      <c r="H3925">
        <v>9</v>
      </c>
      <c r="I3925"/>
      <c r="J3925"/>
      <c r="K3925">
        <v>4417044612</v>
      </c>
      <c r="L3925">
        <v>4417044612</v>
      </c>
      <c r="M3925" t="s">
        <v>44</v>
      </c>
      <c r="N3925">
        <v>2345201782</v>
      </c>
      <c r="O3925" s="32" t="str">
        <f t="shared" si="61"/>
        <v>Promoters</v>
      </c>
    </row>
    <row r="3926" spans="1:15" ht="15" x14ac:dyDescent="0.2">
      <c r="A3926" t="s">
        <v>41</v>
      </c>
      <c r="B3926" t="s">
        <v>42</v>
      </c>
      <c r="C3926" t="s">
        <v>124</v>
      </c>
      <c r="D3926" s="11">
        <v>44259</v>
      </c>
      <c r="E3926" t="s">
        <v>52</v>
      </c>
      <c r="F3926">
        <v>5</v>
      </c>
      <c r="G3926" t="s">
        <v>43</v>
      </c>
      <c r="H3926">
        <v>9</v>
      </c>
      <c r="I3926"/>
      <c r="J3926"/>
      <c r="K3926">
        <v>4412363011</v>
      </c>
      <c r="L3926">
        <v>4412363011</v>
      </c>
      <c r="M3926" t="s">
        <v>44</v>
      </c>
      <c r="N3926">
        <v>2345206385</v>
      </c>
      <c r="O3926" s="32" t="str">
        <f t="shared" si="61"/>
        <v>Promoters</v>
      </c>
    </row>
    <row r="3927" spans="1:15" ht="15" x14ac:dyDescent="0.2">
      <c r="A3927" t="s">
        <v>41</v>
      </c>
      <c r="B3927" t="s">
        <v>42</v>
      </c>
      <c r="C3927" t="s">
        <v>101</v>
      </c>
      <c r="D3927" s="11">
        <v>44259</v>
      </c>
      <c r="E3927" t="s">
        <v>53</v>
      </c>
      <c r="F3927">
        <v>5</v>
      </c>
      <c r="G3927" t="s">
        <v>46</v>
      </c>
      <c r="H3927">
        <v>10</v>
      </c>
      <c r="I3927"/>
      <c r="J3927"/>
      <c r="K3927">
        <v>4412367219</v>
      </c>
      <c r="L3927">
        <v>4412367219</v>
      </c>
      <c r="M3927" t="s">
        <v>44</v>
      </c>
      <c r="N3927">
        <v>2345207544</v>
      </c>
      <c r="O3927" s="32" t="str">
        <f t="shared" si="61"/>
        <v>Promoters</v>
      </c>
    </row>
    <row r="3928" spans="1:15" ht="15" x14ac:dyDescent="0.2">
      <c r="A3928" t="s">
        <v>41</v>
      </c>
      <c r="B3928" t="s">
        <v>42</v>
      </c>
      <c r="C3928" t="s">
        <v>102</v>
      </c>
      <c r="D3928" s="11">
        <v>44259</v>
      </c>
      <c r="E3928" t="s">
        <v>53</v>
      </c>
      <c r="F3928">
        <v>5</v>
      </c>
      <c r="G3928" t="s">
        <v>43</v>
      </c>
      <c r="H3928">
        <v>10</v>
      </c>
      <c r="I3928"/>
      <c r="J3928"/>
      <c r="K3928">
        <v>4417053634</v>
      </c>
      <c r="L3928">
        <v>4417053634</v>
      </c>
      <c r="M3928" t="s">
        <v>51</v>
      </c>
      <c r="N3928">
        <v>2345207762</v>
      </c>
      <c r="O3928" s="32" t="str">
        <f t="shared" si="61"/>
        <v>Promoters</v>
      </c>
    </row>
    <row r="3929" spans="1:15" ht="15" x14ac:dyDescent="0.2">
      <c r="A3929" t="s">
        <v>41</v>
      </c>
      <c r="B3929" t="s">
        <v>42</v>
      </c>
      <c r="C3929" t="s">
        <v>78</v>
      </c>
      <c r="D3929" s="11">
        <v>44259</v>
      </c>
      <c r="E3929" t="s">
        <v>53</v>
      </c>
      <c r="F3929">
        <v>5</v>
      </c>
      <c r="G3929" t="s">
        <v>43</v>
      </c>
      <c r="H3929">
        <v>5</v>
      </c>
      <c r="I3929"/>
      <c r="J3929"/>
      <c r="K3929">
        <v>4413368091</v>
      </c>
      <c r="L3929">
        <v>4413368091</v>
      </c>
      <c r="M3929" t="s">
        <v>44</v>
      </c>
      <c r="N3929">
        <v>2345210823</v>
      </c>
      <c r="O3929" s="32" t="str">
        <f t="shared" si="61"/>
        <v>Detractors</v>
      </c>
    </row>
    <row r="3930" spans="1:15" ht="15" x14ac:dyDescent="0.2">
      <c r="A3930" t="s">
        <v>41</v>
      </c>
      <c r="B3930" t="s">
        <v>42</v>
      </c>
      <c r="C3930" t="s">
        <v>123</v>
      </c>
      <c r="D3930" s="11">
        <v>44259</v>
      </c>
      <c r="E3930" t="s">
        <v>19</v>
      </c>
      <c r="F3930">
        <v>5</v>
      </c>
      <c r="G3930" t="s">
        <v>43</v>
      </c>
      <c r="H3930">
        <v>9</v>
      </c>
      <c r="I3930"/>
      <c r="J3930"/>
      <c r="K3930">
        <v>7205275223</v>
      </c>
      <c r="L3930">
        <v>5922317298</v>
      </c>
      <c r="M3930" t="s">
        <v>44</v>
      </c>
      <c r="N3930">
        <v>2345213344</v>
      </c>
      <c r="O3930" s="32" t="str">
        <f t="shared" si="61"/>
        <v>Promoters</v>
      </c>
    </row>
    <row r="3931" spans="1:15" ht="15" x14ac:dyDescent="0.2">
      <c r="A3931" t="s">
        <v>41</v>
      </c>
      <c r="B3931" t="s">
        <v>42</v>
      </c>
      <c r="C3931" t="s">
        <v>103</v>
      </c>
      <c r="D3931" s="11">
        <v>44259</v>
      </c>
      <c r="E3931" t="s">
        <v>53</v>
      </c>
      <c r="F3931">
        <v>5</v>
      </c>
      <c r="G3931" t="s">
        <v>43</v>
      </c>
      <c r="H3931">
        <v>8</v>
      </c>
      <c r="I3931"/>
      <c r="J3931"/>
      <c r="K3931">
        <v>4413381301</v>
      </c>
      <c r="L3931">
        <v>4413381301</v>
      </c>
      <c r="M3931" t="s">
        <v>51</v>
      </c>
      <c r="N3931">
        <v>2345214291</v>
      </c>
      <c r="O3931" s="32" t="str">
        <f t="shared" si="61"/>
        <v>Passives</v>
      </c>
    </row>
    <row r="3932" spans="1:15" ht="15" x14ac:dyDescent="0.2">
      <c r="A3932" t="s">
        <v>41</v>
      </c>
      <c r="B3932" t="s">
        <v>42</v>
      </c>
      <c r="C3932" t="s">
        <v>102</v>
      </c>
      <c r="D3932" s="11">
        <v>44259</v>
      </c>
      <c r="E3932" t="s">
        <v>53</v>
      </c>
      <c r="F3932">
        <v>5</v>
      </c>
      <c r="G3932" t="s">
        <v>43</v>
      </c>
      <c r="H3932">
        <v>7</v>
      </c>
      <c r="I3932"/>
      <c r="J3932"/>
      <c r="K3932">
        <v>4415354779</v>
      </c>
      <c r="L3932">
        <v>4415354779</v>
      </c>
      <c r="M3932" t="s">
        <v>44</v>
      </c>
      <c r="N3932">
        <v>2345226494</v>
      </c>
      <c r="O3932" s="32" t="str">
        <f t="shared" si="61"/>
        <v>Passives</v>
      </c>
    </row>
    <row r="3933" spans="1:15" ht="15" x14ac:dyDescent="0.2">
      <c r="A3933" t="s">
        <v>41</v>
      </c>
      <c r="B3933" t="s">
        <v>42</v>
      </c>
      <c r="C3933" t="s">
        <v>107</v>
      </c>
      <c r="D3933" s="11">
        <v>44259</v>
      </c>
      <c r="E3933" t="s">
        <v>53</v>
      </c>
      <c r="F3933">
        <v>5</v>
      </c>
      <c r="G3933" t="s">
        <v>46</v>
      </c>
      <c r="H3933">
        <v>9</v>
      </c>
      <c r="I3933"/>
      <c r="J3933"/>
      <c r="K3933">
        <v>4415356893</v>
      </c>
      <c r="L3933">
        <v>4415356893</v>
      </c>
      <c r="M3933" t="s">
        <v>51</v>
      </c>
      <c r="N3933">
        <v>2345228622</v>
      </c>
      <c r="O3933" s="32" t="str">
        <f t="shared" si="61"/>
        <v>Promoters</v>
      </c>
    </row>
    <row r="3934" spans="1:15" ht="15" x14ac:dyDescent="0.2">
      <c r="A3934" t="s">
        <v>41</v>
      </c>
      <c r="B3934" t="s">
        <v>42</v>
      </c>
      <c r="C3934" t="s">
        <v>145</v>
      </c>
      <c r="D3934" s="11">
        <v>44259</v>
      </c>
      <c r="E3934" t="s">
        <v>50</v>
      </c>
      <c r="F3934">
        <v>5</v>
      </c>
      <c r="G3934" t="s">
        <v>43</v>
      </c>
      <c r="H3934">
        <v>6</v>
      </c>
      <c r="I3934"/>
      <c r="J3934"/>
      <c r="K3934">
        <v>3406908865</v>
      </c>
      <c r="L3934">
        <v>3406908865</v>
      </c>
      <c r="M3934" t="s">
        <v>44</v>
      </c>
      <c r="N3934">
        <v>2345315736</v>
      </c>
      <c r="O3934" s="32" t="str">
        <f t="shared" si="61"/>
        <v>Detractors</v>
      </c>
    </row>
    <row r="3935" spans="1:15" ht="15" x14ac:dyDescent="0.2">
      <c r="A3935" t="s">
        <v>41</v>
      </c>
      <c r="B3935" t="s">
        <v>42</v>
      </c>
      <c r="C3935" t="s">
        <v>104</v>
      </c>
      <c r="D3935" s="11">
        <v>44259</v>
      </c>
      <c r="E3935" t="s">
        <v>53</v>
      </c>
      <c r="F3935">
        <v>4</v>
      </c>
      <c r="G3935" t="s">
        <v>43</v>
      </c>
      <c r="H3935">
        <v>7</v>
      </c>
      <c r="I3935"/>
      <c r="J3935"/>
      <c r="K3935">
        <v>4415429600</v>
      </c>
      <c r="L3935">
        <v>4415429600</v>
      </c>
      <c r="M3935" t="s">
        <v>51</v>
      </c>
      <c r="N3935">
        <v>2345327825</v>
      </c>
      <c r="O3935" s="32" t="str">
        <f t="shared" si="61"/>
        <v>Passives</v>
      </c>
    </row>
    <row r="3936" spans="1:15" ht="15" x14ac:dyDescent="0.2">
      <c r="A3936" t="s">
        <v>41</v>
      </c>
      <c r="B3936" t="s">
        <v>42</v>
      </c>
      <c r="C3936" t="s">
        <v>112</v>
      </c>
      <c r="D3936" s="11">
        <v>44259</v>
      </c>
      <c r="E3936" t="s">
        <v>54</v>
      </c>
      <c r="F3936">
        <v>2</v>
      </c>
      <c r="G3936" t="s">
        <v>43</v>
      </c>
      <c r="H3936">
        <v>0</v>
      </c>
      <c r="I3936"/>
      <c r="J3936"/>
      <c r="K3936">
        <v>9282809549</v>
      </c>
      <c r="L3936">
        <v>9282809549</v>
      </c>
      <c r="M3936" t="s">
        <v>44</v>
      </c>
      <c r="N3936">
        <v>2345334892</v>
      </c>
      <c r="O3936" s="32" t="str">
        <f t="shared" si="61"/>
        <v>Detractors</v>
      </c>
    </row>
    <row r="3937" spans="1:15" ht="15" x14ac:dyDescent="0.2">
      <c r="A3937" t="s">
        <v>41</v>
      </c>
      <c r="B3937" t="s">
        <v>42</v>
      </c>
      <c r="C3937" t="s">
        <v>137</v>
      </c>
      <c r="D3937" s="11">
        <v>44259</v>
      </c>
      <c r="E3937" t="s">
        <v>50</v>
      </c>
      <c r="F3937">
        <v>5</v>
      </c>
      <c r="G3937" t="s">
        <v>43</v>
      </c>
      <c r="H3937">
        <v>9</v>
      </c>
      <c r="I3937"/>
      <c r="J3937"/>
      <c r="K3937">
        <v>3406427307</v>
      </c>
      <c r="L3937">
        <v>3406427307</v>
      </c>
      <c r="M3937" t="s">
        <v>44</v>
      </c>
      <c r="N3937">
        <v>2345353115</v>
      </c>
      <c r="O3937" s="32" t="str">
        <f t="shared" si="61"/>
        <v>Promoters</v>
      </c>
    </row>
    <row r="3938" spans="1:15" ht="15" x14ac:dyDescent="0.2">
      <c r="A3938" t="s">
        <v>41</v>
      </c>
      <c r="B3938" t="s">
        <v>42</v>
      </c>
      <c r="C3938" t="s">
        <v>112</v>
      </c>
      <c r="D3938" s="11">
        <v>44259</v>
      </c>
      <c r="E3938" t="s">
        <v>54</v>
      </c>
      <c r="F3938">
        <v>5</v>
      </c>
      <c r="G3938" t="s">
        <v>43</v>
      </c>
      <c r="H3938">
        <v>5</v>
      </c>
      <c r="I3938"/>
      <c r="J3938"/>
      <c r="K3938">
        <v>9287339848</v>
      </c>
      <c r="L3938">
        <v>9287339848</v>
      </c>
      <c r="M3938" t="s">
        <v>44</v>
      </c>
      <c r="N3938">
        <v>2345365592</v>
      </c>
      <c r="O3938" s="32" t="str">
        <f t="shared" si="61"/>
        <v>Detractors</v>
      </c>
    </row>
    <row r="3939" spans="1:15" ht="15" x14ac:dyDescent="0.2">
      <c r="A3939" t="s">
        <v>41</v>
      </c>
      <c r="B3939" t="s">
        <v>42</v>
      </c>
      <c r="C3939" t="s">
        <v>104</v>
      </c>
      <c r="D3939" s="11">
        <v>44259</v>
      </c>
      <c r="E3939" t="s">
        <v>53</v>
      </c>
      <c r="F3939">
        <v>1</v>
      </c>
      <c r="G3939" t="s">
        <v>43</v>
      </c>
      <c r="H3939">
        <v>10</v>
      </c>
      <c r="I3939"/>
      <c r="J3939"/>
      <c r="K3939">
        <v>4412381566</v>
      </c>
      <c r="L3939">
        <v>4412381566</v>
      </c>
      <c r="M3939" t="s">
        <v>44</v>
      </c>
      <c r="N3939">
        <v>2345366974</v>
      </c>
      <c r="O3939" s="32" t="str">
        <f t="shared" si="61"/>
        <v>Promoters</v>
      </c>
    </row>
    <row r="3940" spans="1:15" ht="15" x14ac:dyDescent="0.2">
      <c r="A3940" t="s">
        <v>41</v>
      </c>
      <c r="B3940" t="s">
        <v>42</v>
      </c>
      <c r="C3940" t="s">
        <v>126</v>
      </c>
      <c r="D3940" s="11">
        <v>44259</v>
      </c>
      <c r="E3940" t="s">
        <v>52</v>
      </c>
      <c r="F3940">
        <v>5</v>
      </c>
      <c r="G3940" t="s">
        <v>43</v>
      </c>
      <c r="H3940">
        <v>10</v>
      </c>
      <c r="I3940"/>
      <c r="J3940"/>
      <c r="K3940">
        <v>4413300785</v>
      </c>
      <c r="L3940">
        <v>4413300785</v>
      </c>
      <c r="M3940" t="s">
        <v>44</v>
      </c>
      <c r="N3940">
        <v>2345368300</v>
      </c>
      <c r="O3940" s="32" t="str">
        <f t="shared" si="61"/>
        <v>Promoters</v>
      </c>
    </row>
    <row r="3941" spans="1:15" ht="15" x14ac:dyDescent="0.2">
      <c r="A3941" t="s">
        <v>41</v>
      </c>
      <c r="B3941" t="s">
        <v>42</v>
      </c>
      <c r="C3941" t="s">
        <v>125</v>
      </c>
      <c r="D3941" s="11">
        <v>44259</v>
      </c>
      <c r="E3941" t="s">
        <v>19</v>
      </c>
      <c r="F3941">
        <v>5</v>
      </c>
      <c r="G3941" t="s">
        <v>43</v>
      </c>
      <c r="H3941">
        <v>8</v>
      </c>
      <c r="I3941"/>
      <c r="J3941"/>
      <c r="K3941">
        <v>7205275223</v>
      </c>
      <c r="L3941">
        <v>5926476123</v>
      </c>
      <c r="M3941" t="s">
        <v>51</v>
      </c>
      <c r="N3941">
        <v>2345374206</v>
      </c>
      <c r="O3941" s="32" t="str">
        <f t="shared" si="61"/>
        <v>Passives</v>
      </c>
    </row>
    <row r="3942" spans="1:15" ht="15" x14ac:dyDescent="0.2">
      <c r="A3942" t="s">
        <v>41</v>
      </c>
      <c r="B3942" t="s">
        <v>42</v>
      </c>
      <c r="C3942" t="s">
        <v>134</v>
      </c>
      <c r="D3942" s="11">
        <v>44259</v>
      </c>
      <c r="E3942" t="s">
        <v>53</v>
      </c>
      <c r="F3942">
        <v>5</v>
      </c>
      <c r="G3942" t="s">
        <v>43</v>
      </c>
      <c r="H3942">
        <v>10</v>
      </c>
      <c r="I3942"/>
      <c r="J3942"/>
      <c r="K3942">
        <v>4417778484</v>
      </c>
      <c r="L3942">
        <v>4417778484</v>
      </c>
      <c r="M3942" t="s">
        <v>44</v>
      </c>
      <c r="N3942">
        <v>2345376250</v>
      </c>
      <c r="O3942" s="32" t="str">
        <f t="shared" si="61"/>
        <v>Promoters</v>
      </c>
    </row>
    <row r="3943" spans="1:15" ht="15" x14ac:dyDescent="0.2">
      <c r="A3943" t="s">
        <v>41</v>
      </c>
      <c r="B3943" t="s">
        <v>42</v>
      </c>
      <c r="C3943" t="s">
        <v>130</v>
      </c>
      <c r="D3943" s="11">
        <v>44259</v>
      </c>
      <c r="E3943" t="s">
        <v>19</v>
      </c>
      <c r="F3943">
        <v>5</v>
      </c>
      <c r="G3943" t="s">
        <v>43</v>
      </c>
      <c r="H3943">
        <v>5</v>
      </c>
      <c r="I3943"/>
      <c r="J3943"/>
      <c r="K3943">
        <v>7205275223</v>
      </c>
      <c r="L3943">
        <v>5926114755</v>
      </c>
      <c r="M3943" t="s">
        <v>44</v>
      </c>
      <c r="N3943">
        <v>2345376613</v>
      </c>
      <c r="O3943" s="32" t="str">
        <f t="shared" si="61"/>
        <v>Detractors</v>
      </c>
    </row>
    <row r="3944" spans="1:15" ht="15" x14ac:dyDescent="0.2">
      <c r="A3944" t="s">
        <v>41</v>
      </c>
      <c r="B3944" t="s">
        <v>42</v>
      </c>
      <c r="C3944" t="s">
        <v>114</v>
      </c>
      <c r="D3944" s="11">
        <v>44259</v>
      </c>
      <c r="E3944" t="s">
        <v>52</v>
      </c>
      <c r="F3944">
        <v>4</v>
      </c>
      <c r="G3944" t="s">
        <v>46</v>
      </c>
      <c r="H3944">
        <v>5</v>
      </c>
      <c r="I3944"/>
      <c r="J3944"/>
      <c r="K3944">
        <v>4412964957</v>
      </c>
      <c r="L3944">
        <v>4412964957</v>
      </c>
      <c r="M3944" t="s">
        <v>44</v>
      </c>
      <c r="N3944">
        <v>2345392208</v>
      </c>
      <c r="O3944" s="32" t="str">
        <f t="shared" si="61"/>
        <v>Detractors</v>
      </c>
    </row>
    <row r="3945" spans="1:15" ht="15" x14ac:dyDescent="0.2">
      <c r="A3945" t="s">
        <v>41</v>
      </c>
      <c r="B3945" t="s">
        <v>42</v>
      </c>
      <c r="C3945" t="s">
        <v>125</v>
      </c>
      <c r="D3945" s="11">
        <v>44259</v>
      </c>
      <c r="E3945" t="s">
        <v>19</v>
      </c>
      <c r="F3945">
        <v>4</v>
      </c>
      <c r="G3945" t="s">
        <v>46</v>
      </c>
      <c r="H3945">
        <v>7</v>
      </c>
      <c r="I3945"/>
      <c r="J3945"/>
      <c r="K3945">
        <v>7205275223</v>
      </c>
      <c r="L3945">
        <v>5926255753</v>
      </c>
      <c r="M3945" t="s">
        <v>51</v>
      </c>
      <c r="N3945">
        <v>2345396538</v>
      </c>
      <c r="O3945" s="32" t="str">
        <f t="shared" si="61"/>
        <v>Passives</v>
      </c>
    </row>
    <row r="3946" spans="1:15" ht="15" x14ac:dyDescent="0.2">
      <c r="A3946" t="s">
        <v>41</v>
      </c>
      <c r="B3946" t="s">
        <v>42</v>
      </c>
      <c r="C3946" t="s">
        <v>131</v>
      </c>
      <c r="D3946" s="11">
        <v>44259</v>
      </c>
      <c r="E3946" t="s">
        <v>50</v>
      </c>
      <c r="F3946">
        <v>5</v>
      </c>
      <c r="G3946" t="s">
        <v>43</v>
      </c>
      <c r="H3946">
        <v>10</v>
      </c>
      <c r="I3946"/>
      <c r="J3946"/>
      <c r="K3946">
        <v>3404731534</v>
      </c>
      <c r="L3946">
        <v>3404731534</v>
      </c>
      <c r="M3946" t="s">
        <v>51</v>
      </c>
      <c r="N3946">
        <v>2345399675</v>
      </c>
      <c r="O3946" s="32" t="str">
        <f t="shared" si="61"/>
        <v>Promoters</v>
      </c>
    </row>
    <row r="3947" spans="1:15" ht="15" x14ac:dyDescent="0.2">
      <c r="A3947" t="s">
        <v>41</v>
      </c>
      <c r="B3947" t="s">
        <v>42</v>
      </c>
      <c r="C3947" t="s">
        <v>114</v>
      </c>
      <c r="D3947" s="11">
        <v>44259</v>
      </c>
      <c r="E3947" t="s">
        <v>52</v>
      </c>
      <c r="F3947">
        <v>5</v>
      </c>
      <c r="G3947" t="s">
        <v>43</v>
      </c>
      <c r="H3947">
        <v>9</v>
      </c>
      <c r="I3947"/>
      <c r="J3947"/>
      <c r="K3947">
        <v>4417042618</v>
      </c>
      <c r="L3947">
        <v>4417042618</v>
      </c>
      <c r="M3947" t="s">
        <v>44</v>
      </c>
      <c r="N3947">
        <v>2345401626</v>
      </c>
      <c r="O3947" s="32" t="str">
        <f t="shared" si="61"/>
        <v>Promoters</v>
      </c>
    </row>
    <row r="3948" spans="1:15" ht="15" x14ac:dyDescent="0.2">
      <c r="A3948" t="s">
        <v>41</v>
      </c>
      <c r="B3948" t="s">
        <v>42</v>
      </c>
      <c r="C3948" t="s">
        <v>108</v>
      </c>
      <c r="D3948" s="11">
        <v>44259</v>
      </c>
      <c r="E3948" t="s">
        <v>53</v>
      </c>
      <c r="F3948">
        <v>5</v>
      </c>
      <c r="G3948" t="s">
        <v>43</v>
      </c>
      <c r="H3948">
        <v>10</v>
      </c>
      <c r="I3948"/>
      <c r="J3948"/>
      <c r="K3948">
        <v>4415356893</v>
      </c>
      <c r="L3948">
        <v>4415356893</v>
      </c>
      <c r="M3948" t="s">
        <v>44</v>
      </c>
      <c r="N3948">
        <v>2345405993</v>
      </c>
      <c r="O3948" s="32" t="str">
        <f t="shared" si="61"/>
        <v>Promoters</v>
      </c>
    </row>
    <row r="3949" spans="1:15" ht="15" x14ac:dyDescent="0.2">
      <c r="A3949" t="s">
        <v>41</v>
      </c>
      <c r="B3949" t="s">
        <v>42</v>
      </c>
      <c r="C3949" t="s">
        <v>111</v>
      </c>
      <c r="D3949" s="11">
        <v>44259</v>
      </c>
      <c r="E3949" t="s">
        <v>50</v>
      </c>
      <c r="F3949">
        <v>3</v>
      </c>
      <c r="G3949" t="s">
        <v>46</v>
      </c>
      <c r="H3949">
        <v>5</v>
      </c>
      <c r="I3949"/>
      <c r="J3949"/>
      <c r="K3949">
        <v>3409980189</v>
      </c>
      <c r="L3949">
        <v>3409980189</v>
      </c>
      <c r="M3949" t="s">
        <v>44</v>
      </c>
      <c r="N3949">
        <v>2345412433</v>
      </c>
      <c r="O3949" s="32" t="str">
        <f t="shared" si="61"/>
        <v>Detractors</v>
      </c>
    </row>
    <row r="3950" spans="1:15" ht="15" x14ac:dyDescent="0.2">
      <c r="A3950" t="s">
        <v>41</v>
      </c>
      <c r="B3950" t="s">
        <v>42</v>
      </c>
      <c r="C3950" t="s">
        <v>101</v>
      </c>
      <c r="D3950" s="11">
        <v>44259</v>
      </c>
      <c r="E3950" t="s">
        <v>53</v>
      </c>
      <c r="F3950">
        <v>5</v>
      </c>
      <c r="G3950" t="s">
        <v>43</v>
      </c>
      <c r="H3950">
        <v>9</v>
      </c>
      <c r="I3950"/>
      <c r="J3950">
        <v>2024643157</v>
      </c>
      <c r="K3950">
        <v>4415333252</v>
      </c>
      <c r="L3950">
        <v>4415333252</v>
      </c>
      <c r="M3950" t="s">
        <v>44</v>
      </c>
      <c r="N3950">
        <v>2345426187</v>
      </c>
      <c r="O3950" s="32" t="str">
        <f t="shared" si="61"/>
        <v>Promoters</v>
      </c>
    </row>
    <row r="3951" spans="1:15" ht="15" x14ac:dyDescent="0.2">
      <c r="A3951" t="s">
        <v>41</v>
      </c>
      <c r="B3951" t="s">
        <v>42</v>
      </c>
      <c r="C3951" t="s">
        <v>107</v>
      </c>
      <c r="D3951" s="11">
        <v>44259</v>
      </c>
      <c r="E3951" t="s">
        <v>53</v>
      </c>
      <c r="F3951">
        <v>5</v>
      </c>
      <c r="G3951" t="s">
        <v>46</v>
      </c>
      <c r="H3951">
        <v>10</v>
      </c>
      <c r="I3951"/>
      <c r="J3951"/>
      <c r="K3951">
        <v>4412932285</v>
      </c>
      <c r="L3951">
        <v>4412932285</v>
      </c>
      <c r="M3951" t="s">
        <v>44</v>
      </c>
      <c r="N3951">
        <v>2345439317</v>
      </c>
      <c r="O3951" s="32" t="str">
        <f t="shared" si="61"/>
        <v>Promoters</v>
      </c>
    </row>
    <row r="3952" spans="1:15" ht="15" x14ac:dyDescent="0.2">
      <c r="A3952" t="s">
        <v>41</v>
      </c>
      <c r="B3952" t="s">
        <v>42</v>
      </c>
      <c r="C3952" t="s">
        <v>104</v>
      </c>
      <c r="D3952" s="11">
        <v>44259</v>
      </c>
      <c r="E3952" t="s">
        <v>53</v>
      </c>
      <c r="F3952">
        <v>4</v>
      </c>
      <c r="G3952" t="s">
        <v>43</v>
      </c>
      <c r="H3952">
        <v>9</v>
      </c>
      <c r="I3952"/>
      <c r="J3952"/>
      <c r="K3952">
        <v>4412932446</v>
      </c>
      <c r="L3952">
        <v>4412932446</v>
      </c>
      <c r="M3952" t="s">
        <v>51</v>
      </c>
      <c r="N3952">
        <v>2345444880</v>
      </c>
      <c r="O3952" s="32" t="str">
        <f t="shared" si="61"/>
        <v>Promoters</v>
      </c>
    </row>
    <row r="3953" spans="1:15" ht="15" x14ac:dyDescent="0.2">
      <c r="A3953" t="s">
        <v>41</v>
      </c>
      <c r="B3953" t="s">
        <v>42</v>
      </c>
      <c r="C3953" t="s">
        <v>132</v>
      </c>
      <c r="D3953" s="11">
        <v>44259</v>
      </c>
      <c r="E3953" t="s">
        <v>50</v>
      </c>
      <c r="F3953">
        <v>4</v>
      </c>
      <c r="G3953" t="s">
        <v>43</v>
      </c>
      <c r="H3953">
        <v>8</v>
      </c>
      <c r="I3953"/>
      <c r="J3953"/>
      <c r="K3953">
        <v>3406907374</v>
      </c>
      <c r="L3953">
        <v>3406907374</v>
      </c>
      <c r="M3953" t="s">
        <v>51</v>
      </c>
      <c r="N3953">
        <v>2345474670</v>
      </c>
      <c r="O3953" s="32" t="str">
        <f t="shared" si="61"/>
        <v>Passives</v>
      </c>
    </row>
    <row r="3954" spans="1:15" ht="15" x14ac:dyDescent="0.2">
      <c r="A3954" t="s">
        <v>41</v>
      </c>
      <c r="B3954" t="s">
        <v>42</v>
      </c>
      <c r="C3954" t="s">
        <v>125</v>
      </c>
      <c r="D3954" s="11">
        <v>44259</v>
      </c>
      <c r="E3954" t="s">
        <v>19</v>
      </c>
      <c r="F3954">
        <v>5</v>
      </c>
      <c r="G3954" t="s">
        <v>43</v>
      </c>
      <c r="H3954">
        <v>9</v>
      </c>
      <c r="I3954"/>
      <c r="J3954"/>
      <c r="K3954">
        <v>7205275223</v>
      </c>
      <c r="L3954">
        <v>5922553194</v>
      </c>
      <c r="M3954" t="s">
        <v>44</v>
      </c>
      <c r="N3954">
        <v>2345495579</v>
      </c>
      <c r="O3954" s="32" t="str">
        <f t="shared" si="61"/>
        <v>Promoters</v>
      </c>
    </row>
    <row r="3955" spans="1:15" ht="15" x14ac:dyDescent="0.2">
      <c r="A3955" t="s">
        <v>41</v>
      </c>
      <c r="B3955" t="s">
        <v>42</v>
      </c>
      <c r="C3955" t="s">
        <v>81</v>
      </c>
      <c r="D3955" s="11">
        <v>44259</v>
      </c>
      <c r="E3955" t="s">
        <v>53</v>
      </c>
      <c r="F3955">
        <v>3</v>
      </c>
      <c r="G3955" t="s">
        <v>46</v>
      </c>
      <c r="H3955">
        <v>10</v>
      </c>
      <c r="I3955"/>
      <c r="J3955">
        <v>2024713535</v>
      </c>
      <c r="K3955">
        <v>4417775377</v>
      </c>
      <c r="L3955">
        <v>4417775377</v>
      </c>
      <c r="M3955" t="s">
        <v>44</v>
      </c>
      <c r="N3955">
        <v>2345506226</v>
      </c>
      <c r="O3955" s="32" t="str">
        <f t="shared" si="61"/>
        <v>Promoters</v>
      </c>
    </row>
    <row r="3956" spans="1:15" ht="15" x14ac:dyDescent="0.2">
      <c r="A3956" t="s">
        <v>41</v>
      </c>
      <c r="B3956" t="s">
        <v>42</v>
      </c>
      <c r="C3956" t="s">
        <v>111</v>
      </c>
      <c r="D3956" s="11">
        <v>44259</v>
      </c>
      <c r="E3956" t="s">
        <v>50</v>
      </c>
      <c r="F3956">
        <v>5</v>
      </c>
      <c r="G3956" t="s">
        <v>43</v>
      </c>
      <c r="H3956">
        <v>9</v>
      </c>
      <c r="I3956"/>
      <c r="J3956"/>
      <c r="K3956">
        <v>3402448918</v>
      </c>
      <c r="L3956">
        <v>3402448918</v>
      </c>
      <c r="M3956" t="s">
        <v>51</v>
      </c>
      <c r="N3956">
        <v>2345511646</v>
      </c>
      <c r="O3956" s="32" t="str">
        <f t="shared" si="61"/>
        <v>Promoters</v>
      </c>
    </row>
    <row r="3957" spans="1:15" ht="15" x14ac:dyDescent="0.2">
      <c r="A3957" t="s">
        <v>41</v>
      </c>
      <c r="B3957" t="s">
        <v>42</v>
      </c>
      <c r="C3957" t="s">
        <v>128</v>
      </c>
      <c r="D3957" s="11">
        <v>44259</v>
      </c>
      <c r="E3957" t="s">
        <v>54</v>
      </c>
      <c r="F3957">
        <v>5</v>
      </c>
      <c r="G3957" t="s">
        <v>43</v>
      </c>
      <c r="H3957">
        <v>8</v>
      </c>
      <c r="I3957"/>
      <c r="J3957"/>
      <c r="K3957">
        <v>9285897210</v>
      </c>
      <c r="L3957">
        <v>9285897210</v>
      </c>
      <c r="M3957" t="s">
        <v>44</v>
      </c>
      <c r="N3957">
        <v>2345529679</v>
      </c>
      <c r="O3957" s="32" t="str">
        <f t="shared" si="61"/>
        <v>Passives</v>
      </c>
    </row>
    <row r="3958" spans="1:15" ht="15" x14ac:dyDescent="0.2">
      <c r="A3958" t="s">
        <v>41</v>
      </c>
      <c r="B3958" t="s">
        <v>42</v>
      </c>
      <c r="C3958" t="s">
        <v>140</v>
      </c>
      <c r="D3958" s="11">
        <v>44259</v>
      </c>
      <c r="E3958" t="s">
        <v>53</v>
      </c>
      <c r="F3958">
        <v>4</v>
      </c>
      <c r="G3958" t="s">
        <v>46</v>
      </c>
      <c r="H3958">
        <v>8</v>
      </c>
      <c r="I3958"/>
      <c r="J3958"/>
      <c r="K3958">
        <v>4417478337</v>
      </c>
      <c r="L3958">
        <v>4417478337</v>
      </c>
      <c r="M3958" t="s">
        <v>51</v>
      </c>
      <c r="N3958">
        <v>2345534151</v>
      </c>
      <c r="O3958" s="32" t="str">
        <f t="shared" si="61"/>
        <v>Passives</v>
      </c>
    </row>
    <row r="3959" spans="1:15" ht="15" x14ac:dyDescent="0.2">
      <c r="A3959" t="s">
        <v>41</v>
      </c>
      <c r="B3959" t="s">
        <v>42</v>
      </c>
      <c r="C3959" t="s">
        <v>79</v>
      </c>
      <c r="D3959" s="11">
        <v>44259</v>
      </c>
      <c r="E3959" t="s">
        <v>53</v>
      </c>
      <c r="F3959">
        <v>5</v>
      </c>
      <c r="G3959" t="s">
        <v>43</v>
      </c>
      <c r="H3959">
        <v>7</v>
      </c>
      <c r="I3959"/>
      <c r="J3959"/>
      <c r="K3959">
        <v>4412381658</v>
      </c>
      <c r="L3959">
        <v>4412381658</v>
      </c>
      <c r="M3959" t="s">
        <v>51</v>
      </c>
      <c r="N3959">
        <v>2345537668</v>
      </c>
      <c r="O3959" s="32" t="str">
        <f t="shared" si="61"/>
        <v>Passives</v>
      </c>
    </row>
    <row r="3960" spans="1:15" ht="15" x14ac:dyDescent="0.2">
      <c r="A3960" t="s">
        <v>41</v>
      </c>
      <c r="B3960" t="s">
        <v>42</v>
      </c>
      <c r="C3960" t="s">
        <v>79</v>
      </c>
      <c r="D3960" s="11">
        <v>44259</v>
      </c>
      <c r="E3960" t="s">
        <v>55</v>
      </c>
      <c r="F3960">
        <v>5</v>
      </c>
      <c r="G3960" t="s">
        <v>43</v>
      </c>
      <c r="H3960">
        <v>8</v>
      </c>
      <c r="I3960"/>
      <c r="J3960"/>
      <c r="K3960">
        <v>5055678116</v>
      </c>
      <c r="L3960">
        <v>5055678116</v>
      </c>
      <c r="M3960" t="s">
        <v>44</v>
      </c>
      <c r="N3960">
        <v>2345539710</v>
      </c>
      <c r="O3960" s="32" t="str">
        <f t="shared" si="61"/>
        <v>Passives</v>
      </c>
    </row>
    <row r="3961" spans="1:15" ht="15" x14ac:dyDescent="0.2">
      <c r="A3961" t="s">
        <v>41</v>
      </c>
      <c r="B3961" t="s">
        <v>42</v>
      </c>
      <c r="C3961" t="s">
        <v>130</v>
      </c>
      <c r="D3961" s="11">
        <v>44260</v>
      </c>
      <c r="E3961" t="s">
        <v>19</v>
      </c>
      <c r="F3961">
        <v>5</v>
      </c>
      <c r="G3961" t="s">
        <v>43</v>
      </c>
      <c r="H3961">
        <v>8</v>
      </c>
      <c r="I3961"/>
      <c r="J3961"/>
      <c r="K3961">
        <v>7205275223</v>
      </c>
      <c r="L3961">
        <v>5922704052</v>
      </c>
      <c r="M3961" t="s">
        <v>44</v>
      </c>
      <c r="N3961">
        <v>2345619615</v>
      </c>
      <c r="O3961" s="32" t="str">
        <f t="shared" si="61"/>
        <v>Passives</v>
      </c>
    </row>
    <row r="3962" spans="1:15" ht="15" x14ac:dyDescent="0.2">
      <c r="A3962" t="s">
        <v>41</v>
      </c>
      <c r="B3962" t="s">
        <v>42</v>
      </c>
      <c r="C3962" t="s">
        <v>134</v>
      </c>
      <c r="D3962" s="11">
        <v>44260</v>
      </c>
      <c r="E3962" t="s">
        <v>53</v>
      </c>
      <c r="F3962">
        <v>2</v>
      </c>
      <c r="G3962" t="s">
        <v>46</v>
      </c>
      <c r="H3962">
        <v>0</v>
      </c>
      <c r="I3962"/>
      <c r="J3962"/>
      <c r="K3962">
        <v>4413330055</v>
      </c>
      <c r="L3962">
        <v>4413330055</v>
      </c>
      <c r="M3962" t="s">
        <v>44</v>
      </c>
      <c r="N3962">
        <v>2345629146</v>
      </c>
      <c r="O3962" s="32" t="str">
        <f t="shared" si="61"/>
        <v>Detractors</v>
      </c>
    </row>
    <row r="3963" spans="1:15" ht="15" x14ac:dyDescent="0.2">
      <c r="A3963" t="s">
        <v>41</v>
      </c>
      <c r="B3963" t="s">
        <v>42</v>
      </c>
      <c r="C3963" t="s">
        <v>114</v>
      </c>
      <c r="D3963" s="11">
        <v>44260</v>
      </c>
      <c r="E3963" t="s">
        <v>53</v>
      </c>
      <c r="F3963">
        <v>5</v>
      </c>
      <c r="G3963" t="s">
        <v>43</v>
      </c>
      <c r="H3963">
        <v>7</v>
      </c>
      <c r="I3963"/>
      <c r="J3963"/>
      <c r="K3963">
        <v>4412954379</v>
      </c>
      <c r="L3963">
        <v>4412954379</v>
      </c>
      <c r="M3963" t="s">
        <v>44</v>
      </c>
      <c r="N3963">
        <v>2345641036</v>
      </c>
      <c r="O3963" s="32" t="str">
        <f t="shared" si="61"/>
        <v>Passives</v>
      </c>
    </row>
    <row r="3964" spans="1:15" ht="15" x14ac:dyDescent="0.2">
      <c r="A3964" t="s">
        <v>41</v>
      </c>
      <c r="B3964" t="s">
        <v>42</v>
      </c>
      <c r="C3964" t="s">
        <v>143</v>
      </c>
      <c r="D3964" s="11">
        <v>44260</v>
      </c>
      <c r="E3964" t="s">
        <v>53</v>
      </c>
      <c r="F3964">
        <v>5</v>
      </c>
      <c r="G3964" t="s">
        <v>43</v>
      </c>
      <c r="H3964">
        <v>10</v>
      </c>
      <c r="I3964"/>
      <c r="J3964"/>
      <c r="K3964">
        <v>4417370206</v>
      </c>
      <c r="L3964">
        <v>4417370206</v>
      </c>
      <c r="M3964" t="s">
        <v>51</v>
      </c>
      <c r="N3964">
        <v>2345642480</v>
      </c>
      <c r="O3964" s="32" t="str">
        <f t="shared" si="61"/>
        <v>Promoters</v>
      </c>
    </row>
    <row r="3965" spans="1:15" ht="15" x14ac:dyDescent="0.2">
      <c r="A3965" t="s">
        <v>41</v>
      </c>
      <c r="B3965" t="s">
        <v>42</v>
      </c>
      <c r="C3965" t="s">
        <v>117</v>
      </c>
      <c r="D3965" s="11">
        <v>44260</v>
      </c>
      <c r="E3965" t="s">
        <v>50</v>
      </c>
      <c r="F3965">
        <v>5</v>
      </c>
      <c r="G3965" t="s">
        <v>43</v>
      </c>
      <c r="H3965">
        <v>8</v>
      </c>
      <c r="I3965"/>
      <c r="J3965"/>
      <c r="K3965">
        <v>3405139926</v>
      </c>
      <c r="L3965">
        <v>3405139926</v>
      </c>
      <c r="M3965" t="s">
        <v>51</v>
      </c>
      <c r="N3965">
        <v>2345643955</v>
      </c>
      <c r="O3965" s="32" t="str">
        <f t="shared" si="61"/>
        <v>Passives</v>
      </c>
    </row>
    <row r="3966" spans="1:15" ht="15" x14ac:dyDescent="0.2">
      <c r="A3966" t="s">
        <v>41</v>
      </c>
      <c r="B3966" t="s">
        <v>42</v>
      </c>
      <c r="C3966" t="s">
        <v>118</v>
      </c>
      <c r="D3966" s="11">
        <v>44260</v>
      </c>
      <c r="E3966" t="s">
        <v>19</v>
      </c>
      <c r="F3966">
        <v>5</v>
      </c>
      <c r="G3966" t="s">
        <v>43</v>
      </c>
      <c r="H3966">
        <v>5</v>
      </c>
      <c r="I3966"/>
      <c r="J3966"/>
      <c r="K3966">
        <v>7205275223</v>
      </c>
      <c r="L3966">
        <v>5922683958</v>
      </c>
      <c r="M3966" t="s">
        <v>44</v>
      </c>
      <c r="N3966">
        <v>2345646383</v>
      </c>
      <c r="O3966" s="32" t="str">
        <f t="shared" si="61"/>
        <v>Detractors</v>
      </c>
    </row>
    <row r="3967" spans="1:15" ht="15" x14ac:dyDescent="0.2">
      <c r="A3967" t="s">
        <v>41</v>
      </c>
      <c r="B3967" t="s">
        <v>42</v>
      </c>
      <c r="C3967" t="s">
        <v>109</v>
      </c>
      <c r="D3967" s="11">
        <v>44260</v>
      </c>
      <c r="E3967" t="s">
        <v>53</v>
      </c>
      <c r="F3967">
        <v>5</v>
      </c>
      <c r="G3967" t="s">
        <v>43</v>
      </c>
      <c r="H3967">
        <v>1</v>
      </c>
      <c r="I3967"/>
      <c r="J3967"/>
      <c r="K3967">
        <v>4412361063</v>
      </c>
      <c r="L3967">
        <v>4412361063</v>
      </c>
      <c r="M3967" t="s">
        <v>44</v>
      </c>
      <c r="N3967">
        <v>2345649462</v>
      </c>
      <c r="O3967" s="32" t="str">
        <f t="shared" si="61"/>
        <v>Detractors</v>
      </c>
    </row>
    <row r="3968" spans="1:15" ht="15" x14ac:dyDescent="0.2">
      <c r="A3968" t="s">
        <v>41</v>
      </c>
      <c r="B3968" t="s">
        <v>42</v>
      </c>
      <c r="C3968" t="s">
        <v>136</v>
      </c>
      <c r="D3968" s="11">
        <v>44260</v>
      </c>
      <c r="E3968" t="s">
        <v>53</v>
      </c>
      <c r="F3968">
        <v>4</v>
      </c>
      <c r="G3968" t="s">
        <v>43</v>
      </c>
      <c r="H3968">
        <v>0</v>
      </c>
      <c r="I3968"/>
      <c r="J3968">
        <v>2024811663</v>
      </c>
      <c r="K3968">
        <v>4412363489</v>
      </c>
      <c r="L3968">
        <v>4412363489</v>
      </c>
      <c r="M3968" t="s">
        <v>44</v>
      </c>
      <c r="N3968">
        <v>2345650375</v>
      </c>
      <c r="O3968" s="32" t="str">
        <f t="shared" si="61"/>
        <v>Detractors</v>
      </c>
    </row>
    <row r="3969" spans="1:15" ht="15" x14ac:dyDescent="0.2">
      <c r="A3969" t="s">
        <v>41</v>
      </c>
      <c r="B3969" t="s">
        <v>42</v>
      </c>
      <c r="C3969" t="s">
        <v>114</v>
      </c>
      <c r="D3969" s="11">
        <v>44260</v>
      </c>
      <c r="E3969" t="s">
        <v>52</v>
      </c>
      <c r="F3969">
        <v>5</v>
      </c>
      <c r="G3969" t="s">
        <v>43</v>
      </c>
      <c r="H3969">
        <v>10</v>
      </c>
      <c r="I3969"/>
      <c r="J3969"/>
      <c r="K3969">
        <v>4413324095</v>
      </c>
      <c r="L3969">
        <v>4413324095</v>
      </c>
      <c r="M3969" t="s">
        <v>51</v>
      </c>
      <c r="N3969">
        <v>2345650692</v>
      </c>
      <c r="O3969" s="32" t="str">
        <f t="shared" si="61"/>
        <v>Promoters</v>
      </c>
    </row>
    <row r="3970" spans="1:15" ht="15" x14ac:dyDescent="0.2">
      <c r="A3970" t="s">
        <v>41</v>
      </c>
      <c r="B3970" t="s">
        <v>42</v>
      </c>
      <c r="C3970" t="s">
        <v>134</v>
      </c>
      <c r="D3970" s="11">
        <v>44260</v>
      </c>
      <c r="E3970" t="s">
        <v>52</v>
      </c>
      <c r="F3970">
        <v>5</v>
      </c>
      <c r="G3970" t="s">
        <v>43</v>
      </c>
      <c r="H3970">
        <v>10</v>
      </c>
      <c r="I3970"/>
      <c r="J3970"/>
      <c r="K3970">
        <v>2391050</v>
      </c>
      <c r="L3970">
        <v>112391050</v>
      </c>
      <c r="M3970" t="s">
        <v>44</v>
      </c>
      <c r="N3970">
        <v>2345650764</v>
      </c>
      <c r="O3970" s="32" t="str">
        <f t="shared" ref="O3970:O4033" si="62">IF(AND(H3970&gt;=$Q$3,H3970&lt;=$R$3),$S$3,IF(AND(H3970&gt;=$Q$4,H3970&lt;=$R$4),$S$4,IF(AND(H3970&gt;=$Q$5,H3970&lt;=$R$5),$S$5)))</f>
        <v>Promoters</v>
      </c>
    </row>
    <row r="3971" spans="1:15" ht="15" x14ac:dyDescent="0.2">
      <c r="A3971" t="s">
        <v>41</v>
      </c>
      <c r="B3971" t="s">
        <v>42</v>
      </c>
      <c r="C3971" t="s">
        <v>129</v>
      </c>
      <c r="D3971" s="11">
        <v>44260</v>
      </c>
      <c r="E3971" t="s">
        <v>50</v>
      </c>
      <c r="F3971">
        <v>5</v>
      </c>
      <c r="G3971" t="s">
        <v>43</v>
      </c>
      <c r="H3971">
        <v>9</v>
      </c>
      <c r="I3971"/>
      <c r="J3971"/>
      <c r="K3971">
        <v>3402771080</v>
      </c>
      <c r="L3971">
        <v>3402771080</v>
      </c>
      <c r="M3971" t="s">
        <v>44</v>
      </c>
      <c r="N3971">
        <v>2345650903</v>
      </c>
      <c r="O3971" s="32" t="str">
        <f t="shared" si="62"/>
        <v>Promoters</v>
      </c>
    </row>
    <row r="3972" spans="1:15" ht="15" x14ac:dyDescent="0.2">
      <c r="A3972" t="s">
        <v>41</v>
      </c>
      <c r="B3972" t="s">
        <v>42</v>
      </c>
      <c r="C3972" t="s">
        <v>117</v>
      </c>
      <c r="D3972" s="11">
        <v>44260</v>
      </c>
      <c r="E3972" t="s">
        <v>50</v>
      </c>
      <c r="F3972">
        <v>5</v>
      </c>
      <c r="G3972" t="s">
        <v>43</v>
      </c>
      <c r="H3972">
        <v>10</v>
      </c>
      <c r="I3972"/>
      <c r="J3972"/>
      <c r="K3972">
        <v>3406900821</v>
      </c>
      <c r="L3972">
        <v>3406900821</v>
      </c>
      <c r="M3972" t="s">
        <v>51</v>
      </c>
      <c r="N3972">
        <v>2345652533</v>
      </c>
      <c r="O3972" s="32" t="str">
        <f t="shared" si="62"/>
        <v>Promoters</v>
      </c>
    </row>
    <row r="3973" spans="1:15" ht="15" x14ac:dyDescent="0.2">
      <c r="A3973" t="s">
        <v>41</v>
      </c>
      <c r="B3973" t="s">
        <v>42</v>
      </c>
      <c r="C3973" t="s">
        <v>127</v>
      </c>
      <c r="D3973" s="11">
        <v>44260</v>
      </c>
      <c r="E3973" t="s">
        <v>50</v>
      </c>
      <c r="F3973">
        <v>4</v>
      </c>
      <c r="G3973" t="s">
        <v>46</v>
      </c>
      <c r="H3973">
        <v>8</v>
      </c>
      <c r="I3973"/>
      <c r="J3973"/>
      <c r="K3973">
        <v>3402444731</v>
      </c>
      <c r="L3973">
        <v>3402444731</v>
      </c>
      <c r="M3973" t="s">
        <v>51</v>
      </c>
      <c r="N3973">
        <v>2345660669</v>
      </c>
      <c r="O3973" s="32" t="str">
        <f t="shared" si="62"/>
        <v>Passives</v>
      </c>
    </row>
    <row r="3974" spans="1:15" ht="15" x14ac:dyDescent="0.2">
      <c r="A3974" t="s">
        <v>41</v>
      </c>
      <c r="B3974" t="s">
        <v>42</v>
      </c>
      <c r="C3974" t="s">
        <v>118</v>
      </c>
      <c r="D3974" s="11">
        <v>44260</v>
      </c>
      <c r="E3974" t="s">
        <v>19</v>
      </c>
      <c r="F3974">
        <v>4</v>
      </c>
      <c r="G3974" t="s">
        <v>43</v>
      </c>
      <c r="H3974">
        <v>7</v>
      </c>
      <c r="I3974"/>
      <c r="J3974"/>
      <c r="K3974">
        <v>7205275223</v>
      </c>
      <c r="L3974">
        <v>5922313146</v>
      </c>
      <c r="M3974" t="s">
        <v>51</v>
      </c>
      <c r="N3974">
        <v>2345665991</v>
      </c>
      <c r="O3974" s="32" t="str">
        <f t="shared" si="62"/>
        <v>Passives</v>
      </c>
    </row>
    <row r="3975" spans="1:15" ht="15" x14ac:dyDescent="0.2">
      <c r="A3975" t="s">
        <v>41</v>
      </c>
      <c r="B3975" t="s">
        <v>42</v>
      </c>
      <c r="C3975" t="s">
        <v>114</v>
      </c>
      <c r="D3975" s="11">
        <v>44260</v>
      </c>
      <c r="E3975" t="s">
        <v>53</v>
      </c>
      <c r="F3975">
        <v>4</v>
      </c>
      <c r="G3975" t="s">
        <v>43</v>
      </c>
      <c r="H3975">
        <v>8</v>
      </c>
      <c r="I3975"/>
      <c r="J3975"/>
      <c r="K3975">
        <v>4412958531</v>
      </c>
      <c r="L3975">
        <v>4412958531</v>
      </c>
      <c r="M3975" t="s">
        <v>51</v>
      </c>
      <c r="N3975">
        <v>2345666843</v>
      </c>
      <c r="O3975" s="32" t="str">
        <f t="shared" si="62"/>
        <v>Passives</v>
      </c>
    </row>
    <row r="3976" spans="1:15" ht="15" x14ac:dyDescent="0.2">
      <c r="A3976" t="s">
        <v>41</v>
      </c>
      <c r="B3976" t="s">
        <v>42</v>
      </c>
      <c r="C3976" t="s">
        <v>101</v>
      </c>
      <c r="D3976" s="11">
        <v>44260</v>
      </c>
      <c r="E3976" t="s">
        <v>53</v>
      </c>
      <c r="F3976">
        <v>5</v>
      </c>
      <c r="G3976" t="s">
        <v>43</v>
      </c>
      <c r="H3976">
        <v>8</v>
      </c>
      <c r="I3976"/>
      <c r="J3976"/>
      <c r="K3976">
        <v>4415429600</v>
      </c>
      <c r="L3976">
        <v>4415429600</v>
      </c>
      <c r="M3976" t="s">
        <v>51</v>
      </c>
      <c r="N3976">
        <v>2345669525</v>
      </c>
      <c r="O3976" s="32" t="str">
        <f t="shared" si="62"/>
        <v>Passives</v>
      </c>
    </row>
    <row r="3977" spans="1:15" ht="15" x14ac:dyDescent="0.2">
      <c r="A3977" t="s">
        <v>41</v>
      </c>
      <c r="B3977" t="s">
        <v>42</v>
      </c>
      <c r="C3977" t="s">
        <v>143</v>
      </c>
      <c r="D3977" s="11">
        <v>44260</v>
      </c>
      <c r="E3977" t="s">
        <v>52</v>
      </c>
      <c r="F3977">
        <v>4</v>
      </c>
      <c r="G3977" t="s">
        <v>43</v>
      </c>
      <c r="H3977">
        <v>9</v>
      </c>
      <c r="I3977"/>
      <c r="J3977"/>
      <c r="K3977">
        <v>4417034582</v>
      </c>
      <c r="L3977">
        <v>4417034582</v>
      </c>
      <c r="M3977" t="s">
        <v>51</v>
      </c>
      <c r="N3977">
        <v>2345675615</v>
      </c>
      <c r="O3977" s="32" t="str">
        <f t="shared" si="62"/>
        <v>Promoters</v>
      </c>
    </row>
    <row r="3978" spans="1:15" ht="15" x14ac:dyDescent="0.2">
      <c r="A3978" t="s">
        <v>41</v>
      </c>
      <c r="B3978" t="s">
        <v>42</v>
      </c>
      <c r="C3978" t="s">
        <v>80</v>
      </c>
      <c r="D3978" s="11">
        <v>44260</v>
      </c>
      <c r="E3978" t="s">
        <v>53</v>
      </c>
      <c r="F3978">
        <v>5</v>
      </c>
      <c r="G3978" t="s">
        <v>43</v>
      </c>
      <c r="H3978">
        <v>10</v>
      </c>
      <c r="I3978"/>
      <c r="J3978"/>
      <c r="K3978">
        <v>4412380424</v>
      </c>
      <c r="L3978">
        <v>4412380424</v>
      </c>
      <c r="M3978" t="s">
        <v>44</v>
      </c>
      <c r="N3978">
        <v>2345680886</v>
      </c>
      <c r="O3978" s="32" t="str">
        <f t="shared" si="62"/>
        <v>Promoters</v>
      </c>
    </row>
    <row r="3979" spans="1:15" ht="15" x14ac:dyDescent="0.2">
      <c r="A3979" t="s">
        <v>41</v>
      </c>
      <c r="B3979" t="s">
        <v>42</v>
      </c>
      <c r="C3979" t="s">
        <v>78</v>
      </c>
      <c r="D3979" s="11">
        <v>44260</v>
      </c>
      <c r="E3979" t="s">
        <v>52</v>
      </c>
      <c r="F3979">
        <v>4</v>
      </c>
      <c r="G3979" t="s">
        <v>46</v>
      </c>
      <c r="H3979">
        <v>9</v>
      </c>
      <c r="I3979"/>
      <c r="J3979"/>
      <c r="K3979">
        <v>4417034582</v>
      </c>
      <c r="L3979">
        <v>4417034582</v>
      </c>
      <c r="M3979" t="s">
        <v>51</v>
      </c>
      <c r="N3979">
        <v>2345681546</v>
      </c>
      <c r="O3979" s="32" t="str">
        <f t="shared" si="62"/>
        <v>Promoters</v>
      </c>
    </row>
    <row r="3980" spans="1:15" ht="15" x14ac:dyDescent="0.2">
      <c r="A3980" t="s">
        <v>41</v>
      </c>
      <c r="B3980" t="s">
        <v>42</v>
      </c>
      <c r="C3980" t="s">
        <v>78</v>
      </c>
      <c r="D3980" s="11">
        <v>44260</v>
      </c>
      <c r="E3980" t="s">
        <v>53</v>
      </c>
      <c r="F3980">
        <v>4</v>
      </c>
      <c r="G3980" t="s">
        <v>43</v>
      </c>
      <c r="H3980">
        <v>5</v>
      </c>
      <c r="I3980"/>
      <c r="J3980"/>
      <c r="K3980">
        <v>4412367446</v>
      </c>
      <c r="L3980">
        <v>4412367446</v>
      </c>
      <c r="M3980" t="s">
        <v>44</v>
      </c>
      <c r="N3980">
        <v>2345682415</v>
      </c>
      <c r="O3980" s="32" t="str">
        <f t="shared" si="62"/>
        <v>Detractors</v>
      </c>
    </row>
    <row r="3981" spans="1:15" ht="15" x14ac:dyDescent="0.2">
      <c r="A3981" t="s">
        <v>41</v>
      </c>
      <c r="B3981" t="s">
        <v>42</v>
      </c>
      <c r="C3981" t="s">
        <v>131</v>
      </c>
      <c r="D3981" s="11">
        <v>44260</v>
      </c>
      <c r="E3981" t="s">
        <v>50</v>
      </c>
      <c r="F3981">
        <v>5</v>
      </c>
      <c r="G3981" t="s">
        <v>43</v>
      </c>
      <c r="H3981">
        <v>9</v>
      </c>
      <c r="I3981"/>
      <c r="J3981"/>
      <c r="K3981">
        <v>3403445258</v>
      </c>
      <c r="L3981">
        <v>3403445258</v>
      </c>
      <c r="M3981" t="s">
        <v>44</v>
      </c>
      <c r="N3981">
        <v>2345683085</v>
      </c>
      <c r="O3981" s="32" t="str">
        <f t="shared" si="62"/>
        <v>Promoters</v>
      </c>
    </row>
    <row r="3982" spans="1:15" ht="15" x14ac:dyDescent="0.2">
      <c r="A3982" t="s">
        <v>41</v>
      </c>
      <c r="B3982" t="s">
        <v>42</v>
      </c>
      <c r="C3982" t="s">
        <v>102</v>
      </c>
      <c r="D3982" s="11">
        <v>44260</v>
      </c>
      <c r="E3982" t="s">
        <v>53</v>
      </c>
      <c r="F3982">
        <v>4</v>
      </c>
      <c r="G3982" t="s">
        <v>43</v>
      </c>
      <c r="H3982">
        <v>9</v>
      </c>
      <c r="I3982"/>
      <c r="J3982"/>
      <c r="K3982">
        <v>4412367446</v>
      </c>
      <c r="L3982">
        <v>4412367446</v>
      </c>
      <c r="M3982" t="s">
        <v>51</v>
      </c>
      <c r="N3982">
        <v>2345684904</v>
      </c>
      <c r="O3982" s="32" t="str">
        <f t="shared" si="62"/>
        <v>Promoters</v>
      </c>
    </row>
    <row r="3983" spans="1:15" ht="15" x14ac:dyDescent="0.2">
      <c r="A3983" t="s">
        <v>41</v>
      </c>
      <c r="B3983" t="s">
        <v>42</v>
      </c>
      <c r="C3983" t="s">
        <v>117</v>
      </c>
      <c r="D3983" s="11">
        <v>44260</v>
      </c>
      <c r="E3983" t="s">
        <v>50</v>
      </c>
      <c r="F3983">
        <v>4</v>
      </c>
      <c r="G3983" t="s">
        <v>46</v>
      </c>
      <c r="H3983">
        <v>7</v>
      </c>
      <c r="I3983"/>
      <c r="J3983"/>
      <c r="K3983">
        <v>3402273083</v>
      </c>
      <c r="L3983">
        <v>3402273083</v>
      </c>
      <c r="M3983" t="s">
        <v>44</v>
      </c>
      <c r="N3983">
        <v>2345687606</v>
      </c>
      <c r="O3983" s="32" t="str">
        <f t="shared" si="62"/>
        <v>Passives</v>
      </c>
    </row>
    <row r="3984" spans="1:15" ht="15" x14ac:dyDescent="0.2">
      <c r="A3984" t="s">
        <v>41</v>
      </c>
      <c r="B3984" t="s">
        <v>42</v>
      </c>
      <c r="C3984" t="s">
        <v>108</v>
      </c>
      <c r="D3984" s="11">
        <v>44260</v>
      </c>
      <c r="E3984" t="s">
        <v>53</v>
      </c>
      <c r="F3984">
        <v>5</v>
      </c>
      <c r="G3984" t="s">
        <v>43</v>
      </c>
      <c r="H3984">
        <v>9</v>
      </c>
      <c r="I3984"/>
      <c r="J3984"/>
      <c r="K3984">
        <v>4412340903</v>
      </c>
      <c r="L3984">
        <v>4412340903</v>
      </c>
      <c r="M3984" t="s">
        <v>51</v>
      </c>
      <c r="N3984">
        <v>2345696971</v>
      </c>
      <c r="O3984" s="32" t="str">
        <f t="shared" si="62"/>
        <v>Promoters</v>
      </c>
    </row>
    <row r="3985" spans="1:15" ht="15" x14ac:dyDescent="0.2">
      <c r="A3985" t="s">
        <v>41</v>
      </c>
      <c r="B3985" t="s">
        <v>42</v>
      </c>
      <c r="C3985" t="s">
        <v>78</v>
      </c>
      <c r="D3985" s="11">
        <v>44260</v>
      </c>
      <c r="E3985" t="s">
        <v>54</v>
      </c>
      <c r="F3985">
        <v>4</v>
      </c>
      <c r="G3985" t="s">
        <v>43</v>
      </c>
      <c r="H3985">
        <v>6</v>
      </c>
      <c r="I3985"/>
      <c r="J3985"/>
      <c r="K3985">
        <v>9284890851</v>
      </c>
      <c r="L3985">
        <v>9284890851</v>
      </c>
      <c r="M3985" t="s">
        <v>44</v>
      </c>
      <c r="N3985">
        <v>2345698289</v>
      </c>
      <c r="O3985" s="32" t="str">
        <f t="shared" si="62"/>
        <v>Detractors</v>
      </c>
    </row>
    <row r="3986" spans="1:15" ht="15" x14ac:dyDescent="0.2">
      <c r="A3986" t="s">
        <v>41</v>
      </c>
      <c r="B3986" t="s">
        <v>42</v>
      </c>
      <c r="C3986" t="s">
        <v>124</v>
      </c>
      <c r="D3986" s="11">
        <v>44260</v>
      </c>
      <c r="E3986" t="s">
        <v>55</v>
      </c>
      <c r="F3986">
        <v>5</v>
      </c>
      <c r="G3986" t="s">
        <v>43</v>
      </c>
      <c r="H3986">
        <v>9</v>
      </c>
      <c r="I3986"/>
      <c r="J3986"/>
      <c r="K3986">
        <v>7752937993</v>
      </c>
      <c r="L3986">
        <v>7752937993</v>
      </c>
      <c r="M3986" t="s">
        <v>44</v>
      </c>
      <c r="N3986">
        <v>2345704358</v>
      </c>
      <c r="O3986" s="32" t="str">
        <f t="shared" si="62"/>
        <v>Promoters</v>
      </c>
    </row>
    <row r="3987" spans="1:15" ht="15" x14ac:dyDescent="0.2">
      <c r="A3987" t="s">
        <v>41</v>
      </c>
      <c r="B3987" t="s">
        <v>42</v>
      </c>
      <c r="C3987" t="s">
        <v>123</v>
      </c>
      <c r="D3987" s="11">
        <v>44260</v>
      </c>
      <c r="E3987" t="s">
        <v>19</v>
      </c>
      <c r="F3987">
        <v>5</v>
      </c>
      <c r="G3987" t="s">
        <v>46</v>
      </c>
      <c r="H3987">
        <v>8</v>
      </c>
      <c r="I3987"/>
      <c r="J3987"/>
      <c r="K3987">
        <v>7205275223</v>
      </c>
      <c r="L3987">
        <v>5926169995</v>
      </c>
      <c r="M3987" t="s">
        <v>44</v>
      </c>
      <c r="N3987">
        <v>2345706960</v>
      </c>
      <c r="O3987" s="32" t="str">
        <f t="shared" si="62"/>
        <v>Passives</v>
      </c>
    </row>
    <row r="3988" spans="1:15" ht="15" x14ac:dyDescent="0.2">
      <c r="A3988" t="s">
        <v>41</v>
      </c>
      <c r="B3988" t="s">
        <v>42</v>
      </c>
      <c r="C3988" t="s">
        <v>106</v>
      </c>
      <c r="D3988" s="11">
        <v>44260</v>
      </c>
      <c r="E3988" t="s">
        <v>53</v>
      </c>
      <c r="F3988">
        <v>5</v>
      </c>
      <c r="G3988" t="s">
        <v>43</v>
      </c>
      <c r="H3988">
        <v>6</v>
      </c>
      <c r="I3988"/>
      <c r="J3988"/>
      <c r="K3988">
        <v>4417055919</v>
      </c>
      <c r="L3988">
        <v>4417055919</v>
      </c>
      <c r="M3988" t="s">
        <v>44</v>
      </c>
      <c r="N3988">
        <v>2345707717</v>
      </c>
      <c r="O3988" s="32" t="str">
        <f t="shared" si="62"/>
        <v>Detractors</v>
      </c>
    </row>
    <row r="3989" spans="1:15" ht="15" x14ac:dyDescent="0.2">
      <c r="A3989" t="s">
        <v>41</v>
      </c>
      <c r="B3989" t="s">
        <v>42</v>
      </c>
      <c r="C3989" t="s">
        <v>126</v>
      </c>
      <c r="D3989" s="11">
        <v>44260</v>
      </c>
      <c r="E3989" t="s">
        <v>52</v>
      </c>
      <c r="F3989">
        <v>5</v>
      </c>
      <c r="G3989" t="s">
        <v>43</v>
      </c>
      <c r="H3989">
        <v>10</v>
      </c>
      <c r="I3989"/>
      <c r="J3989"/>
      <c r="K3989">
        <v>4417775377</v>
      </c>
      <c r="L3989">
        <v>4417775377</v>
      </c>
      <c r="M3989" t="s">
        <v>44</v>
      </c>
      <c r="N3989">
        <v>2345712145</v>
      </c>
      <c r="O3989" s="32" t="str">
        <f t="shared" si="62"/>
        <v>Promoters</v>
      </c>
    </row>
    <row r="3990" spans="1:15" ht="15" x14ac:dyDescent="0.2">
      <c r="A3990" t="s">
        <v>41</v>
      </c>
      <c r="B3990" t="s">
        <v>42</v>
      </c>
      <c r="C3990" t="s">
        <v>127</v>
      </c>
      <c r="D3990" s="11">
        <v>44260</v>
      </c>
      <c r="E3990" t="s">
        <v>50</v>
      </c>
      <c r="F3990">
        <v>5</v>
      </c>
      <c r="G3990" t="s">
        <v>43</v>
      </c>
      <c r="H3990">
        <v>8</v>
      </c>
      <c r="I3990"/>
      <c r="J3990"/>
      <c r="K3990">
        <v>3403447311</v>
      </c>
      <c r="L3990">
        <v>3403447311</v>
      </c>
      <c r="M3990" t="s">
        <v>44</v>
      </c>
      <c r="N3990">
        <v>2345714344</v>
      </c>
      <c r="O3990" s="32" t="str">
        <f t="shared" si="62"/>
        <v>Passives</v>
      </c>
    </row>
    <row r="3991" spans="1:15" ht="15" x14ac:dyDescent="0.2">
      <c r="A3991" t="s">
        <v>41</v>
      </c>
      <c r="B3991" t="s">
        <v>42</v>
      </c>
      <c r="C3991" t="s">
        <v>124</v>
      </c>
      <c r="D3991" s="11">
        <v>44260</v>
      </c>
      <c r="E3991" t="s">
        <v>53</v>
      </c>
      <c r="F3991">
        <v>5</v>
      </c>
      <c r="G3991" t="s">
        <v>43</v>
      </c>
      <c r="H3991">
        <v>8</v>
      </c>
      <c r="I3991"/>
      <c r="J3991"/>
      <c r="K3991">
        <v>4412955200</v>
      </c>
      <c r="L3991">
        <v>4412955200</v>
      </c>
      <c r="M3991" t="s">
        <v>51</v>
      </c>
      <c r="N3991">
        <v>2345718968</v>
      </c>
      <c r="O3991" s="32" t="str">
        <f t="shared" si="62"/>
        <v>Passives</v>
      </c>
    </row>
    <row r="3992" spans="1:15" ht="15" x14ac:dyDescent="0.2">
      <c r="A3992" t="s">
        <v>41</v>
      </c>
      <c r="B3992" t="s">
        <v>42</v>
      </c>
      <c r="C3992" t="s">
        <v>131</v>
      </c>
      <c r="D3992" s="11">
        <v>44260</v>
      </c>
      <c r="E3992" t="s">
        <v>55</v>
      </c>
      <c r="F3992">
        <v>4</v>
      </c>
      <c r="G3992" t="s">
        <v>46</v>
      </c>
      <c r="H3992">
        <v>7</v>
      </c>
      <c r="I3992"/>
      <c r="J3992"/>
      <c r="K3992">
        <v>5754550580</v>
      </c>
      <c r="L3992">
        <v>5754550580</v>
      </c>
      <c r="M3992" t="s">
        <v>51</v>
      </c>
      <c r="N3992">
        <v>2345726456</v>
      </c>
      <c r="O3992" s="32" t="str">
        <f t="shared" si="62"/>
        <v>Passives</v>
      </c>
    </row>
    <row r="3993" spans="1:15" ht="15" x14ac:dyDescent="0.2">
      <c r="A3993" t="s">
        <v>41</v>
      </c>
      <c r="B3993" t="s">
        <v>42</v>
      </c>
      <c r="C3993" t="s">
        <v>129</v>
      </c>
      <c r="D3993" s="11">
        <v>44260</v>
      </c>
      <c r="E3993" t="s">
        <v>50</v>
      </c>
      <c r="F3993">
        <v>5</v>
      </c>
      <c r="G3993" t="s">
        <v>43</v>
      </c>
      <c r="H3993">
        <v>10</v>
      </c>
      <c r="I3993"/>
      <c r="J3993"/>
      <c r="K3993">
        <v>3406420222</v>
      </c>
      <c r="L3993">
        <v>3406420222</v>
      </c>
      <c r="M3993" t="s">
        <v>44</v>
      </c>
      <c r="N3993">
        <v>2345734010</v>
      </c>
      <c r="O3993" s="32" t="str">
        <f t="shared" si="62"/>
        <v>Promoters</v>
      </c>
    </row>
    <row r="3994" spans="1:15" ht="15" x14ac:dyDescent="0.2">
      <c r="A3994" t="s">
        <v>41</v>
      </c>
      <c r="B3994" t="s">
        <v>42</v>
      </c>
      <c r="C3994" t="s">
        <v>136</v>
      </c>
      <c r="D3994" s="11">
        <v>44260</v>
      </c>
      <c r="E3994" t="s">
        <v>50</v>
      </c>
      <c r="F3994">
        <v>5</v>
      </c>
      <c r="G3994" t="s">
        <v>43</v>
      </c>
      <c r="H3994">
        <v>10</v>
      </c>
      <c r="I3994"/>
      <c r="J3994"/>
      <c r="K3994">
        <v>4042194726</v>
      </c>
      <c r="L3994">
        <v>4042194726</v>
      </c>
      <c r="M3994" t="s">
        <v>44</v>
      </c>
      <c r="N3994">
        <v>2345738047</v>
      </c>
      <c r="O3994" s="32" t="str">
        <f t="shared" si="62"/>
        <v>Promoters</v>
      </c>
    </row>
    <row r="3995" spans="1:15" ht="15" x14ac:dyDescent="0.2">
      <c r="A3995" t="s">
        <v>41</v>
      </c>
      <c r="B3995" t="s">
        <v>42</v>
      </c>
      <c r="C3995" t="s">
        <v>123</v>
      </c>
      <c r="D3995" s="11">
        <v>44260</v>
      </c>
      <c r="E3995" t="s">
        <v>19</v>
      </c>
      <c r="F3995">
        <v>5</v>
      </c>
      <c r="G3995" t="s">
        <v>43</v>
      </c>
      <c r="H3995">
        <v>8</v>
      </c>
      <c r="I3995"/>
      <c r="J3995"/>
      <c r="K3995">
        <v>7205275223</v>
      </c>
      <c r="L3995">
        <v>5926284846</v>
      </c>
      <c r="M3995" t="s">
        <v>44</v>
      </c>
      <c r="N3995">
        <v>2345740651</v>
      </c>
      <c r="O3995" s="32" t="str">
        <f t="shared" si="62"/>
        <v>Passives</v>
      </c>
    </row>
    <row r="3996" spans="1:15" ht="15" x14ac:dyDescent="0.2">
      <c r="A3996" t="s">
        <v>41</v>
      </c>
      <c r="B3996" t="s">
        <v>42</v>
      </c>
      <c r="C3996" t="s">
        <v>100</v>
      </c>
      <c r="D3996" s="11">
        <v>44260</v>
      </c>
      <c r="E3996" t="s">
        <v>53</v>
      </c>
      <c r="F3996">
        <v>5</v>
      </c>
      <c r="G3996" t="s">
        <v>43</v>
      </c>
      <c r="H3996">
        <v>10</v>
      </c>
      <c r="I3996"/>
      <c r="J3996"/>
      <c r="K3996">
        <v>4417357859</v>
      </c>
      <c r="L3996">
        <v>4417357859</v>
      </c>
      <c r="M3996" t="s">
        <v>44</v>
      </c>
      <c r="N3996">
        <v>2345758690</v>
      </c>
      <c r="O3996" s="32" t="str">
        <f t="shared" si="62"/>
        <v>Promoters</v>
      </c>
    </row>
    <row r="3997" spans="1:15" ht="15" x14ac:dyDescent="0.2">
      <c r="A3997" t="s">
        <v>41</v>
      </c>
      <c r="B3997" t="s">
        <v>42</v>
      </c>
      <c r="C3997" t="s">
        <v>131</v>
      </c>
      <c r="D3997" s="11">
        <v>44260</v>
      </c>
      <c r="E3997" t="s">
        <v>55</v>
      </c>
      <c r="F3997">
        <v>5</v>
      </c>
      <c r="G3997" t="s">
        <v>43</v>
      </c>
      <c r="H3997">
        <v>10</v>
      </c>
      <c r="I3997"/>
      <c r="J3997"/>
      <c r="K3997">
        <v>9282256264</v>
      </c>
      <c r="L3997">
        <v>9282256264</v>
      </c>
      <c r="M3997" t="s">
        <v>51</v>
      </c>
      <c r="N3997">
        <v>2345780102</v>
      </c>
      <c r="O3997" s="32" t="str">
        <f t="shared" si="62"/>
        <v>Promoters</v>
      </c>
    </row>
    <row r="3998" spans="1:15" ht="15" x14ac:dyDescent="0.2">
      <c r="A3998" t="s">
        <v>41</v>
      </c>
      <c r="B3998" t="s">
        <v>42</v>
      </c>
      <c r="C3998" t="s">
        <v>78</v>
      </c>
      <c r="D3998" s="11">
        <v>44260</v>
      </c>
      <c r="E3998" t="s">
        <v>53</v>
      </c>
      <c r="F3998">
        <v>5</v>
      </c>
      <c r="G3998" t="s">
        <v>46</v>
      </c>
      <c r="H3998">
        <v>10</v>
      </c>
      <c r="I3998"/>
      <c r="J3998"/>
      <c r="K3998">
        <v>4412932285</v>
      </c>
      <c r="L3998">
        <v>4412932285</v>
      </c>
      <c r="M3998" t="s">
        <v>44</v>
      </c>
      <c r="N3998">
        <v>2345780182</v>
      </c>
      <c r="O3998" s="32" t="str">
        <f t="shared" si="62"/>
        <v>Promoters</v>
      </c>
    </row>
    <row r="3999" spans="1:15" ht="15" x14ac:dyDescent="0.2">
      <c r="A3999" t="s">
        <v>41</v>
      </c>
      <c r="B3999" t="s">
        <v>42</v>
      </c>
      <c r="C3999" t="s">
        <v>85</v>
      </c>
      <c r="D3999" s="11">
        <v>44260</v>
      </c>
      <c r="E3999" t="s">
        <v>50</v>
      </c>
      <c r="F3999">
        <v>5</v>
      </c>
      <c r="G3999" t="s">
        <v>46</v>
      </c>
      <c r="H3999">
        <v>10</v>
      </c>
      <c r="I3999"/>
      <c r="J3999"/>
      <c r="K3999">
        <v>3407718408</v>
      </c>
      <c r="L3999">
        <v>3407718408</v>
      </c>
      <c r="M3999" t="s">
        <v>44</v>
      </c>
      <c r="N3999">
        <v>2345780487</v>
      </c>
      <c r="O3999" s="32" t="str">
        <f t="shared" si="62"/>
        <v>Promoters</v>
      </c>
    </row>
    <row r="4000" spans="1:15" ht="15" x14ac:dyDescent="0.2">
      <c r="A4000" t="s">
        <v>41</v>
      </c>
      <c r="B4000" t="s">
        <v>42</v>
      </c>
      <c r="C4000" t="s">
        <v>140</v>
      </c>
      <c r="D4000" s="11">
        <v>44260</v>
      </c>
      <c r="E4000" t="s">
        <v>50</v>
      </c>
      <c r="F4000">
        <v>5</v>
      </c>
      <c r="G4000" t="s">
        <v>46</v>
      </c>
      <c r="H4000">
        <v>10</v>
      </c>
      <c r="I4000"/>
      <c r="J4000"/>
      <c r="K4000">
        <v>4076807633</v>
      </c>
      <c r="L4000">
        <v>4076807633</v>
      </c>
      <c r="M4000" t="s">
        <v>44</v>
      </c>
      <c r="N4000">
        <v>2345781096</v>
      </c>
      <c r="O4000" s="32" t="str">
        <f t="shared" si="62"/>
        <v>Promoters</v>
      </c>
    </row>
    <row r="4001" spans="1:15" ht="15" x14ac:dyDescent="0.2">
      <c r="A4001" t="s">
        <v>41</v>
      </c>
      <c r="B4001" t="s">
        <v>42</v>
      </c>
      <c r="C4001" t="s">
        <v>100</v>
      </c>
      <c r="D4001" s="11">
        <v>44260</v>
      </c>
      <c r="E4001" t="s">
        <v>53</v>
      </c>
      <c r="F4001">
        <v>5</v>
      </c>
      <c r="G4001" t="s">
        <v>43</v>
      </c>
      <c r="H4001">
        <v>0</v>
      </c>
      <c r="I4001"/>
      <c r="J4001"/>
      <c r="K4001">
        <v>4415356545</v>
      </c>
      <c r="L4001">
        <v>4415356545</v>
      </c>
      <c r="M4001" t="s">
        <v>44</v>
      </c>
      <c r="N4001">
        <v>2345786992</v>
      </c>
      <c r="O4001" s="32" t="str">
        <f t="shared" si="62"/>
        <v>Detractors</v>
      </c>
    </row>
    <row r="4002" spans="1:15" ht="15" x14ac:dyDescent="0.2">
      <c r="A4002" t="s">
        <v>41</v>
      </c>
      <c r="B4002" t="s">
        <v>42</v>
      </c>
      <c r="C4002" t="s">
        <v>102</v>
      </c>
      <c r="D4002" s="11">
        <v>44260</v>
      </c>
      <c r="E4002" t="s">
        <v>53</v>
      </c>
      <c r="F4002">
        <v>5</v>
      </c>
      <c r="G4002" t="s">
        <v>43</v>
      </c>
      <c r="H4002">
        <v>5</v>
      </c>
      <c r="I4002"/>
      <c r="J4002"/>
      <c r="K4002">
        <v>4415370370</v>
      </c>
      <c r="L4002">
        <v>4415370370</v>
      </c>
      <c r="M4002" t="s">
        <v>44</v>
      </c>
      <c r="N4002">
        <v>2345797583</v>
      </c>
      <c r="O4002" s="32" t="str">
        <f t="shared" si="62"/>
        <v>Detractors</v>
      </c>
    </row>
    <row r="4003" spans="1:15" ht="15" x14ac:dyDescent="0.2">
      <c r="A4003" t="s">
        <v>41</v>
      </c>
      <c r="B4003" t="s">
        <v>42</v>
      </c>
      <c r="C4003" t="s">
        <v>140</v>
      </c>
      <c r="D4003" s="11">
        <v>44260</v>
      </c>
      <c r="E4003" t="s">
        <v>50</v>
      </c>
      <c r="F4003">
        <v>5</v>
      </c>
      <c r="G4003" t="s">
        <v>46</v>
      </c>
      <c r="H4003">
        <v>8</v>
      </c>
      <c r="I4003"/>
      <c r="J4003"/>
      <c r="K4003">
        <v>3406265672</v>
      </c>
      <c r="L4003">
        <v>3406265672</v>
      </c>
      <c r="M4003" t="s">
        <v>44</v>
      </c>
      <c r="N4003">
        <v>2345800573</v>
      </c>
      <c r="O4003" s="32" t="str">
        <f t="shared" si="62"/>
        <v>Passives</v>
      </c>
    </row>
    <row r="4004" spans="1:15" ht="15" x14ac:dyDescent="0.2">
      <c r="A4004" t="s">
        <v>41</v>
      </c>
      <c r="B4004" t="s">
        <v>42</v>
      </c>
      <c r="C4004" t="s">
        <v>85</v>
      </c>
      <c r="D4004" s="11">
        <v>44260</v>
      </c>
      <c r="E4004" t="s">
        <v>53</v>
      </c>
      <c r="F4004">
        <v>5</v>
      </c>
      <c r="G4004" t="s">
        <v>43</v>
      </c>
      <c r="H4004">
        <v>6</v>
      </c>
      <c r="I4004"/>
      <c r="J4004"/>
      <c r="K4004">
        <v>4412360963</v>
      </c>
      <c r="L4004">
        <v>4412360963</v>
      </c>
      <c r="M4004" t="s">
        <v>44</v>
      </c>
      <c r="N4004">
        <v>2345806884</v>
      </c>
      <c r="O4004" s="32" t="str">
        <f t="shared" si="62"/>
        <v>Detractors</v>
      </c>
    </row>
    <row r="4005" spans="1:15" ht="15" x14ac:dyDescent="0.2">
      <c r="A4005" t="s">
        <v>41</v>
      </c>
      <c r="B4005" t="s">
        <v>42</v>
      </c>
      <c r="C4005" t="s">
        <v>121</v>
      </c>
      <c r="D4005" s="11">
        <v>44260</v>
      </c>
      <c r="E4005" t="s">
        <v>53</v>
      </c>
      <c r="F4005">
        <v>1</v>
      </c>
      <c r="G4005" t="s">
        <v>46</v>
      </c>
      <c r="H4005">
        <v>0</v>
      </c>
      <c r="I4005"/>
      <c r="J4005">
        <v>2024980181</v>
      </c>
      <c r="K4005">
        <v>4412382329</v>
      </c>
      <c r="L4005">
        <v>4412382329</v>
      </c>
      <c r="M4005" t="s">
        <v>44</v>
      </c>
      <c r="N4005">
        <v>2345811299</v>
      </c>
      <c r="O4005" s="32" t="str">
        <f t="shared" si="62"/>
        <v>Detractors</v>
      </c>
    </row>
    <row r="4006" spans="1:15" ht="15" x14ac:dyDescent="0.2">
      <c r="A4006" t="s">
        <v>41</v>
      </c>
      <c r="B4006" t="s">
        <v>42</v>
      </c>
      <c r="C4006" t="s">
        <v>111</v>
      </c>
      <c r="D4006" s="11">
        <v>44260</v>
      </c>
      <c r="E4006" t="s">
        <v>50</v>
      </c>
      <c r="F4006">
        <v>4</v>
      </c>
      <c r="G4006" t="s">
        <v>43</v>
      </c>
      <c r="H4006">
        <v>0</v>
      </c>
      <c r="I4006"/>
      <c r="J4006"/>
      <c r="K4006">
        <v>3402278199</v>
      </c>
      <c r="L4006">
        <v>3402278199</v>
      </c>
      <c r="M4006" t="s">
        <v>44</v>
      </c>
      <c r="N4006">
        <v>2345827466</v>
      </c>
      <c r="O4006" s="32" t="str">
        <f t="shared" si="62"/>
        <v>Detractors</v>
      </c>
    </row>
    <row r="4007" spans="1:15" ht="15" x14ac:dyDescent="0.2">
      <c r="A4007" t="s">
        <v>41</v>
      </c>
      <c r="B4007" t="s">
        <v>42</v>
      </c>
      <c r="C4007" t="s">
        <v>141</v>
      </c>
      <c r="D4007" s="11">
        <v>44260</v>
      </c>
      <c r="E4007" t="s">
        <v>53</v>
      </c>
      <c r="F4007">
        <v>5</v>
      </c>
      <c r="G4007" t="s">
        <v>43</v>
      </c>
      <c r="H4007">
        <v>10</v>
      </c>
      <c r="I4007"/>
      <c r="J4007"/>
      <c r="K4007">
        <v>4412345459</v>
      </c>
      <c r="L4007">
        <v>4412345459</v>
      </c>
      <c r="M4007" t="s">
        <v>51</v>
      </c>
      <c r="N4007">
        <v>2345849412</v>
      </c>
      <c r="O4007" s="32" t="str">
        <f t="shared" si="62"/>
        <v>Promoters</v>
      </c>
    </row>
    <row r="4008" spans="1:15" ht="15" x14ac:dyDescent="0.2">
      <c r="A4008" t="s">
        <v>41</v>
      </c>
      <c r="B4008" t="s">
        <v>42</v>
      </c>
      <c r="C4008" t="s">
        <v>111</v>
      </c>
      <c r="D4008" s="11">
        <v>44260</v>
      </c>
      <c r="E4008" t="s">
        <v>55</v>
      </c>
      <c r="F4008">
        <v>3</v>
      </c>
      <c r="G4008" t="s">
        <v>46</v>
      </c>
      <c r="H4008">
        <v>7</v>
      </c>
      <c r="I4008"/>
      <c r="J4008">
        <v>2025019719</v>
      </c>
      <c r="K4008">
        <v>5757418856</v>
      </c>
      <c r="L4008">
        <v>5757418856</v>
      </c>
      <c r="M4008" t="s">
        <v>44</v>
      </c>
      <c r="N4008">
        <v>2345869078</v>
      </c>
      <c r="O4008" s="32" t="str">
        <f t="shared" si="62"/>
        <v>Passives</v>
      </c>
    </row>
    <row r="4009" spans="1:15" ht="15" x14ac:dyDescent="0.2">
      <c r="A4009" t="s">
        <v>41</v>
      </c>
      <c r="B4009" t="s">
        <v>42</v>
      </c>
      <c r="C4009" t="s">
        <v>113</v>
      </c>
      <c r="D4009" s="11">
        <v>44260</v>
      </c>
      <c r="E4009" t="s">
        <v>50</v>
      </c>
      <c r="F4009">
        <v>5</v>
      </c>
      <c r="G4009" t="s">
        <v>43</v>
      </c>
      <c r="H4009">
        <v>6</v>
      </c>
      <c r="I4009"/>
      <c r="J4009"/>
      <c r="K4009">
        <v>3406268167</v>
      </c>
      <c r="L4009">
        <v>3406268167</v>
      </c>
      <c r="M4009" t="s">
        <v>44</v>
      </c>
      <c r="N4009">
        <v>2345881222</v>
      </c>
      <c r="O4009" s="32" t="str">
        <f t="shared" si="62"/>
        <v>Detractors</v>
      </c>
    </row>
    <row r="4010" spans="1:15" ht="15" x14ac:dyDescent="0.2">
      <c r="A4010" t="s">
        <v>41</v>
      </c>
      <c r="B4010" t="s">
        <v>42</v>
      </c>
      <c r="C4010" t="s">
        <v>140</v>
      </c>
      <c r="D4010" s="11">
        <v>44260</v>
      </c>
      <c r="E4010" t="s">
        <v>52</v>
      </c>
      <c r="F4010">
        <v>5</v>
      </c>
      <c r="G4010" t="s">
        <v>46</v>
      </c>
      <c r="H4010">
        <v>10</v>
      </c>
      <c r="I4010"/>
      <c r="J4010"/>
      <c r="K4010">
        <v>4417051391</v>
      </c>
      <c r="L4010">
        <v>4417051391</v>
      </c>
      <c r="M4010" t="s">
        <v>51</v>
      </c>
      <c r="N4010">
        <v>2345889567</v>
      </c>
      <c r="O4010" s="32" t="str">
        <f t="shared" si="62"/>
        <v>Promoters</v>
      </c>
    </row>
    <row r="4011" spans="1:15" ht="15" x14ac:dyDescent="0.2">
      <c r="A4011" t="s">
        <v>41</v>
      </c>
      <c r="B4011" t="s">
        <v>42</v>
      </c>
      <c r="C4011" t="s">
        <v>141</v>
      </c>
      <c r="D4011" s="11">
        <v>44260</v>
      </c>
      <c r="E4011" t="s">
        <v>52</v>
      </c>
      <c r="F4011">
        <v>5</v>
      </c>
      <c r="G4011" t="s">
        <v>43</v>
      </c>
      <c r="H4011">
        <v>7</v>
      </c>
      <c r="I4011"/>
      <c r="J4011"/>
      <c r="K4011">
        <v>4415331463</v>
      </c>
      <c r="L4011">
        <v>4415331463</v>
      </c>
      <c r="M4011" t="s">
        <v>44</v>
      </c>
      <c r="N4011">
        <v>2345905526</v>
      </c>
      <c r="O4011" s="32" t="str">
        <f t="shared" si="62"/>
        <v>Passives</v>
      </c>
    </row>
    <row r="4012" spans="1:15" ht="15" x14ac:dyDescent="0.2">
      <c r="A4012" t="s">
        <v>41</v>
      </c>
      <c r="B4012" t="s">
        <v>42</v>
      </c>
      <c r="C4012" t="s">
        <v>142</v>
      </c>
      <c r="D4012" s="11">
        <v>44261</v>
      </c>
      <c r="E4012" t="s">
        <v>50</v>
      </c>
      <c r="F4012">
        <v>5</v>
      </c>
      <c r="G4012" t="s">
        <v>46</v>
      </c>
      <c r="H4012">
        <v>0</v>
      </c>
      <c r="I4012"/>
      <c r="J4012">
        <v>2025113698</v>
      </c>
      <c r="K4012">
        <v>3406902872</v>
      </c>
      <c r="L4012">
        <v>3406902872</v>
      </c>
      <c r="M4012" t="s">
        <v>44</v>
      </c>
      <c r="N4012">
        <v>2346011851</v>
      </c>
      <c r="O4012" s="32" t="str">
        <f t="shared" si="62"/>
        <v>Detractors</v>
      </c>
    </row>
    <row r="4013" spans="1:15" ht="15" x14ac:dyDescent="0.2">
      <c r="A4013" t="s">
        <v>41</v>
      </c>
      <c r="B4013" t="s">
        <v>42</v>
      </c>
      <c r="C4013" t="s">
        <v>134</v>
      </c>
      <c r="D4013" s="11">
        <v>44261</v>
      </c>
      <c r="E4013" t="s">
        <v>52</v>
      </c>
      <c r="F4013">
        <v>5</v>
      </c>
      <c r="G4013" t="s">
        <v>43</v>
      </c>
      <c r="H4013">
        <v>7</v>
      </c>
      <c r="I4013"/>
      <c r="J4013"/>
      <c r="K4013">
        <v>4413327919</v>
      </c>
      <c r="L4013">
        <v>4413327919</v>
      </c>
      <c r="M4013" t="s">
        <v>44</v>
      </c>
      <c r="N4013">
        <v>2346048726</v>
      </c>
      <c r="O4013" s="32" t="str">
        <f t="shared" si="62"/>
        <v>Passives</v>
      </c>
    </row>
    <row r="4014" spans="1:15" ht="15" x14ac:dyDescent="0.2">
      <c r="A4014" t="s">
        <v>41</v>
      </c>
      <c r="B4014" t="s">
        <v>42</v>
      </c>
      <c r="C4014" t="s">
        <v>142</v>
      </c>
      <c r="D4014" s="11">
        <v>44261</v>
      </c>
      <c r="E4014" t="s">
        <v>55</v>
      </c>
      <c r="F4014">
        <v>5</v>
      </c>
      <c r="G4014" t="s">
        <v>43</v>
      </c>
      <c r="H4014">
        <v>5</v>
      </c>
      <c r="I4014"/>
      <c r="J4014"/>
      <c r="K4014">
        <v>9283131001</v>
      </c>
      <c r="L4014">
        <v>9283131001</v>
      </c>
      <c r="M4014" t="s">
        <v>44</v>
      </c>
      <c r="N4014">
        <v>2346050239</v>
      </c>
      <c r="O4014" s="32" t="str">
        <f t="shared" si="62"/>
        <v>Detractors</v>
      </c>
    </row>
    <row r="4015" spans="1:15" ht="15" x14ac:dyDescent="0.2">
      <c r="A4015" t="s">
        <v>41</v>
      </c>
      <c r="B4015" t="s">
        <v>42</v>
      </c>
      <c r="C4015" t="s">
        <v>135</v>
      </c>
      <c r="D4015" s="11">
        <v>44261</v>
      </c>
      <c r="E4015" t="s">
        <v>53</v>
      </c>
      <c r="F4015">
        <v>4</v>
      </c>
      <c r="G4015" t="s">
        <v>43</v>
      </c>
      <c r="H4015">
        <v>9</v>
      </c>
      <c r="I4015"/>
      <c r="J4015"/>
      <c r="K4015">
        <v>4413336512</v>
      </c>
      <c r="L4015">
        <v>4413336512</v>
      </c>
      <c r="M4015" t="s">
        <v>51</v>
      </c>
      <c r="N4015">
        <v>2346067897</v>
      </c>
      <c r="O4015" s="32" t="str">
        <f t="shared" si="62"/>
        <v>Promoters</v>
      </c>
    </row>
    <row r="4016" spans="1:15" ht="15" x14ac:dyDescent="0.2">
      <c r="A4016" t="s">
        <v>41</v>
      </c>
      <c r="B4016" t="s">
        <v>42</v>
      </c>
      <c r="C4016" t="s">
        <v>143</v>
      </c>
      <c r="D4016" s="11">
        <v>44261</v>
      </c>
      <c r="E4016" t="s">
        <v>53</v>
      </c>
      <c r="F4016">
        <v>5</v>
      </c>
      <c r="G4016" t="s">
        <v>43</v>
      </c>
      <c r="H4016">
        <v>8</v>
      </c>
      <c r="I4016"/>
      <c r="J4016"/>
      <c r="K4016">
        <v>4412361415</v>
      </c>
      <c r="L4016">
        <v>4412361415</v>
      </c>
      <c r="M4016" t="s">
        <v>44</v>
      </c>
      <c r="N4016">
        <v>2346076829</v>
      </c>
      <c r="O4016" s="32" t="str">
        <f t="shared" si="62"/>
        <v>Passives</v>
      </c>
    </row>
    <row r="4017" spans="1:15" ht="15" x14ac:dyDescent="0.2">
      <c r="A4017" t="s">
        <v>41</v>
      </c>
      <c r="B4017" t="s">
        <v>42</v>
      </c>
      <c r="C4017" t="s">
        <v>146</v>
      </c>
      <c r="D4017" s="11">
        <v>44261</v>
      </c>
      <c r="E4017" t="s">
        <v>53</v>
      </c>
      <c r="F4017">
        <v>5</v>
      </c>
      <c r="G4017" t="s">
        <v>43</v>
      </c>
      <c r="H4017">
        <v>9</v>
      </c>
      <c r="I4017"/>
      <c r="J4017"/>
      <c r="K4017">
        <v>4412382518</v>
      </c>
      <c r="L4017">
        <v>4412382518</v>
      </c>
      <c r="M4017" t="s">
        <v>44</v>
      </c>
      <c r="N4017">
        <v>2346081421</v>
      </c>
      <c r="O4017" s="32" t="str">
        <f t="shared" si="62"/>
        <v>Promoters</v>
      </c>
    </row>
    <row r="4018" spans="1:15" ht="15" x14ac:dyDescent="0.2">
      <c r="A4018" t="s">
        <v>41</v>
      </c>
      <c r="B4018" t="s">
        <v>42</v>
      </c>
      <c r="C4018" t="s">
        <v>142</v>
      </c>
      <c r="D4018" s="11">
        <v>44261</v>
      </c>
      <c r="E4018" t="s">
        <v>50</v>
      </c>
      <c r="F4018">
        <v>5</v>
      </c>
      <c r="G4018" t="s">
        <v>43</v>
      </c>
      <c r="H4018">
        <v>10</v>
      </c>
      <c r="I4018"/>
      <c r="J4018"/>
      <c r="K4018">
        <v>3407776293</v>
      </c>
      <c r="L4018">
        <v>3407776293</v>
      </c>
      <c r="M4018" t="s">
        <v>44</v>
      </c>
      <c r="N4018">
        <v>2346138041</v>
      </c>
      <c r="O4018" s="32" t="str">
        <f t="shared" si="62"/>
        <v>Promoters</v>
      </c>
    </row>
    <row r="4019" spans="1:15" ht="15" x14ac:dyDescent="0.2">
      <c r="A4019" t="s">
        <v>41</v>
      </c>
      <c r="B4019" t="s">
        <v>42</v>
      </c>
      <c r="C4019" t="s">
        <v>145</v>
      </c>
      <c r="D4019" s="11">
        <v>44261</v>
      </c>
      <c r="E4019" t="s">
        <v>50</v>
      </c>
      <c r="F4019">
        <v>3</v>
      </c>
      <c r="G4019" t="s">
        <v>46</v>
      </c>
      <c r="H4019">
        <v>9</v>
      </c>
      <c r="I4019"/>
      <c r="J4019"/>
      <c r="K4019">
        <v>3407187024</v>
      </c>
      <c r="L4019">
        <v>3407187024</v>
      </c>
      <c r="M4019" t="s">
        <v>51</v>
      </c>
      <c r="N4019">
        <v>2346144643</v>
      </c>
      <c r="O4019" s="32" t="str">
        <f t="shared" si="62"/>
        <v>Promoters</v>
      </c>
    </row>
    <row r="4020" spans="1:15" ht="15" x14ac:dyDescent="0.2">
      <c r="A4020" t="s">
        <v>41</v>
      </c>
      <c r="B4020" t="s">
        <v>42</v>
      </c>
      <c r="C4020" t="s">
        <v>88</v>
      </c>
      <c r="D4020" s="11">
        <v>44261</v>
      </c>
      <c r="E4020" t="s">
        <v>53</v>
      </c>
      <c r="F4020">
        <v>5</v>
      </c>
      <c r="G4020" t="s">
        <v>43</v>
      </c>
      <c r="H4020">
        <v>10</v>
      </c>
      <c r="I4020"/>
      <c r="J4020"/>
      <c r="K4020">
        <v>4415051928</v>
      </c>
      <c r="L4020">
        <v>4415051928</v>
      </c>
      <c r="M4020" t="s">
        <v>44</v>
      </c>
      <c r="N4020">
        <v>2346149953</v>
      </c>
      <c r="O4020" s="32" t="str">
        <f t="shared" si="62"/>
        <v>Promoters</v>
      </c>
    </row>
    <row r="4021" spans="1:15" ht="15" x14ac:dyDescent="0.2">
      <c r="A4021" t="s">
        <v>41</v>
      </c>
      <c r="B4021" t="s">
        <v>42</v>
      </c>
      <c r="C4021" t="s">
        <v>121</v>
      </c>
      <c r="D4021" s="11">
        <v>44261</v>
      </c>
      <c r="E4021" t="s">
        <v>52</v>
      </c>
      <c r="F4021">
        <v>5</v>
      </c>
      <c r="G4021" t="s">
        <v>43</v>
      </c>
      <c r="H4021">
        <v>8</v>
      </c>
      <c r="I4021"/>
      <c r="J4021"/>
      <c r="K4021">
        <v>4413334558</v>
      </c>
      <c r="L4021">
        <v>4413334558</v>
      </c>
      <c r="M4021" t="s">
        <v>44</v>
      </c>
      <c r="N4021">
        <v>2346151580</v>
      </c>
      <c r="O4021" s="32" t="str">
        <f t="shared" si="62"/>
        <v>Passives</v>
      </c>
    </row>
    <row r="4022" spans="1:15" ht="15" x14ac:dyDescent="0.2">
      <c r="A4022" t="s">
        <v>41</v>
      </c>
      <c r="B4022" t="s">
        <v>42</v>
      </c>
      <c r="C4022" t="s">
        <v>88</v>
      </c>
      <c r="D4022" s="11">
        <v>44261</v>
      </c>
      <c r="E4022" t="s">
        <v>53</v>
      </c>
      <c r="F4022">
        <v>5</v>
      </c>
      <c r="G4022" t="s">
        <v>43</v>
      </c>
      <c r="H4022">
        <v>10</v>
      </c>
      <c r="I4022"/>
      <c r="J4022"/>
      <c r="K4022">
        <v>4412343969</v>
      </c>
      <c r="L4022">
        <v>4412343969</v>
      </c>
      <c r="M4022" t="s">
        <v>44</v>
      </c>
      <c r="N4022">
        <v>2346157669</v>
      </c>
      <c r="O4022" s="32" t="str">
        <f t="shared" si="62"/>
        <v>Promoters</v>
      </c>
    </row>
    <row r="4023" spans="1:15" ht="15" x14ac:dyDescent="0.2">
      <c r="A4023" t="s">
        <v>41</v>
      </c>
      <c r="B4023" t="s">
        <v>42</v>
      </c>
      <c r="C4023" t="s">
        <v>111</v>
      </c>
      <c r="D4023" s="11">
        <v>44261</v>
      </c>
      <c r="E4023" t="s">
        <v>55</v>
      </c>
      <c r="F4023">
        <v>4</v>
      </c>
      <c r="G4023" t="s">
        <v>43</v>
      </c>
      <c r="H4023">
        <v>8</v>
      </c>
      <c r="I4023"/>
      <c r="J4023"/>
      <c r="K4023">
        <v>5053698598</v>
      </c>
      <c r="L4023">
        <v>5053698598</v>
      </c>
      <c r="M4023" t="s">
        <v>44</v>
      </c>
      <c r="N4023">
        <v>2346163626</v>
      </c>
      <c r="O4023" s="32" t="str">
        <f t="shared" si="62"/>
        <v>Passives</v>
      </c>
    </row>
    <row r="4024" spans="1:15" ht="15" x14ac:dyDescent="0.2">
      <c r="A4024" t="s">
        <v>41</v>
      </c>
      <c r="B4024" t="s">
        <v>42</v>
      </c>
      <c r="C4024" t="s">
        <v>89</v>
      </c>
      <c r="D4024" s="11">
        <v>44261</v>
      </c>
      <c r="E4024" t="s">
        <v>53</v>
      </c>
      <c r="F4024">
        <v>5</v>
      </c>
      <c r="G4024" t="s">
        <v>43</v>
      </c>
      <c r="H4024">
        <v>10</v>
      </c>
      <c r="I4024"/>
      <c r="J4024"/>
      <c r="K4024">
        <v>4417048880</v>
      </c>
      <c r="L4024">
        <v>4417048880</v>
      </c>
      <c r="M4024" t="s">
        <v>44</v>
      </c>
      <c r="N4024">
        <v>2346172919</v>
      </c>
      <c r="O4024" s="32" t="str">
        <f t="shared" si="62"/>
        <v>Promoters</v>
      </c>
    </row>
    <row r="4025" spans="1:15" ht="15" x14ac:dyDescent="0.2">
      <c r="A4025" t="s">
        <v>41</v>
      </c>
      <c r="B4025" t="s">
        <v>42</v>
      </c>
      <c r="C4025" t="s">
        <v>79</v>
      </c>
      <c r="D4025" s="11">
        <v>44261</v>
      </c>
      <c r="E4025" t="s">
        <v>50</v>
      </c>
      <c r="F4025">
        <v>5</v>
      </c>
      <c r="G4025" t="s">
        <v>43</v>
      </c>
      <c r="H4025">
        <v>10</v>
      </c>
      <c r="I4025"/>
      <c r="J4025"/>
      <c r="K4025">
        <v>3403441047</v>
      </c>
      <c r="L4025">
        <v>3403441047</v>
      </c>
      <c r="M4025" t="s">
        <v>44</v>
      </c>
      <c r="N4025">
        <v>2346176112</v>
      </c>
      <c r="O4025" s="32" t="str">
        <f t="shared" si="62"/>
        <v>Promoters</v>
      </c>
    </row>
    <row r="4026" spans="1:15" ht="15" x14ac:dyDescent="0.2">
      <c r="A4026" t="s">
        <v>41</v>
      </c>
      <c r="B4026" t="s">
        <v>42</v>
      </c>
      <c r="C4026" t="s">
        <v>79</v>
      </c>
      <c r="D4026" s="11">
        <v>44261</v>
      </c>
      <c r="E4026" t="s">
        <v>53</v>
      </c>
      <c r="F4026">
        <v>5</v>
      </c>
      <c r="G4026" t="s">
        <v>43</v>
      </c>
      <c r="H4026">
        <v>10</v>
      </c>
      <c r="I4026"/>
      <c r="J4026"/>
      <c r="K4026">
        <v>4417322288</v>
      </c>
      <c r="L4026">
        <v>4417322288</v>
      </c>
      <c r="M4026" t="s">
        <v>44</v>
      </c>
      <c r="N4026">
        <v>2346184042</v>
      </c>
      <c r="O4026" s="32" t="str">
        <f t="shared" si="62"/>
        <v>Promoters</v>
      </c>
    </row>
    <row r="4027" spans="1:15" ht="15" x14ac:dyDescent="0.2">
      <c r="A4027" t="s">
        <v>41</v>
      </c>
      <c r="B4027" t="s">
        <v>42</v>
      </c>
      <c r="C4027" t="s">
        <v>111</v>
      </c>
      <c r="D4027" s="11">
        <v>44261</v>
      </c>
      <c r="E4027" t="s">
        <v>50</v>
      </c>
      <c r="F4027">
        <v>5</v>
      </c>
      <c r="G4027" t="s">
        <v>43</v>
      </c>
      <c r="H4027">
        <v>7</v>
      </c>
      <c r="I4027"/>
      <c r="J4027"/>
      <c r="K4027">
        <v>3406436216</v>
      </c>
      <c r="L4027">
        <v>3406436216</v>
      </c>
      <c r="M4027" t="s">
        <v>44</v>
      </c>
      <c r="N4027">
        <v>2346220474</v>
      </c>
      <c r="O4027" s="32" t="str">
        <f t="shared" si="62"/>
        <v>Passives</v>
      </c>
    </row>
    <row r="4028" spans="1:15" ht="15" x14ac:dyDescent="0.2">
      <c r="A4028" t="s">
        <v>41</v>
      </c>
      <c r="B4028" t="s">
        <v>42</v>
      </c>
      <c r="C4028" t="s">
        <v>84</v>
      </c>
      <c r="D4028" s="11">
        <v>44261</v>
      </c>
      <c r="E4028" t="s">
        <v>53</v>
      </c>
      <c r="F4028">
        <v>5</v>
      </c>
      <c r="G4028" t="s">
        <v>43</v>
      </c>
      <c r="H4028">
        <v>10</v>
      </c>
      <c r="I4028"/>
      <c r="J4028"/>
      <c r="K4028">
        <v>4417040264</v>
      </c>
      <c r="L4028">
        <v>4417040264</v>
      </c>
      <c r="M4028" t="s">
        <v>44</v>
      </c>
      <c r="N4028">
        <v>2346233173</v>
      </c>
      <c r="O4028" s="32" t="str">
        <f t="shared" si="62"/>
        <v>Promoters</v>
      </c>
    </row>
    <row r="4029" spans="1:15" ht="15" x14ac:dyDescent="0.2">
      <c r="A4029" t="s">
        <v>41</v>
      </c>
      <c r="B4029" t="s">
        <v>42</v>
      </c>
      <c r="C4029" t="s">
        <v>79</v>
      </c>
      <c r="D4029" s="11">
        <v>44261</v>
      </c>
      <c r="E4029" t="s">
        <v>53</v>
      </c>
      <c r="F4029">
        <v>5</v>
      </c>
      <c r="G4029" t="s">
        <v>46</v>
      </c>
      <c r="H4029">
        <v>10</v>
      </c>
      <c r="I4029"/>
      <c r="J4029"/>
      <c r="K4029">
        <v>4417040264</v>
      </c>
      <c r="L4029">
        <v>4417040264</v>
      </c>
      <c r="M4029" t="s">
        <v>44</v>
      </c>
      <c r="N4029">
        <v>2346236848</v>
      </c>
      <c r="O4029" s="32" t="str">
        <f t="shared" si="62"/>
        <v>Promoters</v>
      </c>
    </row>
    <row r="4030" spans="1:15" ht="15" x14ac:dyDescent="0.2">
      <c r="A4030" t="s">
        <v>41</v>
      </c>
      <c r="B4030" t="s">
        <v>42</v>
      </c>
      <c r="C4030" t="s">
        <v>79</v>
      </c>
      <c r="D4030" s="11">
        <v>44261</v>
      </c>
      <c r="E4030" t="s">
        <v>53</v>
      </c>
      <c r="F4030">
        <v>5</v>
      </c>
      <c r="G4030" t="s">
        <v>43</v>
      </c>
      <c r="H4030">
        <v>10</v>
      </c>
      <c r="I4030"/>
      <c r="J4030"/>
      <c r="K4030">
        <v>4417039061</v>
      </c>
      <c r="L4030">
        <v>4417039061</v>
      </c>
      <c r="M4030" t="s">
        <v>44</v>
      </c>
      <c r="N4030">
        <v>2346246932</v>
      </c>
      <c r="O4030" s="32" t="str">
        <f t="shared" si="62"/>
        <v>Promoters</v>
      </c>
    </row>
    <row r="4031" spans="1:15" ht="15" x14ac:dyDescent="0.2">
      <c r="A4031" t="s">
        <v>41</v>
      </c>
      <c r="B4031" t="s">
        <v>42</v>
      </c>
      <c r="C4031" t="s">
        <v>99</v>
      </c>
      <c r="D4031" s="11">
        <v>44262</v>
      </c>
      <c r="E4031" t="s">
        <v>52</v>
      </c>
      <c r="F4031">
        <v>3</v>
      </c>
      <c r="G4031" t="s">
        <v>43</v>
      </c>
      <c r="H4031">
        <v>7</v>
      </c>
      <c r="I4031"/>
      <c r="J4031"/>
      <c r="K4031">
        <v>4417341614</v>
      </c>
      <c r="L4031">
        <v>4417341614</v>
      </c>
      <c r="M4031" t="s">
        <v>51</v>
      </c>
      <c r="N4031">
        <v>2346322120</v>
      </c>
      <c r="O4031" s="32" t="str">
        <f t="shared" si="62"/>
        <v>Passives</v>
      </c>
    </row>
    <row r="4032" spans="1:15" ht="15" x14ac:dyDescent="0.2">
      <c r="A4032" t="s">
        <v>41</v>
      </c>
      <c r="B4032" t="s">
        <v>42</v>
      </c>
      <c r="C4032" t="s">
        <v>130</v>
      </c>
      <c r="D4032" s="11">
        <v>44262</v>
      </c>
      <c r="E4032" t="s">
        <v>19</v>
      </c>
      <c r="F4032">
        <v>5</v>
      </c>
      <c r="G4032" t="s">
        <v>46</v>
      </c>
      <c r="H4032">
        <v>10</v>
      </c>
      <c r="I4032"/>
      <c r="J4032">
        <v>2025394992</v>
      </c>
      <c r="K4032">
        <v>7205275223</v>
      </c>
      <c r="L4032">
        <v>5923275058</v>
      </c>
      <c r="M4032" t="s">
        <v>44</v>
      </c>
      <c r="N4032">
        <v>2346330092</v>
      </c>
      <c r="O4032" s="32" t="str">
        <f t="shared" si="62"/>
        <v>Promoters</v>
      </c>
    </row>
    <row r="4033" spans="1:15" ht="15" x14ac:dyDescent="0.2">
      <c r="A4033" t="s">
        <v>41</v>
      </c>
      <c r="B4033" t="s">
        <v>42</v>
      </c>
      <c r="C4033" t="s">
        <v>114</v>
      </c>
      <c r="D4033" s="11">
        <v>44262</v>
      </c>
      <c r="E4033" t="s">
        <v>53</v>
      </c>
      <c r="F4033">
        <v>5</v>
      </c>
      <c r="G4033" t="s">
        <v>43</v>
      </c>
      <c r="H4033">
        <v>10</v>
      </c>
      <c r="I4033"/>
      <c r="J4033"/>
      <c r="K4033">
        <v>4412933887</v>
      </c>
      <c r="L4033">
        <v>4412933887</v>
      </c>
      <c r="M4033" t="s">
        <v>44</v>
      </c>
      <c r="N4033">
        <v>2346330482</v>
      </c>
      <c r="O4033" s="32" t="str">
        <f t="shared" si="62"/>
        <v>Promoters</v>
      </c>
    </row>
    <row r="4034" spans="1:15" ht="15" x14ac:dyDescent="0.2">
      <c r="A4034" t="s">
        <v>41</v>
      </c>
      <c r="B4034" t="s">
        <v>42</v>
      </c>
      <c r="C4034" t="s">
        <v>117</v>
      </c>
      <c r="D4034" s="11">
        <v>44262</v>
      </c>
      <c r="E4034" t="s">
        <v>50</v>
      </c>
      <c r="F4034">
        <v>5</v>
      </c>
      <c r="G4034" t="s">
        <v>43</v>
      </c>
      <c r="H4034">
        <v>10</v>
      </c>
      <c r="I4034"/>
      <c r="J4034"/>
      <c r="K4034">
        <v>3404222926</v>
      </c>
      <c r="L4034">
        <v>3404222926</v>
      </c>
      <c r="M4034" t="s">
        <v>44</v>
      </c>
      <c r="N4034">
        <v>2346359780</v>
      </c>
      <c r="O4034" s="32" t="str">
        <f t="shared" ref="O4034:O4097" si="63">IF(AND(H4034&gt;=$Q$3,H4034&lt;=$R$3),$S$3,IF(AND(H4034&gt;=$Q$4,H4034&lt;=$R$4),$S$4,IF(AND(H4034&gt;=$Q$5,H4034&lt;=$R$5),$S$5)))</f>
        <v>Promoters</v>
      </c>
    </row>
    <row r="4035" spans="1:15" ht="15" x14ac:dyDescent="0.2">
      <c r="A4035" t="s">
        <v>41</v>
      </c>
      <c r="B4035" t="s">
        <v>42</v>
      </c>
      <c r="C4035" t="s">
        <v>120</v>
      </c>
      <c r="D4035" s="11">
        <v>44262</v>
      </c>
      <c r="E4035" t="s">
        <v>19</v>
      </c>
      <c r="F4035">
        <v>5</v>
      </c>
      <c r="G4035" t="s">
        <v>43</v>
      </c>
      <c r="H4035">
        <v>10</v>
      </c>
      <c r="I4035"/>
      <c r="J4035"/>
      <c r="K4035">
        <v>7205275223</v>
      </c>
      <c r="L4035">
        <v>5926521968</v>
      </c>
      <c r="M4035" t="s">
        <v>51</v>
      </c>
      <c r="N4035">
        <v>2346359855</v>
      </c>
      <c r="O4035" s="32" t="str">
        <f t="shared" si="63"/>
        <v>Promoters</v>
      </c>
    </row>
    <row r="4036" spans="1:15" ht="15" x14ac:dyDescent="0.2">
      <c r="A4036" t="s">
        <v>41</v>
      </c>
      <c r="B4036" t="s">
        <v>42</v>
      </c>
      <c r="C4036" t="s">
        <v>112</v>
      </c>
      <c r="D4036" s="11">
        <v>44262</v>
      </c>
      <c r="E4036" t="s">
        <v>50</v>
      </c>
      <c r="F4036">
        <v>5</v>
      </c>
      <c r="G4036" t="s">
        <v>43</v>
      </c>
      <c r="H4036">
        <v>9</v>
      </c>
      <c r="I4036"/>
      <c r="J4036"/>
      <c r="K4036">
        <v>7728125409</v>
      </c>
      <c r="L4036">
        <v>7728125409</v>
      </c>
      <c r="M4036" t="s">
        <v>44</v>
      </c>
      <c r="N4036">
        <v>2346393291</v>
      </c>
      <c r="O4036" s="32" t="str">
        <f t="shared" si="63"/>
        <v>Promoters</v>
      </c>
    </row>
    <row r="4037" spans="1:15" ht="15" x14ac:dyDescent="0.2">
      <c r="A4037" t="s">
        <v>41</v>
      </c>
      <c r="B4037" t="s">
        <v>42</v>
      </c>
      <c r="C4037" t="s">
        <v>113</v>
      </c>
      <c r="D4037" s="11">
        <v>44262</v>
      </c>
      <c r="E4037" t="s">
        <v>55</v>
      </c>
      <c r="F4037">
        <v>5</v>
      </c>
      <c r="G4037" t="s">
        <v>43</v>
      </c>
      <c r="H4037">
        <v>7</v>
      </c>
      <c r="I4037"/>
      <c r="J4037">
        <v>2025471471</v>
      </c>
      <c r="K4037">
        <v>7752779926</v>
      </c>
      <c r="L4037">
        <v>7752779926</v>
      </c>
      <c r="M4037" t="s">
        <v>44</v>
      </c>
      <c r="N4037">
        <v>2346395144</v>
      </c>
      <c r="O4037" s="32" t="str">
        <f t="shared" si="63"/>
        <v>Passives</v>
      </c>
    </row>
    <row r="4038" spans="1:15" ht="15" x14ac:dyDescent="0.2">
      <c r="A4038" t="s">
        <v>41</v>
      </c>
      <c r="B4038" t="s">
        <v>42</v>
      </c>
      <c r="C4038" t="s">
        <v>79</v>
      </c>
      <c r="D4038" s="11">
        <v>44262</v>
      </c>
      <c r="E4038" t="s">
        <v>52</v>
      </c>
      <c r="F4038">
        <v>5</v>
      </c>
      <c r="G4038" t="s">
        <v>43</v>
      </c>
      <c r="H4038">
        <v>9</v>
      </c>
      <c r="I4038"/>
      <c r="J4038"/>
      <c r="K4038">
        <v>4417775451</v>
      </c>
      <c r="L4038">
        <v>4417775451</v>
      </c>
      <c r="M4038" t="s">
        <v>44</v>
      </c>
      <c r="N4038">
        <v>2346423267</v>
      </c>
      <c r="O4038" s="32" t="str">
        <f t="shared" si="63"/>
        <v>Promoters</v>
      </c>
    </row>
    <row r="4039" spans="1:15" ht="15" x14ac:dyDescent="0.2">
      <c r="A4039" t="s">
        <v>41</v>
      </c>
      <c r="B4039" t="s">
        <v>42</v>
      </c>
      <c r="C4039" t="s">
        <v>81</v>
      </c>
      <c r="D4039" s="11">
        <v>44262</v>
      </c>
      <c r="E4039" t="s">
        <v>50</v>
      </c>
      <c r="F4039">
        <v>5</v>
      </c>
      <c r="G4039" t="s">
        <v>46</v>
      </c>
      <c r="H4039">
        <v>10</v>
      </c>
      <c r="I4039"/>
      <c r="J4039"/>
      <c r="K4039">
        <v>3407187024</v>
      </c>
      <c r="L4039">
        <v>3407187024</v>
      </c>
      <c r="M4039" t="s">
        <v>44</v>
      </c>
      <c r="N4039">
        <v>2346426244</v>
      </c>
      <c r="O4039" s="32" t="str">
        <f t="shared" si="63"/>
        <v>Promoters</v>
      </c>
    </row>
    <row r="4040" spans="1:15" ht="15" x14ac:dyDescent="0.2">
      <c r="A4040" t="s">
        <v>41</v>
      </c>
      <c r="B4040" t="s">
        <v>42</v>
      </c>
      <c r="C4040" t="s">
        <v>125</v>
      </c>
      <c r="D4040" s="11">
        <v>44262</v>
      </c>
      <c r="E4040" t="s">
        <v>19</v>
      </c>
      <c r="F4040">
        <v>5</v>
      </c>
      <c r="G4040" t="s">
        <v>46</v>
      </c>
      <c r="H4040">
        <v>10</v>
      </c>
      <c r="I4040"/>
      <c r="J4040">
        <v>2025513457</v>
      </c>
      <c r="K4040">
        <v>7205275223</v>
      </c>
      <c r="L4040">
        <v>5922315421</v>
      </c>
      <c r="M4040" t="s">
        <v>44</v>
      </c>
      <c r="N4040">
        <v>2346446283</v>
      </c>
      <c r="O4040" s="32" t="str">
        <f t="shared" si="63"/>
        <v>Promoters</v>
      </c>
    </row>
    <row r="4041" spans="1:15" ht="15" x14ac:dyDescent="0.2">
      <c r="A4041" t="s">
        <v>41</v>
      </c>
      <c r="B4041" t="s">
        <v>42</v>
      </c>
      <c r="C4041" t="s">
        <v>113</v>
      </c>
      <c r="D4041" s="11">
        <v>44262</v>
      </c>
      <c r="E4041" t="s">
        <v>55</v>
      </c>
      <c r="F4041">
        <v>5</v>
      </c>
      <c r="G4041" t="s">
        <v>43</v>
      </c>
      <c r="H4041">
        <v>9</v>
      </c>
      <c r="I4041"/>
      <c r="J4041"/>
      <c r="K4041">
        <v>7752779977</v>
      </c>
      <c r="L4041">
        <v>7752779977</v>
      </c>
      <c r="M4041" t="s">
        <v>44</v>
      </c>
      <c r="N4041">
        <v>2346453602</v>
      </c>
      <c r="O4041" s="32" t="str">
        <f t="shared" si="63"/>
        <v>Promoters</v>
      </c>
    </row>
    <row r="4042" spans="1:15" ht="15" x14ac:dyDescent="0.2">
      <c r="A4042" t="s">
        <v>41</v>
      </c>
      <c r="B4042" t="s">
        <v>42</v>
      </c>
      <c r="C4042" t="s">
        <v>113</v>
      </c>
      <c r="D4042" s="11">
        <v>44262</v>
      </c>
      <c r="E4042" t="s">
        <v>50</v>
      </c>
      <c r="F4042">
        <v>5</v>
      </c>
      <c r="G4042" t="s">
        <v>43</v>
      </c>
      <c r="H4042">
        <v>9</v>
      </c>
      <c r="I4042"/>
      <c r="J4042"/>
      <c r="K4042">
        <v>3402442680</v>
      </c>
      <c r="L4042">
        <v>3402442680</v>
      </c>
      <c r="M4042" t="s">
        <v>44</v>
      </c>
      <c r="N4042">
        <v>2346474165</v>
      </c>
      <c r="O4042" s="32" t="str">
        <f t="shared" si="63"/>
        <v>Promoters</v>
      </c>
    </row>
    <row r="4043" spans="1:15" ht="15" x14ac:dyDescent="0.2">
      <c r="A4043" t="s">
        <v>41</v>
      </c>
      <c r="B4043" t="s">
        <v>42</v>
      </c>
      <c r="C4043" t="s">
        <v>81</v>
      </c>
      <c r="D4043" s="11">
        <v>44262</v>
      </c>
      <c r="E4043" t="s">
        <v>53</v>
      </c>
      <c r="F4043">
        <v>5</v>
      </c>
      <c r="G4043" t="s">
        <v>43</v>
      </c>
      <c r="H4043">
        <v>10</v>
      </c>
      <c r="I4043"/>
      <c r="J4043"/>
      <c r="K4043">
        <v>4417778590</v>
      </c>
      <c r="L4043">
        <v>4417778590</v>
      </c>
      <c r="M4043" t="s">
        <v>44</v>
      </c>
      <c r="N4043">
        <v>2346485686</v>
      </c>
      <c r="O4043" s="32" t="str">
        <f t="shared" si="63"/>
        <v>Promoters</v>
      </c>
    </row>
    <row r="4044" spans="1:15" ht="15" x14ac:dyDescent="0.2">
      <c r="A4044" t="s">
        <v>41</v>
      </c>
      <c r="B4044" t="s">
        <v>42</v>
      </c>
      <c r="C4044" t="s">
        <v>132</v>
      </c>
      <c r="D4044" s="11">
        <v>44262</v>
      </c>
      <c r="E4044" t="s">
        <v>54</v>
      </c>
      <c r="F4044">
        <v>1</v>
      </c>
      <c r="G4044" t="s">
        <v>46</v>
      </c>
      <c r="H4044">
        <v>0</v>
      </c>
      <c r="I4044"/>
      <c r="J4044"/>
      <c r="K4044">
        <v>5057131676</v>
      </c>
      <c r="L4044">
        <v>5057131676</v>
      </c>
      <c r="M4044" t="s">
        <v>44</v>
      </c>
      <c r="N4044">
        <v>2346511055</v>
      </c>
      <c r="O4044" s="32" t="str">
        <f t="shared" si="63"/>
        <v>Detractors</v>
      </c>
    </row>
    <row r="4045" spans="1:15" ht="15" x14ac:dyDescent="0.2">
      <c r="A4045" t="s">
        <v>41</v>
      </c>
      <c r="B4045" t="s">
        <v>42</v>
      </c>
      <c r="C4045" t="s">
        <v>114</v>
      </c>
      <c r="D4045" s="11">
        <v>44263</v>
      </c>
      <c r="E4045" t="s">
        <v>53</v>
      </c>
      <c r="F4045">
        <v>5</v>
      </c>
      <c r="G4045" t="s">
        <v>43</v>
      </c>
      <c r="H4045">
        <v>5</v>
      </c>
      <c r="I4045"/>
      <c r="J4045">
        <v>2025632475</v>
      </c>
      <c r="K4045">
        <v>4417052676</v>
      </c>
      <c r="L4045">
        <v>4417052676</v>
      </c>
      <c r="M4045" t="s">
        <v>44</v>
      </c>
      <c r="N4045">
        <v>2346601283</v>
      </c>
      <c r="O4045" s="32" t="str">
        <f t="shared" si="63"/>
        <v>Detractors</v>
      </c>
    </row>
    <row r="4046" spans="1:15" ht="15" x14ac:dyDescent="0.2">
      <c r="A4046" t="s">
        <v>41</v>
      </c>
      <c r="B4046" t="s">
        <v>42</v>
      </c>
      <c r="C4046" t="s">
        <v>114</v>
      </c>
      <c r="D4046" s="11">
        <v>44263</v>
      </c>
      <c r="E4046" t="s">
        <v>52</v>
      </c>
      <c r="F4046">
        <v>5</v>
      </c>
      <c r="G4046" t="s">
        <v>43</v>
      </c>
      <c r="H4046">
        <v>8</v>
      </c>
      <c r="I4046"/>
      <c r="J4046"/>
      <c r="K4046">
        <v>4415043815</v>
      </c>
      <c r="L4046">
        <v>4415043815</v>
      </c>
      <c r="M4046" t="s">
        <v>51</v>
      </c>
      <c r="N4046">
        <v>2346604290</v>
      </c>
      <c r="O4046" s="32" t="str">
        <f t="shared" si="63"/>
        <v>Passives</v>
      </c>
    </row>
    <row r="4047" spans="1:15" ht="15" x14ac:dyDescent="0.2">
      <c r="A4047" t="s">
        <v>41</v>
      </c>
      <c r="B4047" t="s">
        <v>42</v>
      </c>
      <c r="C4047" t="s">
        <v>145</v>
      </c>
      <c r="D4047" s="11">
        <v>44263</v>
      </c>
      <c r="E4047" t="s">
        <v>50</v>
      </c>
      <c r="F4047">
        <v>5</v>
      </c>
      <c r="G4047" t="s">
        <v>43</v>
      </c>
      <c r="H4047">
        <v>5</v>
      </c>
      <c r="I4047"/>
      <c r="J4047"/>
      <c r="K4047">
        <v>3407763700</v>
      </c>
      <c r="L4047">
        <v>3407763700</v>
      </c>
      <c r="M4047" t="s">
        <v>44</v>
      </c>
      <c r="N4047">
        <v>2346607351</v>
      </c>
      <c r="O4047" s="32" t="str">
        <f t="shared" si="63"/>
        <v>Detractors</v>
      </c>
    </row>
    <row r="4048" spans="1:15" ht="15" x14ac:dyDescent="0.2">
      <c r="A4048" t="s">
        <v>41</v>
      </c>
      <c r="B4048" t="s">
        <v>42</v>
      </c>
      <c r="C4048" t="s">
        <v>101</v>
      </c>
      <c r="D4048" s="11">
        <v>44263</v>
      </c>
      <c r="E4048" t="s">
        <v>53</v>
      </c>
      <c r="F4048">
        <v>4</v>
      </c>
      <c r="G4048" t="s">
        <v>46</v>
      </c>
      <c r="H4048">
        <v>3</v>
      </c>
      <c r="I4048"/>
      <c r="J4048"/>
      <c r="K4048">
        <v>4415311964</v>
      </c>
      <c r="L4048">
        <v>4415311964</v>
      </c>
      <c r="M4048" t="s">
        <v>44</v>
      </c>
      <c r="N4048">
        <v>2346613287</v>
      </c>
      <c r="O4048" s="32" t="str">
        <f t="shared" si="63"/>
        <v>Detractors</v>
      </c>
    </row>
    <row r="4049" spans="1:15" ht="15" x14ac:dyDescent="0.2">
      <c r="A4049" t="s">
        <v>41</v>
      </c>
      <c r="B4049" t="s">
        <v>42</v>
      </c>
      <c r="C4049" t="s">
        <v>145</v>
      </c>
      <c r="D4049" s="11">
        <v>44263</v>
      </c>
      <c r="E4049" t="s">
        <v>50</v>
      </c>
      <c r="F4049">
        <v>5</v>
      </c>
      <c r="G4049" t="s">
        <v>43</v>
      </c>
      <c r="H4049">
        <v>10</v>
      </c>
      <c r="I4049"/>
      <c r="J4049">
        <v>2025659062</v>
      </c>
      <c r="K4049">
        <v>8133238857</v>
      </c>
      <c r="L4049">
        <v>8133238857</v>
      </c>
      <c r="M4049" t="s">
        <v>44</v>
      </c>
      <c r="N4049">
        <v>2346626022</v>
      </c>
      <c r="O4049" s="32" t="str">
        <f t="shared" si="63"/>
        <v>Promoters</v>
      </c>
    </row>
    <row r="4050" spans="1:15" ht="15" x14ac:dyDescent="0.2">
      <c r="A4050" t="s">
        <v>41</v>
      </c>
      <c r="B4050" t="s">
        <v>42</v>
      </c>
      <c r="C4050" t="s">
        <v>123</v>
      </c>
      <c r="D4050" s="11">
        <v>44263</v>
      </c>
      <c r="E4050" t="s">
        <v>19</v>
      </c>
      <c r="F4050">
        <v>5</v>
      </c>
      <c r="G4050" t="s">
        <v>43</v>
      </c>
      <c r="H4050">
        <v>9</v>
      </c>
      <c r="I4050"/>
      <c r="J4050"/>
      <c r="K4050">
        <v>7205275223</v>
      </c>
      <c r="L4050">
        <v>5922206717</v>
      </c>
      <c r="M4050" t="s">
        <v>51</v>
      </c>
      <c r="N4050">
        <v>2346626060</v>
      </c>
      <c r="O4050" s="32" t="str">
        <f t="shared" si="63"/>
        <v>Promoters</v>
      </c>
    </row>
    <row r="4051" spans="1:15" ht="15" x14ac:dyDescent="0.2">
      <c r="A4051" t="s">
        <v>41</v>
      </c>
      <c r="B4051" t="s">
        <v>42</v>
      </c>
      <c r="C4051" t="s">
        <v>99</v>
      </c>
      <c r="D4051" s="11">
        <v>44263</v>
      </c>
      <c r="E4051" t="s">
        <v>52</v>
      </c>
      <c r="F4051">
        <v>4</v>
      </c>
      <c r="G4051" t="s">
        <v>43</v>
      </c>
      <c r="H4051">
        <v>8</v>
      </c>
      <c r="I4051"/>
      <c r="J4051"/>
      <c r="K4051">
        <v>4412361205</v>
      </c>
      <c r="L4051">
        <v>4412361205</v>
      </c>
      <c r="M4051" t="s">
        <v>44</v>
      </c>
      <c r="N4051">
        <v>2346629097</v>
      </c>
      <c r="O4051" s="32" t="str">
        <f t="shared" si="63"/>
        <v>Passives</v>
      </c>
    </row>
    <row r="4052" spans="1:15" ht="15" x14ac:dyDescent="0.2">
      <c r="A4052" t="s">
        <v>41</v>
      </c>
      <c r="B4052" t="s">
        <v>42</v>
      </c>
      <c r="C4052" t="s">
        <v>104</v>
      </c>
      <c r="D4052" s="11">
        <v>44263</v>
      </c>
      <c r="E4052" t="s">
        <v>53</v>
      </c>
      <c r="F4052">
        <v>2</v>
      </c>
      <c r="G4052" t="s">
        <v>46</v>
      </c>
      <c r="H4052">
        <v>4</v>
      </c>
      <c r="I4052"/>
      <c r="J4052"/>
      <c r="K4052">
        <v>4415429600</v>
      </c>
      <c r="L4052">
        <v>4415429600</v>
      </c>
      <c r="M4052" t="s">
        <v>44</v>
      </c>
      <c r="N4052">
        <v>2346631317</v>
      </c>
      <c r="O4052" s="32" t="str">
        <f t="shared" si="63"/>
        <v>Detractors</v>
      </c>
    </row>
    <row r="4053" spans="1:15" ht="15" x14ac:dyDescent="0.2">
      <c r="A4053" t="s">
        <v>41</v>
      </c>
      <c r="B4053" t="s">
        <v>42</v>
      </c>
      <c r="C4053" t="s">
        <v>101</v>
      </c>
      <c r="D4053" s="11">
        <v>44263</v>
      </c>
      <c r="E4053" t="s">
        <v>53</v>
      </c>
      <c r="F4053">
        <v>5</v>
      </c>
      <c r="G4053" t="s">
        <v>43</v>
      </c>
      <c r="H4053">
        <v>5</v>
      </c>
      <c r="I4053"/>
      <c r="J4053"/>
      <c r="K4053">
        <v>4412938137</v>
      </c>
      <c r="L4053">
        <v>4412938137</v>
      </c>
      <c r="M4053" t="s">
        <v>44</v>
      </c>
      <c r="N4053">
        <v>2346634190</v>
      </c>
      <c r="O4053" s="32" t="str">
        <f t="shared" si="63"/>
        <v>Detractors</v>
      </c>
    </row>
    <row r="4054" spans="1:15" ht="15" x14ac:dyDescent="0.2">
      <c r="A4054" t="s">
        <v>41</v>
      </c>
      <c r="B4054" t="s">
        <v>42</v>
      </c>
      <c r="C4054" t="s">
        <v>107</v>
      </c>
      <c r="D4054" s="11">
        <v>44263</v>
      </c>
      <c r="E4054" t="s">
        <v>53</v>
      </c>
      <c r="F4054">
        <v>3</v>
      </c>
      <c r="G4054" t="s">
        <v>43</v>
      </c>
      <c r="H4054">
        <v>5</v>
      </c>
      <c r="I4054"/>
      <c r="J4054"/>
      <c r="K4054">
        <v>4412936388</v>
      </c>
      <c r="L4054">
        <v>4412936388</v>
      </c>
      <c r="M4054" t="s">
        <v>44</v>
      </c>
      <c r="N4054">
        <v>2346634604</v>
      </c>
      <c r="O4054" s="32" t="str">
        <f t="shared" si="63"/>
        <v>Detractors</v>
      </c>
    </row>
    <row r="4055" spans="1:15" ht="15" x14ac:dyDescent="0.2">
      <c r="A4055" t="s">
        <v>41</v>
      </c>
      <c r="B4055" t="s">
        <v>42</v>
      </c>
      <c r="C4055" t="s">
        <v>114</v>
      </c>
      <c r="D4055" s="11">
        <v>44263</v>
      </c>
      <c r="E4055" t="s">
        <v>53</v>
      </c>
      <c r="F4055">
        <v>4</v>
      </c>
      <c r="G4055" t="s">
        <v>46</v>
      </c>
      <c r="H4055">
        <v>0</v>
      </c>
      <c r="I4055"/>
      <c r="J4055"/>
      <c r="K4055">
        <v>4415052432</v>
      </c>
      <c r="L4055">
        <v>4415052432</v>
      </c>
      <c r="M4055" t="s">
        <v>44</v>
      </c>
      <c r="N4055">
        <v>2346637680</v>
      </c>
      <c r="O4055" s="32" t="str">
        <f t="shared" si="63"/>
        <v>Detractors</v>
      </c>
    </row>
    <row r="4056" spans="1:15" ht="15" x14ac:dyDescent="0.2">
      <c r="A4056" t="s">
        <v>41</v>
      </c>
      <c r="B4056" t="s">
        <v>42</v>
      </c>
      <c r="C4056" t="s">
        <v>78</v>
      </c>
      <c r="D4056" s="11">
        <v>44263</v>
      </c>
      <c r="E4056" t="s">
        <v>55</v>
      </c>
      <c r="F4056">
        <v>5</v>
      </c>
      <c r="G4056" t="s">
        <v>46</v>
      </c>
      <c r="H4056">
        <v>4</v>
      </c>
      <c r="I4056"/>
      <c r="J4056"/>
      <c r="K4056">
        <v>9286603419</v>
      </c>
      <c r="L4056">
        <v>9286603419</v>
      </c>
      <c r="M4056" t="s">
        <v>44</v>
      </c>
      <c r="N4056">
        <v>2346637982</v>
      </c>
      <c r="O4056" s="32" t="str">
        <f t="shared" si="63"/>
        <v>Detractors</v>
      </c>
    </row>
    <row r="4057" spans="1:15" ht="15" x14ac:dyDescent="0.2">
      <c r="A4057" t="s">
        <v>41</v>
      </c>
      <c r="B4057" t="s">
        <v>42</v>
      </c>
      <c r="C4057" t="s">
        <v>103</v>
      </c>
      <c r="D4057" s="11">
        <v>44263</v>
      </c>
      <c r="E4057" t="s">
        <v>53</v>
      </c>
      <c r="F4057">
        <v>5</v>
      </c>
      <c r="G4057" t="s">
        <v>43</v>
      </c>
      <c r="H4057">
        <v>8</v>
      </c>
      <c r="I4057"/>
      <c r="J4057"/>
      <c r="K4057">
        <v>4412383274</v>
      </c>
      <c r="L4057">
        <v>4412383274</v>
      </c>
      <c r="M4057" t="s">
        <v>44</v>
      </c>
      <c r="N4057">
        <v>2346643641</v>
      </c>
      <c r="O4057" s="32" t="str">
        <f t="shared" si="63"/>
        <v>Passives</v>
      </c>
    </row>
    <row r="4058" spans="1:15" ht="15" x14ac:dyDescent="0.2">
      <c r="A4058" t="s">
        <v>41</v>
      </c>
      <c r="B4058" t="s">
        <v>42</v>
      </c>
      <c r="C4058" t="s">
        <v>86</v>
      </c>
      <c r="D4058" s="11">
        <v>44263</v>
      </c>
      <c r="E4058" t="s">
        <v>50</v>
      </c>
      <c r="F4058">
        <v>5</v>
      </c>
      <c r="G4058" t="s">
        <v>43</v>
      </c>
      <c r="H4058">
        <v>4</v>
      </c>
      <c r="I4058"/>
      <c r="J4058"/>
      <c r="K4058">
        <v>3406269773</v>
      </c>
      <c r="L4058">
        <v>3406269773</v>
      </c>
      <c r="M4058" t="s">
        <v>44</v>
      </c>
      <c r="N4058">
        <v>2346647738</v>
      </c>
      <c r="O4058" s="32" t="str">
        <f t="shared" si="63"/>
        <v>Detractors</v>
      </c>
    </row>
    <row r="4059" spans="1:15" ht="15" x14ac:dyDescent="0.2">
      <c r="A4059" t="s">
        <v>41</v>
      </c>
      <c r="B4059" t="s">
        <v>42</v>
      </c>
      <c r="C4059" t="s">
        <v>134</v>
      </c>
      <c r="D4059" s="11">
        <v>44263</v>
      </c>
      <c r="E4059" t="s">
        <v>55</v>
      </c>
      <c r="F4059">
        <v>5</v>
      </c>
      <c r="G4059" t="s">
        <v>43</v>
      </c>
      <c r="H4059">
        <v>5</v>
      </c>
      <c r="I4059"/>
      <c r="J4059"/>
      <c r="K4059">
        <v>9282097234</v>
      </c>
      <c r="L4059">
        <v>9282097234</v>
      </c>
      <c r="M4059" t="s">
        <v>44</v>
      </c>
      <c r="N4059">
        <v>2346648717</v>
      </c>
      <c r="O4059" s="32" t="str">
        <f t="shared" si="63"/>
        <v>Detractors</v>
      </c>
    </row>
    <row r="4060" spans="1:15" ht="15" x14ac:dyDescent="0.2">
      <c r="A4060" t="s">
        <v>41</v>
      </c>
      <c r="B4060" t="s">
        <v>42</v>
      </c>
      <c r="C4060" t="s">
        <v>114</v>
      </c>
      <c r="D4060" s="11">
        <v>44263</v>
      </c>
      <c r="E4060" t="s">
        <v>52</v>
      </c>
      <c r="F4060">
        <v>4</v>
      </c>
      <c r="G4060" t="s">
        <v>43</v>
      </c>
      <c r="H4060">
        <v>5</v>
      </c>
      <c r="I4060"/>
      <c r="J4060">
        <v>2025680801</v>
      </c>
      <c r="K4060">
        <v>4417326025</v>
      </c>
      <c r="L4060">
        <v>4417326025</v>
      </c>
      <c r="M4060" t="s">
        <v>44</v>
      </c>
      <c r="N4060">
        <v>2346649485</v>
      </c>
      <c r="O4060" s="32" t="str">
        <f t="shared" si="63"/>
        <v>Detractors</v>
      </c>
    </row>
    <row r="4061" spans="1:15" ht="15" x14ac:dyDescent="0.2">
      <c r="A4061" t="s">
        <v>41</v>
      </c>
      <c r="B4061" t="s">
        <v>42</v>
      </c>
      <c r="C4061" t="s">
        <v>123</v>
      </c>
      <c r="D4061" s="11">
        <v>44263</v>
      </c>
      <c r="E4061" t="s">
        <v>19</v>
      </c>
      <c r="F4061">
        <v>1</v>
      </c>
      <c r="G4061" t="s">
        <v>43</v>
      </c>
      <c r="H4061">
        <v>10</v>
      </c>
      <c r="I4061"/>
      <c r="J4061"/>
      <c r="K4061">
        <v>7205275223</v>
      </c>
      <c r="L4061">
        <v>5923282866</v>
      </c>
      <c r="M4061" t="s">
        <v>44</v>
      </c>
      <c r="N4061">
        <v>2346652317</v>
      </c>
      <c r="O4061" s="32" t="str">
        <f t="shared" si="63"/>
        <v>Promoters</v>
      </c>
    </row>
    <row r="4062" spans="1:15" ht="15" x14ac:dyDescent="0.2">
      <c r="A4062" t="s">
        <v>41</v>
      </c>
      <c r="B4062" t="s">
        <v>42</v>
      </c>
      <c r="C4062" t="s">
        <v>146</v>
      </c>
      <c r="D4062" s="11">
        <v>44263</v>
      </c>
      <c r="E4062" t="s">
        <v>52</v>
      </c>
      <c r="F4062">
        <v>5</v>
      </c>
      <c r="G4062" t="s">
        <v>43</v>
      </c>
      <c r="H4062">
        <v>8</v>
      </c>
      <c r="I4062"/>
      <c r="J4062"/>
      <c r="K4062">
        <v>4417038343</v>
      </c>
      <c r="L4062">
        <v>4417038343</v>
      </c>
      <c r="M4062" t="s">
        <v>51</v>
      </c>
      <c r="N4062">
        <v>2346653079</v>
      </c>
      <c r="O4062" s="32" t="str">
        <f t="shared" si="63"/>
        <v>Passives</v>
      </c>
    </row>
    <row r="4063" spans="1:15" ht="15" x14ac:dyDescent="0.2">
      <c r="A4063" t="s">
        <v>41</v>
      </c>
      <c r="B4063" t="s">
        <v>42</v>
      </c>
      <c r="C4063" t="s">
        <v>86</v>
      </c>
      <c r="D4063" s="11">
        <v>44263</v>
      </c>
      <c r="E4063" t="s">
        <v>50</v>
      </c>
      <c r="F4063">
        <v>5</v>
      </c>
      <c r="G4063" t="s">
        <v>46</v>
      </c>
      <c r="H4063">
        <v>10</v>
      </c>
      <c r="I4063"/>
      <c r="J4063"/>
      <c r="K4063">
        <v>3406436909</v>
      </c>
      <c r="L4063">
        <v>3406436909</v>
      </c>
      <c r="M4063" t="s">
        <v>44</v>
      </c>
      <c r="N4063">
        <v>2346654999</v>
      </c>
      <c r="O4063" s="32" t="str">
        <f t="shared" si="63"/>
        <v>Promoters</v>
      </c>
    </row>
    <row r="4064" spans="1:15" ht="15" x14ac:dyDescent="0.2">
      <c r="A4064" t="s">
        <v>41</v>
      </c>
      <c r="B4064" t="s">
        <v>42</v>
      </c>
      <c r="C4064" t="s">
        <v>142</v>
      </c>
      <c r="D4064" s="11">
        <v>44263</v>
      </c>
      <c r="E4064" t="s">
        <v>50</v>
      </c>
      <c r="F4064">
        <v>5</v>
      </c>
      <c r="G4064" t="s">
        <v>43</v>
      </c>
      <c r="H4064">
        <v>10</v>
      </c>
      <c r="I4064"/>
      <c r="J4064"/>
      <c r="K4064">
        <v>3406437511</v>
      </c>
      <c r="L4064">
        <v>3406437511</v>
      </c>
      <c r="M4064" t="s">
        <v>44</v>
      </c>
      <c r="N4064">
        <v>2346657843</v>
      </c>
      <c r="O4064" s="32" t="str">
        <f t="shared" si="63"/>
        <v>Promoters</v>
      </c>
    </row>
    <row r="4065" spans="1:15" ht="15" x14ac:dyDescent="0.2">
      <c r="A4065" t="s">
        <v>41</v>
      </c>
      <c r="B4065" t="s">
        <v>42</v>
      </c>
      <c r="C4065" t="s">
        <v>136</v>
      </c>
      <c r="D4065" s="11">
        <v>44263</v>
      </c>
      <c r="E4065" t="s">
        <v>55</v>
      </c>
      <c r="F4065">
        <v>5</v>
      </c>
      <c r="G4065" t="s">
        <v>46</v>
      </c>
      <c r="H4065">
        <v>7</v>
      </c>
      <c r="I4065"/>
      <c r="J4065"/>
      <c r="K4065">
        <v>7752896914</v>
      </c>
      <c r="L4065">
        <v>7752896914</v>
      </c>
      <c r="M4065" t="s">
        <v>44</v>
      </c>
      <c r="N4065">
        <v>2346678046</v>
      </c>
      <c r="O4065" s="32" t="str">
        <f t="shared" si="63"/>
        <v>Passives</v>
      </c>
    </row>
    <row r="4066" spans="1:15" ht="15" x14ac:dyDescent="0.2">
      <c r="A4066" t="s">
        <v>41</v>
      </c>
      <c r="B4066" t="s">
        <v>42</v>
      </c>
      <c r="C4066" t="s">
        <v>129</v>
      </c>
      <c r="D4066" s="11">
        <v>44263</v>
      </c>
      <c r="E4066" t="s">
        <v>50</v>
      </c>
      <c r="F4066">
        <v>5</v>
      </c>
      <c r="G4066" t="s">
        <v>43</v>
      </c>
      <c r="H4066">
        <v>8</v>
      </c>
      <c r="I4066"/>
      <c r="J4066"/>
      <c r="K4066">
        <v>3406431497</v>
      </c>
      <c r="L4066">
        <v>3406431497</v>
      </c>
      <c r="M4066" t="s">
        <v>51</v>
      </c>
      <c r="N4066">
        <v>2346689727</v>
      </c>
      <c r="O4066" s="32" t="str">
        <f t="shared" si="63"/>
        <v>Passives</v>
      </c>
    </row>
    <row r="4067" spans="1:15" ht="15" x14ac:dyDescent="0.2">
      <c r="A4067" t="s">
        <v>41</v>
      </c>
      <c r="B4067" t="s">
        <v>42</v>
      </c>
      <c r="C4067" t="s">
        <v>78</v>
      </c>
      <c r="D4067" s="11">
        <v>44263</v>
      </c>
      <c r="E4067" t="s">
        <v>52</v>
      </c>
      <c r="F4067">
        <v>5</v>
      </c>
      <c r="G4067" t="s">
        <v>43</v>
      </c>
      <c r="H4067">
        <v>8</v>
      </c>
      <c r="I4067"/>
      <c r="J4067"/>
      <c r="K4067">
        <v>4417077751</v>
      </c>
      <c r="L4067">
        <v>4417077751</v>
      </c>
      <c r="M4067" t="s">
        <v>51</v>
      </c>
      <c r="N4067">
        <v>2346689739</v>
      </c>
      <c r="O4067" s="32" t="str">
        <f t="shared" si="63"/>
        <v>Passives</v>
      </c>
    </row>
    <row r="4068" spans="1:15" ht="15" x14ac:dyDescent="0.2">
      <c r="A4068" t="s">
        <v>41</v>
      </c>
      <c r="B4068" t="s">
        <v>42</v>
      </c>
      <c r="C4068" t="s">
        <v>101</v>
      </c>
      <c r="D4068" s="11">
        <v>44263</v>
      </c>
      <c r="E4068" t="s">
        <v>53</v>
      </c>
      <c r="F4068">
        <v>5</v>
      </c>
      <c r="G4068" t="s">
        <v>46</v>
      </c>
      <c r="H4068">
        <v>8</v>
      </c>
      <c r="I4068"/>
      <c r="J4068"/>
      <c r="K4068">
        <v>4413388042</v>
      </c>
      <c r="L4068">
        <v>4413388042</v>
      </c>
      <c r="M4068" t="s">
        <v>44</v>
      </c>
      <c r="N4068">
        <v>2346690245</v>
      </c>
      <c r="O4068" s="32" t="str">
        <f t="shared" si="63"/>
        <v>Passives</v>
      </c>
    </row>
    <row r="4069" spans="1:15" ht="15" x14ac:dyDescent="0.2">
      <c r="A4069" t="s">
        <v>41</v>
      </c>
      <c r="B4069" t="s">
        <v>42</v>
      </c>
      <c r="C4069" t="s">
        <v>134</v>
      </c>
      <c r="D4069" s="11">
        <v>44263</v>
      </c>
      <c r="E4069" t="s">
        <v>50</v>
      </c>
      <c r="F4069">
        <v>5</v>
      </c>
      <c r="G4069" t="s">
        <v>43</v>
      </c>
      <c r="H4069">
        <v>9</v>
      </c>
      <c r="I4069"/>
      <c r="J4069"/>
      <c r="K4069">
        <v>3402016227</v>
      </c>
      <c r="L4069">
        <v>3402016227</v>
      </c>
      <c r="M4069" t="s">
        <v>51</v>
      </c>
      <c r="N4069">
        <v>2346691079</v>
      </c>
      <c r="O4069" s="32" t="str">
        <f t="shared" si="63"/>
        <v>Promoters</v>
      </c>
    </row>
    <row r="4070" spans="1:15" ht="15" x14ac:dyDescent="0.2">
      <c r="A4070" t="s">
        <v>41</v>
      </c>
      <c r="B4070" t="s">
        <v>42</v>
      </c>
      <c r="C4070" t="s">
        <v>125</v>
      </c>
      <c r="D4070" s="11">
        <v>44263</v>
      </c>
      <c r="E4070" t="s">
        <v>19</v>
      </c>
      <c r="F4070">
        <v>5</v>
      </c>
      <c r="G4070" t="s">
        <v>43</v>
      </c>
      <c r="H4070">
        <v>10</v>
      </c>
      <c r="I4070"/>
      <c r="J4070"/>
      <c r="K4070">
        <v>7205275223</v>
      </c>
      <c r="L4070">
        <v>5923223133</v>
      </c>
      <c r="M4070" t="s">
        <v>44</v>
      </c>
      <c r="N4070">
        <v>2346765238</v>
      </c>
      <c r="O4070" s="32" t="str">
        <f t="shared" si="63"/>
        <v>Promoters</v>
      </c>
    </row>
    <row r="4071" spans="1:15" ht="15" x14ac:dyDescent="0.2">
      <c r="A4071" t="s">
        <v>41</v>
      </c>
      <c r="B4071" t="s">
        <v>42</v>
      </c>
      <c r="C4071" t="s">
        <v>123</v>
      </c>
      <c r="D4071" s="11">
        <v>44263</v>
      </c>
      <c r="E4071" t="s">
        <v>19</v>
      </c>
      <c r="F4071">
        <v>5</v>
      </c>
      <c r="G4071" t="s">
        <v>43</v>
      </c>
      <c r="H4071">
        <v>10</v>
      </c>
      <c r="I4071"/>
      <c r="J4071"/>
      <c r="K4071">
        <v>7205275223</v>
      </c>
      <c r="L4071">
        <v>5922269059</v>
      </c>
      <c r="M4071" t="s">
        <v>51</v>
      </c>
      <c r="N4071">
        <v>2346767881</v>
      </c>
      <c r="O4071" s="32" t="str">
        <f t="shared" si="63"/>
        <v>Promoters</v>
      </c>
    </row>
    <row r="4072" spans="1:15" ht="15" x14ac:dyDescent="0.2">
      <c r="A4072" t="s">
        <v>41</v>
      </c>
      <c r="B4072" t="s">
        <v>42</v>
      </c>
      <c r="C4072" t="s">
        <v>146</v>
      </c>
      <c r="D4072" s="11">
        <v>44263</v>
      </c>
      <c r="E4072" t="s">
        <v>50</v>
      </c>
      <c r="F4072">
        <v>5</v>
      </c>
      <c r="G4072" t="s">
        <v>43</v>
      </c>
      <c r="H4072">
        <v>10</v>
      </c>
      <c r="I4072"/>
      <c r="J4072"/>
      <c r="K4072">
        <v>5125218236</v>
      </c>
      <c r="L4072">
        <v>5125218236</v>
      </c>
      <c r="M4072" t="s">
        <v>44</v>
      </c>
      <c r="N4072">
        <v>2346769941</v>
      </c>
      <c r="O4072" s="32" t="str">
        <f t="shared" si="63"/>
        <v>Promoters</v>
      </c>
    </row>
    <row r="4073" spans="1:15" ht="15" x14ac:dyDescent="0.2">
      <c r="A4073" t="s">
        <v>41</v>
      </c>
      <c r="B4073" t="s">
        <v>42</v>
      </c>
      <c r="C4073" t="s">
        <v>99</v>
      </c>
      <c r="D4073" s="11">
        <v>44263</v>
      </c>
      <c r="E4073" t="s">
        <v>52</v>
      </c>
      <c r="F4073">
        <v>5</v>
      </c>
      <c r="G4073" t="s">
        <v>43</v>
      </c>
      <c r="H4073">
        <v>10</v>
      </c>
      <c r="I4073"/>
      <c r="J4073"/>
      <c r="K4073">
        <v>4417058110</v>
      </c>
      <c r="L4073">
        <v>4417058110</v>
      </c>
      <c r="M4073" t="s">
        <v>44</v>
      </c>
      <c r="N4073">
        <v>2346795363</v>
      </c>
      <c r="O4073" s="32" t="str">
        <f t="shared" si="63"/>
        <v>Promoters</v>
      </c>
    </row>
    <row r="4074" spans="1:15" ht="15" x14ac:dyDescent="0.2">
      <c r="A4074" t="s">
        <v>41</v>
      </c>
      <c r="B4074" t="s">
        <v>42</v>
      </c>
      <c r="C4074" t="s">
        <v>127</v>
      </c>
      <c r="D4074" s="11">
        <v>44263</v>
      </c>
      <c r="E4074" t="s">
        <v>55</v>
      </c>
      <c r="F4074">
        <v>5</v>
      </c>
      <c r="G4074" t="s">
        <v>43</v>
      </c>
      <c r="H4074">
        <v>5</v>
      </c>
      <c r="I4074"/>
      <c r="J4074"/>
      <c r="K4074">
        <v>5752247868</v>
      </c>
      <c r="L4074">
        <v>5752247868</v>
      </c>
      <c r="M4074" t="s">
        <v>44</v>
      </c>
      <c r="N4074">
        <v>2346795942</v>
      </c>
      <c r="O4074" s="32" t="str">
        <f t="shared" si="63"/>
        <v>Detractors</v>
      </c>
    </row>
    <row r="4075" spans="1:15" ht="15" x14ac:dyDescent="0.2">
      <c r="A4075" t="s">
        <v>41</v>
      </c>
      <c r="B4075" t="s">
        <v>42</v>
      </c>
      <c r="C4075" t="s">
        <v>132</v>
      </c>
      <c r="D4075" s="11">
        <v>44263</v>
      </c>
      <c r="E4075" t="s">
        <v>55</v>
      </c>
      <c r="F4075">
        <v>4</v>
      </c>
      <c r="G4075" t="s">
        <v>43</v>
      </c>
      <c r="H4075">
        <v>1</v>
      </c>
      <c r="I4075"/>
      <c r="J4075">
        <v>2025816872</v>
      </c>
      <c r="K4075">
        <v>7752779711</v>
      </c>
      <c r="L4075">
        <v>7752779711</v>
      </c>
      <c r="M4075" t="s">
        <v>44</v>
      </c>
      <c r="N4075">
        <v>2346804055</v>
      </c>
      <c r="O4075" s="32" t="str">
        <f t="shared" si="63"/>
        <v>Detractors</v>
      </c>
    </row>
    <row r="4076" spans="1:15" ht="15" x14ac:dyDescent="0.2">
      <c r="A4076" t="s">
        <v>41</v>
      </c>
      <c r="B4076" t="s">
        <v>42</v>
      </c>
      <c r="C4076" t="s">
        <v>131</v>
      </c>
      <c r="D4076" s="11">
        <v>44263</v>
      </c>
      <c r="E4076" t="s">
        <v>50</v>
      </c>
      <c r="F4076">
        <v>5</v>
      </c>
      <c r="G4076" t="s">
        <v>46</v>
      </c>
      <c r="H4076">
        <v>5</v>
      </c>
      <c r="I4076"/>
      <c r="J4076"/>
      <c r="K4076">
        <v>3406267591</v>
      </c>
      <c r="L4076">
        <v>3406267591</v>
      </c>
      <c r="M4076" t="s">
        <v>44</v>
      </c>
      <c r="N4076">
        <v>2346805791</v>
      </c>
      <c r="O4076" s="32" t="str">
        <f t="shared" si="63"/>
        <v>Detractors</v>
      </c>
    </row>
    <row r="4077" spans="1:15" ht="15" x14ac:dyDescent="0.2">
      <c r="A4077" t="s">
        <v>41</v>
      </c>
      <c r="B4077" t="s">
        <v>42</v>
      </c>
      <c r="C4077" t="s">
        <v>120</v>
      </c>
      <c r="D4077" s="11">
        <v>44263</v>
      </c>
      <c r="E4077" t="s">
        <v>19</v>
      </c>
      <c r="F4077">
        <v>5</v>
      </c>
      <c r="G4077" t="s">
        <v>43</v>
      </c>
      <c r="H4077">
        <v>10</v>
      </c>
      <c r="I4077"/>
      <c r="J4077"/>
      <c r="K4077">
        <v>7205275223</v>
      </c>
      <c r="L4077">
        <v>5922203862</v>
      </c>
      <c r="M4077" t="s">
        <v>44</v>
      </c>
      <c r="N4077">
        <v>2346810605</v>
      </c>
      <c r="O4077" s="32" t="str">
        <f t="shared" si="63"/>
        <v>Promoters</v>
      </c>
    </row>
    <row r="4078" spans="1:15" ht="15" x14ac:dyDescent="0.2">
      <c r="A4078" t="s">
        <v>41</v>
      </c>
      <c r="B4078" t="s">
        <v>42</v>
      </c>
      <c r="C4078" t="s">
        <v>132</v>
      </c>
      <c r="D4078" s="11">
        <v>44263</v>
      </c>
      <c r="E4078" t="s">
        <v>55</v>
      </c>
      <c r="F4078">
        <v>5</v>
      </c>
      <c r="G4078" t="s">
        <v>43</v>
      </c>
      <c r="H4078">
        <v>10</v>
      </c>
      <c r="I4078"/>
      <c r="J4078"/>
      <c r="K4078">
        <v>9282804864</v>
      </c>
      <c r="L4078">
        <v>9282804864</v>
      </c>
      <c r="M4078" t="s">
        <v>44</v>
      </c>
      <c r="N4078">
        <v>2346810976</v>
      </c>
      <c r="O4078" s="32" t="str">
        <f t="shared" si="63"/>
        <v>Promoters</v>
      </c>
    </row>
    <row r="4079" spans="1:15" ht="15" x14ac:dyDescent="0.2">
      <c r="A4079" t="s">
        <v>41</v>
      </c>
      <c r="B4079" t="s">
        <v>42</v>
      </c>
      <c r="C4079" t="s">
        <v>99</v>
      </c>
      <c r="D4079" s="11">
        <v>44263</v>
      </c>
      <c r="E4079" t="s">
        <v>53</v>
      </c>
      <c r="F4079">
        <v>4</v>
      </c>
      <c r="G4079" t="s">
        <v>43</v>
      </c>
      <c r="H4079">
        <v>8</v>
      </c>
      <c r="I4079"/>
      <c r="J4079"/>
      <c r="K4079">
        <v>4415429600</v>
      </c>
      <c r="L4079">
        <v>4415429600</v>
      </c>
      <c r="M4079" t="s">
        <v>51</v>
      </c>
      <c r="N4079">
        <v>2346811006</v>
      </c>
      <c r="O4079" s="32" t="str">
        <f t="shared" si="63"/>
        <v>Passives</v>
      </c>
    </row>
    <row r="4080" spans="1:15" ht="15" x14ac:dyDescent="0.2">
      <c r="A4080" t="s">
        <v>41</v>
      </c>
      <c r="B4080" t="s">
        <v>42</v>
      </c>
      <c r="C4080" t="s">
        <v>111</v>
      </c>
      <c r="D4080" s="11">
        <v>44263</v>
      </c>
      <c r="E4080" t="s">
        <v>55</v>
      </c>
      <c r="F4080">
        <v>5</v>
      </c>
      <c r="G4080" t="s">
        <v>43</v>
      </c>
      <c r="H4080">
        <v>10</v>
      </c>
      <c r="I4080"/>
      <c r="J4080"/>
      <c r="K4080">
        <v>9286145888</v>
      </c>
      <c r="L4080">
        <v>9286145888</v>
      </c>
      <c r="M4080" t="s">
        <v>44</v>
      </c>
      <c r="N4080">
        <v>2346811223</v>
      </c>
      <c r="O4080" s="32" t="str">
        <f t="shared" si="63"/>
        <v>Promoters</v>
      </c>
    </row>
    <row r="4081" spans="1:15" ht="15" x14ac:dyDescent="0.2">
      <c r="A4081" t="s">
        <v>41</v>
      </c>
      <c r="B4081" t="s">
        <v>42</v>
      </c>
      <c r="C4081" t="s">
        <v>123</v>
      </c>
      <c r="D4081" s="11">
        <v>44263</v>
      </c>
      <c r="E4081" t="s">
        <v>19</v>
      </c>
      <c r="F4081">
        <v>5</v>
      </c>
      <c r="G4081" t="s">
        <v>46</v>
      </c>
      <c r="H4081">
        <v>8</v>
      </c>
      <c r="I4081"/>
      <c r="J4081"/>
      <c r="K4081">
        <v>7205275223</v>
      </c>
      <c r="L4081">
        <v>5922264631</v>
      </c>
      <c r="M4081" t="s">
        <v>44</v>
      </c>
      <c r="N4081">
        <v>2346812937</v>
      </c>
      <c r="O4081" s="32" t="str">
        <f t="shared" si="63"/>
        <v>Passives</v>
      </c>
    </row>
    <row r="4082" spans="1:15" ht="15" x14ac:dyDescent="0.2">
      <c r="A4082" t="s">
        <v>41</v>
      </c>
      <c r="B4082" t="s">
        <v>42</v>
      </c>
      <c r="C4082" t="s">
        <v>128</v>
      </c>
      <c r="D4082" s="11">
        <v>44263</v>
      </c>
      <c r="E4082" t="s">
        <v>54</v>
      </c>
      <c r="F4082">
        <v>1</v>
      </c>
      <c r="G4082" t="s">
        <v>46</v>
      </c>
      <c r="H4082">
        <v>0</v>
      </c>
      <c r="I4082"/>
      <c r="J4082"/>
      <c r="K4082">
        <v>9282250196</v>
      </c>
      <c r="L4082">
        <v>9282250196</v>
      </c>
      <c r="M4082" t="s">
        <v>44</v>
      </c>
      <c r="N4082">
        <v>2346819551</v>
      </c>
      <c r="O4082" s="32" t="str">
        <f t="shared" si="63"/>
        <v>Detractors</v>
      </c>
    </row>
    <row r="4083" spans="1:15" ht="15" x14ac:dyDescent="0.2">
      <c r="A4083" t="s">
        <v>41</v>
      </c>
      <c r="B4083" t="s">
        <v>42</v>
      </c>
      <c r="C4083" t="s">
        <v>78</v>
      </c>
      <c r="D4083" s="11">
        <v>44263</v>
      </c>
      <c r="E4083" t="s">
        <v>50</v>
      </c>
      <c r="F4083">
        <v>5</v>
      </c>
      <c r="G4083" t="s">
        <v>43</v>
      </c>
      <c r="H4083">
        <v>10</v>
      </c>
      <c r="I4083"/>
      <c r="J4083"/>
      <c r="K4083">
        <v>3409984291</v>
      </c>
      <c r="L4083">
        <v>3409984291</v>
      </c>
      <c r="M4083" t="s">
        <v>44</v>
      </c>
      <c r="N4083">
        <v>2346825011</v>
      </c>
      <c r="O4083" s="32" t="str">
        <f t="shared" si="63"/>
        <v>Promoters</v>
      </c>
    </row>
    <row r="4084" spans="1:15" ht="15" x14ac:dyDescent="0.2">
      <c r="A4084" t="s">
        <v>41</v>
      </c>
      <c r="B4084" t="s">
        <v>42</v>
      </c>
      <c r="C4084" t="s">
        <v>79</v>
      </c>
      <c r="D4084" s="11">
        <v>44263</v>
      </c>
      <c r="E4084" t="s">
        <v>53</v>
      </c>
      <c r="F4084">
        <v>5</v>
      </c>
      <c r="G4084" t="s">
        <v>43</v>
      </c>
      <c r="H4084">
        <v>3</v>
      </c>
      <c r="I4084"/>
      <c r="J4084">
        <v>2025836498</v>
      </c>
      <c r="K4084">
        <v>4413337764</v>
      </c>
      <c r="L4084">
        <v>4413337764</v>
      </c>
      <c r="M4084" t="s">
        <v>44</v>
      </c>
      <c r="N4084">
        <v>2346828782</v>
      </c>
      <c r="O4084" s="32" t="str">
        <f t="shared" si="63"/>
        <v>Detractors</v>
      </c>
    </row>
    <row r="4085" spans="1:15" ht="15" x14ac:dyDescent="0.2">
      <c r="A4085" t="s">
        <v>41</v>
      </c>
      <c r="B4085" t="s">
        <v>42</v>
      </c>
      <c r="C4085" t="s">
        <v>111</v>
      </c>
      <c r="D4085" s="11">
        <v>44263</v>
      </c>
      <c r="E4085" t="s">
        <v>50</v>
      </c>
      <c r="F4085">
        <v>4</v>
      </c>
      <c r="G4085" t="s">
        <v>43</v>
      </c>
      <c r="H4085">
        <v>9</v>
      </c>
      <c r="I4085"/>
      <c r="J4085"/>
      <c r="K4085">
        <v>3402261520</v>
      </c>
      <c r="L4085">
        <v>3402261520</v>
      </c>
      <c r="M4085" t="s">
        <v>51</v>
      </c>
      <c r="N4085">
        <v>2346829462</v>
      </c>
      <c r="O4085" s="32" t="str">
        <f t="shared" si="63"/>
        <v>Promoters</v>
      </c>
    </row>
    <row r="4086" spans="1:15" ht="15" x14ac:dyDescent="0.2">
      <c r="A4086" t="s">
        <v>41</v>
      </c>
      <c r="B4086" t="s">
        <v>42</v>
      </c>
      <c r="C4086" t="s">
        <v>86</v>
      </c>
      <c r="D4086" s="11">
        <v>44263</v>
      </c>
      <c r="E4086" t="s">
        <v>50</v>
      </c>
      <c r="F4086">
        <v>5</v>
      </c>
      <c r="G4086" t="s">
        <v>43</v>
      </c>
      <c r="H4086">
        <v>8</v>
      </c>
      <c r="I4086"/>
      <c r="J4086"/>
      <c r="K4086">
        <v>5613798752</v>
      </c>
      <c r="L4086">
        <v>5613798752</v>
      </c>
      <c r="M4086" t="s">
        <v>44</v>
      </c>
      <c r="N4086">
        <v>2346831347</v>
      </c>
      <c r="O4086" s="32" t="str">
        <f t="shared" si="63"/>
        <v>Passives</v>
      </c>
    </row>
    <row r="4087" spans="1:15" ht="15" x14ac:dyDescent="0.2">
      <c r="A4087" t="s">
        <v>41</v>
      </c>
      <c r="B4087" t="s">
        <v>42</v>
      </c>
      <c r="C4087" t="s">
        <v>87</v>
      </c>
      <c r="D4087" s="11">
        <v>44263</v>
      </c>
      <c r="E4087" t="s">
        <v>55</v>
      </c>
      <c r="F4087">
        <v>5</v>
      </c>
      <c r="G4087" t="s">
        <v>43</v>
      </c>
      <c r="H4087">
        <v>5</v>
      </c>
      <c r="I4087"/>
      <c r="J4087"/>
      <c r="K4087">
        <v>7752353366</v>
      </c>
      <c r="L4087">
        <v>7752353366</v>
      </c>
      <c r="M4087" t="s">
        <v>44</v>
      </c>
      <c r="N4087">
        <v>2346842381</v>
      </c>
      <c r="O4087" s="32" t="str">
        <f t="shared" si="63"/>
        <v>Detractors</v>
      </c>
    </row>
    <row r="4088" spans="1:15" ht="15" x14ac:dyDescent="0.2">
      <c r="A4088" t="s">
        <v>41</v>
      </c>
      <c r="B4088" t="s">
        <v>42</v>
      </c>
      <c r="C4088" t="s">
        <v>132</v>
      </c>
      <c r="D4088" s="11">
        <v>44263</v>
      </c>
      <c r="E4088" t="s">
        <v>55</v>
      </c>
      <c r="F4088">
        <v>5</v>
      </c>
      <c r="G4088" t="s">
        <v>43</v>
      </c>
      <c r="H4088">
        <v>10</v>
      </c>
      <c r="I4088"/>
      <c r="J4088"/>
      <c r="K4088">
        <v>9283491548</v>
      </c>
      <c r="L4088">
        <v>9283491548</v>
      </c>
      <c r="M4088" t="s">
        <v>44</v>
      </c>
      <c r="N4088">
        <v>2346846042</v>
      </c>
      <c r="O4088" s="32" t="str">
        <f t="shared" si="63"/>
        <v>Promoters</v>
      </c>
    </row>
    <row r="4089" spans="1:15" ht="15" x14ac:dyDescent="0.2">
      <c r="A4089" t="s">
        <v>41</v>
      </c>
      <c r="B4089" t="s">
        <v>42</v>
      </c>
      <c r="C4089" t="s">
        <v>125</v>
      </c>
      <c r="D4089" s="11">
        <v>44263</v>
      </c>
      <c r="E4089" t="s">
        <v>19</v>
      </c>
      <c r="F4089">
        <v>5</v>
      </c>
      <c r="G4089" t="s">
        <v>46</v>
      </c>
      <c r="H4089">
        <v>6</v>
      </c>
      <c r="I4089"/>
      <c r="J4089"/>
      <c r="K4089">
        <v>7205275223</v>
      </c>
      <c r="L4089">
        <v>5926389117</v>
      </c>
      <c r="M4089" t="s">
        <v>44</v>
      </c>
      <c r="N4089">
        <v>2346854540</v>
      </c>
      <c r="O4089" s="32" t="str">
        <f t="shared" si="63"/>
        <v>Detractors</v>
      </c>
    </row>
    <row r="4090" spans="1:15" ht="15" x14ac:dyDescent="0.2">
      <c r="A4090" t="s">
        <v>41</v>
      </c>
      <c r="B4090" t="s">
        <v>42</v>
      </c>
      <c r="C4090" t="s">
        <v>89</v>
      </c>
      <c r="D4090" s="11">
        <v>44263</v>
      </c>
      <c r="E4090" t="s">
        <v>53</v>
      </c>
      <c r="F4090">
        <v>5</v>
      </c>
      <c r="G4090" t="s">
        <v>46</v>
      </c>
      <c r="H4090">
        <v>0</v>
      </c>
      <c r="I4090"/>
      <c r="J4090"/>
      <c r="K4090">
        <v>4412971197</v>
      </c>
      <c r="L4090">
        <v>4412971197</v>
      </c>
      <c r="M4090" t="s">
        <v>44</v>
      </c>
      <c r="N4090">
        <v>2346856506</v>
      </c>
      <c r="O4090" s="32" t="str">
        <f t="shared" si="63"/>
        <v>Detractors</v>
      </c>
    </row>
    <row r="4091" spans="1:15" ht="15" x14ac:dyDescent="0.2">
      <c r="A4091" t="s">
        <v>41</v>
      </c>
      <c r="B4091" t="s">
        <v>42</v>
      </c>
      <c r="C4091" t="s">
        <v>121</v>
      </c>
      <c r="D4091" s="11">
        <v>44263</v>
      </c>
      <c r="E4091" t="s">
        <v>53</v>
      </c>
      <c r="F4091">
        <v>5</v>
      </c>
      <c r="G4091" t="s">
        <v>46</v>
      </c>
      <c r="H4091">
        <v>5</v>
      </c>
      <c r="I4091"/>
      <c r="J4091"/>
      <c r="K4091">
        <v>4417053284</v>
      </c>
      <c r="L4091">
        <v>4417053284</v>
      </c>
      <c r="M4091" t="s">
        <v>44</v>
      </c>
      <c r="N4091">
        <v>2346858260</v>
      </c>
      <c r="O4091" s="32" t="str">
        <f t="shared" si="63"/>
        <v>Detractors</v>
      </c>
    </row>
    <row r="4092" spans="1:15" ht="15" x14ac:dyDescent="0.2">
      <c r="A4092" t="s">
        <v>41</v>
      </c>
      <c r="B4092" t="s">
        <v>42</v>
      </c>
      <c r="C4092" t="s">
        <v>125</v>
      </c>
      <c r="D4092" s="11">
        <v>44263</v>
      </c>
      <c r="E4092" t="s">
        <v>19</v>
      </c>
      <c r="F4092">
        <v>5</v>
      </c>
      <c r="G4092" t="s">
        <v>43</v>
      </c>
      <c r="H4092">
        <v>10</v>
      </c>
      <c r="I4092"/>
      <c r="J4092"/>
      <c r="K4092">
        <v>7205275223</v>
      </c>
      <c r="L4092">
        <v>5925003347</v>
      </c>
      <c r="M4092" t="s">
        <v>44</v>
      </c>
      <c r="N4092">
        <v>2346859620</v>
      </c>
      <c r="O4092" s="32" t="str">
        <f t="shared" si="63"/>
        <v>Promoters</v>
      </c>
    </row>
    <row r="4093" spans="1:15" ht="15" x14ac:dyDescent="0.2">
      <c r="A4093" t="s">
        <v>41</v>
      </c>
      <c r="B4093" t="s">
        <v>42</v>
      </c>
      <c r="C4093" t="s">
        <v>140</v>
      </c>
      <c r="D4093" s="11">
        <v>44263</v>
      </c>
      <c r="E4093" t="s">
        <v>55</v>
      </c>
      <c r="F4093">
        <v>1</v>
      </c>
      <c r="G4093" t="s">
        <v>46</v>
      </c>
      <c r="H4093">
        <v>1</v>
      </c>
      <c r="I4093"/>
      <c r="J4093">
        <v>2025866915</v>
      </c>
      <c r="K4093">
        <v>5757419151</v>
      </c>
      <c r="L4093">
        <v>5757419151</v>
      </c>
      <c r="M4093" t="s">
        <v>44</v>
      </c>
      <c r="N4093">
        <v>2346868199</v>
      </c>
      <c r="O4093" s="32" t="str">
        <f t="shared" si="63"/>
        <v>Detractors</v>
      </c>
    </row>
    <row r="4094" spans="1:15" ht="15" x14ac:dyDescent="0.2">
      <c r="A4094" t="s">
        <v>41</v>
      </c>
      <c r="B4094" t="s">
        <v>42</v>
      </c>
      <c r="C4094" t="s">
        <v>125</v>
      </c>
      <c r="D4094" s="11">
        <v>44263</v>
      </c>
      <c r="E4094" t="s">
        <v>19</v>
      </c>
      <c r="F4094">
        <v>5</v>
      </c>
      <c r="G4094" t="s">
        <v>43</v>
      </c>
      <c r="H4094">
        <v>10</v>
      </c>
      <c r="I4094"/>
      <c r="J4094"/>
      <c r="K4094">
        <v>7205275223</v>
      </c>
      <c r="L4094">
        <v>5925030869</v>
      </c>
      <c r="M4094" t="s">
        <v>44</v>
      </c>
      <c r="N4094">
        <v>2346869609</v>
      </c>
      <c r="O4094" s="32" t="str">
        <f t="shared" si="63"/>
        <v>Promoters</v>
      </c>
    </row>
    <row r="4095" spans="1:15" ht="15" x14ac:dyDescent="0.2">
      <c r="A4095" t="s">
        <v>41</v>
      </c>
      <c r="B4095" t="s">
        <v>42</v>
      </c>
      <c r="C4095" t="s">
        <v>125</v>
      </c>
      <c r="D4095" s="11">
        <v>44263</v>
      </c>
      <c r="E4095" t="s">
        <v>19</v>
      </c>
      <c r="F4095">
        <v>5</v>
      </c>
      <c r="G4095" t="s">
        <v>43</v>
      </c>
      <c r="H4095">
        <v>10</v>
      </c>
      <c r="I4095"/>
      <c r="J4095"/>
      <c r="K4095">
        <v>7205275223</v>
      </c>
      <c r="L4095">
        <v>5926125006</v>
      </c>
      <c r="M4095" t="s">
        <v>44</v>
      </c>
      <c r="N4095">
        <v>2346877008</v>
      </c>
      <c r="O4095" s="32" t="str">
        <f t="shared" si="63"/>
        <v>Promoters</v>
      </c>
    </row>
    <row r="4096" spans="1:15" ht="15" x14ac:dyDescent="0.2">
      <c r="A4096" t="s">
        <v>41</v>
      </c>
      <c r="B4096" t="s">
        <v>42</v>
      </c>
      <c r="C4096" t="s">
        <v>140</v>
      </c>
      <c r="D4096" s="11">
        <v>44263</v>
      </c>
      <c r="E4096" t="s">
        <v>50</v>
      </c>
      <c r="F4096">
        <v>5</v>
      </c>
      <c r="G4096" t="s">
        <v>43</v>
      </c>
      <c r="H4096">
        <v>7</v>
      </c>
      <c r="I4096"/>
      <c r="J4096"/>
      <c r="K4096">
        <v>3405147116</v>
      </c>
      <c r="L4096">
        <v>3405147116</v>
      </c>
      <c r="M4096" t="s">
        <v>51</v>
      </c>
      <c r="N4096">
        <v>2346885350</v>
      </c>
      <c r="O4096" s="32" t="str">
        <f t="shared" si="63"/>
        <v>Passives</v>
      </c>
    </row>
    <row r="4097" spans="1:15" ht="15" x14ac:dyDescent="0.2">
      <c r="A4097" t="s">
        <v>41</v>
      </c>
      <c r="B4097" t="s">
        <v>42</v>
      </c>
      <c r="C4097" t="s">
        <v>128</v>
      </c>
      <c r="D4097" s="11">
        <v>44263</v>
      </c>
      <c r="E4097" t="s">
        <v>53</v>
      </c>
      <c r="F4097">
        <v>5</v>
      </c>
      <c r="G4097" t="s">
        <v>43</v>
      </c>
      <c r="H4097">
        <v>10</v>
      </c>
      <c r="I4097"/>
      <c r="J4097"/>
      <c r="K4097">
        <v>4417778590</v>
      </c>
      <c r="L4097">
        <v>4417778590</v>
      </c>
      <c r="M4097" t="s">
        <v>44</v>
      </c>
      <c r="N4097">
        <v>2346897121</v>
      </c>
      <c r="O4097" s="32" t="str">
        <f t="shared" si="63"/>
        <v>Promoters</v>
      </c>
    </row>
    <row r="4098" spans="1:15" ht="15" x14ac:dyDescent="0.2">
      <c r="A4098" t="s">
        <v>41</v>
      </c>
      <c r="B4098" t="s">
        <v>42</v>
      </c>
      <c r="C4098" t="s">
        <v>135</v>
      </c>
      <c r="D4098" s="11">
        <v>44264</v>
      </c>
      <c r="E4098" t="s">
        <v>52</v>
      </c>
      <c r="F4098">
        <v>5</v>
      </c>
      <c r="G4098" t="s">
        <v>43</v>
      </c>
      <c r="H4098">
        <v>10</v>
      </c>
      <c r="I4098"/>
      <c r="J4098"/>
      <c r="K4098">
        <v>4412391503</v>
      </c>
      <c r="L4098">
        <v>4412391503</v>
      </c>
      <c r="M4098" t="s">
        <v>51</v>
      </c>
      <c r="N4098">
        <v>2347055617</v>
      </c>
      <c r="O4098" s="32" t="str">
        <f t="shared" ref="O4098:O4161" si="64">IF(AND(H4098&gt;=$Q$3,H4098&lt;=$R$3),$S$3,IF(AND(H4098&gt;=$Q$4,H4098&lt;=$R$4),$S$4,IF(AND(H4098&gt;=$Q$5,H4098&lt;=$R$5),$S$5)))</f>
        <v>Promoters</v>
      </c>
    </row>
    <row r="4099" spans="1:15" ht="15" x14ac:dyDescent="0.2">
      <c r="A4099" t="s">
        <v>41</v>
      </c>
      <c r="B4099" t="s">
        <v>42</v>
      </c>
      <c r="C4099" t="s">
        <v>117</v>
      </c>
      <c r="D4099" s="11">
        <v>44264</v>
      </c>
      <c r="E4099" t="s">
        <v>50</v>
      </c>
      <c r="F4099">
        <v>5</v>
      </c>
      <c r="G4099" t="s">
        <v>43</v>
      </c>
      <c r="H4099">
        <v>10</v>
      </c>
      <c r="I4099"/>
      <c r="J4099"/>
      <c r="K4099">
        <v>3406435868</v>
      </c>
      <c r="L4099">
        <v>3406435868</v>
      </c>
      <c r="M4099" t="s">
        <v>44</v>
      </c>
      <c r="N4099">
        <v>2347075024</v>
      </c>
      <c r="O4099" s="32" t="str">
        <f t="shared" si="64"/>
        <v>Promoters</v>
      </c>
    </row>
    <row r="4100" spans="1:15" ht="15" x14ac:dyDescent="0.2">
      <c r="A4100" t="s">
        <v>41</v>
      </c>
      <c r="B4100" t="s">
        <v>42</v>
      </c>
      <c r="C4100" t="s">
        <v>118</v>
      </c>
      <c r="D4100" s="11">
        <v>44264</v>
      </c>
      <c r="E4100" t="s">
        <v>19</v>
      </c>
      <c r="F4100">
        <v>5</v>
      </c>
      <c r="G4100" t="s">
        <v>43</v>
      </c>
      <c r="H4100">
        <v>10</v>
      </c>
      <c r="I4100"/>
      <c r="J4100"/>
      <c r="K4100">
        <v>7205275223</v>
      </c>
      <c r="L4100">
        <v>5926504494</v>
      </c>
      <c r="M4100" t="s">
        <v>44</v>
      </c>
      <c r="N4100">
        <v>2347090637</v>
      </c>
      <c r="O4100" s="32" t="str">
        <f t="shared" si="64"/>
        <v>Promoters</v>
      </c>
    </row>
    <row r="4101" spans="1:15" ht="15" x14ac:dyDescent="0.2">
      <c r="A4101" t="s">
        <v>41</v>
      </c>
      <c r="B4101" t="s">
        <v>42</v>
      </c>
      <c r="C4101" t="s">
        <v>143</v>
      </c>
      <c r="D4101" s="11">
        <v>44264</v>
      </c>
      <c r="E4101" t="s">
        <v>52</v>
      </c>
      <c r="F4101">
        <v>5</v>
      </c>
      <c r="G4101" t="s">
        <v>43</v>
      </c>
      <c r="H4101">
        <v>10</v>
      </c>
      <c r="I4101"/>
      <c r="J4101"/>
      <c r="K4101">
        <v>4417039061</v>
      </c>
      <c r="L4101">
        <v>4417039061</v>
      </c>
      <c r="M4101" t="s">
        <v>44</v>
      </c>
      <c r="N4101">
        <v>2347097617</v>
      </c>
      <c r="O4101" s="32" t="str">
        <f t="shared" si="64"/>
        <v>Promoters</v>
      </c>
    </row>
    <row r="4102" spans="1:15" ht="15" x14ac:dyDescent="0.2">
      <c r="A4102" t="s">
        <v>41</v>
      </c>
      <c r="B4102" t="s">
        <v>42</v>
      </c>
      <c r="C4102" t="s">
        <v>127</v>
      </c>
      <c r="D4102" s="11">
        <v>44264</v>
      </c>
      <c r="E4102" t="s">
        <v>50</v>
      </c>
      <c r="F4102">
        <v>5</v>
      </c>
      <c r="G4102" t="s">
        <v>43</v>
      </c>
      <c r="H4102">
        <v>10</v>
      </c>
      <c r="I4102"/>
      <c r="J4102"/>
      <c r="K4102">
        <v>3407740780</v>
      </c>
      <c r="L4102">
        <v>3407740780</v>
      </c>
      <c r="M4102" t="s">
        <v>44</v>
      </c>
      <c r="N4102">
        <v>2347101215</v>
      </c>
      <c r="O4102" s="32" t="str">
        <f t="shared" si="64"/>
        <v>Promoters</v>
      </c>
    </row>
    <row r="4103" spans="1:15" ht="15" x14ac:dyDescent="0.2">
      <c r="A4103" t="s">
        <v>41</v>
      </c>
      <c r="B4103" t="s">
        <v>42</v>
      </c>
      <c r="C4103" t="s">
        <v>99</v>
      </c>
      <c r="D4103" s="11">
        <v>44264</v>
      </c>
      <c r="E4103" t="s">
        <v>52</v>
      </c>
      <c r="F4103">
        <v>5</v>
      </c>
      <c r="G4103" t="s">
        <v>43</v>
      </c>
      <c r="H4103">
        <v>9</v>
      </c>
      <c r="I4103"/>
      <c r="J4103"/>
      <c r="K4103">
        <v>4415059723</v>
      </c>
      <c r="L4103">
        <v>4415059723</v>
      </c>
      <c r="M4103" t="s">
        <v>44</v>
      </c>
      <c r="N4103">
        <v>2347108523</v>
      </c>
      <c r="O4103" s="32" t="str">
        <f t="shared" si="64"/>
        <v>Promoters</v>
      </c>
    </row>
    <row r="4104" spans="1:15" ht="15" x14ac:dyDescent="0.2">
      <c r="A4104" t="s">
        <v>41</v>
      </c>
      <c r="B4104" t="s">
        <v>42</v>
      </c>
      <c r="C4104" t="s">
        <v>107</v>
      </c>
      <c r="D4104" s="11">
        <v>44264</v>
      </c>
      <c r="E4104" t="s">
        <v>53</v>
      </c>
      <c r="F4104">
        <v>5</v>
      </c>
      <c r="G4104" t="s">
        <v>43</v>
      </c>
      <c r="H4104">
        <v>10</v>
      </c>
      <c r="I4104"/>
      <c r="J4104"/>
      <c r="K4104">
        <v>4417990570</v>
      </c>
      <c r="L4104">
        <v>4417990570</v>
      </c>
      <c r="M4104" t="s">
        <v>44</v>
      </c>
      <c r="N4104">
        <v>2347112720</v>
      </c>
      <c r="O4104" s="32" t="str">
        <f t="shared" si="64"/>
        <v>Promoters</v>
      </c>
    </row>
    <row r="4105" spans="1:15" ht="15" x14ac:dyDescent="0.2">
      <c r="A4105" t="s">
        <v>41</v>
      </c>
      <c r="B4105" t="s">
        <v>42</v>
      </c>
      <c r="C4105" t="s">
        <v>131</v>
      </c>
      <c r="D4105" s="11">
        <v>44264</v>
      </c>
      <c r="E4105" t="s">
        <v>50</v>
      </c>
      <c r="F4105">
        <v>4</v>
      </c>
      <c r="G4105" t="s">
        <v>46</v>
      </c>
      <c r="H4105">
        <v>0</v>
      </c>
      <c r="I4105"/>
      <c r="J4105">
        <v>2026155388</v>
      </c>
      <c r="K4105">
        <v>3406261684</v>
      </c>
      <c r="L4105">
        <v>3406261684</v>
      </c>
      <c r="M4105" t="s">
        <v>44</v>
      </c>
      <c r="N4105">
        <v>2347114862</v>
      </c>
      <c r="O4105" s="32" t="str">
        <f t="shared" si="64"/>
        <v>Detractors</v>
      </c>
    </row>
    <row r="4106" spans="1:15" ht="15" x14ac:dyDescent="0.2">
      <c r="A4106" t="s">
        <v>41</v>
      </c>
      <c r="B4106" t="s">
        <v>42</v>
      </c>
      <c r="C4106" t="s">
        <v>114</v>
      </c>
      <c r="D4106" s="11">
        <v>44264</v>
      </c>
      <c r="E4106" t="s">
        <v>52</v>
      </c>
      <c r="F4106">
        <v>5</v>
      </c>
      <c r="G4106" t="s">
        <v>43</v>
      </c>
      <c r="H4106">
        <v>8</v>
      </c>
      <c r="I4106"/>
      <c r="J4106"/>
      <c r="K4106">
        <v>4415361106</v>
      </c>
      <c r="L4106">
        <v>4415361106</v>
      </c>
      <c r="M4106" t="s">
        <v>51</v>
      </c>
      <c r="N4106">
        <v>2347116706</v>
      </c>
      <c r="O4106" s="32" t="str">
        <f t="shared" si="64"/>
        <v>Passives</v>
      </c>
    </row>
    <row r="4107" spans="1:15" ht="15" x14ac:dyDescent="0.2">
      <c r="A4107" t="s">
        <v>41</v>
      </c>
      <c r="B4107" t="s">
        <v>42</v>
      </c>
      <c r="C4107" t="s">
        <v>105</v>
      </c>
      <c r="D4107" s="11">
        <v>44264</v>
      </c>
      <c r="E4107" t="s">
        <v>53</v>
      </c>
      <c r="F4107">
        <v>5</v>
      </c>
      <c r="G4107" t="s">
        <v>43</v>
      </c>
      <c r="H4107">
        <v>10</v>
      </c>
      <c r="I4107"/>
      <c r="J4107"/>
      <c r="K4107">
        <v>4415380140</v>
      </c>
      <c r="L4107">
        <v>4415380140</v>
      </c>
      <c r="M4107" t="s">
        <v>44</v>
      </c>
      <c r="N4107">
        <v>2347126361</v>
      </c>
      <c r="O4107" s="32" t="str">
        <f t="shared" si="64"/>
        <v>Promoters</v>
      </c>
    </row>
    <row r="4108" spans="1:15" ht="15" x14ac:dyDescent="0.2">
      <c r="A4108" t="s">
        <v>41</v>
      </c>
      <c r="B4108" t="s">
        <v>42</v>
      </c>
      <c r="C4108" t="s">
        <v>131</v>
      </c>
      <c r="D4108" s="11">
        <v>44264</v>
      </c>
      <c r="E4108" t="s">
        <v>50</v>
      </c>
      <c r="F4108">
        <v>5</v>
      </c>
      <c r="G4108" t="s">
        <v>46</v>
      </c>
      <c r="H4108">
        <v>10</v>
      </c>
      <c r="I4108"/>
      <c r="J4108">
        <v>2026170813</v>
      </c>
      <c r="K4108">
        <v>3409980809</v>
      </c>
      <c r="L4108">
        <v>3409980809</v>
      </c>
      <c r="M4108" t="s">
        <v>44</v>
      </c>
      <c r="N4108">
        <v>2347128958</v>
      </c>
      <c r="O4108" s="32" t="str">
        <f t="shared" si="64"/>
        <v>Promoters</v>
      </c>
    </row>
    <row r="4109" spans="1:15" ht="15" x14ac:dyDescent="0.2">
      <c r="A4109" t="s">
        <v>41</v>
      </c>
      <c r="B4109" t="s">
        <v>42</v>
      </c>
      <c r="C4109" t="s">
        <v>123</v>
      </c>
      <c r="D4109" s="11">
        <v>44264</v>
      </c>
      <c r="E4109" t="s">
        <v>19</v>
      </c>
      <c r="F4109">
        <v>4</v>
      </c>
      <c r="G4109" t="s">
        <v>43</v>
      </c>
      <c r="H4109">
        <v>10</v>
      </c>
      <c r="I4109"/>
      <c r="J4109"/>
      <c r="K4109">
        <v>7205275223</v>
      </c>
      <c r="L4109">
        <v>5926420615</v>
      </c>
      <c r="M4109" t="s">
        <v>51</v>
      </c>
      <c r="N4109">
        <v>2347132330</v>
      </c>
      <c r="O4109" s="32" t="str">
        <f t="shared" si="64"/>
        <v>Promoters</v>
      </c>
    </row>
    <row r="4110" spans="1:15" ht="15" x14ac:dyDescent="0.2">
      <c r="A4110" t="s">
        <v>41</v>
      </c>
      <c r="B4110" t="s">
        <v>42</v>
      </c>
      <c r="C4110" t="s">
        <v>146</v>
      </c>
      <c r="D4110" s="11">
        <v>44264</v>
      </c>
      <c r="E4110" t="s">
        <v>52</v>
      </c>
      <c r="F4110">
        <v>5</v>
      </c>
      <c r="G4110" t="s">
        <v>43</v>
      </c>
      <c r="H4110">
        <v>9</v>
      </c>
      <c r="I4110"/>
      <c r="J4110"/>
      <c r="K4110">
        <v>4412952680</v>
      </c>
      <c r="L4110">
        <v>4412952680</v>
      </c>
      <c r="M4110" t="s">
        <v>51</v>
      </c>
      <c r="N4110">
        <v>2347133066</v>
      </c>
      <c r="O4110" s="32" t="str">
        <f t="shared" si="64"/>
        <v>Promoters</v>
      </c>
    </row>
    <row r="4111" spans="1:15" ht="15" x14ac:dyDescent="0.2">
      <c r="A4111" t="s">
        <v>41</v>
      </c>
      <c r="B4111" t="s">
        <v>42</v>
      </c>
      <c r="C4111" t="s">
        <v>110</v>
      </c>
      <c r="D4111" s="11">
        <v>44264</v>
      </c>
      <c r="E4111" t="s">
        <v>53</v>
      </c>
      <c r="F4111">
        <v>1</v>
      </c>
      <c r="G4111" t="s">
        <v>46</v>
      </c>
      <c r="H4111">
        <v>0</v>
      </c>
      <c r="I4111"/>
      <c r="J4111"/>
      <c r="K4111">
        <v>4417030856</v>
      </c>
      <c r="L4111">
        <v>4417030856</v>
      </c>
      <c r="M4111" t="s">
        <v>44</v>
      </c>
      <c r="N4111">
        <v>2347133509</v>
      </c>
      <c r="O4111" s="32" t="str">
        <f t="shared" si="64"/>
        <v>Detractors</v>
      </c>
    </row>
    <row r="4112" spans="1:15" ht="15" x14ac:dyDescent="0.2">
      <c r="A4112" t="s">
        <v>41</v>
      </c>
      <c r="B4112" t="s">
        <v>42</v>
      </c>
      <c r="C4112" t="s">
        <v>82</v>
      </c>
      <c r="D4112" s="11">
        <v>44264</v>
      </c>
      <c r="E4112" t="s">
        <v>55</v>
      </c>
      <c r="F4112">
        <v>5</v>
      </c>
      <c r="G4112" t="s">
        <v>43</v>
      </c>
      <c r="H4112">
        <v>10</v>
      </c>
      <c r="I4112"/>
      <c r="J4112"/>
      <c r="K4112">
        <v>5755810111</v>
      </c>
      <c r="L4112">
        <v>5755810111</v>
      </c>
      <c r="M4112" t="s">
        <v>44</v>
      </c>
      <c r="N4112">
        <v>2347134883</v>
      </c>
      <c r="O4112" s="32" t="str">
        <f t="shared" si="64"/>
        <v>Promoters</v>
      </c>
    </row>
    <row r="4113" spans="1:15" ht="15" x14ac:dyDescent="0.2">
      <c r="A4113" t="s">
        <v>41</v>
      </c>
      <c r="B4113" t="s">
        <v>42</v>
      </c>
      <c r="C4113" t="s">
        <v>117</v>
      </c>
      <c r="D4113" s="11">
        <v>44264</v>
      </c>
      <c r="E4113" t="s">
        <v>50</v>
      </c>
      <c r="F4113">
        <v>5</v>
      </c>
      <c r="G4113" t="s">
        <v>43</v>
      </c>
      <c r="H4113">
        <v>5</v>
      </c>
      <c r="I4113"/>
      <c r="J4113"/>
      <c r="K4113">
        <v>3053351574</v>
      </c>
      <c r="L4113">
        <v>3053351574</v>
      </c>
      <c r="M4113" t="s">
        <v>44</v>
      </c>
      <c r="N4113">
        <v>2347136434</v>
      </c>
      <c r="O4113" s="32" t="str">
        <f t="shared" si="64"/>
        <v>Detractors</v>
      </c>
    </row>
    <row r="4114" spans="1:15" ht="15" x14ac:dyDescent="0.2">
      <c r="A4114" t="s">
        <v>41</v>
      </c>
      <c r="B4114" t="s">
        <v>42</v>
      </c>
      <c r="C4114" t="s">
        <v>116</v>
      </c>
      <c r="D4114" s="11">
        <v>44264</v>
      </c>
      <c r="E4114" t="s">
        <v>53</v>
      </c>
      <c r="F4114">
        <v>5</v>
      </c>
      <c r="G4114" t="s">
        <v>43</v>
      </c>
      <c r="H4114">
        <v>4</v>
      </c>
      <c r="I4114"/>
      <c r="J4114"/>
      <c r="K4114">
        <v>4415361234</v>
      </c>
      <c r="L4114">
        <v>4415361234</v>
      </c>
      <c r="M4114" t="s">
        <v>44</v>
      </c>
      <c r="N4114">
        <v>2347140807</v>
      </c>
      <c r="O4114" s="32" t="str">
        <f t="shared" si="64"/>
        <v>Detractors</v>
      </c>
    </row>
    <row r="4115" spans="1:15" ht="15" x14ac:dyDescent="0.2">
      <c r="A4115" t="s">
        <v>41</v>
      </c>
      <c r="B4115" t="s">
        <v>42</v>
      </c>
      <c r="C4115" t="s">
        <v>135</v>
      </c>
      <c r="D4115" s="11">
        <v>44264</v>
      </c>
      <c r="E4115" t="s">
        <v>54</v>
      </c>
      <c r="F4115">
        <v>5</v>
      </c>
      <c r="G4115" t="s">
        <v>43</v>
      </c>
      <c r="H4115">
        <v>2</v>
      </c>
      <c r="I4115"/>
      <c r="J4115"/>
      <c r="K4115">
        <v>9286140291</v>
      </c>
      <c r="L4115">
        <v>9286140291</v>
      </c>
      <c r="M4115" t="s">
        <v>44</v>
      </c>
      <c r="N4115">
        <v>2347142628</v>
      </c>
      <c r="O4115" s="32" t="str">
        <f t="shared" si="64"/>
        <v>Detractors</v>
      </c>
    </row>
    <row r="4116" spans="1:15" ht="15" x14ac:dyDescent="0.2">
      <c r="A4116" t="s">
        <v>41</v>
      </c>
      <c r="B4116" t="s">
        <v>42</v>
      </c>
      <c r="C4116" t="s">
        <v>87</v>
      </c>
      <c r="D4116" s="11">
        <v>44264</v>
      </c>
      <c r="E4116" t="s">
        <v>55</v>
      </c>
      <c r="F4116">
        <v>1</v>
      </c>
      <c r="G4116" t="s">
        <v>46</v>
      </c>
      <c r="H4116">
        <v>10</v>
      </c>
      <c r="I4116"/>
      <c r="J4116"/>
      <c r="K4116">
        <v>5056144809</v>
      </c>
      <c r="L4116">
        <v>5056144809</v>
      </c>
      <c r="M4116" t="s">
        <v>44</v>
      </c>
      <c r="N4116">
        <v>2347144214</v>
      </c>
      <c r="O4116" s="32" t="str">
        <f t="shared" si="64"/>
        <v>Promoters</v>
      </c>
    </row>
    <row r="4117" spans="1:15" ht="15" x14ac:dyDescent="0.2">
      <c r="A4117" t="s">
        <v>41</v>
      </c>
      <c r="B4117" t="s">
        <v>42</v>
      </c>
      <c r="C4117" t="s">
        <v>114</v>
      </c>
      <c r="D4117" s="11">
        <v>44264</v>
      </c>
      <c r="E4117" t="s">
        <v>50</v>
      </c>
      <c r="F4117">
        <v>5</v>
      </c>
      <c r="G4117" t="s">
        <v>43</v>
      </c>
      <c r="H4117">
        <v>10</v>
      </c>
      <c r="I4117"/>
      <c r="J4117"/>
      <c r="K4117">
        <v>3402265415</v>
      </c>
      <c r="L4117">
        <v>3402265415</v>
      </c>
      <c r="M4117" t="s">
        <v>51</v>
      </c>
      <c r="N4117">
        <v>2347153563</v>
      </c>
      <c r="O4117" s="32" t="str">
        <f t="shared" si="64"/>
        <v>Promoters</v>
      </c>
    </row>
    <row r="4118" spans="1:15" ht="15" x14ac:dyDescent="0.2">
      <c r="A4118" t="s">
        <v>41</v>
      </c>
      <c r="B4118" t="s">
        <v>42</v>
      </c>
      <c r="C4118" t="s">
        <v>85</v>
      </c>
      <c r="D4118" s="11">
        <v>44264</v>
      </c>
      <c r="E4118" t="s">
        <v>53</v>
      </c>
      <c r="F4118">
        <v>3</v>
      </c>
      <c r="G4118" t="s">
        <v>43</v>
      </c>
      <c r="H4118">
        <v>5</v>
      </c>
      <c r="I4118"/>
      <c r="J4118"/>
      <c r="K4118">
        <v>4413337764</v>
      </c>
      <c r="L4118">
        <v>4413337764</v>
      </c>
      <c r="M4118" t="s">
        <v>44</v>
      </c>
      <c r="N4118">
        <v>2347159807</v>
      </c>
      <c r="O4118" s="32" t="str">
        <f t="shared" si="64"/>
        <v>Detractors</v>
      </c>
    </row>
    <row r="4119" spans="1:15" ht="15" x14ac:dyDescent="0.2">
      <c r="A4119" t="s">
        <v>41</v>
      </c>
      <c r="B4119" t="s">
        <v>42</v>
      </c>
      <c r="C4119" t="s">
        <v>129</v>
      </c>
      <c r="D4119" s="11">
        <v>44264</v>
      </c>
      <c r="E4119" t="s">
        <v>50</v>
      </c>
      <c r="F4119">
        <v>5</v>
      </c>
      <c r="G4119" t="s">
        <v>43</v>
      </c>
      <c r="H4119">
        <v>7</v>
      </c>
      <c r="I4119"/>
      <c r="J4119"/>
      <c r="K4119">
        <v>3405147239</v>
      </c>
      <c r="L4119">
        <v>3405147239</v>
      </c>
      <c r="M4119" t="s">
        <v>44</v>
      </c>
      <c r="N4119">
        <v>2347168215</v>
      </c>
      <c r="O4119" s="32" t="str">
        <f t="shared" si="64"/>
        <v>Passives</v>
      </c>
    </row>
    <row r="4120" spans="1:15" ht="15" x14ac:dyDescent="0.2">
      <c r="A4120" t="s">
        <v>41</v>
      </c>
      <c r="B4120" t="s">
        <v>42</v>
      </c>
      <c r="C4120" t="s">
        <v>127</v>
      </c>
      <c r="D4120" s="11">
        <v>44264</v>
      </c>
      <c r="E4120" t="s">
        <v>55</v>
      </c>
      <c r="F4120">
        <v>3</v>
      </c>
      <c r="G4120" t="s">
        <v>46</v>
      </c>
      <c r="H4120">
        <v>1</v>
      </c>
      <c r="I4120"/>
      <c r="J4120">
        <v>2026230597</v>
      </c>
      <c r="K4120">
        <v>7022189921</v>
      </c>
      <c r="L4120">
        <v>7022189921</v>
      </c>
      <c r="M4120" t="s">
        <v>44</v>
      </c>
      <c r="N4120">
        <v>2347208868</v>
      </c>
      <c r="O4120" s="32" t="str">
        <f t="shared" si="64"/>
        <v>Detractors</v>
      </c>
    </row>
    <row r="4121" spans="1:15" ht="15" x14ac:dyDescent="0.2">
      <c r="A4121" t="s">
        <v>41</v>
      </c>
      <c r="B4121" t="s">
        <v>42</v>
      </c>
      <c r="C4121" t="s">
        <v>120</v>
      </c>
      <c r="D4121" s="11">
        <v>44264</v>
      </c>
      <c r="E4121" t="s">
        <v>19</v>
      </c>
      <c r="F4121">
        <v>5</v>
      </c>
      <c r="G4121" t="s">
        <v>43</v>
      </c>
      <c r="H4121">
        <v>10</v>
      </c>
      <c r="I4121"/>
      <c r="J4121"/>
      <c r="K4121">
        <v>7205275223</v>
      </c>
      <c r="L4121">
        <v>5922770005</v>
      </c>
      <c r="M4121" t="s">
        <v>44</v>
      </c>
      <c r="N4121">
        <v>2347212553</v>
      </c>
      <c r="O4121" s="32" t="str">
        <f t="shared" si="64"/>
        <v>Promoters</v>
      </c>
    </row>
    <row r="4122" spans="1:15" ht="15" x14ac:dyDescent="0.2">
      <c r="A4122" t="s">
        <v>41</v>
      </c>
      <c r="B4122" t="s">
        <v>42</v>
      </c>
      <c r="C4122" t="s">
        <v>116</v>
      </c>
      <c r="D4122" s="11">
        <v>44264</v>
      </c>
      <c r="E4122" t="s">
        <v>54</v>
      </c>
      <c r="F4122">
        <v>1</v>
      </c>
      <c r="G4122" t="s">
        <v>46</v>
      </c>
      <c r="H4122">
        <v>0</v>
      </c>
      <c r="I4122"/>
      <c r="J4122">
        <v>2026240905</v>
      </c>
      <c r="K4122">
        <v>5056080813</v>
      </c>
      <c r="L4122">
        <v>5056080813</v>
      </c>
      <c r="M4122" t="s">
        <v>44</v>
      </c>
      <c r="N4122">
        <v>2347223122</v>
      </c>
      <c r="O4122" s="32" t="str">
        <f t="shared" si="64"/>
        <v>Detractors</v>
      </c>
    </row>
    <row r="4123" spans="1:15" ht="15" x14ac:dyDescent="0.2">
      <c r="A4123" t="s">
        <v>41</v>
      </c>
      <c r="B4123" t="s">
        <v>42</v>
      </c>
      <c r="C4123" t="s">
        <v>132</v>
      </c>
      <c r="D4123" s="11">
        <v>44264</v>
      </c>
      <c r="E4123" t="s">
        <v>50</v>
      </c>
      <c r="F4123">
        <v>5</v>
      </c>
      <c r="G4123" t="s">
        <v>43</v>
      </c>
      <c r="H4123">
        <v>10</v>
      </c>
      <c r="I4123"/>
      <c r="J4123"/>
      <c r="K4123">
        <v>4072028462</v>
      </c>
      <c r="L4123">
        <v>4072028462</v>
      </c>
      <c r="M4123" t="s">
        <v>51</v>
      </c>
      <c r="N4123">
        <v>2347223967</v>
      </c>
      <c r="O4123" s="32" t="str">
        <f t="shared" si="64"/>
        <v>Promoters</v>
      </c>
    </row>
    <row r="4124" spans="1:15" ht="15" x14ac:dyDescent="0.2">
      <c r="A4124" t="s">
        <v>41</v>
      </c>
      <c r="B4124" t="s">
        <v>42</v>
      </c>
      <c r="C4124" t="s">
        <v>105</v>
      </c>
      <c r="D4124" s="11">
        <v>44264</v>
      </c>
      <c r="E4124" t="s">
        <v>53</v>
      </c>
      <c r="F4124">
        <v>5</v>
      </c>
      <c r="G4124" t="s">
        <v>43</v>
      </c>
      <c r="H4124">
        <v>8</v>
      </c>
      <c r="I4124"/>
      <c r="J4124"/>
      <c r="K4124">
        <v>4417075019</v>
      </c>
      <c r="L4124">
        <v>4417075019</v>
      </c>
      <c r="M4124" t="s">
        <v>44</v>
      </c>
      <c r="N4124">
        <v>2347223989</v>
      </c>
      <c r="O4124" s="32" t="str">
        <f t="shared" si="64"/>
        <v>Passives</v>
      </c>
    </row>
    <row r="4125" spans="1:15" ht="15" x14ac:dyDescent="0.2">
      <c r="A4125" t="s">
        <v>41</v>
      </c>
      <c r="B4125" t="s">
        <v>42</v>
      </c>
      <c r="C4125" t="s">
        <v>101</v>
      </c>
      <c r="D4125" s="11">
        <v>44264</v>
      </c>
      <c r="E4125" t="s">
        <v>53</v>
      </c>
      <c r="F4125">
        <v>5</v>
      </c>
      <c r="G4125" t="s">
        <v>43</v>
      </c>
      <c r="H4125">
        <v>10</v>
      </c>
      <c r="I4125"/>
      <c r="J4125"/>
      <c r="K4125">
        <v>4417990570</v>
      </c>
      <c r="L4125">
        <v>4417990570</v>
      </c>
      <c r="M4125" t="s">
        <v>44</v>
      </c>
      <c r="N4125">
        <v>2347234028</v>
      </c>
      <c r="O4125" s="32" t="str">
        <f t="shared" si="64"/>
        <v>Promoters</v>
      </c>
    </row>
    <row r="4126" spans="1:15" ht="15" x14ac:dyDescent="0.2">
      <c r="A4126" t="s">
        <v>41</v>
      </c>
      <c r="B4126" t="s">
        <v>42</v>
      </c>
      <c r="C4126" t="s">
        <v>88</v>
      </c>
      <c r="D4126" s="11">
        <v>44264</v>
      </c>
      <c r="E4126" t="s">
        <v>53</v>
      </c>
      <c r="F4126">
        <v>5</v>
      </c>
      <c r="G4126" t="s">
        <v>43</v>
      </c>
      <c r="H4126">
        <v>5</v>
      </c>
      <c r="I4126"/>
      <c r="J4126">
        <v>2026250762</v>
      </c>
      <c r="K4126">
        <v>4415058060</v>
      </c>
      <c r="L4126">
        <v>4415058060</v>
      </c>
      <c r="M4126" t="s">
        <v>44</v>
      </c>
      <c r="N4126">
        <v>2347237395</v>
      </c>
      <c r="O4126" s="32" t="str">
        <f t="shared" si="64"/>
        <v>Detractors</v>
      </c>
    </row>
    <row r="4127" spans="1:15" ht="15" x14ac:dyDescent="0.2">
      <c r="A4127" t="s">
        <v>41</v>
      </c>
      <c r="B4127" t="s">
        <v>42</v>
      </c>
      <c r="C4127" t="s">
        <v>88</v>
      </c>
      <c r="D4127" s="11">
        <v>44264</v>
      </c>
      <c r="E4127" t="s">
        <v>53</v>
      </c>
      <c r="F4127">
        <v>5</v>
      </c>
      <c r="G4127" t="s">
        <v>43</v>
      </c>
      <c r="H4127">
        <v>7</v>
      </c>
      <c r="I4127"/>
      <c r="J4127"/>
      <c r="K4127">
        <v>4412934176</v>
      </c>
      <c r="L4127">
        <v>4412934176</v>
      </c>
      <c r="M4127" t="s">
        <v>44</v>
      </c>
      <c r="N4127">
        <v>2347240679</v>
      </c>
      <c r="O4127" s="32" t="str">
        <f t="shared" si="64"/>
        <v>Passives</v>
      </c>
    </row>
    <row r="4128" spans="1:15" ht="15" x14ac:dyDescent="0.2">
      <c r="A4128" t="s">
        <v>41</v>
      </c>
      <c r="B4128" t="s">
        <v>42</v>
      </c>
      <c r="C4128" t="s">
        <v>128</v>
      </c>
      <c r="D4128" s="11">
        <v>44264</v>
      </c>
      <c r="E4128" t="s">
        <v>53</v>
      </c>
      <c r="F4128">
        <v>5</v>
      </c>
      <c r="G4128" t="s">
        <v>43</v>
      </c>
      <c r="H4128">
        <v>9</v>
      </c>
      <c r="I4128"/>
      <c r="J4128"/>
      <c r="K4128">
        <v>4417053634</v>
      </c>
      <c r="L4128">
        <v>4417053634</v>
      </c>
      <c r="M4128" t="s">
        <v>44</v>
      </c>
      <c r="N4128">
        <v>2347291326</v>
      </c>
      <c r="O4128" s="32" t="str">
        <f t="shared" si="64"/>
        <v>Promoters</v>
      </c>
    </row>
    <row r="4129" spans="1:15" ht="15" x14ac:dyDescent="0.2">
      <c r="A4129" t="s">
        <v>41</v>
      </c>
      <c r="B4129" t="s">
        <v>42</v>
      </c>
      <c r="C4129" t="s">
        <v>132</v>
      </c>
      <c r="D4129" s="11">
        <v>44264</v>
      </c>
      <c r="E4129" t="s">
        <v>50</v>
      </c>
      <c r="F4129">
        <v>2</v>
      </c>
      <c r="G4129" t="s">
        <v>46</v>
      </c>
      <c r="H4129">
        <v>5</v>
      </c>
      <c r="I4129"/>
      <c r="J4129"/>
      <c r="K4129">
        <v>3406770323</v>
      </c>
      <c r="L4129">
        <v>3406770323</v>
      </c>
      <c r="M4129" t="s">
        <v>44</v>
      </c>
      <c r="N4129">
        <v>2347300095</v>
      </c>
      <c r="O4129" s="32" t="str">
        <f t="shared" si="64"/>
        <v>Detractors</v>
      </c>
    </row>
    <row r="4130" spans="1:15" ht="15" x14ac:dyDescent="0.2">
      <c r="A4130" t="s">
        <v>41</v>
      </c>
      <c r="B4130" t="s">
        <v>42</v>
      </c>
      <c r="C4130" t="s">
        <v>140</v>
      </c>
      <c r="D4130" s="11">
        <v>44264</v>
      </c>
      <c r="E4130" t="s">
        <v>50</v>
      </c>
      <c r="F4130">
        <v>1</v>
      </c>
      <c r="G4130" t="s">
        <v>46</v>
      </c>
      <c r="H4130">
        <v>2</v>
      </c>
      <c r="I4130"/>
      <c r="J4130"/>
      <c r="K4130">
        <v>3409980148</v>
      </c>
      <c r="L4130">
        <v>3409980148</v>
      </c>
      <c r="M4130" t="s">
        <v>44</v>
      </c>
      <c r="N4130">
        <v>2347311530</v>
      </c>
      <c r="O4130" s="32" t="str">
        <f t="shared" si="64"/>
        <v>Detractors</v>
      </c>
    </row>
    <row r="4131" spans="1:15" ht="15" x14ac:dyDescent="0.2">
      <c r="A4131" t="s">
        <v>41</v>
      </c>
      <c r="B4131" t="s">
        <v>42</v>
      </c>
      <c r="C4131" t="s">
        <v>141</v>
      </c>
      <c r="D4131" s="11">
        <v>44264</v>
      </c>
      <c r="E4131" t="s">
        <v>54</v>
      </c>
      <c r="F4131">
        <v>1</v>
      </c>
      <c r="G4131" t="s">
        <v>46</v>
      </c>
      <c r="H4131">
        <v>1</v>
      </c>
      <c r="I4131"/>
      <c r="J4131"/>
      <c r="K4131">
        <v>5057287323</v>
      </c>
      <c r="L4131">
        <v>5057287323</v>
      </c>
      <c r="M4131" t="s">
        <v>44</v>
      </c>
      <c r="N4131">
        <v>2347312491</v>
      </c>
      <c r="O4131" s="32" t="str">
        <f t="shared" si="64"/>
        <v>Detractors</v>
      </c>
    </row>
    <row r="4132" spans="1:15" ht="15" x14ac:dyDescent="0.2">
      <c r="A4132" t="s">
        <v>41</v>
      </c>
      <c r="B4132" t="s">
        <v>42</v>
      </c>
      <c r="C4132" t="s">
        <v>113</v>
      </c>
      <c r="D4132" s="11">
        <v>44264</v>
      </c>
      <c r="E4132" t="s">
        <v>50</v>
      </c>
      <c r="F4132">
        <v>5</v>
      </c>
      <c r="G4132" t="s">
        <v>43</v>
      </c>
      <c r="H4132">
        <v>10</v>
      </c>
      <c r="I4132"/>
      <c r="J4132"/>
      <c r="K4132">
        <v>3405145791</v>
      </c>
      <c r="L4132">
        <v>3405145791</v>
      </c>
      <c r="M4132" t="s">
        <v>44</v>
      </c>
      <c r="N4132">
        <v>2347314270</v>
      </c>
      <c r="O4132" s="32" t="str">
        <f t="shared" si="64"/>
        <v>Promoters</v>
      </c>
    </row>
    <row r="4133" spans="1:15" ht="15" x14ac:dyDescent="0.2">
      <c r="A4133" t="s">
        <v>41</v>
      </c>
      <c r="B4133" t="s">
        <v>42</v>
      </c>
      <c r="C4133" t="s">
        <v>88</v>
      </c>
      <c r="D4133" s="11">
        <v>44264</v>
      </c>
      <c r="E4133" t="s">
        <v>50</v>
      </c>
      <c r="F4133">
        <v>5</v>
      </c>
      <c r="G4133" t="s">
        <v>43</v>
      </c>
      <c r="H4133">
        <v>10</v>
      </c>
      <c r="I4133"/>
      <c r="J4133"/>
      <c r="K4133">
        <v>2144174647</v>
      </c>
      <c r="L4133">
        <v>2144174647</v>
      </c>
      <c r="M4133" t="s">
        <v>44</v>
      </c>
      <c r="N4133">
        <v>2347325368</v>
      </c>
      <c r="O4133" s="32" t="str">
        <f t="shared" si="64"/>
        <v>Promoters</v>
      </c>
    </row>
    <row r="4134" spans="1:15" ht="15" x14ac:dyDescent="0.2">
      <c r="A4134" t="s">
        <v>41</v>
      </c>
      <c r="B4134" t="s">
        <v>42</v>
      </c>
      <c r="C4134" t="s">
        <v>141</v>
      </c>
      <c r="D4134" s="11">
        <v>44264</v>
      </c>
      <c r="E4134" t="s">
        <v>52</v>
      </c>
      <c r="F4134">
        <v>5</v>
      </c>
      <c r="G4134" t="s">
        <v>43</v>
      </c>
      <c r="H4134">
        <v>9</v>
      </c>
      <c r="I4134"/>
      <c r="J4134"/>
      <c r="K4134">
        <v>4412960589</v>
      </c>
      <c r="L4134">
        <v>4412960589</v>
      </c>
      <c r="M4134" t="s">
        <v>51</v>
      </c>
      <c r="N4134">
        <v>2347343766</v>
      </c>
      <c r="O4134" s="32" t="str">
        <f t="shared" si="64"/>
        <v>Promoters</v>
      </c>
    </row>
    <row r="4135" spans="1:15" ht="15" x14ac:dyDescent="0.2">
      <c r="A4135" t="s">
        <v>41</v>
      </c>
      <c r="B4135" t="s">
        <v>42</v>
      </c>
      <c r="C4135" t="s">
        <v>113</v>
      </c>
      <c r="D4135" s="11">
        <v>44264</v>
      </c>
      <c r="E4135" t="s">
        <v>50</v>
      </c>
      <c r="F4135">
        <v>5</v>
      </c>
      <c r="G4135" t="s">
        <v>43</v>
      </c>
      <c r="H4135">
        <v>10</v>
      </c>
      <c r="I4135"/>
      <c r="J4135"/>
      <c r="K4135">
        <v>3405139573</v>
      </c>
      <c r="L4135">
        <v>3405139573</v>
      </c>
      <c r="M4135" t="s">
        <v>44</v>
      </c>
      <c r="N4135">
        <v>2347350473</v>
      </c>
      <c r="O4135" s="32" t="str">
        <f t="shared" si="64"/>
        <v>Promoters</v>
      </c>
    </row>
    <row r="4136" spans="1:15" ht="15" x14ac:dyDescent="0.2">
      <c r="A4136" t="s">
        <v>41</v>
      </c>
      <c r="B4136" t="s">
        <v>42</v>
      </c>
      <c r="C4136" t="s">
        <v>128</v>
      </c>
      <c r="D4136" s="11">
        <v>44264</v>
      </c>
      <c r="E4136" t="s">
        <v>55</v>
      </c>
      <c r="F4136">
        <v>5</v>
      </c>
      <c r="G4136" t="s">
        <v>43</v>
      </c>
      <c r="H4136">
        <v>9</v>
      </c>
      <c r="I4136"/>
      <c r="J4136"/>
      <c r="K4136">
        <v>5057288191</v>
      </c>
      <c r="L4136">
        <v>5057288191</v>
      </c>
      <c r="M4136" t="s">
        <v>44</v>
      </c>
      <c r="N4136">
        <v>2347353048</v>
      </c>
      <c r="O4136" s="32" t="str">
        <f t="shared" si="64"/>
        <v>Promoters</v>
      </c>
    </row>
    <row r="4137" spans="1:15" ht="15" x14ac:dyDescent="0.2">
      <c r="A4137" t="s">
        <v>41</v>
      </c>
      <c r="B4137" t="s">
        <v>42</v>
      </c>
      <c r="C4137" t="s">
        <v>140</v>
      </c>
      <c r="D4137" s="11">
        <v>44264</v>
      </c>
      <c r="E4137" t="s">
        <v>50</v>
      </c>
      <c r="F4137">
        <v>5</v>
      </c>
      <c r="G4137" t="s">
        <v>46</v>
      </c>
      <c r="H4137">
        <v>8</v>
      </c>
      <c r="I4137"/>
      <c r="J4137"/>
      <c r="K4137">
        <v>3402011791</v>
      </c>
      <c r="L4137">
        <v>3402011791</v>
      </c>
      <c r="M4137" t="s">
        <v>44</v>
      </c>
      <c r="N4137">
        <v>2347355060</v>
      </c>
      <c r="O4137" s="32" t="str">
        <f t="shared" si="64"/>
        <v>Passives</v>
      </c>
    </row>
    <row r="4138" spans="1:15" ht="15" x14ac:dyDescent="0.2">
      <c r="A4138" t="s">
        <v>41</v>
      </c>
      <c r="B4138" t="s">
        <v>42</v>
      </c>
      <c r="C4138" t="s">
        <v>84</v>
      </c>
      <c r="D4138" s="11">
        <v>44264</v>
      </c>
      <c r="E4138" t="s">
        <v>50</v>
      </c>
      <c r="F4138">
        <v>1</v>
      </c>
      <c r="G4138" t="s">
        <v>46</v>
      </c>
      <c r="H4138">
        <v>0</v>
      </c>
      <c r="I4138"/>
      <c r="J4138"/>
      <c r="K4138">
        <v>3407746521</v>
      </c>
      <c r="L4138">
        <v>3407746521</v>
      </c>
      <c r="M4138" t="s">
        <v>44</v>
      </c>
      <c r="N4138">
        <v>2347355696</v>
      </c>
      <c r="O4138" s="32" t="str">
        <f t="shared" si="64"/>
        <v>Detractors</v>
      </c>
    </row>
    <row r="4139" spans="1:15" ht="15" x14ac:dyDescent="0.2">
      <c r="A4139" t="s">
        <v>41</v>
      </c>
      <c r="B4139" t="s">
        <v>42</v>
      </c>
      <c r="C4139" t="s">
        <v>141</v>
      </c>
      <c r="D4139" s="11">
        <v>44264</v>
      </c>
      <c r="E4139" t="s">
        <v>52</v>
      </c>
      <c r="F4139">
        <v>5</v>
      </c>
      <c r="G4139" t="s">
        <v>43</v>
      </c>
      <c r="H4139">
        <v>3</v>
      </c>
      <c r="I4139"/>
      <c r="J4139"/>
      <c r="K4139">
        <v>4417372574</v>
      </c>
      <c r="L4139">
        <v>4417372574</v>
      </c>
      <c r="M4139" t="s">
        <v>44</v>
      </c>
      <c r="N4139">
        <v>2347359987</v>
      </c>
      <c r="O4139" s="32" t="str">
        <f t="shared" si="64"/>
        <v>Detractors</v>
      </c>
    </row>
    <row r="4140" spans="1:15" ht="15" x14ac:dyDescent="0.2">
      <c r="A4140" t="s">
        <v>41</v>
      </c>
      <c r="B4140" t="s">
        <v>42</v>
      </c>
      <c r="C4140" t="s">
        <v>140</v>
      </c>
      <c r="D4140" s="11">
        <v>44264</v>
      </c>
      <c r="E4140" t="s">
        <v>52</v>
      </c>
      <c r="F4140">
        <v>5</v>
      </c>
      <c r="G4140" t="s">
        <v>43</v>
      </c>
      <c r="H4140">
        <v>10</v>
      </c>
      <c r="I4140"/>
      <c r="J4140"/>
      <c r="K4140">
        <v>4417770421</v>
      </c>
      <c r="L4140">
        <v>4417770421</v>
      </c>
      <c r="M4140" t="s">
        <v>44</v>
      </c>
      <c r="N4140">
        <v>2347360542</v>
      </c>
      <c r="O4140" s="32" t="str">
        <f t="shared" si="64"/>
        <v>Promoters</v>
      </c>
    </row>
    <row r="4141" spans="1:15" ht="15" x14ac:dyDescent="0.2">
      <c r="A4141" t="s">
        <v>41</v>
      </c>
      <c r="B4141" t="s">
        <v>42</v>
      </c>
      <c r="C4141" t="s">
        <v>84</v>
      </c>
      <c r="D4141" s="11">
        <v>44264</v>
      </c>
      <c r="E4141" t="s">
        <v>55</v>
      </c>
      <c r="F4141">
        <v>5</v>
      </c>
      <c r="G4141" t="s">
        <v>46</v>
      </c>
      <c r="H4141">
        <v>8</v>
      </c>
      <c r="I4141"/>
      <c r="J4141"/>
      <c r="K4141">
        <v>9286124626</v>
      </c>
      <c r="L4141">
        <v>9286124626</v>
      </c>
      <c r="M4141" t="s">
        <v>51</v>
      </c>
      <c r="N4141">
        <v>2347366420</v>
      </c>
      <c r="O4141" s="32" t="str">
        <f t="shared" si="64"/>
        <v>Passives</v>
      </c>
    </row>
    <row r="4142" spans="1:15" ht="15" x14ac:dyDescent="0.2">
      <c r="A4142" t="s">
        <v>41</v>
      </c>
      <c r="B4142" t="s">
        <v>42</v>
      </c>
      <c r="C4142" t="s">
        <v>130</v>
      </c>
      <c r="D4142" s="11">
        <v>44265</v>
      </c>
      <c r="E4142" t="s">
        <v>19</v>
      </c>
      <c r="F4142">
        <v>5</v>
      </c>
      <c r="G4142" t="s">
        <v>43</v>
      </c>
      <c r="H4142">
        <v>8</v>
      </c>
      <c r="I4142"/>
      <c r="J4142"/>
      <c r="K4142">
        <v>7205275223</v>
      </c>
      <c r="L4142">
        <v>5926241652</v>
      </c>
      <c r="M4142" t="s">
        <v>44</v>
      </c>
      <c r="N4142">
        <v>2347453664</v>
      </c>
      <c r="O4142" s="32" t="str">
        <f t="shared" si="64"/>
        <v>Passives</v>
      </c>
    </row>
    <row r="4143" spans="1:15" ht="15" x14ac:dyDescent="0.2">
      <c r="A4143" t="s">
        <v>41</v>
      </c>
      <c r="B4143" t="s">
        <v>42</v>
      </c>
      <c r="C4143" t="s">
        <v>130</v>
      </c>
      <c r="D4143" s="11">
        <v>44265</v>
      </c>
      <c r="E4143" t="s">
        <v>19</v>
      </c>
      <c r="F4143">
        <v>5</v>
      </c>
      <c r="G4143" t="s">
        <v>43</v>
      </c>
      <c r="H4143">
        <v>10</v>
      </c>
      <c r="I4143"/>
      <c r="J4143"/>
      <c r="K4143">
        <v>7205275223</v>
      </c>
      <c r="L4143">
        <v>5926588115</v>
      </c>
      <c r="M4143" t="s">
        <v>44</v>
      </c>
      <c r="N4143">
        <v>2347455402</v>
      </c>
      <c r="O4143" s="32" t="str">
        <f t="shared" si="64"/>
        <v>Promoters</v>
      </c>
    </row>
    <row r="4144" spans="1:15" ht="15" x14ac:dyDescent="0.2">
      <c r="A4144" t="s">
        <v>41</v>
      </c>
      <c r="B4144" t="s">
        <v>42</v>
      </c>
      <c r="C4144" t="s">
        <v>118</v>
      </c>
      <c r="D4144" s="11">
        <v>44265</v>
      </c>
      <c r="E4144" t="s">
        <v>19</v>
      </c>
      <c r="F4144">
        <v>3</v>
      </c>
      <c r="G4144" t="s">
        <v>43</v>
      </c>
      <c r="H4144">
        <v>5</v>
      </c>
      <c r="I4144"/>
      <c r="J4144"/>
      <c r="K4144">
        <v>2136600239</v>
      </c>
      <c r="L4144">
        <v>5922660430</v>
      </c>
      <c r="M4144" t="s">
        <v>44</v>
      </c>
      <c r="N4144">
        <v>2347455937</v>
      </c>
      <c r="O4144" s="32" t="str">
        <f t="shared" si="64"/>
        <v>Detractors</v>
      </c>
    </row>
    <row r="4145" spans="1:15" ht="15" x14ac:dyDescent="0.2">
      <c r="A4145" t="s">
        <v>41</v>
      </c>
      <c r="B4145" t="s">
        <v>42</v>
      </c>
      <c r="C4145" t="s">
        <v>99</v>
      </c>
      <c r="D4145" s="11">
        <v>44265</v>
      </c>
      <c r="E4145" t="s">
        <v>53</v>
      </c>
      <c r="F4145">
        <v>5</v>
      </c>
      <c r="G4145" t="s">
        <v>46</v>
      </c>
      <c r="H4145">
        <v>8</v>
      </c>
      <c r="I4145"/>
      <c r="J4145"/>
      <c r="K4145">
        <v>4413370295</v>
      </c>
      <c r="L4145">
        <v>4413370295</v>
      </c>
      <c r="M4145" t="s">
        <v>44</v>
      </c>
      <c r="N4145">
        <v>2347458833</v>
      </c>
      <c r="O4145" s="32" t="str">
        <f t="shared" si="64"/>
        <v>Passives</v>
      </c>
    </row>
    <row r="4146" spans="1:15" ht="15" x14ac:dyDescent="0.2">
      <c r="A4146" t="s">
        <v>41</v>
      </c>
      <c r="B4146" t="s">
        <v>42</v>
      </c>
      <c r="C4146" t="s">
        <v>120</v>
      </c>
      <c r="D4146" s="11">
        <v>44265</v>
      </c>
      <c r="E4146" t="s">
        <v>19</v>
      </c>
      <c r="F4146">
        <v>5</v>
      </c>
      <c r="G4146" t="s">
        <v>43</v>
      </c>
      <c r="H4146">
        <v>10</v>
      </c>
      <c r="I4146"/>
      <c r="J4146"/>
      <c r="K4146">
        <v>7205275223</v>
      </c>
      <c r="L4146">
        <v>5923288054</v>
      </c>
      <c r="M4146" t="s">
        <v>44</v>
      </c>
      <c r="N4146">
        <v>2347473260</v>
      </c>
      <c r="O4146" s="32" t="str">
        <f t="shared" si="64"/>
        <v>Promoters</v>
      </c>
    </row>
    <row r="4147" spans="1:15" ht="15" x14ac:dyDescent="0.2">
      <c r="A4147" t="s">
        <v>41</v>
      </c>
      <c r="B4147" t="s">
        <v>42</v>
      </c>
      <c r="C4147" t="s">
        <v>117</v>
      </c>
      <c r="D4147" s="11">
        <v>44265</v>
      </c>
      <c r="E4147" t="s">
        <v>50</v>
      </c>
      <c r="F4147">
        <v>5</v>
      </c>
      <c r="G4147" t="s">
        <v>43</v>
      </c>
      <c r="H4147">
        <v>10</v>
      </c>
      <c r="I4147"/>
      <c r="J4147"/>
      <c r="K4147">
        <v>3402017523</v>
      </c>
      <c r="L4147">
        <v>3402017523</v>
      </c>
      <c r="M4147" t="s">
        <v>51</v>
      </c>
      <c r="N4147">
        <v>2347482248</v>
      </c>
      <c r="O4147" s="32" t="str">
        <f t="shared" si="64"/>
        <v>Promoters</v>
      </c>
    </row>
    <row r="4148" spans="1:15" ht="15" x14ac:dyDescent="0.2">
      <c r="A4148" t="s">
        <v>41</v>
      </c>
      <c r="B4148" t="s">
        <v>42</v>
      </c>
      <c r="C4148" t="s">
        <v>117</v>
      </c>
      <c r="D4148" s="11">
        <v>44265</v>
      </c>
      <c r="E4148" t="s">
        <v>54</v>
      </c>
      <c r="F4148">
        <v>3</v>
      </c>
      <c r="G4148" t="s">
        <v>43</v>
      </c>
      <c r="H4148">
        <v>5</v>
      </c>
      <c r="I4148"/>
      <c r="J4148"/>
      <c r="K4148">
        <v>9287972693</v>
      </c>
      <c r="L4148">
        <v>9287972693</v>
      </c>
      <c r="M4148" t="s">
        <v>44</v>
      </c>
      <c r="N4148">
        <v>2347497337</v>
      </c>
      <c r="O4148" s="32" t="str">
        <f t="shared" si="64"/>
        <v>Detractors</v>
      </c>
    </row>
    <row r="4149" spans="1:15" ht="15" x14ac:dyDescent="0.2">
      <c r="A4149" t="s">
        <v>41</v>
      </c>
      <c r="B4149" t="s">
        <v>42</v>
      </c>
      <c r="C4149" t="s">
        <v>147</v>
      </c>
      <c r="D4149" s="11">
        <v>44265</v>
      </c>
      <c r="E4149" t="s">
        <v>52</v>
      </c>
      <c r="F4149">
        <v>5</v>
      </c>
      <c r="G4149" t="s">
        <v>43</v>
      </c>
      <c r="H4149">
        <v>9</v>
      </c>
      <c r="I4149"/>
      <c r="J4149"/>
      <c r="K4149">
        <v>4414962600</v>
      </c>
      <c r="L4149">
        <v>4414962600</v>
      </c>
      <c r="M4149" t="s">
        <v>51</v>
      </c>
      <c r="N4149">
        <v>2347501427</v>
      </c>
      <c r="O4149" s="32" t="str">
        <f t="shared" si="64"/>
        <v>Promoters</v>
      </c>
    </row>
    <row r="4150" spans="1:15" ht="15" x14ac:dyDescent="0.2">
      <c r="A4150" t="s">
        <v>41</v>
      </c>
      <c r="B4150" t="s">
        <v>42</v>
      </c>
      <c r="C4150" t="s">
        <v>103</v>
      </c>
      <c r="D4150" s="11">
        <v>44265</v>
      </c>
      <c r="E4150" t="s">
        <v>53</v>
      </c>
      <c r="F4150">
        <v>5</v>
      </c>
      <c r="G4150" t="s">
        <v>43</v>
      </c>
      <c r="H4150">
        <v>10</v>
      </c>
      <c r="I4150"/>
      <c r="J4150"/>
      <c r="K4150">
        <v>4415350713</v>
      </c>
      <c r="L4150">
        <v>4415350713</v>
      </c>
      <c r="M4150" t="s">
        <v>44</v>
      </c>
      <c r="N4150">
        <v>2347502187</v>
      </c>
      <c r="O4150" s="32" t="str">
        <f t="shared" si="64"/>
        <v>Promoters</v>
      </c>
    </row>
    <row r="4151" spans="1:15" ht="15" x14ac:dyDescent="0.2">
      <c r="A4151" t="s">
        <v>41</v>
      </c>
      <c r="B4151" t="s">
        <v>42</v>
      </c>
      <c r="C4151" t="s">
        <v>104</v>
      </c>
      <c r="D4151" s="11">
        <v>44265</v>
      </c>
      <c r="E4151" t="s">
        <v>53</v>
      </c>
      <c r="F4151">
        <v>4</v>
      </c>
      <c r="G4151" t="s">
        <v>43</v>
      </c>
      <c r="H4151">
        <v>8</v>
      </c>
      <c r="I4151"/>
      <c r="J4151"/>
      <c r="K4151">
        <v>4412984000</v>
      </c>
      <c r="L4151">
        <v>4412984000</v>
      </c>
      <c r="M4151" t="s">
        <v>51</v>
      </c>
      <c r="N4151">
        <v>2347504594</v>
      </c>
      <c r="O4151" s="32" t="str">
        <f t="shared" si="64"/>
        <v>Passives</v>
      </c>
    </row>
    <row r="4152" spans="1:15" ht="15" x14ac:dyDescent="0.2">
      <c r="A4152" t="s">
        <v>41</v>
      </c>
      <c r="B4152" t="s">
        <v>42</v>
      </c>
      <c r="C4152" t="s">
        <v>137</v>
      </c>
      <c r="D4152" s="11">
        <v>44265</v>
      </c>
      <c r="E4152" t="s">
        <v>50</v>
      </c>
      <c r="F4152">
        <v>5</v>
      </c>
      <c r="G4152" t="s">
        <v>43</v>
      </c>
      <c r="H4152">
        <v>10</v>
      </c>
      <c r="I4152"/>
      <c r="J4152"/>
      <c r="K4152">
        <v>3402777414</v>
      </c>
      <c r="L4152">
        <v>3402777414</v>
      </c>
      <c r="M4152" t="s">
        <v>44</v>
      </c>
      <c r="N4152">
        <v>2347505733</v>
      </c>
      <c r="O4152" s="32" t="str">
        <f t="shared" si="64"/>
        <v>Promoters</v>
      </c>
    </row>
    <row r="4153" spans="1:15" ht="15" x14ac:dyDescent="0.2">
      <c r="A4153" t="s">
        <v>41</v>
      </c>
      <c r="B4153" t="s">
        <v>42</v>
      </c>
      <c r="C4153" t="s">
        <v>110</v>
      </c>
      <c r="D4153" s="11">
        <v>44265</v>
      </c>
      <c r="E4153" t="s">
        <v>53</v>
      </c>
      <c r="F4153">
        <v>5</v>
      </c>
      <c r="G4153" t="s">
        <v>43</v>
      </c>
      <c r="H4153">
        <v>10</v>
      </c>
      <c r="I4153"/>
      <c r="J4153"/>
      <c r="K4153">
        <v>4412340479</v>
      </c>
      <c r="L4153">
        <v>4412340479</v>
      </c>
      <c r="M4153" t="s">
        <v>44</v>
      </c>
      <c r="N4153">
        <v>2347515268</v>
      </c>
      <c r="O4153" s="32" t="str">
        <f t="shared" si="64"/>
        <v>Promoters</v>
      </c>
    </row>
    <row r="4154" spans="1:15" ht="15" x14ac:dyDescent="0.2">
      <c r="A4154" t="s">
        <v>41</v>
      </c>
      <c r="B4154" t="s">
        <v>42</v>
      </c>
      <c r="C4154" t="s">
        <v>100</v>
      </c>
      <c r="D4154" s="11">
        <v>44265</v>
      </c>
      <c r="E4154" t="s">
        <v>53</v>
      </c>
      <c r="F4154">
        <v>1</v>
      </c>
      <c r="G4154" t="s">
        <v>46</v>
      </c>
      <c r="H4154">
        <v>0</v>
      </c>
      <c r="I4154"/>
      <c r="J4154">
        <v>2026491096</v>
      </c>
      <c r="K4154">
        <v>4415350770</v>
      </c>
      <c r="L4154">
        <v>4415350770</v>
      </c>
      <c r="M4154" t="s">
        <v>44</v>
      </c>
      <c r="N4154">
        <v>2347518451</v>
      </c>
      <c r="O4154" s="32" t="str">
        <f t="shared" si="64"/>
        <v>Detractors</v>
      </c>
    </row>
    <row r="4155" spans="1:15" ht="15" x14ac:dyDescent="0.2">
      <c r="A4155" t="s">
        <v>41</v>
      </c>
      <c r="B4155" t="s">
        <v>42</v>
      </c>
      <c r="C4155" t="s">
        <v>130</v>
      </c>
      <c r="D4155" s="11">
        <v>44265</v>
      </c>
      <c r="E4155" t="s">
        <v>19</v>
      </c>
      <c r="F4155">
        <v>5</v>
      </c>
      <c r="G4155" t="s">
        <v>43</v>
      </c>
      <c r="H4155">
        <v>10</v>
      </c>
      <c r="I4155"/>
      <c r="J4155"/>
      <c r="K4155">
        <v>7205275223</v>
      </c>
      <c r="L4155">
        <v>5926542292</v>
      </c>
      <c r="M4155" t="s">
        <v>44</v>
      </c>
      <c r="N4155">
        <v>2347519284</v>
      </c>
      <c r="O4155" s="32" t="str">
        <f t="shared" si="64"/>
        <v>Promoters</v>
      </c>
    </row>
    <row r="4156" spans="1:15" ht="15" x14ac:dyDescent="0.2">
      <c r="A4156" t="s">
        <v>41</v>
      </c>
      <c r="B4156" t="s">
        <v>42</v>
      </c>
      <c r="C4156" t="s">
        <v>145</v>
      </c>
      <c r="D4156" s="11">
        <v>44265</v>
      </c>
      <c r="E4156" t="s">
        <v>55</v>
      </c>
      <c r="F4156">
        <v>3</v>
      </c>
      <c r="G4156" t="s">
        <v>46</v>
      </c>
      <c r="H4156">
        <v>0</v>
      </c>
      <c r="I4156"/>
      <c r="J4156"/>
      <c r="K4156">
        <v>9282250196</v>
      </c>
      <c r="L4156">
        <v>9282250196</v>
      </c>
      <c r="M4156" t="s">
        <v>44</v>
      </c>
      <c r="N4156">
        <v>2347521796</v>
      </c>
      <c r="O4156" s="32" t="str">
        <f t="shared" si="64"/>
        <v>Detractors</v>
      </c>
    </row>
    <row r="4157" spans="1:15" ht="15" x14ac:dyDescent="0.2">
      <c r="A4157" t="s">
        <v>41</v>
      </c>
      <c r="B4157" t="s">
        <v>42</v>
      </c>
      <c r="C4157" t="s">
        <v>107</v>
      </c>
      <c r="D4157" s="11">
        <v>44265</v>
      </c>
      <c r="E4157" t="s">
        <v>53</v>
      </c>
      <c r="F4157">
        <v>5</v>
      </c>
      <c r="G4157" t="s">
        <v>43</v>
      </c>
      <c r="H4157">
        <v>10</v>
      </c>
      <c r="I4157"/>
      <c r="J4157"/>
      <c r="K4157">
        <v>4417776047</v>
      </c>
      <c r="L4157">
        <v>4417776047</v>
      </c>
      <c r="M4157" t="s">
        <v>44</v>
      </c>
      <c r="N4157">
        <v>2347522922</v>
      </c>
      <c r="O4157" s="32" t="str">
        <f t="shared" si="64"/>
        <v>Promoters</v>
      </c>
    </row>
    <row r="4158" spans="1:15" ht="15" x14ac:dyDescent="0.2">
      <c r="A4158" t="s">
        <v>41</v>
      </c>
      <c r="B4158" t="s">
        <v>42</v>
      </c>
      <c r="C4158" t="s">
        <v>112</v>
      </c>
      <c r="D4158" s="11">
        <v>44265</v>
      </c>
      <c r="E4158" t="s">
        <v>50</v>
      </c>
      <c r="F4158">
        <v>5</v>
      </c>
      <c r="G4158" t="s">
        <v>43</v>
      </c>
      <c r="H4158">
        <v>10</v>
      </c>
      <c r="I4158"/>
      <c r="J4158"/>
      <c r="K4158">
        <v>3407712743</v>
      </c>
      <c r="L4158">
        <v>3407712743</v>
      </c>
      <c r="M4158" t="s">
        <v>44</v>
      </c>
      <c r="N4158">
        <v>2347530560</v>
      </c>
      <c r="O4158" s="32" t="str">
        <f t="shared" si="64"/>
        <v>Promoters</v>
      </c>
    </row>
    <row r="4159" spans="1:15" ht="15" x14ac:dyDescent="0.2">
      <c r="A4159" t="s">
        <v>41</v>
      </c>
      <c r="B4159" t="s">
        <v>42</v>
      </c>
      <c r="C4159" t="s">
        <v>118</v>
      </c>
      <c r="D4159" s="11">
        <v>44265</v>
      </c>
      <c r="E4159" t="s">
        <v>19</v>
      </c>
      <c r="F4159">
        <v>5</v>
      </c>
      <c r="G4159" t="s">
        <v>43</v>
      </c>
      <c r="H4159">
        <v>10</v>
      </c>
      <c r="I4159"/>
      <c r="J4159"/>
      <c r="K4159">
        <v>7205275223</v>
      </c>
      <c r="L4159">
        <v>5922266157</v>
      </c>
      <c r="M4159" t="s">
        <v>44</v>
      </c>
      <c r="N4159">
        <v>2347547259</v>
      </c>
      <c r="O4159" s="32" t="str">
        <f t="shared" si="64"/>
        <v>Promoters</v>
      </c>
    </row>
    <row r="4160" spans="1:15" ht="15" x14ac:dyDescent="0.2">
      <c r="A4160" t="s">
        <v>41</v>
      </c>
      <c r="B4160" t="s">
        <v>42</v>
      </c>
      <c r="C4160" t="s">
        <v>120</v>
      </c>
      <c r="D4160" s="11">
        <v>44265</v>
      </c>
      <c r="E4160" t="s">
        <v>19</v>
      </c>
      <c r="F4160">
        <v>5</v>
      </c>
      <c r="G4160" t="s">
        <v>43</v>
      </c>
      <c r="H4160">
        <v>10</v>
      </c>
      <c r="I4160"/>
      <c r="J4160"/>
      <c r="K4160">
        <v>7205275223</v>
      </c>
      <c r="L4160">
        <v>5926535682</v>
      </c>
      <c r="M4160" t="s">
        <v>44</v>
      </c>
      <c r="N4160">
        <v>2347563768</v>
      </c>
      <c r="O4160" s="32" t="str">
        <f t="shared" si="64"/>
        <v>Promoters</v>
      </c>
    </row>
    <row r="4161" spans="1:15" ht="15" x14ac:dyDescent="0.2">
      <c r="A4161" t="s">
        <v>41</v>
      </c>
      <c r="B4161" t="s">
        <v>42</v>
      </c>
      <c r="C4161" t="s">
        <v>112</v>
      </c>
      <c r="D4161" s="11">
        <v>44265</v>
      </c>
      <c r="E4161" t="s">
        <v>54</v>
      </c>
      <c r="F4161">
        <v>5</v>
      </c>
      <c r="G4161" t="s">
        <v>43</v>
      </c>
      <c r="H4161">
        <v>10</v>
      </c>
      <c r="I4161"/>
      <c r="J4161"/>
      <c r="K4161">
        <v>5057930128</v>
      </c>
      <c r="L4161">
        <v>5057930128</v>
      </c>
      <c r="M4161" t="s">
        <v>44</v>
      </c>
      <c r="N4161">
        <v>2347564659</v>
      </c>
      <c r="O4161" s="32" t="str">
        <f t="shared" si="64"/>
        <v>Promoters</v>
      </c>
    </row>
    <row r="4162" spans="1:15" ht="15" x14ac:dyDescent="0.2">
      <c r="A4162" t="s">
        <v>41</v>
      </c>
      <c r="B4162" t="s">
        <v>42</v>
      </c>
      <c r="C4162" t="s">
        <v>137</v>
      </c>
      <c r="D4162" s="11">
        <v>44265</v>
      </c>
      <c r="E4162" t="s">
        <v>54</v>
      </c>
      <c r="F4162">
        <v>4</v>
      </c>
      <c r="G4162" t="s">
        <v>46</v>
      </c>
      <c r="H4162">
        <v>8</v>
      </c>
      <c r="I4162"/>
      <c r="J4162"/>
      <c r="K4162">
        <v>5057287323</v>
      </c>
      <c r="L4162">
        <v>5057287323</v>
      </c>
      <c r="M4162" t="s">
        <v>51</v>
      </c>
      <c r="N4162">
        <v>2347567997</v>
      </c>
      <c r="O4162" s="32" t="str">
        <f t="shared" ref="O4162:O4225" si="65">IF(AND(H4162&gt;=$Q$3,H4162&lt;=$R$3),$S$3,IF(AND(H4162&gt;=$Q$4,H4162&lt;=$R$4),$S$4,IF(AND(H4162&gt;=$Q$5,H4162&lt;=$R$5),$S$5)))</f>
        <v>Passives</v>
      </c>
    </row>
    <row r="4163" spans="1:15" ht="15" x14ac:dyDescent="0.2">
      <c r="A4163" t="s">
        <v>41</v>
      </c>
      <c r="B4163" t="s">
        <v>42</v>
      </c>
      <c r="C4163" t="s">
        <v>145</v>
      </c>
      <c r="D4163" s="11">
        <v>44265</v>
      </c>
      <c r="E4163" t="s">
        <v>50</v>
      </c>
      <c r="F4163">
        <v>2</v>
      </c>
      <c r="G4163" t="s">
        <v>46</v>
      </c>
      <c r="H4163">
        <v>0</v>
      </c>
      <c r="I4163"/>
      <c r="J4163"/>
      <c r="K4163">
        <v>3405132142</v>
      </c>
      <c r="L4163">
        <v>3405132142</v>
      </c>
      <c r="M4163" t="s">
        <v>44</v>
      </c>
      <c r="N4163">
        <v>2347573028</v>
      </c>
      <c r="O4163" s="32" t="str">
        <f t="shared" si="65"/>
        <v>Detractors</v>
      </c>
    </row>
    <row r="4164" spans="1:15" ht="15" x14ac:dyDescent="0.2">
      <c r="A4164" t="s">
        <v>41</v>
      </c>
      <c r="B4164" t="s">
        <v>42</v>
      </c>
      <c r="C4164" t="s">
        <v>123</v>
      </c>
      <c r="D4164" s="11">
        <v>44265</v>
      </c>
      <c r="E4164" t="s">
        <v>19</v>
      </c>
      <c r="F4164">
        <v>5</v>
      </c>
      <c r="G4164" t="s">
        <v>43</v>
      </c>
      <c r="H4164">
        <v>10</v>
      </c>
      <c r="I4164"/>
      <c r="J4164"/>
      <c r="K4164">
        <v>7205275223</v>
      </c>
      <c r="L4164">
        <v>5922321158</v>
      </c>
      <c r="M4164" t="s">
        <v>44</v>
      </c>
      <c r="N4164">
        <v>2347579810</v>
      </c>
      <c r="O4164" s="32" t="str">
        <f t="shared" si="65"/>
        <v>Promoters</v>
      </c>
    </row>
    <row r="4165" spans="1:15" ht="15" x14ac:dyDescent="0.2">
      <c r="A4165" t="s">
        <v>41</v>
      </c>
      <c r="B4165" t="s">
        <v>42</v>
      </c>
      <c r="C4165" t="s">
        <v>121</v>
      </c>
      <c r="D4165" s="11">
        <v>44265</v>
      </c>
      <c r="E4165" t="s">
        <v>52</v>
      </c>
      <c r="F4165">
        <v>5</v>
      </c>
      <c r="G4165" t="s">
        <v>43</v>
      </c>
      <c r="H4165">
        <v>10</v>
      </c>
      <c r="I4165"/>
      <c r="J4165"/>
      <c r="K4165">
        <v>4412343200</v>
      </c>
      <c r="L4165">
        <v>4412343200</v>
      </c>
      <c r="M4165" t="s">
        <v>44</v>
      </c>
      <c r="N4165">
        <v>2347581612</v>
      </c>
      <c r="O4165" s="32" t="str">
        <f t="shared" si="65"/>
        <v>Promoters</v>
      </c>
    </row>
    <row r="4166" spans="1:15" ht="15" x14ac:dyDescent="0.2">
      <c r="A4166" t="s">
        <v>41</v>
      </c>
      <c r="B4166" t="s">
        <v>42</v>
      </c>
      <c r="C4166" t="s">
        <v>142</v>
      </c>
      <c r="D4166" s="11">
        <v>44265</v>
      </c>
      <c r="E4166" t="s">
        <v>54</v>
      </c>
      <c r="F4166">
        <v>5</v>
      </c>
      <c r="G4166" t="s">
        <v>46</v>
      </c>
      <c r="H4166">
        <v>7</v>
      </c>
      <c r="I4166"/>
      <c r="J4166"/>
      <c r="K4166">
        <v>9284298596</v>
      </c>
      <c r="L4166">
        <v>9284298596</v>
      </c>
      <c r="M4166" t="s">
        <v>51</v>
      </c>
      <c r="N4166">
        <v>2347582858</v>
      </c>
      <c r="O4166" s="32" t="str">
        <f t="shared" si="65"/>
        <v>Passives</v>
      </c>
    </row>
    <row r="4167" spans="1:15" ht="15" x14ac:dyDescent="0.2">
      <c r="A4167" t="s">
        <v>41</v>
      </c>
      <c r="B4167" t="s">
        <v>42</v>
      </c>
      <c r="C4167" t="s">
        <v>145</v>
      </c>
      <c r="D4167" s="11">
        <v>44265</v>
      </c>
      <c r="E4167" t="s">
        <v>50</v>
      </c>
      <c r="F4167">
        <v>5</v>
      </c>
      <c r="G4167" t="s">
        <v>43</v>
      </c>
      <c r="H4167">
        <v>10</v>
      </c>
      <c r="I4167"/>
      <c r="J4167"/>
      <c r="K4167">
        <v>3406430824</v>
      </c>
      <c r="L4167">
        <v>3406430824</v>
      </c>
      <c r="M4167" t="s">
        <v>44</v>
      </c>
      <c r="N4167">
        <v>2347587687</v>
      </c>
      <c r="O4167" s="32" t="str">
        <f t="shared" si="65"/>
        <v>Promoters</v>
      </c>
    </row>
    <row r="4168" spans="1:15" ht="15" x14ac:dyDescent="0.2">
      <c r="A4168" t="s">
        <v>41</v>
      </c>
      <c r="B4168" t="s">
        <v>42</v>
      </c>
      <c r="C4168" t="s">
        <v>137</v>
      </c>
      <c r="D4168" s="11">
        <v>44265</v>
      </c>
      <c r="E4168" t="s">
        <v>50</v>
      </c>
      <c r="F4168">
        <v>5</v>
      </c>
      <c r="G4168" t="s">
        <v>43</v>
      </c>
      <c r="H4168">
        <v>7</v>
      </c>
      <c r="I4168"/>
      <c r="J4168"/>
      <c r="K4168">
        <v>2172139188</v>
      </c>
      <c r="L4168">
        <v>2172139188</v>
      </c>
      <c r="M4168" t="s">
        <v>44</v>
      </c>
      <c r="N4168">
        <v>2347588439</v>
      </c>
      <c r="O4168" s="32" t="str">
        <f t="shared" si="65"/>
        <v>Passives</v>
      </c>
    </row>
    <row r="4169" spans="1:15" ht="15" x14ac:dyDescent="0.2">
      <c r="A4169" t="s">
        <v>41</v>
      </c>
      <c r="B4169" t="s">
        <v>42</v>
      </c>
      <c r="C4169" t="s">
        <v>100</v>
      </c>
      <c r="D4169" s="11">
        <v>44265</v>
      </c>
      <c r="E4169" t="s">
        <v>53</v>
      </c>
      <c r="F4169">
        <v>5</v>
      </c>
      <c r="G4169" t="s">
        <v>43</v>
      </c>
      <c r="H4169">
        <v>9</v>
      </c>
      <c r="I4169"/>
      <c r="J4169"/>
      <c r="K4169">
        <v>4417053634</v>
      </c>
      <c r="L4169">
        <v>4417053634</v>
      </c>
      <c r="M4169" t="s">
        <v>44</v>
      </c>
      <c r="N4169">
        <v>2347604432</v>
      </c>
      <c r="O4169" s="32" t="str">
        <f t="shared" si="65"/>
        <v>Promoters</v>
      </c>
    </row>
    <row r="4170" spans="1:15" ht="15" x14ac:dyDescent="0.2">
      <c r="A4170" t="s">
        <v>41</v>
      </c>
      <c r="B4170" t="s">
        <v>42</v>
      </c>
      <c r="C4170" t="s">
        <v>111</v>
      </c>
      <c r="D4170" s="11">
        <v>44265</v>
      </c>
      <c r="E4170" t="s">
        <v>55</v>
      </c>
      <c r="F4170">
        <v>1</v>
      </c>
      <c r="G4170" t="s">
        <v>46</v>
      </c>
      <c r="H4170">
        <v>0</v>
      </c>
      <c r="I4170"/>
      <c r="J4170"/>
      <c r="K4170">
        <v>5056607656</v>
      </c>
      <c r="L4170">
        <v>5056607656</v>
      </c>
      <c r="M4170" t="s">
        <v>44</v>
      </c>
      <c r="N4170">
        <v>2347608477</v>
      </c>
      <c r="O4170" s="32" t="str">
        <f t="shared" si="65"/>
        <v>Detractors</v>
      </c>
    </row>
    <row r="4171" spans="1:15" ht="15" x14ac:dyDescent="0.2">
      <c r="A4171" t="s">
        <v>41</v>
      </c>
      <c r="B4171" t="s">
        <v>42</v>
      </c>
      <c r="C4171" t="s">
        <v>101</v>
      </c>
      <c r="D4171" s="11">
        <v>44265</v>
      </c>
      <c r="E4171" t="s">
        <v>53</v>
      </c>
      <c r="F4171">
        <v>5</v>
      </c>
      <c r="G4171" t="s">
        <v>43</v>
      </c>
      <c r="H4171">
        <v>9</v>
      </c>
      <c r="I4171"/>
      <c r="J4171"/>
      <c r="K4171">
        <v>4417053634</v>
      </c>
      <c r="L4171">
        <v>4417053634</v>
      </c>
      <c r="M4171" t="s">
        <v>44</v>
      </c>
      <c r="N4171">
        <v>2347621018</v>
      </c>
      <c r="O4171" s="32" t="str">
        <f t="shared" si="65"/>
        <v>Promoters</v>
      </c>
    </row>
    <row r="4172" spans="1:15" ht="15" x14ac:dyDescent="0.2">
      <c r="A4172" t="s">
        <v>41</v>
      </c>
      <c r="B4172" t="s">
        <v>42</v>
      </c>
      <c r="C4172" t="s">
        <v>123</v>
      </c>
      <c r="D4172" s="11">
        <v>44265</v>
      </c>
      <c r="E4172" t="s">
        <v>19</v>
      </c>
      <c r="F4172">
        <v>1</v>
      </c>
      <c r="G4172" t="s">
        <v>43</v>
      </c>
      <c r="H4172">
        <v>10</v>
      </c>
      <c r="I4172"/>
      <c r="J4172"/>
      <c r="K4172">
        <v>7205275223</v>
      </c>
      <c r="L4172">
        <v>5926531091</v>
      </c>
      <c r="M4172" t="s">
        <v>44</v>
      </c>
      <c r="N4172">
        <v>2347626728</v>
      </c>
      <c r="O4172" s="32" t="str">
        <f t="shared" si="65"/>
        <v>Promoters</v>
      </c>
    </row>
    <row r="4173" spans="1:15" ht="15" x14ac:dyDescent="0.2">
      <c r="A4173" t="s">
        <v>41</v>
      </c>
      <c r="B4173" t="s">
        <v>42</v>
      </c>
      <c r="C4173" t="s">
        <v>113</v>
      </c>
      <c r="D4173" s="11">
        <v>44265</v>
      </c>
      <c r="E4173" t="s">
        <v>50</v>
      </c>
      <c r="F4173">
        <v>5</v>
      </c>
      <c r="G4173" t="s">
        <v>43</v>
      </c>
      <c r="H4173">
        <v>10</v>
      </c>
      <c r="I4173"/>
      <c r="J4173"/>
      <c r="K4173">
        <v>3406930234</v>
      </c>
      <c r="L4173">
        <v>3406930234</v>
      </c>
      <c r="M4173" t="s">
        <v>44</v>
      </c>
      <c r="N4173">
        <v>2347629320</v>
      </c>
      <c r="O4173" s="32" t="str">
        <f t="shared" si="65"/>
        <v>Promoters</v>
      </c>
    </row>
    <row r="4174" spans="1:15" ht="15" x14ac:dyDescent="0.2">
      <c r="A4174" t="s">
        <v>41</v>
      </c>
      <c r="B4174" t="s">
        <v>42</v>
      </c>
      <c r="C4174" t="s">
        <v>86</v>
      </c>
      <c r="D4174" s="11">
        <v>44265</v>
      </c>
      <c r="E4174" t="s">
        <v>53</v>
      </c>
      <c r="F4174">
        <v>5</v>
      </c>
      <c r="G4174" t="s">
        <v>43</v>
      </c>
      <c r="H4174">
        <v>10</v>
      </c>
      <c r="I4174"/>
      <c r="J4174"/>
      <c r="K4174">
        <v>4417990570</v>
      </c>
      <c r="L4174">
        <v>4417990570</v>
      </c>
      <c r="M4174" t="s">
        <v>44</v>
      </c>
      <c r="N4174">
        <v>2347638967</v>
      </c>
      <c r="O4174" s="32" t="str">
        <f t="shared" si="65"/>
        <v>Promoters</v>
      </c>
    </row>
    <row r="4175" spans="1:15" ht="15" x14ac:dyDescent="0.2">
      <c r="A4175" t="s">
        <v>41</v>
      </c>
      <c r="B4175" t="s">
        <v>42</v>
      </c>
      <c r="C4175" t="s">
        <v>88</v>
      </c>
      <c r="D4175" s="11">
        <v>44265</v>
      </c>
      <c r="E4175" t="s">
        <v>50</v>
      </c>
      <c r="F4175">
        <v>5</v>
      </c>
      <c r="G4175" t="s">
        <v>43</v>
      </c>
      <c r="H4175">
        <v>10</v>
      </c>
      <c r="I4175"/>
      <c r="J4175"/>
      <c r="K4175">
        <v>3405133124</v>
      </c>
      <c r="L4175">
        <v>3405133124</v>
      </c>
      <c r="M4175" t="s">
        <v>44</v>
      </c>
      <c r="N4175">
        <v>2347661793</v>
      </c>
      <c r="O4175" s="32" t="str">
        <f t="shared" si="65"/>
        <v>Promoters</v>
      </c>
    </row>
    <row r="4176" spans="1:15" ht="15" x14ac:dyDescent="0.2">
      <c r="A4176" t="s">
        <v>41</v>
      </c>
      <c r="B4176" t="s">
        <v>42</v>
      </c>
      <c r="C4176" t="s">
        <v>88</v>
      </c>
      <c r="D4176" s="11">
        <v>44265</v>
      </c>
      <c r="E4176" t="s">
        <v>53</v>
      </c>
      <c r="F4176">
        <v>5</v>
      </c>
      <c r="G4176" t="s">
        <v>43</v>
      </c>
      <c r="H4176">
        <v>10</v>
      </c>
      <c r="I4176"/>
      <c r="J4176"/>
      <c r="K4176">
        <v>4412369909</v>
      </c>
      <c r="L4176">
        <v>4412369909</v>
      </c>
      <c r="M4176" t="s">
        <v>44</v>
      </c>
      <c r="N4176">
        <v>2347676233</v>
      </c>
      <c r="O4176" s="32" t="str">
        <f t="shared" si="65"/>
        <v>Promoters</v>
      </c>
    </row>
    <row r="4177" spans="1:15" ht="15" x14ac:dyDescent="0.2">
      <c r="A4177" t="s">
        <v>41</v>
      </c>
      <c r="B4177" t="s">
        <v>42</v>
      </c>
      <c r="C4177" t="s">
        <v>111</v>
      </c>
      <c r="D4177" s="11">
        <v>44265</v>
      </c>
      <c r="E4177" t="s">
        <v>50</v>
      </c>
      <c r="F4177">
        <v>5</v>
      </c>
      <c r="G4177" t="s">
        <v>43</v>
      </c>
      <c r="H4177">
        <v>8</v>
      </c>
      <c r="I4177"/>
      <c r="J4177"/>
      <c r="K4177">
        <v>8186422174</v>
      </c>
      <c r="L4177">
        <v>8186422174</v>
      </c>
      <c r="M4177" t="s">
        <v>51</v>
      </c>
      <c r="N4177">
        <v>2347684025</v>
      </c>
      <c r="O4177" s="32" t="str">
        <f t="shared" si="65"/>
        <v>Passives</v>
      </c>
    </row>
    <row r="4178" spans="1:15" ht="15" x14ac:dyDescent="0.2">
      <c r="A4178" t="s">
        <v>41</v>
      </c>
      <c r="B4178" t="s">
        <v>42</v>
      </c>
      <c r="C4178" t="s">
        <v>125</v>
      </c>
      <c r="D4178" s="11">
        <v>44265</v>
      </c>
      <c r="E4178" t="s">
        <v>19</v>
      </c>
      <c r="F4178">
        <v>4</v>
      </c>
      <c r="G4178" t="s">
        <v>46</v>
      </c>
      <c r="H4178">
        <v>7</v>
      </c>
      <c r="I4178"/>
      <c r="J4178"/>
      <c r="K4178">
        <v>7205275223</v>
      </c>
      <c r="L4178">
        <v>5922550230</v>
      </c>
      <c r="M4178" t="s">
        <v>51</v>
      </c>
      <c r="N4178">
        <v>2347684563</v>
      </c>
      <c r="O4178" s="32" t="str">
        <f t="shared" si="65"/>
        <v>Passives</v>
      </c>
    </row>
    <row r="4179" spans="1:15" ht="15" x14ac:dyDescent="0.2">
      <c r="A4179" t="s">
        <v>41</v>
      </c>
      <c r="B4179" t="s">
        <v>42</v>
      </c>
      <c r="C4179" t="s">
        <v>82</v>
      </c>
      <c r="D4179" s="11">
        <v>44265</v>
      </c>
      <c r="E4179" t="s">
        <v>53</v>
      </c>
      <c r="F4179">
        <v>5</v>
      </c>
      <c r="G4179" t="s">
        <v>43</v>
      </c>
      <c r="H4179">
        <v>7</v>
      </c>
      <c r="I4179"/>
      <c r="J4179"/>
      <c r="K4179">
        <v>4417053117</v>
      </c>
      <c r="L4179">
        <v>4417053117</v>
      </c>
      <c r="M4179" t="s">
        <v>51</v>
      </c>
      <c r="N4179">
        <v>2347689741</v>
      </c>
      <c r="O4179" s="32" t="str">
        <f t="shared" si="65"/>
        <v>Passives</v>
      </c>
    </row>
    <row r="4180" spans="1:15" ht="15" x14ac:dyDescent="0.2">
      <c r="A4180" t="s">
        <v>41</v>
      </c>
      <c r="B4180" t="s">
        <v>42</v>
      </c>
      <c r="C4180" t="s">
        <v>111</v>
      </c>
      <c r="D4180" s="11">
        <v>44265</v>
      </c>
      <c r="E4180" t="s">
        <v>50</v>
      </c>
      <c r="F4180">
        <v>5</v>
      </c>
      <c r="G4180" t="s">
        <v>46</v>
      </c>
      <c r="H4180">
        <v>5</v>
      </c>
      <c r="I4180"/>
      <c r="J4180"/>
      <c r="K4180">
        <v>4042264376</v>
      </c>
      <c r="L4180">
        <v>4042264376</v>
      </c>
      <c r="M4180" t="s">
        <v>44</v>
      </c>
      <c r="N4180">
        <v>2347691827</v>
      </c>
      <c r="O4180" s="32" t="str">
        <f t="shared" si="65"/>
        <v>Detractors</v>
      </c>
    </row>
    <row r="4181" spans="1:15" ht="15" x14ac:dyDescent="0.2">
      <c r="A4181" t="s">
        <v>41</v>
      </c>
      <c r="B4181" t="s">
        <v>42</v>
      </c>
      <c r="C4181" t="s">
        <v>113</v>
      </c>
      <c r="D4181" s="11">
        <v>44265</v>
      </c>
      <c r="E4181" t="s">
        <v>50</v>
      </c>
      <c r="F4181">
        <v>5</v>
      </c>
      <c r="G4181" t="s">
        <v>43</v>
      </c>
      <c r="H4181">
        <v>9</v>
      </c>
      <c r="I4181"/>
      <c r="J4181"/>
      <c r="K4181">
        <v>3407797666</v>
      </c>
      <c r="L4181">
        <v>3407797666</v>
      </c>
      <c r="M4181" t="s">
        <v>44</v>
      </c>
      <c r="N4181">
        <v>2347692530</v>
      </c>
      <c r="O4181" s="32" t="str">
        <f t="shared" si="65"/>
        <v>Promoters</v>
      </c>
    </row>
    <row r="4182" spans="1:15" ht="15" x14ac:dyDescent="0.2">
      <c r="A4182" t="s">
        <v>41</v>
      </c>
      <c r="B4182" t="s">
        <v>42</v>
      </c>
      <c r="C4182" t="s">
        <v>121</v>
      </c>
      <c r="D4182" s="11">
        <v>44265</v>
      </c>
      <c r="E4182" t="s">
        <v>52</v>
      </c>
      <c r="F4182">
        <v>5</v>
      </c>
      <c r="G4182" t="s">
        <v>46</v>
      </c>
      <c r="H4182">
        <v>10</v>
      </c>
      <c r="I4182"/>
      <c r="J4182"/>
      <c r="K4182">
        <v>4417775109</v>
      </c>
      <c r="L4182">
        <v>4417775109</v>
      </c>
      <c r="M4182" t="s">
        <v>44</v>
      </c>
      <c r="N4182">
        <v>2347693377</v>
      </c>
      <c r="O4182" s="32" t="str">
        <f t="shared" si="65"/>
        <v>Promoters</v>
      </c>
    </row>
    <row r="4183" spans="1:15" ht="15" x14ac:dyDescent="0.2">
      <c r="A4183" t="s">
        <v>41</v>
      </c>
      <c r="B4183" t="s">
        <v>42</v>
      </c>
      <c r="C4183" t="s">
        <v>84</v>
      </c>
      <c r="D4183" s="11">
        <v>44265</v>
      </c>
      <c r="E4183" t="s">
        <v>50</v>
      </c>
      <c r="F4183">
        <v>5</v>
      </c>
      <c r="G4183" t="s">
        <v>43</v>
      </c>
      <c r="H4183">
        <v>10</v>
      </c>
      <c r="I4183"/>
      <c r="J4183"/>
      <c r="K4183">
        <v>3402770937</v>
      </c>
      <c r="L4183">
        <v>3402770937</v>
      </c>
      <c r="M4183" t="s">
        <v>51</v>
      </c>
      <c r="N4183">
        <v>2347694418</v>
      </c>
      <c r="O4183" s="32" t="str">
        <f t="shared" si="65"/>
        <v>Promoters</v>
      </c>
    </row>
    <row r="4184" spans="1:15" ht="15" x14ac:dyDescent="0.2">
      <c r="A4184" t="s">
        <v>41</v>
      </c>
      <c r="B4184" t="s">
        <v>42</v>
      </c>
      <c r="C4184" t="s">
        <v>132</v>
      </c>
      <c r="D4184" s="11">
        <v>44265</v>
      </c>
      <c r="E4184" t="s">
        <v>55</v>
      </c>
      <c r="F4184">
        <v>5</v>
      </c>
      <c r="G4184" t="s">
        <v>43</v>
      </c>
      <c r="H4184">
        <v>10</v>
      </c>
      <c r="I4184"/>
      <c r="J4184"/>
      <c r="K4184">
        <v>5054237305</v>
      </c>
      <c r="L4184">
        <v>5054237305</v>
      </c>
      <c r="M4184" t="s">
        <v>51</v>
      </c>
      <c r="N4184">
        <v>2347697848</v>
      </c>
      <c r="O4184" s="32" t="str">
        <f t="shared" si="65"/>
        <v>Promoters</v>
      </c>
    </row>
    <row r="4185" spans="1:15" ht="15" x14ac:dyDescent="0.2">
      <c r="A4185" t="s">
        <v>41</v>
      </c>
      <c r="B4185" t="s">
        <v>42</v>
      </c>
      <c r="C4185" t="s">
        <v>125</v>
      </c>
      <c r="D4185" s="11">
        <v>44265</v>
      </c>
      <c r="E4185" t="s">
        <v>19</v>
      </c>
      <c r="F4185">
        <v>5</v>
      </c>
      <c r="G4185" t="s">
        <v>43</v>
      </c>
      <c r="H4185">
        <v>7</v>
      </c>
      <c r="I4185"/>
      <c r="J4185"/>
      <c r="K4185">
        <v>7205275223</v>
      </c>
      <c r="L4185">
        <v>5926286011</v>
      </c>
      <c r="M4185" t="s">
        <v>44</v>
      </c>
      <c r="N4185">
        <v>2347698331</v>
      </c>
      <c r="O4185" s="32" t="str">
        <f t="shared" si="65"/>
        <v>Passives</v>
      </c>
    </row>
    <row r="4186" spans="1:15" ht="15" x14ac:dyDescent="0.2">
      <c r="A4186" t="s">
        <v>41</v>
      </c>
      <c r="B4186" t="s">
        <v>42</v>
      </c>
      <c r="C4186" t="s">
        <v>141</v>
      </c>
      <c r="D4186" s="11">
        <v>44265</v>
      </c>
      <c r="E4186" t="s">
        <v>53</v>
      </c>
      <c r="F4186">
        <v>5</v>
      </c>
      <c r="G4186" t="s">
        <v>46</v>
      </c>
      <c r="H4186">
        <v>8</v>
      </c>
      <c r="I4186"/>
      <c r="J4186"/>
      <c r="K4186">
        <v>4417047070</v>
      </c>
      <c r="L4186">
        <v>4417047070</v>
      </c>
      <c r="M4186" t="s">
        <v>44</v>
      </c>
      <c r="N4186">
        <v>2347699723</v>
      </c>
      <c r="O4186" s="32" t="str">
        <f t="shared" si="65"/>
        <v>Passives</v>
      </c>
    </row>
    <row r="4187" spans="1:15" ht="15" x14ac:dyDescent="0.2">
      <c r="A4187" t="s">
        <v>41</v>
      </c>
      <c r="B4187" t="s">
        <v>42</v>
      </c>
      <c r="C4187" t="s">
        <v>132</v>
      </c>
      <c r="D4187" s="11">
        <v>44265</v>
      </c>
      <c r="E4187" t="s">
        <v>54</v>
      </c>
      <c r="F4187">
        <v>4</v>
      </c>
      <c r="G4187" t="s">
        <v>46</v>
      </c>
      <c r="H4187">
        <v>7</v>
      </c>
      <c r="I4187"/>
      <c r="J4187"/>
      <c r="K4187">
        <v>9286140552</v>
      </c>
      <c r="L4187">
        <v>9286140552</v>
      </c>
      <c r="M4187" t="s">
        <v>51</v>
      </c>
      <c r="N4187">
        <v>2347703295</v>
      </c>
      <c r="O4187" s="32" t="str">
        <f t="shared" si="65"/>
        <v>Passives</v>
      </c>
    </row>
    <row r="4188" spans="1:15" ht="15" x14ac:dyDescent="0.2">
      <c r="A4188" t="s">
        <v>41</v>
      </c>
      <c r="B4188" t="s">
        <v>42</v>
      </c>
      <c r="C4188" t="s">
        <v>128</v>
      </c>
      <c r="D4188" s="11">
        <v>44265</v>
      </c>
      <c r="E4188" t="s">
        <v>53</v>
      </c>
      <c r="F4188">
        <v>5</v>
      </c>
      <c r="G4188" t="s">
        <v>43</v>
      </c>
      <c r="H4188">
        <v>10</v>
      </c>
      <c r="I4188"/>
      <c r="J4188"/>
      <c r="K4188">
        <v>4417371876</v>
      </c>
      <c r="L4188">
        <v>4417371876</v>
      </c>
      <c r="M4188" t="s">
        <v>44</v>
      </c>
      <c r="N4188">
        <v>2347703416</v>
      </c>
      <c r="O4188" s="32" t="str">
        <f t="shared" si="65"/>
        <v>Promoters</v>
      </c>
    </row>
    <row r="4189" spans="1:15" ht="15" x14ac:dyDescent="0.2">
      <c r="A4189" t="s">
        <v>41</v>
      </c>
      <c r="B4189" t="s">
        <v>42</v>
      </c>
      <c r="C4189" t="s">
        <v>128</v>
      </c>
      <c r="D4189" s="11">
        <v>44265</v>
      </c>
      <c r="E4189" t="s">
        <v>54</v>
      </c>
      <c r="F4189">
        <v>5</v>
      </c>
      <c r="G4189" t="s">
        <v>43</v>
      </c>
      <c r="H4189">
        <v>10</v>
      </c>
      <c r="I4189"/>
      <c r="J4189"/>
      <c r="K4189">
        <v>5055670184</v>
      </c>
      <c r="L4189">
        <v>5055670184</v>
      </c>
      <c r="M4189" t="s">
        <v>44</v>
      </c>
      <c r="N4189">
        <v>2347711126</v>
      </c>
      <c r="O4189" s="32" t="str">
        <f t="shared" si="65"/>
        <v>Promoters</v>
      </c>
    </row>
    <row r="4190" spans="1:15" ht="15" x14ac:dyDescent="0.2">
      <c r="A4190" t="s">
        <v>41</v>
      </c>
      <c r="B4190" t="s">
        <v>42</v>
      </c>
      <c r="C4190" t="s">
        <v>111</v>
      </c>
      <c r="D4190" s="11">
        <v>44265</v>
      </c>
      <c r="E4190" t="s">
        <v>54</v>
      </c>
      <c r="F4190">
        <v>5</v>
      </c>
      <c r="G4190" t="s">
        <v>43</v>
      </c>
      <c r="H4190">
        <v>8</v>
      </c>
      <c r="I4190"/>
      <c r="J4190"/>
      <c r="K4190">
        <v>9288101833</v>
      </c>
      <c r="L4190">
        <v>9288101833</v>
      </c>
      <c r="M4190" t="s">
        <v>44</v>
      </c>
      <c r="N4190">
        <v>2347715671</v>
      </c>
      <c r="O4190" s="32" t="str">
        <f t="shared" si="65"/>
        <v>Passives</v>
      </c>
    </row>
    <row r="4191" spans="1:15" ht="15" x14ac:dyDescent="0.2">
      <c r="A4191" t="s">
        <v>41</v>
      </c>
      <c r="B4191" t="s">
        <v>42</v>
      </c>
      <c r="C4191" t="s">
        <v>81</v>
      </c>
      <c r="D4191" s="11">
        <v>44265</v>
      </c>
      <c r="E4191" t="s">
        <v>55</v>
      </c>
      <c r="F4191">
        <v>5</v>
      </c>
      <c r="G4191" t="s">
        <v>43</v>
      </c>
      <c r="H4191">
        <v>7</v>
      </c>
      <c r="I4191"/>
      <c r="J4191"/>
      <c r="K4191">
        <v>7759341186</v>
      </c>
      <c r="L4191">
        <v>7759341186</v>
      </c>
      <c r="M4191" t="s">
        <v>44</v>
      </c>
      <c r="N4191">
        <v>2347724803</v>
      </c>
      <c r="O4191" s="32" t="str">
        <f t="shared" si="65"/>
        <v>Passives</v>
      </c>
    </row>
    <row r="4192" spans="1:15" ht="15" x14ac:dyDescent="0.2">
      <c r="A4192" t="s">
        <v>41</v>
      </c>
      <c r="B4192" t="s">
        <v>42</v>
      </c>
      <c r="C4192" t="s">
        <v>88</v>
      </c>
      <c r="D4192" s="11">
        <v>44265</v>
      </c>
      <c r="E4192" t="s">
        <v>54</v>
      </c>
      <c r="F4192">
        <v>5</v>
      </c>
      <c r="G4192" t="s">
        <v>43</v>
      </c>
      <c r="H4192">
        <v>5</v>
      </c>
      <c r="I4192"/>
      <c r="J4192"/>
      <c r="K4192">
        <v>9282557217</v>
      </c>
      <c r="L4192">
        <v>9282557217</v>
      </c>
      <c r="M4192" t="s">
        <v>44</v>
      </c>
      <c r="N4192">
        <v>2347726246</v>
      </c>
      <c r="O4192" s="32" t="str">
        <f t="shared" si="65"/>
        <v>Detractors</v>
      </c>
    </row>
    <row r="4193" spans="1:15" ht="15" x14ac:dyDescent="0.2">
      <c r="A4193" t="s">
        <v>41</v>
      </c>
      <c r="B4193" t="s">
        <v>42</v>
      </c>
      <c r="C4193" t="s">
        <v>110</v>
      </c>
      <c r="D4193" s="11">
        <v>44266</v>
      </c>
      <c r="E4193" t="s">
        <v>53</v>
      </c>
      <c r="F4193">
        <v>5</v>
      </c>
      <c r="G4193" t="s">
        <v>43</v>
      </c>
      <c r="H4193">
        <v>9</v>
      </c>
      <c r="I4193"/>
      <c r="J4193"/>
      <c r="K4193">
        <v>4417044142</v>
      </c>
      <c r="L4193">
        <v>4417044142</v>
      </c>
      <c r="M4193" t="s">
        <v>44</v>
      </c>
      <c r="N4193">
        <v>2347841653</v>
      </c>
      <c r="O4193" s="32" t="str">
        <f t="shared" si="65"/>
        <v>Promoters</v>
      </c>
    </row>
    <row r="4194" spans="1:15" ht="15" x14ac:dyDescent="0.2">
      <c r="A4194" t="s">
        <v>41</v>
      </c>
      <c r="B4194" t="s">
        <v>42</v>
      </c>
      <c r="C4194" t="s">
        <v>109</v>
      </c>
      <c r="D4194" s="11">
        <v>44266</v>
      </c>
      <c r="E4194" t="s">
        <v>53</v>
      </c>
      <c r="F4194">
        <v>5</v>
      </c>
      <c r="G4194" t="s">
        <v>43</v>
      </c>
      <c r="H4194">
        <v>10</v>
      </c>
      <c r="I4194"/>
      <c r="J4194"/>
      <c r="K4194">
        <v>4415187302</v>
      </c>
      <c r="L4194">
        <v>4415187302</v>
      </c>
      <c r="M4194" t="s">
        <v>44</v>
      </c>
      <c r="N4194">
        <v>2347845423</v>
      </c>
      <c r="O4194" s="32" t="str">
        <f t="shared" si="65"/>
        <v>Promoters</v>
      </c>
    </row>
    <row r="4195" spans="1:15" ht="15" x14ac:dyDescent="0.2">
      <c r="A4195" t="s">
        <v>41</v>
      </c>
      <c r="B4195" t="s">
        <v>42</v>
      </c>
      <c r="C4195" t="s">
        <v>147</v>
      </c>
      <c r="D4195" s="11">
        <v>44266</v>
      </c>
      <c r="E4195" t="s">
        <v>52</v>
      </c>
      <c r="F4195">
        <v>5</v>
      </c>
      <c r="G4195" t="s">
        <v>43</v>
      </c>
      <c r="H4195">
        <v>10</v>
      </c>
      <c r="I4195"/>
      <c r="J4195"/>
      <c r="K4195">
        <v>4413322656</v>
      </c>
      <c r="L4195">
        <v>4413322656</v>
      </c>
      <c r="M4195" t="s">
        <v>44</v>
      </c>
      <c r="N4195">
        <v>2347845910</v>
      </c>
      <c r="O4195" s="32" t="str">
        <f t="shared" si="65"/>
        <v>Promoters</v>
      </c>
    </row>
    <row r="4196" spans="1:15" ht="15" x14ac:dyDescent="0.2">
      <c r="A4196" t="s">
        <v>41</v>
      </c>
      <c r="B4196" t="s">
        <v>42</v>
      </c>
      <c r="C4196" t="s">
        <v>131</v>
      </c>
      <c r="D4196" s="11">
        <v>44266</v>
      </c>
      <c r="E4196" t="s">
        <v>50</v>
      </c>
      <c r="F4196">
        <v>5</v>
      </c>
      <c r="G4196" t="s">
        <v>43</v>
      </c>
      <c r="H4196">
        <v>9</v>
      </c>
      <c r="I4196"/>
      <c r="J4196"/>
      <c r="K4196">
        <v>3406261871</v>
      </c>
      <c r="L4196">
        <v>3406261871</v>
      </c>
      <c r="M4196" t="s">
        <v>44</v>
      </c>
      <c r="N4196">
        <v>2347858066</v>
      </c>
      <c r="O4196" s="32" t="str">
        <f t="shared" si="65"/>
        <v>Promoters</v>
      </c>
    </row>
    <row r="4197" spans="1:15" ht="15" x14ac:dyDescent="0.2">
      <c r="A4197" t="s">
        <v>41</v>
      </c>
      <c r="B4197" t="s">
        <v>42</v>
      </c>
      <c r="C4197" t="s">
        <v>146</v>
      </c>
      <c r="D4197" s="11">
        <v>44266</v>
      </c>
      <c r="E4197" t="s">
        <v>50</v>
      </c>
      <c r="F4197">
        <v>5</v>
      </c>
      <c r="G4197" t="s">
        <v>43</v>
      </c>
      <c r="H4197">
        <v>10</v>
      </c>
      <c r="I4197"/>
      <c r="J4197"/>
      <c r="K4197">
        <v>3402206825</v>
      </c>
      <c r="L4197">
        <v>3402206825</v>
      </c>
      <c r="M4197" t="s">
        <v>44</v>
      </c>
      <c r="N4197">
        <v>2347858330</v>
      </c>
      <c r="O4197" s="32" t="str">
        <f t="shared" si="65"/>
        <v>Promoters</v>
      </c>
    </row>
    <row r="4198" spans="1:15" ht="15" x14ac:dyDescent="0.2">
      <c r="A4198" t="s">
        <v>41</v>
      </c>
      <c r="B4198" t="s">
        <v>42</v>
      </c>
      <c r="C4198" t="s">
        <v>147</v>
      </c>
      <c r="D4198" s="11">
        <v>44266</v>
      </c>
      <c r="E4198" t="s">
        <v>52</v>
      </c>
      <c r="F4198">
        <v>5</v>
      </c>
      <c r="G4198" t="s">
        <v>43</v>
      </c>
      <c r="H4198">
        <v>9</v>
      </c>
      <c r="I4198"/>
      <c r="J4198"/>
      <c r="K4198">
        <v>4417054147</v>
      </c>
      <c r="L4198">
        <v>4417054147</v>
      </c>
      <c r="M4198" t="s">
        <v>51</v>
      </c>
      <c r="N4198">
        <v>2347875125</v>
      </c>
      <c r="O4198" s="32" t="str">
        <f t="shared" si="65"/>
        <v>Promoters</v>
      </c>
    </row>
    <row r="4199" spans="1:15" ht="15" x14ac:dyDescent="0.2">
      <c r="A4199" t="s">
        <v>41</v>
      </c>
      <c r="B4199" t="s">
        <v>42</v>
      </c>
      <c r="C4199" t="s">
        <v>147</v>
      </c>
      <c r="D4199" s="11">
        <v>44266</v>
      </c>
      <c r="E4199" t="s">
        <v>52</v>
      </c>
      <c r="F4199">
        <v>5</v>
      </c>
      <c r="G4199" t="s">
        <v>46</v>
      </c>
      <c r="H4199">
        <v>5</v>
      </c>
      <c r="I4199"/>
      <c r="J4199"/>
      <c r="K4199">
        <v>4413347127</v>
      </c>
      <c r="L4199">
        <v>4413347127</v>
      </c>
      <c r="M4199" t="s">
        <v>44</v>
      </c>
      <c r="N4199">
        <v>2347881764</v>
      </c>
      <c r="O4199" s="32" t="str">
        <f t="shared" si="65"/>
        <v>Detractors</v>
      </c>
    </row>
    <row r="4200" spans="1:15" ht="15" x14ac:dyDescent="0.2">
      <c r="A4200" t="s">
        <v>41</v>
      </c>
      <c r="B4200" t="s">
        <v>42</v>
      </c>
      <c r="C4200" t="s">
        <v>118</v>
      </c>
      <c r="D4200" s="11">
        <v>44266</v>
      </c>
      <c r="E4200" t="s">
        <v>19</v>
      </c>
      <c r="F4200">
        <v>5</v>
      </c>
      <c r="G4200" t="s">
        <v>43</v>
      </c>
      <c r="H4200">
        <v>9</v>
      </c>
      <c r="I4200"/>
      <c r="J4200"/>
      <c r="K4200">
        <v>7205275223</v>
      </c>
      <c r="L4200">
        <v>5922250168</v>
      </c>
      <c r="M4200" t="s">
        <v>44</v>
      </c>
      <c r="N4200">
        <v>2347886063</v>
      </c>
      <c r="O4200" s="32" t="str">
        <f t="shared" si="65"/>
        <v>Promoters</v>
      </c>
    </row>
    <row r="4201" spans="1:15" ht="15" x14ac:dyDescent="0.2">
      <c r="A4201" t="s">
        <v>41</v>
      </c>
      <c r="B4201" t="s">
        <v>42</v>
      </c>
      <c r="C4201" t="s">
        <v>129</v>
      </c>
      <c r="D4201" s="11">
        <v>44266</v>
      </c>
      <c r="E4201" t="s">
        <v>50</v>
      </c>
      <c r="F4201">
        <v>5</v>
      </c>
      <c r="G4201" t="s">
        <v>46</v>
      </c>
      <c r="H4201">
        <v>1</v>
      </c>
      <c r="I4201"/>
      <c r="J4201"/>
      <c r="K4201">
        <v>9295086021</v>
      </c>
      <c r="L4201">
        <v>9295086021</v>
      </c>
      <c r="M4201" t="s">
        <v>44</v>
      </c>
      <c r="N4201">
        <v>2347886533</v>
      </c>
      <c r="O4201" s="32" t="str">
        <f t="shared" si="65"/>
        <v>Detractors</v>
      </c>
    </row>
    <row r="4202" spans="1:15" ht="15" x14ac:dyDescent="0.2">
      <c r="A4202" t="s">
        <v>41</v>
      </c>
      <c r="B4202" t="s">
        <v>42</v>
      </c>
      <c r="C4202" t="s">
        <v>147</v>
      </c>
      <c r="D4202" s="11">
        <v>44266</v>
      </c>
      <c r="E4202" t="s">
        <v>52</v>
      </c>
      <c r="F4202">
        <v>4</v>
      </c>
      <c r="G4202" t="s">
        <v>46</v>
      </c>
      <c r="H4202">
        <v>6</v>
      </c>
      <c r="I4202"/>
      <c r="J4202"/>
      <c r="K4202">
        <v>4417341560</v>
      </c>
      <c r="L4202">
        <v>4417341560</v>
      </c>
      <c r="M4202" t="s">
        <v>44</v>
      </c>
      <c r="N4202">
        <v>2347899549</v>
      </c>
      <c r="O4202" s="32" t="str">
        <f t="shared" si="65"/>
        <v>Detractors</v>
      </c>
    </row>
    <row r="4203" spans="1:15" ht="15" x14ac:dyDescent="0.2">
      <c r="A4203" t="s">
        <v>41</v>
      </c>
      <c r="B4203" t="s">
        <v>42</v>
      </c>
      <c r="C4203" t="s">
        <v>101</v>
      </c>
      <c r="D4203" s="11">
        <v>44266</v>
      </c>
      <c r="E4203" t="s">
        <v>53</v>
      </c>
      <c r="F4203">
        <v>5</v>
      </c>
      <c r="G4203" t="s">
        <v>43</v>
      </c>
      <c r="H4203">
        <v>9</v>
      </c>
      <c r="I4203"/>
      <c r="J4203"/>
      <c r="K4203">
        <v>4417053634</v>
      </c>
      <c r="L4203">
        <v>4417053634</v>
      </c>
      <c r="M4203" t="s">
        <v>44</v>
      </c>
      <c r="N4203">
        <v>2347904499</v>
      </c>
      <c r="O4203" s="32" t="str">
        <f t="shared" si="65"/>
        <v>Promoters</v>
      </c>
    </row>
    <row r="4204" spans="1:15" ht="15" x14ac:dyDescent="0.2">
      <c r="A4204" t="s">
        <v>41</v>
      </c>
      <c r="B4204" t="s">
        <v>42</v>
      </c>
      <c r="C4204" t="s">
        <v>107</v>
      </c>
      <c r="D4204" s="11">
        <v>44266</v>
      </c>
      <c r="E4204" t="s">
        <v>53</v>
      </c>
      <c r="F4204">
        <v>5</v>
      </c>
      <c r="G4204" t="s">
        <v>43</v>
      </c>
      <c r="H4204">
        <v>3</v>
      </c>
      <c r="I4204"/>
      <c r="J4204"/>
      <c r="K4204">
        <v>4412381814</v>
      </c>
      <c r="L4204">
        <v>4412381814</v>
      </c>
      <c r="M4204" t="s">
        <v>44</v>
      </c>
      <c r="N4204">
        <v>2347908540</v>
      </c>
      <c r="O4204" s="32" t="str">
        <f t="shared" si="65"/>
        <v>Detractors</v>
      </c>
    </row>
    <row r="4205" spans="1:15" ht="15" x14ac:dyDescent="0.2">
      <c r="A4205" t="s">
        <v>41</v>
      </c>
      <c r="B4205" t="s">
        <v>42</v>
      </c>
      <c r="C4205" t="s">
        <v>130</v>
      </c>
      <c r="D4205" s="11">
        <v>44266</v>
      </c>
      <c r="E4205" t="s">
        <v>19</v>
      </c>
      <c r="F4205">
        <v>1</v>
      </c>
      <c r="G4205" t="s">
        <v>46</v>
      </c>
      <c r="H4205">
        <v>0</v>
      </c>
      <c r="I4205"/>
      <c r="J4205"/>
      <c r="K4205">
        <v>7205275223</v>
      </c>
      <c r="L4205">
        <v>5922335234</v>
      </c>
      <c r="M4205" t="s">
        <v>44</v>
      </c>
      <c r="N4205">
        <v>2347915831</v>
      </c>
      <c r="O4205" s="32" t="str">
        <f t="shared" si="65"/>
        <v>Detractors</v>
      </c>
    </row>
    <row r="4206" spans="1:15" ht="15" x14ac:dyDescent="0.2">
      <c r="A4206" t="s">
        <v>41</v>
      </c>
      <c r="B4206" t="s">
        <v>42</v>
      </c>
      <c r="C4206" t="s">
        <v>123</v>
      </c>
      <c r="D4206" s="11">
        <v>44266</v>
      </c>
      <c r="E4206" t="s">
        <v>19</v>
      </c>
      <c r="F4206">
        <v>3</v>
      </c>
      <c r="G4206" t="s">
        <v>46</v>
      </c>
      <c r="H4206">
        <v>0</v>
      </c>
      <c r="I4206"/>
      <c r="J4206"/>
      <c r="K4206">
        <v>7205275223</v>
      </c>
      <c r="L4206">
        <v>5923310820</v>
      </c>
      <c r="M4206" t="s">
        <v>44</v>
      </c>
      <c r="N4206">
        <v>2347926572</v>
      </c>
      <c r="O4206" s="32" t="str">
        <f t="shared" si="65"/>
        <v>Detractors</v>
      </c>
    </row>
    <row r="4207" spans="1:15" ht="15" x14ac:dyDescent="0.2">
      <c r="A4207" t="s">
        <v>41</v>
      </c>
      <c r="B4207" t="s">
        <v>42</v>
      </c>
      <c r="C4207" t="s">
        <v>119</v>
      </c>
      <c r="D4207" s="11">
        <v>44266</v>
      </c>
      <c r="E4207" t="s">
        <v>19</v>
      </c>
      <c r="F4207">
        <v>5</v>
      </c>
      <c r="G4207" t="s">
        <v>46</v>
      </c>
      <c r="H4207">
        <v>10</v>
      </c>
      <c r="I4207"/>
      <c r="J4207"/>
      <c r="K4207">
        <v>7205275223</v>
      </c>
      <c r="L4207">
        <v>5923374114</v>
      </c>
      <c r="M4207" t="s">
        <v>44</v>
      </c>
      <c r="N4207">
        <v>2347939815</v>
      </c>
      <c r="O4207" s="32" t="str">
        <f t="shared" si="65"/>
        <v>Promoters</v>
      </c>
    </row>
    <row r="4208" spans="1:15" ht="15" x14ac:dyDescent="0.2">
      <c r="A4208" t="s">
        <v>41</v>
      </c>
      <c r="B4208" t="s">
        <v>42</v>
      </c>
      <c r="C4208" t="s">
        <v>78</v>
      </c>
      <c r="D4208" s="11">
        <v>44266</v>
      </c>
      <c r="E4208" t="s">
        <v>53</v>
      </c>
      <c r="F4208">
        <v>5</v>
      </c>
      <c r="G4208" t="s">
        <v>43</v>
      </c>
      <c r="H4208">
        <v>10</v>
      </c>
      <c r="I4208"/>
      <c r="J4208"/>
      <c r="K4208">
        <v>4417990570</v>
      </c>
      <c r="L4208">
        <v>4417990570</v>
      </c>
      <c r="M4208" t="s">
        <v>44</v>
      </c>
      <c r="N4208">
        <v>2347942558</v>
      </c>
      <c r="O4208" s="32" t="str">
        <f t="shared" si="65"/>
        <v>Promoters</v>
      </c>
    </row>
    <row r="4209" spans="1:15" ht="15" x14ac:dyDescent="0.2">
      <c r="A4209" t="s">
        <v>41</v>
      </c>
      <c r="B4209" t="s">
        <v>42</v>
      </c>
      <c r="C4209" t="s">
        <v>134</v>
      </c>
      <c r="D4209" s="11">
        <v>44266</v>
      </c>
      <c r="E4209" t="s">
        <v>54</v>
      </c>
      <c r="F4209">
        <v>5</v>
      </c>
      <c r="G4209" t="s">
        <v>46</v>
      </c>
      <c r="H4209">
        <v>5</v>
      </c>
      <c r="I4209"/>
      <c r="J4209"/>
      <c r="K4209">
        <v>9287070376</v>
      </c>
      <c r="L4209">
        <v>9287070376</v>
      </c>
      <c r="M4209" t="s">
        <v>44</v>
      </c>
      <c r="N4209">
        <v>2347948683</v>
      </c>
      <c r="O4209" s="32" t="str">
        <f t="shared" si="65"/>
        <v>Detractors</v>
      </c>
    </row>
    <row r="4210" spans="1:15" ht="15" x14ac:dyDescent="0.2">
      <c r="A4210" t="s">
        <v>41</v>
      </c>
      <c r="B4210" t="s">
        <v>42</v>
      </c>
      <c r="C4210" t="s">
        <v>123</v>
      </c>
      <c r="D4210" s="11">
        <v>44266</v>
      </c>
      <c r="E4210" t="s">
        <v>19</v>
      </c>
      <c r="F4210">
        <v>5</v>
      </c>
      <c r="G4210" t="s">
        <v>43</v>
      </c>
      <c r="H4210">
        <v>5</v>
      </c>
      <c r="I4210"/>
      <c r="J4210"/>
      <c r="K4210">
        <v>7205275223</v>
      </c>
      <c r="L4210">
        <v>5926169243</v>
      </c>
      <c r="M4210" t="s">
        <v>44</v>
      </c>
      <c r="N4210">
        <v>2347952820</v>
      </c>
      <c r="O4210" s="32" t="str">
        <f t="shared" si="65"/>
        <v>Detractors</v>
      </c>
    </row>
    <row r="4211" spans="1:15" ht="15" x14ac:dyDescent="0.2">
      <c r="A4211" t="s">
        <v>41</v>
      </c>
      <c r="B4211" t="s">
        <v>42</v>
      </c>
      <c r="C4211" t="s">
        <v>85</v>
      </c>
      <c r="D4211" s="11">
        <v>44266</v>
      </c>
      <c r="E4211" t="s">
        <v>53</v>
      </c>
      <c r="F4211">
        <v>2</v>
      </c>
      <c r="G4211" t="s">
        <v>46</v>
      </c>
      <c r="H4211">
        <v>0</v>
      </c>
      <c r="I4211"/>
      <c r="J4211">
        <v>2026882773</v>
      </c>
      <c r="K4211">
        <v>4412364851</v>
      </c>
      <c r="L4211">
        <v>4412364851</v>
      </c>
      <c r="M4211" t="s">
        <v>44</v>
      </c>
      <c r="N4211">
        <v>2347993480</v>
      </c>
      <c r="O4211" s="32" t="str">
        <f t="shared" si="65"/>
        <v>Detractors</v>
      </c>
    </row>
    <row r="4212" spans="1:15" ht="15" x14ac:dyDescent="0.2">
      <c r="A4212" t="s">
        <v>41</v>
      </c>
      <c r="B4212" t="s">
        <v>42</v>
      </c>
      <c r="C4212" t="s">
        <v>111</v>
      </c>
      <c r="D4212" s="11">
        <v>44266</v>
      </c>
      <c r="E4212" t="s">
        <v>50</v>
      </c>
      <c r="F4212">
        <v>1</v>
      </c>
      <c r="G4212" t="s">
        <v>46</v>
      </c>
      <c r="H4212">
        <v>0</v>
      </c>
      <c r="I4212"/>
      <c r="J4212">
        <v>2026885717</v>
      </c>
      <c r="K4212">
        <v>3409982544</v>
      </c>
      <c r="L4212">
        <v>3409982544</v>
      </c>
      <c r="M4212" t="s">
        <v>44</v>
      </c>
      <c r="N4212">
        <v>2347996326</v>
      </c>
      <c r="O4212" s="32" t="str">
        <f t="shared" si="65"/>
        <v>Detractors</v>
      </c>
    </row>
    <row r="4213" spans="1:15" ht="15" x14ac:dyDescent="0.2">
      <c r="A4213" t="s">
        <v>41</v>
      </c>
      <c r="B4213" t="s">
        <v>42</v>
      </c>
      <c r="C4213" t="s">
        <v>132</v>
      </c>
      <c r="D4213" s="11">
        <v>44266</v>
      </c>
      <c r="E4213" t="s">
        <v>55</v>
      </c>
      <c r="F4213">
        <v>4</v>
      </c>
      <c r="G4213" t="s">
        <v>43</v>
      </c>
      <c r="H4213">
        <v>8</v>
      </c>
      <c r="I4213"/>
      <c r="J4213"/>
      <c r="K4213">
        <v>9286752251</v>
      </c>
      <c r="L4213">
        <v>9286752251</v>
      </c>
      <c r="M4213" t="s">
        <v>51</v>
      </c>
      <c r="N4213">
        <v>2348000577</v>
      </c>
      <c r="O4213" s="32" t="str">
        <f t="shared" si="65"/>
        <v>Passives</v>
      </c>
    </row>
    <row r="4214" spans="1:15" ht="15" x14ac:dyDescent="0.2">
      <c r="A4214" t="s">
        <v>41</v>
      </c>
      <c r="B4214" t="s">
        <v>42</v>
      </c>
      <c r="C4214" t="s">
        <v>123</v>
      </c>
      <c r="D4214" s="11">
        <v>44266</v>
      </c>
      <c r="E4214" t="s">
        <v>19</v>
      </c>
      <c r="F4214">
        <v>5</v>
      </c>
      <c r="G4214" t="s">
        <v>43</v>
      </c>
      <c r="H4214">
        <v>10</v>
      </c>
      <c r="I4214"/>
      <c r="J4214"/>
      <c r="K4214">
        <v>7205275223</v>
      </c>
      <c r="L4214">
        <v>5926267348</v>
      </c>
      <c r="M4214" t="s">
        <v>44</v>
      </c>
      <c r="N4214">
        <v>2348001296</v>
      </c>
      <c r="O4214" s="32" t="str">
        <f t="shared" si="65"/>
        <v>Promoters</v>
      </c>
    </row>
    <row r="4215" spans="1:15" ht="15" x14ac:dyDescent="0.2">
      <c r="A4215" t="s">
        <v>41</v>
      </c>
      <c r="B4215" t="s">
        <v>42</v>
      </c>
      <c r="C4215" t="s">
        <v>79</v>
      </c>
      <c r="D4215" s="11">
        <v>44266</v>
      </c>
      <c r="E4215" t="s">
        <v>50</v>
      </c>
      <c r="F4215">
        <v>5</v>
      </c>
      <c r="G4215" t="s">
        <v>43</v>
      </c>
      <c r="H4215">
        <v>8</v>
      </c>
      <c r="I4215"/>
      <c r="J4215"/>
      <c r="K4215">
        <v>3402776065</v>
      </c>
      <c r="L4215">
        <v>3402776065</v>
      </c>
      <c r="M4215" t="s">
        <v>51</v>
      </c>
      <c r="N4215">
        <v>2348002879</v>
      </c>
      <c r="O4215" s="32" t="str">
        <f t="shared" si="65"/>
        <v>Passives</v>
      </c>
    </row>
    <row r="4216" spans="1:15" ht="15" x14ac:dyDescent="0.2">
      <c r="A4216" t="s">
        <v>41</v>
      </c>
      <c r="B4216" t="s">
        <v>42</v>
      </c>
      <c r="C4216" t="s">
        <v>81</v>
      </c>
      <c r="D4216" s="11">
        <v>44266</v>
      </c>
      <c r="E4216" t="s">
        <v>52</v>
      </c>
      <c r="F4216">
        <v>4</v>
      </c>
      <c r="G4216" t="s">
        <v>43</v>
      </c>
      <c r="H4216">
        <v>8</v>
      </c>
      <c r="I4216"/>
      <c r="J4216"/>
      <c r="K4216">
        <v>4417992708</v>
      </c>
      <c r="L4216">
        <v>4417992708</v>
      </c>
      <c r="M4216" t="s">
        <v>44</v>
      </c>
      <c r="N4216">
        <v>2348011092</v>
      </c>
      <c r="O4216" s="32" t="str">
        <f t="shared" si="65"/>
        <v>Passives</v>
      </c>
    </row>
    <row r="4217" spans="1:15" ht="15" x14ac:dyDescent="0.2">
      <c r="A4217" t="s">
        <v>41</v>
      </c>
      <c r="B4217" t="s">
        <v>42</v>
      </c>
      <c r="C4217" t="s">
        <v>139</v>
      </c>
      <c r="D4217" s="11">
        <v>44266</v>
      </c>
      <c r="E4217" t="s">
        <v>54</v>
      </c>
      <c r="F4217">
        <v>4</v>
      </c>
      <c r="G4217" t="s">
        <v>46</v>
      </c>
      <c r="H4217">
        <v>10</v>
      </c>
      <c r="I4217"/>
      <c r="J4217"/>
      <c r="K4217">
        <v>9284190338</v>
      </c>
      <c r="L4217">
        <v>9284190338</v>
      </c>
      <c r="M4217" t="s">
        <v>51</v>
      </c>
      <c r="N4217">
        <v>2348024324</v>
      </c>
      <c r="O4217" s="32" t="str">
        <f t="shared" si="65"/>
        <v>Promoters</v>
      </c>
    </row>
    <row r="4218" spans="1:15" ht="15" x14ac:dyDescent="0.2">
      <c r="A4218" t="s">
        <v>41</v>
      </c>
      <c r="B4218" t="s">
        <v>42</v>
      </c>
      <c r="C4218" t="s">
        <v>111</v>
      </c>
      <c r="D4218" s="11">
        <v>44266</v>
      </c>
      <c r="E4218" t="s">
        <v>50</v>
      </c>
      <c r="F4218">
        <v>4</v>
      </c>
      <c r="G4218" t="s">
        <v>43</v>
      </c>
      <c r="H4218">
        <v>5</v>
      </c>
      <c r="I4218"/>
      <c r="J4218"/>
      <c r="K4218">
        <v>3406268487</v>
      </c>
      <c r="L4218">
        <v>3406268487</v>
      </c>
      <c r="M4218" t="s">
        <v>44</v>
      </c>
      <c r="N4218">
        <v>2348028123</v>
      </c>
      <c r="O4218" s="32" t="str">
        <f t="shared" si="65"/>
        <v>Detractors</v>
      </c>
    </row>
    <row r="4219" spans="1:15" ht="15" x14ac:dyDescent="0.2">
      <c r="A4219" t="s">
        <v>41</v>
      </c>
      <c r="B4219" t="s">
        <v>42</v>
      </c>
      <c r="C4219" t="s">
        <v>139</v>
      </c>
      <c r="D4219" s="11">
        <v>44266</v>
      </c>
      <c r="E4219" t="s">
        <v>54</v>
      </c>
      <c r="F4219">
        <v>1</v>
      </c>
      <c r="G4219" t="s">
        <v>46</v>
      </c>
      <c r="H4219">
        <v>0</v>
      </c>
      <c r="I4219"/>
      <c r="J4219"/>
      <c r="K4219">
        <v>5057933538</v>
      </c>
      <c r="L4219">
        <v>5057933538</v>
      </c>
      <c r="M4219" t="s">
        <v>44</v>
      </c>
      <c r="N4219">
        <v>2348030727</v>
      </c>
      <c r="O4219" s="32" t="str">
        <f t="shared" si="65"/>
        <v>Detractors</v>
      </c>
    </row>
    <row r="4220" spans="1:15" ht="15" x14ac:dyDescent="0.2">
      <c r="A4220" t="s">
        <v>41</v>
      </c>
      <c r="B4220" t="s">
        <v>42</v>
      </c>
      <c r="C4220" t="s">
        <v>111</v>
      </c>
      <c r="D4220" s="11">
        <v>44266</v>
      </c>
      <c r="E4220" t="s">
        <v>54</v>
      </c>
      <c r="F4220">
        <v>5</v>
      </c>
      <c r="G4220" t="s">
        <v>43</v>
      </c>
      <c r="H4220">
        <v>10</v>
      </c>
      <c r="I4220"/>
      <c r="J4220"/>
      <c r="K4220">
        <v>9286148494</v>
      </c>
      <c r="L4220">
        <v>9286148494</v>
      </c>
      <c r="M4220" t="s">
        <v>44</v>
      </c>
      <c r="N4220">
        <v>2348031367</v>
      </c>
      <c r="O4220" s="32" t="str">
        <f t="shared" si="65"/>
        <v>Promoters</v>
      </c>
    </row>
    <row r="4221" spans="1:15" ht="15" x14ac:dyDescent="0.2">
      <c r="A4221" t="s">
        <v>41</v>
      </c>
      <c r="B4221" t="s">
        <v>42</v>
      </c>
      <c r="C4221" t="s">
        <v>81</v>
      </c>
      <c r="D4221" s="11">
        <v>44266</v>
      </c>
      <c r="E4221" t="s">
        <v>53</v>
      </c>
      <c r="F4221">
        <v>2</v>
      </c>
      <c r="G4221" t="s">
        <v>46</v>
      </c>
      <c r="H4221">
        <v>5</v>
      </c>
      <c r="I4221"/>
      <c r="J4221"/>
      <c r="K4221">
        <v>4417045544</v>
      </c>
      <c r="L4221">
        <v>4417045544</v>
      </c>
      <c r="M4221" t="s">
        <v>44</v>
      </c>
      <c r="N4221">
        <v>2348048802</v>
      </c>
      <c r="O4221" s="32" t="str">
        <f t="shared" si="65"/>
        <v>Detractors</v>
      </c>
    </row>
    <row r="4222" spans="1:15" ht="15" x14ac:dyDescent="0.2">
      <c r="A4222" t="s">
        <v>41</v>
      </c>
      <c r="B4222" t="s">
        <v>42</v>
      </c>
      <c r="C4222" t="s">
        <v>132</v>
      </c>
      <c r="D4222" s="11">
        <v>44266</v>
      </c>
      <c r="E4222" t="s">
        <v>50</v>
      </c>
      <c r="F4222">
        <v>5</v>
      </c>
      <c r="G4222" t="s">
        <v>43</v>
      </c>
      <c r="H4222">
        <v>10</v>
      </c>
      <c r="I4222"/>
      <c r="J4222"/>
      <c r="K4222">
        <v>3402272735</v>
      </c>
      <c r="L4222">
        <v>3402272735</v>
      </c>
      <c r="M4222" t="s">
        <v>51</v>
      </c>
      <c r="N4222">
        <v>2348051333</v>
      </c>
      <c r="O4222" s="32" t="str">
        <f t="shared" si="65"/>
        <v>Promoters</v>
      </c>
    </row>
    <row r="4223" spans="1:15" ht="15" x14ac:dyDescent="0.2">
      <c r="A4223" t="s">
        <v>41</v>
      </c>
      <c r="B4223" t="s">
        <v>42</v>
      </c>
      <c r="C4223" t="s">
        <v>132</v>
      </c>
      <c r="D4223" s="11">
        <v>44266</v>
      </c>
      <c r="E4223" t="s">
        <v>55</v>
      </c>
      <c r="F4223">
        <v>5</v>
      </c>
      <c r="G4223" t="s">
        <v>43</v>
      </c>
      <c r="H4223">
        <v>5</v>
      </c>
      <c r="I4223"/>
      <c r="J4223"/>
      <c r="K4223">
        <v>7753881011</v>
      </c>
      <c r="L4223">
        <v>7753881011</v>
      </c>
      <c r="M4223" t="s">
        <v>44</v>
      </c>
      <c r="N4223">
        <v>2348058680</v>
      </c>
      <c r="O4223" s="32" t="str">
        <f t="shared" si="65"/>
        <v>Detractors</v>
      </c>
    </row>
    <row r="4224" spans="1:15" ht="15" x14ac:dyDescent="0.2">
      <c r="A4224" t="s">
        <v>41</v>
      </c>
      <c r="B4224" t="s">
        <v>42</v>
      </c>
      <c r="C4224" t="s">
        <v>141</v>
      </c>
      <c r="D4224" s="11">
        <v>44266</v>
      </c>
      <c r="E4224" t="s">
        <v>55</v>
      </c>
      <c r="F4224">
        <v>1</v>
      </c>
      <c r="G4224" t="s">
        <v>46</v>
      </c>
      <c r="H4224">
        <v>9</v>
      </c>
      <c r="I4224"/>
      <c r="J4224"/>
      <c r="K4224">
        <v>9283134627</v>
      </c>
      <c r="L4224">
        <v>9283134627</v>
      </c>
      <c r="M4224" t="s">
        <v>44</v>
      </c>
      <c r="N4224">
        <v>2348070795</v>
      </c>
      <c r="O4224" s="32" t="str">
        <f t="shared" si="65"/>
        <v>Promoters</v>
      </c>
    </row>
    <row r="4225" spans="1:15" ht="15" x14ac:dyDescent="0.2">
      <c r="A4225" t="s">
        <v>41</v>
      </c>
      <c r="B4225" t="s">
        <v>42</v>
      </c>
      <c r="C4225" t="s">
        <v>84</v>
      </c>
      <c r="D4225" s="11">
        <v>44266</v>
      </c>
      <c r="E4225" t="s">
        <v>55</v>
      </c>
      <c r="F4225">
        <v>5</v>
      </c>
      <c r="G4225" t="s">
        <v>43</v>
      </c>
      <c r="H4225">
        <v>10</v>
      </c>
      <c r="I4225"/>
      <c r="J4225"/>
      <c r="K4225">
        <v>5207849104</v>
      </c>
      <c r="L4225">
        <v>5207849104</v>
      </c>
      <c r="M4225" t="s">
        <v>44</v>
      </c>
      <c r="N4225">
        <v>2348084061</v>
      </c>
      <c r="O4225" s="32" t="str">
        <f t="shared" si="65"/>
        <v>Promoters</v>
      </c>
    </row>
    <row r="4226" spans="1:15" ht="15" x14ac:dyDescent="0.2">
      <c r="A4226" t="s">
        <v>41</v>
      </c>
      <c r="B4226" t="s">
        <v>42</v>
      </c>
      <c r="C4226" t="s">
        <v>119</v>
      </c>
      <c r="D4226" s="11">
        <v>44267</v>
      </c>
      <c r="E4226" t="s">
        <v>19</v>
      </c>
      <c r="F4226">
        <v>3</v>
      </c>
      <c r="G4226" t="s">
        <v>43</v>
      </c>
      <c r="H4226">
        <v>6</v>
      </c>
      <c r="I4226"/>
      <c r="J4226">
        <v>2027037443</v>
      </c>
      <c r="K4226">
        <v>7205275223</v>
      </c>
      <c r="L4226">
        <v>5926176819</v>
      </c>
      <c r="M4226" t="s">
        <v>44</v>
      </c>
      <c r="N4226">
        <v>2348207208</v>
      </c>
      <c r="O4226" s="32" t="str">
        <f t="shared" ref="O4226:O4289" si="66">IF(AND(H4226&gt;=$Q$3,H4226&lt;=$R$3),$S$3,IF(AND(H4226&gt;=$Q$4,H4226&lt;=$R$4),$S$4,IF(AND(H4226&gt;=$Q$5,H4226&lt;=$R$5),$S$5)))</f>
        <v>Detractors</v>
      </c>
    </row>
    <row r="4227" spans="1:15" ht="15" x14ac:dyDescent="0.2">
      <c r="A4227" t="s">
        <v>41</v>
      </c>
      <c r="B4227" t="s">
        <v>42</v>
      </c>
      <c r="C4227" t="s">
        <v>145</v>
      </c>
      <c r="D4227" s="11">
        <v>44267</v>
      </c>
      <c r="E4227" t="s">
        <v>50</v>
      </c>
      <c r="F4227">
        <v>5</v>
      </c>
      <c r="G4227" t="s">
        <v>43</v>
      </c>
      <c r="H4227">
        <v>5</v>
      </c>
      <c r="I4227"/>
      <c r="J4227"/>
      <c r="K4227">
        <v>3406268487</v>
      </c>
      <c r="L4227">
        <v>3406268487</v>
      </c>
      <c r="M4227" t="s">
        <v>44</v>
      </c>
      <c r="N4227">
        <v>2348222246</v>
      </c>
      <c r="O4227" s="32" t="str">
        <f t="shared" si="66"/>
        <v>Detractors</v>
      </c>
    </row>
    <row r="4228" spans="1:15" ht="15" x14ac:dyDescent="0.2">
      <c r="A4228" t="s">
        <v>41</v>
      </c>
      <c r="B4228" t="s">
        <v>42</v>
      </c>
      <c r="C4228" t="s">
        <v>117</v>
      </c>
      <c r="D4228" s="11">
        <v>44267</v>
      </c>
      <c r="E4228" t="s">
        <v>50</v>
      </c>
      <c r="F4228">
        <v>5</v>
      </c>
      <c r="G4228" t="s">
        <v>43</v>
      </c>
      <c r="H4228">
        <v>10</v>
      </c>
      <c r="I4228"/>
      <c r="J4228"/>
      <c r="K4228">
        <v>3406420195</v>
      </c>
      <c r="L4228">
        <v>3406420195</v>
      </c>
      <c r="M4228" t="s">
        <v>51</v>
      </c>
      <c r="N4228">
        <v>2348228076</v>
      </c>
      <c r="O4228" s="32" t="str">
        <f t="shared" si="66"/>
        <v>Promoters</v>
      </c>
    </row>
    <row r="4229" spans="1:15" ht="15" x14ac:dyDescent="0.2">
      <c r="A4229" t="s">
        <v>41</v>
      </c>
      <c r="B4229" t="s">
        <v>42</v>
      </c>
      <c r="C4229" t="s">
        <v>129</v>
      </c>
      <c r="D4229" s="11">
        <v>44267</v>
      </c>
      <c r="E4229" t="s">
        <v>50</v>
      </c>
      <c r="F4229">
        <v>5</v>
      </c>
      <c r="G4229" t="s">
        <v>43</v>
      </c>
      <c r="H4229">
        <v>9</v>
      </c>
      <c r="I4229"/>
      <c r="J4229"/>
      <c r="K4229">
        <v>3407255499</v>
      </c>
      <c r="L4229">
        <v>3407255499</v>
      </c>
      <c r="M4229" t="s">
        <v>44</v>
      </c>
      <c r="N4229">
        <v>2348236714</v>
      </c>
      <c r="O4229" s="32" t="str">
        <f t="shared" si="66"/>
        <v>Promoters</v>
      </c>
    </row>
    <row r="4230" spans="1:15" ht="15" x14ac:dyDescent="0.2">
      <c r="A4230" t="s">
        <v>41</v>
      </c>
      <c r="B4230" t="s">
        <v>42</v>
      </c>
      <c r="C4230" t="s">
        <v>123</v>
      </c>
      <c r="D4230" s="11">
        <v>44267</v>
      </c>
      <c r="E4230" t="s">
        <v>19</v>
      </c>
      <c r="F4230">
        <v>5</v>
      </c>
      <c r="G4230" t="s">
        <v>46</v>
      </c>
      <c r="H4230">
        <v>7</v>
      </c>
      <c r="I4230"/>
      <c r="J4230"/>
      <c r="K4230">
        <v>7205275223</v>
      </c>
      <c r="L4230">
        <v>5926200553</v>
      </c>
      <c r="M4230" t="s">
        <v>44</v>
      </c>
      <c r="N4230">
        <v>2348254424</v>
      </c>
      <c r="O4230" s="32" t="str">
        <f t="shared" si="66"/>
        <v>Passives</v>
      </c>
    </row>
    <row r="4231" spans="1:15" ht="15" x14ac:dyDescent="0.2">
      <c r="A4231" t="s">
        <v>41</v>
      </c>
      <c r="B4231" t="s">
        <v>42</v>
      </c>
      <c r="C4231" t="s">
        <v>109</v>
      </c>
      <c r="D4231" s="11">
        <v>44267</v>
      </c>
      <c r="E4231" t="s">
        <v>53</v>
      </c>
      <c r="F4231">
        <v>5</v>
      </c>
      <c r="G4231" t="s">
        <v>43</v>
      </c>
      <c r="H4231">
        <v>10</v>
      </c>
      <c r="I4231"/>
      <c r="J4231"/>
      <c r="K4231">
        <v>4412938333</v>
      </c>
      <c r="L4231">
        <v>4412938333</v>
      </c>
      <c r="M4231" t="s">
        <v>44</v>
      </c>
      <c r="N4231">
        <v>2348270254</v>
      </c>
      <c r="O4231" s="32" t="str">
        <f t="shared" si="66"/>
        <v>Promoters</v>
      </c>
    </row>
    <row r="4232" spans="1:15" ht="15" x14ac:dyDescent="0.2">
      <c r="A4232" t="s">
        <v>41</v>
      </c>
      <c r="B4232" t="s">
        <v>42</v>
      </c>
      <c r="C4232" t="s">
        <v>110</v>
      </c>
      <c r="D4232" s="11">
        <v>44267</v>
      </c>
      <c r="E4232" t="s">
        <v>53</v>
      </c>
      <c r="F4232">
        <v>4</v>
      </c>
      <c r="G4232" t="s">
        <v>43</v>
      </c>
      <c r="H4232">
        <v>5</v>
      </c>
      <c r="I4232"/>
      <c r="J4232"/>
      <c r="K4232">
        <v>4415048765</v>
      </c>
      <c r="L4232">
        <v>4415048765</v>
      </c>
      <c r="M4232" t="s">
        <v>44</v>
      </c>
      <c r="N4232">
        <v>2348270585</v>
      </c>
      <c r="O4232" s="32" t="str">
        <f t="shared" si="66"/>
        <v>Detractors</v>
      </c>
    </row>
    <row r="4233" spans="1:15" ht="15" x14ac:dyDescent="0.2">
      <c r="A4233" t="s">
        <v>41</v>
      </c>
      <c r="B4233" t="s">
        <v>42</v>
      </c>
      <c r="C4233" t="s">
        <v>109</v>
      </c>
      <c r="D4233" s="11">
        <v>44267</v>
      </c>
      <c r="E4233" t="s">
        <v>53</v>
      </c>
      <c r="F4233">
        <v>5</v>
      </c>
      <c r="G4233" t="s">
        <v>43</v>
      </c>
      <c r="H4233">
        <v>10</v>
      </c>
      <c r="I4233"/>
      <c r="J4233"/>
      <c r="K4233">
        <v>4415193205</v>
      </c>
      <c r="L4233">
        <v>4415193205</v>
      </c>
      <c r="M4233" t="s">
        <v>44</v>
      </c>
      <c r="N4233">
        <v>2348271592</v>
      </c>
      <c r="O4233" s="32" t="str">
        <f t="shared" si="66"/>
        <v>Promoters</v>
      </c>
    </row>
    <row r="4234" spans="1:15" ht="15" x14ac:dyDescent="0.2">
      <c r="A4234" t="s">
        <v>41</v>
      </c>
      <c r="B4234" t="s">
        <v>42</v>
      </c>
      <c r="C4234" t="s">
        <v>123</v>
      </c>
      <c r="D4234" s="11">
        <v>44267</v>
      </c>
      <c r="E4234" t="s">
        <v>19</v>
      </c>
      <c r="F4234">
        <v>5</v>
      </c>
      <c r="G4234" t="s">
        <v>43</v>
      </c>
      <c r="H4234">
        <v>10</v>
      </c>
      <c r="I4234"/>
      <c r="J4234"/>
      <c r="K4234">
        <v>7205275223</v>
      </c>
      <c r="L4234">
        <v>5926287879</v>
      </c>
      <c r="M4234" t="s">
        <v>44</v>
      </c>
      <c r="N4234">
        <v>2348273892</v>
      </c>
      <c r="O4234" s="32" t="str">
        <f t="shared" si="66"/>
        <v>Promoters</v>
      </c>
    </row>
    <row r="4235" spans="1:15" ht="15" x14ac:dyDescent="0.2">
      <c r="A4235" t="s">
        <v>41</v>
      </c>
      <c r="B4235" t="s">
        <v>42</v>
      </c>
      <c r="C4235" t="s">
        <v>106</v>
      </c>
      <c r="D4235" s="11">
        <v>44267</v>
      </c>
      <c r="E4235" t="s">
        <v>53</v>
      </c>
      <c r="F4235">
        <v>2</v>
      </c>
      <c r="G4235" t="s">
        <v>46</v>
      </c>
      <c r="H4235">
        <v>0</v>
      </c>
      <c r="I4235"/>
      <c r="J4235">
        <v>2027123087</v>
      </c>
      <c r="K4235">
        <v>4412932274</v>
      </c>
      <c r="L4235">
        <v>4412932274</v>
      </c>
      <c r="M4235" t="s">
        <v>44</v>
      </c>
      <c r="N4235">
        <v>2348274863</v>
      </c>
      <c r="O4235" s="32" t="str">
        <f t="shared" si="66"/>
        <v>Detractors</v>
      </c>
    </row>
    <row r="4236" spans="1:15" ht="15" x14ac:dyDescent="0.2">
      <c r="A4236" t="s">
        <v>41</v>
      </c>
      <c r="B4236" t="s">
        <v>42</v>
      </c>
      <c r="C4236" t="s">
        <v>104</v>
      </c>
      <c r="D4236" s="11">
        <v>44267</v>
      </c>
      <c r="E4236" t="s">
        <v>53</v>
      </c>
      <c r="F4236">
        <v>5</v>
      </c>
      <c r="G4236" t="s">
        <v>43</v>
      </c>
      <c r="H4236">
        <v>9</v>
      </c>
      <c r="I4236"/>
      <c r="J4236"/>
      <c r="K4236">
        <v>4412952000</v>
      </c>
      <c r="L4236">
        <v>4412952000</v>
      </c>
      <c r="M4236" t="s">
        <v>51</v>
      </c>
      <c r="N4236">
        <v>2348279671</v>
      </c>
      <c r="O4236" s="32" t="str">
        <f t="shared" si="66"/>
        <v>Promoters</v>
      </c>
    </row>
    <row r="4237" spans="1:15" ht="15" x14ac:dyDescent="0.2">
      <c r="A4237" t="s">
        <v>41</v>
      </c>
      <c r="B4237" t="s">
        <v>42</v>
      </c>
      <c r="C4237" t="s">
        <v>78</v>
      </c>
      <c r="D4237" s="11">
        <v>44267</v>
      </c>
      <c r="E4237" t="s">
        <v>50</v>
      </c>
      <c r="F4237">
        <v>5</v>
      </c>
      <c r="G4237" t="s">
        <v>46</v>
      </c>
      <c r="H4237">
        <v>10</v>
      </c>
      <c r="I4237"/>
      <c r="J4237"/>
      <c r="K4237">
        <v>3407270550</v>
      </c>
      <c r="L4237">
        <v>3407270550</v>
      </c>
      <c r="M4237" t="s">
        <v>44</v>
      </c>
      <c r="N4237">
        <v>2348283944</v>
      </c>
      <c r="O4237" s="32" t="str">
        <f t="shared" si="66"/>
        <v>Promoters</v>
      </c>
    </row>
    <row r="4238" spans="1:15" ht="15" x14ac:dyDescent="0.2">
      <c r="A4238" t="s">
        <v>41</v>
      </c>
      <c r="B4238" t="s">
        <v>42</v>
      </c>
      <c r="C4238" t="s">
        <v>85</v>
      </c>
      <c r="D4238" s="11">
        <v>44267</v>
      </c>
      <c r="E4238" t="s">
        <v>53</v>
      </c>
      <c r="F4238">
        <v>5</v>
      </c>
      <c r="G4238" t="s">
        <v>43</v>
      </c>
      <c r="H4238">
        <v>10</v>
      </c>
      <c r="I4238"/>
      <c r="J4238"/>
      <c r="K4238">
        <v>4417031770</v>
      </c>
      <c r="L4238">
        <v>4417031770</v>
      </c>
      <c r="M4238" t="s">
        <v>44</v>
      </c>
      <c r="N4238">
        <v>2348286540</v>
      </c>
      <c r="O4238" s="32" t="str">
        <f t="shared" si="66"/>
        <v>Promoters</v>
      </c>
    </row>
    <row r="4239" spans="1:15" ht="15" x14ac:dyDescent="0.2">
      <c r="A4239" t="s">
        <v>41</v>
      </c>
      <c r="B4239" t="s">
        <v>42</v>
      </c>
      <c r="C4239" t="s">
        <v>86</v>
      </c>
      <c r="D4239" s="11">
        <v>44267</v>
      </c>
      <c r="E4239" t="s">
        <v>52</v>
      </c>
      <c r="F4239">
        <v>1</v>
      </c>
      <c r="G4239" t="s">
        <v>43</v>
      </c>
      <c r="H4239">
        <v>10</v>
      </c>
      <c r="I4239"/>
      <c r="J4239"/>
      <c r="K4239">
        <v>4417030333</v>
      </c>
      <c r="L4239">
        <v>4417030333</v>
      </c>
      <c r="M4239" t="s">
        <v>44</v>
      </c>
      <c r="N4239">
        <v>2348304172</v>
      </c>
      <c r="O4239" s="32" t="str">
        <f t="shared" si="66"/>
        <v>Promoters</v>
      </c>
    </row>
    <row r="4240" spans="1:15" ht="15" x14ac:dyDescent="0.2">
      <c r="A4240" t="s">
        <v>41</v>
      </c>
      <c r="B4240" t="s">
        <v>42</v>
      </c>
      <c r="C4240" t="s">
        <v>145</v>
      </c>
      <c r="D4240" s="11">
        <v>44267</v>
      </c>
      <c r="E4240" t="s">
        <v>50</v>
      </c>
      <c r="F4240">
        <v>5</v>
      </c>
      <c r="G4240" t="s">
        <v>43</v>
      </c>
      <c r="H4240">
        <v>8</v>
      </c>
      <c r="I4240"/>
      <c r="J4240"/>
      <c r="K4240">
        <v>8045149255</v>
      </c>
      <c r="L4240">
        <v>8045149255</v>
      </c>
      <c r="M4240" t="s">
        <v>44</v>
      </c>
      <c r="N4240">
        <v>2348304783</v>
      </c>
      <c r="O4240" s="32" t="str">
        <f t="shared" si="66"/>
        <v>Passives</v>
      </c>
    </row>
    <row r="4241" spans="1:15" ht="15" x14ac:dyDescent="0.2">
      <c r="A4241" t="s">
        <v>41</v>
      </c>
      <c r="B4241" t="s">
        <v>42</v>
      </c>
      <c r="C4241" t="s">
        <v>123</v>
      </c>
      <c r="D4241" s="11">
        <v>44267</v>
      </c>
      <c r="E4241" t="s">
        <v>19</v>
      </c>
      <c r="F4241">
        <v>5</v>
      </c>
      <c r="G4241" t="s">
        <v>43</v>
      </c>
      <c r="H4241">
        <v>8</v>
      </c>
      <c r="I4241"/>
      <c r="J4241"/>
      <c r="K4241">
        <v>7205275223</v>
      </c>
      <c r="L4241">
        <v>5926233384</v>
      </c>
      <c r="M4241" t="s">
        <v>44</v>
      </c>
      <c r="N4241">
        <v>2348305089</v>
      </c>
      <c r="O4241" s="32" t="str">
        <f t="shared" si="66"/>
        <v>Passives</v>
      </c>
    </row>
    <row r="4242" spans="1:15" ht="15" x14ac:dyDescent="0.2">
      <c r="A4242" t="s">
        <v>41</v>
      </c>
      <c r="B4242" t="s">
        <v>42</v>
      </c>
      <c r="C4242" t="s">
        <v>117</v>
      </c>
      <c r="D4242" s="11">
        <v>44267</v>
      </c>
      <c r="E4242" t="s">
        <v>54</v>
      </c>
      <c r="F4242">
        <v>3</v>
      </c>
      <c r="G4242" t="s">
        <v>43</v>
      </c>
      <c r="H4242">
        <v>5</v>
      </c>
      <c r="I4242"/>
      <c r="J4242"/>
      <c r="K4242">
        <v>5053540335</v>
      </c>
      <c r="L4242">
        <v>5053540335</v>
      </c>
      <c r="M4242" t="s">
        <v>44</v>
      </c>
      <c r="N4242">
        <v>2348305449</v>
      </c>
      <c r="O4242" s="32" t="str">
        <f t="shared" si="66"/>
        <v>Detractors</v>
      </c>
    </row>
    <row r="4243" spans="1:15" ht="15" x14ac:dyDescent="0.2">
      <c r="A4243" t="s">
        <v>41</v>
      </c>
      <c r="B4243" t="s">
        <v>42</v>
      </c>
      <c r="C4243" t="s">
        <v>127</v>
      </c>
      <c r="D4243" s="11">
        <v>44267</v>
      </c>
      <c r="E4243" t="s">
        <v>55</v>
      </c>
      <c r="F4243">
        <v>3</v>
      </c>
      <c r="G4243" t="s">
        <v>43</v>
      </c>
      <c r="H4243">
        <v>5</v>
      </c>
      <c r="I4243"/>
      <c r="J4243"/>
      <c r="K4243">
        <v>5057012227</v>
      </c>
      <c r="L4243">
        <v>5057012227</v>
      </c>
      <c r="M4243" t="s">
        <v>44</v>
      </c>
      <c r="N4243">
        <v>2348306149</v>
      </c>
      <c r="O4243" s="32" t="str">
        <f t="shared" si="66"/>
        <v>Detractors</v>
      </c>
    </row>
    <row r="4244" spans="1:15" ht="15" x14ac:dyDescent="0.2">
      <c r="A4244" t="s">
        <v>41</v>
      </c>
      <c r="B4244" t="s">
        <v>42</v>
      </c>
      <c r="C4244" t="s">
        <v>145</v>
      </c>
      <c r="D4244" s="11">
        <v>44267</v>
      </c>
      <c r="E4244" t="s">
        <v>54</v>
      </c>
      <c r="F4244">
        <v>5</v>
      </c>
      <c r="G4244" t="s">
        <v>43</v>
      </c>
      <c r="H4244">
        <v>10</v>
      </c>
      <c r="I4244"/>
      <c r="J4244"/>
      <c r="K4244">
        <v>9286145888</v>
      </c>
      <c r="L4244">
        <v>9286145888</v>
      </c>
      <c r="M4244" t="s">
        <v>44</v>
      </c>
      <c r="N4244">
        <v>2348309860</v>
      </c>
      <c r="O4244" s="32" t="str">
        <f t="shared" si="66"/>
        <v>Promoters</v>
      </c>
    </row>
    <row r="4245" spans="1:15" ht="15" x14ac:dyDescent="0.2">
      <c r="A4245" t="s">
        <v>41</v>
      </c>
      <c r="B4245" t="s">
        <v>42</v>
      </c>
      <c r="C4245" t="s">
        <v>104</v>
      </c>
      <c r="D4245" s="11">
        <v>44267</v>
      </c>
      <c r="E4245" t="s">
        <v>53</v>
      </c>
      <c r="F4245">
        <v>5</v>
      </c>
      <c r="G4245" t="s">
        <v>43</v>
      </c>
      <c r="H4245">
        <v>3</v>
      </c>
      <c r="I4245"/>
      <c r="J4245"/>
      <c r="K4245">
        <v>4415195744</v>
      </c>
      <c r="L4245">
        <v>4415195744</v>
      </c>
      <c r="M4245" t="s">
        <v>44</v>
      </c>
      <c r="N4245">
        <v>2348310578</v>
      </c>
      <c r="O4245" s="32" t="str">
        <f t="shared" si="66"/>
        <v>Detractors</v>
      </c>
    </row>
    <row r="4246" spans="1:15" ht="15" x14ac:dyDescent="0.2">
      <c r="A4246" t="s">
        <v>41</v>
      </c>
      <c r="B4246" t="s">
        <v>42</v>
      </c>
      <c r="C4246" t="s">
        <v>127</v>
      </c>
      <c r="D4246" s="11">
        <v>44267</v>
      </c>
      <c r="E4246" t="s">
        <v>50</v>
      </c>
      <c r="F4246">
        <v>5</v>
      </c>
      <c r="G4246" t="s">
        <v>43</v>
      </c>
      <c r="H4246">
        <v>10</v>
      </c>
      <c r="I4246"/>
      <c r="J4246"/>
      <c r="K4246">
        <v>3404738511</v>
      </c>
      <c r="L4246">
        <v>3404738511</v>
      </c>
      <c r="M4246" t="s">
        <v>44</v>
      </c>
      <c r="N4246">
        <v>2348338894</v>
      </c>
      <c r="O4246" s="32" t="str">
        <f t="shared" si="66"/>
        <v>Promoters</v>
      </c>
    </row>
    <row r="4247" spans="1:15" ht="15" x14ac:dyDescent="0.2">
      <c r="A4247" t="s">
        <v>41</v>
      </c>
      <c r="B4247" t="s">
        <v>42</v>
      </c>
      <c r="C4247" t="s">
        <v>140</v>
      </c>
      <c r="D4247" s="11">
        <v>44267</v>
      </c>
      <c r="E4247" t="s">
        <v>53</v>
      </c>
      <c r="F4247">
        <v>5</v>
      </c>
      <c r="G4247" t="s">
        <v>43</v>
      </c>
      <c r="H4247">
        <v>9</v>
      </c>
      <c r="I4247"/>
      <c r="J4247">
        <v>2027207911</v>
      </c>
      <c r="K4247">
        <v>4412932866</v>
      </c>
      <c r="L4247">
        <v>4412932866</v>
      </c>
      <c r="M4247" t="s">
        <v>44</v>
      </c>
      <c r="N4247">
        <v>2348385559</v>
      </c>
      <c r="O4247" s="32" t="str">
        <f t="shared" si="66"/>
        <v>Promoters</v>
      </c>
    </row>
    <row r="4248" spans="1:15" ht="15" x14ac:dyDescent="0.2">
      <c r="A4248" t="s">
        <v>41</v>
      </c>
      <c r="B4248" t="s">
        <v>42</v>
      </c>
      <c r="C4248" t="s">
        <v>114</v>
      </c>
      <c r="D4248" s="11">
        <v>44267</v>
      </c>
      <c r="E4248" t="s">
        <v>50</v>
      </c>
      <c r="F4248">
        <v>5</v>
      </c>
      <c r="G4248" t="s">
        <v>43</v>
      </c>
      <c r="H4248">
        <v>8</v>
      </c>
      <c r="I4248"/>
      <c r="J4248"/>
      <c r="K4248">
        <v>3406424242</v>
      </c>
      <c r="L4248">
        <v>3406424242</v>
      </c>
      <c r="M4248" t="s">
        <v>44</v>
      </c>
      <c r="N4248">
        <v>2348387036</v>
      </c>
      <c r="O4248" s="32" t="str">
        <f t="shared" si="66"/>
        <v>Passives</v>
      </c>
    </row>
    <row r="4249" spans="1:15" ht="15" x14ac:dyDescent="0.2">
      <c r="A4249" t="s">
        <v>41</v>
      </c>
      <c r="B4249" t="s">
        <v>42</v>
      </c>
      <c r="C4249" t="s">
        <v>86</v>
      </c>
      <c r="D4249" s="11">
        <v>44267</v>
      </c>
      <c r="E4249" t="s">
        <v>53</v>
      </c>
      <c r="F4249">
        <v>5</v>
      </c>
      <c r="G4249" t="s">
        <v>43</v>
      </c>
      <c r="H4249">
        <v>10</v>
      </c>
      <c r="I4249"/>
      <c r="J4249"/>
      <c r="K4249">
        <v>4415361979</v>
      </c>
      <c r="L4249">
        <v>4415361979</v>
      </c>
      <c r="M4249" t="s">
        <v>44</v>
      </c>
      <c r="N4249">
        <v>2348402790</v>
      </c>
      <c r="O4249" s="32" t="str">
        <f t="shared" si="66"/>
        <v>Promoters</v>
      </c>
    </row>
    <row r="4250" spans="1:15" ht="15" x14ac:dyDescent="0.2">
      <c r="A4250" t="s">
        <v>41</v>
      </c>
      <c r="B4250" t="s">
        <v>42</v>
      </c>
      <c r="C4250" t="s">
        <v>110</v>
      </c>
      <c r="D4250" s="11">
        <v>44267</v>
      </c>
      <c r="E4250" t="s">
        <v>53</v>
      </c>
      <c r="F4250">
        <v>5</v>
      </c>
      <c r="G4250" t="s">
        <v>43</v>
      </c>
      <c r="H4250">
        <v>10</v>
      </c>
      <c r="I4250"/>
      <c r="J4250"/>
      <c r="K4250">
        <v>4412380536</v>
      </c>
      <c r="L4250">
        <v>4412380536</v>
      </c>
      <c r="M4250" t="s">
        <v>44</v>
      </c>
      <c r="N4250">
        <v>2348415630</v>
      </c>
      <c r="O4250" s="32" t="str">
        <f t="shared" si="66"/>
        <v>Promoters</v>
      </c>
    </row>
    <row r="4251" spans="1:15" ht="15" x14ac:dyDescent="0.2">
      <c r="A4251" t="s">
        <v>41</v>
      </c>
      <c r="B4251" t="s">
        <v>42</v>
      </c>
      <c r="C4251" t="s">
        <v>138</v>
      </c>
      <c r="D4251" s="11">
        <v>44267</v>
      </c>
      <c r="E4251" t="s">
        <v>50</v>
      </c>
      <c r="F4251">
        <v>4</v>
      </c>
      <c r="G4251" t="s">
        <v>46</v>
      </c>
      <c r="H4251">
        <v>5</v>
      </c>
      <c r="I4251"/>
      <c r="J4251"/>
      <c r="K4251">
        <v>3526033555</v>
      </c>
      <c r="L4251">
        <v>3526033555</v>
      </c>
      <c r="M4251" t="s">
        <v>44</v>
      </c>
      <c r="N4251">
        <v>2348416473</v>
      </c>
      <c r="O4251" s="32" t="str">
        <f t="shared" si="66"/>
        <v>Detractors</v>
      </c>
    </row>
    <row r="4252" spans="1:15" ht="15" x14ac:dyDescent="0.2">
      <c r="A4252" t="s">
        <v>41</v>
      </c>
      <c r="B4252" t="s">
        <v>42</v>
      </c>
      <c r="C4252" t="s">
        <v>111</v>
      </c>
      <c r="D4252" s="11">
        <v>44267</v>
      </c>
      <c r="E4252" t="s">
        <v>50</v>
      </c>
      <c r="F4252">
        <v>5</v>
      </c>
      <c r="G4252" t="s">
        <v>43</v>
      </c>
      <c r="H4252">
        <v>10</v>
      </c>
      <c r="I4252"/>
      <c r="J4252"/>
      <c r="K4252">
        <v>3402270778</v>
      </c>
      <c r="L4252">
        <v>3402270778</v>
      </c>
      <c r="M4252" t="s">
        <v>44</v>
      </c>
      <c r="N4252">
        <v>2348429096</v>
      </c>
      <c r="O4252" s="32" t="str">
        <f t="shared" si="66"/>
        <v>Promoters</v>
      </c>
    </row>
    <row r="4253" spans="1:15" ht="15" x14ac:dyDescent="0.2">
      <c r="A4253" t="s">
        <v>41</v>
      </c>
      <c r="B4253" t="s">
        <v>42</v>
      </c>
      <c r="C4253" t="s">
        <v>124</v>
      </c>
      <c r="D4253" s="11">
        <v>44267</v>
      </c>
      <c r="E4253" t="s">
        <v>53</v>
      </c>
      <c r="F4253">
        <v>5</v>
      </c>
      <c r="G4253" t="s">
        <v>43</v>
      </c>
      <c r="H4253">
        <v>7</v>
      </c>
      <c r="I4253"/>
      <c r="J4253"/>
      <c r="K4253">
        <v>4415194088</v>
      </c>
      <c r="L4253">
        <v>4415194088</v>
      </c>
      <c r="M4253" t="s">
        <v>51</v>
      </c>
      <c r="N4253">
        <v>2348429291</v>
      </c>
      <c r="O4253" s="32" t="str">
        <f t="shared" si="66"/>
        <v>Passives</v>
      </c>
    </row>
    <row r="4254" spans="1:15" ht="15" x14ac:dyDescent="0.2">
      <c r="A4254" t="s">
        <v>41</v>
      </c>
      <c r="B4254" t="s">
        <v>42</v>
      </c>
      <c r="C4254" t="s">
        <v>140</v>
      </c>
      <c r="D4254" s="11">
        <v>44267</v>
      </c>
      <c r="E4254" t="s">
        <v>50</v>
      </c>
      <c r="F4254">
        <v>5</v>
      </c>
      <c r="G4254" t="s">
        <v>43</v>
      </c>
      <c r="H4254">
        <v>10</v>
      </c>
      <c r="I4254"/>
      <c r="J4254"/>
      <c r="K4254">
        <v>3402270117</v>
      </c>
      <c r="L4254">
        <v>3402270117</v>
      </c>
      <c r="M4254" t="s">
        <v>44</v>
      </c>
      <c r="N4254">
        <v>2348455248</v>
      </c>
      <c r="O4254" s="32" t="str">
        <f t="shared" si="66"/>
        <v>Promoters</v>
      </c>
    </row>
    <row r="4255" spans="1:15" ht="15" x14ac:dyDescent="0.2">
      <c r="A4255" t="s">
        <v>41</v>
      </c>
      <c r="B4255" t="s">
        <v>42</v>
      </c>
      <c r="C4255" t="s">
        <v>111</v>
      </c>
      <c r="D4255" s="11">
        <v>44267</v>
      </c>
      <c r="E4255" t="s">
        <v>55</v>
      </c>
      <c r="F4255">
        <v>5</v>
      </c>
      <c r="G4255" t="s">
        <v>43</v>
      </c>
      <c r="H4255">
        <v>10</v>
      </c>
      <c r="I4255"/>
      <c r="J4255"/>
      <c r="K4255">
        <v>7752779200</v>
      </c>
      <c r="L4255">
        <v>7752779200</v>
      </c>
      <c r="M4255" t="s">
        <v>44</v>
      </c>
      <c r="N4255">
        <v>2348458046</v>
      </c>
      <c r="O4255" s="32" t="str">
        <f t="shared" si="66"/>
        <v>Promoters</v>
      </c>
    </row>
    <row r="4256" spans="1:15" ht="15" x14ac:dyDescent="0.2">
      <c r="A4256" t="s">
        <v>41</v>
      </c>
      <c r="B4256" t="s">
        <v>42</v>
      </c>
      <c r="C4256" t="s">
        <v>136</v>
      </c>
      <c r="D4256" s="11">
        <v>44267</v>
      </c>
      <c r="E4256" t="s">
        <v>53</v>
      </c>
      <c r="F4256">
        <v>5</v>
      </c>
      <c r="G4256" t="s">
        <v>43</v>
      </c>
      <c r="H4256">
        <v>10</v>
      </c>
      <c r="I4256"/>
      <c r="J4256"/>
      <c r="K4256">
        <v>4417043511</v>
      </c>
      <c r="L4256">
        <v>4417043511</v>
      </c>
      <c r="M4256" t="s">
        <v>51</v>
      </c>
      <c r="N4256">
        <v>2348465023</v>
      </c>
      <c r="O4256" s="32" t="str">
        <f t="shared" si="66"/>
        <v>Promoters</v>
      </c>
    </row>
    <row r="4257" spans="1:15" ht="15" x14ac:dyDescent="0.2">
      <c r="A4257" t="s">
        <v>41</v>
      </c>
      <c r="B4257" t="s">
        <v>42</v>
      </c>
      <c r="C4257" t="s">
        <v>88</v>
      </c>
      <c r="D4257" s="11">
        <v>44267</v>
      </c>
      <c r="E4257" t="s">
        <v>53</v>
      </c>
      <c r="F4257">
        <v>5</v>
      </c>
      <c r="G4257" t="s">
        <v>43</v>
      </c>
      <c r="H4257">
        <v>7</v>
      </c>
      <c r="I4257"/>
      <c r="J4257"/>
      <c r="K4257">
        <v>4417043179</v>
      </c>
      <c r="L4257">
        <v>4417043179</v>
      </c>
      <c r="M4257" t="s">
        <v>51</v>
      </c>
      <c r="N4257">
        <v>2348471312</v>
      </c>
      <c r="O4257" s="32" t="str">
        <f t="shared" si="66"/>
        <v>Passives</v>
      </c>
    </row>
    <row r="4258" spans="1:15" ht="15" x14ac:dyDescent="0.2">
      <c r="A4258" t="s">
        <v>41</v>
      </c>
      <c r="B4258" t="s">
        <v>42</v>
      </c>
      <c r="C4258" t="s">
        <v>138</v>
      </c>
      <c r="D4258" s="11">
        <v>44267</v>
      </c>
      <c r="E4258" t="s">
        <v>50</v>
      </c>
      <c r="F4258">
        <v>5</v>
      </c>
      <c r="G4258" t="s">
        <v>43</v>
      </c>
      <c r="H4258">
        <v>8</v>
      </c>
      <c r="I4258"/>
      <c r="J4258"/>
      <c r="K4258">
        <v>3402776131</v>
      </c>
      <c r="L4258">
        <v>3402776131</v>
      </c>
      <c r="M4258" t="s">
        <v>44</v>
      </c>
      <c r="N4258">
        <v>2348482722</v>
      </c>
      <c r="O4258" s="32" t="str">
        <f t="shared" si="66"/>
        <v>Passives</v>
      </c>
    </row>
    <row r="4259" spans="1:15" ht="15" x14ac:dyDescent="0.2">
      <c r="A4259" t="s">
        <v>41</v>
      </c>
      <c r="B4259" t="s">
        <v>42</v>
      </c>
      <c r="C4259" t="s">
        <v>111</v>
      </c>
      <c r="D4259" s="11">
        <v>44267</v>
      </c>
      <c r="E4259" t="s">
        <v>50</v>
      </c>
      <c r="F4259">
        <v>1</v>
      </c>
      <c r="G4259" t="s">
        <v>46</v>
      </c>
      <c r="H4259">
        <v>0</v>
      </c>
      <c r="I4259"/>
      <c r="J4259"/>
      <c r="K4259">
        <v>3404736474</v>
      </c>
      <c r="L4259">
        <v>3404736474</v>
      </c>
      <c r="M4259" t="s">
        <v>44</v>
      </c>
      <c r="N4259">
        <v>2348483030</v>
      </c>
      <c r="O4259" s="32" t="str">
        <f t="shared" si="66"/>
        <v>Detractors</v>
      </c>
    </row>
    <row r="4260" spans="1:15" ht="15" x14ac:dyDescent="0.2">
      <c r="A4260" t="s">
        <v>41</v>
      </c>
      <c r="B4260" t="s">
        <v>42</v>
      </c>
      <c r="C4260" t="s">
        <v>140</v>
      </c>
      <c r="D4260" s="11">
        <v>44267</v>
      </c>
      <c r="E4260" t="s">
        <v>50</v>
      </c>
      <c r="F4260">
        <v>4</v>
      </c>
      <c r="G4260" t="s">
        <v>43</v>
      </c>
      <c r="H4260">
        <v>9</v>
      </c>
      <c r="I4260"/>
      <c r="J4260"/>
      <c r="K4260">
        <v>3404736474</v>
      </c>
      <c r="L4260">
        <v>3404736474</v>
      </c>
      <c r="M4260" t="s">
        <v>44</v>
      </c>
      <c r="N4260">
        <v>2348484102</v>
      </c>
      <c r="O4260" s="32" t="str">
        <f t="shared" si="66"/>
        <v>Promoters</v>
      </c>
    </row>
    <row r="4261" spans="1:15" ht="15" x14ac:dyDescent="0.2">
      <c r="A4261" t="s">
        <v>41</v>
      </c>
      <c r="B4261" t="s">
        <v>42</v>
      </c>
      <c r="C4261" t="s">
        <v>81</v>
      </c>
      <c r="D4261" s="11">
        <v>44267</v>
      </c>
      <c r="E4261" t="s">
        <v>50</v>
      </c>
      <c r="F4261">
        <v>5</v>
      </c>
      <c r="G4261" t="s">
        <v>43</v>
      </c>
      <c r="H4261">
        <v>10</v>
      </c>
      <c r="I4261"/>
      <c r="J4261"/>
      <c r="K4261">
        <v>3406909467</v>
      </c>
      <c r="L4261">
        <v>3406909467</v>
      </c>
      <c r="M4261" t="s">
        <v>44</v>
      </c>
      <c r="N4261">
        <v>2348486493</v>
      </c>
      <c r="O4261" s="32" t="str">
        <f t="shared" si="66"/>
        <v>Promoters</v>
      </c>
    </row>
    <row r="4262" spans="1:15" ht="15" x14ac:dyDescent="0.2">
      <c r="A4262" t="s">
        <v>41</v>
      </c>
      <c r="B4262" t="s">
        <v>42</v>
      </c>
      <c r="C4262" t="s">
        <v>81</v>
      </c>
      <c r="D4262" s="11">
        <v>44267</v>
      </c>
      <c r="E4262" t="s">
        <v>50</v>
      </c>
      <c r="F4262">
        <v>5</v>
      </c>
      <c r="G4262" t="s">
        <v>46</v>
      </c>
      <c r="H4262">
        <v>10</v>
      </c>
      <c r="I4262"/>
      <c r="J4262"/>
      <c r="K4262">
        <v>3405146476</v>
      </c>
      <c r="L4262">
        <v>3405146476</v>
      </c>
      <c r="M4262" t="s">
        <v>51</v>
      </c>
      <c r="N4262">
        <v>2348490117</v>
      </c>
      <c r="O4262" s="32" t="str">
        <f t="shared" si="66"/>
        <v>Promoters</v>
      </c>
    </row>
    <row r="4263" spans="1:15" ht="15" x14ac:dyDescent="0.2">
      <c r="A4263" t="s">
        <v>41</v>
      </c>
      <c r="B4263" t="s">
        <v>42</v>
      </c>
      <c r="C4263" t="s">
        <v>129</v>
      </c>
      <c r="D4263" s="11">
        <v>44268</v>
      </c>
      <c r="E4263" t="s">
        <v>50</v>
      </c>
      <c r="F4263">
        <v>5</v>
      </c>
      <c r="G4263" t="s">
        <v>43</v>
      </c>
      <c r="H4263">
        <v>10</v>
      </c>
      <c r="I4263"/>
      <c r="J4263"/>
      <c r="K4263">
        <v>3406269032</v>
      </c>
      <c r="L4263">
        <v>3406269032</v>
      </c>
      <c r="M4263" t="s">
        <v>44</v>
      </c>
      <c r="N4263">
        <v>2348580932</v>
      </c>
      <c r="O4263" s="32" t="str">
        <f t="shared" si="66"/>
        <v>Promoters</v>
      </c>
    </row>
    <row r="4264" spans="1:15" ht="15" x14ac:dyDescent="0.2">
      <c r="A4264" t="s">
        <v>41</v>
      </c>
      <c r="B4264" t="s">
        <v>42</v>
      </c>
      <c r="C4264" t="s">
        <v>129</v>
      </c>
      <c r="D4264" s="11">
        <v>44268</v>
      </c>
      <c r="E4264" t="s">
        <v>50</v>
      </c>
      <c r="F4264">
        <v>5</v>
      </c>
      <c r="G4264" t="s">
        <v>43</v>
      </c>
      <c r="H4264">
        <v>9</v>
      </c>
      <c r="I4264"/>
      <c r="J4264"/>
      <c r="K4264">
        <v>3402278293</v>
      </c>
      <c r="L4264">
        <v>3402278293</v>
      </c>
      <c r="M4264" t="s">
        <v>44</v>
      </c>
      <c r="N4264">
        <v>2348582991</v>
      </c>
      <c r="O4264" s="32" t="str">
        <f t="shared" si="66"/>
        <v>Promoters</v>
      </c>
    </row>
    <row r="4265" spans="1:15" ht="15" x14ac:dyDescent="0.2">
      <c r="A4265" t="s">
        <v>41</v>
      </c>
      <c r="B4265" t="s">
        <v>42</v>
      </c>
      <c r="C4265" t="s">
        <v>129</v>
      </c>
      <c r="D4265" s="11">
        <v>44268</v>
      </c>
      <c r="E4265" t="s">
        <v>50</v>
      </c>
      <c r="F4265">
        <v>5</v>
      </c>
      <c r="G4265" t="s">
        <v>43</v>
      </c>
      <c r="H4265">
        <v>5</v>
      </c>
      <c r="I4265"/>
      <c r="J4265">
        <v>2027345405</v>
      </c>
      <c r="K4265">
        <v>3402779629</v>
      </c>
      <c r="L4265">
        <v>3402779629</v>
      </c>
      <c r="M4265" t="s">
        <v>44</v>
      </c>
      <c r="N4265">
        <v>2348588212</v>
      </c>
      <c r="O4265" s="32" t="str">
        <f t="shared" si="66"/>
        <v>Detractors</v>
      </c>
    </row>
    <row r="4266" spans="1:15" ht="15" x14ac:dyDescent="0.2">
      <c r="A4266" t="s">
        <v>41</v>
      </c>
      <c r="B4266" t="s">
        <v>42</v>
      </c>
      <c r="C4266" t="s">
        <v>145</v>
      </c>
      <c r="D4266" s="11">
        <v>44268</v>
      </c>
      <c r="E4266" t="s">
        <v>50</v>
      </c>
      <c r="F4266">
        <v>5</v>
      </c>
      <c r="G4266" t="s">
        <v>43</v>
      </c>
      <c r="H4266">
        <v>10</v>
      </c>
      <c r="I4266"/>
      <c r="J4266"/>
      <c r="K4266">
        <v>3404222926</v>
      </c>
      <c r="L4266">
        <v>3404222926</v>
      </c>
      <c r="M4266" t="s">
        <v>51</v>
      </c>
      <c r="N4266">
        <v>2348612993</v>
      </c>
      <c r="O4266" s="32" t="str">
        <f t="shared" si="66"/>
        <v>Promoters</v>
      </c>
    </row>
    <row r="4267" spans="1:15" ht="15" x14ac:dyDescent="0.2">
      <c r="A4267" t="s">
        <v>41</v>
      </c>
      <c r="B4267" t="s">
        <v>42</v>
      </c>
      <c r="C4267" t="s">
        <v>130</v>
      </c>
      <c r="D4267" s="11">
        <v>44268</v>
      </c>
      <c r="E4267" t="s">
        <v>19</v>
      </c>
      <c r="F4267">
        <v>5</v>
      </c>
      <c r="G4267" t="s">
        <v>43</v>
      </c>
      <c r="H4267">
        <v>1</v>
      </c>
      <c r="I4267"/>
      <c r="J4267"/>
      <c r="K4267">
        <v>7205275223</v>
      </c>
      <c r="L4267">
        <v>5922615313</v>
      </c>
      <c r="M4267" t="s">
        <v>44</v>
      </c>
      <c r="N4267">
        <v>2348623950</v>
      </c>
      <c r="O4267" s="32" t="str">
        <f t="shared" si="66"/>
        <v>Detractors</v>
      </c>
    </row>
    <row r="4268" spans="1:15" ht="15" x14ac:dyDescent="0.2">
      <c r="A4268" t="s">
        <v>41</v>
      </c>
      <c r="B4268" t="s">
        <v>42</v>
      </c>
      <c r="C4268" t="s">
        <v>130</v>
      </c>
      <c r="D4268" s="11">
        <v>44268</v>
      </c>
      <c r="E4268" t="s">
        <v>19</v>
      </c>
      <c r="F4268">
        <v>5</v>
      </c>
      <c r="G4268" t="s">
        <v>43</v>
      </c>
      <c r="H4268">
        <v>10</v>
      </c>
      <c r="I4268"/>
      <c r="J4268"/>
      <c r="K4268">
        <v>7205275223</v>
      </c>
      <c r="L4268">
        <v>5926091336</v>
      </c>
      <c r="M4268" t="s">
        <v>44</v>
      </c>
      <c r="N4268">
        <v>2348628965</v>
      </c>
      <c r="O4268" s="32" t="str">
        <f t="shared" si="66"/>
        <v>Promoters</v>
      </c>
    </row>
    <row r="4269" spans="1:15" ht="15" x14ac:dyDescent="0.2">
      <c r="A4269" t="s">
        <v>41</v>
      </c>
      <c r="B4269" t="s">
        <v>42</v>
      </c>
      <c r="C4269" t="s">
        <v>120</v>
      </c>
      <c r="D4269" s="11">
        <v>44268</v>
      </c>
      <c r="E4269" t="s">
        <v>19</v>
      </c>
      <c r="F4269">
        <v>5</v>
      </c>
      <c r="G4269" t="s">
        <v>43</v>
      </c>
      <c r="H4269">
        <v>9</v>
      </c>
      <c r="I4269"/>
      <c r="J4269"/>
      <c r="K4269">
        <v>7205275223</v>
      </c>
      <c r="L4269">
        <v>5926479517</v>
      </c>
      <c r="M4269" t="s">
        <v>44</v>
      </c>
      <c r="N4269">
        <v>2348630146</v>
      </c>
      <c r="O4269" s="32" t="str">
        <f t="shared" si="66"/>
        <v>Promoters</v>
      </c>
    </row>
    <row r="4270" spans="1:15" ht="15" x14ac:dyDescent="0.2">
      <c r="A4270" t="s">
        <v>41</v>
      </c>
      <c r="B4270" t="s">
        <v>42</v>
      </c>
      <c r="C4270" t="s">
        <v>134</v>
      </c>
      <c r="D4270" s="11">
        <v>44268</v>
      </c>
      <c r="E4270" t="s">
        <v>52</v>
      </c>
      <c r="F4270">
        <v>5</v>
      </c>
      <c r="G4270" t="s">
        <v>43</v>
      </c>
      <c r="H4270">
        <v>8</v>
      </c>
      <c r="I4270"/>
      <c r="J4270"/>
      <c r="K4270">
        <v>4417775451</v>
      </c>
      <c r="L4270">
        <v>4417775451</v>
      </c>
      <c r="M4270" t="s">
        <v>44</v>
      </c>
      <c r="N4270">
        <v>2348641768</v>
      </c>
      <c r="O4270" s="32" t="str">
        <f t="shared" si="66"/>
        <v>Passives</v>
      </c>
    </row>
    <row r="4271" spans="1:15" ht="15" x14ac:dyDescent="0.2">
      <c r="A4271" t="s">
        <v>41</v>
      </c>
      <c r="B4271" t="s">
        <v>42</v>
      </c>
      <c r="C4271" t="s">
        <v>118</v>
      </c>
      <c r="D4271" s="11">
        <v>44268</v>
      </c>
      <c r="E4271" t="s">
        <v>19</v>
      </c>
      <c r="F4271">
        <v>5</v>
      </c>
      <c r="G4271" t="s">
        <v>43</v>
      </c>
      <c r="H4271">
        <v>0</v>
      </c>
      <c r="I4271"/>
      <c r="J4271"/>
      <c r="K4271">
        <v>7205275223</v>
      </c>
      <c r="L4271">
        <v>5926143109</v>
      </c>
      <c r="M4271" t="s">
        <v>44</v>
      </c>
      <c r="N4271">
        <v>2348643074</v>
      </c>
      <c r="O4271" s="32" t="str">
        <f t="shared" si="66"/>
        <v>Detractors</v>
      </c>
    </row>
    <row r="4272" spans="1:15" ht="15" x14ac:dyDescent="0.2">
      <c r="A4272" t="s">
        <v>41</v>
      </c>
      <c r="B4272" t="s">
        <v>42</v>
      </c>
      <c r="C4272" t="s">
        <v>85</v>
      </c>
      <c r="D4272" s="11">
        <v>44268</v>
      </c>
      <c r="E4272" t="s">
        <v>52</v>
      </c>
      <c r="F4272">
        <v>5</v>
      </c>
      <c r="G4272" t="s">
        <v>43</v>
      </c>
      <c r="H4272">
        <v>10</v>
      </c>
      <c r="I4272"/>
      <c r="J4272"/>
      <c r="K4272">
        <v>4412958973</v>
      </c>
      <c r="L4272">
        <v>4412958973</v>
      </c>
      <c r="M4272" t="s">
        <v>44</v>
      </c>
      <c r="N4272">
        <v>2348644770</v>
      </c>
      <c r="O4272" s="32" t="str">
        <f t="shared" si="66"/>
        <v>Promoters</v>
      </c>
    </row>
    <row r="4273" spans="1:15" ht="15" x14ac:dyDescent="0.2">
      <c r="A4273" t="s">
        <v>41</v>
      </c>
      <c r="B4273" t="s">
        <v>42</v>
      </c>
      <c r="C4273" t="s">
        <v>130</v>
      </c>
      <c r="D4273" s="11">
        <v>44268</v>
      </c>
      <c r="E4273" t="s">
        <v>19</v>
      </c>
      <c r="F4273">
        <v>5</v>
      </c>
      <c r="G4273" t="s">
        <v>43</v>
      </c>
      <c r="H4273">
        <v>5</v>
      </c>
      <c r="I4273"/>
      <c r="J4273">
        <v>2027428383</v>
      </c>
      <c r="K4273">
        <v>7205275223</v>
      </c>
      <c r="L4273">
        <v>5925004826</v>
      </c>
      <c r="M4273" t="s">
        <v>44</v>
      </c>
      <c r="N4273">
        <v>2348646354</v>
      </c>
      <c r="O4273" s="32" t="str">
        <f t="shared" si="66"/>
        <v>Detractors</v>
      </c>
    </row>
    <row r="4274" spans="1:15" ht="15" x14ac:dyDescent="0.2">
      <c r="A4274" t="s">
        <v>41</v>
      </c>
      <c r="B4274" t="s">
        <v>42</v>
      </c>
      <c r="C4274" t="s">
        <v>119</v>
      </c>
      <c r="D4274" s="11">
        <v>44268</v>
      </c>
      <c r="E4274" t="s">
        <v>19</v>
      </c>
      <c r="F4274">
        <v>5</v>
      </c>
      <c r="G4274" t="s">
        <v>43</v>
      </c>
      <c r="H4274">
        <v>10</v>
      </c>
      <c r="I4274"/>
      <c r="J4274"/>
      <c r="K4274">
        <v>7205275223</v>
      </c>
      <c r="L4274">
        <v>5926575461</v>
      </c>
      <c r="M4274" t="s">
        <v>44</v>
      </c>
      <c r="N4274">
        <v>2348651228</v>
      </c>
      <c r="O4274" s="32" t="str">
        <f t="shared" si="66"/>
        <v>Promoters</v>
      </c>
    </row>
    <row r="4275" spans="1:15" ht="15" x14ac:dyDescent="0.2">
      <c r="A4275" t="s">
        <v>41</v>
      </c>
      <c r="B4275" t="s">
        <v>42</v>
      </c>
      <c r="C4275" t="s">
        <v>88</v>
      </c>
      <c r="D4275" s="11">
        <v>44268</v>
      </c>
      <c r="E4275" t="s">
        <v>50</v>
      </c>
      <c r="F4275">
        <v>5</v>
      </c>
      <c r="G4275" t="s">
        <v>46</v>
      </c>
      <c r="H4275">
        <v>4</v>
      </c>
      <c r="I4275"/>
      <c r="J4275"/>
      <c r="K4275">
        <v>5712946127</v>
      </c>
      <c r="L4275">
        <v>5712946127</v>
      </c>
      <c r="M4275" t="s">
        <v>44</v>
      </c>
      <c r="N4275">
        <v>2348651746</v>
      </c>
      <c r="O4275" s="32" t="str">
        <f t="shared" si="66"/>
        <v>Detractors</v>
      </c>
    </row>
    <row r="4276" spans="1:15" ht="15" x14ac:dyDescent="0.2">
      <c r="A4276" t="s">
        <v>41</v>
      </c>
      <c r="B4276" t="s">
        <v>42</v>
      </c>
      <c r="C4276" t="s">
        <v>85</v>
      </c>
      <c r="D4276" s="11">
        <v>44268</v>
      </c>
      <c r="E4276" t="s">
        <v>53</v>
      </c>
      <c r="F4276">
        <v>5</v>
      </c>
      <c r="G4276" t="s">
        <v>46</v>
      </c>
      <c r="H4276">
        <v>5</v>
      </c>
      <c r="I4276"/>
      <c r="J4276"/>
      <c r="K4276">
        <v>4417047817</v>
      </c>
      <c r="L4276">
        <v>4417047817</v>
      </c>
      <c r="M4276" t="s">
        <v>44</v>
      </c>
      <c r="N4276">
        <v>2348654244</v>
      </c>
      <c r="O4276" s="32" t="str">
        <f t="shared" si="66"/>
        <v>Detractors</v>
      </c>
    </row>
    <row r="4277" spans="1:15" ht="15" x14ac:dyDescent="0.2">
      <c r="A4277" t="s">
        <v>41</v>
      </c>
      <c r="B4277" t="s">
        <v>42</v>
      </c>
      <c r="C4277" t="s">
        <v>130</v>
      </c>
      <c r="D4277" s="11">
        <v>44268</v>
      </c>
      <c r="E4277" t="s">
        <v>19</v>
      </c>
      <c r="F4277">
        <v>5</v>
      </c>
      <c r="G4277" t="s">
        <v>43</v>
      </c>
      <c r="H4277">
        <v>8</v>
      </c>
      <c r="I4277"/>
      <c r="J4277"/>
      <c r="K4277">
        <v>7205275223</v>
      </c>
      <c r="L4277">
        <v>5922260179</v>
      </c>
      <c r="M4277" t="s">
        <v>44</v>
      </c>
      <c r="N4277">
        <v>2348657043</v>
      </c>
      <c r="O4277" s="32" t="str">
        <f t="shared" si="66"/>
        <v>Passives</v>
      </c>
    </row>
    <row r="4278" spans="1:15" ht="15" x14ac:dyDescent="0.2">
      <c r="A4278" t="s">
        <v>41</v>
      </c>
      <c r="B4278" t="s">
        <v>42</v>
      </c>
      <c r="C4278" t="s">
        <v>130</v>
      </c>
      <c r="D4278" s="11">
        <v>44268</v>
      </c>
      <c r="E4278" t="s">
        <v>19</v>
      </c>
      <c r="F4278">
        <v>5</v>
      </c>
      <c r="G4278" t="s">
        <v>43</v>
      </c>
      <c r="H4278">
        <v>9</v>
      </c>
      <c r="I4278"/>
      <c r="J4278"/>
      <c r="K4278">
        <v>7205275223</v>
      </c>
      <c r="L4278">
        <v>5926505612</v>
      </c>
      <c r="M4278" t="s">
        <v>44</v>
      </c>
      <c r="N4278">
        <v>2348658686</v>
      </c>
      <c r="O4278" s="32" t="str">
        <f t="shared" si="66"/>
        <v>Promoters</v>
      </c>
    </row>
    <row r="4279" spans="1:15" ht="15" x14ac:dyDescent="0.2">
      <c r="A4279" t="s">
        <v>41</v>
      </c>
      <c r="B4279" t="s">
        <v>42</v>
      </c>
      <c r="C4279" t="s">
        <v>134</v>
      </c>
      <c r="D4279" s="11">
        <v>44268</v>
      </c>
      <c r="E4279" t="s">
        <v>53</v>
      </c>
      <c r="F4279">
        <v>5</v>
      </c>
      <c r="G4279" t="s">
        <v>43</v>
      </c>
      <c r="H4279">
        <v>10</v>
      </c>
      <c r="I4279"/>
      <c r="J4279"/>
      <c r="K4279">
        <v>4417051131</v>
      </c>
      <c r="L4279">
        <v>4417051131</v>
      </c>
      <c r="M4279" t="s">
        <v>44</v>
      </c>
      <c r="N4279">
        <v>2348684335</v>
      </c>
      <c r="O4279" s="32" t="str">
        <f t="shared" si="66"/>
        <v>Promoters</v>
      </c>
    </row>
    <row r="4280" spans="1:15" ht="15" x14ac:dyDescent="0.2">
      <c r="A4280" t="s">
        <v>41</v>
      </c>
      <c r="B4280" t="s">
        <v>42</v>
      </c>
      <c r="C4280" t="s">
        <v>130</v>
      </c>
      <c r="D4280" s="11">
        <v>44268</v>
      </c>
      <c r="E4280" t="s">
        <v>19</v>
      </c>
      <c r="F4280">
        <v>5</v>
      </c>
      <c r="G4280" t="s">
        <v>46</v>
      </c>
      <c r="H4280">
        <v>8</v>
      </c>
      <c r="I4280"/>
      <c r="J4280"/>
      <c r="K4280">
        <v>7205275223</v>
      </c>
      <c r="L4280">
        <v>5926389380</v>
      </c>
      <c r="M4280" t="s">
        <v>51</v>
      </c>
      <c r="N4280">
        <v>2348687255</v>
      </c>
      <c r="O4280" s="32" t="str">
        <f t="shared" si="66"/>
        <v>Passives</v>
      </c>
    </row>
    <row r="4281" spans="1:15" ht="15" x14ac:dyDescent="0.2">
      <c r="A4281" t="s">
        <v>41</v>
      </c>
      <c r="B4281" t="s">
        <v>42</v>
      </c>
      <c r="C4281" t="s">
        <v>129</v>
      </c>
      <c r="D4281" s="11">
        <v>44268</v>
      </c>
      <c r="E4281" t="s">
        <v>55</v>
      </c>
      <c r="F4281">
        <v>5</v>
      </c>
      <c r="G4281" t="s">
        <v>46</v>
      </c>
      <c r="H4281">
        <v>10</v>
      </c>
      <c r="I4281"/>
      <c r="J4281">
        <v>2027483081</v>
      </c>
      <c r="K4281">
        <v>7752948885</v>
      </c>
      <c r="L4281">
        <v>7752948885</v>
      </c>
      <c r="M4281" t="s">
        <v>44</v>
      </c>
      <c r="N4281">
        <v>2348711891</v>
      </c>
      <c r="O4281" s="32" t="str">
        <f t="shared" si="66"/>
        <v>Promoters</v>
      </c>
    </row>
    <row r="4282" spans="1:15" ht="15" x14ac:dyDescent="0.2">
      <c r="A4282" t="s">
        <v>41</v>
      </c>
      <c r="B4282" t="s">
        <v>42</v>
      </c>
      <c r="C4282" t="s">
        <v>134</v>
      </c>
      <c r="D4282" s="11">
        <v>44268</v>
      </c>
      <c r="E4282" t="s">
        <v>52</v>
      </c>
      <c r="F4282">
        <v>5</v>
      </c>
      <c r="G4282" t="s">
        <v>43</v>
      </c>
      <c r="H4282">
        <v>9</v>
      </c>
      <c r="I4282"/>
      <c r="J4282"/>
      <c r="K4282">
        <v>4417775377</v>
      </c>
      <c r="L4282">
        <v>4417775377</v>
      </c>
      <c r="M4282" t="s">
        <v>44</v>
      </c>
      <c r="N4282">
        <v>2348712650</v>
      </c>
      <c r="O4282" s="32" t="str">
        <f t="shared" si="66"/>
        <v>Promoters</v>
      </c>
    </row>
    <row r="4283" spans="1:15" ht="15" x14ac:dyDescent="0.2">
      <c r="A4283" t="s">
        <v>41</v>
      </c>
      <c r="B4283" t="s">
        <v>42</v>
      </c>
      <c r="C4283" t="s">
        <v>130</v>
      </c>
      <c r="D4283" s="11">
        <v>44268</v>
      </c>
      <c r="E4283" t="s">
        <v>19</v>
      </c>
      <c r="F4283">
        <v>5</v>
      </c>
      <c r="G4283" t="s">
        <v>43</v>
      </c>
      <c r="H4283">
        <v>10</v>
      </c>
      <c r="I4283"/>
      <c r="J4283"/>
      <c r="K4283">
        <v>7205275223</v>
      </c>
      <c r="L4283">
        <v>5926185338</v>
      </c>
      <c r="M4283" t="s">
        <v>51</v>
      </c>
      <c r="N4283">
        <v>2348717927</v>
      </c>
      <c r="O4283" s="32" t="str">
        <f t="shared" si="66"/>
        <v>Promoters</v>
      </c>
    </row>
    <row r="4284" spans="1:15" ht="15" x14ac:dyDescent="0.2">
      <c r="A4284" t="s">
        <v>41</v>
      </c>
      <c r="B4284" t="s">
        <v>42</v>
      </c>
      <c r="C4284" t="s">
        <v>130</v>
      </c>
      <c r="D4284" s="11">
        <v>44268</v>
      </c>
      <c r="E4284" t="s">
        <v>19</v>
      </c>
      <c r="F4284">
        <v>5</v>
      </c>
      <c r="G4284" t="s">
        <v>46</v>
      </c>
      <c r="H4284">
        <v>6</v>
      </c>
      <c r="I4284"/>
      <c r="J4284"/>
      <c r="K4284">
        <v>7205275223</v>
      </c>
      <c r="L4284">
        <v>5926545115</v>
      </c>
      <c r="M4284" t="s">
        <v>44</v>
      </c>
      <c r="N4284">
        <v>2348720931</v>
      </c>
      <c r="O4284" s="32" t="str">
        <f t="shared" si="66"/>
        <v>Detractors</v>
      </c>
    </row>
    <row r="4285" spans="1:15" ht="15" x14ac:dyDescent="0.2">
      <c r="A4285" t="s">
        <v>41</v>
      </c>
      <c r="B4285" t="s">
        <v>42</v>
      </c>
      <c r="C4285" t="s">
        <v>88</v>
      </c>
      <c r="D4285" s="11">
        <v>44268</v>
      </c>
      <c r="E4285" t="s">
        <v>54</v>
      </c>
      <c r="F4285">
        <v>1</v>
      </c>
      <c r="G4285" t="s">
        <v>46</v>
      </c>
      <c r="H4285">
        <v>0</v>
      </c>
      <c r="I4285"/>
      <c r="J4285"/>
      <c r="K4285">
        <v>9286068225</v>
      </c>
      <c r="L4285">
        <v>9286068225</v>
      </c>
      <c r="M4285" t="s">
        <v>44</v>
      </c>
      <c r="N4285">
        <v>2348721190</v>
      </c>
      <c r="O4285" s="32" t="str">
        <f t="shared" si="66"/>
        <v>Detractors</v>
      </c>
    </row>
    <row r="4286" spans="1:15" ht="15" x14ac:dyDescent="0.2">
      <c r="A4286" t="s">
        <v>41</v>
      </c>
      <c r="B4286" t="s">
        <v>42</v>
      </c>
      <c r="C4286" t="s">
        <v>88</v>
      </c>
      <c r="D4286" s="11">
        <v>44268</v>
      </c>
      <c r="E4286" t="s">
        <v>53</v>
      </c>
      <c r="F4286">
        <v>5</v>
      </c>
      <c r="G4286" t="s">
        <v>43</v>
      </c>
      <c r="H4286">
        <v>8</v>
      </c>
      <c r="I4286"/>
      <c r="J4286"/>
      <c r="K4286">
        <v>4415263332</v>
      </c>
      <c r="L4286">
        <v>4415263332</v>
      </c>
      <c r="M4286" t="s">
        <v>51</v>
      </c>
      <c r="N4286">
        <v>2348723023</v>
      </c>
      <c r="O4286" s="32" t="str">
        <f t="shared" si="66"/>
        <v>Passives</v>
      </c>
    </row>
    <row r="4287" spans="1:15" ht="15" x14ac:dyDescent="0.2">
      <c r="A4287" t="s">
        <v>41</v>
      </c>
      <c r="B4287" t="s">
        <v>42</v>
      </c>
      <c r="C4287" t="s">
        <v>121</v>
      </c>
      <c r="D4287" s="11">
        <v>44268</v>
      </c>
      <c r="E4287" t="s">
        <v>53</v>
      </c>
      <c r="F4287">
        <v>5</v>
      </c>
      <c r="G4287" t="s">
        <v>43</v>
      </c>
      <c r="H4287">
        <v>10</v>
      </c>
      <c r="I4287"/>
      <c r="J4287"/>
      <c r="K4287">
        <v>4415916077</v>
      </c>
      <c r="L4287">
        <v>4415916077</v>
      </c>
      <c r="M4287" t="s">
        <v>44</v>
      </c>
      <c r="N4287">
        <v>2348727386</v>
      </c>
      <c r="O4287" s="32" t="str">
        <f t="shared" si="66"/>
        <v>Promoters</v>
      </c>
    </row>
    <row r="4288" spans="1:15" ht="15" x14ac:dyDescent="0.2">
      <c r="A4288" t="s">
        <v>41</v>
      </c>
      <c r="B4288" t="s">
        <v>42</v>
      </c>
      <c r="C4288" t="s">
        <v>138</v>
      </c>
      <c r="D4288" s="11">
        <v>44268</v>
      </c>
      <c r="E4288" t="s">
        <v>50</v>
      </c>
      <c r="F4288">
        <v>5</v>
      </c>
      <c r="G4288" t="s">
        <v>43</v>
      </c>
      <c r="H4288">
        <v>9</v>
      </c>
      <c r="I4288"/>
      <c r="J4288"/>
      <c r="K4288">
        <v>3406264478</v>
      </c>
      <c r="L4288">
        <v>3406264478</v>
      </c>
      <c r="M4288" t="s">
        <v>44</v>
      </c>
      <c r="N4288">
        <v>2348729784</v>
      </c>
      <c r="O4288" s="32" t="str">
        <f t="shared" si="66"/>
        <v>Promoters</v>
      </c>
    </row>
    <row r="4289" spans="1:15" ht="15" x14ac:dyDescent="0.2">
      <c r="A4289" t="s">
        <v>41</v>
      </c>
      <c r="B4289" t="s">
        <v>42</v>
      </c>
      <c r="C4289" t="s">
        <v>137</v>
      </c>
      <c r="D4289" s="11">
        <v>44268</v>
      </c>
      <c r="E4289" t="s">
        <v>54</v>
      </c>
      <c r="F4289">
        <v>5</v>
      </c>
      <c r="G4289" t="s">
        <v>43</v>
      </c>
      <c r="H4289">
        <v>10</v>
      </c>
      <c r="I4289"/>
      <c r="J4289"/>
      <c r="K4289">
        <v>9182913488</v>
      </c>
      <c r="L4289">
        <v>9182913488</v>
      </c>
      <c r="M4289" t="s">
        <v>44</v>
      </c>
      <c r="N4289">
        <v>2348730499</v>
      </c>
      <c r="O4289" s="32" t="str">
        <f t="shared" si="66"/>
        <v>Promoters</v>
      </c>
    </row>
    <row r="4290" spans="1:15" ht="15" x14ac:dyDescent="0.2">
      <c r="A4290" t="s">
        <v>41</v>
      </c>
      <c r="B4290" t="s">
        <v>42</v>
      </c>
      <c r="C4290" t="s">
        <v>111</v>
      </c>
      <c r="D4290" s="11">
        <v>44268</v>
      </c>
      <c r="E4290" t="s">
        <v>54</v>
      </c>
      <c r="F4290">
        <v>1</v>
      </c>
      <c r="G4290" t="s">
        <v>46</v>
      </c>
      <c r="H4290">
        <v>0</v>
      </c>
      <c r="I4290"/>
      <c r="J4290">
        <v>2027501208</v>
      </c>
      <c r="K4290">
        <v>9282246590</v>
      </c>
      <c r="L4290">
        <v>9282246590</v>
      </c>
      <c r="M4290" t="s">
        <v>44</v>
      </c>
      <c r="N4290">
        <v>2348731341</v>
      </c>
      <c r="O4290" s="32" t="str">
        <f t="shared" ref="O4290:O4353" si="67">IF(AND(H4290&gt;=$Q$3,H4290&lt;=$R$3),$S$3,IF(AND(H4290&gt;=$Q$4,H4290&lt;=$R$4),$S$4,IF(AND(H4290&gt;=$Q$5,H4290&lt;=$R$5),$S$5)))</f>
        <v>Detractors</v>
      </c>
    </row>
    <row r="4291" spans="1:15" ht="15" x14ac:dyDescent="0.2">
      <c r="A4291" t="s">
        <v>41</v>
      </c>
      <c r="B4291" t="s">
        <v>42</v>
      </c>
      <c r="C4291" t="s">
        <v>127</v>
      </c>
      <c r="D4291" s="11">
        <v>44268</v>
      </c>
      <c r="E4291" t="s">
        <v>50</v>
      </c>
      <c r="F4291">
        <v>5</v>
      </c>
      <c r="G4291" t="s">
        <v>43</v>
      </c>
      <c r="H4291">
        <v>10</v>
      </c>
      <c r="I4291"/>
      <c r="J4291"/>
      <c r="K4291">
        <v>3403326633</v>
      </c>
      <c r="L4291">
        <v>3403326633</v>
      </c>
      <c r="M4291" t="s">
        <v>44</v>
      </c>
      <c r="N4291">
        <v>2348732591</v>
      </c>
      <c r="O4291" s="32" t="str">
        <f t="shared" si="67"/>
        <v>Promoters</v>
      </c>
    </row>
    <row r="4292" spans="1:15" ht="15" x14ac:dyDescent="0.2">
      <c r="A4292" t="s">
        <v>41</v>
      </c>
      <c r="B4292" t="s">
        <v>42</v>
      </c>
      <c r="C4292" t="s">
        <v>85</v>
      </c>
      <c r="D4292" s="11">
        <v>44268</v>
      </c>
      <c r="E4292" t="s">
        <v>53</v>
      </c>
      <c r="F4292">
        <v>5</v>
      </c>
      <c r="G4292" t="s">
        <v>43</v>
      </c>
      <c r="H4292">
        <v>10</v>
      </c>
      <c r="I4292"/>
      <c r="J4292"/>
      <c r="K4292">
        <v>4415990082</v>
      </c>
      <c r="L4292">
        <v>4415990082</v>
      </c>
      <c r="M4292" t="s">
        <v>51</v>
      </c>
      <c r="N4292">
        <v>2348737306</v>
      </c>
      <c r="O4292" s="32" t="str">
        <f t="shared" si="67"/>
        <v>Promoters</v>
      </c>
    </row>
    <row r="4293" spans="1:15" ht="15" x14ac:dyDescent="0.2">
      <c r="A4293" t="s">
        <v>41</v>
      </c>
      <c r="B4293" t="s">
        <v>42</v>
      </c>
      <c r="C4293" t="s">
        <v>88</v>
      </c>
      <c r="D4293" s="11">
        <v>44268</v>
      </c>
      <c r="E4293" t="s">
        <v>52</v>
      </c>
      <c r="F4293">
        <v>5</v>
      </c>
      <c r="G4293" t="s">
        <v>43</v>
      </c>
      <c r="H4293">
        <v>10</v>
      </c>
      <c r="I4293"/>
      <c r="J4293"/>
      <c r="K4293">
        <v>4415051379</v>
      </c>
      <c r="L4293">
        <v>4415051379</v>
      </c>
      <c r="M4293" t="s">
        <v>44</v>
      </c>
      <c r="N4293">
        <v>2348752620</v>
      </c>
      <c r="O4293" s="32" t="str">
        <f t="shared" si="67"/>
        <v>Promoters</v>
      </c>
    </row>
    <row r="4294" spans="1:15" ht="15" x14ac:dyDescent="0.2">
      <c r="A4294" t="s">
        <v>41</v>
      </c>
      <c r="B4294" t="s">
        <v>42</v>
      </c>
      <c r="C4294" t="s">
        <v>111</v>
      </c>
      <c r="D4294" s="11">
        <v>44268</v>
      </c>
      <c r="E4294" t="s">
        <v>55</v>
      </c>
      <c r="F4294">
        <v>5</v>
      </c>
      <c r="G4294" t="s">
        <v>43</v>
      </c>
      <c r="H4294">
        <v>10</v>
      </c>
      <c r="I4294"/>
      <c r="J4294"/>
      <c r="K4294">
        <v>5307080034</v>
      </c>
      <c r="L4294">
        <v>5307080034</v>
      </c>
      <c r="M4294" t="s">
        <v>44</v>
      </c>
      <c r="N4294">
        <v>2348762672</v>
      </c>
      <c r="O4294" s="32" t="str">
        <f t="shared" si="67"/>
        <v>Promoters</v>
      </c>
    </row>
    <row r="4295" spans="1:15" ht="15" x14ac:dyDescent="0.2">
      <c r="A4295" t="s">
        <v>41</v>
      </c>
      <c r="B4295" t="s">
        <v>42</v>
      </c>
      <c r="C4295" t="s">
        <v>113</v>
      </c>
      <c r="D4295" s="11">
        <v>44268</v>
      </c>
      <c r="E4295" t="s">
        <v>55</v>
      </c>
      <c r="F4295">
        <v>5</v>
      </c>
      <c r="G4295" t="s">
        <v>46</v>
      </c>
      <c r="H4295">
        <v>10</v>
      </c>
      <c r="I4295"/>
      <c r="J4295"/>
      <c r="K4295">
        <v>5054234670</v>
      </c>
      <c r="L4295">
        <v>5054234670</v>
      </c>
      <c r="M4295" t="s">
        <v>44</v>
      </c>
      <c r="N4295">
        <v>2348762764</v>
      </c>
      <c r="O4295" s="32" t="str">
        <f t="shared" si="67"/>
        <v>Promoters</v>
      </c>
    </row>
    <row r="4296" spans="1:15" ht="15" x14ac:dyDescent="0.2">
      <c r="A4296" t="s">
        <v>41</v>
      </c>
      <c r="B4296" t="s">
        <v>42</v>
      </c>
      <c r="C4296" t="s">
        <v>121</v>
      </c>
      <c r="D4296" s="11">
        <v>44268</v>
      </c>
      <c r="E4296" t="s">
        <v>54</v>
      </c>
      <c r="F4296">
        <v>5</v>
      </c>
      <c r="G4296" t="s">
        <v>43</v>
      </c>
      <c r="H4296">
        <v>10</v>
      </c>
      <c r="I4296"/>
      <c r="J4296"/>
      <c r="K4296">
        <v>9287971194</v>
      </c>
      <c r="L4296">
        <v>9287971194</v>
      </c>
      <c r="M4296" t="s">
        <v>44</v>
      </c>
      <c r="N4296">
        <v>2348772324</v>
      </c>
      <c r="O4296" s="32" t="str">
        <f t="shared" si="67"/>
        <v>Promoters</v>
      </c>
    </row>
    <row r="4297" spans="1:15" ht="15" x14ac:dyDescent="0.2">
      <c r="A4297" t="s">
        <v>41</v>
      </c>
      <c r="B4297" t="s">
        <v>42</v>
      </c>
      <c r="C4297" t="s">
        <v>84</v>
      </c>
      <c r="D4297" s="11">
        <v>44268</v>
      </c>
      <c r="E4297" t="s">
        <v>53</v>
      </c>
      <c r="F4297">
        <v>1</v>
      </c>
      <c r="G4297" t="s">
        <v>46</v>
      </c>
      <c r="H4297">
        <v>10</v>
      </c>
      <c r="I4297"/>
      <c r="J4297"/>
      <c r="K4297">
        <v>4417775109</v>
      </c>
      <c r="L4297">
        <v>4417775109</v>
      </c>
      <c r="M4297" t="s">
        <v>44</v>
      </c>
      <c r="N4297">
        <v>2348790995</v>
      </c>
      <c r="O4297" s="32" t="str">
        <f t="shared" si="67"/>
        <v>Promoters</v>
      </c>
    </row>
    <row r="4298" spans="1:15" ht="15" x14ac:dyDescent="0.2">
      <c r="A4298" t="s">
        <v>41</v>
      </c>
      <c r="B4298" t="s">
        <v>42</v>
      </c>
      <c r="C4298" t="s">
        <v>111</v>
      </c>
      <c r="D4298" s="11">
        <v>44268</v>
      </c>
      <c r="E4298" t="s">
        <v>50</v>
      </c>
      <c r="F4298">
        <v>2</v>
      </c>
      <c r="G4298" t="s">
        <v>46</v>
      </c>
      <c r="H4298">
        <v>1</v>
      </c>
      <c r="I4298"/>
      <c r="J4298"/>
      <c r="K4298">
        <v>3402777826</v>
      </c>
      <c r="L4298">
        <v>3402777826</v>
      </c>
      <c r="M4298" t="s">
        <v>44</v>
      </c>
      <c r="N4298">
        <v>2348792620</v>
      </c>
      <c r="O4298" s="32" t="str">
        <f t="shared" si="67"/>
        <v>Detractors</v>
      </c>
    </row>
    <row r="4299" spans="1:15" ht="15" x14ac:dyDescent="0.2">
      <c r="A4299" t="s">
        <v>41</v>
      </c>
      <c r="B4299" t="s">
        <v>42</v>
      </c>
      <c r="C4299" t="s">
        <v>139</v>
      </c>
      <c r="D4299" s="11">
        <v>44268</v>
      </c>
      <c r="E4299" t="s">
        <v>55</v>
      </c>
      <c r="F4299">
        <v>4</v>
      </c>
      <c r="G4299" t="s">
        <v>43</v>
      </c>
      <c r="H4299">
        <v>5</v>
      </c>
      <c r="I4299"/>
      <c r="J4299"/>
      <c r="K4299">
        <v>7753040370</v>
      </c>
      <c r="L4299">
        <v>7753040370</v>
      </c>
      <c r="M4299" t="s">
        <v>44</v>
      </c>
      <c r="N4299">
        <v>2348793063</v>
      </c>
      <c r="O4299" s="32" t="str">
        <f t="shared" si="67"/>
        <v>Detractors</v>
      </c>
    </row>
    <row r="4300" spans="1:15" ht="15" x14ac:dyDescent="0.2">
      <c r="A4300" t="s">
        <v>41</v>
      </c>
      <c r="B4300" t="s">
        <v>42</v>
      </c>
      <c r="C4300" t="s">
        <v>128</v>
      </c>
      <c r="D4300" s="11">
        <v>44268</v>
      </c>
      <c r="E4300" t="s">
        <v>53</v>
      </c>
      <c r="F4300">
        <v>5</v>
      </c>
      <c r="G4300" t="s">
        <v>43</v>
      </c>
      <c r="H4300">
        <v>10</v>
      </c>
      <c r="I4300"/>
      <c r="J4300"/>
      <c r="K4300">
        <v>4413320567</v>
      </c>
      <c r="L4300">
        <v>4413320567</v>
      </c>
      <c r="M4300" t="s">
        <v>44</v>
      </c>
      <c r="N4300">
        <v>2348794865</v>
      </c>
      <c r="O4300" s="32" t="str">
        <f t="shared" si="67"/>
        <v>Promoters</v>
      </c>
    </row>
    <row r="4301" spans="1:15" ht="15" x14ac:dyDescent="0.2">
      <c r="A4301" t="s">
        <v>41</v>
      </c>
      <c r="B4301" t="s">
        <v>42</v>
      </c>
      <c r="C4301" t="s">
        <v>138</v>
      </c>
      <c r="D4301" s="11">
        <v>44268</v>
      </c>
      <c r="E4301" t="s">
        <v>50</v>
      </c>
      <c r="F4301">
        <v>5</v>
      </c>
      <c r="G4301" t="s">
        <v>43</v>
      </c>
      <c r="H4301">
        <v>9</v>
      </c>
      <c r="I4301"/>
      <c r="J4301"/>
      <c r="K4301">
        <v>3402441912</v>
      </c>
      <c r="L4301">
        <v>3402441912</v>
      </c>
      <c r="M4301" t="s">
        <v>44</v>
      </c>
      <c r="N4301">
        <v>2348799607</v>
      </c>
      <c r="O4301" s="32" t="str">
        <f t="shared" si="67"/>
        <v>Promoters</v>
      </c>
    </row>
    <row r="4302" spans="1:15" ht="15" x14ac:dyDescent="0.2">
      <c r="A4302" t="s">
        <v>41</v>
      </c>
      <c r="B4302" t="s">
        <v>42</v>
      </c>
      <c r="C4302" t="s">
        <v>128</v>
      </c>
      <c r="D4302" s="11">
        <v>44268</v>
      </c>
      <c r="E4302" t="s">
        <v>52</v>
      </c>
      <c r="F4302">
        <v>5</v>
      </c>
      <c r="G4302" t="s">
        <v>43</v>
      </c>
      <c r="H4302">
        <v>8</v>
      </c>
      <c r="I4302"/>
      <c r="J4302"/>
      <c r="K4302">
        <v>4417779151</v>
      </c>
      <c r="L4302">
        <v>4417779151</v>
      </c>
      <c r="M4302" t="s">
        <v>51</v>
      </c>
      <c r="N4302">
        <v>2348807164</v>
      </c>
      <c r="O4302" s="32" t="str">
        <f t="shared" si="67"/>
        <v>Passives</v>
      </c>
    </row>
    <row r="4303" spans="1:15" ht="15" x14ac:dyDescent="0.2">
      <c r="A4303" t="s">
        <v>41</v>
      </c>
      <c r="B4303" t="s">
        <v>42</v>
      </c>
      <c r="C4303" t="s">
        <v>148</v>
      </c>
      <c r="D4303" s="11">
        <v>44269</v>
      </c>
      <c r="E4303" t="s">
        <v>19</v>
      </c>
      <c r="F4303">
        <v>5</v>
      </c>
      <c r="G4303" t="s">
        <v>43</v>
      </c>
      <c r="H4303">
        <v>5</v>
      </c>
      <c r="I4303"/>
      <c r="J4303"/>
      <c r="K4303">
        <v>7205275223</v>
      </c>
      <c r="L4303">
        <v>5926095309</v>
      </c>
      <c r="M4303" t="s">
        <v>44</v>
      </c>
      <c r="N4303">
        <v>2348873431</v>
      </c>
      <c r="O4303" s="32" t="str">
        <f t="shared" si="67"/>
        <v>Detractors</v>
      </c>
    </row>
    <row r="4304" spans="1:15" ht="15" x14ac:dyDescent="0.2">
      <c r="A4304" t="s">
        <v>41</v>
      </c>
      <c r="B4304" t="s">
        <v>42</v>
      </c>
      <c r="C4304" t="s">
        <v>119</v>
      </c>
      <c r="D4304" s="11">
        <v>44269</v>
      </c>
      <c r="E4304" t="s">
        <v>19</v>
      </c>
      <c r="F4304">
        <v>5</v>
      </c>
      <c r="G4304" t="s">
        <v>43</v>
      </c>
      <c r="H4304">
        <v>10</v>
      </c>
      <c r="I4304"/>
      <c r="J4304"/>
      <c r="K4304">
        <v>7205275223</v>
      </c>
      <c r="L4304">
        <v>5922182987</v>
      </c>
      <c r="M4304" t="s">
        <v>44</v>
      </c>
      <c r="N4304">
        <v>2348877322</v>
      </c>
      <c r="O4304" s="32" t="str">
        <f t="shared" si="67"/>
        <v>Promoters</v>
      </c>
    </row>
    <row r="4305" spans="1:15" ht="15" x14ac:dyDescent="0.2">
      <c r="A4305" t="s">
        <v>41</v>
      </c>
      <c r="B4305" t="s">
        <v>42</v>
      </c>
      <c r="C4305" t="s">
        <v>120</v>
      </c>
      <c r="D4305" s="11">
        <v>44269</v>
      </c>
      <c r="E4305" t="s">
        <v>19</v>
      </c>
      <c r="F4305">
        <v>5</v>
      </c>
      <c r="G4305" t="s">
        <v>43</v>
      </c>
      <c r="H4305">
        <v>10</v>
      </c>
      <c r="I4305"/>
      <c r="J4305"/>
      <c r="K4305">
        <v>7205275223</v>
      </c>
      <c r="L4305">
        <v>5926561999</v>
      </c>
      <c r="M4305" t="s">
        <v>44</v>
      </c>
      <c r="N4305">
        <v>2348882383</v>
      </c>
      <c r="O4305" s="32" t="str">
        <f t="shared" si="67"/>
        <v>Promoters</v>
      </c>
    </row>
    <row r="4306" spans="1:15" ht="15" x14ac:dyDescent="0.2">
      <c r="A4306" t="s">
        <v>41</v>
      </c>
      <c r="B4306" t="s">
        <v>42</v>
      </c>
      <c r="C4306" t="s">
        <v>117</v>
      </c>
      <c r="D4306" s="11">
        <v>44269</v>
      </c>
      <c r="E4306" t="s">
        <v>50</v>
      </c>
      <c r="F4306">
        <v>5</v>
      </c>
      <c r="G4306" t="s">
        <v>43</v>
      </c>
      <c r="H4306">
        <v>10</v>
      </c>
      <c r="I4306"/>
      <c r="J4306"/>
      <c r="K4306">
        <v>3409983504</v>
      </c>
      <c r="L4306">
        <v>3409983504</v>
      </c>
      <c r="M4306" t="s">
        <v>44</v>
      </c>
      <c r="N4306">
        <v>2348887426</v>
      </c>
      <c r="O4306" s="32" t="str">
        <f t="shared" si="67"/>
        <v>Promoters</v>
      </c>
    </row>
    <row r="4307" spans="1:15" ht="15" x14ac:dyDescent="0.2">
      <c r="A4307" t="s">
        <v>41</v>
      </c>
      <c r="B4307" t="s">
        <v>42</v>
      </c>
      <c r="C4307" t="s">
        <v>117</v>
      </c>
      <c r="D4307" s="11">
        <v>44269</v>
      </c>
      <c r="E4307" t="s">
        <v>54</v>
      </c>
      <c r="F4307">
        <v>5</v>
      </c>
      <c r="G4307" t="s">
        <v>43</v>
      </c>
      <c r="H4307">
        <v>10</v>
      </c>
      <c r="I4307"/>
      <c r="J4307"/>
      <c r="K4307">
        <v>9286603803</v>
      </c>
      <c r="L4307">
        <v>9286603803</v>
      </c>
      <c r="M4307" t="s">
        <v>44</v>
      </c>
      <c r="N4307">
        <v>2348910366</v>
      </c>
      <c r="O4307" s="32" t="str">
        <f t="shared" si="67"/>
        <v>Promoters</v>
      </c>
    </row>
    <row r="4308" spans="1:15" ht="15" x14ac:dyDescent="0.2">
      <c r="A4308" t="s">
        <v>41</v>
      </c>
      <c r="B4308" t="s">
        <v>42</v>
      </c>
      <c r="C4308" t="s">
        <v>144</v>
      </c>
      <c r="D4308" s="11">
        <v>44269</v>
      </c>
      <c r="E4308" t="s">
        <v>55</v>
      </c>
      <c r="F4308">
        <v>5</v>
      </c>
      <c r="G4308" t="s">
        <v>43</v>
      </c>
      <c r="H4308">
        <v>7</v>
      </c>
      <c r="I4308"/>
      <c r="J4308"/>
      <c r="K4308">
        <v>9284298596</v>
      </c>
      <c r="L4308">
        <v>9284298596</v>
      </c>
      <c r="M4308" t="s">
        <v>51</v>
      </c>
      <c r="N4308">
        <v>2348928506</v>
      </c>
      <c r="O4308" s="32" t="str">
        <f t="shared" si="67"/>
        <v>Passives</v>
      </c>
    </row>
    <row r="4309" spans="1:15" ht="15" x14ac:dyDescent="0.2">
      <c r="A4309" t="s">
        <v>41</v>
      </c>
      <c r="B4309" t="s">
        <v>42</v>
      </c>
      <c r="C4309" t="s">
        <v>124</v>
      </c>
      <c r="D4309" s="11">
        <v>44269</v>
      </c>
      <c r="E4309" t="s">
        <v>55</v>
      </c>
      <c r="F4309">
        <v>5</v>
      </c>
      <c r="G4309" t="s">
        <v>43</v>
      </c>
      <c r="H4309">
        <v>10</v>
      </c>
      <c r="I4309"/>
      <c r="J4309"/>
      <c r="K4309">
        <v>5755860875</v>
      </c>
      <c r="L4309">
        <v>5755860875</v>
      </c>
      <c r="M4309" t="s">
        <v>44</v>
      </c>
      <c r="N4309">
        <v>2348938853</v>
      </c>
      <c r="O4309" s="32" t="str">
        <f t="shared" si="67"/>
        <v>Promoters</v>
      </c>
    </row>
    <row r="4310" spans="1:15" ht="15" x14ac:dyDescent="0.2">
      <c r="A4310" t="s">
        <v>41</v>
      </c>
      <c r="B4310" t="s">
        <v>42</v>
      </c>
      <c r="C4310" t="s">
        <v>114</v>
      </c>
      <c r="D4310" s="11">
        <v>44269</v>
      </c>
      <c r="E4310" t="s">
        <v>50</v>
      </c>
      <c r="F4310">
        <v>5</v>
      </c>
      <c r="G4310" t="s">
        <v>43</v>
      </c>
      <c r="H4310">
        <v>9</v>
      </c>
      <c r="I4310"/>
      <c r="J4310"/>
      <c r="K4310">
        <v>3405146697</v>
      </c>
      <c r="L4310">
        <v>3405146697</v>
      </c>
      <c r="M4310" t="s">
        <v>51</v>
      </c>
      <c r="N4310">
        <v>2348951543</v>
      </c>
      <c r="O4310" s="32" t="str">
        <f t="shared" si="67"/>
        <v>Promoters</v>
      </c>
    </row>
    <row r="4311" spans="1:15" ht="15" x14ac:dyDescent="0.2">
      <c r="A4311" t="s">
        <v>41</v>
      </c>
      <c r="B4311" t="s">
        <v>42</v>
      </c>
      <c r="C4311" t="s">
        <v>120</v>
      </c>
      <c r="D4311" s="11">
        <v>44269</v>
      </c>
      <c r="E4311" t="s">
        <v>19</v>
      </c>
      <c r="F4311">
        <v>5</v>
      </c>
      <c r="G4311" t="s">
        <v>43</v>
      </c>
      <c r="H4311">
        <v>10</v>
      </c>
      <c r="I4311"/>
      <c r="J4311"/>
      <c r="K4311">
        <v>7205275223</v>
      </c>
      <c r="L4311">
        <v>5922273178</v>
      </c>
      <c r="M4311" t="s">
        <v>51</v>
      </c>
      <c r="N4311">
        <v>2348952661</v>
      </c>
      <c r="O4311" s="32" t="str">
        <f t="shared" si="67"/>
        <v>Promoters</v>
      </c>
    </row>
    <row r="4312" spans="1:15" ht="15" x14ac:dyDescent="0.2">
      <c r="A4312" t="s">
        <v>41</v>
      </c>
      <c r="B4312" t="s">
        <v>42</v>
      </c>
      <c r="C4312" t="s">
        <v>112</v>
      </c>
      <c r="D4312" s="11">
        <v>44269</v>
      </c>
      <c r="E4312" t="s">
        <v>50</v>
      </c>
      <c r="F4312">
        <v>5</v>
      </c>
      <c r="G4312" t="s">
        <v>43</v>
      </c>
      <c r="H4312">
        <v>9</v>
      </c>
      <c r="I4312"/>
      <c r="J4312"/>
      <c r="K4312">
        <v>3406437082</v>
      </c>
      <c r="L4312">
        <v>3406437082</v>
      </c>
      <c r="M4312" t="s">
        <v>44</v>
      </c>
      <c r="N4312">
        <v>2348952745</v>
      </c>
      <c r="O4312" s="32" t="str">
        <f t="shared" si="67"/>
        <v>Promoters</v>
      </c>
    </row>
    <row r="4313" spans="1:15" ht="15" x14ac:dyDescent="0.2">
      <c r="A4313" t="s">
        <v>41</v>
      </c>
      <c r="B4313" t="s">
        <v>42</v>
      </c>
      <c r="C4313" t="s">
        <v>120</v>
      </c>
      <c r="D4313" s="11">
        <v>44269</v>
      </c>
      <c r="E4313" t="s">
        <v>19</v>
      </c>
      <c r="F4313">
        <v>5</v>
      </c>
      <c r="G4313" t="s">
        <v>43</v>
      </c>
      <c r="H4313">
        <v>9</v>
      </c>
      <c r="I4313"/>
      <c r="J4313"/>
      <c r="K4313">
        <v>7205275223</v>
      </c>
      <c r="L4313">
        <v>5926467814</v>
      </c>
      <c r="M4313" t="s">
        <v>44</v>
      </c>
      <c r="N4313">
        <v>2348976193</v>
      </c>
      <c r="O4313" s="32" t="str">
        <f t="shared" si="67"/>
        <v>Promoters</v>
      </c>
    </row>
    <row r="4314" spans="1:15" ht="15" x14ac:dyDescent="0.2">
      <c r="A4314" t="s">
        <v>41</v>
      </c>
      <c r="B4314" t="s">
        <v>42</v>
      </c>
      <c r="C4314" t="s">
        <v>115</v>
      </c>
      <c r="D4314" s="11">
        <v>44269</v>
      </c>
      <c r="E4314" t="s">
        <v>54</v>
      </c>
      <c r="F4314">
        <v>5</v>
      </c>
      <c r="G4314" t="s">
        <v>43</v>
      </c>
      <c r="H4314">
        <v>10</v>
      </c>
      <c r="I4314"/>
      <c r="J4314">
        <v>2027717051</v>
      </c>
      <c r="K4314">
        <v>9282800951</v>
      </c>
      <c r="L4314">
        <v>9282800951</v>
      </c>
      <c r="M4314" t="s">
        <v>44</v>
      </c>
      <c r="N4314">
        <v>2348990246</v>
      </c>
      <c r="O4314" s="32" t="str">
        <f t="shared" si="67"/>
        <v>Promoters</v>
      </c>
    </row>
    <row r="4315" spans="1:15" ht="15" x14ac:dyDescent="0.2">
      <c r="A4315" t="s">
        <v>41</v>
      </c>
      <c r="B4315" t="s">
        <v>42</v>
      </c>
      <c r="C4315" t="s">
        <v>128</v>
      </c>
      <c r="D4315" s="11">
        <v>44269</v>
      </c>
      <c r="E4315" t="s">
        <v>54</v>
      </c>
      <c r="F4315">
        <v>3</v>
      </c>
      <c r="G4315" t="s">
        <v>46</v>
      </c>
      <c r="H4315">
        <v>0</v>
      </c>
      <c r="I4315"/>
      <c r="J4315"/>
      <c r="K4315">
        <v>9282736478</v>
      </c>
      <c r="L4315">
        <v>9282736478</v>
      </c>
      <c r="M4315" t="s">
        <v>44</v>
      </c>
      <c r="N4315">
        <v>2348993656</v>
      </c>
      <c r="O4315" s="32" t="str">
        <f t="shared" si="67"/>
        <v>Detractors</v>
      </c>
    </row>
    <row r="4316" spans="1:15" ht="15" x14ac:dyDescent="0.2">
      <c r="A4316" t="s">
        <v>41</v>
      </c>
      <c r="B4316" t="s">
        <v>42</v>
      </c>
      <c r="C4316" t="s">
        <v>132</v>
      </c>
      <c r="D4316" s="11">
        <v>44269</v>
      </c>
      <c r="E4316" t="s">
        <v>55</v>
      </c>
      <c r="F4316">
        <v>5</v>
      </c>
      <c r="G4316" t="s">
        <v>43</v>
      </c>
      <c r="H4316">
        <v>10</v>
      </c>
      <c r="I4316"/>
      <c r="J4316"/>
      <c r="K4316">
        <v>5753830437</v>
      </c>
      <c r="L4316">
        <v>5753830437</v>
      </c>
      <c r="M4316" t="s">
        <v>44</v>
      </c>
      <c r="N4316">
        <v>2349001041</v>
      </c>
      <c r="O4316" s="32" t="str">
        <f t="shared" si="67"/>
        <v>Promoters</v>
      </c>
    </row>
    <row r="4317" spans="1:15" ht="15" x14ac:dyDescent="0.2">
      <c r="A4317" t="s">
        <v>41</v>
      </c>
      <c r="B4317" t="s">
        <v>42</v>
      </c>
      <c r="C4317" t="s">
        <v>125</v>
      </c>
      <c r="D4317" s="11">
        <v>44269</v>
      </c>
      <c r="E4317" t="s">
        <v>19</v>
      </c>
      <c r="F4317">
        <v>5</v>
      </c>
      <c r="G4317" t="s">
        <v>43</v>
      </c>
      <c r="H4317">
        <v>9</v>
      </c>
      <c r="I4317"/>
      <c r="J4317"/>
      <c r="K4317">
        <v>7205275223</v>
      </c>
      <c r="L4317">
        <v>5926196697</v>
      </c>
      <c r="M4317" t="s">
        <v>44</v>
      </c>
      <c r="N4317">
        <v>2349004376</v>
      </c>
      <c r="O4317" s="32" t="str">
        <f t="shared" si="67"/>
        <v>Promoters</v>
      </c>
    </row>
    <row r="4318" spans="1:15" ht="15" x14ac:dyDescent="0.2">
      <c r="A4318" t="s">
        <v>41</v>
      </c>
      <c r="B4318" t="s">
        <v>42</v>
      </c>
      <c r="C4318" t="s">
        <v>141</v>
      </c>
      <c r="D4318" s="11">
        <v>44269</v>
      </c>
      <c r="E4318" t="s">
        <v>52</v>
      </c>
      <c r="F4318">
        <v>5</v>
      </c>
      <c r="G4318" t="s">
        <v>43</v>
      </c>
      <c r="H4318">
        <v>5</v>
      </c>
      <c r="I4318"/>
      <c r="J4318"/>
      <c r="K4318">
        <v>4417053284</v>
      </c>
      <c r="L4318">
        <v>4417053284</v>
      </c>
      <c r="M4318" t="s">
        <v>44</v>
      </c>
      <c r="N4318">
        <v>2349011330</v>
      </c>
      <c r="O4318" s="32" t="str">
        <f t="shared" si="67"/>
        <v>Detractors</v>
      </c>
    </row>
    <row r="4319" spans="1:15" ht="15" x14ac:dyDescent="0.2">
      <c r="A4319" t="s">
        <v>41</v>
      </c>
      <c r="B4319" t="s">
        <v>42</v>
      </c>
      <c r="C4319" t="s">
        <v>138</v>
      </c>
      <c r="D4319" s="11">
        <v>44269</v>
      </c>
      <c r="E4319" t="s">
        <v>50</v>
      </c>
      <c r="F4319">
        <v>5</v>
      </c>
      <c r="G4319" t="s">
        <v>43</v>
      </c>
      <c r="H4319">
        <v>8</v>
      </c>
      <c r="I4319"/>
      <c r="J4319"/>
      <c r="K4319">
        <v>3407713311</v>
      </c>
      <c r="L4319">
        <v>3407713311</v>
      </c>
      <c r="M4319" t="s">
        <v>44</v>
      </c>
      <c r="N4319">
        <v>2349036969</v>
      </c>
      <c r="O4319" s="32" t="str">
        <f t="shared" si="67"/>
        <v>Passives</v>
      </c>
    </row>
    <row r="4320" spans="1:15" ht="15" x14ac:dyDescent="0.2">
      <c r="A4320" t="s">
        <v>41</v>
      </c>
      <c r="B4320" t="s">
        <v>42</v>
      </c>
      <c r="C4320" t="s">
        <v>132</v>
      </c>
      <c r="D4320" s="11">
        <v>44269</v>
      </c>
      <c r="E4320" t="s">
        <v>50</v>
      </c>
      <c r="F4320">
        <v>4</v>
      </c>
      <c r="G4320" t="s">
        <v>46</v>
      </c>
      <c r="H4320">
        <v>3</v>
      </c>
      <c r="I4320"/>
      <c r="J4320"/>
      <c r="K4320">
        <v>3402012443</v>
      </c>
      <c r="L4320">
        <v>3402012443</v>
      </c>
      <c r="M4320" t="s">
        <v>44</v>
      </c>
      <c r="N4320">
        <v>2349039828</v>
      </c>
      <c r="O4320" s="32" t="str">
        <f t="shared" si="67"/>
        <v>Detractors</v>
      </c>
    </row>
    <row r="4321" spans="1:15" ht="15" x14ac:dyDescent="0.2">
      <c r="A4321" t="s">
        <v>41</v>
      </c>
      <c r="B4321" t="s">
        <v>42</v>
      </c>
      <c r="C4321" t="s">
        <v>132</v>
      </c>
      <c r="D4321" s="11">
        <v>44269</v>
      </c>
      <c r="E4321" t="s">
        <v>50</v>
      </c>
      <c r="F4321">
        <v>5</v>
      </c>
      <c r="G4321" t="s">
        <v>43</v>
      </c>
      <c r="H4321">
        <v>8</v>
      </c>
      <c r="I4321"/>
      <c r="J4321"/>
      <c r="K4321">
        <v>3409988575</v>
      </c>
      <c r="L4321">
        <v>3409988575</v>
      </c>
      <c r="M4321" t="s">
        <v>44</v>
      </c>
      <c r="N4321">
        <v>2349048347</v>
      </c>
      <c r="O4321" s="32" t="str">
        <f t="shared" si="67"/>
        <v>Passives</v>
      </c>
    </row>
    <row r="4322" spans="1:15" ht="15" x14ac:dyDescent="0.2">
      <c r="A4322" t="s">
        <v>41</v>
      </c>
      <c r="B4322" t="s">
        <v>42</v>
      </c>
      <c r="C4322" t="s">
        <v>125</v>
      </c>
      <c r="D4322" s="11">
        <v>44269</v>
      </c>
      <c r="E4322" t="s">
        <v>19</v>
      </c>
      <c r="F4322">
        <v>5</v>
      </c>
      <c r="G4322" t="s">
        <v>43</v>
      </c>
      <c r="H4322">
        <v>9</v>
      </c>
      <c r="I4322"/>
      <c r="J4322"/>
      <c r="K4322">
        <v>7205275223</v>
      </c>
      <c r="L4322">
        <v>5926505612</v>
      </c>
      <c r="M4322" t="s">
        <v>44</v>
      </c>
      <c r="N4322">
        <v>2349049330</v>
      </c>
      <c r="O4322" s="32" t="str">
        <f t="shared" si="67"/>
        <v>Promoters</v>
      </c>
    </row>
    <row r="4323" spans="1:15" ht="15" x14ac:dyDescent="0.2">
      <c r="A4323" t="s">
        <v>41</v>
      </c>
      <c r="B4323" t="s">
        <v>42</v>
      </c>
      <c r="C4323" t="s">
        <v>115</v>
      </c>
      <c r="D4323" s="11">
        <v>44269</v>
      </c>
      <c r="E4323" t="s">
        <v>50</v>
      </c>
      <c r="F4323">
        <v>5</v>
      </c>
      <c r="G4323" t="s">
        <v>43</v>
      </c>
      <c r="H4323">
        <v>10</v>
      </c>
      <c r="I4323"/>
      <c r="J4323"/>
      <c r="K4323">
        <v>3402274686</v>
      </c>
      <c r="L4323">
        <v>3402274686</v>
      </c>
      <c r="M4323" t="s">
        <v>44</v>
      </c>
      <c r="N4323">
        <v>2349055446</v>
      </c>
      <c r="O4323" s="32" t="str">
        <f t="shared" si="67"/>
        <v>Promoters</v>
      </c>
    </row>
    <row r="4324" spans="1:15" ht="15" x14ac:dyDescent="0.2">
      <c r="A4324" t="s">
        <v>41</v>
      </c>
      <c r="B4324" t="s">
        <v>42</v>
      </c>
      <c r="C4324" t="s">
        <v>125</v>
      </c>
      <c r="D4324" s="11">
        <v>44269</v>
      </c>
      <c r="E4324" t="s">
        <v>19</v>
      </c>
      <c r="F4324">
        <v>5</v>
      </c>
      <c r="G4324" t="s">
        <v>43</v>
      </c>
      <c r="H4324">
        <v>10</v>
      </c>
      <c r="I4324"/>
      <c r="J4324"/>
      <c r="K4324">
        <v>7205275223</v>
      </c>
      <c r="L4324">
        <v>5922276033</v>
      </c>
      <c r="M4324" t="s">
        <v>44</v>
      </c>
      <c r="N4324">
        <v>2349059198</v>
      </c>
      <c r="O4324" s="32" t="str">
        <f t="shared" si="67"/>
        <v>Promoters</v>
      </c>
    </row>
    <row r="4325" spans="1:15" ht="15" x14ac:dyDescent="0.2">
      <c r="A4325" t="s">
        <v>41</v>
      </c>
      <c r="B4325" t="s">
        <v>42</v>
      </c>
      <c r="C4325" t="s">
        <v>80</v>
      </c>
      <c r="D4325" s="11">
        <v>44270</v>
      </c>
      <c r="E4325" t="s">
        <v>52</v>
      </c>
      <c r="F4325">
        <v>5</v>
      </c>
      <c r="G4325" t="s">
        <v>43</v>
      </c>
      <c r="H4325">
        <v>9</v>
      </c>
      <c r="I4325"/>
      <c r="J4325"/>
      <c r="K4325">
        <v>4413321803</v>
      </c>
      <c r="L4325">
        <v>4413321803</v>
      </c>
      <c r="M4325" t="s">
        <v>51</v>
      </c>
      <c r="N4325">
        <v>2349126261</v>
      </c>
      <c r="O4325" s="32" t="str">
        <f t="shared" si="67"/>
        <v>Promoters</v>
      </c>
    </row>
    <row r="4326" spans="1:15" ht="15" x14ac:dyDescent="0.2">
      <c r="A4326" t="s">
        <v>41</v>
      </c>
      <c r="B4326" t="s">
        <v>42</v>
      </c>
      <c r="C4326" t="s">
        <v>107</v>
      </c>
      <c r="D4326" s="11">
        <v>44270</v>
      </c>
      <c r="E4326" t="s">
        <v>53</v>
      </c>
      <c r="F4326">
        <v>5</v>
      </c>
      <c r="G4326" t="s">
        <v>43</v>
      </c>
      <c r="H4326">
        <v>10</v>
      </c>
      <c r="I4326"/>
      <c r="J4326"/>
      <c r="K4326">
        <v>4417996822</v>
      </c>
      <c r="L4326">
        <v>4417996822</v>
      </c>
      <c r="M4326" t="s">
        <v>44</v>
      </c>
      <c r="N4326">
        <v>2349139723</v>
      </c>
      <c r="O4326" s="32" t="str">
        <f t="shared" si="67"/>
        <v>Promoters</v>
      </c>
    </row>
    <row r="4327" spans="1:15" ht="15" x14ac:dyDescent="0.2">
      <c r="A4327" t="s">
        <v>41</v>
      </c>
      <c r="B4327" t="s">
        <v>42</v>
      </c>
      <c r="C4327" t="s">
        <v>110</v>
      </c>
      <c r="D4327" s="11">
        <v>44270</v>
      </c>
      <c r="E4327" t="s">
        <v>53</v>
      </c>
      <c r="F4327">
        <v>4</v>
      </c>
      <c r="G4327" t="s">
        <v>46</v>
      </c>
      <c r="H4327">
        <v>5</v>
      </c>
      <c r="I4327"/>
      <c r="J4327"/>
      <c r="K4327">
        <v>4417047817</v>
      </c>
      <c r="L4327">
        <v>4417047817</v>
      </c>
      <c r="M4327" t="s">
        <v>44</v>
      </c>
      <c r="N4327">
        <v>2349140357</v>
      </c>
      <c r="O4327" s="32" t="str">
        <f t="shared" si="67"/>
        <v>Detractors</v>
      </c>
    </row>
    <row r="4328" spans="1:15" ht="15" x14ac:dyDescent="0.2">
      <c r="A4328" t="s">
        <v>41</v>
      </c>
      <c r="B4328" t="s">
        <v>42</v>
      </c>
      <c r="C4328" t="s">
        <v>144</v>
      </c>
      <c r="D4328" s="11">
        <v>44270</v>
      </c>
      <c r="E4328" t="s">
        <v>50</v>
      </c>
      <c r="F4328">
        <v>1</v>
      </c>
      <c r="G4328" t="s">
        <v>46</v>
      </c>
      <c r="H4328">
        <v>2</v>
      </c>
      <c r="I4328"/>
      <c r="J4328"/>
      <c r="K4328">
        <v>5124150638</v>
      </c>
      <c r="L4328">
        <v>5124150638</v>
      </c>
      <c r="M4328" t="s">
        <v>44</v>
      </c>
      <c r="N4328">
        <v>2349142834</v>
      </c>
      <c r="O4328" s="32" t="str">
        <f t="shared" si="67"/>
        <v>Detractors</v>
      </c>
    </row>
    <row r="4329" spans="1:15" ht="15" x14ac:dyDescent="0.2">
      <c r="A4329" t="s">
        <v>41</v>
      </c>
      <c r="B4329" t="s">
        <v>42</v>
      </c>
      <c r="C4329" t="s">
        <v>103</v>
      </c>
      <c r="D4329" s="11">
        <v>44270</v>
      </c>
      <c r="E4329" t="s">
        <v>53</v>
      </c>
      <c r="F4329">
        <v>5</v>
      </c>
      <c r="G4329" t="s">
        <v>43</v>
      </c>
      <c r="H4329">
        <v>5</v>
      </c>
      <c r="I4329"/>
      <c r="J4329"/>
      <c r="K4329">
        <v>4412960566</v>
      </c>
      <c r="L4329">
        <v>4412960566</v>
      </c>
      <c r="M4329" t="s">
        <v>44</v>
      </c>
      <c r="N4329">
        <v>2349155205</v>
      </c>
      <c r="O4329" s="32" t="str">
        <f t="shared" si="67"/>
        <v>Detractors</v>
      </c>
    </row>
    <row r="4330" spans="1:15" ht="15" x14ac:dyDescent="0.2">
      <c r="A4330" t="s">
        <v>41</v>
      </c>
      <c r="B4330" t="s">
        <v>42</v>
      </c>
      <c r="C4330" t="s">
        <v>142</v>
      </c>
      <c r="D4330" s="11">
        <v>44270</v>
      </c>
      <c r="E4330" t="s">
        <v>50</v>
      </c>
      <c r="F4330">
        <v>3</v>
      </c>
      <c r="G4330" t="s">
        <v>46</v>
      </c>
      <c r="H4330">
        <v>8</v>
      </c>
      <c r="I4330"/>
      <c r="J4330"/>
      <c r="K4330">
        <v>3404736863</v>
      </c>
      <c r="L4330">
        <v>3404736863</v>
      </c>
      <c r="M4330" t="s">
        <v>51</v>
      </c>
      <c r="N4330">
        <v>2349156683</v>
      </c>
      <c r="O4330" s="32" t="str">
        <f t="shared" si="67"/>
        <v>Passives</v>
      </c>
    </row>
    <row r="4331" spans="1:15" ht="15" x14ac:dyDescent="0.2">
      <c r="A4331" t="s">
        <v>41</v>
      </c>
      <c r="B4331" t="s">
        <v>42</v>
      </c>
      <c r="C4331" t="s">
        <v>144</v>
      </c>
      <c r="D4331" s="11">
        <v>44270</v>
      </c>
      <c r="E4331" t="s">
        <v>50</v>
      </c>
      <c r="F4331">
        <v>5</v>
      </c>
      <c r="G4331" t="s">
        <v>43</v>
      </c>
      <c r="H4331">
        <v>8</v>
      </c>
      <c r="I4331"/>
      <c r="J4331"/>
      <c r="K4331">
        <v>3405148425</v>
      </c>
      <c r="L4331">
        <v>3405148425</v>
      </c>
      <c r="M4331" t="s">
        <v>44</v>
      </c>
      <c r="N4331">
        <v>2349161316</v>
      </c>
      <c r="O4331" s="32" t="str">
        <f t="shared" si="67"/>
        <v>Passives</v>
      </c>
    </row>
    <row r="4332" spans="1:15" ht="15" x14ac:dyDescent="0.2">
      <c r="A4332" t="s">
        <v>41</v>
      </c>
      <c r="B4332" t="s">
        <v>42</v>
      </c>
      <c r="C4332" t="s">
        <v>134</v>
      </c>
      <c r="D4332" s="11">
        <v>44270</v>
      </c>
      <c r="E4332" t="s">
        <v>53</v>
      </c>
      <c r="F4332">
        <v>4</v>
      </c>
      <c r="G4332" t="s">
        <v>46</v>
      </c>
      <c r="H4332">
        <v>2</v>
      </c>
      <c r="I4332"/>
      <c r="J4332">
        <v>2027886977</v>
      </c>
      <c r="K4332">
        <v>4412360891</v>
      </c>
      <c r="L4332">
        <v>4412360891</v>
      </c>
      <c r="M4332" t="s">
        <v>44</v>
      </c>
      <c r="N4332">
        <v>2349165420</v>
      </c>
      <c r="O4332" s="32" t="str">
        <f t="shared" si="67"/>
        <v>Detractors</v>
      </c>
    </row>
    <row r="4333" spans="1:15" ht="15" x14ac:dyDescent="0.2">
      <c r="A4333" t="s">
        <v>41</v>
      </c>
      <c r="B4333" t="s">
        <v>42</v>
      </c>
      <c r="C4333" t="s">
        <v>99</v>
      </c>
      <c r="D4333" s="11">
        <v>44270</v>
      </c>
      <c r="E4333" t="s">
        <v>52</v>
      </c>
      <c r="F4333">
        <v>5</v>
      </c>
      <c r="G4333" t="s">
        <v>43</v>
      </c>
      <c r="H4333">
        <v>8</v>
      </c>
      <c r="I4333"/>
      <c r="J4333"/>
      <c r="K4333">
        <v>4417031333</v>
      </c>
      <c r="L4333">
        <v>4417031333</v>
      </c>
      <c r="M4333" t="s">
        <v>51</v>
      </c>
      <c r="N4333">
        <v>2349168495</v>
      </c>
      <c r="O4333" s="32" t="str">
        <f t="shared" si="67"/>
        <v>Passives</v>
      </c>
    </row>
    <row r="4334" spans="1:15" ht="15" x14ac:dyDescent="0.2">
      <c r="A4334" t="s">
        <v>41</v>
      </c>
      <c r="B4334" t="s">
        <v>42</v>
      </c>
      <c r="C4334" t="s">
        <v>117</v>
      </c>
      <c r="D4334" s="11">
        <v>44270</v>
      </c>
      <c r="E4334" t="s">
        <v>50</v>
      </c>
      <c r="F4334">
        <v>5</v>
      </c>
      <c r="G4334" t="s">
        <v>43</v>
      </c>
      <c r="H4334">
        <v>10</v>
      </c>
      <c r="I4334"/>
      <c r="J4334">
        <v>2027892840</v>
      </c>
      <c r="K4334">
        <v>3404738511</v>
      </c>
      <c r="L4334">
        <v>3404738511</v>
      </c>
      <c r="M4334" t="s">
        <v>44</v>
      </c>
      <c r="N4334">
        <v>2349171004</v>
      </c>
      <c r="O4334" s="32" t="str">
        <f t="shared" si="67"/>
        <v>Promoters</v>
      </c>
    </row>
    <row r="4335" spans="1:15" ht="15" x14ac:dyDescent="0.2">
      <c r="A4335" t="s">
        <v>41</v>
      </c>
      <c r="B4335" t="s">
        <v>42</v>
      </c>
      <c r="C4335" t="s">
        <v>147</v>
      </c>
      <c r="D4335" s="11">
        <v>44270</v>
      </c>
      <c r="E4335" t="s">
        <v>52</v>
      </c>
      <c r="F4335">
        <v>3</v>
      </c>
      <c r="G4335" t="s">
        <v>43</v>
      </c>
      <c r="H4335">
        <v>6</v>
      </c>
      <c r="I4335"/>
      <c r="J4335">
        <v>2027897073</v>
      </c>
      <c r="K4335">
        <v>4412367219</v>
      </c>
      <c r="L4335">
        <v>4412367219</v>
      </c>
      <c r="M4335" t="s">
        <v>44</v>
      </c>
      <c r="N4335">
        <v>2349174937</v>
      </c>
      <c r="O4335" s="32" t="str">
        <f t="shared" si="67"/>
        <v>Detractors</v>
      </c>
    </row>
    <row r="4336" spans="1:15" ht="15" x14ac:dyDescent="0.2">
      <c r="A4336" t="s">
        <v>41</v>
      </c>
      <c r="B4336" t="s">
        <v>42</v>
      </c>
      <c r="C4336" t="s">
        <v>142</v>
      </c>
      <c r="D4336" s="11">
        <v>44270</v>
      </c>
      <c r="E4336" t="s">
        <v>50</v>
      </c>
      <c r="F4336">
        <v>5</v>
      </c>
      <c r="G4336" t="s">
        <v>46</v>
      </c>
      <c r="H4336">
        <v>8</v>
      </c>
      <c r="I4336"/>
      <c r="J4336"/>
      <c r="K4336">
        <v>3405133761</v>
      </c>
      <c r="L4336">
        <v>3405133761</v>
      </c>
      <c r="M4336" t="s">
        <v>51</v>
      </c>
      <c r="N4336">
        <v>2349182017</v>
      </c>
      <c r="O4336" s="32" t="str">
        <f t="shared" si="67"/>
        <v>Passives</v>
      </c>
    </row>
    <row r="4337" spans="1:15" ht="15" x14ac:dyDescent="0.2">
      <c r="A4337" t="s">
        <v>41</v>
      </c>
      <c r="B4337" t="s">
        <v>42</v>
      </c>
      <c r="C4337" t="s">
        <v>120</v>
      </c>
      <c r="D4337" s="11">
        <v>44270</v>
      </c>
      <c r="E4337" t="s">
        <v>19</v>
      </c>
      <c r="F4337">
        <v>5</v>
      </c>
      <c r="G4337" t="s">
        <v>46</v>
      </c>
      <c r="H4337">
        <v>8</v>
      </c>
      <c r="I4337"/>
      <c r="J4337"/>
      <c r="K4337">
        <v>7205275223</v>
      </c>
      <c r="L4337">
        <v>5926194062</v>
      </c>
      <c r="M4337" t="s">
        <v>51</v>
      </c>
      <c r="N4337">
        <v>2349182034</v>
      </c>
      <c r="O4337" s="32" t="str">
        <f t="shared" si="67"/>
        <v>Passives</v>
      </c>
    </row>
    <row r="4338" spans="1:15" ht="15" x14ac:dyDescent="0.2">
      <c r="A4338" t="s">
        <v>41</v>
      </c>
      <c r="B4338" t="s">
        <v>42</v>
      </c>
      <c r="C4338" t="s">
        <v>112</v>
      </c>
      <c r="D4338" s="11">
        <v>44270</v>
      </c>
      <c r="E4338" t="s">
        <v>54</v>
      </c>
      <c r="F4338">
        <v>3</v>
      </c>
      <c r="G4338" t="s">
        <v>43</v>
      </c>
      <c r="H4338">
        <v>3</v>
      </c>
      <c r="I4338"/>
      <c r="J4338"/>
      <c r="K4338">
        <v>9283191961</v>
      </c>
      <c r="L4338">
        <v>9283191961</v>
      </c>
      <c r="M4338" t="s">
        <v>44</v>
      </c>
      <c r="N4338">
        <v>2349202919</v>
      </c>
      <c r="O4338" s="32" t="str">
        <f t="shared" si="67"/>
        <v>Detractors</v>
      </c>
    </row>
    <row r="4339" spans="1:15" ht="15" x14ac:dyDescent="0.2">
      <c r="A4339" t="s">
        <v>41</v>
      </c>
      <c r="B4339" t="s">
        <v>42</v>
      </c>
      <c r="C4339" t="s">
        <v>143</v>
      </c>
      <c r="D4339" s="11">
        <v>44270</v>
      </c>
      <c r="E4339" t="s">
        <v>52</v>
      </c>
      <c r="F4339">
        <v>5</v>
      </c>
      <c r="G4339" t="s">
        <v>43</v>
      </c>
      <c r="H4339">
        <v>10</v>
      </c>
      <c r="I4339"/>
      <c r="J4339"/>
      <c r="K4339">
        <v>4417770157</v>
      </c>
      <c r="L4339">
        <v>4417770157</v>
      </c>
      <c r="M4339" t="s">
        <v>44</v>
      </c>
      <c r="N4339">
        <v>2349203357</v>
      </c>
      <c r="O4339" s="32" t="str">
        <f t="shared" si="67"/>
        <v>Promoters</v>
      </c>
    </row>
    <row r="4340" spans="1:15" ht="15" x14ac:dyDescent="0.2">
      <c r="A4340" t="s">
        <v>41</v>
      </c>
      <c r="B4340" t="s">
        <v>42</v>
      </c>
      <c r="C4340" t="s">
        <v>109</v>
      </c>
      <c r="D4340" s="11">
        <v>44270</v>
      </c>
      <c r="E4340" t="s">
        <v>53</v>
      </c>
      <c r="F4340">
        <v>1</v>
      </c>
      <c r="G4340" t="s">
        <v>46</v>
      </c>
      <c r="H4340">
        <v>0</v>
      </c>
      <c r="I4340"/>
      <c r="J4340"/>
      <c r="K4340">
        <v>4412953900</v>
      </c>
      <c r="L4340">
        <v>4412953900</v>
      </c>
      <c r="M4340" t="s">
        <v>44</v>
      </c>
      <c r="N4340">
        <v>2349206192</v>
      </c>
      <c r="O4340" s="32" t="str">
        <f t="shared" si="67"/>
        <v>Detractors</v>
      </c>
    </row>
    <row r="4341" spans="1:15" ht="15" x14ac:dyDescent="0.2">
      <c r="A4341" t="s">
        <v>41</v>
      </c>
      <c r="B4341" t="s">
        <v>42</v>
      </c>
      <c r="C4341" t="s">
        <v>99</v>
      </c>
      <c r="D4341" s="11">
        <v>44270</v>
      </c>
      <c r="E4341" t="s">
        <v>52</v>
      </c>
      <c r="F4341">
        <v>5</v>
      </c>
      <c r="G4341" t="s">
        <v>43</v>
      </c>
      <c r="H4341">
        <v>9</v>
      </c>
      <c r="I4341"/>
      <c r="J4341"/>
      <c r="K4341">
        <v>4413366095</v>
      </c>
      <c r="L4341">
        <v>4413366095</v>
      </c>
      <c r="M4341" t="s">
        <v>44</v>
      </c>
      <c r="N4341">
        <v>2349206199</v>
      </c>
      <c r="O4341" s="32" t="str">
        <f t="shared" si="67"/>
        <v>Promoters</v>
      </c>
    </row>
    <row r="4342" spans="1:15" ht="15" x14ac:dyDescent="0.2">
      <c r="A4342" t="s">
        <v>41</v>
      </c>
      <c r="B4342" t="s">
        <v>42</v>
      </c>
      <c r="C4342" t="s">
        <v>78</v>
      </c>
      <c r="D4342" s="11">
        <v>44270</v>
      </c>
      <c r="E4342" t="s">
        <v>52</v>
      </c>
      <c r="F4342">
        <v>5</v>
      </c>
      <c r="G4342" t="s">
        <v>46</v>
      </c>
      <c r="H4342">
        <v>7</v>
      </c>
      <c r="I4342"/>
      <c r="J4342"/>
      <c r="K4342">
        <v>4417776991</v>
      </c>
      <c r="L4342">
        <v>4417776991</v>
      </c>
      <c r="M4342" t="s">
        <v>44</v>
      </c>
      <c r="N4342">
        <v>2349206843</v>
      </c>
      <c r="O4342" s="32" t="str">
        <f t="shared" si="67"/>
        <v>Passives</v>
      </c>
    </row>
    <row r="4343" spans="1:15" ht="15" x14ac:dyDescent="0.2">
      <c r="A4343" t="s">
        <v>41</v>
      </c>
      <c r="B4343" t="s">
        <v>42</v>
      </c>
      <c r="C4343" t="s">
        <v>133</v>
      </c>
      <c r="D4343" s="11">
        <v>44270</v>
      </c>
      <c r="E4343" t="s">
        <v>50</v>
      </c>
      <c r="F4343">
        <v>5</v>
      </c>
      <c r="G4343" t="s">
        <v>46</v>
      </c>
      <c r="H4343">
        <v>10</v>
      </c>
      <c r="I4343"/>
      <c r="J4343"/>
      <c r="K4343">
        <v>2037041223</v>
      </c>
      <c r="L4343">
        <v>2037041223</v>
      </c>
      <c r="M4343" t="s">
        <v>44</v>
      </c>
      <c r="N4343">
        <v>2349211445</v>
      </c>
      <c r="O4343" s="32" t="str">
        <f t="shared" si="67"/>
        <v>Promoters</v>
      </c>
    </row>
    <row r="4344" spans="1:15" ht="15" x14ac:dyDescent="0.2">
      <c r="A4344" t="s">
        <v>41</v>
      </c>
      <c r="B4344" t="s">
        <v>42</v>
      </c>
      <c r="C4344" t="s">
        <v>120</v>
      </c>
      <c r="D4344" s="11">
        <v>44270</v>
      </c>
      <c r="E4344" t="s">
        <v>19</v>
      </c>
      <c r="F4344">
        <v>5</v>
      </c>
      <c r="G4344" t="s">
        <v>43</v>
      </c>
      <c r="H4344">
        <v>10</v>
      </c>
      <c r="I4344"/>
      <c r="J4344"/>
      <c r="K4344">
        <v>7205275223</v>
      </c>
      <c r="L4344">
        <v>5922310349</v>
      </c>
      <c r="M4344" t="s">
        <v>51</v>
      </c>
      <c r="N4344">
        <v>2349212785</v>
      </c>
      <c r="O4344" s="32" t="str">
        <f t="shared" si="67"/>
        <v>Promoters</v>
      </c>
    </row>
    <row r="4345" spans="1:15" ht="15" x14ac:dyDescent="0.2">
      <c r="A4345" t="s">
        <v>41</v>
      </c>
      <c r="B4345" t="s">
        <v>42</v>
      </c>
      <c r="C4345" t="s">
        <v>100</v>
      </c>
      <c r="D4345" s="11">
        <v>44270</v>
      </c>
      <c r="E4345" t="s">
        <v>53</v>
      </c>
      <c r="F4345">
        <v>5</v>
      </c>
      <c r="G4345" t="s">
        <v>43</v>
      </c>
      <c r="H4345">
        <v>9</v>
      </c>
      <c r="I4345"/>
      <c r="J4345">
        <v>2027928192</v>
      </c>
      <c r="K4345">
        <v>4412922297</v>
      </c>
      <c r="L4345">
        <v>4412922297</v>
      </c>
      <c r="M4345" t="s">
        <v>44</v>
      </c>
      <c r="N4345">
        <v>2349213361</v>
      </c>
      <c r="O4345" s="32" t="str">
        <f t="shared" si="67"/>
        <v>Promoters</v>
      </c>
    </row>
    <row r="4346" spans="1:15" ht="15" x14ac:dyDescent="0.2">
      <c r="A4346" t="s">
        <v>41</v>
      </c>
      <c r="B4346" t="s">
        <v>42</v>
      </c>
      <c r="C4346" t="s">
        <v>133</v>
      </c>
      <c r="D4346" s="11">
        <v>44270</v>
      </c>
      <c r="E4346" t="s">
        <v>54</v>
      </c>
      <c r="F4346">
        <v>5</v>
      </c>
      <c r="G4346" t="s">
        <v>43</v>
      </c>
      <c r="H4346">
        <v>6</v>
      </c>
      <c r="I4346"/>
      <c r="J4346"/>
      <c r="K4346">
        <v>9288560295</v>
      </c>
      <c r="L4346">
        <v>9288560295</v>
      </c>
      <c r="M4346" t="s">
        <v>44</v>
      </c>
      <c r="N4346">
        <v>2349216734</v>
      </c>
      <c r="O4346" s="32" t="str">
        <f t="shared" si="67"/>
        <v>Detractors</v>
      </c>
    </row>
    <row r="4347" spans="1:15" ht="15" x14ac:dyDescent="0.2">
      <c r="A4347" t="s">
        <v>41</v>
      </c>
      <c r="B4347" t="s">
        <v>42</v>
      </c>
      <c r="C4347" t="s">
        <v>129</v>
      </c>
      <c r="D4347" s="11">
        <v>44270</v>
      </c>
      <c r="E4347" t="s">
        <v>54</v>
      </c>
      <c r="F4347">
        <v>5</v>
      </c>
      <c r="G4347" t="s">
        <v>43</v>
      </c>
      <c r="H4347">
        <v>10</v>
      </c>
      <c r="I4347"/>
      <c r="J4347"/>
      <c r="K4347">
        <v>9286145888</v>
      </c>
      <c r="L4347">
        <v>9286145888</v>
      </c>
      <c r="M4347" t="s">
        <v>44</v>
      </c>
      <c r="N4347">
        <v>2349227399</v>
      </c>
      <c r="O4347" s="32" t="str">
        <f t="shared" si="67"/>
        <v>Promoters</v>
      </c>
    </row>
    <row r="4348" spans="1:15" ht="15" x14ac:dyDescent="0.2">
      <c r="A4348" t="s">
        <v>41</v>
      </c>
      <c r="B4348" t="s">
        <v>42</v>
      </c>
      <c r="C4348" t="s">
        <v>127</v>
      </c>
      <c r="D4348" s="11">
        <v>44270</v>
      </c>
      <c r="E4348" t="s">
        <v>50</v>
      </c>
      <c r="F4348">
        <v>5</v>
      </c>
      <c r="G4348" t="s">
        <v>43</v>
      </c>
      <c r="H4348">
        <v>5</v>
      </c>
      <c r="I4348"/>
      <c r="J4348"/>
      <c r="K4348">
        <v>7705983609</v>
      </c>
      <c r="L4348">
        <v>7705983609</v>
      </c>
      <c r="M4348" t="s">
        <v>44</v>
      </c>
      <c r="N4348">
        <v>2349233226</v>
      </c>
      <c r="O4348" s="32" t="str">
        <f t="shared" si="67"/>
        <v>Detractors</v>
      </c>
    </row>
    <row r="4349" spans="1:15" ht="15" x14ac:dyDescent="0.2">
      <c r="A4349" t="s">
        <v>41</v>
      </c>
      <c r="B4349" t="s">
        <v>42</v>
      </c>
      <c r="C4349" t="s">
        <v>82</v>
      </c>
      <c r="D4349" s="11">
        <v>44270</v>
      </c>
      <c r="E4349" t="s">
        <v>53</v>
      </c>
      <c r="F4349">
        <v>5</v>
      </c>
      <c r="G4349" t="s">
        <v>43</v>
      </c>
      <c r="H4349">
        <v>10</v>
      </c>
      <c r="I4349"/>
      <c r="J4349"/>
      <c r="K4349">
        <v>4412921788</v>
      </c>
      <c r="L4349">
        <v>4412921788</v>
      </c>
      <c r="M4349" t="s">
        <v>44</v>
      </c>
      <c r="N4349">
        <v>2349235711</v>
      </c>
      <c r="O4349" s="32" t="str">
        <f t="shared" si="67"/>
        <v>Promoters</v>
      </c>
    </row>
    <row r="4350" spans="1:15" ht="15" x14ac:dyDescent="0.2">
      <c r="A4350" t="s">
        <v>41</v>
      </c>
      <c r="B4350" t="s">
        <v>42</v>
      </c>
      <c r="C4350" t="s">
        <v>134</v>
      </c>
      <c r="D4350" s="11">
        <v>44270</v>
      </c>
      <c r="E4350" t="s">
        <v>52</v>
      </c>
      <c r="F4350">
        <v>5</v>
      </c>
      <c r="G4350" t="s">
        <v>43</v>
      </c>
      <c r="H4350">
        <v>9</v>
      </c>
      <c r="I4350"/>
      <c r="J4350"/>
      <c r="K4350">
        <v>4413382455</v>
      </c>
      <c r="L4350">
        <v>4413382455</v>
      </c>
      <c r="M4350" t="s">
        <v>51</v>
      </c>
      <c r="N4350">
        <v>2349253026</v>
      </c>
      <c r="O4350" s="32" t="str">
        <f t="shared" si="67"/>
        <v>Promoters</v>
      </c>
    </row>
    <row r="4351" spans="1:15" ht="15" x14ac:dyDescent="0.2">
      <c r="A4351" t="s">
        <v>41</v>
      </c>
      <c r="B4351" t="s">
        <v>42</v>
      </c>
      <c r="C4351" t="s">
        <v>120</v>
      </c>
      <c r="D4351" s="11">
        <v>44270</v>
      </c>
      <c r="E4351" t="s">
        <v>19</v>
      </c>
      <c r="F4351">
        <v>5</v>
      </c>
      <c r="G4351" t="s">
        <v>43</v>
      </c>
      <c r="H4351">
        <v>8</v>
      </c>
      <c r="I4351"/>
      <c r="J4351"/>
      <c r="K4351">
        <v>7205275223</v>
      </c>
      <c r="L4351">
        <v>5926225129</v>
      </c>
      <c r="M4351" t="s">
        <v>44</v>
      </c>
      <c r="N4351">
        <v>2349272354</v>
      </c>
      <c r="O4351" s="32" t="str">
        <f t="shared" si="67"/>
        <v>Passives</v>
      </c>
    </row>
    <row r="4352" spans="1:15" ht="15" x14ac:dyDescent="0.2">
      <c r="A4352" t="s">
        <v>41</v>
      </c>
      <c r="B4352" t="s">
        <v>42</v>
      </c>
      <c r="C4352" t="s">
        <v>147</v>
      </c>
      <c r="D4352" s="11">
        <v>44270</v>
      </c>
      <c r="E4352" t="s">
        <v>52</v>
      </c>
      <c r="F4352">
        <v>5</v>
      </c>
      <c r="G4352" t="s">
        <v>43</v>
      </c>
      <c r="H4352">
        <v>10</v>
      </c>
      <c r="I4352"/>
      <c r="J4352"/>
      <c r="K4352">
        <v>4417322288</v>
      </c>
      <c r="L4352">
        <v>4417322288</v>
      </c>
      <c r="M4352" t="s">
        <v>44</v>
      </c>
      <c r="N4352">
        <v>2349280547</v>
      </c>
      <c r="O4352" s="32" t="str">
        <f t="shared" si="67"/>
        <v>Promoters</v>
      </c>
    </row>
    <row r="4353" spans="1:15" ht="15" x14ac:dyDescent="0.2">
      <c r="A4353" t="s">
        <v>41</v>
      </c>
      <c r="B4353" t="s">
        <v>42</v>
      </c>
      <c r="C4353" t="s">
        <v>117</v>
      </c>
      <c r="D4353" s="11">
        <v>44270</v>
      </c>
      <c r="E4353" t="s">
        <v>55</v>
      </c>
      <c r="F4353">
        <v>5</v>
      </c>
      <c r="G4353" t="s">
        <v>43</v>
      </c>
      <c r="H4353">
        <v>10</v>
      </c>
      <c r="I4353"/>
      <c r="J4353"/>
      <c r="K4353">
        <v>5757416136</v>
      </c>
      <c r="L4353">
        <v>5757416136</v>
      </c>
      <c r="M4353" t="s">
        <v>51</v>
      </c>
      <c r="N4353">
        <v>2349299450</v>
      </c>
      <c r="O4353" s="32" t="str">
        <f t="shared" si="67"/>
        <v>Promoters</v>
      </c>
    </row>
    <row r="4354" spans="1:15" ht="15" x14ac:dyDescent="0.2">
      <c r="A4354" t="s">
        <v>41</v>
      </c>
      <c r="B4354" t="s">
        <v>42</v>
      </c>
      <c r="C4354" t="s">
        <v>106</v>
      </c>
      <c r="D4354" s="11">
        <v>44270</v>
      </c>
      <c r="E4354" t="s">
        <v>53</v>
      </c>
      <c r="F4354">
        <v>4</v>
      </c>
      <c r="G4354" t="s">
        <v>43</v>
      </c>
      <c r="H4354">
        <v>8</v>
      </c>
      <c r="I4354"/>
      <c r="J4354"/>
      <c r="K4354">
        <v>4415429600</v>
      </c>
      <c r="L4354">
        <v>4415429600</v>
      </c>
      <c r="M4354" t="s">
        <v>51</v>
      </c>
      <c r="N4354">
        <v>2349300777</v>
      </c>
      <c r="O4354" s="32" t="str">
        <f t="shared" ref="O4354:O4417" si="68">IF(AND(H4354&gt;=$Q$3,H4354&lt;=$R$3),$S$3,IF(AND(H4354&gt;=$Q$4,H4354&lt;=$R$4),$S$4,IF(AND(H4354&gt;=$Q$5,H4354&lt;=$R$5),$S$5)))</f>
        <v>Passives</v>
      </c>
    </row>
    <row r="4355" spans="1:15" ht="15" x14ac:dyDescent="0.2">
      <c r="A4355" t="s">
        <v>41</v>
      </c>
      <c r="B4355" t="s">
        <v>42</v>
      </c>
      <c r="C4355" t="s">
        <v>129</v>
      </c>
      <c r="D4355" s="11">
        <v>44270</v>
      </c>
      <c r="E4355" t="s">
        <v>55</v>
      </c>
      <c r="F4355">
        <v>5</v>
      </c>
      <c r="G4355" t="s">
        <v>43</v>
      </c>
      <c r="H4355">
        <v>10</v>
      </c>
      <c r="I4355"/>
      <c r="J4355"/>
      <c r="K4355">
        <v>7752947784</v>
      </c>
      <c r="L4355">
        <v>7752947784</v>
      </c>
      <c r="M4355" t="s">
        <v>44</v>
      </c>
      <c r="N4355">
        <v>2349301031</v>
      </c>
      <c r="O4355" s="32" t="str">
        <f t="shared" si="68"/>
        <v>Promoters</v>
      </c>
    </row>
    <row r="4356" spans="1:15" ht="15" x14ac:dyDescent="0.2">
      <c r="A4356" t="s">
        <v>41</v>
      </c>
      <c r="B4356" t="s">
        <v>42</v>
      </c>
      <c r="C4356" t="s">
        <v>136</v>
      </c>
      <c r="D4356" s="11">
        <v>44270</v>
      </c>
      <c r="E4356" t="s">
        <v>52</v>
      </c>
      <c r="F4356">
        <v>4</v>
      </c>
      <c r="G4356" t="s">
        <v>43</v>
      </c>
      <c r="H4356">
        <v>8</v>
      </c>
      <c r="I4356"/>
      <c r="J4356"/>
      <c r="K4356">
        <v>4417043848</v>
      </c>
      <c r="L4356">
        <v>4417043848</v>
      </c>
      <c r="M4356" t="s">
        <v>51</v>
      </c>
      <c r="N4356">
        <v>2349310421</v>
      </c>
      <c r="O4356" s="32" t="str">
        <f t="shared" si="68"/>
        <v>Passives</v>
      </c>
    </row>
    <row r="4357" spans="1:15" ht="15" x14ac:dyDescent="0.2">
      <c r="A4357" t="s">
        <v>41</v>
      </c>
      <c r="B4357" t="s">
        <v>42</v>
      </c>
      <c r="C4357" t="s">
        <v>147</v>
      </c>
      <c r="D4357" s="11">
        <v>44270</v>
      </c>
      <c r="E4357" t="s">
        <v>53</v>
      </c>
      <c r="F4357">
        <v>5</v>
      </c>
      <c r="G4357" t="s">
        <v>43</v>
      </c>
      <c r="H4357">
        <v>9</v>
      </c>
      <c r="I4357"/>
      <c r="J4357"/>
      <c r="K4357">
        <v>4412930609</v>
      </c>
      <c r="L4357">
        <v>4412930609</v>
      </c>
      <c r="M4357" t="s">
        <v>44</v>
      </c>
      <c r="N4357">
        <v>2349312428</v>
      </c>
      <c r="O4357" s="32" t="str">
        <f t="shared" si="68"/>
        <v>Promoters</v>
      </c>
    </row>
    <row r="4358" spans="1:15" ht="15" x14ac:dyDescent="0.2">
      <c r="A4358" t="s">
        <v>41</v>
      </c>
      <c r="B4358" t="s">
        <v>42</v>
      </c>
      <c r="C4358" t="s">
        <v>87</v>
      </c>
      <c r="D4358" s="11">
        <v>44270</v>
      </c>
      <c r="E4358" t="s">
        <v>53</v>
      </c>
      <c r="F4358">
        <v>5</v>
      </c>
      <c r="G4358" t="s">
        <v>43</v>
      </c>
      <c r="H4358">
        <v>10</v>
      </c>
      <c r="I4358"/>
      <c r="J4358"/>
      <c r="K4358">
        <v>4417470049</v>
      </c>
      <c r="L4358">
        <v>4417470049</v>
      </c>
      <c r="M4358" t="s">
        <v>51</v>
      </c>
      <c r="N4358">
        <v>2349319591</v>
      </c>
      <c r="O4358" s="32" t="str">
        <f t="shared" si="68"/>
        <v>Promoters</v>
      </c>
    </row>
    <row r="4359" spans="1:15" ht="15" x14ac:dyDescent="0.2">
      <c r="A4359" t="s">
        <v>41</v>
      </c>
      <c r="B4359" t="s">
        <v>42</v>
      </c>
      <c r="C4359" t="s">
        <v>88</v>
      </c>
      <c r="D4359" s="11">
        <v>44270</v>
      </c>
      <c r="E4359" t="s">
        <v>53</v>
      </c>
      <c r="F4359">
        <v>5</v>
      </c>
      <c r="G4359" t="s">
        <v>43</v>
      </c>
      <c r="H4359">
        <v>8</v>
      </c>
      <c r="I4359"/>
      <c r="J4359"/>
      <c r="K4359">
        <v>4417071202</v>
      </c>
      <c r="L4359">
        <v>4417071202</v>
      </c>
      <c r="M4359" t="s">
        <v>44</v>
      </c>
      <c r="N4359">
        <v>2349338687</v>
      </c>
      <c r="O4359" s="32" t="str">
        <f t="shared" si="68"/>
        <v>Passives</v>
      </c>
    </row>
    <row r="4360" spans="1:15" ht="15" x14ac:dyDescent="0.2">
      <c r="A4360" t="s">
        <v>41</v>
      </c>
      <c r="B4360" t="s">
        <v>42</v>
      </c>
      <c r="C4360" t="s">
        <v>121</v>
      </c>
      <c r="D4360" s="11">
        <v>44270</v>
      </c>
      <c r="E4360" t="s">
        <v>53</v>
      </c>
      <c r="F4360">
        <v>4</v>
      </c>
      <c r="G4360" t="s">
        <v>46</v>
      </c>
      <c r="H4360">
        <v>8</v>
      </c>
      <c r="I4360"/>
      <c r="J4360"/>
      <c r="K4360">
        <v>4415952465</v>
      </c>
      <c r="L4360">
        <v>4415952465</v>
      </c>
      <c r="M4360" t="s">
        <v>51</v>
      </c>
      <c r="N4360">
        <v>2349346008</v>
      </c>
      <c r="O4360" s="32" t="str">
        <f t="shared" si="68"/>
        <v>Passives</v>
      </c>
    </row>
    <row r="4361" spans="1:15" ht="15" x14ac:dyDescent="0.2">
      <c r="A4361" t="s">
        <v>41</v>
      </c>
      <c r="B4361" t="s">
        <v>42</v>
      </c>
      <c r="C4361" t="s">
        <v>121</v>
      </c>
      <c r="D4361" s="11">
        <v>44270</v>
      </c>
      <c r="E4361" t="s">
        <v>53</v>
      </c>
      <c r="F4361">
        <v>4</v>
      </c>
      <c r="G4361" t="s">
        <v>43</v>
      </c>
      <c r="H4361">
        <v>6</v>
      </c>
      <c r="I4361"/>
      <c r="J4361"/>
      <c r="K4361">
        <v>4413380117</v>
      </c>
      <c r="L4361">
        <v>4413380117</v>
      </c>
      <c r="M4361" t="s">
        <v>44</v>
      </c>
      <c r="N4361">
        <v>2349347626</v>
      </c>
      <c r="O4361" s="32" t="str">
        <f t="shared" si="68"/>
        <v>Detractors</v>
      </c>
    </row>
    <row r="4362" spans="1:15" ht="15" x14ac:dyDescent="0.2">
      <c r="A4362" t="s">
        <v>41</v>
      </c>
      <c r="B4362" t="s">
        <v>42</v>
      </c>
      <c r="C4362" t="s">
        <v>125</v>
      </c>
      <c r="D4362" s="11">
        <v>44270</v>
      </c>
      <c r="E4362" t="s">
        <v>19</v>
      </c>
      <c r="F4362">
        <v>3</v>
      </c>
      <c r="G4362" t="s">
        <v>43</v>
      </c>
      <c r="H4362">
        <v>5</v>
      </c>
      <c r="I4362"/>
      <c r="J4362"/>
      <c r="K4362">
        <v>7205275223</v>
      </c>
      <c r="L4362">
        <v>5926497434</v>
      </c>
      <c r="M4362" t="s">
        <v>44</v>
      </c>
      <c r="N4362">
        <v>2349349264</v>
      </c>
      <c r="O4362" s="32" t="str">
        <f t="shared" si="68"/>
        <v>Detractors</v>
      </c>
    </row>
    <row r="4363" spans="1:15" ht="15" x14ac:dyDescent="0.2">
      <c r="A4363" t="s">
        <v>41</v>
      </c>
      <c r="B4363" t="s">
        <v>42</v>
      </c>
      <c r="C4363" t="s">
        <v>113</v>
      </c>
      <c r="D4363" s="11">
        <v>44270</v>
      </c>
      <c r="E4363" t="s">
        <v>50</v>
      </c>
      <c r="F4363">
        <v>5</v>
      </c>
      <c r="G4363" t="s">
        <v>43</v>
      </c>
      <c r="H4363">
        <v>8</v>
      </c>
      <c r="I4363"/>
      <c r="J4363"/>
      <c r="K4363">
        <v>3402019768</v>
      </c>
      <c r="L4363">
        <v>3402019768</v>
      </c>
      <c r="M4363" t="s">
        <v>44</v>
      </c>
      <c r="N4363">
        <v>2349352227</v>
      </c>
      <c r="O4363" s="32" t="str">
        <f t="shared" si="68"/>
        <v>Passives</v>
      </c>
    </row>
    <row r="4364" spans="1:15" ht="15" x14ac:dyDescent="0.2">
      <c r="A4364" t="s">
        <v>41</v>
      </c>
      <c r="B4364" t="s">
        <v>42</v>
      </c>
      <c r="C4364" t="s">
        <v>140</v>
      </c>
      <c r="D4364" s="11">
        <v>44270</v>
      </c>
      <c r="E4364" t="s">
        <v>54</v>
      </c>
      <c r="F4364">
        <v>5</v>
      </c>
      <c r="G4364" t="s">
        <v>43</v>
      </c>
      <c r="H4364">
        <v>5</v>
      </c>
      <c r="I4364"/>
      <c r="J4364"/>
      <c r="K4364">
        <v>5053120035</v>
      </c>
      <c r="L4364">
        <v>5053120035</v>
      </c>
      <c r="M4364" t="s">
        <v>44</v>
      </c>
      <c r="N4364">
        <v>2349354285</v>
      </c>
      <c r="O4364" s="32" t="str">
        <f t="shared" si="68"/>
        <v>Detractors</v>
      </c>
    </row>
    <row r="4365" spans="1:15" ht="15" x14ac:dyDescent="0.2">
      <c r="A4365" t="s">
        <v>41</v>
      </c>
      <c r="B4365" t="s">
        <v>42</v>
      </c>
      <c r="C4365" t="s">
        <v>121</v>
      </c>
      <c r="D4365" s="11">
        <v>44270</v>
      </c>
      <c r="E4365" t="s">
        <v>53</v>
      </c>
      <c r="F4365">
        <v>3</v>
      </c>
      <c r="G4365" t="s">
        <v>43</v>
      </c>
      <c r="H4365">
        <v>5</v>
      </c>
      <c r="I4365"/>
      <c r="J4365"/>
      <c r="K4365">
        <v>4412367382</v>
      </c>
      <c r="L4365">
        <v>4412367382</v>
      </c>
      <c r="M4365" t="s">
        <v>44</v>
      </c>
      <c r="N4365">
        <v>2349357920</v>
      </c>
      <c r="O4365" s="32" t="str">
        <f t="shared" si="68"/>
        <v>Detractors</v>
      </c>
    </row>
    <row r="4366" spans="1:15" ht="15" x14ac:dyDescent="0.2">
      <c r="A4366" t="s">
        <v>41</v>
      </c>
      <c r="B4366" t="s">
        <v>42</v>
      </c>
      <c r="C4366" t="s">
        <v>125</v>
      </c>
      <c r="D4366" s="11">
        <v>44270</v>
      </c>
      <c r="E4366" t="s">
        <v>19</v>
      </c>
      <c r="F4366">
        <v>3</v>
      </c>
      <c r="G4366" t="s">
        <v>43</v>
      </c>
      <c r="H4366">
        <v>0</v>
      </c>
      <c r="I4366"/>
      <c r="J4366"/>
      <c r="K4366">
        <v>7205275223</v>
      </c>
      <c r="L4366">
        <v>5926133479</v>
      </c>
      <c r="M4366" t="s">
        <v>44</v>
      </c>
      <c r="N4366">
        <v>2349358361</v>
      </c>
      <c r="O4366" s="32" t="str">
        <f t="shared" si="68"/>
        <v>Detractors</v>
      </c>
    </row>
    <row r="4367" spans="1:15" ht="15" x14ac:dyDescent="0.2">
      <c r="A4367" t="s">
        <v>41</v>
      </c>
      <c r="B4367" t="s">
        <v>42</v>
      </c>
      <c r="C4367" t="s">
        <v>140</v>
      </c>
      <c r="D4367" s="11">
        <v>44270</v>
      </c>
      <c r="E4367" t="s">
        <v>53</v>
      </c>
      <c r="F4367">
        <v>4</v>
      </c>
      <c r="G4367" t="s">
        <v>46</v>
      </c>
      <c r="H4367">
        <v>8</v>
      </c>
      <c r="I4367"/>
      <c r="J4367"/>
      <c r="K4367">
        <v>4417071202</v>
      </c>
      <c r="L4367">
        <v>4417071202</v>
      </c>
      <c r="M4367" t="s">
        <v>51</v>
      </c>
      <c r="N4367">
        <v>2349363354</v>
      </c>
      <c r="O4367" s="32" t="str">
        <f t="shared" si="68"/>
        <v>Passives</v>
      </c>
    </row>
    <row r="4368" spans="1:15" ht="15" x14ac:dyDescent="0.2">
      <c r="A4368" t="s">
        <v>41</v>
      </c>
      <c r="B4368" t="s">
        <v>42</v>
      </c>
      <c r="C4368" t="s">
        <v>88</v>
      </c>
      <c r="D4368" s="11">
        <v>44270</v>
      </c>
      <c r="E4368" t="s">
        <v>53</v>
      </c>
      <c r="F4368">
        <v>5</v>
      </c>
      <c r="G4368" t="s">
        <v>43</v>
      </c>
      <c r="H4368">
        <v>9</v>
      </c>
      <c r="I4368"/>
      <c r="J4368"/>
      <c r="K4368">
        <v>4412360134</v>
      </c>
      <c r="L4368">
        <v>4412360134</v>
      </c>
      <c r="M4368" t="s">
        <v>44</v>
      </c>
      <c r="N4368">
        <v>2349367286</v>
      </c>
      <c r="O4368" s="32" t="str">
        <f t="shared" si="68"/>
        <v>Promoters</v>
      </c>
    </row>
    <row r="4369" spans="1:15" ht="15" x14ac:dyDescent="0.2">
      <c r="A4369" t="s">
        <v>41</v>
      </c>
      <c r="B4369" t="s">
        <v>42</v>
      </c>
      <c r="C4369" t="s">
        <v>132</v>
      </c>
      <c r="D4369" s="11">
        <v>44270</v>
      </c>
      <c r="E4369" t="s">
        <v>50</v>
      </c>
      <c r="F4369">
        <v>5</v>
      </c>
      <c r="G4369" t="s">
        <v>43</v>
      </c>
      <c r="H4369">
        <v>10</v>
      </c>
      <c r="I4369"/>
      <c r="J4369"/>
      <c r="K4369">
        <v>9142601362</v>
      </c>
      <c r="L4369">
        <v>9142601362</v>
      </c>
      <c r="M4369" t="s">
        <v>44</v>
      </c>
      <c r="N4369">
        <v>2349367635</v>
      </c>
      <c r="O4369" s="32" t="str">
        <f t="shared" si="68"/>
        <v>Promoters</v>
      </c>
    </row>
    <row r="4370" spans="1:15" ht="15" x14ac:dyDescent="0.2">
      <c r="A4370" t="s">
        <v>41</v>
      </c>
      <c r="B4370" t="s">
        <v>42</v>
      </c>
      <c r="C4370" t="s">
        <v>113</v>
      </c>
      <c r="D4370" s="11">
        <v>44270</v>
      </c>
      <c r="E4370" t="s">
        <v>50</v>
      </c>
      <c r="F4370">
        <v>5</v>
      </c>
      <c r="G4370" t="s">
        <v>43</v>
      </c>
      <c r="H4370">
        <v>10</v>
      </c>
      <c r="I4370"/>
      <c r="J4370"/>
      <c r="K4370">
        <v>3403449650</v>
      </c>
      <c r="L4370">
        <v>3403449650</v>
      </c>
      <c r="M4370" t="s">
        <v>44</v>
      </c>
      <c r="N4370">
        <v>2349371638</v>
      </c>
      <c r="O4370" s="32" t="str">
        <f t="shared" si="68"/>
        <v>Promoters</v>
      </c>
    </row>
    <row r="4371" spans="1:15" ht="15" x14ac:dyDescent="0.2">
      <c r="A4371" t="s">
        <v>41</v>
      </c>
      <c r="B4371" t="s">
        <v>42</v>
      </c>
      <c r="C4371" t="s">
        <v>140</v>
      </c>
      <c r="D4371" s="11">
        <v>44270</v>
      </c>
      <c r="E4371" t="s">
        <v>50</v>
      </c>
      <c r="F4371">
        <v>5</v>
      </c>
      <c r="G4371" t="s">
        <v>43</v>
      </c>
      <c r="H4371">
        <v>4</v>
      </c>
      <c r="I4371"/>
      <c r="J4371"/>
      <c r="K4371">
        <v>3406424242</v>
      </c>
      <c r="L4371">
        <v>3406424242</v>
      </c>
      <c r="M4371" t="s">
        <v>44</v>
      </c>
      <c r="N4371">
        <v>2349371897</v>
      </c>
      <c r="O4371" s="32" t="str">
        <f t="shared" si="68"/>
        <v>Detractors</v>
      </c>
    </row>
    <row r="4372" spans="1:15" ht="15" x14ac:dyDescent="0.2">
      <c r="A4372" t="s">
        <v>41</v>
      </c>
      <c r="B4372" t="s">
        <v>42</v>
      </c>
      <c r="C4372" t="s">
        <v>125</v>
      </c>
      <c r="D4372" s="11">
        <v>44270</v>
      </c>
      <c r="E4372" t="s">
        <v>19</v>
      </c>
      <c r="F4372">
        <v>5</v>
      </c>
      <c r="G4372" t="s">
        <v>46</v>
      </c>
      <c r="H4372">
        <v>9</v>
      </c>
      <c r="I4372"/>
      <c r="J4372"/>
      <c r="K4372">
        <v>7205275223</v>
      </c>
      <c r="L4372">
        <v>5926541195</v>
      </c>
      <c r="M4372" t="s">
        <v>44</v>
      </c>
      <c r="N4372">
        <v>2349378639</v>
      </c>
      <c r="O4372" s="32" t="str">
        <f t="shared" si="68"/>
        <v>Promoters</v>
      </c>
    </row>
    <row r="4373" spans="1:15" ht="15" x14ac:dyDescent="0.2">
      <c r="A4373" t="s">
        <v>41</v>
      </c>
      <c r="B4373" t="s">
        <v>42</v>
      </c>
      <c r="C4373" t="s">
        <v>115</v>
      </c>
      <c r="D4373" s="11">
        <v>44270</v>
      </c>
      <c r="E4373" t="s">
        <v>55</v>
      </c>
      <c r="F4373">
        <v>5</v>
      </c>
      <c r="G4373" t="s">
        <v>46</v>
      </c>
      <c r="H4373">
        <v>10</v>
      </c>
      <c r="I4373"/>
      <c r="J4373">
        <v>2028069044</v>
      </c>
      <c r="K4373">
        <v>7163800413</v>
      </c>
      <c r="L4373">
        <v>7163800413</v>
      </c>
      <c r="M4373" t="s">
        <v>44</v>
      </c>
      <c r="N4373">
        <v>2349382642</v>
      </c>
      <c r="O4373" s="32" t="str">
        <f t="shared" si="68"/>
        <v>Promoters</v>
      </c>
    </row>
    <row r="4374" spans="1:15" ht="15" x14ac:dyDescent="0.2">
      <c r="A4374" t="s">
        <v>41</v>
      </c>
      <c r="B4374" t="s">
        <v>42</v>
      </c>
      <c r="C4374" t="s">
        <v>132</v>
      </c>
      <c r="D4374" s="11">
        <v>44270</v>
      </c>
      <c r="E4374" t="s">
        <v>55</v>
      </c>
      <c r="F4374">
        <v>1</v>
      </c>
      <c r="G4374" t="s">
        <v>46</v>
      </c>
      <c r="H4374">
        <v>8</v>
      </c>
      <c r="I4374"/>
      <c r="J4374"/>
      <c r="K4374">
        <v>5054238192</v>
      </c>
      <c r="L4374">
        <v>5054238192</v>
      </c>
      <c r="M4374" t="s">
        <v>44</v>
      </c>
      <c r="N4374">
        <v>2349388468</v>
      </c>
      <c r="O4374" s="32" t="str">
        <f t="shared" si="68"/>
        <v>Passives</v>
      </c>
    </row>
    <row r="4375" spans="1:15" ht="15" x14ac:dyDescent="0.2">
      <c r="A4375" t="s">
        <v>41</v>
      </c>
      <c r="B4375" t="s">
        <v>42</v>
      </c>
      <c r="C4375" t="s">
        <v>140</v>
      </c>
      <c r="D4375" s="11">
        <v>44270</v>
      </c>
      <c r="E4375" t="s">
        <v>55</v>
      </c>
      <c r="F4375">
        <v>5</v>
      </c>
      <c r="G4375" t="s">
        <v>43</v>
      </c>
      <c r="H4375">
        <v>9</v>
      </c>
      <c r="I4375"/>
      <c r="J4375"/>
      <c r="K4375">
        <v>5055794180</v>
      </c>
      <c r="L4375">
        <v>5055794180</v>
      </c>
      <c r="M4375" t="s">
        <v>44</v>
      </c>
      <c r="N4375">
        <v>2349389092</v>
      </c>
      <c r="O4375" s="32" t="str">
        <f t="shared" si="68"/>
        <v>Promoters</v>
      </c>
    </row>
    <row r="4376" spans="1:15" ht="15" x14ac:dyDescent="0.2">
      <c r="A4376" t="s">
        <v>41</v>
      </c>
      <c r="B4376" t="s">
        <v>42</v>
      </c>
      <c r="C4376" t="s">
        <v>139</v>
      </c>
      <c r="D4376" s="11">
        <v>44270</v>
      </c>
      <c r="E4376" t="s">
        <v>54</v>
      </c>
      <c r="F4376">
        <v>3</v>
      </c>
      <c r="G4376" t="s">
        <v>46</v>
      </c>
      <c r="H4376">
        <v>0</v>
      </c>
      <c r="I4376"/>
      <c r="J4376">
        <v>2028081073</v>
      </c>
      <c r="K4376">
        <v>9284291479</v>
      </c>
      <c r="L4376">
        <v>9284291479</v>
      </c>
      <c r="M4376" t="s">
        <v>44</v>
      </c>
      <c r="N4376">
        <v>2349394594</v>
      </c>
      <c r="O4376" s="32" t="str">
        <f t="shared" si="68"/>
        <v>Detractors</v>
      </c>
    </row>
    <row r="4377" spans="1:15" ht="15" x14ac:dyDescent="0.2">
      <c r="A4377" t="s">
        <v>41</v>
      </c>
      <c r="B4377" t="s">
        <v>42</v>
      </c>
      <c r="C4377" t="s">
        <v>146</v>
      </c>
      <c r="D4377" s="11">
        <v>44271</v>
      </c>
      <c r="E4377" t="s">
        <v>53</v>
      </c>
      <c r="F4377">
        <v>3</v>
      </c>
      <c r="G4377" t="s">
        <v>43</v>
      </c>
      <c r="H4377">
        <v>5</v>
      </c>
      <c r="I4377"/>
      <c r="J4377"/>
      <c r="K4377">
        <v>4413375524</v>
      </c>
      <c r="L4377">
        <v>4413375524</v>
      </c>
      <c r="M4377" t="s">
        <v>44</v>
      </c>
      <c r="N4377">
        <v>2349494088</v>
      </c>
      <c r="O4377" s="32" t="str">
        <f t="shared" si="68"/>
        <v>Detractors</v>
      </c>
    </row>
    <row r="4378" spans="1:15" ht="15" x14ac:dyDescent="0.2">
      <c r="A4378" t="s">
        <v>41</v>
      </c>
      <c r="B4378" t="s">
        <v>42</v>
      </c>
      <c r="C4378" t="s">
        <v>119</v>
      </c>
      <c r="D4378" s="11">
        <v>44271</v>
      </c>
      <c r="E4378" t="s">
        <v>19</v>
      </c>
      <c r="F4378">
        <v>5</v>
      </c>
      <c r="G4378" t="s">
        <v>46</v>
      </c>
      <c r="H4378">
        <v>5</v>
      </c>
      <c r="I4378"/>
      <c r="J4378"/>
      <c r="K4378">
        <v>7205275223</v>
      </c>
      <c r="L4378">
        <v>5926221186</v>
      </c>
      <c r="M4378" t="s">
        <v>44</v>
      </c>
      <c r="N4378">
        <v>2349494618</v>
      </c>
      <c r="O4378" s="32" t="str">
        <f t="shared" si="68"/>
        <v>Detractors</v>
      </c>
    </row>
    <row r="4379" spans="1:15" ht="15" x14ac:dyDescent="0.2">
      <c r="A4379" t="s">
        <v>41</v>
      </c>
      <c r="B4379" t="s">
        <v>42</v>
      </c>
      <c r="C4379" t="s">
        <v>129</v>
      </c>
      <c r="D4379" s="11">
        <v>44271</v>
      </c>
      <c r="E4379" t="s">
        <v>50</v>
      </c>
      <c r="F4379">
        <v>5</v>
      </c>
      <c r="G4379" t="s">
        <v>43</v>
      </c>
      <c r="H4379">
        <v>0</v>
      </c>
      <c r="I4379"/>
      <c r="J4379"/>
      <c r="K4379">
        <v>3475809125</v>
      </c>
      <c r="L4379">
        <v>3475809125</v>
      </c>
      <c r="M4379" t="s">
        <v>44</v>
      </c>
      <c r="N4379">
        <v>2349503049</v>
      </c>
      <c r="O4379" s="32" t="str">
        <f t="shared" si="68"/>
        <v>Detractors</v>
      </c>
    </row>
    <row r="4380" spans="1:15" ht="15" x14ac:dyDescent="0.2">
      <c r="A4380" t="s">
        <v>41</v>
      </c>
      <c r="B4380" t="s">
        <v>42</v>
      </c>
      <c r="C4380" t="s">
        <v>130</v>
      </c>
      <c r="D4380" s="11">
        <v>44271</v>
      </c>
      <c r="E4380" t="s">
        <v>19</v>
      </c>
      <c r="F4380">
        <v>5</v>
      </c>
      <c r="G4380" t="s">
        <v>43</v>
      </c>
      <c r="H4380">
        <v>10</v>
      </c>
      <c r="I4380"/>
      <c r="J4380"/>
      <c r="K4380">
        <v>7205275223</v>
      </c>
      <c r="L4380">
        <v>5926539461</v>
      </c>
      <c r="M4380" t="s">
        <v>44</v>
      </c>
      <c r="N4380">
        <v>2349505333</v>
      </c>
      <c r="O4380" s="32" t="str">
        <f t="shared" si="68"/>
        <v>Promoters</v>
      </c>
    </row>
    <row r="4381" spans="1:15" ht="15" x14ac:dyDescent="0.2">
      <c r="A4381" t="s">
        <v>41</v>
      </c>
      <c r="B4381" t="s">
        <v>42</v>
      </c>
      <c r="C4381" t="s">
        <v>119</v>
      </c>
      <c r="D4381" s="11">
        <v>44271</v>
      </c>
      <c r="E4381" t="s">
        <v>19</v>
      </c>
      <c r="F4381">
        <v>5</v>
      </c>
      <c r="G4381" t="s">
        <v>43</v>
      </c>
      <c r="H4381">
        <v>7</v>
      </c>
      <c r="I4381"/>
      <c r="J4381"/>
      <c r="K4381">
        <v>7205275223</v>
      </c>
      <c r="L4381">
        <v>5926154108</v>
      </c>
      <c r="M4381" t="s">
        <v>44</v>
      </c>
      <c r="N4381">
        <v>2349507200</v>
      </c>
      <c r="O4381" s="32" t="str">
        <f t="shared" si="68"/>
        <v>Passives</v>
      </c>
    </row>
    <row r="4382" spans="1:15" ht="15" x14ac:dyDescent="0.2">
      <c r="A4382" t="s">
        <v>41</v>
      </c>
      <c r="B4382" t="s">
        <v>42</v>
      </c>
      <c r="C4382" t="s">
        <v>106</v>
      </c>
      <c r="D4382" s="11">
        <v>44271</v>
      </c>
      <c r="E4382" t="s">
        <v>53</v>
      </c>
      <c r="F4382">
        <v>5</v>
      </c>
      <c r="G4382" t="s">
        <v>43</v>
      </c>
      <c r="H4382">
        <v>10</v>
      </c>
      <c r="I4382"/>
      <c r="J4382"/>
      <c r="K4382">
        <v>4417470049</v>
      </c>
      <c r="L4382">
        <v>4417470049</v>
      </c>
      <c r="M4382" t="s">
        <v>51</v>
      </c>
      <c r="N4382">
        <v>2349533153</v>
      </c>
      <c r="O4382" s="32" t="str">
        <f t="shared" si="68"/>
        <v>Promoters</v>
      </c>
    </row>
    <row r="4383" spans="1:15" ht="15" x14ac:dyDescent="0.2">
      <c r="A4383" t="s">
        <v>41</v>
      </c>
      <c r="B4383" t="s">
        <v>42</v>
      </c>
      <c r="C4383" t="s">
        <v>102</v>
      </c>
      <c r="D4383" s="11">
        <v>44271</v>
      </c>
      <c r="E4383" t="s">
        <v>53</v>
      </c>
      <c r="F4383">
        <v>5</v>
      </c>
      <c r="G4383" t="s">
        <v>43</v>
      </c>
      <c r="H4383">
        <v>8</v>
      </c>
      <c r="I4383"/>
      <c r="J4383"/>
      <c r="K4383">
        <v>4417043483</v>
      </c>
      <c r="L4383">
        <v>4417043483</v>
      </c>
      <c r="M4383" t="s">
        <v>44</v>
      </c>
      <c r="N4383">
        <v>2349537814</v>
      </c>
      <c r="O4383" s="32" t="str">
        <f t="shared" si="68"/>
        <v>Passives</v>
      </c>
    </row>
    <row r="4384" spans="1:15" ht="15" x14ac:dyDescent="0.2">
      <c r="A4384" t="s">
        <v>41</v>
      </c>
      <c r="B4384" t="s">
        <v>42</v>
      </c>
      <c r="C4384" t="s">
        <v>109</v>
      </c>
      <c r="D4384" s="11">
        <v>44271</v>
      </c>
      <c r="E4384" t="s">
        <v>53</v>
      </c>
      <c r="F4384">
        <v>5</v>
      </c>
      <c r="G4384" t="s">
        <v>46</v>
      </c>
      <c r="H4384">
        <v>9</v>
      </c>
      <c r="I4384"/>
      <c r="J4384"/>
      <c r="K4384">
        <v>4415050156</v>
      </c>
      <c r="L4384">
        <v>4415050156</v>
      </c>
      <c r="M4384" t="s">
        <v>44</v>
      </c>
      <c r="N4384">
        <v>2349546831</v>
      </c>
      <c r="O4384" s="32" t="str">
        <f t="shared" si="68"/>
        <v>Promoters</v>
      </c>
    </row>
    <row r="4385" spans="1:15" ht="15" x14ac:dyDescent="0.2">
      <c r="A4385" t="s">
        <v>41</v>
      </c>
      <c r="B4385" t="s">
        <v>42</v>
      </c>
      <c r="C4385" t="s">
        <v>108</v>
      </c>
      <c r="D4385" s="11">
        <v>44271</v>
      </c>
      <c r="E4385" t="s">
        <v>53</v>
      </c>
      <c r="F4385">
        <v>5</v>
      </c>
      <c r="G4385" t="s">
        <v>43</v>
      </c>
      <c r="H4385">
        <v>8</v>
      </c>
      <c r="I4385"/>
      <c r="J4385"/>
      <c r="K4385">
        <v>4415380813</v>
      </c>
      <c r="L4385">
        <v>4415380813</v>
      </c>
      <c r="M4385" t="s">
        <v>51</v>
      </c>
      <c r="N4385">
        <v>2349551563</v>
      </c>
      <c r="O4385" s="32" t="str">
        <f t="shared" si="68"/>
        <v>Passives</v>
      </c>
    </row>
    <row r="4386" spans="1:15" ht="15" x14ac:dyDescent="0.2">
      <c r="A4386" t="s">
        <v>41</v>
      </c>
      <c r="B4386" t="s">
        <v>42</v>
      </c>
      <c r="C4386" t="s">
        <v>135</v>
      </c>
      <c r="D4386" s="11">
        <v>44271</v>
      </c>
      <c r="E4386" t="s">
        <v>52</v>
      </c>
      <c r="F4386">
        <v>5</v>
      </c>
      <c r="G4386" t="s">
        <v>43</v>
      </c>
      <c r="H4386">
        <v>7</v>
      </c>
      <c r="I4386"/>
      <c r="J4386"/>
      <c r="K4386">
        <v>4415429600</v>
      </c>
      <c r="L4386">
        <v>4415429600</v>
      </c>
      <c r="M4386" t="s">
        <v>44</v>
      </c>
      <c r="N4386">
        <v>2349553348</v>
      </c>
      <c r="O4386" s="32" t="str">
        <f t="shared" si="68"/>
        <v>Passives</v>
      </c>
    </row>
    <row r="4387" spans="1:15" ht="15" x14ac:dyDescent="0.2">
      <c r="A4387" t="s">
        <v>41</v>
      </c>
      <c r="B4387" t="s">
        <v>42</v>
      </c>
      <c r="C4387" t="s">
        <v>123</v>
      </c>
      <c r="D4387" s="11">
        <v>44271</v>
      </c>
      <c r="E4387" t="s">
        <v>19</v>
      </c>
      <c r="F4387">
        <v>5</v>
      </c>
      <c r="G4387" t="s">
        <v>43</v>
      </c>
      <c r="H4387">
        <v>10</v>
      </c>
      <c r="I4387"/>
      <c r="J4387"/>
      <c r="K4387">
        <v>7205275223</v>
      </c>
      <c r="L4387">
        <v>5926575461</v>
      </c>
      <c r="M4387" t="s">
        <v>44</v>
      </c>
      <c r="N4387">
        <v>2349555630</v>
      </c>
      <c r="O4387" s="32" t="str">
        <f t="shared" si="68"/>
        <v>Promoters</v>
      </c>
    </row>
    <row r="4388" spans="1:15" ht="15" x14ac:dyDescent="0.2">
      <c r="A4388" t="s">
        <v>41</v>
      </c>
      <c r="B4388" t="s">
        <v>42</v>
      </c>
      <c r="C4388" t="s">
        <v>120</v>
      </c>
      <c r="D4388" s="11">
        <v>44271</v>
      </c>
      <c r="E4388" t="s">
        <v>19</v>
      </c>
      <c r="F4388">
        <v>5</v>
      </c>
      <c r="G4388" t="s">
        <v>43</v>
      </c>
      <c r="H4388">
        <v>5</v>
      </c>
      <c r="I4388"/>
      <c r="J4388"/>
      <c r="K4388">
        <v>7205275223</v>
      </c>
      <c r="L4388">
        <v>5923275239</v>
      </c>
      <c r="M4388" t="s">
        <v>44</v>
      </c>
      <c r="N4388">
        <v>2349569593</v>
      </c>
      <c r="O4388" s="32" t="str">
        <f t="shared" si="68"/>
        <v>Detractors</v>
      </c>
    </row>
    <row r="4389" spans="1:15" ht="15" x14ac:dyDescent="0.2">
      <c r="A4389" t="s">
        <v>41</v>
      </c>
      <c r="B4389" t="s">
        <v>42</v>
      </c>
      <c r="C4389" t="s">
        <v>80</v>
      </c>
      <c r="D4389" s="11">
        <v>44271</v>
      </c>
      <c r="E4389" t="s">
        <v>50</v>
      </c>
      <c r="F4389">
        <v>5</v>
      </c>
      <c r="G4389" t="s">
        <v>43</v>
      </c>
      <c r="H4389">
        <v>8</v>
      </c>
      <c r="I4389"/>
      <c r="J4389"/>
      <c r="K4389">
        <v>3012664209</v>
      </c>
      <c r="L4389">
        <v>3012664209</v>
      </c>
      <c r="M4389" t="s">
        <v>44</v>
      </c>
      <c r="N4389">
        <v>2349569904</v>
      </c>
      <c r="O4389" s="32" t="str">
        <f t="shared" si="68"/>
        <v>Passives</v>
      </c>
    </row>
    <row r="4390" spans="1:15" ht="15" x14ac:dyDescent="0.2">
      <c r="A4390" t="s">
        <v>41</v>
      </c>
      <c r="B4390" t="s">
        <v>42</v>
      </c>
      <c r="C4390" t="s">
        <v>117</v>
      </c>
      <c r="D4390" s="11">
        <v>44271</v>
      </c>
      <c r="E4390" t="s">
        <v>50</v>
      </c>
      <c r="F4390">
        <v>5</v>
      </c>
      <c r="G4390" t="s">
        <v>43</v>
      </c>
      <c r="H4390">
        <v>10</v>
      </c>
      <c r="I4390"/>
      <c r="J4390"/>
      <c r="K4390">
        <v>2562214684</v>
      </c>
      <c r="L4390">
        <v>2562214684</v>
      </c>
      <c r="M4390" t="s">
        <v>51</v>
      </c>
      <c r="N4390">
        <v>2349572146</v>
      </c>
      <c r="O4390" s="32" t="str">
        <f t="shared" si="68"/>
        <v>Promoters</v>
      </c>
    </row>
    <row r="4391" spans="1:15" ht="15" x14ac:dyDescent="0.2">
      <c r="A4391" t="s">
        <v>41</v>
      </c>
      <c r="B4391" t="s">
        <v>42</v>
      </c>
      <c r="C4391" t="s">
        <v>130</v>
      </c>
      <c r="D4391" s="11">
        <v>44271</v>
      </c>
      <c r="E4391" t="s">
        <v>19</v>
      </c>
      <c r="F4391">
        <v>5</v>
      </c>
      <c r="G4391" t="s">
        <v>43</v>
      </c>
      <c r="H4391">
        <v>10</v>
      </c>
      <c r="I4391"/>
      <c r="J4391"/>
      <c r="K4391">
        <v>7205275223</v>
      </c>
      <c r="L4391">
        <v>5922255130</v>
      </c>
      <c r="M4391" t="s">
        <v>44</v>
      </c>
      <c r="N4391">
        <v>2349573354</v>
      </c>
      <c r="O4391" s="32" t="str">
        <f t="shared" si="68"/>
        <v>Promoters</v>
      </c>
    </row>
    <row r="4392" spans="1:15" ht="15" x14ac:dyDescent="0.2">
      <c r="A4392" t="s">
        <v>41</v>
      </c>
      <c r="B4392" t="s">
        <v>42</v>
      </c>
      <c r="C4392" t="s">
        <v>114</v>
      </c>
      <c r="D4392" s="11">
        <v>44271</v>
      </c>
      <c r="E4392" t="s">
        <v>50</v>
      </c>
      <c r="F4392">
        <v>5</v>
      </c>
      <c r="G4392" t="s">
        <v>43</v>
      </c>
      <c r="H4392">
        <v>5</v>
      </c>
      <c r="I4392"/>
      <c r="J4392"/>
      <c r="K4392">
        <v>4147080798</v>
      </c>
      <c r="L4392">
        <v>4147080798</v>
      </c>
      <c r="M4392" t="s">
        <v>44</v>
      </c>
      <c r="N4392">
        <v>2349573921</v>
      </c>
      <c r="O4392" s="32" t="str">
        <f t="shared" si="68"/>
        <v>Detractors</v>
      </c>
    </row>
    <row r="4393" spans="1:15" ht="15" x14ac:dyDescent="0.2">
      <c r="A4393" t="s">
        <v>41</v>
      </c>
      <c r="B4393" t="s">
        <v>42</v>
      </c>
      <c r="C4393" t="s">
        <v>114</v>
      </c>
      <c r="D4393" s="11">
        <v>44271</v>
      </c>
      <c r="E4393" t="s">
        <v>50</v>
      </c>
      <c r="F4393">
        <v>5</v>
      </c>
      <c r="G4393" t="s">
        <v>43</v>
      </c>
      <c r="H4393">
        <v>9</v>
      </c>
      <c r="I4393"/>
      <c r="J4393"/>
      <c r="K4393">
        <v>3402443477</v>
      </c>
      <c r="L4393">
        <v>3402443477</v>
      </c>
      <c r="M4393" t="s">
        <v>44</v>
      </c>
      <c r="N4393">
        <v>2349577047</v>
      </c>
      <c r="O4393" s="32" t="str">
        <f t="shared" si="68"/>
        <v>Promoters</v>
      </c>
    </row>
    <row r="4394" spans="1:15" ht="15" x14ac:dyDescent="0.2">
      <c r="A4394" t="s">
        <v>41</v>
      </c>
      <c r="B4394" t="s">
        <v>42</v>
      </c>
      <c r="C4394" t="s">
        <v>130</v>
      </c>
      <c r="D4394" s="11">
        <v>44271</v>
      </c>
      <c r="E4394" t="s">
        <v>19</v>
      </c>
      <c r="F4394">
        <v>5</v>
      </c>
      <c r="G4394" t="s">
        <v>43</v>
      </c>
      <c r="H4394">
        <v>10</v>
      </c>
      <c r="I4394"/>
      <c r="J4394"/>
      <c r="K4394">
        <v>7205275223</v>
      </c>
      <c r="L4394">
        <v>5923374508</v>
      </c>
      <c r="M4394" t="s">
        <v>44</v>
      </c>
      <c r="N4394">
        <v>2349577316</v>
      </c>
      <c r="O4394" s="32" t="str">
        <f t="shared" si="68"/>
        <v>Promoters</v>
      </c>
    </row>
    <row r="4395" spans="1:15" ht="15" x14ac:dyDescent="0.2">
      <c r="A4395" t="s">
        <v>41</v>
      </c>
      <c r="B4395" t="s">
        <v>42</v>
      </c>
      <c r="C4395" t="s">
        <v>127</v>
      </c>
      <c r="D4395" s="11">
        <v>44271</v>
      </c>
      <c r="E4395" t="s">
        <v>50</v>
      </c>
      <c r="F4395">
        <v>4</v>
      </c>
      <c r="G4395" t="s">
        <v>46</v>
      </c>
      <c r="H4395">
        <v>5</v>
      </c>
      <c r="I4395"/>
      <c r="J4395"/>
      <c r="K4395">
        <v>3402016726</v>
      </c>
      <c r="L4395">
        <v>3402016726</v>
      </c>
      <c r="M4395" t="s">
        <v>44</v>
      </c>
      <c r="N4395">
        <v>2349578313</v>
      </c>
      <c r="O4395" s="32" t="str">
        <f t="shared" si="68"/>
        <v>Detractors</v>
      </c>
    </row>
    <row r="4396" spans="1:15" ht="15" x14ac:dyDescent="0.2">
      <c r="A4396" t="s">
        <v>41</v>
      </c>
      <c r="B4396" t="s">
        <v>42</v>
      </c>
      <c r="C4396" t="s">
        <v>104</v>
      </c>
      <c r="D4396" s="11">
        <v>44271</v>
      </c>
      <c r="E4396" t="s">
        <v>53</v>
      </c>
      <c r="F4396">
        <v>5</v>
      </c>
      <c r="G4396" t="s">
        <v>43</v>
      </c>
      <c r="H4396">
        <v>7</v>
      </c>
      <c r="I4396"/>
      <c r="J4396"/>
      <c r="K4396">
        <v>4417352200</v>
      </c>
      <c r="L4396">
        <v>4417352200</v>
      </c>
      <c r="M4396" t="s">
        <v>44</v>
      </c>
      <c r="N4396">
        <v>2349578803</v>
      </c>
      <c r="O4396" s="32" t="str">
        <f t="shared" si="68"/>
        <v>Passives</v>
      </c>
    </row>
    <row r="4397" spans="1:15" ht="15" x14ac:dyDescent="0.2">
      <c r="A4397" t="s">
        <v>41</v>
      </c>
      <c r="B4397" t="s">
        <v>42</v>
      </c>
      <c r="C4397" t="s">
        <v>103</v>
      </c>
      <c r="D4397" s="11">
        <v>44271</v>
      </c>
      <c r="E4397" t="s">
        <v>53</v>
      </c>
      <c r="F4397">
        <v>5</v>
      </c>
      <c r="G4397" t="s">
        <v>46</v>
      </c>
      <c r="H4397">
        <v>9</v>
      </c>
      <c r="I4397"/>
      <c r="J4397"/>
      <c r="K4397">
        <v>4417049776</v>
      </c>
      <c r="L4397">
        <v>4417049776</v>
      </c>
      <c r="M4397" t="s">
        <v>44</v>
      </c>
      <c r="N4397">
        <v>2349582899</v>
      </c>
      <c r="O4397" s="32" t="str">
        <f t="shared" si="68"/>
        <v>Promoters</v>
      </c>
    </row>
    <row r="4398" spans="1:15" ht="15" x14ac:dyDescent="0.2">
      <c r="A4398" t="s">
        <v>41</v>
      </c>
      <c r="B4398" t="s">
        <v>42</v>
      </c>
      <c r="C4398" t="s">
        <v>123</v>
      </c>
      <c r="D4398" s="11">
        <v>44271</v>
      </c>
      <c r="E4398" t="s">
        <v>19</v>
      </c>
      <c r="F4398">
        <v>5</v>
      </c>
      <c r="G4398" t="s">
        <v>43</v>
      </c>
      <c r="H4398">
        <v>10</v>
      </c>
      <c r="I4398"/>
      <c r="J4398"/>
      <c r="K4398">
        <v>7205275223</v>
      </c>
      <c r="L4398">
        <v>5926171237</v>
      </c>
      <c r="M4398" t="s">
        <v>44</v>
      </c>
      <c r="N4398">
        <v>2349589099</v>
      </c>
      <c r="O4398" s="32" t="str">
        <f t="shared" si="68"/>
        <v>Promoters</v>
      </c>
    </row>
    <row r="4399" spans="1:15" ht="15" x14ac:dyDescent="0.2">
      <c r="A4399" t="s">
        <v>41</v>
      </c>
      <c r="B4399" t="s">
        <v>42</v>
      </c>
      <c r="C4399" t="s">
        <v>100</v>
      </c>
      <c r="D4399" s="11">
        <v>44271</v>
      </c>
      <c r="E4399" t="s">
        <v>53</v>
      </c>
      <c r="F4399">
        <v>1</v>
      </c>
      <c r="G4399" t="s">
        <v>46</v>
      </c>
      <c r="H4399">
        <v>7</v>
      </c>
      <c r="I4399"/>
      <c r="J4399"/>
      <c r="K4399">
        <v>2987713</v>
      </c>
      <c r="L4399">
        <v>112987713</v>
      </c>
      <c r="M4399" t="s">
        <v>44</v>
      </c>
      <c r="N4399">
        <v>2349589151</v>
      </c>
      <c r="O4399" s="32" t="str">
        <f t="shared" si="68"/>
        <v>Passives</v>
      </c>
    </row>
    <row r="4400" spans="1:15" ht="15" x14ac:dyDescent="0.2">
      <c r="A4400" t="s">
        <v>41</v>
      </c>
      <c r="B4400" t="s">
        <v>42</v>
      </c>
      <c r="C4400" t="s">
        <v>119</v>
      </c>
      <c r="D4400" s="11">
        <v>44271</v>
      </c>
      <c r="E4400" t="s">
        <v>19</v>
      </c>
      <c r="F4400">
        <v>5</v>
      </c>
      <c r="G4400" t="s">
        <v>46</v>
      </c>
      <c r="H4400">
        <v>7</v>
      </c>
      <c r="I4400"/>
      <c r="J4400"/>
      <c r="K4400">
        <v>7205275223</v>
      </c>
      <c r="L4400">
        <v>5926112829</v>
      </c>
      <c r="M4400" t="s">
        <v>44</v>
      </c>
      <c r="N4400">
        <v>2349589531</v>
      </c>
      <c r="O4400" s="32" t="str">
        <f t="shared" si="68"/>
        <v>Passives</v>
      </c>
    </row>
    <row r="4401" spans="1:15" ht="15" x14ac:dyDescent="0.2">
      <c r="A4401" t="s">
        <v>41</v>
      </c>
      <c r="B4401" t="s">
        <v>42</v>
      </c>
      <c r="C4401" t="s">
        <v>144</v>
      </c>
      <c r="D4401" s="11">
        <v>44271</v>
      </c>
      <c r="E4401" t="s">
        <v>50</v>
      </c>
      <c r="F4401">
        <v>2</v>
      </c>
      <c r="G4401" t="s">
        <v>46</v>
      </c>
      <c r="H4401">
        <v>5</v>
      </c>
      <c r="I4401"/>
      <c r="J4401"/>
      <c r="K4401">
        <v>3409982950</v>
      </c>
      <c r="L4401">
        <v>3409982950</v>
      </c>
      <c r="M4401" t="s">
        <v>44</v>
      </c>
      <c r="N4401">
        <v>2349590291</v>
      </c>
      <c r="O4401" s="32" t="str">
        <f t="shared" si="68"/>
        <v>Detractors</v>
      </c>
    </row>
    <row r="4402" spans="1:15" ht="15" x14ac:dyDescent="0.2">
      <c r="A4402" t="s">
        <v>41</v>
      </c>
      <c r="B4402" t="s">
        <v>42</v>
      </c>
      <c r="C4402" t="s">
        <v>106</v>
      </c>
      <c r="D4402" s="11">
        <v>44271</v>
      </c>
      <c r="E4402" t="s">
        <v>53</v>
      </c>
      <c r="F4402">
        <v>5</v>
      </c>
      <c r="G4402" t="s">
        <v>43</v>
      </c>
      <c r="H4402">
        <v>8</v>
      </c>
      <c r="I4402"/>
      <c r="J4402"/>
      <c r="K4402">
        <v>4412391737</v>
      </c>
      <c r="L4402">
        <v>4412391737</v>
      </c>
      <c r="M4402" t="s">
        <v>44</v>
      </c>
      <c r="N4402">
        <v>2349591741</v>
      </c>
      <c r="O4402" s="32" t="str">
        <f t="shared" si="68"/>
        <v>Passives</v>
      </c>
    </row>
    <row r="4403" spans="1:15" ht="15" x14ac:dyDescent="0.2">
      <c r="A4403" t="s">
        <v>41</v>
      </c>
      <c r="B4403" t="s">
        <v>42</v>
      </c>
      <c r="C4403" t="s">
        <v>99</v>
      </c>
      <c r="D4403" s="11">
        <v>44271</v>
      </c>
      <c r="E4403" t="s">
        <v>52</v>
      </c>
      <c r="F4403">
        <v>5</v>
      </c>
      <c r="G4403" t="s">
        <v>46</v>
      </c>
      <c r="H4403">
        <v>10</v>
      </c>
      <c r="I4403"/>
      <c r="J4403">
        <v>2028243827</v>
      </c>
      <c r="K4403">
        <v>4415429600</v>
      </c>
      <c r="L4403">
        <v>4415429600</v>
      </c>
      <c r="M4403" t="s">
        <v>44</v>
      </c>
      <c r="N4403">
        <v>2349594718</v>
      </c>
      <c r="O4403" s="32" t="str">
        <f t="shared" si="68"/>
        <v>Promoters</v>
      </c>
    </row>
    <row r="4404" spans="1:15" ht="15" x14ac:dyDescent="0.2">
      <c r="A4404" t="s">
        <v>41</v>
      </c>
      <c r="B4404" t="s">
        <v>42</v>
      </c>
      <c r="C4404" t="s">
        <v>126</v>
      </c>
      <c r="D4404" s="11">
        <v>44271</v>
      </c>
      <c r="E4404" t="s">
        <v>53</v>
      </c>
      <c r="F4404">
        <v>5</v>
      </c>
      <c r="G4404" t="s">
        <v>43</v>
      </c>
      <c r="H4404">
        <v>9</v>
      </c>
      <c r="I4404"/>
      <c r="J4404"/>
      <c r="K4404">
        <v>4412970444</v>
      </c>
      <c r="L4404">
        <v>4412970444</v>
      </c>
      <c r="M4404" t="s">
        <v>44</v>
      </c>
      <c r="N4404">
        <v>2349598413</v>
      </c>
      <c r="O4404" s="32" t="str">
        <f t="shared" si="68"/>
        <v>Promoters</v>
      </c>
    </row>
    <row r="4405" spans="1:15" ht="15" x14ac:dyDescent="0.2">
      <c r="A4405" t="s">
        <v>41</v>
      </c>
      <c r="B4405" t="s">
        <v>42</v>
      </c>
      <c r="C4405" t="s">
        <v>130</v>
      </c>
      <c r="D4405" s="11">
        <v>44271</v>
      </c>
      <c r="E4405" t="s">
        <v>19</v>
      </c>
      <c r="F4405">
        <v>4</v>
      </c>
      <c r="G4405" t="s">
        <v>46</v>
      </c>
      <c r="H4405">
        <v>2</v>
      </c>
      <c r="I4405"/>
      <c r="J4405"/>
      <c r="K4405">
        <v>7205275223</v>
      </c>
      <c r="L4405">
        <v>5926419638</v>
      </c>
      <c r="M4405" t="s">
        <v>44</v>
      </c>
      <c r="N4405">
        <v>2349599189</v>
      </c>
      <c r="O4405" s="32" t="str">
        <f t="shared" si="68"/>
        <v>Detractors</v>
      </c>
    </row>
    <row r="4406" spans="1:15" ht="15" x14ac:dyDescent="0.2">
      <c r="A4406" t="s">
        <v>41</v>
      </c>
      <c r="B4406" t="s">
        <v>42</v>
      </c>
      <c r="C4406" t="s">
        <v>123</v>
      </c>
      <c r="D4406" s="11">
        <v>44271</v>
      </c>
      <c r="E4406" t="s">
        <v>19</v>
      </c>
      <c r="F4406">
        <v>5</v>
      </c>
      <c r="G4406" t="s">
        <v>46</v>
      </c>
      <c r="H4406">
        <v>4</v>
      </c>
      <c r="I4406"/>
      <c r="J4406"/>
      <c r="K4406">
        <v>7205275223</v>
      </c>
      <c r="L4406">
        <v>5922212328</v>
      </c>
      <c r="M4406" t="s">
        <v>44</v>
      </c>
      <c r="N4406">
        <v>2349599976</v>
      </c>
      <c r="O4406" s="32" t="str">
        <f t="shared" si="68"/>
        <v>Detractors</v>
      </c>
    </row>
    <row r="4407" spans="1:15" ht="15" x14ac:dyDescent="0.2">
      <c r="A4407" t="s">
        <v>41</v>
      </c>
      <c r="B4407" t="s">
        <v>42</v>
      </c>
      <c r="C4407" t="s">
        <v>114</v>
      </c>
      <c r="D4407" s="11">
        <v>44271</v>
      </c>
      <c r="E4407" t="s">
        <v>50</v>
      </c>
      <c r="F4407">
        <v>5</v>
      </c>
      <c r="G4407" t="s">
        <v>43</v>
      </c>
      <c r="H4407">
        <v>10</v>
      </c>
      <c r="I4407"/>
      <c r="J4407"/>
      <c r="K4407">
        <v>2404166785</v>
      </c>
      <c r="L4407">
        <v>2404166785</v>
      </c>
      <c r="M4407" t="s">
        <v>44</v>
      </c>
      <c r="N4407">
        <v>2349601538</v>
      </c>
      <c r="O4407" s="32" t="str">
        <f t="shared" si="68"/>
        <v>Promoters</v>
      </c>
    </row>
    <row r="4408" spans="1:15" ht="15" x14ac:dyDescent="0.2">
      <c r="A4408" t="s">
        <v>41</v>
      </c>
      <c r="B4408" t="s">
        <v>42</v>
      </c>
      <c r="C4408" t="s">
        <v>87</v>
      </c>
      <c r="D4408" s="11">
        <v>44271</v>
      </c>
      <c r="E4408" t="s">
        <v>50</v>
      </c>
      <c r="F4408">
        <v>5</v>
      </c>
      <c r="G4408" t="s">
        <v>43</v>
      </c>
      <c r="H4408">
        <v>8</v>
      </c>
      <c r="I4408"/>
      <c r="J4408"/>
      <c r="K4408">
        <v>3409989002</v>
      </c>
      <c r="L4408">
        <v>3409989002</v>
      </c>
      <c r="M4408" t="s">
        <v>44</v>
      </c>
      <c r="N4408">
        <v>2349602000</v>
      </c>
      <c r="O4408" s="32" t="str">
        <f t="shared" si="68"/>
        <v>Passives</v>
      </c>
    </row>
    <row r="4409" spans="1:15" ht="15" x14ac:dyDescent="0.2">
      <c r="A4409" t="s">
        <v>41</v>
      </c>
      <c r="B4409" t="s">
        <v>42</v>
      </c>
      <c r="C4409" t="s">
        <v>146</v>
      </c>
      <c r="D4409" s="11">
        <v>44271</v>
      </c>
      <c r="E4409" t="s">
        <v>50</v>
      </c>
      <c r="F4409">
        <v>2</v>
      </c>
      <c r="G4409" t="s">
        <v>46</v>
      </c>
      <c r="H4409">
        <v>7</v>
      </c>
      <c r="I4409"/>
      <c r="J4409"/>
      <c r="K4409">
        <v>3407777029</v>
      </c>
      <c r="L4409">
        <v>3407777029</v>
      </c>
      <c r="M4409" t="s">
        <v>51</v>
      </c>
      <c r="N4409">
        <v>2349602835</v>
      </c>
      <c r="O4409" s="32" t="str">
        <f t="shared" si="68"/>
        <v>Passives</v>
      </c>
    </row>
    <row r="4410" spans="1:15" ht="15" x14ac:dyDescent="0.2">
      <c r="A4410" t="s">
        <v>41</v>
      </c>
      <c r="B4410" t="s">
        <v>42</v>
      </c>
      <c r="C4410" t="s">
        <v>129</v>
      </c>
      <c r="D4410" s="11">
        <v>44271</v>
      </c>
      <c r="E4410" t="s">
        <v>50</v>
      </c>
      <c r="F4410">
        <v>5</v>
      </c>
      <c r="G4410" t="s">
        <v>43</v>
      </c>
      <c r="H4410">
        <v>10</v>
      </c>
      <c r="I4410"/>
      <c r="J4410"/>
      <c r="K4410">
        <v>3405133321</v>
      </c>
      <c r="L4410">
        <v>3405133321</v>
      </c>
      <c r="M4410" t="s">
        <v>51</v>
      </c>
      <c r="N4410">
        <v>2349604335</v>
      </c>
      <c r="O4410" s="32" t="str">
        <f t="shared" si="68"/>
        <v>Promoters</v>
      </c>
    </row>
    <row r="4411" spans="1:15" ht="15" x14ac:dyDescent="0.2">
      <c r="A4411" t="s">
        <v>41</v>
      </c>
      <c r="B4411" t="s">
        <v>42</v>
      </c>
      <c r="C4411" t="s">
        <v>123</v>
      </c>
      <c r="D4411" s="11">
        <v>44271</v>
      </c>
      <c r="E4411" t="s">
        <v>19</v>
      </c>
      <c r="F4411">
        <v>5</v>
      </c>
      <c r="G4411" t="s">
        <v>46</v>
      </c>
      <c r="H4411">
        <v>10</v>
      </c>
      <c r="I4411"/>
      <c r="J4411"/>
      <c r="K4411">
        <v>7205275223</v>
      </c>
      <c r="L4411">
        <v>5926162133</v>
      </c>
      <c r="M4411" t="s">
        <v>44</v>
      </c>
      <c r="N4411">
        <v>2349604514</v>
      </c>
      <c r="O4411" s="32" t="str">
        <f t="shared" si="68"/>
        <v>Promoters</v>
      </c>
    </row>
    <row r="4412" spans="1:15" ht="15" x14ac:dyDescent="0.2">
      <c r="A4412" t="s">
        <v>41</v>
      </c>
      <c r="B4412" t="s">
        <v>42</v>
      </c>
      <c r="C4412" t="s">
        <v>114</v>
      </c>
      <c r="D4412" s="11">
        <v>44271</v>
      </c>
      <c r="E4412" t="s">
        <v>50</v>
      </c>
      <c r="F4412">
        <v>5</v>
      </c>
      <c r="G4412" t="s">
        <v>43</v>
      </c>
      <c r="H4412">
        <v>8</v>
      </c>
      <c r="I4412"/>
      <c r="J4412"/>
      <c r="K4412">
        <v>3407745263</v>
      </c>
      <c r="L4412">
        <v>3407745263</v>
      </c>
      <c r="M4412" t="s">
        <v>51</v>
      </c>
      <c r="N4412">
        <v>2349607060</v>
      </c>
      <c r="O4412" s="32" t="str">
        <f t="shared" si="68"/>
        <v>Passives</v>
      </c>
    </row>
    <row r="4413" spans="1:15" ht="15" x14ac:dyDescent="0.2">
      <c r="A4413" t="s">
        <v>41</v>
      </c>
      <c r="B4413" t="s">
        <v>42</v>
      </c>
      <c r="C4413" t="s">
        <v>129</v>
      </c>
      <c r="D4413" s="11">
        <v>44271</v>
      </c>
      <c r="E4413" t="s">
        <v>50</v>
      </c>
      <c r="F4413">
        <v>5</v>
      </c>
      <c r="G4413" t="s">
        <v>43</v>
      </c>
      <c r="H4413">
        <v>10</v>
      </c>
      <c r="I4413"/>
      <c r="J4413"/>
      <c r="K4413">
        <v>3407783122</v>
      </c>
      <c r="L4413">
        <v>3407783122</v>
      </c>
      <c r="M4413" t="s">
        <v>51</v>
      </c>
      <c r="N4413">
        <v>2349609430</v>
      </c>
      <c r="O4413" s="32" t="str">
        <f t="shared" si="68"/>
        <v>Promoters</v>
      </c>
    </row>
    <row r="4414" spans="1:15" ht="15" x14ac:dyDescent="0.2">
      <c r="A4414" t="s">
        <v>41</v>
      </c>
      <c r="B4414" t="s">
        <v>42</v>
      </c>
      <c r="C4414" t="s">
        <v>134</v>
      </c>
      <c r="D4414" s="11">
        <v>44271</v>
      </c>
      <c r="E4414" t="s">
        <v>52</v>
      </c>
      <c r="F4414">
        <v>5</v>
      </c>
      <c r="G4414" t="s">
        <v>43</v>
      </c>
      <c r="H4414">
        <v>9</v>
      </c>
      <c r="I4414"/>
      <c r="J4414"/>
      <c r="K4414">
        <v>4417051066</v>
      </c>
      <c r="L4414">
        <v>4417051066</v>
      </c>
      <c r="M4414" t="s">
        <v>44</v>
      </c>
      <c r="N4414">
        <v>2349613023</v>
      </c>
      <c r="O4414" s="32" t="str">
        <f t="shared" si="68"/>
        <v>Promoters</v>
      </c>
    </row>
    <row r="4415" spans="1:15" ht="15" x14ac:dyDescent="0.2">
      <c r="A4415" t="s">
        <v>41</v>
      </c>
      <c r="B4415" t="s">
        <v>42</v>
      </c>
      <c r="C4415" t="s">
        <v>130</v>
      </c>
      <c r="D4415" s="11">
        <v>44271</v>
      </c>
      <c r="E4415" t="s">
        <v>19</v>
      </c>
      <c r="F4415">
        <v>5</v>
      </c>
      <c r="G4415" t="s">
        <v>43</v>
      </c>
      <c r="H4415">
        <v>10</v>
      </c>
      <c r="I4415"/>
      <c r="J4415"/>
      <c r="K4415">
        <v>7205275223</v>
      </c>
      <c r="L4415">
        <v>5926557271</v>
      </c>
      <c r="M4415" t="s">
        <v>44</v>
      </c>
      <c r="N4415">
        <v>2349614694</v>
      </c>
      <c r="O4415" s="32" t="str">
        <f t="shared" si="68"/>
        <v>Promoters</v>
      </c>
    </row>
    <row r="4416" spans="1:15" ht="15" x14ac:dyDescent="0.2">
      <c r="A4416" t="s">
        <v>41</v>
      </c>
      <c r="B4416" t="s">
        <v>42</v>
      </c>
      <c r="C4416" t="s">
        <v>125</v>
      </c>
      <c r="D4416" s="11">
        <v>44271</v>
      </c>
      <c r="E4416" t="s">
        <v>19</v>
      </c>
      <c r="F4416">
        <v>2</v>
      </c>
      <c r="G4416" t="s">
        <v>43</v>
      </c>
      <c r="H4416">
        <v>7</v>
      </c>
      <c r="I4416"/>
      <c r="J4416"/>
      <c r="K4416">
        <v>7205275223</v>
      </c>
      <c r="L4416">
        <v>5926579120</v>
      </c>
      <c r="M4416" t="s">
        <v>51</v>
      </c>
      <c r="N4416">
        <v>2349619632</v>
      </c>
      <c r="O4416" s="32" t="str">
        <f t="shared" si="68"/>
        <v>Passives</v>
      </c>
    </row>
    <row r="4417" spans="1:15" ht="15" x14ac:dyDescent="0.2">
      <c r="A4417" t="s">
        <v>41</v>
      </c>
      <c r="B4417" t="s">
        <v>42</v>
      </c>
      <c r="C4417" t="s">
        <v>144</v>
      </c>
      <c r="D4417" s="11">
        <v>44271</v>
      </c>
      <c r="E4417" t="s">
        <v>50</v>
      </c>
      <c r="F4417">
        <v>5</v>
      </c>
      <c r="G4417" t="s">
        <v>46</v>
      </c>
      <c r="H4417">
        <v>4</v>
      </c>
      <c r="I4417"/>
      <c r="J4417"/>
      <c r="K4417">
        <v>3402016994</v>
      </c>
      <c r="L4417">
        <v>3402016994</v>
      </c>
      <c r="M4417" t="s">
        <v>44</v>
      </c>
      <c r="N4417">
        <v>2349625107</v>
      </c>
      <c r="O4417" s="32" t="str">
        <f t="shared" si="68"/>
        <v>Detractors</v>
      </c>
    </row>
    <row r="4418" spans="1:15" ht="15" x14ac:dyDescent="0.2">
      <c r="A4418" t="s">
        <v>41</v>
      </c>
      <c r="B4418" t="s">
        <v>42</v>
      </c>
      <c r="C4418" t="s">
        <v>108</v>
      </c>
      <c r="D4418" s="11">
        <v>44271</v>
      </c>
      <c r="E4418" t="s">
        <v>53</v>
      </c>
      <c r="F4418">
        <v>5</v>
      </c>
      <c r="G4418" t="s">
        <v>43</v>
      </c>
      <c r="H4418">
        <v>7</v>
      </c>
      <c r="I4418"/>
      <c r="J4418">
        <v>2028279282</v>
      </c>
      <c r="K4418">
        <v>4417030731</v>
      </c>
      <c r="L4418">
        <v>4417030731</v>
      </c>
      <c r="M4418" t="s">
        <v>44</v>
      </c>
      <c r="N4418">
        <v>2349633725</v>
      </c>
      <c r="O4418" s="32" t="str">
        <f t="shared" ref="O4418:O4481" si="69">IF(AND(H4418&gt;=$Q$3,H4418&lt;=$R$3),$S$3,IF(AND(H4418&gt;=$Q$4,H4418&lt;=$R$4),$S$4,IF(AND(H4418&gt;=$Q$5,H4418&lt;=$R$5),$S$5)))</f>
        <v>Passives</v>
      </c>
    </row>
    <row r="4419" spans="1:15" ht="15" x14ac:dyDescent="0.2">
      <c r="A4419" t="s">
        <v>41</v>
      </c>
      <c r="B4419" t="s">
        <v>42</v>
      </c>
      <c r="C4419" t="s">
        <v>110</v>
      </c>
      <c r="D4419" s="11">
        <v>44271</v>
      </c>
      <c r="E4419" t="s">
        <v>53</v>
      </c>
      <c r="F4419">
        <v>3</v>
      </c>
      <c r="G4419" t="s">
        <v>43</v>
      </c>
      <c r="H4419">
        <v>5</v>
      </c>
      <c r="I4419"/>
      <c r="J4419"/>
      <c r="K4419">
        <v>4415164743</v>
      </c>
      <c r="L4419">
        <v>4415164743</v>
      </c>
      <c r="M4419" t="s">
        <v>44</v>
      </c>
      <c r="N4419">
        <v>2349635448</v>
      </c>
      <c r="O4419" s="32" t="str">
        <f t="shared" si="69"/>
        <v>Detractors</v>
      </c>
    </row>
    <row r="4420" spans="1:15" ht="15" x14ac:dyDescent="0.2">
      <c r="A4420" t="s">
        <v>41</v>
      </c>
      <c r="B4420" t="s">
        <v>42</v>
      </c>
      <c r="C4420" t="s">
        <v>123</v>
      </c>
      <c r="D4420" s="11">
        <v>44271</v>
      </c>
      <c r="E4420" t="s">
        <v>19</v>
      </c>
      <c r="F4420">
        <v>5</v>
      </c>
      <c r="G4420" t="s">
        <v>43</v>
      </c>
      <c r="H4420">
        <v>5</v>
      </c>
      <c r="I4420"/>
      <c r="J4420">
        <v>2028291509</v>
      </c>
      <c r="K4420">
        <v>7205275223</v>
      </c>
      <c r="L4420">
        <v>5926543712</v>
      </c>
      <c r="M4420" t="s">
        <v>44</v>
      </c>
      <c r="N4420">
        <v>2349646056</v>
      </c>
      <c r="O4420" s="32" t="str">
        <f t="shared" si="69"/>
        <v>Detractors</v>
      </c>
    </row>
    <row r="4421" spans="1:15" ht="15" x14ac:dyDescent="0.2">
      <c r="A4421" t="s">
        <v>41</v>
      </c>
      <c r="B4421" t="s">
        <v>42</v>
      </c>
      <c r="C4421" t="s">
        <v>78</v>
      </c>
      <c r="D4421" s="11">
        <v>44271</v>
      </c>
      <c r="E4421" t="s">
        <v>50</v>
      </c>
      <c r="F4421">
        <v>5</v>
      </c>
      <c r="G4421" t="s">
        <v>43</v>
      </c>
      <c r="H4421">
        <v>8</v>
      </c>
      <c r="I4421"/>
      <c r="J4421"/>
      <c r="K4421">
        <v>3405144130</v>
      </c>
      <c r="L4421">
        <v>3405144130</v>
      </c>
      <c r="M4421" t="s">
        <v>51</v>
      </c>
      <c r="N4421">
        <v>2349648031</v>
      </c>
      <c r="O4421" s="32" t="str">
        <f t="shared" si="69"/>
        <v>Passives</v>
      </c>
    </row>
    <row r="4422" spans="1:15" ht="15" x14ac:dyDescent="0.2">
      <c r="A4422" t="s">
        <v>41</v>
      </c>
      <c r="B4422" t="s">
        <v>42</v>
      </c>
      <c r="C4422" t="s">
        <v>99</v>
      </c>
      <c r="D4422" s="11">
        <v>44271</v>
      </c>
      <c r="E4422" t="s">
        <v>53</v>
      </c>
      <c r="F4422">
        <v>5</v>
      </c>
      <c r="G4422" t="s">
        <v>43</v>
      </c>
      <c r="H4422">
        <v>10</v>
      </c>
      <c r="I4422"/>
      <c r="J4422"/>
      <c r="K4422">
        <v>4412362507</v>
      </c>
      <c r="L4422">
        <v>4412362507</v>
      </c>
      <c r="M4422" t="s">
        <v>51</v>
      </c>
      <c r="N4422">
        <v>2349652739</v>
      </c>
      <c r="O4422" s="32" t="str">
        <f t="shared" si="69"/>
        <v>Promoters</v>
      </c>
    </row>
    <row r="4423" spans="1:15" ht="15" x14ac:dyDescent="0.2">
      <c r="A4423" t="s">
        <v>41</v>
      </c>
      <c r="B4423" t="s">
        <v>42</v>
      </c>
      <c r="C4423" t="s">
        <v>127</v>
      </c>
      <c r="D4423" s="11">
        <v>44271</v>
      </c>
      <c r="E4423" t="s">
        <v>50</v>
      </c>
      <c r="F4423">
        <v>5</v>
      </c>
      <c r="G4423" t="s">
        <v>46</v>
      </c>
      <c r="H4423">
        <v>9</v>
      </c>
      <c r="I4423"/>
      <c r="J4423"/>
      <c r="K4423">
        <v>3407732170</v>
      </c>
      <c r="L4423">
        <v>3407732170</v>
      </c>
      <c r="M4423" t="s">
        <v>51</v>
      </c>
      <c r="N4423">
        <v>2349653864</v>
      </c>
      <c r="O4423" s="32" t="str">
        <f t="shared" si="69"/>
        <v>Promoters</v>
      </c>
    </row>
    <row r="4424" spans="1:15" ht="15" x14ac:dyDescent="0.2">
      <c r="A4424" t="s">
        <v>41</v>
      </c>
      <c r="B4424" t="s">
        <v>42</v>
      </c>
      <c r="C4424" t="s">
        <v>125</v>
      </c>
      <c r="D4424" s="11">
        <v>44271</v>
      </c>
      <c r="E4424" t="s">
        <v>19</v>
      </c>
      <c r="F4424">
        <v>5</v>
      </c>
      <c r="G4424" t="s">
        <v>43</v>
      </c>
      <c r="H4424">
        <v>7</v>
      </c>
      <c r="I4424"/>
      <c r="J4424"/>
      <c r="K4424">
        <v>7205275223</v>
      </c>
      <c r="L4424">
        <v>5922232513</v>
      </c>
      <c r="M4424" t="s">
        <v>51</v>
      </c>
      <c r="N4424">
        <v>2349654196</v>
      </c>
      <c r="O4424" s="32" t="str">
        <f t="shared" si="69"/>
        <v>Passives</v>
      </c>
    </row>
    <row r="4425" spans="1:15" ht="15" x14ac:dyDescent="0.2">
      <c r="A4425" t="s">
        <v>41</v>
      </c>
      <c r="B4425" t="s">
        <v>42</v>
      </c>
      <c r="C4425" t="s">
        <v>127</v>
      </c>
      <c r="D4425" s="11">
        <v>44271</v>
      </c>
      <c r="E4425" t="s">
        <v>50</v>
      </c>
      <c r="F4425">
        <v>5</v>
      </c>
      <c r="G4425" t="s">
        <v>43</v>
      </c>
      <c r="H4425">
        <v>8</v>
      </c>
      <c r="I4425"/>
      <c r="J4425"/>
      <c r="K4425">
        <v>5613010995</v>
      </c>
      <c r="L4425">
        <v>5613010995</v>
      </c>
      <c r="M4425" t="s">
        <v>51</v>
      </c>
      <c r="N4425">
        <v>2349662307</v>
      </c>
      <c r="O4425" s="32" t="str">
        <f t="shared" si="69"/>
        <v>Passives</v>
      </c>
    </row>
    <row r="4426" spans="1:15" ht="15" x14ac:dyDescent="0.2">
      <c r="A4426" t="s">
        <v>41</v>
      </c>
      <c r="B4426" t="s">
        <v>42</v>
      </c>
      <c r="C4426" t="s">
        <v>133</v>
      </c>
      <c r="D4426" s="11">
        <v>44271</v>
      </c>
      <c r="E4426" t="s">
        <v>50</v>
      </c>
      <c r="F4426">
        <v>5</v>
      </c>
      <c r="G4426" t="s">
        <v>46</v>
      </c>
      <c r="H4426">
        <v>5</v>
      </c>
      <c r="I4426"/>
      <c r="J4426"/>
      <c r="K4426">
        <v>9142601362</v>
      </c>
      <c r="L4426">
        <v>9142601362</v>
      </c>
      <c r="M4426" t="s">
        <v>44</v>
      </c>
      <c r="N4426">
        <v>2349663006</v>
      </c>
      <c r="O4426" s="32" t="str">
        <f t="shared" si="69"/>
        <v>Detractors</v>
      </c>
    </row>
    <row r="4427" spans="1:15" ht="15" x14ac:dyDescent="0.2">
      <c r="A4427" t="s">
        <v>41</v>
      </c>
      <c r="B4427" t="s">
        <v>42</v>
      </c>
      <c r="C4427" t="s">
        <v>123</v>
      </c>
      <c r="D4427" s="11">
        <v>44271</v>
      </c>
      <c r="E4427" t="s">
        <v>19</v>
      </c>
      <c r="F4427">
        <v>3</v>
      </c>
      <c r="G4427" t="s">
        <v>43</v>
      </c>
      <c r="H4427">
        <v>0</v>
      </c>
      <c r="I4427"/>
      <c r="J4427"/>
      <c r="K4427">
        <v>7205275223</v>
      </c>
      <c r="L4427">
        <v>5926537988</v>
      </c>
      <c r="M4427" t="s">
        <v>44</v>
      </c>
      <c r="N4427">
        <v>2349665623</v>
      </c>
      <c r="O4427" s="32" t="str">
        <f t="shared" si="69"/>
        <v>Detractors</v>
      </c>
    </row>
    <row r="4428" spans="1:15" ht="15" x14ac:dyDescent="0.2">
      <c r="A4428" t="s">
        <v>41</v>
      </c>
      <c r="B4428" t="s">
        <v>42</v>
      </c>
      <c r="C4428" t="s">
        <v>87</v>
      </c>
      <c r="D4428" s="11">
        <v>44271</v>
      </c>
      <c r="E4428" t="s">
        <v>53</v>
      </c>
      <c r="F4428">
        <v>2</v>
      </c>
      <c r="G4428" t="s">
        <v>46</v>
      </c>
      <c r="H4428">
        <v>0</v>
      </c>
      <c r="I4428"/>
      <c r="J4428"/>
      <c r="K4428">
        <v>4412929395</v>
      </c>
      <c r="L4428">
        <v>4412929395</v>
      </c>
      <c r="M4428" t="s">
        <v>44</v>
      </c>
      <c r="N4428">
        <v>2349673737</v>
      </c>
      <c r="O4428" s="32" t="str">
        <f t="shared" si="69"/>
        <v>Detractors</v>
      </c>
    </row>
    <row r="4429" spans="1:15" ht="15" x14ac:dyDescent="0.2">
      <c r="A4429" t="s">
        <v>41</v>
      </c>
      <c r="B4429" t="s">
        <v>42</v>
      </c>
      <c r="C4429" t="s">
        <v>143</v>
      </c>
      <c r="D4429" s="11">
        <v>44271</v>
      </c>
      <c r="E4429" t="s">
        <v>53</v>
      </c>
      <c r="F4429">
        <v>1</v>
      </c>
      <c r="G4429" t="s">
        <v>46</v>
      </c>
      <c r="H4429">
        <v>10</v>
      </c>
      <c r="I4429"/>
      <c r="J4429">
        <v>2028314928</v>
      </c>
      <c r="K4429">
        <v>4415349385</v>
      </c>
      <c r="L4429">
        <v>4415349385</v>
      </c>
      <c r="M4429" t="s">
        <v>44</v>
      </c>
      <c r="N4429">
        <v>2349673946</v>
      </c>
      <c r="O4429" s="32" t="str">
        <f t="shared" si="69"/>
        <v>Promoters</v>
      </c>
    </row>
    <row r="4430" spans="1:15" ht="15" x14ac:dyDescent="0.2">
      <c r="A4430" t="s">
        <v>41</v>
      </c>
      <c r="B4430" t="s">
        <v>42</v>
      </c>
      <c r="C4430" t="s">
        <v>114</v>
      </c>
      <c r="D4430" s="11">
        <v>44271</v>
      </c>
      <c r="E4430" t="s">
        <v>50</v>
      </c>
      <c r="F4430">
        <v>5</v>
      </c>
      <c r="G4430" t="s">
        <v>43</v>
      </c>
      <c r="H4430">
        <v>9</v>
      </c>
      <c r="I4430"/>
      <c r="J4430"/>
      <c r="K4430">
        <v>3405130039</v>
      </c>
      <c r="L4430">
        <v>3405130039</v>
      </c>
      <c r="M4430" t="s">
        <v>51</v>
      </c>
      <c r="N4430">
        <v>2349674155</v>
      </c>
      <c r="O4430" s="32" t="str">
        <f t="shared" si="69"/>
        <v>Promoters</v>
      </c>
    </row>
    <row r="4431" spans="1:15" ht="15" x14ac:dyDescent="0.2">
      <c r="A4431" t="s">
        <v>41</v>
      </c>
      <c r="B4431" t="s">
        <v>42</v>
      </c>
      <c r="C4431" t="s">
        <v>115</v>
      </c>
      <c r="D4431" s="11">
        <v>44271</v>
      </c>
      <c r="E4431" t="s">
        <v>50</v>
      </c>
      <c r="F4431">
        <v>5</v>
      </c>
      <c r="G4431" t="s">
        <v>43</v>
      </c>
      <c r="H4431">
        <v>10</v>
      </c>
      <c r="I4431"/>
      <c r="J4431"/>
      <c r="K4431">
        <v>3406421121</v>
      </c>
      <c r="L4431">
        <v>3406421121</v>
      </c>
      <c r="M4431" t="s">
        <v>44</v>
      </c>
      <c r="N4431">
        <v>2349674649</v>
      </c>
      <c r="O4431" s="32" t="str">
        <f t="shared" si="69"/>
        <v>Promoters</v>
      </c>
    </row>
    <row r="4432" spans="1:15" ht="15" x14ac:dyDescent="0.2">
      <c r="A4432" t="s">
        <v>41</v>
      </c>
      <c r="B4432" t="s">
        <v>42</v>
      </c>
      <c r="C4432" t="s">
        <v>122</v>
      </c>
      <c r="D4432" s="11">
        <v>44271</v>
      </c>
      <c r="E4432" t="s">
        <v>53</v>
      </c>
      <c r="F4432">
        <v>4</v>
      </c>
      <c r="G4432" t="s">
        <v>46</v>
      </c>
      <c r="H4432">
        <v>7</v>
      </c>
      <c r="I4432"/>
      <c r="J4432"/>
      <c r="K4432">
        <v>4417043483</v>
      </c>
      <c r="L4432">
        <v>4417043483</v>
      </c>
      <c r="M4432" t="s">
        <v>51</v>
      </c>
      <c r="N4432">
        <v>2349681076</v>
      </c>
      <c r="O4432" s="32" t="str">
        <f t="shared" si="69"/>
        <v>Passives</v>
      </c>
    </row>
    <row r="4433" spans="1:15" ht="15" x14ac:dyDescent="0.2">
      <c r="A4433" t="s">
        <v>41</v>
      </c>
      <c r="B4433" t="s">
        <v>42</v>
      </c>
      <c r="C4433" t="s">
        <v>78</v>
      </c>
      <c r="D4433" s="11">
        <v>44271</v>
      </c>
      <c r="E4433" t="s">
        <v>53</v>
      </c>
      <c r="F4433">
        <v>1</v>
      </c>
      <c r="G4433" t="s">
        <v>46</v>
      </c>
      <c r="H4433">
        <v>1</v>
      </c>
      <c r="I4433"/>
      <c r="J4433"/>
      <c r="K4433">
        <v>4417774858</v>
      </c>
      <c r="L4433">
        <v>4417774858</v>
      </c>
      <c r="M4433" t="s">
        <v>44</v>
      </c>
      <c r="N4433">
        <v>2349686703</v>
      </c>
      <c r="O4433" s="32" t="str">
        <f t="shared" si="69"/>
        <v>Detractors</v>
      </c>
    </row>
    <row r="4434" spans="1:15" ht="15" x14ac:dyDescent="0.2">
      <c r="A4434" t="s">
        <v>41</v>
      </c>
      <c r="B4434" t="s">
        <v>42</v>
      </c>
      <c r="C4434" t="s">
        <v>111</v>
      </c>
      <c r="D4434" s="11">
        <v>44271</v>
      </c>
      <c r="E4434" t="s">
        <v>50</v>
      </c>
      <c r="F4434">
        <v>5</v>
      </c>
      <c r="G4434" t="s">
        <v>46</v>
      </c>
      <c r="H4434">
        <v>10</v>
      </c>
      <c r="I4434"/>
      <c r="J4434">
        <v>2028332421</v>
      </c>
      <c r="K4434">
        <v>3405139573</v>
      </c>
      <c r="L4434">
        <v>3405139573</v>
      </c>
      <c r="M4434" t="s">
        <v>44</v>
      </c>
      <c r="N4434">
        <v>2349692751</v>
      </c>
      <c r="O4434" s="32" t="str">
        <f t="shared" si="69"/>
        <v>Promoters</v>
      </c>
    </row>
    <row r="4435" spans="1:15" ht="15" x14ac:dyDescent="0.2">
      <c r="A4435" t="s">
        <v>41</v>
      </c>
      <c r="B4435" t="s">
        <v>42</v>
      </c>
      <c r="C4435" t="s">
        <v>111</v>
      </c>
      <c r="D4435" s="11">
        <v>44271</v>
      </c>
      <c r="E4435" t="s">
        <v>55</v>
      </c>
      <c r="F4435">
        <v>5</v>
      </c>
      <c r="G4435" t="s">
        <v>43</v>
      </c>
      <c r="H4435">
        <v>5</v>
      </c>
      <c r="I4435"/>
      <c r="J4435"/>
      <c r="K4435">
        <v>5754550754</v>
      </c>
      <c r="L4435">
        <v>5754550754</v>
      </c>
      <c r="M4435" t="s">
        <v>44</v>
      </c>
      <c r="N4435">
        <v>2349694056</v>
      </c>
      <c r="O4435" s="32" t="str">
        <f t="shared" si="69"/>
        <v>Detractors</v>
      </c>
    </row>
    <row r="4436" spans="1:15" ht="15" x14ac:dyDescent="0.2">
      <c r="A4436" t="s">
        <v>41</v>
      </c>
      <c r="B4436" t="s">
        <v>42</v>
      </c>
      <c r="C4436" t="s">
        <v>111</v>
      </c>
      <c r="D4436" s="11">
        <v>44271</v>
      </c>
      <c r="E4436" t="s">
        <v>50</v>
      </c>
      <c r="F4436">
        <v>3</v>
      </c>
      <c r="G4436" t="s">
        <v>46</v>
      </c>
      <c r="H4436">
        <v>3</v>
      </c>
      <c r="I4436"/>
      <c r="J4436"/>
      <c r="K4436">
        <v>2697196200</v>
      </c>
      <c r="L4436">
        <v>2697196200</v>
      </c>
      <c r="M4436" t="s">
        <v>44</v>
      </c>
      <c r="N4436">
        <v>2349697226</v>
      </c>
      <c r="O4436" s="32" t="str">
        <f t="shared" si="69"/>
        <v>Detractors</v>
      </c>
    </row>
    <row r="4437" spans="1:15" ht="15" x14ac:dyDescent="0.2">
      <c r="A4437" t="s">
        <v>41</v>
      </c>
      <c r="B4437" t="s">
        <v>42</v>
      </c>
      <c r="C4437" t="s">
        <v>125</v>
      </c>
      <c r="D4437" s="11">
        <v>44271</v>
      </c>
      <c r="E4437" t="s">
        <v>19</v>
      </c>
      <c r="F4437">
        <v>2</v>
      </c>
      <c r="G4437" t="s">
        <v>46</v>
      </c>
      <c r="H4437">
        <v>0</v>
      </c>
      <c r="I4437"/>
      <c r="J4437"/>
      <c r="K4437">
        <v>7205275223</v>
      </c>
      <c r="L4437">
        <v>5926105912</v>
      </c>
      <c r="M4437" t="s">
        <v>44</v>
      </c>
      <c r="N4437">
        <v>2349725160</v>
      </c>
      <c r="O4437" s="32" t="str">
        <f t="shared" si="69"/>
        <v>Detractors</v>
      </c>
    </row>
    <row r="4438" spans="1:15" ht="15" x14ac:dyDescent="0.2">
      <c r="A4438" t="s">
        <v>41</v>
      </c>
      <c r="B4438" t="s">
        <v>42</v>
      </c>
      <c r="C4438" t="s">
        <v>132</v>
      </c>
      <c r="D4438" s="11">
        <v>44271</v>
      </c>
      <c r="E4438" t="s">
        <v>50</v>
      </c>
      <c r="F4438">
        <v>3</v>
      </c>
      <c r="G4438" t="s">
        <v>46</v>
      </c>
      <c r="H4438">
        <v>5</v>
      </c>
      <c r="I4438"/>
      <c r="J4438"/>
      <c r="K4438">
        <v>8319151895</v>
      </c>
      <c r="L4438">
        <v>8319151895</v>
      </c>
      <c r="M4438" t="s">
        <v>44</v>
      </c>
      <c r="N4438">
        <v>2349725328</v>
      </c>
      <c r="O4438" s="32" t="str">
        <f t="shared" si="69"/>
        <v>Detractors</v>
      </c>
    </row>
    <row r="4439" spans="1:15" ht="15" x14ac:dyDescent="0.2">
      <c r="A4439" t="s">
        <v>41</v>
      </c>
      <c r="B4439" t="s">
        <v>42</v>
      </c>
      <c r="C4439" t="s">
        <v>115</v>
      </c>
      <c r="D4439" s="11">
        <v>44271</v>
      </c>
      <c r="E4439" t="s">
        <v>54</v>
      </c>
      <c r="F4439">
        <v>5</v>
      </c>
      <c r="G4439" t="s">
        <v>43</v>
      </c>
      <c r="H4439">
        <v>10</v>
      </c>
      <c r="I4439"/>
      <c r="J4439"/>
      <c r="K4439">
        <v>9282804306</v>
      </c>
      <c r="L4439">
        <v>9282804306</v>
      </c>
      <c r="M4439" t="s">
        <v>44</v>
      </c>
      <c r="N4439">
        <v>2349727413</v>
      </c>
      <c r="O4439" s="32" t="str">
        <f t="shared" si="69"/>
        <v>Promoters</v>
      </c>
    </row>
    <row r="4440" spans="1:15" ht="15" x14ac:dyDescent="0.2">
      <c r="A4440" t="s">
        <v>41</v>
      </c>
      <c r="B4440" t="s">
        <v>42</v>
      </c>
      <c r="C4440" t="s">
        <v>113</v>
      </c>
      <c r="D4440" s="11">
        <v>44271</v>
      </c>
      <c r="E4440" t="s">
        <v>55</v>
      </c>
      <c r="F4440">
        <v>5</v>
      </c>
      <c r="G4440" t="s">
        <v>43</v>
      </c>
      <c r="H4440">
        <v>5</v>
      </c>
      <c r="I4440"/>
      <c r="J4440"/>
      <c r="K4440">
        <v>7753975542</v>
      </c>
      <c r="L4440">
        <v>7753975542</v>
      </c>
      <c r="M4440" t="s">
        <v>44</v>
      </c>
      <c r="N4440">
        <v>2349734760</v>
      </c>
      <c r="O4440" s="32" t="str">
        <f t="shared" si="69"/>
        <v>Detractors</v>
      </c>
    </row>
    <row r="4441" spans="1:15" ht="15" x14ac:dyDescent="0.2">
      <c r="A4441" t="s">
        <v>41</v>
      </c>
      <c r="B4441" t="s">
        <v>42</v>
      </c>
      <c r="C4441" t="s">
        <v>115</v>
      </c>
      <c r="D4441" s="11">
        <v>44271</v>
      </c>
      <c r="E4441" t="s">
        <v>55</v>
      </c>
      <c r="F4441">
        <v>5</v>
      </c>
      <c r="G4441" t="s">
        <v>46</v>
      </c>
      <c r="H4441">
        <v>4</v>
      </c>
      <c r="I4441"/>
      <c r="J4441">
        <v>2028367240</v>
      </c>
      <c r="K4441">
        <v>7754011682</v>
      </c>
      <c r="L4441">
        <v>7754011682</v>
      </c>
      <c r="M4441" t="s">
        <v>44</v>
      </c>
      <c r="N4441">
        <v>2349736384</v>
      </c>
      <c r="O4441" s="32" t="str">
        <f t="shared" si="69"/>
        <v>Detractors</v>
      </c>
    </row>
    <row r="4442" spans="1:15" ht="15" x14ac:dyDescent="0.2">
      <c r="A4442" t="s">
        <v>41</v>
      </c>
      <c r="B4442" t="s">
        <v>42</v>
      </c>
      <c r="C4442" t="s">
        <v>111</v>
      </c>
      <c r="D4442" s="11">
        <v>44271</v>
      </c>
      <c r="E4442" t="s">
        <v>55</v>
      </c>
      <c r="F4442">
        <v>5</v>
      </c>
      <c r="G4442" t="s">
        <v>43</v>
      </c>
      <c r="H4442">
        <v>8</v>
      </c>
      <c r="I4442"/>
      <c r="J4442"/>
      <c r="K4442">
        <v>9288562782</v>
      </c>
      <c r="L4442">
        <v>9288562782</v>
      </c>
      <c r="M4442" t="s">
        <v>44</v>
      </c>
      <c r="N4442">
        <v>2349737403</v>
      </c>
      <c r="O4442" s="32" t="str">
        <f t="shared" si="69"/>
        <v>Passives</v>
      </c>
    </row>
    <row r="4443" spans="1:15" ht="15" x14ac:dyDescent="0.2">
      <c r="A4443" t="s">
        <v>41</v>
      </c>
      <c r="B4443" t="s">
        <v>42</v>
      </c>
      <c r="C4443" t="s">
        <v>125</v>
      </c>
      <c r="D4443" s="11">
        <v>44271</v>
      </c>
      <c r="E4443" t="s">
        <v>19</v>
      </c>
      <c r="F4443">
        <v>1</v>
      </c>
      <c r="G4443" t="s">
        <v>46</v>
      </c>
      <c r="H4443">
        <v>9</v>
      </c>
      <c r="I4443"/>
      <c r="J4443">
        <v>2028368641</v>
      </c>
      <c r="K4443">
        <v>7205275223</v>
      </c>
      <c r="L4443">
        <v>5926166741</v>
      </c>
      <c r="M4443" t="s">
        <v>44</v>
      </c>
      <c r="N4443">
        <v>2349737831</v>
      </c>
      <c r="O4443" s="32" t="str">
        <f t="shared" si="69"/>
        <v>Promoters</v>
      </c>
    </row>
    <row r="4444" spans="1:15" ht="15" x14ac:dyDescent="0.2">
      <c r="A4444" t="s">
        <v>41</v>
      </c>
      <c r="B4444" t="s">
        <v>42</v>
      </c>
      <c r="C4444" t="s">
        <v>111</v>
      </c>
      <c r="D4444" s="11">
        <v>44271</v>
      </c>
      <c r="E4444" t="s">
        <v>54</v>
      </c>
      <c r="F4444">
        <v>1</v>
      </c>
      <c r="G4444" t="s">
        <v>43</v>
      </c>
      <c r="H4444">
        <v>10</v>
      </c>
      <c r="I4444"/>
      <c r="J4444">
        <v>2028370170</v>
      </c>
      <c r="K4444">
        <v>9283830126</v>
      </c>
      <c r="L4444">
        <v>9283830126</v>
      </c>
      <c r="M4444" t="s">
        <v>44</v>
      </c>
      <c r="N4444">
        <v>2349739439</v>
      </c>
      <c r="O4444" s="32" t="str">
        <f t="shared" si="69"/>
        <v>Promoters</v>
      </c>
    </row>
    <row r="4445" spans="1:15" ht="15" x14ac:dyDescent="0.2">
      <c r="A4445" t="s">
        <v>41</v>
      </c>
      <c r="B4445" t="s">
        <v>42</v>
      </c>
      <c r="C4445" t="s">
        <v>128</v>
      </c>
      <c r="D4445" s="11">
        <v>44271</v>
      </c>
      <c r="E4445" t="s">
        <v>53</v>
      </c>
      <c r="F4445">
        <v>5</v>
      </c>
      <c r="G4445" t="s">
        <v>43</v>
      </c>
      <c r="H4445">
        <v>9</v>
      </c>
      <c r="I4445"/>
      <c r="J4445"/>
      <c r="K4445">
        <v>4417374555</v>
      </c>
      <c r="L4445">
        <v>4417374555</v>
      </c>
      <c r="M4445" t="s">
        <v>44</v>
      </c>
      <c r="N4445">
        <v>2349740853</v>
      </c>
      <c r="O4445" s="32" t="str">
        <f t="shared" si="69"/>
        <v>Promoters</v>
      </c>
    </row>
    <row r="4446" spans="1:15" ht="15" x14ac:dyDescent="0.2">
      <c r="A4446" t="s">
        <v>41</v>
      </c>
      <c r="B4446" t="s">
        <v>42</v>
      </c>
      <c r="C4446" t="s">
        <v>88</v>
      </c>
      <c r="D4446" s="11">
        <v>44271</v>
      </c>
      <c r="E4446" t="s">
        <v>53</v>
      </c>
      <c r="F4446">
        <v>5</v>
      </c>
      <c r="G4446" t="s">
        <v>43</v>
      </c>
      <c r="H4446">
        <v>10</v>
      </c>
      <c r="I4446"/>
      <c r="J4446"/>
      <c r="K4446">
        <v>4413320567</v>
      </c>
      <c r="L4446">
        <v>4413320567</v>
      </c>
      <c r="M4446" t="s">
        <v>44</v>
      </c>
      <c r="N4446">
        <v>2349762067</v>
      </c>
      <c r="O4446" s="32" t="str">
        <f t="shared" si="69"/>
        <v>Promoters</v>
      </c>
    </row>
    <row r="4447" spans="1:15" ht="15" x14ac:dyDescent="0.2">
      <c r="A4447" t="s">
        <v>41</v>
      </c>
      <c r="B4447" t="s">
        <v>42</v>
      </c>
      <c r="C4447" t="s">
        <v>109</v>
      </c>
      <c r="D4447" s="11">
        <v>44272</v>
      </c>
      <c r="E4447" t="s">
        <v>53</v>
      </c>
      <c r="F4447">
        <v>5</v>
      </c>
      <c r="G4447" t="s">
        <v>43</v>
      </c>
      <c r="H4447">
        <v>7</v>
      </c>
      <c r="I4447"/>
      <c r="J4447"/>
      <c r="K4447">
        <v>4415051640</v>
      </c>
      <c r="L4447">
        <v>4415051640</v>
      </c>
      <c r="M4447" t="s">
        <v>44</v>
      </c>
      <c r="N4447">
        <v>2349899434</v>
      </c>
      <c r="O4447" s="32" t="str">
        <f t="shared" si="69"/>
        <v>Passives</v>
      </c>
    </row>
    <row r="4448" spans="1:15" ht="15" x14ac:dyDescent="0.2">
      <c r="A4448" t="s">
        <v>41</v>
      </c>
      <c r="B4448" t="s">
        <v>42</v>
      </c>
      <c r="C4448" t="s">
        <v>145</v>
      </c>
      <c r="D4448" s="11">
        <v>44272</v>
      </c>
      <c r="E4448" t="s">
        <v>50</v>
      </c>
      <c r="F4448">
        <v>5</v>
      </c>
      <c r="G4448" t="s">
        <v>43</v>
      </c>
      <c r="H4448">
        <v>10</v>
      </c>
      <c r="I4448"/>
      <c r="J4448"/>
      <c r="K4448">
        <v>3405145241</v>
      </c>
      <c r="L4448">
        <v>3405145241</v>
      </c>
      <c r="M4448" t="s">
        <v>44</v>
      </c>
      <c r="N4448">
        <v>2349901284</v>
      </c>
      <c r="O4448" s="32" t="str">
        <f t="shared" si="69"/>
        <v>Promoters</v>
      </c>
    </row>
    <row r="4449" spans="1:15" ht="15" x14ac:dyDescent="0.2">
      <c r="A4449" t="s">
        <v>41</v>
      </c>
      <c r="B4449" t="s">
        <v>42</v>
      </c>
      <c r="C4449" t="s">
        <v>123</v>
      </c>
      <c r="D4449" s="11">
        <v>44272</v>
      </c>
      <c r="E4449" t="s">
        <v>19</v>
      </c>
      <c r="F4449">
        <v>5</v>
      </c>
      <c r="G4449" t="s">
        <v>46</v>
      </c>
      <c r="H4449">
        <v>1</v>
      </c>
      <c r="I4449"/>
      <c r="J4449">
        <v>2028506871</v>
      </c>
      <c r="K4449">
        <v>7205275223</v>
      </c>
      <c r="L4449">
        <v>5922615392</v>
      </c>
      <c r="M4449" t="s">
        <v>44</v>
      </c>
      <c r="N4449">
        <v>2349902011</v>
      </c>
      <c r="O4449" s="32" t="str">
        <f t="shared" si="69"/>
        <v>Detractors</v>
      </c>
    </row>
    <row r="4450" spans="1:15" ht="15" x14ac:dyDescent="0.2">
      <c r="A4450" t="s">
        <v>41</v>
      </c>
      <c r="B4450" t="s">
        <v>42</v>
      </c>
      <c r="C4450" t="s">
        <v>136</v>
      </c>
      <c r="D4450" s="11">
        <v>44272</v>
      </c>
      <c r="E4450" t="s">
        <v>52</v>
      </c>
      <c r="F4450">
        <v>3</v>
      </c>
      <c r="G4450" t="s">
        <v>43</v>
      </c>
      <c r="H4450">
        <v>7</v>
      </c>
      <c r="I4450"/>
      <c r="J4450"/>
      <c r="K4450">
        <v>4417046965</v>
      </c>
      <c r="L4450">
        <v>4417046965</v>
      </c>
      <c r="M4450" t="s">
        <v>51</v>
      </c>
      <c r="N4450">
        <v>2349903291</v>
      </c>
      <c r="O4450" s="32" t="str">
        <f t="shared" si="69"/>
        <v>Passives</v>
      </c>
    </row>
    <row r="4451" spans="1:15" ht="15" x14ac:dyDescent="0.2">
      <c r="A4451" t="s">
        <v>41</v>
      </c>
      <c r="B4451" t="s">
        <v>42</v>
      </c>
      <c r="C4451" t="s">
        <v>136</v>
      </c>
      <c r="D4451" s="11">
        <v>44272</v>
      </c>
      <c r="E4451" t="s">
        <v>52</v>
      </c>
      <c r="F4451">
        <v>5</v>
      </c>
      <c r="G4451" t="s">
        <v>43</v>
      </c>
      <c r="H4451">
        <v>5</v>
      </c>
      <c r="I4451"/>
      <c r="J4451"/>
      <c r="K4451">
        <v>4417323534</v>
      </c>
      <c r="L4451">
        <v>4417323534</v>
      </c>
      <c r="M4451" t="s">
        <v>44</v>
      </c>
      <c r="N4451">
        <v>2349909886</v>
      </c>
      <c r="O4451" s="32" t="str">
        <f t="shared" si="69"/>
        <v>Detractors</v>
      </c>
    </row>
    <row r="4452" spans="1:15" ht="15" x14ac:dyDescent="0.2">
      <c r="A4452" t="s">
        <v>41</v>
      </c>
      <c r="B4452" t="s">
        <v>42</v>
      </c>
      <c r="C4452" t="s">
        <v>82</v>
      </c>
      <c r="D4452" s="11">
        <v>44272</v>
      </c>
      <c r="E4452" t="s">
        <v>53</v>
      </c>
      <c r="F4452">
        <v>3</v>
      </c>
      <c r="G4452" t="s">
        <v>46</v>
      </c>
      <c r="H4452">
        <v>1</v>
      </c>
      <c r="I4452"/>
      <c r="J4452">
        <v>2028517291</v>
      </c>
      <c r="K4452">
        <v>4415344125</v>
      </c>
      <c r="L4452">
        <v>4415344125</v>
      </c>
      <c r="M4452" t="s">
        <v>44</v>
      </c>
      <c r="N4452">
        <v>2349916257</v>
      </c>
      <c r="O4452" s="32" t="str">
        <f t="shared" si="69"/>
        <v>Detractors</v>
      </c>
    </row>
    <row r="4453" spans="1:15" ht="15" x14ac:dyDescent="0.2">
      <c r="A4453" t="s">
        <v>41</v>
      </c>
      <c r="B4453" t="s">
        <v>42</v>
      </c>
      <c r="C4453" t="s">
        <v>136</v>
      </c>
      <c r="D4453" s="11">
        <v>44272</v>
      </c>
      <c r="E4453" t="s">
        <v>54</v>
      </c>
      <c r="F4453">
        <v>5</v>
      </c>
      <c r="G4453" t="s">
        <v>46</v>
      </c>
      <c r="H4453">
        <v>5</v>
      </c>
      <c r="I4453"/>
      <c r="J4453"/>
      <c r="K4453">
        <v>9283132410</v>
      </c>
      <c r="L4453">
        <v>9283132410</v>
      </c>
      <c r="M4453" t="s">
        <v>44</v>
      </c>
      <c r="N4453">
        <v>2349939885</v>
      </c>
      <c r="O4453" s="32" t="str">
        <f t="shared" si="69"/>
        <v>Detractors</v>
      </c>
    </row>
    <row r="4454" spans="1:15" ht="15" x14ac:dyDescent="0.2">
      <c r="A4454" t="s">
        <v>41</v>
      </c>
      <c r="B4454" t="s">
        <v>42</v>
      </c>
      <c r="C4454" t="s">
        <v>114</v>
      </c>
      <c r="D4454" s="11">
        <v>44272</v>
      </c>
      <c r="E4454" t="s">
        <v>50</v>
      </c>
      <c r="F4454">
        <v>5</v>
      </c>
      <c r="G4454" t="s">
        <v>43</v>
      </c>
      <c r="H4454">
        <v>10</v>
      </c>
      <c r="I4454"/>
      <c r="J4454"/>
      <c r="K4454">
        <v>3366823833</v>
      </c>
      <c r="L4454">
        <v>3366823833</v>
      </c>
      <c r="M4454" t="s">
        <v>44</v>
      </c>
      <c r="N4454">
        <v>2349949165</v>
      </c>
      <c r="O4454" s="32" t="str">
        <f t="shared" si="69"/>
        <v>Promoters</v>
      </c>
    </row>
    <row r="4455" spans="1:15" ht="15" x14ac:dyDescent="0.2">
      <c r="A4455" t="s">
        <v>41</v>
      </c>
      <c r="B4455" t="s">
        <v>42</v>
      </c>
      <c r="C4455" t="s">
        <v>142</v>
      </c>
      <c r="D4455" s="11">
        <v>44272</v>
      </c>
      <c r="E4455" t="s">
        <v>55</v>
      </c>
      <c r="F4455">
        <v>5</v>
      </c>
      <c r="G4455" t="s">
        <v>46</v>
      </c>
      <c r="H4455">
        <v>3</v>
      </c>
      <c r="I4455"/>
      <c r="J4455"/>
      <c r="K4455">
        <v>5752019101</v>
      </c>
      <c r="L4455">
        <v>5752019101</v>
      </c>
      <c r="M4455" t="s">
        <v>44</v>
      </c>
      <c r="N4455">
        <v>2349952759</v>
      </c>
      <c r="O4455" s="32" t="str">
        <f t="shared" si="69"/>
        <v>Detractors</v>
      </c>
    </row>
    <row r="4456" spans="1:15" ht="15" x14ac:dyDescent="0.2">
      <c r="A4456" t="s">
        <v>41</v>
      </c>
      <c r="B4456" t="s">
        <v>42</v>
      </c>
      <c r="C4456" t="s">
        <v>114</v>
      </c>
      <c r="D4456" s="11">
        <v>44272</v>
      </c>
      <c r="E4456" t="s">
        <v>50</v>
      </c>
      <c r="F4456">
        <v>5</v>
      </c>
      <c r="G4456" t="s">
        <v>43</v>
      </c>
      <c r="H4456">
        <v>10</v>
      </c>
      <c r="I4456"/>
      <c r="J4456"/>
      <c r="K4456">
        <v>3405133348</v>
      </c>
      <c r="L4456">
        <v>3405133348</v>
      </c>
      <c r="M4456" t="s">
        <v>44</v>
      </c>
      <c r="N4456">
        <v>2349953816</v>
      </c>
      <c r="O4456" s="32" t="str">
        <f t="shared" si="69"/>
        <v>Promoters</v>
      </c>
    </row>
    <row r="4457" spans="1:15" ht="15" x14ac:dyDescent="0.2">
      <c r="A4457" t="s">
        <v>41</v>
      </c>
      <c r="B4457" t="s">
        <v>42</v>
      </c>
      <c r="C4457" t="s">
        <v>124</v>
      </c>
      <c r="D4457" s="11">
        <v>44272</v>
      </c>
      <c r="E4457" t="s">
        <v>52</v>
      </c>
      <c r="F4457">
        <v>5</v>
      </c>
      <c r="G4457" t="s">
        <v>43</v>
      </c>
      <c r="H4457">
        <v>10</v>
      </c>
      <c r="I4457"/>
      <c r="J4457"/>
      <c r="K4457">
        <v>4417320299</v>
      </c>
      <c r="L4457">
        <v>4417320299</v>
      </c>
      <c r="M4457" t="s">
        <v>44</v>
      </c>
      <c r="N4457">
        <v>2349954452</v>
      </c>
      <c r="O4457" s="32" t="str">
        <f t="shared" si="69"/>
        <v>Promoters</v>
      </c>
    </row>
    <row r="4458" spans="1:15" ht="15" x14ac:dyDescent="0.2">
      <c r="A4458" t="s">
        <v>41</v>
      </c>
      <c r="B4458" t="s">
        <v>42</v>
      </c>
      <c r="C4458" t="s">
        <v>117</v>
      </c>
      <c r="D4458" s="11">
        <v>44272</v>
      </c>
      <c r="E4458" t="s">
        <v>50</v>
      </c>
      <c r="F4458">
        <v>3</v>
      </c>
      <c r="G4458" t="s">
        <v>46</v>
      </c>
      <c r="H4458">
        <v>2</v>
      </c>
      <c r="I4458"/>
      <c r="J4458"/>
      <c r="K4458">
        <v>4142136379</v>
      </c>
      <c r="L4458">
        <v>4142136379</v>
      </c>
      <c r="M4458" t="s">
        <v>44</v>
      </c>
      <c r="N4458">
        <v>2349956952</v>
      </c>
      <c r="O4458" s="32" t="str">
        <f t="shared" si="69"/>
        <v>Detractors</v>
      </c>
    </row>
    <row r="4459" spans="1:15" ht="15" x14ac:dyDescent="0.2">
      <c r="A4459" t="s">
        <v>41</v>
      </c>
      <c r="B4459" t="s">
        <v>42</v>
      </c>
      <c r="C4459" t="s">
        <v>145</v>
      </c>
      <c r="D4459" s="11">
        <v>44272</v>
      </c>
      <c r="E4459" t="s">
        <v>50</v>
      </c>
      <c r="F4459">
        <v>5</v>
      </c>
      <c r="G4459" t="s">
        <v>43</v>
      </c>
      <c r="H4459">
        <v>10</v>
      </c>
      <c r="I4459"/>
      <c r="J4459"/>
      <c r="K4459">
        <v>3403445273</v>
      </c>
      <c r="L4459">
        <v>3403445273</v>
      </c>
      <c r="M4459" t="s">
        <v>44</v>
      </c>
      <c r="N4459">
        <v>2349958478</v>
      </c>
      <c r="O4459" s="32" t="str">
        <f t="shared" si="69"/>
        <v>Promoters</v>
      </c>
    </row>
    <row r="4460" spans="1:15" ht="15" x14ac:dyDescent="0.2">
      <c r="A4460" t="s">
        <v>41</v>
      </c>
      <c r="B4460" t="s">
        <v>42</v>
      </c>
      <c r="C4460" t="s">
        <v>124</v>
      </c>
      <c r="D4460" s="11">
        <v>44272</v>
      </c>
      <c r="E4460" t="s">
        <v>55</v>
      </c>
      <c r="F4460">
        <v>3</v>
      </c>
      <c r="G4460" t="s">
        <v>46</v>
      </c>
      <c r="H4460">
        <v>5</v>
      </c>
      <c r="I4460"/>
      <c r="J4460"/>
      <c r="K4460">
        <v>7759349268</v>
      </c>
      <c r="L4460">
        <v>7759349268</v>
      </c>
      <c r="M4460" t="s">
        <v>44</v>
      </c>
      <c r="N4460">
        <v>2349960326</v>
      </c>
      <c r="O4460" s="32" t="str">
        <f t="shared" si="69"/>
        <v>Detractors</v>
      </c>
    </row>
    <row r="4461" spans="1:15" ht="15" x14ac:dyDescent="0.2">
      <c r="A4461" t="s">
        <v>41</v>
      </c>
      <c r="B4461" t="s">
        <v>42</v>
      </c>
      <c r="C4461" t="s">
        <v>145</v>
      </c>
      <c r="D4461" s="11">
        <v>44272</v>
      </c>
      <c r="E4461" t="s">
        <v>50</v>
      </c>
      <c r="F4461">
        <v>5</v>
      </c>
      <c r="G4461" t="s">
        <v>43</v>
      </c>
      <c r="H4461">
        <v>10</v>
      </c>
      <c r="I4461"/>
      <c r="J4461">
        <v>2028553177</v>
      </c>
      <c r="K4461">
        <v>7723415414</v>
      </c>
      <c r="L4461">
        <v>7723415414</v>
      </c>
      <c r="M4461" t="s">
        <v>44</v>
      </c>
      <c r="N4461">
        <v>2349967620</v>
      </c>
      <c r="O4461" s="32" t="str">
        <f t="shared" si="69"/>
        <v>Promoters</v>
      </c>
    </row>
    <row r="4462" spans="1:15" ht="15" x14ac:dyDescent="0.2">
      <c r="A4462" t="s">
        <v>41</v>
      </c>
      <c r="B4462" t="s">
        <v>42</v>
      </c>
      <c r="C4462" t="s">
        <v>145</v>
      </c>
      <c r="D4462" s="11">
        <v>44272</v>
      </c>
      <c r="E4462" t="s">
        <v>50</v>
      </c>
      <c r="F4462">
        <v>5</v>
      </c>
      <c r="G4462" t="s">
        <v>43</v>
      </c>
      <c r="H4462">
        <v>9</v>
      </c>
      <c r="I4462"/>
      <c r="J4462"/>
      <c r="K4462">
        <v>3406906636</v>
      </c>
      <c r="L4462">
        <v>3406906636</v>
      </c>
      <c r="M4462" t="s">
        <v>51</v>
      </c>
      <c r="N4462">
        <v>2349972337</v>
      </c>
      <c r="O4462" s="32" t="str">
        <f t="shared" si="69"/>
        <v>Promoters</v>
      </c>
    </row>
    <row r="4463" spans="1:15" ht="15" x14ac:dyDescent="0.2">
      <c r="A4463" t="s">
        <v>41</v>
      </c>
      <c r="B4463" t="s">
        <v>42</v>
      </c>
      <c r="C4463" t="s">
        <v>120</v>
      </c>
      <c r="D4463" s="11">
        <v>44272</v>
      </c>
      <c r="E4463" t="s">
        <v>19</v>
      </c>
      <c r="F4463">
        <v>2</v>
      </c>
      <c r="G4463" t="s">
        <v>46</v>
      </c>
      <c r="H4463">
        <v>10</v>
      </c>
      <c r="I4463"/>
      <c r="J4463"/>
      <c r="K4463">
        <v>7205275223</v>
      </c>
      <c r="L4463">
        <v>5926099759</v>
      </c>
      <c r="M4463" t="s">
        <v>51</v>
      </c>
      <c r="N4463">
        <v>2349974013</v>
      </c>
      <c r="O4463" s="32" t="str">
        <f t="shared" si="69"/>
        <v>Promoters</v>
      </c>
    </row>
    <row r="4464" spans="1:15" ht="15" x14ac:dyDescent="0.2">
      <c r="A4464" t="s">
        <v>41</v>
      </c>
      <c r="B4464" t="s">
        <v>42</v>
      </c>
      <c r="C4464" t="s">
        <v>137</v>
      </c>
      <c r="D4464" s="11">
        <v>44272</v>
      </c>
      <c r="E4464" t="s">
        <v>50</v>
      </c>
      <c r="F4464">
        <v>5</v>
      </c>
      <c r="G4464" t="s">
        <v>43</v>
      </c>
      <c r="H4464">
        <v>9</v>
      </c>
      <c r="I4464"/>
      <c r="J4464"/>
      <c r="K4464">
        <v>3405140627</v>
      </c>
      <c r="L4464">
        <v>3405140627</v>
      </c>
      <c r="M4464" t="s">
        <v>44</v>
      </c>
      <c r="N4464">
        <v>2349976895</v>
      </c>
      <c r="O4464" s="32" t="str">
        <f t="shared" si="69"/>
        <v>Promoters</v>
      </c>
    </row>
    <row r="4465" spans="1:15" ht="15" x14ac:dyDescent="0.2">
      <c r="A4465" t="s">
        <v>41</v>
      </c>
      <c r="B4465" t="s">
        <v>42</v>
      </c>
      <c r="C4465" t="s">
        <v>109</v>
      </c>
      <c r="D4465" s="11">
        <v>44272</v>
      </c>
      <c r="E4465" t="s">
        <v>53</v>
      </c>
      <c r="F4465">
        <v>4</v>
      </c>
      <c r="G4465" t="s">
        <v>43</v>
      </c>
      <c r="H4465">
        <v>0</v>
      </c>
      <c r="I4465"/>
      <c r="J4465"/>
      <c r="K4465">
        <v>4412368102</v>
      </c>
      <c r="L4465">
        <v>4412368102</v>
      </c>
      <c r="M4465" t="s">
        <v>44</v>
      </c>
      <c r="N4465">
        <v>2349982772</v>
      </c>
      <c r="O4465" s="32" t="str">
        <f t="shared" si="69"/>
        <v>Detractors</v>
      </c>
    </row>
    <row r="4466" spans="1:15" ht="15" x14ac:dyDescent="0.2">
      <c r="A4466" t="s">
        <v>41</v>
      </c>
      <c r="B4466" t="s">
        <v>42</v>
      </c>
      <c r="C4466" t="s">
        <v>83</v>
      </c>
      <c r="D4466" s="11">
        <v>44272</v>
      </c>
      <c r="E4466" t="s">
        <v>53</v>
      </c>
      <c r="F4466">
        <v>5</v>
      </c>
      <c r="G4466" t="s">
        <v>43</v>
      </c>
      <c r="H4466">
        <v>2</v>
      </c>
      <c r="I4466"/>
      <c r="J4466">
        <v>2028566193</v>
      </c>
      <c r="K4466">
        <v>4417051079</v>
      </c>
      <c r="L4466">
        <v>4417051079</v>
      </c>
      <c r="M4466" t="s">
        <v>44</v>
      </c>
      <c r="N4466">
        <v>2349984171</v>
      </c>
      <c r="O4466" s="32" t="str">
        <f t="shared" si="69"/>
        <v>Detractors</v>
      </c>
    </row>
    <row r="4467" spans="1:15" ht="15" x14ac:dyDescent="0.2">
      <c r="A4467" t="s">
        <v>41</v>
      </c>
      <c r="B4467" t="s">
        <v>42</v>
      </c>
      <c r="C4467" t="s">
        <v>117</v>
      </c>
      <c r="D4467" s="11">
        <v>44272</v>
      </c>
      <c r="E4467" t="s">
        <v>54</v>
      </c>
      <c r="F4467">
        <v>3</v>
      </c>
      <c r="G4467" t="s">
        <v>46</v>
      </c>
      <c r="H4467">
        <v>4</v>
      </c>
      <c r="I4467"/>
      <c r="J4467"/>
      <c r="K4467">
        <v>9282558506</v>
      </c>
      <c r="L4467">
        <v>9282558506</v>
      </c>
      <c r="M4467" t="s">
        <v>44</v>
      </c>
      <c r="N4467">
        <v>2349995286</v>
      </c>
      <c r="O4467" s="32" t="str">
        <f t="shared" si="69"/>
        <v>Detractors</v>
      </c>
    </row>
    <row r="4468" spans="1:15" ht="15" x14ac:dyDescent="0.2">
      <c r="A4468" t="s">
        <v>41</v>
      </c>
      <c r="B4468" t="s">
        <v>42</v>
      </c>
      <c r="C4468" t="s">
        <v>109</v>
      </c>
      <c r="D4468" s="11">
        <v>44272</v>
      </c>
      <c r="E4468" t="s">
        <v>53</v>
      </c>
      <c r="F4468">
        <v>5</v>
      </c>
      <c r="G4468" t="s">
        <v>46</v>
      </c>
      <c r="H4468">
        <v>6</v>
      </c>
      <c r="I4468"/>
      <c r="J4468"/>
      <c r="K4468">
        <v>4417178223</v>
      </c>
      <c r="L4468">
        <v>4417178223</v>
      </c>
      <c r="M4468" t="s">
        <v>44</v>
      </c>
      <c r="N4468">
        <v>2350001943</v>
      </c>
      <c r="O4468" s="32" t="str">
        <f t="shared" si="69"/>
        <v>Detractors</v>
      </c>
    </row>
    <row r="4469" spans="1:15" ht="15" x14ac:dyDescent="0.2">
      <c r="A4469" t="s">
        <v>41</v>
      </c>
      <c r="B4469" t="s">
        <v>42</v>
      </c>
      <c r="C4469" t="s">
        <v>144</v>
      </c>
      <c r="D4469" s="11">
        <v>44272</v>
      </c>
      <c r="E4469" t="s">
        <v>50</v>
      </c>
      <c r="F4469">
        <v>3</v>
      </c>
      <c r="G4469" t="s">
        <v>46</v>
      </c>
      <c r="H4469">
        <v>9</v>
      </c>
      <c r="I4469"/>
      <c r="J4469"/>
      <c r="K4469">
        <v>3405149885</v>
      </c>
      <c r="L4469">
        <v>3405149885</v>
      </c>
      <c r="M4469" t="s">
        <v>51</v>
      </c>
      <c r="N4469">
        <v>2350003810</v>
      </c>
      <c r="O4469" s="32" t="str">
        <f t="shared" si="69"/>
        <v>Promoters</v>
      </c>
    </row>
    <row r="4470" spans="1:15" ht="15" x14ac:dyDescent="0.2">
      <c r="A4470" t="s">
        <v>41</v>
      </c>
      <c r="B4470" t="s">
        <v>42</v>
      </c>
      <c r="C4470" t="s">
        <v>147</v>
      </c>
      <c r="D4470" s="11">
        <v>44272</v>
      </c>
      <c r="E4470" t="s">
        <v>53</v>
      </c>
      <c r="F4470">
        <v>3</v>
      </c>
      <c r="G4470" t="s">
        <v>43</v>
      </c>
      <c r="H4470">
        <v>0</v>
      </c>
      <c r="I4470"/>
      <c r="J4470"/>
      <c r="K4470">
        <v>4412929395</v>
      </c>
      <c r="L4470">
        <v>4412929395</v>
      </c>
      <c r="M4470" t="s">
        <v>44</v>
      </c>
      <c r="N4470">
        <v>2350019117</v>
      </c>
      <c r="O4470" s="32" t="str">
        <f t="shared" si="69"/>
        <v>Detractors</v>
      </c>
    </row>
    <row r="4471" spans="1:15" ht="15" x14ac:dyDescent="0.2">
      <c r="A4471" t="s">
        <v>41</v>
      </c>
      <c r="B4471" t="s">
        <v>42</v>
      </c>
      <c r="C4471" t="s">
        <v>115</v>
      </c>
      <c r="D4471" s="11">
        <v>44272</v>
      </c>
      <c r="E4471" t="s">
        <v>50</v>
      </c>
      <c r="F4471">
        <v>5</v>
      </c>
      <c r="G4471" t="s">
        <v>43</v>
      </c>
      <c r="H4471">
        <v>5</v>
      </c>
      <c r="I4471"/>
      <c r="J4471"/>
      <c r="K4471">
        <v>3404745457</v>
      </c>
      <c r="L4471">
        <v>3404745457</v>
      </c>
      <c r="M4471" t="s">
        <v>44</v>
      </c>
      <c r="N4471">
        <v>2350019952</v>
      </c>
      <c r="O4471" s="32" t="str">
        <f t="shared" si="69"/>
        <v>Detractors</v>
      </c>
    </row>
    <row r="4472" spans="1:15" ht="15" x14ac:dyDescent="0.2">
      <c r="A4472" t="s">
        <v>41</v>
      </c>
      <c r="B4472" t="s">
        <v>42</v>
      </c>
      <c r="C4472" t="s">
        <v>123</v>
      </c>
      <c r="D4472" s="11">
        <v>44272</v>
      </c>
      <c r="E4472" t="s">
        <v>19</v>
      </c>
      <c r="F4472">
        <v>5</v>
      </c>
      <c r="G4472" t="s">
        <v>43</v>
      </c>
      <c r="H4472">
        <v>8</v>
      </c>
      <c r="I4472"/>
      <c r="J4472"/>
      <c r="K4472">
        <v>7205275223</v>
      </c>
      <c r="L4472">
        <v>5922335344</v>
      </c>
      <c r="M4472" t="s">
        <v>44</v>
      </c>
      <c r="N4472">
        <v>2350021944</v>
      </c>
      <c r="O4472" s="32" t="str">
        <f t="shared" si="69"/>
        <v>Passives</v>
      </c>
    </row>
    <row r="4473" spans="1:15" ht="15" x14ac:dyDescent="0.2">
      <c r="A4473" t="s">
        <v>41</v>
      </c>
      <c r="B4473" t="s">
        <v>42</v>
      </c>
      <c r="C4473" t="s">
        <v>136</v>
      </c>
      <c r="D4473" s="11">
        <v>44272</v>
      </c>
      <c r="E4473" t="s">
        <v>50</v>
      </c>
      <c r="F4473">
        <v>4</v>
      </c>
      <c r="G4473" t="s">
        <v>43</v>
      </c>
      <c r="H4473">
        <v>5</v>
      </c>
      <c r="I4473"/>
      <c r="J4473"/>
      <c r="K4473">
        <v>3406433857</v>
      </c>
      <c r="L4473">
        <v>3406433857</v>
      </c>
      <c r="M4473" t="s">
        <v>44</v>
      </c>
      <c r="N4473">
        <v>2350022273</v>
      </c>
      <c r="O4473" s="32" t="str">
        <f t="shared" si="69"/>
        <v>Detractors</v>
      </c>
    </row>
    <row r="4474" spans="1:15" ht="15" x14ac:dyDescent="0.2">
      <c r="A4474" t="s">
        <v>41</v>
      </c>
      <c r="B4474" t="s">
        <v>42</v>
      </c>
      <c r="C4474" t="s">
        <v>121</v>
      </c>
      <c r="D4474" s="11">
        <v>44272</v>
      </c>
      <c r="E4474" t="s">
        <v>54</v>
      </c>
      <c r="F4474">
        <v>5</v>
      </c>
      <c r="G4474" t="s">
        <v>43</v>
      </c>
      <c r="H4474">
        <v>3</v>
      </c>
      <c r="I4474"/>
      <c r="J4474"/>
      <c r="K4474">
        <v>9283834693</v>
      </c>
      <c r="L4474">
        <v>9283834693</v>
      </c>
      <c r="M4474" t="s">
        <v>44</v>
      </c>
      <c r="N4474">
        <v>2350043513</v>
      </c>
      <c r="O4474" s="32" t="str">
        <f t="shared" si="69"/>
        <v>Detractors</v>
      </c>
    </row>
    <row r="4475" spans="1:15" ht="15" x14ac:dyDescent="0.2">
      <c r="A4475" t="s">
        <v>41</v>
      </c>
      <c r="B4475" t="s">
        <v>42</v>
      </c>
      <c r="C4475" t="s">
        <v>132</v>
      </c>
      <c r="D4475" s="11">
        <v>44272</v>
      </c>
      <c r="E4475" t="s">
        <v>50</v>
      </c>
      <c r="F4475">
        <v>1</v>
      </c>
      <c r="G4475" t="s">
        <v>43</v>
      </c>
      <c r="H4475">
        <v>10</v>
      </c>
      <c r="I4475"/>
      <c r="J4475"/>
      <c r="K4475">
        <v>3403329159</v>
      </c>
      <c r="L4475">
        <v>3403329159</v>
      </c>
      <c r="M4475" t="s">
        <v>44</v>
      </c>
      <c r="N4475">
        <v>2350046026</v>
      </c>
      <c r="O4475" s="32" t="str">
        <f t="shared" si="69"/>
        <v>Promoters</v>
      </c>
    </row>
    <row r="4476" spans="1:15" ht="15" x14ac:dyDescent="0.2">
      <c r="A4476" t="s">
        <v>41</v>
      </c>
      <c r="B4476" t="s">
        <v>42</v>
      </c>
      <c r="C4476" t="s">
        <v>115</v>
      </c>
      <c r="D4476" s="11">
        <v>44272</v>
      </c>
      <c r="E4476" t="s">
        <v>50</v>
      </c>
      <c r="F4476">
        <v>5</v>
      </c>
      <c r="G4476" t="s">
        <v>43</v>
      </c>
      <c r="H4476">
        <v>10</v>
      </c>
      <c r="I4476"/>
      <c r="J4476"/>
      <c r="K4476">
        <v>6199878102</v>
      </c>
      <c r="L4476">
        <v>6199878102</v>
      </c>
      <c r="M4476" t="s">
        <v>44</v>
      </c>
      <c r="N4476">
        <v>2350047658</v>
      </c>
      <c r="O4476" s="32" t="str">
        <f t="shared" si="69"/>
        <v>Promoters</v>
      </c>
    </row>
    <row r="4477" spans="1:15" ht="15" x14ac:dyDescent="0.2">
      <c r="A4477" t="s">
        <v>41</v>
      </c>
      <c r="B4477" t="s">
        <v>42</v>
      </c>
      <c r="C4477" t="s">
        <v>113</v>
      </c>
      <c r="D4477" s="11">
        <v>44272</v>
      </c>
      <c r="E4477" t="s">
        <v>50</v>
      </c>
      <c r="F4477">
        <v>5</v>
      </c>
      <c r="G4477" t="s">
        <v>46</v>
      </c>
      <c r="H4477">
        <v>1</v>
      </c>
      <c r="I4477"/>
      <c r="J4477"/>
      <c r="K4477">
        <v>4432852416</v>
      </c>
      <c r="L4477">
        <v>4432852416</v>
      </c>
      <c r="M4477" t="s">
        <v>44</v>
      </c>
      <c r="N4477">
        <v>2350052938</v>
      </c>
      <c r="O4477" s="32" t="str">
        <f t="shared" si="69"/>
        <v>Detractors</v>
      </c>
    </row>
    <row r="4478" spans="1:15" ht="15" x14ac:dyDescent="0.2">
      <c r="A4478" t="s">
        <v>41</v>
      </c>
      <c r="B4478" t="s">
        <v>42</v>
      </c>
      <c r="C4478" t="s">
        <v>141</v>
      </c>
      <c r="D4478" s="11">
        <v>44272</v>
      </c>
      <c r="E4478" t="s">
        <v>53</v>
      </c>
      <c r="F4478">
        <v>5</v>
      </c>
      <c r="G4478" t="s">
        <v>46</v>
      </c>
      <c r="H4478">
        <v>4</v>
      </c>
      <c r="I4478"/>
      <c r="J4478"/>
      <c r="K4478">
        <v>4417357619</v>
      </c>
      <c r="L4478">
        <v>4417357619</v>
      </c>
      <c r="M4478" t="s">
        <v>44</v>
      </c>
      <c r="N4478">
        <v>2350062515</v>
      </c>
      <c r="O4478" s="32" t="str">
        <f t="shared" si="69"/>
        <v>Detractors</v>
      </c>
    </row>
    <row r="4479" spans="1:15" ht="15" x14ac:dyDescent="0.2">
      <c r="A4479" t="s">
        <v>41</v>
      </c>
      <c r="B4479" t="s">
        <v>42</v>
      </c>
      <c r="C4479" t="s">
        <v>141</v>
      </c>
      <c r="D4479" s="11">
        <v>44272</v>
      </c>
      <c r="E4479" t="s">
        <v>55</v>
      </c>
      <c r="F4479">
        <v>1</v>
      </c>
      <c r="G4479" t="s">
        <v>46</v>
      </c>
      <c r="H4479">
        <v>0</v>
      </c>
      <c r="I4479"/>
      <c r="J4479"/>
      <c r="K4479">
        <v>5757794019</v>
      </c>
      <c r="L4479">
        <v>5757794019</v>
      </c>
      <c r="M4479" t="s">
        <v>44</v>
      </c>
      <c r="N4479">
        <v>2350064865</v>
      </c>
      <c r="O4479" s="32" t="str">
        <f t="shared" si="69"/>
        <v>Detractors</v>
      </c>
    </row>
    <row r="4480" spans="1:15" ht="15" x14ac:dyDescent="0.2">
      <c r="A4480" t="s">
        <v>41</v>
      </c>
      <c r="B4480" t="s">
        <v>42</v>
      </c>
      <c r="C4480" t="s">
        <v>125</v>
      </c>
      <c r="D4480" s="11">
        <v>44272</v>
      </c>
      <c r="E4480" t="s">
        <v>19</v>
      </c>
      <c r="F4480">
        <v>5</v>
      </c>
      <c r="G4480" t="s">
        <v>43</v>
      </c>
      <c r="H4480">
        <v>10</v>
      </c>
      <c r="I4480"/>
      <c r="J4480"/>
      <c r="K4480">
        <v>2136600239</v>
      </c>
      <c r="L4480">
        <v>5926252512</v>
      </c>
      <c r="M4480" t="s">
        <v>44</v>
      </c>
      <c r="N4480">
        <v>2350073017</v>
      </c>
      <c r="O4480" s="32" t="str">
        <f t="shared" si="69"/>
        <v>Promoters</v>
      </c>
    </row>
    <row r="4481" spans="1:15" ht="15" x14ac:dyDescent="0.2">
      <c r="A4481" t="s">
        <v>41</v>
      </c>
      <c r="B4481" t="s">
        <v>42</v>
      </c>
      <c r="C4481" t="s">
        <v>125</v>
      </c>
      <c r="D4481" s="11">
        <v>44272</v>
      </c>
      <c r="E4481" t="s">
        <v>19</v>
      </c>
      <c r="F4481">
        <v>4</v>
      </c>
      <c r="G4481" t="s">
        <v>43</v>
      </c>
      <c r="H4481">
        <v>8</v>
      </c>
      <c r="I4481"/>
      <c r="J4481"/>
      <c r="K4481">
        <v>7205275223</v>
      </c>
      <c r="L4481">
        <v>5926138697</v>
      </c>
      <c r="M4481" t="s">
        <v>51</v>
      </c>
      <c r="N4481">
        <v>2350076842</v>
      </c>
      <c r="O4481" s="32" t="str">
        <f t="shared" si="69"/>
        <v>Passives</v>
      </c>
    </row>
    <row r="4482" spans="1:15" ht="15" x14ac:dyDescent="0.2">
      <c r="A4482" t="s">
        <v>41</v>
      </c>
      <c r="B4482" t="s">
        <v>42</v>
      </c>
      <c r="C4482" t="s">
        <v>121</v>
      </c>
      <c r="D4482" s="11">
        <v>44272</v>
      </c>
      <c r="E4482" t="s">
        <v>54</v>
      </c>
      <c r="F4482">
        <v>5</v>
      </c>
      <c r="G4482" t="s">
        <v>43</v>
      </c>
      <c r="H4482">
        <v>10</v>
      </c>
      <c r="I4482"/>
      <c r="J4482"/>
      <c r="K4482">
        <v>9283833870</v>
      </c>
      <c r="L4482">
        <v>9283833870</v>
      </c>
      <c r="M4482" t="s">
        <v>44</v>
      </c>
      <c r="N4482">
        <v>2350080694</v>
      </c>
      <c r="O4482" s="32" t="str">
        <f t="shared" ref="O4482:O4545" si="70">IF(AND(H4482&gt;=$Q$3,H4482&lt;=$R$3),$S$3,IF(AND(H4482&gt;=$Q$4,H4482&lt;=$R$4),$S$4,IF(AND(H4482&gt;=$Q$5,H4482&lt;=$R$5),$S$5)))</f>
        <v>Promoters</v>
      </c>
    </row>
    <row r="4483" spans="1:15" ht="15" x14ac:dyDescent="0.2">
      <c r="A4483" t="s">
        <v>41</v>
      </c>
      <c r="B4483" t="s">
        <v>42</v>
      </c>
      <c r="C4483" t="s">
        <v>128</v>
      </c>
      <c r="D4483" s="11">
        <v>44272</v>
      </c>
      <c r="E4483" t="s">
        <v>54</v>
      </c>
      <c r="F4483">
        <v>4</v>
      </c>
      <c r="G4483" t="s">
        <v>43</v>
      </c>
      <c r="H4483">
        <v>5</v>
      </c>
      <c r="I4483"/>
      <c r="J4483"/>
      <c r="K4483">
        <v>5056866306</v>
      </c>
      <c r="L4483">
        <v>5056866306</v>
      </c>
      <c r="M4483" t="s">
        <v>44</v>
      </c>
      <c r="N4483">
        <v>2350082639</v>
      </c>
      <c r="O4483" s="32" t="str">
        <f t="shared" si="70"/>
        <v>Detractors</v>
      </c>
    </row>
    <row r="4484" spans="1:15" ht="15" x14ac:dyDescent="0.2">
      <c r="A4484" t="s">
        <v>41</v>
      </c>
      <c r="B4484" t="s">
        <v>42</v>
      </c>
      <c r="C4484" t="s">
        <v>115</v>
      </c>
      <c r="D4484" s="11">
        <v>44272</v>
      </c>
      <c r="E4484" t="s">
        <v>50</v>
      </c>
      <c r="F4484">
        <v>4</v>
      </c>
      <c r="G4484" t="s">
        <v>46</v>
      </c>
      <c r="H4484">
        <v>5</v>
      </c>
      <c r="I4484"/>
      <c r="J4484"/>
      <c r="K4484">
        <v>5055777896</v>
      </c>
      <c r="L4484">
        <v>5055777896</v>
      </c>
      <c r="M4484" t="s">
        <v>44</v>
      </c>
      <c r="N4484">
        <v>2350085014</v>
      </c>
      <c r="O4484" s="32" t="str">
        <f t="shared" si="70"/>
        <v>Detractors</v>
      </c>
    </row>
    <row r="4485" spans="1:15" ht="15" x14ac:dyDescent="0.2">
      <c r="A4485" t="s">
        <v>41</v>
      </c>
      <c r="B4485" t="s">
        <v>42</v>
      </c>
      <c r="C4485" t="s">
        <v>121</v>
      </c>
      <c r="D4485" s="11">
        <v>44272</v>
      </c>
      <c r="E4485" t="s">
        <v>54</v>
      </c>
      <c r="F4485">
        <v>5</v>
      </c>
      <c r="G4485" t="s">
        <v>43</v>
      </c>
      <c r="H4485">
        <v>8</v>
      </c>
      <c r="I4485"/>
      <c r="J4485"/>
      <c r="K4485">
        <v>9282809704</v>
      </c>
      <c r="L4485">
        <v>9282809704</v>
      </c>
      <c r="M4485" t="s">
        <v>44</v>
      </c>
      <c r="N4485">
        <v>2350085063</v>
      </c>
      <c r="O4485" s="32" t="str">
        <f t="shared" si="70"/>
        <v>Passives</v>
      </c>
    </row>
    <row r="4486" spans="1:15" ht="15" x14ac:dyDescent="0.2">
      <c r="A4486" t="s">
        <v>41</v>
      </c>
      <c r="B4486" t="s">
        <v>42</v>
      </c>
      <c r="C4486" t="s">
        <v>113</v>
      </c>
      <c r="D4486" s="11">
        <v>44272</v>
      </c>
      <c r="E4486" t="s">
        <v>54</v>
      </c>
      <c r="F4486">
        <v>5</v>
      </c>
      <c r="G4486" t="s">
        <v>43</v>
      </c>
      <c r="H4486">
        <v>7</v>
      </c>
      <c r="I4486"/>
      <c r="J4486"/>
      <c r="K4486">
        <v>9283497549</v>
      </c>
      <c r="L4486">
        <v>9283497549</v>
      </c>
      <c r="M4486" t="s">
        <v>44</v>
      </c>
      <c r="N4486">
        <v>2350089996</v>
      </c>
      <c r="O4486" s="32" t="str">
        <f t="shared" si="70"/>
        <v>Passives</v>
      </c>
    </row>
    <row r="4487" spans="1:15" ht="15" x14ac:dyDescent="0.2">
      <c r="A4487" t="s">
        <v>41</v>
      </c>
      <c r="B4487" t="s">
        <v>42</v>
      </c>
      <c r="C4487" t="s">
        <v>125</v>
      </c>
      <c r="D4487" s="11">
        <v>44272</v>
      </c>
      <c r="E4487" t="s">
        <v>19</v>
      </c>
      <c r="F4487">
        <v>5</v>
      </c>
      <c r="G4487" t="s">
        <v>43</v>
      </c>
      <c r="H4487">
        <v>10</v>
      </c>
      <c r="I4487"/>
      <c r="J4487"/>
      <c r="K4487">
        <v>7205275223</v>
      </c>
      <c r="L4487">
        <v>5922182102</v>
      </c>
      <c r="M4487" t="s">
        <v>44</v>
      </c>
      <c r="N4487">
        <v>2350091605</v>
      </c>
      <c r="O4487" s="32" t="str">
        <f t="shared" si="70"/>
        <v>Promoters</v>
      </c>
    </row>
    <row r="4488" spans="1:15" ht="15" x14ac:dyDescent="0.2">
      <c r="A4488" t="s">
        <v>41</v>
      </c>
      <c r="B4488" t="s">
        <v>42</v>
      </c>
      <c r="C4488" t="s">
        <v>132</v>
      </c>
      <c r="D4488" s="11">
        <v>44272</v>
      </c>
      <c r="E4488" t="s">
        <v>55</v>
      </c>
      <c r="F4488">
        <v>2</v>
      </c>
      <c r="G4488" t="s">
        <v>46</v>
      </c>
      <c r="H4488">
        <v>0</v>
      </c>
      <c r="I4488"/>
      <c r="J4488"/>
      <c r="K4488">
        <v>5053609861</v>
      </c>
      <c r="L4488">
        <v>5053609861</v>
      </c>
      <c r="M4488" t="s">
        <v>44</v>
      </c>
      <c r="N4488">
        <v>2350097107</v>
      </c>
      <c r="O4488" s="32" t="str">
        <f t="shared" si="70"/>
        <v>Detractors</v>
      </c>
    </row>
    <row r="4489" spans="1:15" ht="15" x14ac:dyDescent="0.2">
      <c r="A4489" t="s">
        <v>41</v>
      </c>
      <c r="B4489" t="s">
        <v>42</v>
      </c>
      <c r="C4489" t="s">
        <v>124</v>
      </c>
      <c r="D4489" s="11">
        <v>44273</v>
      </c>
      <c r="E4489" t="s">
        <v>53</v>
      </c>
      <c r="F4489">
        <v>5</v>
      </c>
      <c r="G4489" t="s">
        <v>43</v>
      </c>
      <c r="H4489">
        <v>10</v>
      </c>
      <c r="I4489"/>
      <c r="J4489"/>
      <c r="K4489">
        <v>4412932219</v>
      </c>
      <c r="L4489">
        <v>4412932219</v>
      </c>
      <c r="M4489" t="s">
        <v>44</v>
      </c>
      <c r="N4489">
        <v>2350219177</v>
      </c>
      <c r="O4489" s="32" t="str">
        <f t="shared" si="70"/>
        <v>Promoters</v>
      </c>
    </row>
    <row r="4490" spans="1:15" ht="15" x14ac:dyDescent="0.2">
      <c r="A4490" t="s">
        <v>41</v>
      </c>
      <c r="B4490" t="s">
        <v>42</v>
      </c>
      <c r="C4490" t="s">
        <v>145</v>
      </c>
      <c r="D4490" s="11">
        <v>44273</v>
      </c>
      <c r="E4490" t="s">
        <v>50</v>
      </c>
      <c r="F4490">
        <v>5</v>
      </c>
      <c r="G4490" t="s">
        <v>46</v>
      </c>
      <c r="H4490">
        <v>7</v>
      </c>
      <c r="I4490"/>
      <c r="J4490"/>
      <c r="K4490">
        <v>8319151895</v>
      </c>
      <c r="L4490">
        <v>8319151895</v>
      </c>
      <c r="M4490" t="s">
        <v>44</v>
      </c>
      <c r="N4490">
        <v>2350222422</v>
      </c>
      <c r="O4490" s="32" t="str">
        <f t="shared" si="70"/>
        <v>Passives</v>
      </c>
    </row>
    <row r="4491" spans="1:15" ht="15" x14ac:dyDescent="0.2">
      <c r="A4491" t="s">
        <v>41</v>
      </c>
      <c r="B4491" t="s">
        <v>42</v>
      </c>
      <c r="C4491" t="s">
        <v>130</v>
      </c>
      <c r="D4491" s="11">
        <v>44273</v>
      </c>
      <c r="E4491" t="s">
        <v>19</v>
      </c>
      <c r="F4491">
        <v>5</v>
      </c>
      <c r="G4491" t="s">
        <v>43</v>
      </c>
      <c r="H4491">
        <v>9</v>
      </c>
      <c r="I4491"/>
      <c r="J4491"/>
      <c r="K4491">
        <v>7205275223</v>
      </c>
      <c r="L4491">
        <v>5926270269</v>
      </c>
      <c r="M4491" t="s">
        <v>44</v>
      </c>
      <c r="N4491">
        <v>2350234134</v>
      </c>
      <c r="O4491" s="32" t="str">
        <f t="shared" si="70"/>
        <v>Promoters</v>
      </c>
    </row>
    <row r="4492" spans="1:15" ht="15" x14ac:dyDescent="0.2">
      <c r="A4492" t="s">
        <v>41</v>
      </c>
      <c r="B4492" t="s">
        <v>42</v>
      </c>
      <c r="C4492" t="s">
        <v>134</v>
      </c>
      <c r="D4492" s="11">
        <v>44273</v>
      </c>
      <c r="E4492" t="s">
        <v>53</v>
      </c>
      <c r="F4492">
        <v>5</v>
      </c>
      <c r="G4492" t="s">
        <v>43</v>
      </c>
      <c r="H4492">
        <v>5</v>
      </c>
      <c r="I4492"/>
      <c r="J4492"/>
      <c r="K4492">
        <v>4415057949</v>
      </c>
      <c r="L4492">
        <v>4415057949</v>
      </c>
      <c r="M4492" t="s">
        <v>44</v>
      </c>
      <c r="N4492">
        <v>2350244607</v>
      </c>
      <c r="O4492" s="32" t="str">
        <f t="shared" si="70"/>
        <v>Detractors</v>
      </c>
    </row>
    <row r="4493" spans="1:15" ht="15" x14ac:dyDescent="0.2">
      <c r="A4493" t="s">
        <v>41</v>
      </c>
      <c r="B4493" t="s">
        <v>42</v>
      </c>
      <c r="C4493" t="s">
        <v>114</v>
      </c>
      <c r="D4493" s="11">
        <v>44273</v>
      </c>
      <c r="E4493" t="s">
        <v>53</v>
      </c>
      <c r="F4493">
        <v>5</v>
      </c>
      <c r="G4493" t="s">
        <v>43</v>
      </c>
      <c r="H4493">
        <v>8</v>
      </c>
      <c r="I4493"/>
      <c r="J4493"/>
      <c r="K4493">
        <v>4415000728</v>
      </c>
      <c r="L4493">
        <v>4415000728</v>
      </c>
      <c r="M4493" t="s">
        <v>44</v>
      </c>
      <c r="N4493">
        <v>2350253029</v>
      </c>
      <c r="O4493" s="32" t="str">
        <f t="shared" si="70"/>
        <v>Passives</v>
      </c>
    </row>
    <row r="4494" spans="1:15" ht="15" x14ac:dyDescent="0.2">
      <c r="A4494" t="s">
        <v>41</v>
      </c>
      <c r="B4494" t="s">
        <v>42</v>
      </c>
      <c r="C4494" t="s">
        <v>147</v>
      </c>
      <c r="D4494" s="11">
        <v>44273</v>
      </c>
      <c r="E4494" t="s">
        <v>53</v>
      </c>
      <c r="F4494">
        <v>2</v>
      </c>
      <c r="G4494" t="s">
        <v>46</v>
      </c>
      <c r="H4494">
        <v>1</v>
      </c>
      <c r="I4494"/>
      <c r="J4494">
        <v>2028793251</v>
      </c>
      <c r="K4494">
        <v>4415059943</v>
      </c>
      <c r="L4494">
        <v>4415059943</v>
      </c>
      <c r="M4494" t="s">
        <v>44</v>
      </c>
      <c r="N4494">
        <v>2350265332</v>
      </c>
      <c r="O4494" s="32" t="str">
        <f t="shared" si="70"/>
        <v>Detractors</v>
      </c>
    </row>
    <row r="4495" spans="1:15" ht="15" x14ac:dyDescent="0.2">
      <c r="A4495" t="s">
        <v>41</v>
      </c>
      <c r="B4495" t="s">
        <v>42</v>
      </c>
      <c r="C4495" t="s">
        <v>123</v>
      </c>
      <c r="D4495" s="11">
        <v>44273</v>
      </c>
      <c r="E4495" t="s">
        <v>19</v>
      </c>
      <c r="F4495">
        <v>5</v>
      </c>
      <c r="G4495" t="s">
        <v>43</v>
      </c>
      <c r="H4495">
        <v>10</v>
      </c>
      <c r="I4495"/>
      <c r="J4495"/>
      <c r="K4495">
        <v>7205275223</v>
      </c>
      <c r="L4495">
        <v>5922763356</v>
      </c>
      <c r="M4495" t="s">
        <v>44</v>
      </c>
      <c r="N4495">
        <v>2350265479</v>
      </c>
      <c r="O4495" s="32" t="str">
        <f t="shared" si="70"/>
        <v>Promoters</v>
      </c>
    </row>
    <row r="4496" spans="1:15" ht="15" x14ac:dyDescent="0.2">
      <c r="A4496" t="s">
        <v>41</v>
      </c>
      <c r="B4496" t="s">
        <v>42</v>
      </c>
      <c r="C4496" t="s">
        <v>114</v>
      </c>
      <c r="D4496" s="11">
        <v>44273</v>
      </c>
      <c r="E4496" t="s">
        <v>50</v>
      </c>
      <c r="F4496">
        <v>5</v>
      </c>
      <c r="G4496" t="s">
        <v>46</v>
      </c>
      <c r="H4496">
        <v>9</v>
      </c>
      <c r="I4496"/>
      <c r="J4496"/>
      <c r="K4496">
        <v>3405149885</v>
      </c>
      <c r="L4496">
        <v>3405149885</v>
      </c>
      <c r="M4496" t="s">
        <v>51</v>
      </c>
      <c r="N4496">
        <v>2350266782</v>
      </c>
      <c r="O4496" s="32" t="str">
        <f t="shared" si="70"/>
        <v>Promoters</v>
      </c>
    </row>
    <row r="4497" spans="1:15" ht="15" x14ac:dyDescent="0.2">
      <c r="A4497" t="s">
        <v>41</v>
      </c>
      <c r="B4497" t="s">
        <v>42</v>
      </c>
      <c r="C4497" t="s">
        <v>123</v>
      </c>
      <c r="D4497" s="11">
        <v>44273</v>
      </c>
      <c r="E4497" t="s">
        <v>19</v>
      </c>
      <c r="F4497">
        <v>5</v>
      </c>
      <c r="G4497" t="s">
        <v>43</v>
      </c>
      <c r="H4497">
        <v>10</v>
      </c>
      <c r="I4497"/>
      <c r="J4497"/>
      <c r="K4497">
        <v>7205275223</v>
      </c>
      <c r="L4497">
        <v>5922341431</v>
      </c>
      <c r="M4497" t="s">
        <v>44</v>
      </c>
      <c r="N4497">
        <v>2350280566</v>
      </c>
      <c r="O4497" s="32" t="str">
        <f t="shared" si="70"/>
        <v>Promoters</v>
      </c>
    </row>
    <row r="4498" spans="1:15" ht="15" x14ac:dyDescent="0.2">
      <c r="A4498" t="s">
        <v>41</v>
      </c>
      <c r="B4498" t="s">
        <v>42</v>
      </c>
      <c r="C4498" t="s">
        <v>143</v>
      </c>
      <c r="D4498" s="11">
        <v>44273</v>
      </c>
      <c r="E4498" t="s">
        <v>55</v>
      </c>
      <c r="F4498">
        <v>5</v>
      </c>
      <c r="G4498" t="s">
        <v>43</v>
      </c>
      <c r="H4498">
        <v>9</v>
      </c>
      <c r="I4498"/>
      <c r="J4498"/>
      <c r="K4498">
        <v>5752240164</v>
      </c>
      <c r="L4498">
        <v>5752240164</v>
      </c>
      <c r="M4498" t="s">
        <v>44</v>
      </c>
      <c r="N4498">
        <v>2350282986</v>
      </c>
      <c r="O4498" s="32" t="str">
        <f t="shared" si="70"/>
        <v>Promoters</v>
      </c>
    </row>
    <row r="4499" spans="1:15" ht="15" x14ac:dyDescent="0.2">
      <c r="A4499" t="s">
        <v>41</v>
      </c>
      <c r="B4499" t="s">
        <v>42</v>
      </c>
      <c r="C4499" t="s">
        <v>85</v>
      </c>
      <c r="D4499" s="11">
        <v>44273</v>
      </c>
      <c r="E4499" t="s">
        <v>50</v>
      </c>
      <c r="F4499">
        <v>5</v>
      </c>
      <c r="G4499" t="s">
        <v>43</v>
      </c>
      <c r="H4499">
        <v>10</v>
      </c>
      <c r="I4499"/>
      <c r="J4499"/>
      <c r="K4499">
        <v>3407742337</v>
      </c>
      <c r="L4499">
        <v>3407742337</v>
      </c>
      <c r="M4499" t="s">
        <v>51</v>
      </c>
      <c r="N4499">
        <v>2350283587</v>
      </c>
      <c r="O4499" s="32" t="str">
        <f t="shared" si="70"/>
        <v>Promoters</v>
      </c>
    </row>
    <row r="4500" spans="1:15" ht="15" x14ac:dyDescent="0.2">
      <c r="A4500" t="s">
        <v>41</v>
      </c>
      <c r="B4500" t="s">
        <v>42</v>
      </c>
      <c r="C4500" t="s">
        <v>114</v>
      </c>
      <c r="D4500" s="11">
        <v>44273</v>
      </c>
      <c r="E4500" t="s">
        <v>50</v>
      </c>
      <c r="F4500">
        <v>5</v>
      </c>
      <c r="G4500" t="s">
        <v>46</v>
      </c>
      <c r="H4500">
        <v>9</v>
      </c>
      <c r="I4500"/>
      <c r="J4500"/>
      <c r="K4500">
        <v>3409982682</v>
      </c>
      <c r="L4500">
        <v>3409982682</v>
      </c>
      <c r="M4500" t="s">
        <v>44</v>
      </c>
      <c r="N4500">
        <v>2350287166</v>
      </c>
      <c r="O4500" s="32" t="str">
        <f t="shared" si="70"/>
        <v>Promoters</v>
      </c>
    </row>
    <row r="4501" spans="1:15" ht="15" x14ac:dyDescent="0.2">
      <c r="A4501" t="s">
        <v>41</v>
      </c>
      <c r="B4501" t="s">
        <v>42</v>
      </c>
      <c r="C4501" t="s">
        <v>124</v>
      </c>
      <c r="D4501" s="11">
        <v>44273</v>
      </c>
      <c r="E4501" t="s">
        <v>50</v>
      </c>
      <c r="F4501">
        <v>5</v>
      </c>
      <c r="G4501" t="s">
        <v>43</v>
      </c>
      <c r="H4501">
        <v>10</v>
      </c>
      <c r="I4501"/>
      <c r="J4501"/>
      <c r="K4501">
        <v>3407192052</v>
      </c>
      <c r="L4501">
        <v>3407192052</v>
      </c>
      <c r="M4501" t="s">
        <v>44</v>
      </c>
      <c r="N4501">
        <v>2350288353</v>
      </c>
      <c r="O4501" s="32" t="str">
        <f t="shared" si="70"/>
        <v>Promoters</v>
      </c>
    </row>
    <row r="4502" spans="1:15" ht="15" x14ac:dyDescent="0.2">
      <c r="A4502" t="s">
        <v>41</v>
      </c>
      <c r="B4502" t="s">
        <v>42</v>
      </c>
      <c r="C4502" t="s">
        <v>130</v>
      </c>
      <c r="D4502" s="11">
        <v>44273</v>
      </c>
      <c r="E4502" t="s">
        <v>19</v>
      </c>
      <c r="F4502">
        <v>5</v>
      </c>
      <c r="G4502" t="s">
        <v>43</v>
      </c>
      <c r="H4502">
        <v>5</v>
      </c>
      <c r="I4502"/>
      <c r="J4502"/>
      <c r="K4502">
        <v>7205275223</v>
      </c>
      <c r="L4502">
        <v>5922234594</v>
      </c>
      <c r="M4502" t="s">
        <v>44</v>
      </c>
      <c r="N4502">
        <v>2350295298</v>
      </c>
      <c r="O4502" s="32" t="str">
        <f t="shared" si="70"/>
        <v>Detractors</v>
      </c>
    </row>
    <row r="4503" spans="1:15" ht="15" x14ac:dyDescent="0.2">
      <c r="A4503" t="s">
        <v>41</v>
      </c>
      <c r="B4503" t="s">
        <v>42</v>
      </c>
      <c r="C4503" t="s">
        <v>104</v>
      </c>
      <c r="D4503" s="11">
        <v>44273</v>
      </c>
      <c r="E4503" t="s">
        <v>53</v>
      </c>
      <c r="F4503">
        <v>5</v>
      </c>
      <c r="G4503" t="s">
        <v>43</v>
      </c>
      <c r="H4503">
        <v>10</v>
      </c>
      <c r="I4503"/>
      <c r="J4503">
        <v>2028827711</v>
      </c>
      <c r="K4503">
        <v>4412362154</v>
      </c>
      <c r="L4503">
        <v>4412362154</v>
      </c>
      <c r="M4503" t="s">
        <v>44</v>
      </c>
      <c r="N4503">
        <v>2350311556</v>
      </c>
      <c r="O4503" s="32" t="str">
        <f t="shared" si="70"/>
        <v>Promoters</v>
      </c>
    </row>
    <row r="4504" spans="1:15" ht="15" x14ac:dyDescent="0.2">
      <c r="A4504" t="s">
        <v>41</v>
      </c>
      <c r="B4504" t="s">
        <v>42</v>
      </c>
      <c r="C4504" t="s">
        <v>108</v>
      </c>
      <c r="D4504" s="11">
        <v>44273</v>
      </c>
      <c r="E4504" t="s">
        <v>53</v>
      </c>
      <c r="F4504">
        <v>5</v>
      </c>
      <c r="G4504" t="s">
        <v>43</v>
      </c>
      <c r="H4504">
        <v>10</v>
      </c>
      <c r="I4504"/>
      <c r="J4504"/>
      <c r="K4504">
        <v>4417058082</v>
      </c>
      <c r="L4504">
        <v>4417058082</v>
      </c>
      <c r="M4504" t="s">
        <v>51</v>
      </c>
      <c r="N4504">
        <v>2350313491</v>
      </c>
      <c r="O4504" s="32" t="str">
        <f t="shared" si="70"/>
        <v>Promoters</v>
      </c>
    </row>
    <row r="4505" spans="1:15" ht="15" x14ac:dyDescent="0.2">
      <c r="A4505" t="s">
        <v>41</v>
      </c>
      <c r="B4505" t="s">
        <v>42</v>
      </c>
      <c r="C4505" t="s">
        <v>123</v>
      </c>
      <c r="D4505" s="11">
        <v>44273</v>
      </c>
      <c r="E4505" t="s">
        <v>19</v>
      </c>
      <c r="F4505">
        <v>5</v>
      </c>
      <c r="G4505" t="s">
        <v>46</v>
      </c>
      <c r="H4505">
        <v>9</v>
      </c>
      <c r="I4505"/>
      <c r="J4505"/>
      <c r="K4505">
        <v>7205275223</v>
      </c>
      <c r="L4505">
        <v>5922560333</v>
      </c>
      <c r="M4505" t="s">
        <v>44</v>
      </c>
      <c r="N4505">
        <v>2350314137</v>
      </c>
      <c r="O4505" s="32" t="str">
        <f t="shared" si="70"/>
        <v>Promoters</v>
      </c>
    </row>
    <row r="4506" spans="1:15" ht="15" x14ac:dyDescent="0.2">
      <c r="A4506" t="s">
        <v>41</v>
      </c>
      <c r="B4506" t="s">
        <v>42</v>
      </c>
      <c r="C4506" t="s">
        <v>135</v>
      </c>
      <c r="D4506" s="11">
        <v>44273</v>
      </c>
      <c r="E4506" t="s">
        <v>50</v>
      </c>
      <c r="F4506">
        <v>5</v>
      </c>
      <c r="G4506" t="s">
        <v>43</v>
      </c>
      <c r="H4506">
        <v>6</v>
      </c>
      <c r="I4506"/>
      <c r="J4506"/>
      <c r="K4506">
        <v>3407720075</v>
      </c>
      <c r="L4506">
        <v>3407720075</v>
      </c>
      <c r="M4506" t="s">
        <v>44</v>
      </c>
      <c r="N4506">
        <v>2350316978</v>
      </c>
      <c r="O4506" s="32" t="str">
        <f t="shared" si="70"/>
        <v>Detractors</v>
      </c>
    </row>
    <row r="4507" spans="1:15" ht="15" x14ac:dyDescent="0.2">
      <c r="A4507" t="s">
        <v>41</v>
      </c>
      <c r="B4507" t="s">
        <v>42</v>
      </c>
      <c r="C4507" t="s">
        <v>78</v>
      </c>
      <c r="D4507" s="11">
        <v>44273</v>
      </c>
      <c r="E4507" t="s">
        <v>50</v>
      </c>
      <c r="F4507">
        <v>4</v>
      </c>
      <c r="G4507" t="s">
        <v>46</v>
      </c>
      <c r="H4507">
        <v>3</v>
      </c>
      <c r="I4507"/>
      <c r="J4507"/>
      <c r="K4507">
        <v>8319151895</v>
      </c>
      <c r="L4507">
        <v>8319151895</v>
      </c>
      <c r="M4507" t="s">
        <v>44</v>
      </c>
      <c r="N4507">
        <v>2350318194</v>
      </c>
      <c r="O4507" s="32" t="str">
        <f t="shared" si="70"/>
        <v>Detractors</v>
      </c>
    </row>
    <row r="4508" spans="1:15" ht="15" x14ac:dyDescent="0.2">
      <c r="A4508" t="s">
        <v>41</v>
      </c>
      <c r="B4508" t="s">
        <v>42</v>
      </c>
      <c r="C4508" t="s">
        <v>127</v>
      </c>
      <c r="D4508" s="11">
        <v>44273</v>
      </c>
      <c r="E4508" t="s">
        <v>50</v>
      </c>
      <c r="F4508">
        <v>5</v>
      </c>
      <c r="G4508" t="s">
        <v>46</v>
      </c>
      <c r="H4508">
        <v>6</v>
      </c>
      <c r="I4508"/>
      <c r="J4508">
        <v>2028833086</v>
      </c>
      <c r="K4508">
        <v>9142601362</v>
      </c>
      <c r="L4508">
        <v>9142601362</v>
      </c>
      <c r="M4508" t="s">
        <v>44</v>
      </c>
      <c r="N4508">
        <v>2350322232</v>
      </c>
      <c r="O4508" s="32" t="str">
        <f t="shared" si="70"/>
        <v>Detractors</v>
      </c>
    </row>
    <row r="4509" spans="1:15" ht="15" x14ac:dyDescent="0.2">
      <c r="A4509" t="s">
        <v>41</v>
      </c>
      <c r="B4509" t="s">
        <v>42</v>
      </c>
      <c r="C4509" t="s">
        <v>121</v>
      </c>
      <c r="D4509" s="11">
        <v>44273</v>
      </c>
      <c r="E4509" t="s">
        <v>52</v>
      </c>
      <c r="F4509">
        <v>5</v>
      </c>
      <c r="G4509" t="s">
        <v>43</v>
      </c>
      <c r="H4509">
        <v>10</v>
      </c>
      <c r="I4509"/>
      <c r="J4509">
        <v>2028834951</v>
      </c>
      <c r="K4509">
        <v>4412970475</v>
      </c>
      <c r="L4509">
        <v>4412970475</v>
      </c>
      <c r="M4509" t="s">
        <v>44</v>
      </c>
      <c r="N4509">
        <v>2350324784</v>
      </c>
      <c r="O4509" s="32" t="str">
        <f t="shared" si="70"/>
        <v>Promoters</v>
      </c>
    </row>
    <row r="4510" spans="1:15" ht="15" x14ac:dyDescent="0.2">
      <c r="A4510" t="s">
        <v>41</v>
      </c>
      <c r="B4510" t="s">
        <v>42</v>
      </c>
      <c r="C4510" t="s">
        <v>129</v>
      </c>
      <c r="D4510" s="11">
        <v>44273</v>
      </c>
      <c r="E4510" t="s">
        <v>50</v>
      </c>
      <c r="F4510">
        <v>5</v>
      </c>
      <c r="G4510" t="s">
        <v>43</v>
      </c>
      <c r="H4510">
        <v>4</v>
      </c>
      <c r="I4510"/>
      <c r="J4510"/>
      <c r="K4510">
        <v>3406900441</v>
      </c>
      <c r="L4510">
        <v>3406900441</v>
      </c>
      <c r="M4510" t="s">
        <v>44</v>
      </c>
      <c r="N4510">
        <v>2350329114</v>
      </c>
      <c r="O4510" s="32" t="str">
        <f t="shared" si="70"/>
        <v>Detractors</v>
      </c>
    </row>
    <row r="4511" spans="1:15" ht="15" x14ac:dyDescent="0.2">
      <c r="A4511" t="s">
        <v>41</v>
      </c>
      <c r="B4511" t="s">
        <v>42</v>
      </c>
      <c r="C4511" t="s">
        <v>145</v>
      </c>
      <c r="D4511" s="11">
        <v>44273</v>
      </c>
      <c r="E4511" t="s">
        <v>50</v>
      </c>
      <c r="F4511">
        <v>5</v>
      </c>
      <c r="G4511" t="s">
        <v>43</v>
      </c>
      <c r="H4511">
        <v>10</v>
      </c>
      <c r="I4511"/>
      <c r="J4511">
        <v>2028840618</v>
      </c>
      <c r="K4511">
        <v>3409985164</v>
      </c>
      <c r="L4511">
        <v>3409985164</v>
      </c>
      <c r="M4511" t="s">
        <v>44</v>
      </c>
      <c r="N4511">
        <v>2350330969</v>
      </c>
      <c r="O4511" s="32" t="str">
        <f t="shared" si="70"/>
        <v>Promoters</v>
      </c>
    </row>
    <row r="4512" spans="1:15" ht="15" x14ac:dyDescent="0.2">
      <c r="A4512" t="s">
        <v>41</v>
      </c>
      <c r="B4512" t="s">
        <v>42</v>
      </c>
      <c r="C4512" t="s">
        <v>119</v>
      </c>
      <c r="D4512" s="11">
        <v>44273</v>
      </c>
      <c r="E4512" t="s">
        <v>19</v>
      </c>
      <c r="F4512">
        <v>5</v>
      </c>
      <c r="G4512" t="s">
        <v>43</v>
      </c>
      <c r="H4512">
        <v>8</v>
      </c>
      <c r="I4512"/>
      <c r="J4512"/>
      <c r="K4512">
        <v>7205275223</v>
      </c>
      <c r="L4512">
        <v>5926493423</v>
      </c>
      <c r="M4512" t="s">
        <v>44</v>
      </c>
      <c r="N4512">
        <v>2350331064</v>
      </c>
      <c r="O4512" s="32" t="str">
        <f t="shared" si="70"/>
        <v>Passives</v>
      </c>
    </row>
    <row r="4513" spans="1:15" ht="15" x14ac:dyDescent="0.2">
      <c r="A4513" t="s">
        <v>41</v>
      </c>
      <c r="B4513" t="s">
        <v>42</v>
      </c>
      <c r="C4513" t="s">
        <v>123</v>
      </c>
      <c r="D4513" s="11">
        <v>44273</v>
      </c>
      <c r="E4513" t="s">
        <v>19</v>
      </c>
      <c r="F4513">
        <v>5</v>
      </c>
      <c r="G4513" t="s">
        <v>46</v>
      </c>
      <c r="H4513">
        <v>5</v>
      </c>
      <c r="I4513"/>
      <c r="J4513"/>
      <c r="K4513">
        <v>7205275223</v>
      </c>
      <c r="L4513">
        <v>5926589800</v>
      </c>
      <c r="M4513" t="s">
        <v>44</v>
      </c>
      <c r="N4513">
        <v>2350331979</v>
      </c>
      <c r="O4513" s="32" t="str">
        <f t="shared" si="70"/>
        <v>Detractors</v>
      </c>
    </row>
    <row r="4514" spans="1:15" ht="15" x14ac:dyDescent="0.2">
      <c r="A4514" t="s">
        <v>41</v>
      </c>
      <c r="B4514" t="s">
        <v>42</v>
      </c>
      <c r="C4514" t="s">
        <v>130</v>
      </c>
      <c r="D4514" s="11">
        <v>44273</v>
      </c>
      <c r="E4514" t="s">
        <v>19</v>
      </c>
      <c r="F4514">
        <v>5</v>
      </c>
      <c r="G4514" t="s">
        <v>43</v>
      </c>
      <c r="H4514">
        <v>9</v>
      </c>
      <c r="I4514"/>
      <c r="J4514"/>
      <c r="K4514">
        <v>7205275223</v>
      </c>
      <c r="L4514">
        <v>5926585550</v>
      </c>
      <c r="M4514" t="s">
        <v>44</v>
      </c>
      <c r="N4514">
        <v>2350333738</v>
      </c>
      <c r="O4514" s="32" t="str">
        <f t="shared" si="70"/>
        <v>Promoters</v>
      </c>
    </row>
    <row r="4515" spans="1:15" ht="15" x14ac:dyDescent="0.2">
      <c r="A4515" t="s">
        <v>41</v>
      </c>
      <c r="B4515" t="s">
        <v>42</v>
      </c>
      <c r="C4515" t="s">
        <v>137</v>
      </c>
      <c r="D4515" s="11">
        <v>44273</v>
      </c>
      <c r="E4515" t="s">
        <v>54</v>
      </c>
      <c r="F4515">
        <v>5</v>
      </c>
      <c r="G4515" t="s">
        <v>43</v>
      </c>
      <c r="H4515">
        <v>10</v>
      </c>
      <c r="I4515"/>
      <c r="J4515"/>
      <c r="K4515">
        <v>4354445514</v>
      </c>
      <c r="L4515">
        <v>4354445514</v>
      </c>
      <c r="M4515" t="s">
        <v>51</v>
      </c>
      <c r="N4515">
        <v>2350335408</v>
      </c>
      <c r="O4515" s="32" t="str">
        <f t="shared" si="70"/>
        <v>Promoters</v>
      </c>
    </row>
    <row r="4516" spans="1:15" ht="15" x14ac:dyDescent="0.2">
      <c r="A4516" t="s">
        <v>41</v>
      </c>
      <c r="B4516" t="s">
        <v>42</v>
      </c>
      <c r="C4516" t="s">
        <v>102</v>
      </c>
      <c r="D4516" s="11">
        <v>44273</v>
      </c>
      <c r="E4516" t="s">
        <v>53</v>
      </c>
      <c r="F4516">
        <v>4</v>
      </c>
      <c r="G4516" t="s">
        <v>43</v>
      </c>
      <c r="H4516">
        <v>8</v>
      </c>
      <c r="I4516"/>
      <c r="J4516"/>
      <c r="K4516">
        <v>4417053800</v>
      </c>
      <c r="L4516">
        <v>4417053800</v>
      </c>
      <c r="M4516" t="s">
        <v>51</v>
      </c>
      <c r="N4516">
        <v>2350338312</v>
      </c>
      <c r="O4516" s="32" t="str">
        <f t="shared" si="70"/>
        <v>Passives</v>
      </c>
    </row>
    <row r="4517" spans="1:15" ht="15" x14ac:dyDescent="0.2">
      <c r="A4517" t="s">
        <v>41</v>
      </c>
      <c r="B4517" t="s">
        <v>42</v>
      </c>
      <c r="C4517" t="s">
        <v>121</v>
      </c>
      <c r="D4517" s="11">
        <v>44273</v>
      </c>
      <c r="E4517" t="s">
        <v>54</v>
      </c>
      <c r="F4517">
        <v>4</v>
      </c>
      <c r="G4517" t="s">
        <v>43</v>
      </c>
      <c r="H4517">
        <v>7</v>
      </c>
      <c r="I4517"/>
      <c r="J4517"/>
      <c r="K4517">
        <v>9283600265</v>
      </c>
      <c r="L4517">
        <v>9283600265</v>
      </c>
      <c r="M4517" t="s">
        <v>51</v>
      </c>
      <c r="N4517">
        <v>2350349677</v>
      </c>
      <c r="O4517" s="32" t="str">
        <f t="shared" si="70"/>
        <v>Passives</v>
      </c>
    </row>
    <row r="4518" spans="1:15" ht="15" x14ac:dyDescent="0.2">
      <c r="A4518" t="s">
        <v>41</v>
      </c>
      <c r="B4518" t="s">
        <v>42</v>
      </c>
      <c r="C4518" t="s">
        <v>134</v>
      </c>
      <c r="D4518" s="11">
        <v>44273</v>
      </c>
      <c r="E4518" t="s">
        <v>53</v>
      </c>
      <c r="F4518">
        <v>5</v>
      </c>
      <c r="G4518" t="s">
        <v>46</v>
      </c>
      <c r="H4518">
        <v>10</v>
      </c>
      <c r="I4518"/>
      <c r="J4518"/>
      <c r="K4518">
        <v>4412384556</v>
      </c>
      <c r="L4518">
        <v>4412384556</v>
      </c>
      <c r="M4518" t="s">
        <v>44</v>
      </c>
      <c r="N4518">
        <v>2350351287</v>
      </c>
      <c r="O4518" s="32" t="str">
        <f t="shared" si="70"/>
        <v>Promoters</v>
      </c>
    </row>
    <row r="4519" spans="1:15" ht="15" x14ac:dyDescent="0.2">
      <c r="A4519" t="s">
        <v>41</v>
      </c>
      <c r="B4519" t="s">
        <v>42</v>
      </c>
      <c r="C4519" t="s">
        <v>134</v>
      </c>
      <c r="D4519" s="11">
        <v>44273</v>
      </c>
      <c r="E4519" t="s">
        <v>54</v>
      </c>
      <c r="F4519">
        <v>5</v>
      </c>
      <c r="G4519" t="s">
        <v>43</v>
      </c>
      <c r="H4519">
        <v>10</v>
      </c>
      <c r="I4519"/>
      <c r="J4519"/>
      <c r="K4519">
        <v>9283496090</v>
      </c>
      <c r="L4519">
        <v>9283496090</v>
      </c>
      <c r="M4519" t="s">
        <v>51</v>
      </c>
      <c r="N4519">
        <v>2350354791</v>
      </c>
      <c r="O4519" s="32" t="str">
        <f t="shared" si="70"/>
        <v>Promoters</v>
      </c>
    </row>
    <row r="4520" spans="1:15" ht="15" x14ac:dyDescent="0.2">
      <c r="A4520" t="s">
        <v>41</v>
      </c>
      <c r="B4520" t="s">
        <v>42</v>
      </c>
      <c r="C4520" t="s">
        <v>107</v>
      </c>
      <c r="D4520" s="11">
        <v>44273</v>
      </c>
      <c r="E4520" t="s">
        <v>53</v>
      </c>
      <c r="F4520">
        <v>5</v>
      </c>
      <c r="G4520" t="s">
        <v>43</v>
      </c>
      <c r="H4520">
        <v>10</v>
      </c>
      <c r="I4520"/>
      <c r="J4520"/>
      <c r="K4520">
        <v>4417043939</v>
      </c>
      <c r="L4520">
        <v>4417043939</v>
      </c>
      <c r="M4520" t="s">
        <v>51</v>
      </c>
      <c r="N4520">
        <v>2350357593</v>
      </c>
      <c r="O4520" s="32" t="str">
        <f t="shared" si="70"/>
        <v>Promoters</v>
      </c>
    </row>
    <row r="4521" spans="1:15" ht="15" x14ac:dyDescent="0.2">
      <c r="A4521" t="s">
        <v>41</v>
      </c>
      <c r="B4521" t="s">
        <v>42</v>
      </c>
      <c r="C4521" t="s">
        <v>137</v>
      </c>
      <c r="D4521" s="11">
        <v>44273</v>
      </c>
      <c r="E4521" t="s">
        <v>50</v>
      </c>
      <c r="F4521">
        <v>5</v>
      </c>
      <c r="G4521" t="s">
        <v>43</v>
      </c>
      <c r="H4521">
        <v>10</v>
      </c>
      <c r="I4521"/>
      <c r="J4521"/>
      <c r="K4521">
        <v>3407738006</v>
      </c>
      <c r="L4521">
        <v>3407738006</v>
      </c>
      <c r="M4521" t="s">
        <v>51</v>
      </c>
      <c r="N4521">
        <v>2350365155</v>
      </c>
      <c r="O4521" s="32" t="str">
        <f t="shared" si="70"/>
        <v>Promoters</v>
      </c>
    </row>
    <row r="4522" spans="1:15" ht="15" x14ac:dyDescent="0.2">
      <c r="A4522" t="s">
        <v>41</v>
      </c>
      <c r="B4522" t="s">
        <v>42</v>
      </c>
      <c r="C4522" t="s">
        <v>82</v>
      </c>
      <c r="D4522" s="11">
        <v>44273</v>
      </c>
      <c r="E4522" t="s">
        <v>53</v>
      </c>
      <c r="F4522">
        <v>5</v>
      </c>
      <c r="G4522" t="s">
        <v>43</v>
      </c>
      <c r="H4522">
        <v>8</v>
      </c>
      <c r="I4522"/>
      <c r="J4522"/>
      <c r="K4522">
        <v>4415049901</v>
      </c>
      <c r="L4522">
        <v>4415049901</v>
      </c>
      <c r="M4522" t="s">
        <v>44</v>
      </c>
      <c r="N4522">
        <v>2350368883</v>
      </c>
      <c r="O4522" s="32" t="str">
        <f t="shared" si="70"/>
        <v>Passives</v>
      </c>
    </row>
    <row r="4523" spans="1:15" ht="15" x14ac:dyDescent="0.2">
      <c r="A4523" t="s">
        <v>41</v>
      </c>
      <c r="B4523" t="s">
        <v>42</v>
      </c>
      <c r="C4523" t="s">
        <v>100</v>
      </c>
      <c r="D4523" s="11">
        <v>44273</v>
      </c>
      <c r="E4523" t="s">
        <v>53</v>
      </c>
      <c r="F4523">
        <v>5</v>
      </c>
      <c r="G4523" t="s">
        <v>43</v>
      </c>
      <c r="H4523">
        <v>4</v>
      </c>
      <c r="I4523"/>
      <c r="J4523"/>
      <c r="K4523">
        <v>4413338040</v>
      </c>
      <c r="L4523">
        <v>4413338040</v>
      </c>
      <c r="M4523" t="s">
        <v>44</v>
      </c>
      <c r="N4523">
        <v>2350372561</v>
      </c>
      <c r="O4523" s="32" t="str">
        <f t="shared" si="70"/>
        <v>Detractors</v>
      </c>
    </row>
    <row r="4524" spans="1:15" ht="15" x14ac:dyDescent="0.2">
      <c r="A4524" t="s">
        <v>41</v>
      </c>
      <c r="B4524" t="s">
        <v>42</v>
      </c>
      <c r="C4524" t="s">
        <v>78</v>
      </c>
      <c r="D4524" s="11">
        <v>44273</v>
      </c>
      <c r="E4524" t="s">
        <v>50</v>
      </c>
      <c r="F4524">
        <v>5</v>
      </c>
      <c r="G4524" t="s">
        <v>43</v>
      </c>
      <c r="H4524">
        <v>8</v>
      </c>
      <c r="I4524"/>
      <c r="J4524"/>
      <c r="K4524">
        <v>3402018827</v>
      </c>
      <c r="L4524">
        <v>3402018827</v>
      </c>
      <c r="M4524" t="s">
        <v>44</v>
      </c>
      <c r="N4524">
        <v>2350376878</v>
      </c>
      <c r="O4524" s="32" t="str">
        <f t="shared" si="70"/>
        <v>Passives</v>
      </c>
    </row>
    <row r="4525" spans="1:15" ht="15" x14ac:dyDescent="0.2">
      <c r="A4525" t="s">
        <v>41</v>
      </c>
      <c r="B4525" t="s">
        <v>42</v>
      </c>
      <c r="C4525" t="s">
        <v>123</v>
      </c>
      <c r="D4525" s="11">
        <v>44273</v>
      </c>
      <c r="E4525" t="s">
        <v>19</v>
      </c>
      <c r="F4525">
        <v>5</v>
      </c>
      <c r="G4525" t="s">
        <v>46</v>
      </c>
      <c r="H4525">
        <v>10</v>
      </c>
      <c r="I4525"/>
      <c r="J4525"/>
      <c r="K4525">
        <v>7205275223</v>
      </c>
      <c r="L4525">
        <v>5922665499</v>
      </c>
      <c r="M4525" t="s">
        <v>44</v>
      </c>
      <c r="N4525">
        <v>2350377715</v>
      </c>
      <c r="O4525" s="32" t="str">
        <f t="shared" si="70"/>
        <v>Promoters</v>
      </c>
    </row>
    <row r="4526" spans="1:15" ht="15" x14ac:dyDescent="0.2">
      <c r="A4526" t="s">
        <v>41</v>
      </c>
      <c r="B4526" t="s">
        <v>42</v>
      </c>
      <c r="C4526" t="s">
        <v>111</v>
      </c>
      <c r="D4526" s="11">
        <v>44273</v>
      </c>
      <c r="E4526" t="s">
        <v>54</v>
      </c>
      <c r="F4526">
        <v>5</v>
      </c>
      <c r="G4526" t="s">
        <v>46</v>
      </c>
      <c r="H4526">
        <v>10</v>
      </c>
      <c r="I4526"/>
      <c r="J4526"/>
      <c r="K4526">
        <v>5419535255</v>
      </c>
      <c r="L4526">
        <v>5419535255</v>
      </c>
      <c r="M4526" t="s">
        <v>44</v>
      </c>
      <c r="N4526">
        <v>2350403046</v>
      </c>
      <c r="O4526" s="32" t="str">
        <f t="shared" si="70"/>
        <v>Promoters</v>
      </c>
    </row>
    <row r="4527" spans="1:15" ht="15" x14ac:dyDescent="0.2">
      <c r="A4527" t="s">
        <v>41</v>
      </c>
      <c r="B4527" t="s">
        <v>42</v>
      </c>
      <c r="C4527" t="s">
        <v>78</v>
      </c>
      <c r="D4527" s="11">
        <v>44273</v>
      </c>
      <c r="E4527" t="s">
        <v>55</v>
      </c>
      <c r="F4527">
        <v>5</v>
      </c>
      <c r="G4527" t="s">
        <v>43</v>
      </c>
      <c r="H4527">
        <v>0</v>
      </c>
      <c r="I4527"/>
      <c r="J4527">
        <v>2028916280</v>
      </c>
      <c r="K4527">
        <v>7752353366</v>
      </c>
      <c r="L4527">
        <v>7752353366</v>
      </c>
      <c r="M4527" t="s">
        <v>44</v>
      </c>
      <c r="N4527">
        <v>2350414809</v>
      </c>
      <c r="O4527" s="32" t="str">
        <f t="shared" si="70"/>
        <v>Detractors</v>
      </c>
    </row>
    <row r="4528" spans="1:15" ht="15" x14ac:dyDescent="0.2">
      <c r="A4528" t="s">
        <v>41</v>
      </c>
      <c r="B4528" t="s">
        <v>42</v>
      </c>
      <c r="C4528" t="s">
        <v>78</v>
      </c>
      <c r="D4528" s="11">
        <v>44273</v>
      </c>
      <c r="E4528" t="s">
        <v>50</v>
      </c>
      <c r="F4528">
        <v>5</v>
      </c>
      <c r="G4528" t="s">
        <v>43</v>
      </c>
      <c r="H4528">
        <v>9</v>
      </c>
      <c r="I4528"/>
      <c r="J4528"/>
      <c r="K4528">
        <v>3404738678</v>
      </c>
      <c r="L4528">
        <v>3404738678</v>
      </c>
      <c r="M4528" t="s">
        <v>44</v>
      </c>
      <c r="N4528">
        <v>2350429746</v>
      </c>
      <c r="O4528" s="32" t="str">
        <f t="shared" si="70"/>
        <v>Promoters</v>
      </c>
    </row>
    <row r="4529" spans="1:15" ht="15" x14ac:dyDescent="0.2">
      <c r="A4529" t="s">
        <v>41</v>
      </c>
      <c r="B4529" t="s">
        <v>42</v>
      </c>
      <c r="C4529" t="s">
        <v>115</v>
      </c>
      <c r="D4529" s="11">
        <v>44273</v>
      </c>
      <c r="E4529" t="s">
        <v>50</v>
      </c>
      <c r="F4529">
        <v>5</v>
      </c>
      <c r="G4529" t="s">
        <v>43</v>
      </c>
      <c r="H4529">
        <v>7</v>
      </c>
      <c r="I4529"/>
      <c r="J4529"/>
      <c r="K4529">
        <v>3406903424</v>
      </c>
      <c r="L4529">
        <v>3406903424</v>
      </c>
      <c r="M4529" t="s">
        <v>44</v>
      </c>
      <c r="N4529">
        <v>2350430097</v>
      </c>
      <c r="O4529" s="32" t="str">
        <f t="shared" si="70"/>
        <v>Passives</v>
      </c>
    </row>
    <row r="4530" spans="1:15" ht="15" x14ac:dyDescent="0.2">
      <c r="A4530" t="s">
        <v>41</v>
      </c>
      <c r="B4530" t="s">
        <v>42</v>
      </c>
      <c r="C4530" t="s">
        <v>83</v>
      </c>
      <c r="D4530" s="11">
        <v>44273</v>
      </c>
      <c r="E4530" t="s">
        <v>50</v>
      </c>
      <c r="F4530">
        <v>5</v>
      </c>
      <c r="G4530" t="s">
        <v>43</v>
      </c>
      <c r="H4530">
        <v>10</v>
      </c>
      <c r="I4530"/>
      <c r="J4530"/>
      <c r="K4530">
        <v>3402275048</v>
      </c>
      <c r="L4530">
        <v>3402275048</v>
      </c>
      <c r="M4530" t="s">
        <v>44</v>
      </c>
      <c r="N4530">
        <v>2350431624</v>
      </c>
      <c r="O4530" s="32" t="str">
        <f t="shared" si="70"/>
        <v>Promoters</v>
      </c>
    </row>
    <row r="4531" spans="1:15" ht="15" x14ac:dyDescent="0.2">
      <c r="A4531" t="s">
        <v>41</v>
      </c>
      <c r="B4531" t="s">
        <v>42</v>
      </c>
      <c r="C4531" t="s">
        <v>84</v>
      </c>
      <c r="D4531" s="11">
        <v>44273</v>
      </c>
      <c r="E4531" t="s">
        <v>53</v>
      </c>
      <c r="F4531">
        <v>5</v>
      </c>
      <c r="G4531" t="s">
        <v>46</v>
      </c>
      <c r="H4531">
        <v>5</v>
      </c>
      <c r="I4531"/>
      <c r="J4531"/>
      <c r="K4531">
        <v>4415049347</v>
      </c>
      <c r="L4531">
        <v>4415049347</v>
      </c>
      <c r="M4531" t="s">
        <v>44</v>
      </c>
      <c r="N4531">
        <v>2350437967</v>
      </c>
      <c r="O4531" s="32" t="str">
        <f t="shared" si="70"/>
        <v>Detractors</v>
      </c>
    </row>
    <row r="4532" spans="1:15" ht="15" x14ac:dyDescent="0.2">
      <c r="A4532" t="s">
        <v>41</v>
      </c>
      <c r="B4532" t="s">
        <v>42</v>
      </c>
      <c r="C4532" t="s">
        <v>82</v>
      </c>
      <c r="D4532" s="11">
        <v>44273</v>
      </c>
      <c r="E4532" t="s">
        <v>50</v>
      </c>
      <c r="F4532">
        <v>5</v>
      </c>
      <c r="G4532" t="s">
        <v>46</v>
      </c>
      <c r="H4532">
        <v>1</v>
      </c>
      <c r="I4532"/>
      <c r="J4532"/>
      <c r="K4532">
        <v>3407251971</v>
      </c>
      <c r="L4532">
        <v>3407251971</v>
      </c>
      <c r="M4532" t="s">
        <v>44</v>
      </c>
      <c r="N4532">
        <v>2350438895</v>
      </c>
      <c r="O4532" s="32" t="str">
        <f t="shared" si="70"/>
        <v>Detractors</v>
      </c>
    </row>
    <row r="4533" spans="1:15" ht="15" x14ac:dyDescent="0.2">
      <c r="A4533" t="s">
        <v>41</v>
      </c>
      <c r="B4533" t="s">
        <v>42</v>
      </c>
      <c r="C4533" t="s">
        <v>139</v>
      </c>
      <c r="D4533" s="11">
        <v>44273</v>
      </c>
      <c r="E4533" t="s">
        <v>50</v>
      </c>
      <c r="F4533">
        <v>5</v>
      </c>
      <c r="G4533" t="s">
        <v>43</v>
      </c>
      <c r="H4533">
        <v>8</v>
      </c>
      <c r="I4533"/>
      <c r="J4533"/>
      <c r="K4533">
        <v>3409989002</v>
      </c>
      <c r="L4533">
        <v>3409989002</v>
      </c>
      <c r="M4533" t="s">
        <v>44</v>
      </c>
      <c r="N4533">
        <v>2350441240</v>
      </c>
      <c r="O4533" s="32" t="str">
        <f t="shared" si="70"/>
        <v>Passives</v>
      </c>
    </row>
    <row r="4534" spans="1:15" ht="15" x14ac:dyDescent="0.2">
      <c r="A4534" t="s">
        <v>41</v>
      </c>
      <c r="B4534" t="s">
        <v>42</v>
      </c>
      <c r="C4534" t="s">
        <v>84</v>
      </c>
      <c r="D4534" s="11">
        <v>44273</v>
      </c>
      <c r="E4534" t="s">
        <v>53</v>
      </c>
      <c r="F4534">
        <v>5</v>
      </c>
      <c r="G4534" t="s">
        <v>43</v>
      </c>
      <c r="H4534">
        <v>6</v>
      </c>
      <c r="I4534"/>
      <c r="J4534"/>
      <c r="K4534">
        <v>4412368213</v>
      </c>
      <c r="L4534">
        <v>4412368213</v>
      </c>
      <c r="M4534" t="s">
        <v>44</v>
      </c>
      <c r="N4534">
        <v>2350446838</v>
      </c>
      <c r="O4534" s="32" t="str">
        <f t="shared" si="70"/>
        <v>Detractors</v>
      </c>
    </row>
    <row r="4535" spans="1:15" ht="15" x14ac:dyDescent="0.2">
      <c r="A4535" t="s">
        <v>41</v>
      </c>
      <c r="B4535" t="s">
        <v>42</v>
      </c>
      <c r="C4535" t="s">
        <v>79</v>
      </c>
      <c r="D4535" s="11">
        <v>44273</v>
      </c>
      <c r="E4535" t="s">
        <v>53</v>
      </c>
      <c r="F4535">
        <v>5</v>
      </c>
      <c r="G4535" t="s">
        <v>43</v>
      </c>
      <c r="H4535">
        <v>10</v>
      </c>
      <c r="I4535"/>
      <c r="J4535"/>
      <c r="K4535">
        <v>4415051973</v>
      </c>
      <c r="L4535">
        <v>4415051973</v>
      </c>
      <c r="M4535" t="s">
        <v>44</v>
      </c>
      <c r="N4535">
        <v>2350457502</v>
      </c>
      <c r="O4535" s="32" t="str">
        <f t="shared" si="70"/>
        <v>Promoters</v>
      </c>
    </row>
    <row r="4536" spans="1:15" ht="15" x14ac:dyDescent="0.2">
      <c r="A4536" t="s">
        <v>41</v>
      </c>
      <c r="B4536" t="s">
        <v>42</v>
      </c>
      <c r="C4536" t="s">
        <v>139</v>
      </c>
      <c r="D4536" s="11">
        <v>44273</v>
      </c>
      <c r="E4536" t="s">
        <v>54</v>
      </c>
      <c r="F4536">
        <v>1</v>
      </c>
      <c r="G4536" t="s">
        <v>46</v>
      </c>
      <c r="H4536">
        <v>0</v>
      </c>
      <c r="I4536"/>
      <c r="J4536">
        <v>2028958795</v>
      </c>
      <c r="K4536">
        <v>9287072976</v>
      </c>
      <c r="L4536">
        <v>9287072976</v>
      </c>
      <c r="M4536" t="s">
        <v>44</v>
      </c>
      <c r="N4536">
        <v>2350466913</v>
      </c>
      <c r="O4536" s="32" t="str">
        <f t="shared" si="70"/>
        <v>Detractors</v>
      </c>
    </row>
    <row r="4537" spans="1:15" ht="15" x14ac:dyDescent="0.2">
      <c r="A4537" t="s">
        <v>41</v>
      </c>
      <c r="B4537" t="s">
        <v>42</v>
      </c>
      <c r="C4537" t="s">
        <v>81</v>
      </c>
      <c r="D4537" s="11">
        <v>44273</v>
      </c>
      <c r="E4537" t="s">
        <v>50</v>
      </c>
      <c r="F4537">
        <v>4</v>
      </c>
      <c r="G4537" t="s">
        <v>46</v>
      </c>
      <c r="H4537">
        <v>6</v>
      </c>
      <c r="I4537"/>
      <c r="J4537"/>
      <c r="K4537">
        <v>3406901270</v>
      </c>
      <c r="L4537">
        <v>3406901270</v>
      </c>
      <c r="M4537" t="s">
        <v>44</v>
      </c>
      <c r="N4537">
        <v>2350470389</v>
      </c>
      <c r="O4537" s="32" t="str">
        <f t="shared" si="70"/>
        <v>Detractors</v>
      </c>
    </row>
    <row r="4538" spans="1:15" ht="15" x14ac:dyDescent="0.2">
      <c r="A4538" t="s">
        <v>41</v>
      </c>
      <c r="B4538" t="s">
        <v>42</v>
      </c>
      <c r="C4538" t="s">
        <v>81</v>
      </c>
      <c r="D4538" s="11">
        <v>44273</v>
      </c>
      <c r="E4538" t="s">
        <v>54</v>
      </c>
      <c r="F4538">
        <v>5</v>
      </c>
      <c r="G4538" t="s">
        <v>43</v>
      </c>
      <c r="H4538">
        <v>9</v>
      </c>
      <c r="I4538"/>
      <c r="J4538"/>
      <c r="K4538">
        <v>9287300207</v>
      </c>
      <c r="L4538">
        <v>9287300207</v>
      </c>
      <c r="M4538" t="s">
        <v>44</v>
      </c>
      <c r="N4538">
        <v>2350479672</v>
      </c>
      <c r="O4538" s="32" t="str">
        <f t="shared" si="70"/>
        <v>Promoters</v>
      </c>
    </row>
    <row r="4539" spans="1:15" ht="15" x14ac:dyDescent="0.2">
      <c r="A4539" t="s">
        <v>41</v>
      </c>
      <c r="B4539" t="s">
        <v>42</v>
      </c>
      <c r="C4539" t="s">
        <v>132</v>
      </c>
      <c r="D4539" s="11">
        <v>44273</v>
      </c>
      <c r="E4539" t="s">
        <v>54</v>
      </c>
      <c r="F4539">
        <v>3</v>
      </c>
      <c r="G4539" t="s">
        <v>43</v>
      </c>
      <c r="H4539">
        <v>5</v>
      </c>
      <c r="I4539"/>
      <c r="J4539"/>
      <c r="K4539">
        <v>9282090624</v>
      </c>
      <c r="L4539">
        <v>9282090624</v>
      </c>
      <c r="M4539" t="s">
        <v>44</v>
      </c>
      <c r="N4539">
        <v>2350483705</v>
      </c>
      <c r="O4539" s="32" t="str">
        <f t="shared" si="70"/>
        <v>Detractors</v>
      </c>
    </row>
    <row r="4540" spans="1:15" ht="15" x14ac:dyDescent="0.2">
      <c r="A4540" t="s">
        <v>41</v>
      </c>
      <c r="B4540" t="s">
        <v>42</v>
      </c>
      <c r="C4540" t="s">
        <v>139</v>
      </c>
      <c r="D4540" s="11">
        <v>44273</v>
      </c>
      <c r="E4540" t="s">
        <v>50</v>
      </c>
      <c r="F4540">
        <v>5</v>
      </c>
      <c r="G4540" t="s">
        <v>43</v>
      </c>
      <c r="H4540">
        <v>9</v>
      </c>
      <c r="I4540"/>
      <c r="J4540"/>
      <c r="K4540">
        <v>3406905905</v>
      </c>
      <c r="L4540">
        <v>3406905905</v>
      </c>
      <c r="M4540" t="s">
        <v>44</v>
      </c>
      <c r="N4540">
        <v>2350484835</v>
      </c>
      <c r="O4540" s="32" t="str">
        <f t="shared" si="70"/>
        <v>Promoters</v>
      </c>
    </row>
    <row r="4541" spans="1:15" ht="15" x14ac:dyDescent="0.2">
      <c r="A4541" t="s">
        <v>41</v>
      </c>
      <c r="B4541" t="s">
        <v>42</v>
      </c>
      <c r="C4541" t="s">
        <v>124</v>
      </c>
      <c r="D4541" s="11">
        <v>44274</v>
      </c>
      <c r="E4541" t="s">
        <v>53</v>
      </c>
      <c r="F4541">
        <v>5</v>
      </c>
      <c r="G4541" t="s">
        <v>43</v>
      </c>
      <c r="H4541">
        <v>7</v>
      </c>
      <c r="I4541"/>
      <c r="J4541"/>
      <c r="K4541">
        <v>4417077828</v>
      </c>
      <c r="L4541">
        <v>4417077828</v>
      </c>
      <c r="M4541" t="s">
        <v>44</v>
      </c>
      <c r="N4541">
        <v>2350590092</v>
      </c>
      <c r="O4541" s="32" t="str">
        <f t="shared" si="70"/>
        <v>Passives</v>
      </c>
    </row>
    <row r="4542" spans="1:15" ht="15" x14ac:dyDescent="0.2">
      <c r="A4542" t="s">
        <v>41</v>
      </c>
      <c r="B4542" t="s">
        <v>42</v>
      </c>
      <c r="C4542" t="s">
        <v>124</v>
      </c>
      <c r="D4542" s="11">
        <v>44274</v>
      </c>
      <c r="E4542" t="s">
        <v>52</v>
      </c>
      <c r="F4542">
        <v>5</v>
      </c>
      <c r="G4542" t="s">
        <v>43</v>
      </c>
      <c r="H4542">
        <v>8</v>
      </c>
      <c r="I4542"/>
      <c r="J4542"/>
      <c r="K4542">
        <v>4413316443</v>
      </c>
      <c r="L4542">
        <v>4413316443</v>
      </c>
      <c r="M4542" t="s">
        <v>44</v>
      </c>
      <c r="N4542">
        <v>2350591627</v>
      </c>
      <c r="O4542" s="32" t="str">
        <f t="shared" si="70"/>
        <v>Passives</v>
      </c>
    </row>
    <row r="4543" spans="1:15" ht="15" x14ac:dyDescent="0.2">
      <c r="A4543" t="s">
        <v>41</v>
      </c>
      <c r="B4543" t="s">
        <v>42</v>
      </c>
      <c r="C4543" t="s">
        <v>124</v>
      </c>
      <c r="D4543" s="11">
        <v>44274</v>
      </c>
      <c r="E4543" t="s">
        <v>53</v>
      </c>
      <c r="F4543">
        <v>5</v>
      </c>
      <c r="G4543" t="s">
        <v>46</v>
      </c>
      <c r="H4543">
        <v>6</v>
      </c>
      <c r="I4543"/>
      <c r="J4543"/>
      <c r="K4543">
        <v>4417077828</v>
      </c>
      <c r="L4543">
        <v>4417077828</v>
      </c>
      <c r="M4543" t="s">
        <v>44</v>
      </c>
      <c r="N4543">
        <v>2350593750</v>
      </c>
      <c r="O4543" s="32" t="str">
        <f t="shared" si="70"/>
        <v>Detractors</v>
      </c>
    </row>
    <row r="4544" spans="1:15" ht="15" x14ac:dyDescent="0.2">
      <c r="A4544" t="s">
        <v>41</v>
      </c>
      <c r="B4544" t="s">
        <v>42</v>
      </c>
      <c r="C4544" t="s">
        <v>124</v>
      </c>
      <c r="D4544" s="11">
        <v>44274</v>
      </c>
      <c r="E4544" t="s">
        <v>52</v>
      </c>
      <c r="F4544">
        <v>5</v>
      </c>
      <c r="G4544" t="s">
        <v>43</v>
      </c>
      <c r="H4544">
        <v>10</v>
      </c>
      <c r="I4544"/>
      <c r="J4544"/>
      <c r="K4544">
        <v>4413362371</v>
      </c>
      <c r="L4544">
        <v>4413362371</v>
      </c>
      <c r="M4544" t="s">
        <v>44</v>
      </c>
      <c r="N4544">
        <v>2350601957</v>
      </c>
      <c r="O4544" s="32" t="str">
        <f t="shared" si="70"/>
        <v>Promoters</v>
      </c>
    </row>
    <row r="4545" spans="1:15" ht="15" x14ac:dyDescent="0.2">
      <c r="A4545" t="s">
        <v>41</v>
      </c>
      <c r="B4545" t="s">
        <v>42</v>
      </c>
      <c r="C4545" t="s">
        <v>144</v>
      </c>
      <c r="D4545" s="11">
        <v>44274</v>
      </c>
      <c r="E4545" t="s">
        <v>50</v>
      </c>
      <c r="F4545">
        <v>5</v>
      </c>
      <c r="G4545" t="s">
        <v>43</v>
      </c>
      <c r="H4545">
        <v>8</v>
      </c>
      <c r="I4545"/>
      <c r="J4545"/>
      <c r="K4545">
        <v>2564543331</v>
      </c>
      <c r="L4545">
        <v>2564543331</v>
      </c>
      <c r="M4545" t="s">
        <v>44</v>
      </c>
      <c r="N4545">
        <v>2350602202</v>
      </c>
      <c r="O4545" s="32" t="str">
        <f t="shared" si="70"/>
        <v>Passives</v>
      </c>
    </row>
    <row r="4546" spans="1:15" ht="15" x14ac:dyDescent="0.2">
      <c r="A4546" t="s">
        <v>41</v>
      </c>
      <c r="B4546" t="s">
        <v>42</v>
      </c>
      <c r="C4546" t="s">
        <v>127</v>
      </c>
      <c r="D4546" s="11">
        <v>44274</v>
      </c>
      <c r="E4546" t="s">
        <v>50</v>
      </c>
      <c r="F4546">
        <v>5</v>
      </c>
      <c r="G4546" t="s">
        <v>46</v>
      </c>
      <c r="H4546">
        <v>4</v>
      </c>
      <c r="I4546"/>
      <c r="J4546"/>
      <c r="K4546">
        <v>3406938000</v>
      </c>
      <c r="L4546">
        <v>3406938000</v>
      </c>
      <c r="M4546" t="s">
        <v>44</v>
      </c>
      <c r="N4546">
        <v>2350609579</v>
      </c>
      <c r="O4546" s="32" t="str">
        <f t="shared" ref="O4546:O4609" si="71">IF(AND(H4546&gt;=$Q$3,H4546&lt;=$R$3),$S$3,IF(AND(H4546&gt;=$Q$4,H4546&lt;=$R$4),$S$4,IF(AND(H4546&gt;=$Q$5,H4546&lt;=$R$5),$S$5)))</f>
        <v>Detractors</v>
      </c>
    </row>
    <row r="4547" spans="1:15" ht="15" x14ac:dyDescent="0.2">
      <c r="A4547" t="s">
        <v>41</v>
      </c>
      <c r="B4547" t="s">
        <v>42</v>
      </c>
      <c r="C4547" t="s">
        <v>107</v>
      </c>
      <c r="D4547" s="11">
        <v>44274</v>
      </c>
      <c r="E4547" t="s">
        <v>53</v>
      </c>
      <c r="F4547">
        <v>5</v>
      </c>
      <c r="G4547" t="s">
        <v>43</v>
      </c>
      <c r="H4547">
        <v>8</v>
      </c>
      <c r="I4547"/>
      <c r="J4547"/>
      <c r="K4547">
        <v>4417996414</v>
      </c>
      <c r="L4547">
        <v>4417996414</v>
      </c>
      <c r="M4547" t="s">
        <v>44</v>
      </c>
      <c r="N4547">
        <v>2350609785</v>
      </c>
      <c r="O4547" s="32" t="str">
        <f t="shared" si="71"/>
        <v>Passives</v>
      </c>
    </row>
    <row r="4548" spans="1:15" ht="15" x14ac:dyDescent="0.2">
      <c r="A4548" t="s">
        <v>41</v>
      </c>
      <c r="B4548" t="s">
        <v>42</v>
      </c>
      <c r="C4548" t="s">
        <v>107</v>
      </c>
      <c r="D4548" s="11">
        <v>44274</v>
      </c>
      <c r="E4548" t="s">
        <v>53</v>
      </c>
      <c r="F4548">
        <v>5</v>
      </c>
      <c r="G4548" t="s">
        <v>46</v>
      </c>
      <c r="H4548">
        <v>2</v>
      </c>
      <c r="I4548"/>
      <c r="J4548"/>
      <c r="K4548">
        <v>4413355708</v>
      </c>
      <c r="L4548">
        <v>4413355708</v>
      </c>
      <c r="M4548" t="s">
        <v>44</v>
      </c>
      <c r="N4548">
        <v>2350613854</v>
      </c>
      <c r="O4548" s="32" t="str">
        <f t="shared" si="71"/>
        <v>Detractors</v>
      </c>
    </row>
    <row r="4549" spans="1:15" ht="15" x14ac:dyDescent="0.2">
      <c r="A4549" t="s">
        <v>41</v>
      </c>
      <c r="B4549" t="s">
        <v>42</v>
      </c>
      <c r="C4549" t="s">
        <v>144</v>
      </c>
      <c r="D4549" s="11">
        <v>44274</v>
      </c>
      <c r="E4549" t="s">
        <v>50</v>
      </c>
      <c r="F4549">
        <v>5</v>
      </c>
      <c r="G4549" t="s">
        <v>43</v>
      </c>
      <c r="H4549">
        <v>5</v>
      </c>
      <c r="I4549"/>
      <c r="J4549"/>
      <c r="K4549">
        <v>7272184194</v>
      </c>
      <c r="L4549">
        <v>7272184194</v>
      </c>
      <c r="M4549" t="s">
        <v>44</v>
      </c>
      <c r="N4549">
        <v>2350619728</v>
      </c>
      <c r="O4549" s="32" t="str">
        <f t="shared" si="71"/>
        <v>Detractors</v>
      </c>
    </row>
    <row r="4550" spans="1:15" ht="15" x14ac:dyDescent="0.2">
      <c r="A4550" t="s">
        <v>41</v>
      </c>
      <c r="B4550" t="s">
        <v>42</v>
      </c>
      <c r="C4550" t="s">
        <v>137</v>
      </c>
      <c r="D4550" s="11">
        <v>44274</v>
      </c>
      <c r="E4550" t="s">
        <v>50</v>
      </c>
      <c r="F4550">
        <v>4</v>
      </c>
      <c r="G4550" t="s">
        <v>43</v>
      </c>
      <c r="H4550">
        <v>8</v>
      </c>
      <c r="I4550"/>
      <c r="J4550"/>
      <c r="K4550">
        <v>8133918648</v>
      </c>
      <c r="L4550">
        <v>8133918648</v>
      </c>
      <c r="M4550" t="s">
        <v>51</v>
      </c>
      <c r="N4550">
        <v>2350622703</v>
      </c>
      <c r="O4550" s="32" t="str">
        <f t="shared" si="71"/>
        <v>Passives</v>
      </c>
    </row>
    <row r="4551" spans="1:15" ht="15" x14ac:dyDescent="0.2">
      <c r="A4551" t="s">
        <v>41</v>
      </c>
      <c r="B4551" t="s">
        <v>42</v>
      </c>
      <c r="C4551" t="s">
        <v>108</v>
      </c>
      <c r="D4551" s="11">
        <v>44274</v>
      </c>
      <c r="E4551" t="s">
        <v>53</v>
      </c>
      <c r="F4551">
        <v>5</v>
      </c>
      <c r="G4551" t="s">
        <v>43</v>
      </c>
      <c r="H4551">
        <v>9</v>
      </c>
      <c r="I4551"/>
      <c r="J4551"/>
      <c r="K4551">
        <v>4413360717</v>
      </c>
      <c r="L4551">
        <v>4413360717</v>
      </c>
      <c r="M4551" t="s">
        <v>44</v>
      </c>
      <c r="N4551">
        <v>2350634308</v>
      </c>
      <c r="O4551" s="32" t="str">
        <f t="shared" si="71"/>
        <v>Promoters</v>
      </c>
    </row>
    <row r="4552" spans="1:15" ht="15" x14ac:dyDescent="0.2">
      <c r="A4552" t="s">
        <v>41</v>
      </c>
      <c r="B4552" t="s">
        <v>42</v>
      </c>
      <c r="C4552" t="s">
        <v>117</v>
      </c>
      <c r="D4552" s="11">
        <v>44274</v>
      </c>
      <c r="E4552" t="s">
        <v>50</v>
      </c>
      <c r="F4552">
        <v>1</v>
      </c>
      <c r="G4552" t="s">
        <v>43</v>
      </c>
      <c r="H4552">
        <v>10</v>
      </c>
      <c r="I4552"/>
      <c r="J4552"/>
      <c r="K4552">
        <v>3402017743</v>
      </c>
      <c r="L4552">
        <v>3402017743</v>
      </c>
      <c r="M4552" t="s">
        <v>44</v>
      </c>
      <c r="N4552">
        <v>2350635528</v>
      </c>
      <c r="O4552" s="32" t="str">
        <f t="shared" si="71"/>
        <v>Promoters</v>
      </c>
    </row>
    <row r="4553" spans="1:15" ht="15" x14ac:dyDescent="0.2">
      <c r="A4553" t="s">
        <v>41</v>
      </c>
      <c r="B4553" t="s">
        <v>42</v>
      </c>
      <c r="C4553" t="s">
        <v>105</v>
      </c>
      <c r="D4553" s="11">
        <v>44274</v>
      </c>
      <c r="E4553" t="s">
        <v>53</v>
      </c>
      <c r="F4553">
        <v>5</v>
      </c>
      <c r="G4553" t="s">
        <v>43</v>
      </c>
      <c r="H4553">
        <v>8</v>
      </c>
      <c r="I4553"/>
      <c r="J4553"/>
      <c r="K4553">
        <v>4413351208</v>
      </c>
      <c r="L4553">
        <v>4413351208</v>
      </c>
      <c r="M4553" t="s">
        <v>44</v>
      </c>
      <c r="N4553">
        <v>2350643509</v>
      </c>
      <c r="O4553" s="32" t="str">
        <f t="shared" si="71"/>
        <v>Passives</v>
      </c>
    </row>
    <row r="4554" spans="1:15" ht="15" x14ac:dyDescent="0.2">
      <c r="A4554" t="s">
        <v>41</v>
      </c>
      <c r="B4554" t="s">
        <v>42</v>
      </c>
      <c r="C4554" t="s">
        <v>144</v>
      </c>
      <c r="D4554" s="11">
        <v>44274</v>
      </c>
      <c r="E4554" t="s">
        <v>50</v>
      </c>
      <c r="F4554">
        <v>3</v>
      </c>
      <c r="G4554" t="s">
        <v>46</v>
      </c>
      <c r="H4554">
        <v>6</v>
      </c>
      <c r="I4554"/>
      <c r="J4554"/>
      <c r="K4554">
        <v>3405133761</v>
      </c>
      <c r="L4554">
        <v>3405133761</v>
      </c>
      <c r="M4554" t="s">
        <v>44</v>
      </c>
      <c r="N4554">
        <v>2350651050</v>
      </c>
      <c r="O4554" s="32" t="str">
        <f t="shared" si="71"/>
        <v>Detractors</v>
      </c>
    </row>
    <row r="4555" spans="1:15" ht="15" x14ac:dyDescent="0.2">
      <c r="A4555" t="s">
        <v>41</v>
      </c>
      <c r="B4555" t="s">
        <v>42</v>
      </c>
      <c r="C4555" t="s">
        <v>133</v>
      </c>
      <c r="D4555" s="11">
        <v>44274</v>
      </c>
      <c r="E4555" t="s">
        <v>50</v>
      </c>
      <c r="F4555">
        <v>4</v>
      </c>
      <c r="G4555" t="s">
        <v>46</v>
      </c>
      <c r="H4555">
        <v>0</v>
      </c>
      <c r="I4555"/>
      <c r="J4555"/>
      <c r="K4555">
        <v>3402777826</v>
      </c>
      <c r="L4555">
        <v>3402777826</v>
      </c>
      <c r="M4555" t="s">
        <v>44</v>
      </c>
      <c r="N4555">
        <v>2350652488</v>
      </c>
      <c r="O4555" s="32" t="str">
        <f t="shared" si="71"/>
        <v>Detractors</v>
      </c>
    </row>
    <row r="4556" spans="1:15" ht="15" x14ac:dyDescent="0.2">
      <c r="A4556" t="s">
        <v>41</v>
      </c>
      <c r="B4556" t="s">
        <v>42</v>
      </c>
      <c r="C4556" t="s">
        <v>147</v>
      </c>
      <c r="D4556" s="11">
        <v>44274</v>
      </c>
      <c r="E4556" t="s">
        <v>52</v>
      </c>
      <c r="F4556">
        <v>4</v>
      </c>
      <c r="G4556" t="s">
        <v>46</v>
      </c>
      <c r="H4556">
        <v>4</v>
      </c>
      <c r="I4556"/>
      <c r="J4556"/>
      <c r="K4556">
        <v>4417778484</v>
      </c>
      <c r="L4556">
        <v>4417778484</v>
      </c>
      <c r="M4556" t="s">
        <v>44</v>
      </c>
      <c r="N4556">
        <v>2350655960</v>
      </c>
      <c r="O4556" s="32" t="str">
        <f t="shared" si="71"/>
        <v>Detractors</v>
      </c>
    </row>
    <row r="4557" spans="1:15" ht="15" x14ac:dyDescent="0.2">
      <c r="A4557" t="s">
        <v>41</v>
      </c>
      <c r="B4557" t="s">
        <v>42</v>
      </c>
      <c r="C4557" t="s">
        <v>133</v>
      </c>
      <c r="D4557" s="11">
        <v>44274</v>
      </c>
      <c r="E4557" t="s">
        <v>50</v>
      </c>
      <c r="F4557">
        <v>5</v>
      </c>
      <c r="G4557" t="s">
        <v>43</v>
      </c>
      <c r="H4557">
        <v>10</v>
      </c>
      <c r="I4557"/>
      <c r="J4557"/>
      <c r="K4557">
        <v>3406907775</v>
      </c>
      <c r="L4557">
        <v>3406907775</v>
      </c>
      <c r="M4557" t="s">
        <v>44</v>
      </c>
      <c r="N4557">
        <v>2350661585</v>
      </c>
      <c r="O4557" s="32" t="str">
        <f t="shared" si="71"/>
        <v>Promoters</v>
      </c>
    </row>
    <row r="4558" spans="1:15" ht="15" x14ac:dyDescent="0.2">
      <c r="A4558" t="s">
        <v>41</v>
      </c>
      <c r="B4558" t="s">
        <v>42</v>
      </c>
      <c r="C4558" t="s">
        <v>123</v>
      </c>
      <c r="D4558" s="11">
        <v>44274</v>
      </c>
      <c r="E4558" t="s">
        <v>19</v>
      </c>
      <c r="F4558">
        <v>4</v>
      </c>
      <c r="G4558" t="s">
        <v>43</v>
      </c>
      <c r="H4558">
        <v>6</v>
      </c>
      <c r="I4558"/>
      <c r="J4558"/>
      <c r="K4558">
        <v>7205275223</v>
      </c>
      <c r="L4558">
        <v>5922275407</v>
      </c>
      <c r="M4558" t="s">
        <v>44</v>
      </c>
      <c r="N4558">
        <v>2350665129</v>
      </c>
      <c r="O4558" s="32" t="str">
        <f t="shared" si="71"/>
        <v>Detractors</v>
      </c>
    </row>
    <row r="4559" spans="1:15" ht="15" x14ac:dyDescent="0.2">
      <c r="A4559" t="s">
        <v>41</v>
      </c>
      <c r="B4559" t="s">
        <v>42</v>
      </c>
      <c r="C4559" t="s">
        <v>143</v>
      </c>
      <c r="D4559" s="11">
        <v>44274</v>
      </c>
      <c r="E4559" t="s">
        <v>54</v>
      </c>
      <c r="F4559">
        <v>5</v>
      </c>
      <c r="G4559" t="s">
        <v>46</v>
      </c>
      <c r="H4559">
        <v>8</v>
      </c>
      <c r="I4559"/>
      <c r="J4559"/>
      <c r="K4559">
        <v>5052781472</v>
      </c>
      <c r="L4559">
        <v>5052781472</v>
      </c>
      <c r="M4559" t="s">
        <v>44</v>
      </c>
      <c r="N4559">
        <v>2350666512</v>
      </c>
      <c r="O4559" s="32" t="str">
        <f t="shared" si="71"/>
        <v>Passives</v>
      </c>
    </row>
    <row r="4560" spans="1:15" ht="15" x14ac:dyDescent="0.2">
      <c r="A4560" t="s">
        <v>41</v>
      </c>
      <c r="B4560" t="s">
        <v>42</v>
      </c>
      <c r="C4560" t="s">
        <v>127</v>
      </c>
      <c r="D4560" s="11">
        <v>44274</v>
      </c>
      <c r="E4560" t="s">
        <v>50</v>
      </c>
      <c r="F4560">
        <v>3</v>
      </c>
      <c r="G4560" t="s">
        <v>43</v>
      </c>
      <c r="H4560">
        <v>5</v>
      </c>
      <c r="I4560"/>
      <c r="J4560"/>
      <c r="K4560">
        <v>3405133761</v>
      </c>
      <c r="L4560">
        <v>3405133761</v>
      </c>
      <c r="M4560" t="s">
        <v>44</v>
      </c>
      <c r="N4560">
        <v>2350667444</v>
      </c>
      <c r="O4560" s="32" t="str">
        <f t="shared" si="71"/>
        <v>Detractors</v>
      </c>
    </row>
    <row r="4561" spans="1:15" ht="15" x14ac:dyDescent="0.2">
      <c r="A4561" t="s">
        <v>41</v>
      </c>
      <c r="B4561" t="s">
        <v>42</v>
      </c>
      <c r="C4561" t="s">
        <v>129</v>
      </c>
      <c r="D4561" s="11">
        <v>44274</v>
      </c>
      <c r="E4561" t="s">
        <v>50</v>
      </c>
      <c r="F4561">
        <v>4</v>
      </c>
      <c r="G4561" t="s">
        <v>43</v>
      </c>
      <c r="H4561">
        <v>9</v>
      </c>
      <c r="I4561"/>
      <c r="J4561"/>
      <c r="K4561">
        <v>3404737495</v>
      </c>
      <c r="L4561">
        <v>3404737495</v>
      </c>
      <c r="M4561" t="s">
        <v>51</v>
      </c>
      <c r="N4561">
        <v>2350672026</v>
      </c>
      <c r="O4561" s="32" t="str">
        <f t="shared" si="71"/>
        <v>Promoters</v>
      </c>
    </row>
    <row r="4562" spans="1:15" ht="15" x14ac:dyDescent="0.2">
      <c r="A4562" t="s">
        <v>41</v>
      </c>
      <c r="B4562" t="s">
        <v>42</v>
      </c>
      <c r="C4562" t="s">
        <v>124</v>
      </c>
      <c r="D4562" s="11">
        <v>44274</v>
      </c>
      <c r="E4562" t="s">
        <v>52</v>
      </c>
      <c r="F4562">
        <v>5</v>
      </c>
      <c r="G4562" t="s">
        <v>43</v>
      </c>
      <c r="H4562">
        <v>8</v>
      </c>
      <c r="I4562"/>
      <c r="J4562"/>
      <c r="K4562">
        <v>4415310620</v>
      </c>
      <c r="L4562">
        <v>4415310620</v>
      </c>
      <c r="M4562" t="s">
        <v>44</v>
      </c>
      <c r="N4562">
        <v>2350672581</v>
      </c>
      <c r="O4562" s="32" t="str">
        <f t="shared" si="71"/>
        <v>Passives</v>
      </c>
    </row>
    <row r="4563" spans="1:15" ht="15" x14ac:dyDescent="0.2">
      <c r="A4563" t="s">
        <v>41</v>
      </c>
      <c r="B4563" t="s">
        <v>42</v>
      </c>
      <c r="C4563" t="s">
        <v>143</v>
      </c>
      <c r="D4563" s="11">
        <v>44274</v>
      </c>
      <c r="E4563" t="s">
        <v>52</v>
      </c>
      <c r="F4563">
        <v>5</v>
      </c>
      <c r="G4563" t="s">
        <v>43</v>
      </c>
      <c r="H4563">
        <v>10</v>
      </c>
      <c r="I4563"/>
      <c r="J4563"/>
      <c r="K4563">
        <v>4417770712</v>
      </c>
      <c r="L4563">
        <v>4417770712</v>
      </c>
      <c r="M4563" t="s">
        <v>44</v>
      </c>
      <c r="N4563">
        <v>2350683858</v>
      </c>
      <c r="O4563" s="32" t="str">
        <f t="shared" si="71"/>
        <v>Promoters</v>
      </c>
    </row>
    <row r="4564" spans="1:15" ht="15" x14ac:dyDescent="0.2">
      <c r="A4564" t="s">
        <v>41</v>
      </c>
      <c r="B4564" t="s">
        <v>42</v>
      </c>
      <c r="C4564" t="s">
        <v>127</v>
      </c>
      <c r="D4564" s="11">
        <v>44274</v>
      </c>
      <c r="E4564" t="s">
        <v>50</v>
      </c>
      <c r="F4564">
        <v>1</v>
      </c>
      <c r="G4564" t="s">
        <v>46</v>
      </c>
      <c r="H4564">
        <v>0</v>
      </c>
      <c r="I4564"/>
      <c r="J4564">
        <v>2029133223</v>
      </c>
      <c r="K4564">
        <v>3025620800</v>
      </c>
      <c r="L4564">
        <v>3025620800</v>
      </c>
      <c r="M4564" t="s">
        <v>44</v>
      </c>
      <c r="N4564">
        <v>2350685640</v>
      </c>
      <c r="O4564" s="32" t="str">
        <f t="shared" si="71"/>
        <v>Detractors</v>
      </c>
    </row>
    <row r="4565" spans="1:15" ht="15" x14ac:dyDescent="0.2">
      <c r="A4565" t="s">
        <v>41</v>
      </c>
      <c r="B4565" t="s">
        <v>42</v>
      </c>
      <c r="C4565" t="s">
        <v>144</v>
      </c>
      <c r="D4565" s="11">
        <v>44274</v>
      </c>
      <c r="E4565" t="s">
        <v>50</v>
      </c>
      <c r="F4565">
        <v>5</v>
      </c>
      <c r="G4565" t="s">
        <v>43</v>
      </c>
      <c r="H4565">
        <v>10</v>
      </c>
      <c r="I4565"/>
      <c r="J4565"/>
      <c r="K4565">
        <v>7272184194</v>
      </c>
      <c r="L4565">
        <v>7272184194</v>
      </c>
      <c r="M4565" t="s">
        <v>44</v>
      </c>
      <c r="N4565">
        <v>2350686538</v>
      </c>
      <c r="O4565" s="32" t="str">
        <f t="shared" si="71"/>
        <v>Promoters</v>
      </c>
    </row>
    <row r="4566" spans="1:15" ht="15" x14ac:dyDescent="0.2">
      <c r="A4566" t="s">
        <v>41</v>
      </c>
      <c r="B4566" t="s">
        <v>42</v>
      </c>
      <c r="C4566" t="s">
        <v>78</v>
      </c>
      <c r="D4566" s="11">
        <v>44274</v>
      </c>
      <c r="E4566" t="s">
        <v>50</v>
      </c>
      <c r="F4566">
        <v>5</v>
      </c>
      <c r="G4566" t="s">
        <v>43</v>
      </c>
      <c r="H4566">
        <v>10</v>
      </c>
      <c r="I4566"/>
      <c r="J4566"/>
      <c r="K4566">
        <v>4345298434</v>
      </c>
      <c r="L4566">
        <v>4345298434</v>
      </c>
      <c r="M4566" t="s">
        <v>44</v>
      </c>
      <c r="N4566">
        <v>2350686573</v>
      </c>
      <c r="O4566" s="32" t="str">
        <f t="shared" si="71"/>
        <v>Promoters</v>
      </c>
    </row>
    <row r="4567" spans="1:15" ht="15" x14ac:dyDescent="0.2">
      <c r="A4567" t="s">
        <v>41</v>
      </c>
      <c r="B4567" t="s">
        <v>42</v>
      </c>
      <c r="C4567" t="s">
        <v>127</v>
      </c>
      <c r="D4567" s="11">
        <v>44274</v>
      </c>
      <c r="E4567" t="s">
        <v>50</v>
      </c>
      <c r="F4567">
        <v>1</v>
      </c>
      <c r="G4567" t="s">
        <v>46</v>
      </c>
      <c r="H4567">
        <v>4</v>
      </c>
      <c r="I4567"/>
      <c r="J4567"/>
      <c r="K4567">
        <v>3406900441</v>
      </c>
      <c r="L4567">
        <v>3406900441</v>
      </c>
      <c r="M4567" t="s">
        <v>44</v>
      </c>
      <c r="N4567">
        <v>2350691595</v>
      </c>
      <c r="O4567" s="32" t="str">
        <f t="shared" si="71"/>
        <v>Detractors</v>
      </c>
    </row>
    <row r="4568" spans="1:15" ht="15" x14ac:dyDescent="0.2">
      <c r="A4568" t="s">
        <v>41</v>
      </c>
      <c r="B4568" t="s">
        <v>42</v>
      </c>
      <c r="C4568" t="s">
        <v>147</v>
      </c>
      <c r="D4568" s="11">
        <v>44274</v>
      </c>
      <c r="E4568" t="s">
        <v>52</v>
      </c>
      <c r="F4568">
        <v>5</v>
      </c>
      <c r="G4568" t="s">
        <v>46</v>
      </c>
      <c r="H4568">
        <v>5</v>
      </c>
      <c r="I4568"/>
      <c r="J4568"/>
      <c r="K4568">
        <v>4415950911</v>
      </c>
      <c r="L4568">
        <v>4415950911</v>
      </c>
      <c r="M4568" t="s">
        <v>44</v>
      </c>
      <c r="N4568">
        <v>2350695244</v>
      </c>
      <c r="O4568" s="32" t="str">
        <f t="shared" si="71"/>
        <v>Detractors</v>
      </c>
    </row>
    <row r="4569" spans="1:15" ht="15" x14ac:dyDescent="0.2">
      <c r="A4569" t="s">
        <v>41</v>
      </c>
      <c r="B4569" t="s">
        <v>42</v>
      </c>
      <c r="C4569" t="s">
        <v>105</v>
      </c>
      <c r="D4569" s="11">
        <v>44274</v>
      </c>
      <c r="E4569" t="s">
        <v>53</v>
      </c>
      <c r="F4569">
        <v>5</v>
      </c>
      <c r="G4569" t="s">
        <v>43</v>
      </c>
      <c r="H4569">
        <v>5</v>
      </c>
      <c r="I4569"/>
      <c r="J4569"/>
      <c r="K4569">
        <v>4412342815</v>
      </c>
      <c r="L4569">
        <v>4412342815</v>
      </c>
      <c r="M4569" t="s">
        <v>44</v>
      </c>
      <c r="N4569">
        <v>2350708032</v>
      </c>
      <c r="O4569" s="32" t="str">
        <f t="shared" si="71"/>
        <v>Detractors</v>
      </c>
    </row>
    <row r="4570" spans="1:15" ht="15" x14ac:dyDescent="0.2">
      <c r="A4570" t="s">
        <v>41</v>
      </c>
      <c r="B4570" t="s">
        <v>42</v>
      </c>
      <c r="C4570" t="s">
        <v>83</v>
      </c>
      <c r="D4570" s="11">
        <v>44274</v>
      </c>
      <c r="E4570" t="s">
        <v>53</v>
      </c>
      <c r="F4570">
        <v>5</v>
      </c>
      <c r="G4570" t="s">
        <v>43</v>
      </c>
      <c r="H4570">
        <v>10</v>
      </c>
      <c r="I4570"/>
      <c r="J4570"/>
      <c r="K4570">
        <v>4415331332</v>
      </c>
      <c r="L4570">
        <v>4415331332</v>
      </c>
      <c r="M4570" t="s">
        <v>44</v>
      </c>
      <c r="N4570">
        <v>2350710650</v>
      </c>
      <c r="O4570" s="32" t="str">
        <f t="shared" si="71"/>
        <v>Promoters</v>
      </c>
    </row>
    <row r="4571" spans="1:15" ht="15" x14ac:dyDescent="0.2">
      <c r="A4571" t="s">
        <v>41</v>
      </c>
      <c r="B4571" t="s">
        <v>42</v>
      </c>
      <c r="C4571" t="s">
        <v>101</v>
      </c>
      <c r="D4571" s="11">
        <v>44274</v>
      </c>
      <c r="E4571" t="s">
        <v>53</v>
      </c>
      <c r="F4571">
        <v>5</v>
      </c>
      <c r="G4571" t="s">
        <v>43</v>
      </c>
      <c r="H4571">
        <v>8</v>
      </c>
      <c r="I4571"/>
      <c r="J4571"/>
      <c r="K4571">
        <v>4412954112</v>
      </c>
      <c r="L4571">
        <v>4412954112</v>
      </c>
      <c r="M4571" t="s">
        <v>44</v>
      </c>
      <c r="N4571">
        <v>2350713467</v>
      </c>
      <c r="O4571" s="32" t="str">
        <f t="shared" si="71"/>
        <v>Passives</v>
      </c>
    </row>
    <row r="4572" spans="1:15" ht="15" x14ac:dyDescent="0.2">
      <c r="A4572" t="s">
        <v>41</v>
      </c>
      <c r="B4572" t="s">
        <v>42</v>
      </c>
      <c r="C4572" t="s">
        <v>145</v>
      </c>
      <c r="D4572" s="11">
        <v>44274</v>
      </c>
      <c r="E4572" t="s">
        <v>50</v>
      </c>
      <c r="F4572">
        <v>4</v>
      </c>
      <c r="G4572" t="s">
        <v>46</v>
      </c>
      <c r="H4572">
        <v>8</v>
      </c>
      <c r="I4572"/>
      <c r="J4572"/>
      <c r="K4572">
        <v>3406435060</v>
      </c>
      <c r="L4572">
        <v>3406435060</v>
      </c>
      <c r="M4572" t="s">
        <v>51</v>
      </c>
      <c r="N4572">
        <v>2350728613</v>
      </c>
      <c r="O4572" s="32" t="str">
        <f t="shared" si="71"/>
        <v>Passives</v>
      </c>
    </row>
    <row r="4573" spans="1:15" ht="15" x14ac:dyDescent="0.2">
      <c r="A4573" t="s">
        <v>41</v>
      </c>
      <c r="B4573" t="s">
        <v>42</v>
      </c>
      <c r="C4573" t="s">
        <v>100</v>
      </c>
      <c r="D4573" s="11">
        <v>44274</v>
      </c>
      <c r="E4573" t="s">
        <v>53</v>
      </c>
      <c r="F4573">
        <v>5</v>
      </c>
      <c r="G4573" t="s">
        <v>43</v>
      </c>
      <c r="H4573">
        <v>8</v>
      </c>
      <c r="I4573"/>
      <c r="J4573">
        <v>2029192067</v>
      </c>
      <c r="K4573">
        <v>4415044150</v>
      </c>
      <c r="L4573">
        <v>4415044150</v>
      </c>
      <c r="M4573" t="s">
        <v>44</v>
      </c>
      <c r="N4573">
        <v>2350749478</v>
      </c>
      <c r="O4573" s="32" t="str">
        <f t="shared" si="71"/>
        <v>Passives</v>
      </c>
    </row>
    <row r="4574" spans="1:15" ht="15" x14ac:dyDescent="0.2">
      <c r="A4574" t="s">
        <v>41</v>
      </c>
      <c r="B4574" t="s">
        <v>42</v>
      </c>
      <c r="C4574" t="s">
        <v>109</v>
      </c>
      <c r="D4574" s="11">
        <v>44274</v>
      </c>
      <c r="E4574" t="s">
        <v>53</v>
      </c>
      <c r="F4574">
        <v>5</v>
      </c>
      <c r="G4574" t="s">
        <v>43</v>
      </c>
      <c r="H4574">
        <v>9</v>
      </c>
      <c r="I4574"/>
      <c r="J4574"/>
      <c r="K4574">
        <v>4417322611</v>
      </c>
      <c r="L4574">
        <v>4417322611</v>
      </c>
      <c r="M4574" t="s">
        <v>44</v>
      </c>
      <c r="N4574">
        <v>2350754608</v>
      </c>
      <c r="O4574" s="32" t="str">
        <f t="shared" si="71"/>
        <v>Promoters</v>
      </c>
    </row>
    <row r="4575" spans="1:15" ht="15" x14ac:dyDescent="0.2">
      <c r="A4575" t="s">
        <v>41</v>
      </c>
      <c r="B4575" t="s">
        <v>42</v>
      </c>
      <c r="C4575" t="s">
        <v>105</v>
      </c>
      <c r="D4575" s="11">
        <v>44274</v>
      </c>
      <c r="E4575" t="s">
        <v>53</v>
      </c>
      <c r="F4575">
        <v>5</v>
      </c>
      <c r="G4575" t="s">
        <v>43</v>
      </c>
      <c r="H4575">
        <v>9</v>
      </c>
      <c r="I4575"/>
      <c r="J4575"/>
      <c r="K4575">
        <v>4413334812</v>
      </c>
      <c r="L4575">
        <v>4413334812</v>
      </c>
      <c r="M4575" t="s">
        <v>44</v>
      </c>
      <c r="N4575">
        <v>2350755699</v>
      </c>
      <c r="O4575" s="32" t="str">
        <f t="shared" si="71"/>
        <v>Promoters</v>
      </c>
    </row>
    <row r="4576" spans="1:15" ht="15" x14ac:dyDescent="0.2">
      <c r="A4576" t="s">
        <v>41</v>
      </c>
      <c r="B4576" t="s">
        <v>42</v>
      </c>
      <c r="C4576" t="s">
        <v>111</v>
      </c>
      <c r="D4576" s="11">
        <v>44274</v>
      </c>
      <c r="E4576" t="s">
        <v>50</v>
      </c>
      <c r="F4576">
        <v>5</v>
      </c>
      <c r="G4576" t="s">
        <v>43</v>
      </c>
      <c r="H4576">
        <v>10</v>
      </c>
      <c r="I4576"/>
      <c r="J4576"/>
      <c r="K4576">
        <v>4157309415</v>
      </c>
      <c r="L4576">
        <v>4157309415</v>
      </c>
      <c r="M4576" t="s">
        <v>44</v>
      </c>
      <c r="N4576">
        <v>2350776621</v>
      </c>
      <c r="O4576" s="32" t="str">
        <f t="shared" si="71"/>
        <v>Promoters</v>
      </c>
    </row>
    <row r="4577" spans="1:15" ht="15" x14ac:dyDescent="0.2">
      <c r="A4577" t="s">
        <v>41</v>
      </c>
      <c r="B4577" t="s">
        <v>42</v>
      </c>
      <c r="C4577" t="s">
        <v>113</v>
      </c>
      <c r="D4577" s="11">
        <v>44274</v>
      </c>
      <c r="E4577" t="s">
        <v>50</v>
      </c>
      <c r="F4577">
        <v>1</v>
      </c>
      <c r="G4577" t="s">
        <v>46</v>
      </c>
      <c r="H4577">
        <v>10</v>
      </c>
      <c r="I4577"/>
      <c r="J4577"/>
      <c r="K4577">
        <v>4345298434</v>
      </c>
      <c r="L4577">
        <v>4345298434</v>
      </c>
      <c r="M4577" t="s">
        <v>44</v>
      </c>
      <c r="N4577">
        <v>2350778142</v>
      </c>
      <c r="O4577" s="32" t="str">
        <f t="shared" si="71"/>
        <v>Promoters</v>
      </c>
    </row>
    <row r="4578" spans="1:15" ht="15" x14ac:dyDescent="0.2">
      <c r="A4578" t="s">
        <v>41</v>
      </c>
      <c r="B4578" t="s">
        <v>42</v>
      </c>
      <c r="C4578" t="s">
        <v>123</v>
      </c>
      <c r="D4578" s="11">
        <v>44274</v>
      </c>
      <c r="E4578" t="s">
        <v>19</v>
      </c>
      <c r="F4578">
        <v>5</v>
      </c>
      <c r="G4578" t="s">
        <v>46</v>
      </c>
      <c r="H4578">
        <v>8</v>
      </c>
      <c r="I4578"/>
      <c r="J4578"/>
      <c r="K4578">
        <v>7205275223</v>
      </c>
      <c r="L4578">
        <v>5926116092</v>
      </c>
      <c r="M4578" t="s">
        <v>44</v>
      </c>
      <c r="N4578">
        <v>2350779806</v>
      </c>
      <c r="O4578" s="32" t="str">
        <f t="shared" si="71"/>
        <v>Passives</v>
      </c>
    </row>
    <row r="4579" spans="1:15" ht="15" x14ac:dyDescent="0.2">
      <c r="A4579" t="s">
        <v>41</v>
      </c>
      <c r="B4579" t="s">
        <v>42</v>
      </c>
      <c r="C4579" t="s">
        <v>81</v>
      </c>
      <c r="D4579" s="11">
        <v>44274</v>
      </c>
      <c r="E4579" t="s">
        <v>54</v>
      </c>
      <c r="F4579">
        <v>5</v>
      </c>
      <c r="G4579" t="s">
        <v>46</v>
      </c>
      <c r="H4579">
        <v>0</v>
      </c>
      <c r="I4579"/>
      <c r="J4579"/>
      <c r="K4579">
        <v>5056354248</v>
      </c>
      <c r="L4579">
        <v>5056354248</v>
      </c>
      <c r="M4579" t="s">
        <v>44</v>
      </c>
      <c r="N4579">
        <v>2350809318</v>
      </c>
      <c r="O4579" s="32" t="str">
        <f t="shared" si="71"/>
        <v>Detractors</v>
      </c>
    </row>
    <row r="4580" spans="1:15" ht="15" x14ac:dyDescent="0.2">
      <c r="A4580" t="s">
        <v>41</v>
      </c>
      <c r="B4580" t="s">
        <v>42</v>
      </c>
      <c r="C4580" t="s">
        <v>141</v>
      </c>
      <c r="D4580" s="11">
        <v>44274</v>
      </c>
      <c r="E4580" t="s">
        <v>54</v>
      </c>
      <c r="F4580">
        <v>5</v>
      </c>
      <c r="G4580" t="s">
        <v>43</v>
      </c>
      <c r="H4580">
        <v>10</v>
      </c>
      <c r="I4580"/>
      <c r="J4580"/>
      <c r="K4580">
        <v>9283491548</v>
      </c>
      <c r="L4580">
        <v>9283491548</v>
      </c>
      <c r="M4580" t="s">
        <v>44</v>
      </c>
      <c r="N4580">
        <v>2350809461</v>
      </c>
      <c r="O4580" s="32" t="str">
        <f t="shared" si="71"/>
        <v>Promoters</v>
      </c>
    </row>
    <row r="4581" spans="1:15" ht="15" x14ac:dyDescent="0.2">
      <c r="A4581" t="s">
        <v>41</v>
      </c>
      <c r="B4581" t="s">
        <v>42</v>
      </c>
      <c r="C4581" t="s">
        <v>139</v>
      </c>
      <c r="D4581" s="11">
        <v>44274</v>
      </c>
      <c r="E4581" t="s">
        <v>50</v>
      </c>
      <c r="F4581">
        <v>5</v>
      </c>
      <c r="G4581" t="s">
        <v>46</v>
      </c>
      <c r="H4581">
        <v>10</v>
      </c>
      <c r="I4581"/>
      <c r="J4581">
        <v>2029265396</v>
      </c>
      <c r="K4581">
        <v>3407753020</v>
      </c>
      <c r="L4581">
        <v>3407753020</v>
      </c>
      <c r="M4581" t="s">
        <v>44</v>
      </c>
      <c r="N4581">
        <v>2350830561</v>
      </c>
      <c r="O4581" s="32" t="str">
        <f t="shared" si="71"/>
        <v>Promoters</v>
      </c>
    </row>
    <row r="4582" spans="1:15" ht="15" x14ac:dyDescent="0.2">
      <c r="A4582" t="s">
        <v>41</v>
      </c>
      <c r="B4582" t="s">
        <v>42</v>
      </c>
      <c r="C4582" t="s">
        <v>111</v>
      </c>
      <c r="D4582" s="11">
        <v>44274</v>
      </c>
      <c r="E4582" t="s">
        <v>50</v>
      </c>
      <c r="F4582">
        <v>1</v>
      </c>
      <c r="G4582" t="s">
        <v>46</v>
      </c>
      <c r="H4582">
        <v>0</v>
      </c>
      <c r="I4582"/>
      <c r="J4582"/>
      <c r="K4582">
        <v>3402777826</v>
      </c>
      <c r="L4582">
        <v>3402777826</v>
      </c>
      <c r="M4582" t="s">
        <v>44</v>
      </c>
      <c r="N4582">
        <v>2350841500</v>
      </c>
      <c r="O4582" s="32" t="str">
        <f t="shared" si="71"/>
        <v>Detractors</v>
      </c>
    </row>
    <row r="4583" spans="1:15" ht="15" x14ac:dyDescent="0.2">
      <c r="A4583" t="s">
        <v>41</v>
      </c>
      <c r="B4583" t="s">
        <v>42</v>
      </c>
      <c r="C4583" t="s">
        <v>113</v>
      </c>
      <c r="D4583" s="11">
        <v>44274</v>
      </c>
      <c r="E4583" t="s">
        <v>50</v>
      </c>
      <c r="F4583">
        <v>5</v>
      </c>
      <c r="G4583" t="s">
        <v>46</v>
      </c>
      <c r="H4583">
        <v>9</v>
      </c>
      <c r="I4583"/>
      <c r="J4583"/>
      <c r="K4583">
        <v>3402283685</v>
      </c>
      <c r="L4583">
        <v>3402283685</v>
      </c>
      <c r="M4583" t="s">
        <v>44</v>
      </c>
      <c r="N4583">
        <v>2350844554</v>
      </c>
      <c r="O4583" s="32" t="str">
        <f t="shared" si="71"/>
        <v>Promoters</v>
      </c>
    </row>
    <row r="4584" spans="1:15" ht="15" x14ac:dyDescent="0.2">
      <c r="A4584" t="s">
        <v>41</v>
      </c>
      <c r="B4584" t="s">
        <v>42</v>
      </c>
      <c r="C4584" t="s">
        <v>139</v>
      </c>
      <c r="D4584" s="11">
        <v>44274</v>
      </c>
      <c r="E4584" t="s">
        <v>54</v>
      </c>
      <c r="F4584">
        <v>3</v>
      </c>
      <c r="G4584" t="s">
        <v>46</v>
      </c>
      <c r="H4584">
        <v>4</v>
      </c>
      <c r="I4584"/>
      <c r="J4584"/>
      <c r="K4584">
        <v>5056081022</v>
      </c>
      <c r="L4584">
        <v>5056081022</v>
      </c>
      <c r="M4584" t="s">
        <v>44</v>
      </c>
      <c r="N4584">
        <v>2350846587</v>
      </c>
      <c r="O4584" s="32" t="str">
        <f t="shared" si="71"/>
        <v>Detractors</v>
      </c>
    </row>
    <row r="4585" spans="1:15" ht="15" x14ac:dyDescent="0.2">
      <c r="A4585" t="s">
        <v>41</v>
      </c>
      <c r="B4585" t="s">
        <v>42</v>
      </c>
      <c r="C4585" t="s">
        <v>113</v>
      </c>
      <c r="D4585" s="11">
        <v>44274</v>
      </c>
      <c r="E4585" t="s">
        <v>55</v>
      </c>
      <c r="F4585">
        <v>5</v>
      </c>
      <c r="G4585" t="s">
        <v>43</v>
      </c>
      <c r="H4585">
        <v>10</v>
      </c>
      <c r="I4585"/>
      <c r="J4585"/>
      <c r="K4585">
        <v>5753830515</v>
      </c>
      <c r="L4585">
        <v>5753830515</v>
      </c>
      <c r="M4585" t="s">
        <v>44</v>
      </c>
      <c r="N4585">
        <v>2350849170</v>
      </c>
      <c r="O4585" s="32" t="str">
        <f t="shared" si="71"/>
        <v>Promoters</v>
      </c>
    </row>
    <row r="4586" spans="1:15" ht="15" x14ac:dyDescent="0.2">
      <c r="A4586" t="s">
        <v>41</v>
      </c>
      <c r="B4586" t="s">
        <v>42</v>
      </c>
      <c r="C4586" t="s">
        <v>111</v>
      </c>
      <c r="D4586" s="11">
        <v>44274</v>
      </c>
      <c r="E4586" t="s">
        <v>54</v>
      </c>
      <c r="F4586">
        <v>5</v>
      </c>
      <c r="G4586" t="s">
        <v>43</v>
      </c>
      <c r="H4586">
        <v>10</v>
      </c>
      <c r="I4586"/>
      <c r="J4586"/>
      <c r="K4586">
        <v>5054060057</v>
      </c>
      <c r="L4586">
        <v>5054060057</v>
      </c>
      <c r="M4586" t="s">
        <v>44</v>
      </c>
      <c r="N4586">
        <v>2350849401</v>
      </c>
      <c r="O4586" s="32" t="str">
        <f t="shared" si="71"/>
        <v>Promoters</v>
      </c>
    </row>
    <row r="4587" spans="1:15" ht="15" x14ac:dyDescent="0.2">
      <c r="A4587" t="s">
        <v>41</v>
      </c>
      <c r="B4587" t="s">
        <v>42</v>
      </c>
      <c r="C4587" t="s">
        <v>130</v>
      </c>
      <c r="D4587" s="11">
        <v>44275</v>
      </c>
      <c r="E4587" t="s">
        <v>19</v>
      </c>
      <c r="F4587">
        <v>5</v>
      </c>
      <c r="G4587" t="s">
        <v>43</v>
      </c>
      <c r="H4587">
        <v>10</v>
      </c>
      <c r="I4587"/>
      <c r="J4587"/>
      <c r="K4587">
        <v>7205275223</v>
      </c>
      <c r="L4587">
        <v>5923333239</v>
      </c>
      <c r="M4587" t="s">
        <v>44</v>
      </c>
      <c r="N4587">
        <v>2350976077</v>
      </c>
      <c r="O4587" s="32" t="str">
        <f t="shared" si="71"/>
        <v>Promoters</v>
      </c>
    </row>
    <row r="4588" spans="1:15" ht="15" x14ac:dyDescent="0.2">
      <c r="A4588" t="s">
        <v>41</v>
      </c>
      <c r="B4588" t="s">
        <v>42</v>
      </c>
      <c r="C4588" t="s">
        <v>130</v>
      </c>
      <c r="D4588" s="11">
        <v>44275</v>
      </c>
      <c r="E4588" t="s">
        <v>19</v>
      </c>
      <c r="F4588">
        <v>4</v>
      </c>
      <c r="G4588" t="s">
        <v>46</v>
      </c>
      <c r="H4588">
        <v>8</v>
      </c>
      <c r="I4588"/>
      <c r="J4588"/>
      <c r="K4588">
        <v>7205275223</v>
      </c>
      <c r="L4588">
        <v>5926282665</v>
      </c>
      <c r="M4588" t="s">
        <v>51</v>
      </c>
      <c r="N4588">
        <v>2351007396</v>
      </c>
      <c r="O4588" s="32" t="str">
        <f t="shared" si="71"/>
        <v>Passives</v>
      </c>
    </row>
    <row r="4589" spans="1:15" ht="15" x14ac:dyDescent="0.2">
      <c r="A4589" t="s">
        <v>41</v>
      </c>
      <c r="B4589" t="s">
        <v>42</v>
      </c>
      <c r="C4589" t="s">
        <v>142</v>
      </c>
      <c r="D4589" s="11">
        <v>44275</v>
      </c>
      <c r="E4589" t="s">
        <v>50</v>
      </c>
      <c r="F4589">
        <v>4</v>
      </c>
      <c r="G4589" t="s">
        <v>46</v>
      </c>
      <c r="H4589">
        <v>8</v>
      </c>
      <c r="I4589"/>
      <c r="J4589"/>
      <c r="K4589">
        <v>3402285587</v>
      </c>
      <c r="L4589">
        <v>3402285587</v>
      </c>
      <c r="M4589" t="s">
        <v>51</v>
      </c>
      <c r="N4589">
        <v>2351008781</v>
      </c>
      <c r="O4589" s="32" t="str">
        <f t="shared" si="71"/>
        <v>Passives</v>
      </c>
    </row>
    <row r="4590" spans="1:15" ht="15" x14ac:dyDescent="0.2">
      <c r="A4590" t="s">
        <v>41</v>
      </c>
      <c r="B4590" t="s">
        <v>42</v>
      </c>
      <c r="C4590" t="s">
        <v>130</v>
      </c>
      <c r="D4590" s="11">
        <v>44275</v>
      </c>
      <c r="E4590" t="s">
        <v>19</v>
      </c>
      <c r="F4590">
        <v>5</v>
      </c>
      <c r="G4590" t="s">
        <v>46</v>
      </c>
      <c r="H4590">
        <v>8</v>
      </c>
      <c r="I4590"/>
      <c r="J4590"/>
      <c r="K4590">
        <v>7205275223</v>
      </c>
      <c r="L4590">
        <v>5926116092</v>
      </c>
      <c r="M4590" t="s">
        <v>44</v>
      </c>
      <c r="N4590">
        <v>2351018549</v>
      </c>
      <c r="O4590" s="32" t="str">
        <f t="shared" si="71"/>
        <v>Passives</v>
      </c>
    </row>
    <row r="4591" spans="1:15" ht="15" x14ac:dyDescent="0.2">
      <c r="A4591" t="s">
        <v>41</v>
      </c>
      <c r="B4591" t="s">
        <v>42</v>
      </c>
      <c r="C4591" t="s">
        <v>120</v>
      </c>
      <c r="D4591" s="11">
        <v>44275</v>
      </c>
      <c r="E4591" t="s">
        <v>19</v>
      </c>
      <c r="F4591">
        <v>5</v>
      </c>
      <c r="G4591" t="s">
        <v>43</v>
      </c>
      <c r="H4591">
        <v>8</v>
      </c>
      <c r="I4591"/>
      <c r="J4591"/>
      <c r="K4591">
        <v>7205275223</v>
      </c>
      <c r="L4591">
        <v>5926425253</v>
      </c>
      <c r="M4591" t="s">
        <v>51</v>
      </c>
      <c r="N4591">
        <v>2351020096</v>
      </c>
      <c r="O4591" s="32" t="str">
        <f t="shared" si="71"/>
        <v>Passives</v>
      </c>
    </row>
    <row r="4592" spans="1:15" ht="15" x14ac:dyDescent="0.2">
      <c r="A4592" t="s">
        <v>41</v>
      </c>
      <c r="B4592" t="s">
        <v>42</v>
      </c>
      <c r="C4592" t="s">
        <v>134</v>
      </c>
      <c r="D4592" s="11">
        <v>44275</v>
      </c>
      <c r="E4592" t="s">
        <v>53</v>
      </c>
      <c r="F4592">
        <v>5</v>
      </c>
      <c r="G4592" t="s">
        <v>46</v>
      </c>
      <c r="H4592">
        <v>5</v>
      </c>
      <c r="I4592"/>
      <c r="J4592"/>
      <c r="K4592">
        <v>4417775109</v>
      </c>
      <c r="L4592">
        <v>4417775109</v>
      </c>
      <c r="M4592" t="s">
        <v>44</v>
      </c>
      <c r="N4592">
        <v>2351035072</v>
      </c>
      <c r="O4592" s="32" t="str">
        <f t="shared" si="71"/>
        <v>Detractors</v>
      </c>
    </row>
    <row r="4593" spans="1:15" ht="15" x14ac:dyDescent="0.2">
      <c r="A4593" t="s">
        <v>41</v>
      </c>
      <c r="B4593" t="s">
        <v>42</v>
      </c>
      <c r="C4593" t="s">
        <v>119</v>
      </c>
      <c r="D4593" s="11">
        <v>44275</v>
      </c>
      <c r="E4593" t="s">
        <v>19</v>
      </c>
      <c r="F4593">
        <v>5</v>
      </c>
      <c r="G4593" t="s">
        <v>43</v>
      </c>
      <c r="H4593">
        <v>10</v>
      </c>
      <c r="I4593"/>
      <c r="J4593">
        <v>2029431184</v>
      </c>
      <c r="K4593">
        <v>7205275223</v>
      </c>
      <c r="L4593">
        <v>5926496059</v>
      </c>
      <c r="M4593" t="s">
        <v>44</v>
      </c>
      <c r="N4593">
        <v>2351048071</v>
      </c>
      <c r="O4593" s="32" t="str">
        <f t="shared" si="71"/>
        <v>Promoters</v>
      </c>
    </row>
    <row r="4594" spans="1:15" ht="15" x14ac:dyDescent="0.2">
      <c r="A4594" t="s">
        <v>41</v>
      </c>
      <c r="B4594" t="s">
        <v>42</v>
      </c>
      <c r="C4594" t="s">
        <v>145</v>
      </c>
      <c r="D4594" s="11">
        <v>44275</v>
      </c>
      <c r="E4594" t="s">
        <v>50</v>
      </c>
      <c r="F4594">
        <v>5</v>
      </c>
      <c r="G4594" t="s">
        <v>43</v>
      </c>
      <c r="H4594">
        <v>8</v>
      </c>
      <c r="I4594"/>
      <c r="J4594">
        <v>2029431503</v>
      </c>
      <c r="K4594">
        <v>3403324301</v>
      </c>
      <c r="L4594">
        <v>3403324301</v>
      </c>
      <c r="M4594" t="s">
        <v>44</v>
      </c>
      <c r="N4594">
        <v>2351048437</v>
      </c>
      <c r="O4594" s="32" t="str">
        <f t="shared" si="71"/>
        <v>Passives</v>
      </c>
    </row>
    <row r="4595" spans="1:15" ht="15" x14ac:dyDescent="0.2">
      <c r="A4595" t="s">
        <v>41</v>
      </c>
      <c r="B4595" t="s">
        <v>42</v>
      </c>
      <c r="C4595" t="s">
        <v>147</v>
      </c>
      <c r="D4595" s="11">
        <v>44275</v>
      </c>
      <c r="E4595" t="s">
        <v>52</v>
      </c>
      <c r="F4595">
        <v>5</v>
      </c>
      <c r="G4595" t="s">
        <v>43</v>
      </c>
      <c r="H4595">
        <v>10</v>
      </c>
      <c r="I4595"/>
      <c r="J4595"/>
      <c r="K4595">
        <v>4417992122</v>
      </c>
      <c r="L4595">
        <v>4417992122</v>
      </c>
      <c r="M4595" t="s">
        <v>44</v>
      </c>
      <c r="N4595">
        <v>2351049838</v>
      </c>
      <c r="O4595" s="32" t="str">
        <f t="shared" si="71"/>
        <v>Promoters</v>
      </c>
    </row>
    <row r="4596" spans="1:15" ht="15" x14ac:dyDescent="0.2">
      <c r="A4596" t="s">
        <v>41</v>
      </c>
      <c r="B4596" t="s">
        <v>42</v>
      </c>
      <c r="C4596" t="s">
        <v>120</v>
      </c>
      <c r="D4596" s="11">
        <v>44275</v>
      </c>
      <c r="E4596" t="s">
        <v>19</v>
      </c>
      <c r="F4596">
        <v>5</v>
      </c>
      <c r="G4596" t="s">
        <v>46</v>
      </c>
      <c r="H4596">
        <v>10</v>
      </c>
      <c r="I4596"/>
      <c r="J4596"/>
      <c r="K4596">
        <v>7205275223</v>
      </c>
      <c r="L4596">
        <v>5926224423</v>
      </c>
      <c r="M4596" t="s">
        <v>44</v>
      </c>
      <c r="N4596">
        <v>2351053642</v>
      </c>
      <c r="O4596" s="32" t="str">
        <f t="shared" si="71"/>
        <v>Promoters</v>
      </c>
    </row>
    <row r="4597" spans="1:15" ht="15" x14ac:dyDescent="0.2">
      <c r="A4597" t="s">
        <v>41</v>
      </c>
      <c r="B4597" t="s">
        <v>42</v>
      </c>
      <c r="C4597" t="s">
        <v>119</v>
      </c>
      <c r="D4597" s="11">
        <v>44275</v>
      </c>
      <c r="E4597" t="s">
        <v>19</v>
      </c>
      <c r="F4597">
        <v>5</v>
      </c>
      <c r="G4597" t="s">
        <v>43</v>
      </c>
      <c r="H4597">
        <v>9</v>
      </c>
      <c r="I4597"/>
      <c r="J4597"/>
      <c r="K4597">
        <v>7205275223</v>
      </c>
      <c r="L4597">
        <v>5926150117</v>
      </c>
      <c r="M4597" t="s">
        <v>44</v>
      </c>
      <c r="N4597">
        <v>2351056206</v>
      </c>
      <c r="O4597" s="32" t="str">
        <f t="shared" si="71"/>
        <v>Promoters</v>
      </c>
    </row>
    <row r="4598" spans="1:15" ht="15" x14ac:dyDescent="0.2">
      <c r="A4598" t="s">
        <v>41</v>
      </c>
      <c r="B4598" t="s">
        <v>42</v>
      </c>
      <c r="C4598" t="s">
        <v>120</v>
      </c>
      <c r="D4598" s="11">
        <v>44275</v>
      </c>
      <c r="E4598" t="s">
        <v>19</v>
      </c>
      <c r="F4598">
        <v>5</v>
      </c>
      <c r="G4598" t="s">
        <v>43</v>
      </c>
      <c r="H4598">
        <v>7</v>
      </c>
      <c r="I4598"/>
      <c r="J4598"/>
      <c r="K4598">
        <v>7205275223</v>
      </c>
      <c r="L4598">
        <v>5922740510</v>
      </c>
      <c r="M4598" t="s">
        <v>44</v>
      </c>
      <c r="N4598">
        <v>2351057280</v>
      </c>
      <c r="O4598" s="32" t="str">
        <f t="shared" si="71"/>
        <v>Passives</v>
      </c>
    </row>
    <row r="4599" spans="1:15" ht="15" x14ac:dyDescent="0.2">
      <c r="A4599" t="s">
        <v>41</v>
      </c>
      <c r="B4599" t="s">
        <v>42</v>
      </c>
      <c r="C4599" t="s">
        <v>119</v>
      </c>
      <c r="D4599" s="11">
        <v>44275</v>
      </c>
      <c r="E4599" t="s">
        <v>19</v>
      </c>
      <c r="F4599">
        <v>5</v>
      </c>
      <c r="G4599" t="s">
        <v>43</v>
      </c>
      <c r="H4599">
        <v>10</v>
      </c>
      <c r="I4599"/>
      <c r="J4599"/>
      <c r="K4599">
        <v>7205275223</v>
      </c>
      <c r="L4599">
        <v>5926489451</v>
      </c>
      <c r="M4599" t="s">
        <v>51</v>
      </c>
      <c r="N4599">
        <v>2351057369</v>
      </c>
      <c r="O4599" s="32" t="str">
        <f t="shared" si="71"/>
        <v>Promoters</v>
      </c>
    </row>
    <row r="4600" spans="1:15" ht="15" x14ac:dyDescent="0.2">
      <c r="A4600" t="s">
        <v>41</v>
      </c>
      <c r="B4600" t="s">
        <v>42</v>
      </c>
      <c r="C4600" t="s">
        <v>129</v>
      </c>
      <c r="D4600" s="11">
        <v>44275</v>
      </c>
      <c r="E4600" t="s">
        <v>55</v>
      </c>
      <c r="F4600">
        <v>5</v>
      </c>
      <c r="G4600" t="s">
        <v>43</v>
      </c>
      <c r="H4600">
        <v>4</v>
      </c>
      <c r="I4600"/>
      <c r="J4600"/>
      <c r="K4600">
        <v>5754550687</v>
      </c>
      <c r="L4600">
        <v>5754550687</v>
      </c>
      <c r="M4600" t="s">
        <v>44</v>
      </c>
      <c r="N4600">
        <v>2351059783</v>
      </c>
      <c r="O4600" s="32" t="str">
        <f t="shared" si="71"/>
        <v>Detractors</v>
      </c>
    </row>
    <row r="4601" spans="1:15" ht="15" x14ac:dyDescent="0.2">
      <c r="A4601" t="s">
        <v>41</v>
      </c>
      <c r="B4601" t="s">
        <v>42</v>
      </c>
      <c r="C4601" t="s">
        <v>120</v>
      </c>
      <c r="D4601" s="11">
        <v>44275</v>
      </c>
      <c r="E4601" t="s">
        <v>19</v>
      </c>
      <c r="F4601">
        <v>5</v>
      </c>
      <c r="G4601" t="s">
        <v>43</v>
      </c>
      <c r="H4601">
        <v>10</v>
      </c>
      <c r="I4601"/>
      <c r="J4601"/>
      <c r="K4601">
        <v>7205275223</v>
      </c>
      <c r="L4601">
        <v>5926421565</v>
      </c>
      <c r="M4601" t="s">
        <v>44</v>
      </c>
      <c r="N4601">
        <v>2351060391</v>
      </c>
      <c r="O4601" s="32" t="str">
        <f t="shared" si="71"/>
        <v>Promoters</v>
      </c>
    </row>
    <row r="4602" spans="1:15" ht="15" x14ac:dyDescent="0.2">
      <c r="A4602" t="s">
        <v>41</v>
      </c>
      <c r="B4602" t="s">
        <v>42</v>
      </c>
      <c r="C4602" t="s">
        <v>147</v>
      </c>
      <c r="D4602" s="11">
        <v>44275</v>
      </c>
      <c r="E4602" t="s">
        <v>53</v>
      </c>
      <c r="F4602">
        <v>5</v>
      </c>
      <c r="G4602" t="s">
        <v>43</v>
      </c>
      <c r="H4602">
        <v>10</v>
      </c>
      <c r="I4602"/>
      <c r="J4602"/>
      <c r="K4602">
        <v>4413352289</v>
      </c>
      <c r="L4602">
        <v>4413352289</v>
      </c>
      <c r="M4602" t="s">
        <v>44</v>
      </c>
      <c r="N4602">
        <v>2351061493</v>
      </c>
      <c r="O4602" s="32" t="str">
        <f t="shared" si="71"/>
        <v>Promoters</v>
      </c>
    </row>
    <row r="4603" spans="1:15" ht="15" x14ac:dyDescent="0.2">
      <c r="A4603" t="s">
        <v>41</v>
      </c>
      <c r="B4603" t="s">
        <v>42</v>
      </c>
      <c r="C4603" t="s">
        <v>120</v>
      </c>
      <c r="D4603" s="11">
        <v>44275</v>
      </c>
      <c r="E4603" t="s">
        <v>19</v>
      </c>
      <c r="F4603">
        <v>5</v>
      </c>
      <c r="G4603" t="s">
        <v>46</v>
      </c>
      <c r="H4603">
        <v>10</v>
      </c>
      <c r="I4603"/>
      <c r="J4603"/>
      <c r="K4603">
        <v>7205275223</v>
      </c>
      <c r="L4603">
        <v>5926397478</v>
      </c>
      <c r="M4603" t="s">
        <v>44</v>
      </c>
      <c r="N4603">
        <v>2351062822</v>
      </c>
      <c r="O4603" s="32" t="str">
        <f t="shared" si="71"/>
        <v>Promoters</v>
      </c>
    </row>
    <row r="4604" spans="1:15" ht="15" x14ac:dyDescent="0.2">
      <c r="A4604" t="s">
        <v>41</v>
      </c>
      <c r="B4604" t="s">
        <v>42</v>
      </c>
      <c r="C4604" t="s">
        <v>130</v>
      </c>
      <c r="D4604" s="11">
        <v>44275</v>
      </c>
      <c r="E4604" t="s">
        <v>19</v>
      </c>
      <c r="F4604">
        <v>5</v>
      </c>
      <c r="G4604" t="s">
        <v>43</v>
      </c>
      <c r="H4604">
        <v>10</v>
      </c>
      <c r="I4604"/>
      <c r="J4604"/>
      <c r="K4604">
        <v>7205275223</v>
      </c>
      <c r="L4604">
        <v>5926515101</v>
      </c>
      <c r="M4604" t="s">
        <v>44</v>
      </c>
      <c r="N4604">
        <v>2351087103</v>
      </c>
      <c r="O4604" s="32" t="str">
        <f t="shared" si="71"/>
        <v>Promoters</v>
      </c>
    </row>
    <row r="4605" spans="1:15" ht="15" x14ac:dyDescent="0.2">
      <c r="A4605" t="s">
        <v>41</v>
      </c>
      <c r="B4605" t="s">
        <v>42</v>
      </c>
      <c r="C4605" t="s">
        <v>130</v>
      </c>
      <c r="D4605" s="11">
        <v>44275</v>
      </c>
      <c r="E4605" t="s">
        <v>19</v>
      </c>
      <c r="F4605">
        <v>5</v>
      </c>
      <c r="G4605" t="s">
        <v>43</v>
      </c>
      <c r="H4605">
        <v>0</v>
      </c>
      <c r="I4605"/>
      <c r="J4605"/>
      <c r="K4605">
        <v>7205275223</v>
      </c>
      <c r="L4605">
        <v>5926175708</v>
      </c>
      <c r="M4605" t="s">
        <v>44</v>
      </c>
      <c r="N4605">
        <v>2351110221</v>
      </c>
      <c r="O4605" s="32" t="str">
        <f t="shared" si="71"/>
        <v>Detractors</v>
      </c>
    </row>
    <row r="4606" spans="1:15" ht="15" x14ac:dyDescent="0.2">
      <c r="A4606" t="s">
        <v>41</v>
      </c>
      <c r="B4606" t="s">
        <v>42</v>
      </c>
      <c r="C4606" t="s">
        <v>133</v>
      </c>
      <c r="D4606" s="11">
        <v>44275</v>
      </c>
      <c r="E4606" t="s">
        <v>54</v>
      </c>
      <c r="F4606">
        <v>4</v>
      </c>
      <c r="G4606" t="s">
        <v>46</v>
      </c>
      <c r="H4606">
        <v>3</v>
      </c>
      <c r="I4606"/>
      <c r="J4606"/>
      <c r="K4606">
        <v>5056081022</v>
      </c>
      <c r="L4606">
        <v>5056081022</v>
      </c>
      <c r="M4606" t="s">
        <v>44</v>
      </c>
      <c r="N4606">
        <v>2351116044</v>
      </c>
      <c r="O4606" s="32" t="str">
        <f t="shared" si="71"/>
        <v>Detractors</v>
      </c>
    </row>
    <row r="4607" spans="1:15" ht="15" x14ac:dyDescent="0.2">
      <c r="A4607" t="s">
        <v>41</v>
      </c>
      <c r="B4607" t="s">
        <v>42</v>
      </c>
      <c r="C4607" t="s">
        <v>113</v>
      </c>
      <c r="D4607" s="11">
        <v>44275</v>
      </c>
      <c r="E4607" t="s">
        <v>55</v>
      </c>
      <c r="F4607">
        <v>1</v>
      </c>
      <c r="G4607" t="s">
        <v>46</v>
      </c>
      <c r="H4607">
        <v>5</v>
      </c>
      <c r="I4607"/>
      <c r="J4607">
        <v>2029517162</v>
      </c>
      <c r="K4607">
        <v>7759452450</v>
      </c>
      <c r="L4607">
        <v>7759452450</v>
      </c>
      <c r="M4607" t="s">
        <v>44</v>
      </c>
      <c r="N4607">
        <v>2351135631</v>
      </c>
      <c r="O4607" s="32" t="str">
        <f t="shared" si="71"/>
        <v>Detractors</v>
      </c>
    </row>
    <row r="4608" spans="1:15" ht="15" x14ac:dyDescent="0.2">
      <c r="A4608" t="s">
        <v>41</v>
      </c>
      <c r="B4608" t="s">
        <v>42</v>
      </c>
      <c r="C4608" t="s">
        <v>111</v>
      </c>
      <c r="D4608" s="11">
        <v>44275</v>
      </c>
      <c r="E4608" t="s">
        <v>50</v>
      </c>
      <c r="F4608">
        <v>2</v>
      </c>
      <c r="G4608" t="s">
        <v>43</v>
      </c>
      <c r="H4608">
        <v>10</v>
      </c>
      <c r="I4608"/>
      <c r="J4608"/>
      <c r="K4608">
        <v>3405134871</v>
      </c>
      <c r="L4608">
        <v>3405134871</v>
      </c>
      <c r="M4608" t="s">
        <v>44</v>
      </c>
      <c r="N4608">
        <v>2351159955</v>
      </c>
      <c r="O4608" s="32" t="str">
        <f t="shared" si="71"/>
        <v>Promoters</v>
      </c>
    </row>
    <row r="4609" spans="1:15" ht="15" x14ac:dyDescent="0.2">
      <c r="A4609" t="s">
        <v>41</v>
      </c>
      <c r="B4609" t="s">
        <v>42</v>
      </c>
      <c r="C4609" t="s">
        <v>89</v>
      </c>
      <c r="D4609" s="11">
        <v>44275</v>
      </c>
      <c r="E4609" t="s">
        <v>53</v>
      </c>
      <c r="F4609">
        <v>4</v>
      </c>
      <c r="G4609" t="s">
        <v>43</v>
      </c>
      <c r="H4609">
        <v>8</v>
      </c>
      <c r="I4609"/>
      <c r="J4609"/>
      <c r="K4609">
        <v>4415348884</v>
      </c>
      <c r="L4609">
        <v>4415348884</v>
      </c>
      <c r="M4609" t="s">
        <v>44</v>
      </c>
      <c r="N4609">
        <v>2351189640</v>
      </c>
      <c r="O4609" s="32" t="str">
        <f t="shared" si="71"/>
        <v>Passives</v>
      </c>
    </row>
    <row r="4610" spans="1:15" ht="15" x14ac:dyDescent="0.2">
      <c r="A4610" t="s">
        <v>41</v>
      </c>
      <c r="B4610" t="s">
        <v>42</v>
      </c>
      <c r="C4610" t="s">
        <v>113</v>
      </c>
      <c r="D4610" s="11">
        <v>44275</v>
      </c>
      <c r="E4610" t="s">
        <v>55</v>
      </c>
      <c r="F4610">
        <v>5</v>
      </c>
      <c r="G4610" t="s">
        <v>43</v>
      </c>
      <c r="H4610">
        <v>10</v>
      </c>
      <c r="I4610"/>
      <c r="J4610"/>
      <c r="K4610">
        <v>7752943186</v>
      </c>
      <c r="L4610">
        <v>7752943186</v>
      </c>
      <c r="M4610" t="s">
        <v>44</v>
      </c>
      <c r="N4610">
        <v>2351189900</v>
      </c>
      <c r="O4610" s="32" t="str">
        <f t="shared" ref="O4610:O4673" si="72">IF(AND(H4610&gt;=$Q$3,H4610&lt;=$R$3),$S$3,IF(AND(H4610&gt;=$Q$4,H4610&lt;=$R$4),$S$4,IF(AND(H4610&gt;=$Q$5,H4610&lt;=$R$5),$S$5)))</f>
        <v>Promoters</v>
      </c>
    </row>
    <row r="4611" spans="1:15" ht="15" x14ac:dyDescent="0.2">
      <c r="A4611" t="s">
        <v>41</v>
      </c>
      <c r="B4611" t="s">
        <v>42</v>
      </c>
      <c r="C4611" t="s">
        <v>111</v>
      </c>
      <c r="D4611" s="11">
        <v>44275</v>
      </c>
      <c r="E4611" t="s">
        <v>50</v>
      </c>
      <c r="F4611">
        <v>5</v>
      </c>
      <c r="G4611" t="s">
        <v>43</v>
      </c>
      <c r="H4611">
        <v>8</v>
      </c>
      <c r="I4611"/>
      <c r="J4611"/>
      <c r="K4611">
        <v>3406420148</v>
      </c>
      <c r="L4611">
        <v>3406420148</v>
      </c>
      <c r="M4611" t="s">
        <v>44</v>
      </c>
      <c r="N4611">
        <v>2351191553</v>
      </c>
      <c r="O4611" s="32" t="str">
        <f t="shared" si="72"/>
        <v>Passives</v>
      </c>
    </row>
    <row r="4612" spans="1:15" ht="15" x14ac:dyDescent="0.2">
      <c r="A4612" t="s">
        <v>41</v>
      </c>
      <c r="B4612" t="s">
        <v>42</v>
      </c>
      <c r="C4612" t="s">
        <v>84</v>
      </c>
      <c r="D4612" s="11">
        <v>44275</v>
      </c>
      <c r="E4612" t="s">
        <v>53</v>
      </c>
      <c r="F4612">
        <v>3</v>
      </c>
      <c r="G4612" t="s">
        <v>46</v>
      </c>
      <c r="H4612">
        <v>5</v>
      </c>
      <c r="I4612"/>
      <c r="J4612"/>
      <c r="K4612">
        <v>4413368091</v>
      </c>
      <c r="L4612">
        <v>4413368091</v>
      </c>
      <c r="M4612" t="s">
        <v>44</v>
      </c>
      <c r="N4612">
        <v>2351200745</v>
      </c>
      <c r="O4612" s="32" t="str">
        <f t="shared" si="72"/>
        <v>Detractors</v>
      </c>
    </row>
    <row r="4613" spans="1:15" ht="15" x14ac:dyDescent="0.2">
      <c r="A4613" t="s">
        <v>41</v>
      </c>
      <c r="B4613" t="s">
        <v>42</v>
      </c>
      <c r="C4613" t="s">
        <v>114</v>
      </c>
      <c r="D4613" s="11">
        <v>44276</v>
      </c>
      <c r="E4613" t="s">
        <v>53</v>
      </c>
      <c r="F4613">
        <v>5</v>
      </c>
      <c r="G4613" t="s">
        <v>46</v>
      </c>
      <c r="H4613">
        <v>8</v>
      </c>
      <c r="I4613"/>
      <c r="J4613"/>
      <c r="K4613">
        <v>6176068686</v>
      </c>
      <c r="L4613">
        <v>6176068686</v>
      </c>
      <c r="M4613" t="s">
        <v>44</v>
      </c>
      <c r="N4613">
        <v>2351293989</v>
      </c>
      <c r="O4613" s="32" t="str">
        <f t="shared" si="72"/>
        <v>Passives</v>
      </c>
    </row>
    <row r="4614" spans="1:15" ht="15" x14ac:dyDescent="0.2">
      <c r="A4614" t="s">
        <v>41</v>
      </c>
      <c r="B4614" t="s">
        <v>42</v>
      </c>
      <c r="C4614" t="s">
        <v>117</v>
      </c>
      <c r="D4614" s="11">
        <v>44276</v>
      </c>
      <c r="E4614" t="s">
        <v>54</v>
      </c>
      <c r="F4614">
        <v>3</v>
      </c>
      <c r="G4614" t="s">
        <v>46</v>
      </c>
      <c r="H4614">
        <v>7</v>
      </c>
      <c r="I4614"/>
      <c r="J4614"/>
      <c r="K4614">
        <v>9287300269</v>
      </c>
      <c r="L4614">
        <v>9287300269</v>
      </c>
      <c r="M4614" t="s">
        <v>44</v>
      </c>
      <c r="N4614">
        <v>2351313939</v>
      </c>
      <c r="O4614" s="32" t="str">
        <f t="shared" si="72"/>
        <v>Passives</v>
      </c>
    </row>
    <row r="4615" spans="1:15" ht="15" x14ac:dyDescent="0.2">
      <c r="A4615" t="s">
        <v>41</v>
      </c>
      <c r="B4615" t="s">
        <v>42</v>
      </c>
      <c r="C4615" t="s">
        <v>146</v>
      </c>
      <c r="D4615" s="11">
        <v>44276</v>
      </c>
      <c r="E4615" t="s">
        <v>53</v>
      </c>
      <c r="F4615">
        <v>3</v>
      </c>
      <c r="G4615" t="s">
        <v>43</v>
      </c>
      <c r="H4615">
        <v>5</v>
      </c>
      <c r="I4615"/>
      <c r="J4615"/>
      <c r="K4615">
        <v>4415244443</v>
      </c>
      <c r="L4615">
        <v>4415244443</v>
      </c>
      <c r="M4615" t="s">
        <v>44</v>
      </c>
      <c r="N4615">
        <v>2351321587</v>
      </c>
      <c r="O4615" s="32" t="str">
        <f t="shared" si="72"/>
        <v>Detractors</v>
      </c>
    </row>
    <row r="4616" spans="1:15" ht="15" x14ac:dyDescent="0.2">
      <c r="A4616" t="s">
        <v>41</v>
      </c>
      <c r="B4616" t="s">
        <v>42</v>
      </c>
      <c r="C4616" t="s">
        <v>120</v>
      </c>
      <c r="D4616" s="11">
        <v>44276</v>
      </c>
      <c r="E4616" t="s">
        <v>19</v>
      </c>
      <c r="F4616">
        <v>5</v>
      </c>
      <c r="G4616" t="s">
        <v>43</v>
      </c>
      <c r="H4616">
        <v>10</v>
      </c>
      <c r="I4616"/>
      <c r="J4616"/>
      <c r="K4616">
        <v>7205275223</v>
      </c>
      <c r="L4616">
        <v>5926582689</v>
      </c>
      <c r="M4616" t="s">
        <v>44</v>
      </c>
      <c r="N4616">
        <v>2351394803</v>
      </c>
      <c r="O4616" s="32" t="str">
        <f t="shared" si="72"/>
        <v>Promoters</v>
      </c>
    </row>
    <row r="4617" spans="1:15" ht="15" x14ac:dyDescent="0.2">
      <c r="A4617" t="s">
        <v>41</v>
      </c>
      <c r="B4617" t="s">
        <v>42</v>
      </c>
      <c r="C4617" t="s">
        <v>128</v>
      </c>
      <c r="D4617" s="11">
        <v>44276</v>
      </c>
      <c r="E4617" t="s">
        <v>52</v>
      </c>
      <c r="F4617">
        <v>5</v>
      </c>
      <c r="G4617" t="s">
        <v>43</v>
      </c>
      <c r="H4617">
        <v>9</v>
      </c>
      <c r="I4617"/>
      <c r="J4617"/>
      <c r="K4617">
        <v>4417775451</v>
      </c>
      <c r="L4617">
        <v>4417775451</v>
      </c>
      <c r="M4617" t="s">
        <v>44</v>
      </c>
      <c r="N4617">
        <v>2351415121</v>
      </c>
      <c r="O4617" s="32" t="str">
        <f t="shared" si="72"/>
        <v>Promoters</v>
      </c>
    </row>
    <row r="4618" spans="1:15" ht="15" x14ac:dyDescent="0.2">
      <c r="A4618" t="s">
        <v>41</v>
      </c>
      <c r="B4618" t="s">
        <v>42</v>
      </c>
      <c r="C4618" t="s">
        <v>125</v>
      </c>
      <c r="D4618" s="11">
        <v>44276</v>
      </c>
      <c r="E4618" t="s">
        <v>19</v>
      </c>
      <c r="F4618">
        <v>5</v>
      </c>
      <c r="G4618" t="s">
        <v>43</v>
      </c>
      <c r="H4618">
        <v>10</v>
      </c>
      <c r="I4618"/>
      <c r="J4618"/>
      <c r="K4618">
        <v>7205275223</v>
      </c>
      <c r="L4618">
        <v>5922270818</v>
      </c>
      <c r="M4618" t="s">
        <v>44</v>
      </c>
      <c r="N4618">
        <v>2351424875</v>
      </c>
      <c r="O4618" s="32" t="str">
        <f t="shared" si="72"/>
        <v>Promoters</v>
      </c>
    </row>
    <row r="4619" spans="1:15" ht="15" x14ac:dyDescent="0.2">
      <c r="A4619" t="s">
        <v>41</v>
      </c>
      <c r="B4619" t="s">
        <v>42</v>
      </c>
      <c r="C4619" t="s">
        <v>115</v>
      </c>
      <c r="D4619" s="11">
        <v>44276</v>
      </c>
      <c r="E4619" t="s">
        <v>50</v>
      </c>
      <c r="F4619">
        <v>4</v>
      </c>
      <c r="G4619" t="s">
        <v>46</v>
      </c>
      <c r="H4619">
        <v>7</v>
      </c>
      <c r="I4619"/>
      <c r="J4619"/>
      <c r="K4619">
        <v>3406430566</v>
      </c>
      <c r="L4619">
        <v>3406430566</v>
      </c>
      <c r="M4619" t="s">
        <v>51</v>
      </c>
      <c r="N4619">
        <v>2351435384</v>
      </c>
      <c r="O4619" s="32" t="str">
        <f t="shared" si="72"/>
        <v>Passives</v>
      </c>
    </row>
    <row r="4620" spans="1:15" ht="15" x14ac:dyDescent="0.2">
      <c r="A4620" t="s">
        <v>41</v>
      </c>
      <c r="B4620" t="s">
        <v>42</v>
      </c>
      <c r="C4620" t="s">
        <v>115</v>
      </c>
      <c r="D4620" s="11">
        <v>44276</v>
      </c>
      <c r="E4620" t="s">
        <v>50</v>
      </c>
      <c r="F4620">
        <v>5</v>
      </c>
      <c r="G4620" t="s">
        <v>43</v>
      </c>
      <c r="H4620">
        <v>5</v>
      </c>
      <c r="I4620"/>
      <c r="J4620"/>
      <c r="K4620">
        <v>9316982908</v>
      </c>
      <c r="L4620">
        <v>9316982908</v>
      </c>
      <c r="M4620" t="s">
        <v>44</v>
      </c>
      <c r="N4620">
        <v>2351439788</v>
      </c>
      <c r="O4620" s="32" t="str">
        <f t="shared" si="72"/>
        <v>Detractors</v>
      </c>
    </row>
    <row r="4621" spans="1:15" ht="15" x14ac:dyDescent="0.2">
      <c r="A4621" t="s">
        <v>41</v>
      </c>
      <c r="B4621" t="s">
        <v>42</v>
      </c>
      <c r="C4621" t="s">
        <v>138</v>
      </c>
      <c r="D4621" s="11">
        <v>44276</v>
      </c>
      <c r="E4621" t="s">
        <v>55</v>
      </c>
      <c r="F4621">
        <v>5</v>
      </c>
      <c r="G4621" t="s">
        <v>43</v>
      </c>
      <c r="H4621">
        <v>10</v>
      </c>
      <c r="I4621"/>
      <c r="J4621">
        <v>2029808401</v>
      </c>
      <c r="K4621">
        <v>7752971751</v>
      </c>
      <c r="L4621">
        <v>7752971751</v>
      </c>
      <c r="M4621" t="s">
        <v>44</v>
      </c>
      <c r="N4621">
        <v>2351453970</v>
      </c>
      <c r="O4621" s="32" t="str">
        <f t="shared" si="72"/>
        <v>Promoters</v>
      </c>
    </row>
    <row r="4622" spans="1:15" ht="15" x14ac:dyDescent="0.2">
      <c r="A4622" t="s">
        <v>41</v>
      </c>
      <c r="B4622" t="s">
        <v>42</v>
      </c>
      <c r="C4622" t="s">
        <v>132</v>
      </c>
      <c r="D4622" s="11">
        <v>44276</v>
      </c>
      <c r="E4622" t="s">
        <v>55</v>
      </c>
      <c r="F4622">
        <v>5</v>
      </c>
      <c r="G4622" t="s">
        <v>43</v>
      </c>
      <c r="H4622">
        <v>10</v>
      </c>
      <c r="I4622"/>
      <c r="J4622"/>
      <c r="K4622">
        <v>5054237509</v>
      </c>
      <c r="L4622">
        <v>5054237509</v>
      </c>
      <c r="M4622" t="s">
        <v>44</v>
      </c>
      <c r="N4622">
        <v>2351462725</v>
      </c>
      <c r="O4622" s="32" t="str">
        <f t="shared" si="72"/>
        <v>Promoters</v>
      </c>
    </row>
    <row r="4623" spans="1:15" ht="15" x14ac:dyDescent="0.2">
      <c r="A4623" t="s">
        <v>41</v>
      </c>
      <c r="B4623" t="s">
        <v>42</v>
      </c>
      <c r="C4623" t="s">
        <v>115</v>
      </c>
      <c r="D4623" s="11">
        <v>44276</v>
      </c>
      <c r="E4623" t="s">
        <v>55</v>
      </c>
      <c r="F4623">
        <v>3</v>
      </c>
      <c r="G4623" t="s">
        <v>43</v>
      </c>
      <c r="H4623">
        <v>0</v>
      </c>
      <c r="I4623"/>
      <c r="J4623">
        <v>2029819543</v>
      </c>
      <c r="K4623">
        <v>5754471569</v>
      </c>
      <c r="L4623">
        <v>5754471569</v>
      </c>
      <c r="M4623" t="s">
        <v>44</v>
      </c>
      <c r="N4623">
        <v>2351466183</v>
      </c>
      <c r="O4623" s="32" t="str">
        <f t="shared" si="72"/>
        <v>Detractors</v>
      </c>
    </row>
    <row r="4624" spans="1:15" ht="15" x14ac:dyDescent="0.2">
      <c r="A4624" t="s">
        <v>41</v>
      </c>
      <c r="B4624" t="s">
        <v>42</v>
      </c>
      <c r="C4624" t="s">
        <v>138</v>
      </c>
      <c r="D4624" s="11">
        <v>44276</v>
      </c>
      <c r="E4624" t="s">
        <v>50</v>
      </c>
      <c r="F4624">
        <v>5</v>
      </c>
      <c r="G4624" t="s">
        <v>46</v>
      </c>
      <c r="H4624">
        <v>10</v>
      </c>
      <c r="I4624"/>
      <c r="J4624"/>
      <c r="K4624">
        <v>3404742440</v>
      </c>
      <c r="L4624">
        <v>3404742440</v>
      </c>
      <c r="M4624" t="s">
        <v>51</v>
      </c>
      <c r="N4624">
        <v>2351472737</v>
      </c>
      <c r="O4624" s="32" t="str">
        <f t="shared" si="72"/>
        <v>Promoters</v>
      </c>
    </row>
    <row r="4625" spans="1:15" ht="15" x14ac:dyDescent="0.2">
      <c r="A4625" t="s">
        <v>41</v>
      </c>
      <c r="B4625" t="s">
        <v>42</v>
      </c>
      <c r="C4625" t="s">
        <v>81</v>
      </c>
      <c r="D4625" s="11">
        <v>44276</v>
      </c>
      <c r="E4625" t="s">
        <v>53</v>
      </c>
      <c r="F4625">
        <v>5</v>
      </c>
      <c r="G4625" t="s">
        <v>43</v>
      </c>
      <c r="H4625">
        <v>9</v>
      </c>
      <c r="I4625"/>
      <c r="J4625"/>
      <c r="K4625">
        <v>4417772181</v>
      </c>
      <c r="L4625">
        <v>4417772181</v>
      </c>
      <c r="M4625" t="s">
        <v>51</v>
      </c>
      <c r="N4625">
        <v>2351475283</v>
      </c>
      <c r="O4625" s="32" t="str">
        <f t="shared" si="72"/>
        <v>Promoters</v>
      </c>
    </row>
    <row r="4626" spans="1:15" ht="15" x14ac:dyDescent="0.2">
      <c r="A4626" t="s">
        <v>41</v>
      </c>
      <c r="B4626" t="s">
        <v>42</v>
      </c>
      <c r="C4626" t="s">
        <v>119</v>
      </c>
      <c r="D4626" s="11">
        <v>44277</v>
      </c>
      <c r="E4626" t="s">
        <v>19</v>
      </c>
      <c r="F4626">
        <v>5</v>
      </c>
      <c r="G4626" t="s">
        <v>46</v>
      </c>
      <c r="H4626">
        <v>0</v>
      </c>
      <c r="I4626"/>
      <c r="J4626">
        <v>2029876858</v>
      </c>
      <c r="K4626">
        <v>7205275223</v>
      </c>
      <c r="L4626">
        <v>5922620171</v>
      </c>
      <c r="M4626" t="s">
        <v>44</v>
      </c>
      <c r="N4626">
        <v>2351541113</v>
      </c>
      <c r="O4626" s="32" t="str">
        <f t="shared" si="72"/>
        <v>Detractors</v>
      </c>
    </row>
    <row r="4627" spans="1:15" ht="15" x14ac:dyDescent="0.2">
      <c r="A4627" t="s">
        <v>41</v>
      </c>
      <c r="B4627" t="s">
        <v>42</v>
      </c>
      <c r="C4627" t="s">
        <v>129</v>
      </c>
      <c r="D4627" s="11">
        <v>44277</v>
      </c>
      <c r="E4627" t="s">
        <v>50</v>
      </c>
      <c r="F4627">
        <v>5</v>
      </c>
      <c r="G4627" t="s">
        <v>43</v>
      </c>
      <c r="H4627">
        <v>7</v>
      </c>
      <c r="I4627"/>
      <c r="J4627">
        <v>2029878391</v>
      </c>
      <c r="K4627">
        <v>2077491000</v>
      </c>
      <c r="L4627">
        <v>2077491000</v>
      </c>
      <c r="M4627" t="s">
        <v>44</v>
      </c>
      <c r="N4627">
        <v>2351542346</v>
      </c>
      <c r="O4627" s="32" t="str">
        <f t="shared" si="72"/>
        <v>Passives</v>
      </c>
    </row>
    <row r="4628" spans="1:15" ht="15" x14ac:dyDescent="0.2">
      <c r="A4628" t="s">
        <v>41</v>
      </c>
      <c r="B4628" t="s">
        <v>42</v>
      </c>
      <c r="C4628" t="s">
        <v>136</v>
      </c>
      <c r="D4628" s="11">
        <v>44277</v>
      </c>
      <c r="E4628" t="s">
        <v>52</v>
      </c>
      <c r="F4628">
        <v>5</v>
      </c>
      <c r="G4628" t="s">
        <v>43</v>
      </c>
      <c r="H4628">
        <v>7</v>
      </c>
      <c r="I4628"/>
      <c r="J4628">
        <v>2029891240</v>
      </c>
      <c r="K4628">
        <v>4413316181</v>
      </c>
      <c r="L4628">
        <v>4413316181</v>
      </c>
      <c r="M4628" t="s">
        <v>44</v>
      </c>
      <c r="N4628">
        <v>2351549884</v>
      </c>
      <c r="O4628" s="32" t="str">
        <f t="shared" si="72"/>
        <v>Passives</v>
      </c>
    </row>
    <row r="4629" spans="1:15" ht="15" x14ac:dyDescent="0.2">
      <c r="A4629" t="s">
        <v>41</v>
      </c>
      <c r="B4629" t="s">
        <v>42</v>
      </c>
      <c r="C4629" t="s">
        <v>119</v>
      </c>
      <c r="D4629" s="11">
        <v>44277</v>
      </c>
      <c r="E4629" t="s">
        <v>19</v>
      </c>
      <c r="F4629">
        <v>5</v>
      </c>
      <c r="G4629" t="s">
        <v>43</v>
      </c>
      <c r="H4629">
        <v>10</v>
      </c>
      <c r="I4629"/>
      <c r="J4629"/>
      <c r="K4629">
        <v>7205275223</v>
      </c>
      <c r="L4629">
        <v>5925030883</v>
      </c>
      <c r="M4629" t="s">
        <v>44</v>
      </c>
      <c r="N4629">
        <v>2351550330</v>
      </c>
      <c r="O4629" s="32" t="str">
        <f t="shared" si="72"/>
        <v>Promoters</v>
      </c>
    </row>
    <row r="4630" spans="1:15" ht="15" x14ac:dyDescent="0.2">
      <c r="A4630" t="s">
        <v>41</v>
      </c>
      <c r="B4630" t="s">
        <v>42</v>
      </c>
      <c r="C4630" t="s">
        <v>147</v>
      </c>
      <c r="D4630" s="11">
        <v>44277</v>
      </c>
      <c r="E4630" t="s">
        <v>52</v>
      </c>
      <c r="F4630">
        <v>5</v>
      </c>
      <c r="G4630" t="s">
        <v>43</v>
      </c>
      <c r="H4630">
        <v>10</v>
      </c>
      <c r="I4630"/>
      <c r="J4630"/>
      <c r="K4630">
        <v>4412922040</v>
      </c>
      <c r="L4630">
        <v>4412922040</v>
      </c>
      <c r="M4630" t="s">
        <v>44</v>
      </c>
      <c r="N4630">
        <v>2351575979</v>
      </c>
      <c r="O4630" s="32" t="str">
        <f t="shared" si="72"/>
        <v>Promoters</v>
      </c>
    </row>
    <row r="4631" spans="1:15" ht="15" x14ac:dyDescent="0.2">
      <c r="A4631" t="s">
        <v>41</v>
      </c>
      <c r="B4631" t="s">
        <v>42</v>
      </c>
      <c r="C4631" t="s">
        <v>133</v>
      </c>
      <c r="D4631" s="11">
        <v>44277</v>
      </c>
      <c r="E4631" t="s">
        <v>55</v>
      </c>
      <c r="F4631">
        <v>5</v>
      </c>
      <c r="G4631" t="s">
        <v>43</v>
      </c>
      <c r="H4631">
        <v>8</v>
      </c>
      <c r="I4631"/>
      <c r="J4631"/>
      <c r="K4631">
        <v>5053420717</v>
      </c>
      <c r="L4631">
        <v>5053420717</v>
      </c>
      <c r="M4631" t="s">
        <v>44</v>
      </c>
      <c r="N4631">
        <v>2351578159</v>
      </c>
      <c r="O4631" s="32" t="str">
        <f t="shared" si="72"/>
        <v>Passives</v>
      </c>
    </row>
    <row r="4632" spans="1:15" ht="15" x14ac:dyDescent="0.2">
      <c r="A4632" t="s">
        <v>41</v>
      </c>
      <c r="B4632" t="s">
        <v>42</v>
      </c>
      <c r="C4632" t="s">
        <v>146</v>
      </c>
      <c r="D4632" s="11">
        <v>44277</v>
      </c>
      <c r="E4632" t="s">
        <v>52</v>
      </c>
      <c r="F4632">
        <v>5</v>
      </c>
      <c r="G4632" t="s">
        <v>43</v>
      </c>
      <c r="H4632">
        <v>8</v>
      </c>
      <c r="I4632"/>
      <c r="J4632"/>
      <c r="K4632">
        <v>4413371922</v>
      </c>
      <c r="L4632">
        <v>4413371922</v>
      </c>
      <c r="M4632" t="s">
        <v>44</v>
      </c>
      <c r="N4632">
        <v>2351578906</v>
      </c>
      <c r="O4632" s="32" t="str">
        <f t="shared" si="72"/>
        <v>Passives</v>
      </c>
    </row>
    <row r="4633" spans="1:15" ht="15" x14ac:dyDescent="0.2">
      <c r="A4633" t="s">
        <v>41</v>
      </c>
      <c r="B4633" t="s">
        <v>42</v>
      </c>
      <c r="C4633" t="s">
        <v>106</v>
      </c>
      <c r="D4633" s="11">
        <v>44277</v>
      </c>
      <c r="E4633" t="s">
        <v>53</v>
      </c>
      <c r="F4633">
        <v>5</v>
      </c>
      <c r="G4633" t="s">
        <v>43</v>
      </c>
      <c r="H4633">
        <v>3</v>
      </c>
      <c r="I4633"/>
      <c r="J4633"/>
      <c r="K4633">
        <v>8028246035</v>
      </c>
      <c r="L4633">
        <v>8028246035</v>
      </c>
      <c r="M4633" t="s">
        <v>44</v>
      </c>
      <c r="N4633">
        <v>2351583991</v>
      </c>
      <c r="O4633" s="32" t="str">
        <f t="shared" si="72"/>
        <v>Detractors</v>
      </c>
    </row>
    <row r="4634" spans="1:15" ht="15" x14ac:dyDescent="0.2">
      <c r="A4634" t="s">
        <v>41</v>
      </c>
      <c r="B4634" t="s">
        <v>42</v>
      </c>
      <c r="C4634" t="s">
        <v>120</v>
      </c>
      <c r="D4634" s="11">
        <v>44277</v>
      </c>
      <c r="E4634" t="s">
        <v>19</v>
      </c>
      <c r="F4634">
        <v>5</v>
      </c>
      <c r="G4634" t="s">
        <v>46</v>
      </c>
      <c r="H4634">
        <v>8</v>
      </c>
      <c r="I4634"/>
      <c r="J4634"/>
      <c r="K4634">
        <v>7205275223</v>
      </c>
      <c r="L4634">
        <v>5926526961</v>
      </c>
      <c r="M4634" t="s">
        <v>44</v>
      </c>
      <c r="N4634">
        <v>2351595282</v>
      </c>
      <c r="O4634" s="32" t="str">
        <f t="shared" si="72"/>
        <v>Passives</v>
      </c>
    </row>
    <row r="4635" spans="1:15" ht="15" x14ac:dyDescent="0.2">
      <c r="A4635" t="s">
        <v>41</v>
      </c>
      <c r="B4635" t="s">
        <v>42</v>
      </c>
      <c r="C4635" t="s">
        <v>127</v>
      </c>
      <c r="D4635" s="11">
        <v>44277</v>
      </c>
      <c r="E4635" t="s">
        <v>54</v>
      </c>
      <c r="F4635">
        <v>5</v>
      </c>
      <c r="G4635" t="s">
        <v>43</v>
      </c>
      <c r="H4635">
        <v>10</v>
      </c>
      <c r="I4635"/>
      <c r="J4635"/>
      <c r="K4635">
        <v>9282332149</v>
      </c>
      <c r="L4635">
        <v>9282332149</v>
      </c>
      <c r="M4635" t="s">
        <v>44</v>
      </c>
      <c r="N4635">
        <v>2351601049</v>
      </c>
      <c r="O4635" s="32" t="str">
        <f t="shared" si="72"/>
        <v>Promoters</v>
      </c>
    </row>
    <row r="4636" spans="1:15" ht="15" x14ac:dyDescent="0.2">
      <c r="A4636" t="s">
        <v>41</v>
      </c>
      <c r="B4636" t="s">
        <v>42</v>
      </c>
      <c r="C4636" t="s">
        <v>102</v>
      </c>
      <c r="D4636" s="11">
        <v>44277</v>
      </c>
      <c r="E4636" t="s">
        <v>53</v>
      </c>
      <c r="F4636">
        <v>5</v>
      </c>
      <c r="G4636" t="s">
        <v>43</v>
      </c>
      <c r="H4636">
        <v>5</v>
      </c>
      <c r="I4636"/>
      <c r="J4636"/>
      <c r="K4636">
        <v>4415013077</v>
      </c>
      <c r="L4636">
        <v>4415013077</v>
      </c>
      <c r="M4636" t="s">
        <v>44</v>
      </c>
      <c r="N4636">
        <v>2351602421</v>
      </c>
      <c r="O4636" s="32" t="str">
        <f t="shared" si="72"/>
        <v>Detractors</v>
      </c>
    </row>
    <row r="4637" spans="1:15" ht="15" x14ac:dyDescent="0.2">
      <c r="A4637" t="s">
        <v>41</v>
      </c>
      <c r="B4637" t="s">
        <v>42</v>
      </c>
      <c r="C4637" t="s">
        <v>109</v>
      </c>
      <c r="D4637" s="11">
        <v>44277</v>
      </c>
      <c r="E4637" t="s">
        <v>53</v>
      </c>
      <c r="F4637">
        <v>5</v>
      </c>
      <c r="G4637" t="s">
        <v>43</v>
      </c>
      <c r="H4637">
        <v>10</v>
      </c>
      <c r="I4637"/>
      <c r="J4637"/>
      <c r="K4637">
        <v>4415044699</v>
      </c>
      <c r="L4637">
        <v>4415044699</v>
      </c>
      <c r="M4637" t="s">
        <v>44</v>
      </c>
      <c r="N4637">
        <v>2351604291</v>
      </c>
      <c r="O4637" s="32" t="str">
        <f t="shared" si="72"/>
        <v>Promoters</v>
      </c>
    </row>
    <row r="4638" spans="1:15" ht="15" x14ac:dyDescent="0.2">
      <c r="A4638" t="s">
        <v>41</v>
      </c>
      <c r="B4638" t="s">
        <v>42</v>
      </c>
      <c r="C4638" t="s">
        <v>144</v>
      </c>
      <c r="D4638" s="11">
        <v>44277</v>
      </c>
      <c r="E4638" t="s">
        <v>55</v>
      </c>
      <c r="F4638">
        <v>3</v>
      </c>
      <c r="G4638" t="s">
        <v>43</v>
      </c>
      <c r="H4638">
        <v>4</v>
      </c>
      <c r="I4638"/>
      <c r="J4638"/>
      <c r="K4638">
        <v>9282069706</v>
      </c>
      <c r="L4638">
        <v>9282069706</v>
      </c>
      <c r="M4638" t="s">
        <v>44</v>
      </c>
      <c r="N4638">
        <v>2351605940</v>
      </c>
      <c r="O4638" s="32" t="str">
        <f t="shared" si="72"/>
        <v>Detractors</v>
      </c>
    </row>
    <row r="4639" spans="1:15" ht="15" x14ac:dyDescent="0.2">
      <c r="A4639" t="s">
        <v>41</v>
      </c>
      <c r="B4639" t="s">
        <v>42</v>
      </c>
      <c r="C4639" t="s">
        <v>112</v>
      </c>
      <c r="D4639" s="11">
        <v>44277</v>
      </c>
      <c r="E4639" t="s">
        <v>54</v>
      </c>
      <c r="F4639">
        <v>5</v>
      </c>
      <c r="G4639" t="s">
        <v>46</v>
      </c>
      <c r="H4639">
        <v>10</v>
      </c>
      <c r="I4639"/>
      <c r="J4639"/>
      <c r="K4639">
        <v>9284295082</v>
      </c>
      <c r="L4639">
        <v>9284295082</v>
      </c>
      <c r="M4639" t="s">
        <v>44</v>
      </c>
      <c r="N4639">
        <v>2351606769</v>
      </c>
      <c r="O4639" s="32" t="str">
        <f t="shared" si="72"/>
        <v>Promoters</v>
      </c>
    </row>
    <row r="4640" spans="1:15" ht="15" x14ac:dyDescent="0.2">
      <c r="A4640" t="s">
        <v>41</v>
      </c>
      <c r="B4640" t="s">
        <v>42</v>
      </c>
      <c r="C4640" t="s">
        <v>136</v>
      </c>
      <c r="D4640" s="11">
        <v>44277</v>
      </c>
      <c r="E4640" t="s">
        <v>52</v>
      </c>
      <c r="F4640">
        <v>5</v>
      </c>
      <c r="G4640" t="s">
        <v>43</v>
      </c>
      <c r="H4640">
        <v>7</v>
      </c>
      <c r="I4640"/>
      <c r="J4640"/>
      <c r="K4640">
        <v>4415196834</v>
      </c>
      <c r="L4640">
        <v>4415196834</v>
      </c>
      <c r="M4640" t="s">
        <v>51</v>
      </c>
      <c r="N4640">
        <v>2351614260</v>
      </c>
      <c r="O4640" s="32" t="str">
        <f t="shared" si="72"/>
        <v>Passives</v>
      </c>
    </row>
    <row r="4641" spans="1:15" ht="15" x14ac:dyDescent="0.2">
      <c r="A4641" t="s">
        <v>41</v>
      </c>
      <c r="B4641" t="s">
        <v>42</v>
      </c>
      <c r="C4641" t="s">
        <v>134</v>
      </c>
      <c r="D4641" s="11">
        <v>44277</v>
      </c>
      <c r="E4641" t="s">
        <v>54</v>
      </c>
      <c r="F4641">
        <v>5</v>
      </c>
      <c r="G4641" t="s">
        <v>43</v>
      </c>
      <c r="H4641">
        <v>8</v>
      </c>
      <c r="I4641"/>
      <c r="J4641"/>
      <c r="K4641">
        <v>9288560948</v>
      </c>
      <c r="L4641">
        <v>9288560948</v>
      </c>
      <c r="M4641" t="s">
        <v>44</v>
      </c>
      <c r="N4641">
        <v>2351621346</v>
      </c>
      <c r="O4641" s="32" t="str">
        <f t="shared" si="72"/>
        <v>Passives</v>
      </c>
    </row>
    <row r="4642" spans="1:15" ht="15" x14ac:dyDescent="0.2">
      <c r="A4642" t="s">
        <v>41</v>
      </c>
      <c r="B4642" t="s">
        <v>42</v>
      </c>
      <c r="C4642" t="s">
        <v>119</v>
      </c>
      <c r="D4642" s="11">
        <v>44277</v>
      </c>
      <c r="E4642" t="s">
        <v>19</v>
      </c>
      <c r="F4642">
        <v>5</v>
      </c>
      <c r="G4642" t="s">
        <v>43</v>
      </c>
      <c r="H4642">
        <v>5</v>
      </c>
      <c r="I4642"/>
      <c r="J4642"/>
      <c r="K4642">
        <v>7205275223</v>
      </c>
      <c r="L4642">
        <v>5922227195</v>
      </c>
      <c r="M4642" t="s">
        <v>44</v>
      </c>
      <c r="N4642">
        <v>2351625370</v>
      </c>
      <c r="O4642" s="32" t="str">
        <f t="shared" si="72"/>
        <v>Detractors</v>
      </c>
    </row>
    <row r="4643" spans="1:15" ht="15" x14ac:dyDescent="0.2">
      <c r="A4643" t="s">
        <v>41</v>
      </c>
      <c r="B4643" t="s">
        <v>42</v>
      </c>
      <c r="C4643" t="s">
        <v>127</v>
      </c>
      <c r="D4643" s="11">
        <v>44277</v>
      </c>
      <c r="E4643" t="s">
        <v>54</v>
      </c>
      <c r="F4643">
        <v>5</v>
      </c>
      <c r="G4643" t="s">
        <v>43</v>
      </c>
      <c r="H4643">
        <v>10</v>
      </c>
      <c r="I4643"/>
      <c r="J4643"/>
      <c r="K4643">
        <v>9287298000</v>
      </c>
      <c r="L4643">
        <v>9287298000</v>
      </c>
      <c r="M4643" t="s">
        <v>44</v>
      </c>
      <c r="N4643">
        <v>2351629685</v>
      </c>
      <c r="O4643" s="32" t="str">
        <f t="shared" si="72"/>
        <v>Promoters</v>
      </c>
    </row>
    <row r="4644" spans="1:15" ht="15" x14ac:dyDescent="0.2">
      <c r="A4644" t="s">
        <v>41</v>
      </c>
      <c r="B4644" t="s">
        <v>42</v>
      </c>
      <c r="C4644" t="s">
        <v>119</v>
      </c>
      <c r="D4644" s="11">
        <v>44277</v>
      </c>
      <c r="E4644" t="s">
        <v>19</v>
      </c>
      <c r="F4644">
        <v>5</v>
      </c>
      <c r="G4644" t="s">
        <v>43</v>
      </c>
      <c r="H4644">
        <v>9</v>
      </c>
      <c r="I4644"/>
      <c r="J4644"/>
      <c r="K4644">
        <v>7205275223</v>
      </c>
      <c r="L4644">
        <v>5922690495</v>
      </c>
      <c r="M4644" t="s">
        <v>44</v>
      </c>
      <c r="N4644">
        <v>2351631254</v>
      </c>
      <c r="O4644" s="32" t="str">
        <f t="shared" si="72"/>
        <v>Promoters</v>
      </c>
    </row>
    <row r="4645" spans="1:15" ht="15" x14ac:dyDescent="0.2">
      <c r="A4645" t="s">
        <v>41</v>
      </c>
      <c r="B4645" t="s">
        <v>42</v>
      </c>
      <c r="C4645" t="s">
        <v>106</v>
      </c>
      <c r="D4645" s="11">
        <v>44277</v>
      </c>
      <c r="E4645" t="s">
        <v>53</v>
      </c>
      <c r="F4645">
        <v>5</v>
      </c>
      <c r="G4645" t="s">
        <v>43</v>
      </c>
      <c r="H4645">
        <v>10</v>
      </c>
      <c r="I4645"/>
      <c r="J4645"/>
      <c r="K4645">
        <v>4415918568</v>
      </c>
      <c r="L4645">
        <v>4415918568</v>
      </c>
      <c r="M4645" t="s">
        <v>44</v>
      </c>
      <c r="N4645">
        <v>2351633553</v>
      </c>
      <c r="O4645" s="32" t="str">
        <f t="shared" si="72"/>
        <v>Promoters</v>
      </c>
    </row>
    <row r="4646" spans="1:15" ht="15" x14ac:dyDescent="0.2">
      <c r="A4646" t="s">
        <v>41</v>
      </c>
      <c r="B4646" t="s">
        <v>42</v>
      </c>
      <c r="C4646" t="s">
        <v>121</v>
      </c>
      <c r="D4646" s="11">
        <v>44277</v>
      </c>
      <c r="E4646" t="s">
        <v>52</v>
      </c>
      <c r="F4646">
        <v>4</v>
      </c>
      <c r="G4646" t="s">
        <v>43</v>
      </c>
      <c r="H4646">
        <v>8</v>
      </c>
      <c r="I4646"/>
      <c r="J4646"/>
      <c r="K4646">
        <v>4417038343</v>
      </c>
      <c r="L4646">
        <v>4417038343</v>
      </c>
      <c r="M4646" t="s">
        <v>51</v>
      </c>
      <c r="N4646">
        <v>2351634039</v>
      </c>
      <c r="O4646" s="32" t="str">
        <f t="shared" si="72"/>
        <v>Passives</v>
      </c>
    </row>
    <row r="4647" spans="1:15" ht="15" x14ac:dyDescent="0.2">
      <c r="A4647" t="s">
        <v>41</v>
      </c>
      <c r="B4647" t="s">
        <v>42</v>
      </c>
      <c r="C4647" t="s">
        <v>107</v>
      </c>
      <c r="D4647" s="11">
        <v>44277</v>
      </c>
      <c r="E4647" t="s">
        <v>53</v>
      </c>
      <c r="F4647">
        <v>4</v>
      </c>
      <c r="G4647" t="s">
        <v>46</v>
      </c>
      <c r="H4647">
        <v>3</v>
      </c>
      <c r="I4647"/>
      <c r="J4647">
        <v>2029965328</v>
      </c>
      <c r="K4647">
        <v>4412381763</v>
      </c>
      <c r="L4647">
        <v>4412381763</v>
      </c>
      <c r="M4647" t="s">
        <v>44</v>
      </c>
      <c r="N4647">
        <v>2351636042</v>
      </c>
      <c r="O4647" s="32" t="str">
        <f t="shared" si="72"/>
        <v>Detractors</v>
      </c>
    </row>
    <row r="4648" spans="1:15" ht="15" x14ac:dyDescent="0.2">
      <c r="A4648" t="s">
        <v>41</v>
      </c>
      <c r="B4648" t="s">
        <v>42</v>
      </c>
      <c r="C4648" t="s">
        <v>129</v>
      </c>
      <c r="D4648" s="11">
        <v>44277</v>
      </c>
      <c r="E4648" t="s">
        <v>55</v>
      </c>
      <c r="F4648">
        <v>5</v>
      </c>
      <c r="G4648" t="s">
        <v>46</v>
      </c>
      <c r="H4648">
        <v>0</v>
      </c>
      <c r="I4648"/>
      <c r="J4648"/>
      <c r="K4648">
        <v>9287817045</v>
      </c>
      <c r="L4648">
        <v>9287817045</v>
      </c>
      <c r="M4648" t="s">
        <v>44</v>
      </c>
      <c r="N4648">
        <v>2351637534</v>
      </c>
      <c r="O4648" s="32" t="str">
        <f t="shared" si="72"/>
        <v>Detractors</v>
      </c>
    </row>
    <row r="4649" spans="1:15" ht="15" x14ac:dyDescent="0.2">
      <c r="A4649" t="s">
        <v>41</v>
      </c>
      <c r="B4649" t="s">
        <v>42</v>
      </c>
      <c r="C4649" t="s">
        <v>103</v>
      </c>
      <c r="D4649" s="11">
        <v>44277</v>
      </c>
      <c r="E4649" t="s">
        <v>53</v>
      </c>
      <c r="F4649">
        <v>5</v>
      </c>
      <c r="G4649" t="s">
        <v>43</v>
      </c>
      <c r="H4649">
        <v>10</v>
      </c>
      <c r="I4649"/>
      <c r="J4649"/>
      <c r="K4649">
        <v>4412342963</v>
      </c>
      <c r="L4649">
        <v>4412342963</v>
      </c>
      <c r="M4649" t="s">
        <v>51</v>
      </c>
      <c r="N4649">
        <v>2351637803</v>
      </c>
      <c r="O4649" s="32" t="str">
        <f t="shared" si="72"/>
        <v>Promoters</v>
      </c>
    </row>
    <row r="4650" spans="1:15" ht="15" x14ac:dyDescent="0.2">
      <c r="A4650" t="s">
        <v>41</v>
      </c>
      <c r="B4650" t="s">
        <v>42</v>
      </c>
      <c r="C4650" t="s">
        <v>134</v>
      </c>
      <c r="D4650" s="11">
        <v>44277</v>
      </c>
      <c r="E4650" t="s">
        <v>53</v>
      </c>
      <c r="F4650">
        <v>5</v>
      </c>
      <c r="G4650" t="s">
        <v>43</v>
      </c>
      <c r="H4650">
        <v>9</v>
      </c>
      <c r="I4650"/>
      <c r="J4650"/>
      <c r="K4650">
        <v>4412383803</v>
      </c>
      <c r="L4650">
        <v>4412383803</v>
      </c>
      <c r="M4650" t="s">
        <v>44</v>
      </c>
      <c r="N4650">
        <v>2351639155</v>
      </c>
      <c r="O4650" s="32" t="str">
        <f t="shared" si="72"/>
        <v>Promoters</v>
      </c>
    </row>
    <row r="4651" spans="1:15" ht="15" x14ac:dyDescent="0.2">
      <c r="A4651" t="s">
        <v>41</v>
      </c>
      <c r="B4651" t="s">
        <v>42</v>
      </c>
      <c r="C4651" t="s">
        <v>125</v>
      </c>
      <c r="D4651" s="11">
        <v>44277</v>
      </c>
      <c r="E4651" t="s">
        <v>19</v>
      </c>
      <c r="F4651">
        <v>1</v>
      </c>
      <c r="G4651" t="s">
        <v>43</v>
      </c>
      <c r="H4651">
        <v>0</v>
      </c>
      <c r="I4651"/>
      <c r="J4651"/>
      <c r="K4651">
        <v>7205275223</v>
      </c>
      <c r="L4651">
        <v>5922612622</v>
      </c>
      <c r="M4651" t="s">
        <v>44</v>
      </c>
      <c r="N4651">
        <v>2351657001</v>
      </c>
      <c r="O4651" s="32" t="str">
        <f t="shared" si="72"/>
        <v>Detractors</v>
      </c>
    </row>
    <row r="4652" spans="1:15" ht="15" x14ac:dyDescent="0.2">
      <c r="A4652" t="s">
        <v>41</v>
      </c>
      <c r="B4652" t="s">
        <v>42</v>
      </c>
      <c r="C4652" t="s">
        <v>124</v>
      </c>
      <c r="D4652" s="11">
        <v>44277</v>
      </c>
      <c r="E4652" t="s">
        <v>53</v>
      </c>
      <c r="F4652">
        <v>5</v>
      </c>
      <c r="G4652" t="s">
        <v>43</v>
      </c>
      <c r="H4652">
        <v>8</v>
      </c>
      <c r="I4652"/>
      <c r="J4652"/>
      <c r="K4652">
        <v>4415059292</v>
      </c>
      <c r="L4652">
        <v>4415059292</v>
      </c>
      <c r="M4652" t="s">
        <v>44</v>
      </c>
      <c r="N4652">
        <v>2351665196</v>
      </c>
      <c r="O4652" s="32" t="str">
        <f t="shared" si="72"/>
        <v>Passives</v>
      </c>
    </row>
    <row r="4653" spans="1:15" ht="15" x14ac:dyDescent="0.2">
      <c r="A4653" t="s">
        <v>41</v>
      </c>
      <c r="B4653" t="s">
        <v>42</v>
      </c>
      <c r="C4653" t="s">
        <v>137</v>
      </c>
      <c r="D4653" s="11">
        <v>44277</v>
      </c>
      <c r="E4653" t="s">
        <v>55</v>
      </c>
      <c r="F4653">
        <v>5</v>
      </c>
      <c r="G4653" t="s">
        <v>43</v>
      </c>
      <c r="H4653">
        <v>9</v>
      </c>
      <c r="I4653"/>
      <c r="J4653"/>
      <c r="K4653">
        <v>5752244138</v>
      </c>
      <c r="L4653">
        <v>5752244138</v>
      </c>
      <c r="M4653" t="s">
        <v>51</v>
      </c>
      <c r="N4653">
        <v>2351673230</v>
      </c>
      <c r="O4653" s="32" t="str">
        <f t="shared" si="72"/>
        <v>Promoters</v>
      </c>
    </row>
    <row r="4654" spans="1:15" ht="15" x14ac:dyDescent="0.2">
      <c r="A4654" t="s">
        <v>41</v>
      </c>
      <c r="B4654" t="s">
        <v>42</v>
      </c>
      <c r="C4654" t="s">
        <v>109</v>
      </c>
      <c r="D4654" s="11">
        <v>44277</v>
      </c>
      <c r="E4654" t="s">
        <v>53</v>
      </c>
      <c r="F4654">
        <v>5</v>
      </c>
      <c r="G4654" t="s">
        <v>43</v>
      </c>
      <c r="H4654">
        <v>9</v>
      </c>
      <c r="I4654"/>
      <c r="J4654"/>
      <c r="K4654">
        <v>4415429600</v>
      </c>
      <c r="L4654">
        <v>4415429600</v>
      </c>
      <c r="M4654" t="s">
        <v>44</v>
      </c>
      <c r="N4654">
        <v>2351685323</v>
      </c>
      <c r="O4654" s="32" t="str">
        <f t="shared" si="72"/>
        <v>Promoters</v>
      </c>
    </row>
    <row r="4655" spans="1:15" ht="15" x14ac:dyDescent="0.2">
      <c r="A4655" t="s">
        <v>41</v>
      </c>
      <c r="B4655" t="s">
        <v>42</v>
      </c>
      <c r="C4655" t="s">
        <v>104</v>
      </c>
      <c r="D4655" s="11">
        <v>44277</v>
      </c>
      <c r="E4655" t="s">
        <v>53</v>
      </c>
      <c r="F4655">
        <v>5</v>
      </c>
      <c r="G4655" t="s">
        <v>43</v>
      </c>
      <c r="H4655">
        <v>10</v>
      </c>
      <c r="I4655"/>
      <c r="J4655"/>
      <c r="K4655">
        <v>4412380131</v>
      </c>
      <c r="L4655">
        <v>4412380131</v>
      </c>
      <c r="M4655" t="s">
        <v>51</v>
      </c>
      <c r="N4655">
        <v>2351693382</v>
      </c>
      <c r="O4655" s="32" t="str">
        <f t="shared" si="72"/>
        <v>Promoters</v>
      </c>
    </row>
    <row r="4656" spans="1:15" ht="15" x14ac:dyDescent="0.2">
      <c r="A4656" t="s">
        <v>41</v>
      </c>
      <c r="B4656" t="s">
        <v>42</v>
      </c>
      <c r="C4656" t="s">
        <v>106</v>
      </c>
      <c r="D4656" s="11">
        <v>44277</v>
      </c>
      <c r="E4656" t="s">
        <v>53</v>
      </c>
      <c r="F4656">
        <v>5</v>
      </c>
      <c r="G4656" t="s">
        <v>43</v>
      </c>
      <c r="H4656">
        <v>9</v>
      </c>
      <c r="I4656"/>
      <c r="J4656"/>
      <c r="K4656">
        <v>4415052009</v>
      </c>
      <c r="L4656">
        <v>4415052009</v>
      </c>
      <c r="M4656" t="s">
        <v>44</v>
      </c>
      <c r="N4656">
        <v>2351700741</v>
      </c>
      <c r="O4656" s="32" t="str">
        <f t="shared" si="72"/>
        <v>Promoters</v>
      </c>
    </row>
    <row r="4657" spans="1:15" ht="15" x14ac:dyDescent="0.2">
      <c r="A4657" t="s">
        <v>41</v>
      </c>
      <c r="B4657" t="s">
        <v>42</v>
      </c>
      <c r="C4657" t="s">
        <v>127</v>
      </c>
      <c r="D4657" s="11">
        <v>44277</v>
      </c>
      <c r="E4657" t="s">
        <v>55</v>
      </c>
      <c r="F4657">
        <v>3</v>
      </c>
      <c r="G4657" t="s">
        <v>43</v>
      </c>
      <c r="H4657">
        <v>1</v>
      </c>
      <c r="I4657"/>
      <c r="J4657"/>
      <c r="K4657">
        <v>7754343759</v>
      </c>
      <c r="L4657">
        <v>7754343759</v>
      </c>
      <c r="M4657" t="s">
        <v>44</v>
      </c>
      <c r="N4657">
        <v>2351703685</v>
      </c>
      <c r="O4657" s="32" t="str">
        <f t="shared" si="72"/>
        <v>Detractors</v>
      </c>
    </row>
    <row r="4658" spans="1:15" ht="15" x14ac:dyDescent="0.2">
      <c r="A4658" t="s">
        <v>41</v>
      </c>
      <c r="B4658" t="s">
        <v>42</v>
      </c>
      <c r="C4658" t="s">
        <v>101</v>
      </c>
      <c r="D4658" s="11">
        <v>44278</v>
      </c>
      <c r="E4658" t="s">
        <v>53</v>
      </c>
      <c r="F4658">
        <v>4</v>
      </c>
      <c r="G4658" t="s">
        <v>43</v>
      </c>
      <c r="H4658">
        <v>8</v>
      </c>
      <c r="I4658"/>
      <c r="J4658"/>
      <c r="K4658">
        <v>4413338693</v>
      </c>
      <c r="L4658">
        <v>4413338693</v>
      </c>
      <c r="M4658" t="s">
        <v>51</v>
      </c>
      <c r="N4658">
        <v>2351944894</v>
      </c>
      <c r="O4658" s="32" t="str">
        <f t="shared" si="72"/>
        <v>Passives</v>
      </c>
    </row>
    <row r="4659" spans="1:15" ht="15" x14ac:dyDescent="0.2">
      <c r="A4659" t="s">
        <v>41</v>
      </c>
      <c r="B4659" t="s">
        <v>42</v>
      </c>
      <c r="C4659" t="s">
        <v>142</v>
      </c>
      <c r="D4659" s="11">
        <v>44279</v>
      </c>
      <c r="E4659" t="s">
        <v>55</v>
      </c>
      <c r="F4659">
        <v>5</v>
      </c>
      <c r="G4659" t="s">
        <v>43</v>
      </c>
      <c r="H4659">
        <v>10</v>
      </c>
      <c r="I4659"/>
      <c r="J4659"/>
      <c r="K4659">
        <v>5015154444</v>
      </c>
      <c r="L4659">
        <v>5015154444</v>
      </c>
      <c r="M4659" t="s">
        <v>44</v>
      </c>
      <c r="N4659">
        <v>2352275393</v>
      </c>
      <c r="O4659" s="32" t="str">
        <f t="shared" si="72"/>
        <v>Promoters</v>
      </c>
    </row>
    <row r="4660" spans="1:15" ht="15" x14ac:dyDescent="0.2">
      <c r="A4660" t="s">
        <v>41</v>
      </c>
      <c r="B4660" t="s">
        <v>42</v>
      </c>
      <c r="C4660" t="s">
        <v>120</v>
      </c>
      <c r="D4660" s="11">
        <v>44279</v>
      </c>
      <c r="E4660" t="s">
        <v>19</v>
      </c>
      <c r="F4660">
        <v>5</v>
      </c>
      <c r="G4660" t="s">
        <v>43</v>
      </c>
      <c r="H4660">
        <v>9</v>
      </c>
      <c r="I4660"/>
      <c r="J4660"/>
      <c r="K4660">
        <v>7205275223</v>
      </c>
      <c r="L4660">
        <v>5923220781</v>
      </c>
      <c r="M4660" t="s">
        <v>44</v>
      </c>
      <c r="N4660">
        <v>2352276218</v>
      </c>
      <c r="O4660" s="32" t="str">
        <f t="shared" si="72"/>
        <v>Promoters</v>
      </c>
    </row>
    <row r="4661" spans="1:15" ht="15" x14ac:dyDescent="0.2">
      <c r="A4661" t="s">
        <v>41</v>
      </c>
      <c r="B4661" t="s">
        <v>42</v>
      </c>
      <c r="C4661" t="s">
        <v>130</v>
      </c>
      <c r="D4661" s="11">
        <v>44279</v>
      </c>
      <c r="E4661" t="s">
        <v>19</v>
      </c>
      <c r="F4661">
        <v>5</v>
      </c>
      <c r="G4661" t="s">
        <v>43</v>
      </c>
      <c r="H4661">
        <v>9</v>
      </c>
      <c r="I4661"/>
      <c r="J4661"/>
      <c r="K4661">
        <v>7205275223</v>
      </c>
      <c r="L4661">
        <v>5922263788</v>
      </c>
      <c r="M4661" t="s">
        <v>44</v>
      </c>
      <c r="N4661">
        <v>2352291255</v>
      </c>
      <c r="O4661" s="32" t="str">
        <f t="shared" si="72"/>
        <v>Promoters</v>
      </c>
    </row>
    <row r="4662" spans="1:15" ht="15" x14ac:dyDescent="0.2">
      <c r="A4662" t="s">
        <v>41</v>
      </c>
      <c r="B4662" t="s">
        <v>42</v>
      </c>
      <c r="C4662" t="s">
        <v>133</v>
      </c>
      <c r="D4662" s="11">
        <v>44279</v>
      </c>
      <c r="E4662" t="s">
        <v>50</v>
      </c>
      <c r="F4662">
        <v>1</v>
      </c>
      <c r="G4662" t="s">
        <v>46</v>
      </c>
      <c r="H4662">
        <v>0</v>
      </c>
      <c r="I4662"/>
      <c r="J4662">
        <v>2030641473</v>
      </c>
      <c r="K4662">
        <v>8182637006</v>
      </c>
      <c r="L4662">
        <v>8182637006</v>
      </c>
      <c r="M4662" t="s">
        <v>44</v>
      </c>
      <c r="N4662">
        <v>2352292585</v>
      </c>
      <c r="O4662" s="32" t="str">
        <f t="shared" si="72"/>
        <v>Detractors</v>
      </c>
    </row>
    <row r="4663" spans="1:15" ht="15" x14ac:dyDescent="0.2">
      <c r="A4663" t="s">
        <v>41</v>
      </c>
      <c r="B4663" t="s">
        <v>42</v>
      </c>
      <c r="C4663" t="s">
        <v>104</v>
      </c>
      <c r="D4663" s="11">
        <v>44279</v>
      </c>
      <c r="E4663" t="s">
        <v>53</v>
      </c>
      <c r="F4663">
        <v>5</v>
      </c>
      <c r="G4663" t="s">
        <v>43</v>
      </c>
      <c r="H4663">
        <v>8</v>
      </c>
      <c r="I4663"/>
      <c r="J4663"/>
      <c r="K4663">
        <v>4417052333</v>
      </c>
      <c r="L4663">
        <v>4417052333</v>
      </c>
      <c r="M4663" t="s">
        <v>51</v>
      </c>
      <c r="N4663">
        <v>2352302649</v>
      </c>
      <c r="O4663" s="32" t="str">
        <f t="shared" si="72"/>
        <v>Passives</v>
      </c>
    </row>
    <row r="4664" spans="1:15" ht="15" x14ac:dyDescent="0.2">
      <c r="A4664" t="s">
        <v>41</v>
      </c>
      <c r="B4664" t="s">
        <v>42</v>
      </c>
      <c r="C4664" t="s">
        <v>78</v>
      </c>
      <c r="D4664" s="11">
        <v>44279</v>
      </c>
      <c r="E4664" t="s">
        <v>53</v>
      </c>
      <c r="F4664">
        <v>5</v>
      </c>
      <c r="G4664" t="s">
        <v>43</v>
      </c>
      <c r="H4664">
        <v>8</v>
      </c>
      <c r="I4664"/>
      <c r="J4664"/>
      <c r="K4664">
        <v>4412970444</v>
      </c>
      <c r="L4664">
        <v>4412970444</v>
      </c>
      <c r="M4664" t="s">
        <v>44</v>
      </c>
      <c r="N4664">
        <v>2352303605</v>
      </c>
      <c r="O4664" s="32" t="str">
        <f t="shared" si="72"/>
        <v>Passives</v>
      </c>
    </row>
    <row r="4665" spans="1:15" ht="15" x14ac:dyDescent="0.2">
      <c r="A4665" t="s">
        <v>41</v>
      </c>
      <c r="B4665" t="s">
        <v>42</v>
      </c>
      <c r="C4665" t="s">
        <v>137</v>
      </c>
      <c r="D4665" s="11">
        <v>44279</v>
      </c>
      <c r="E4665" t="s">
        <v>55</v>
      </c>
      <c r="F4665">
        <v>5</v>
      </c>
      <c r="G4665" t="s">
        <v>43</v>
      </c>
      <c r="H4665">
        <v>10</v>
      </c>
      <c r="I4665"/>
      <c r="J4665"/>
      <c r="K4665">
        <v>5015154444</v>
      </c>
      <c r="L4665">
        <v>5015154444</v>
      </c>
      <c r="M4665" t="s">
        <v>44</v>
      </c>
      <c r="N4665">
        <v>2352313061</v>
      </c>
      <c r="O4665" s="32" t="str">
        <f t="shared" si="72"/>
        <v>Promoters</v>
      </c>
    </row>
    <row r="4666" spans="1:15" ht="15" x14ac:dyDescent="0.2">
      <c r="A4666" t="s">
        <v>41</v>
      </c>
      <c r="B4666" t="s">
        <v>42</v>
      </c>
      <c r="C4666" t="s">
        <v>137</v>
      </c>
      <c r="D4666" s="11">
        <v>44279</v>
      </c>
      <c r="E4666" t="s">
        <v>55</v>
      </c>
      <c r="F4666">
        <v>5</v>
      </c>
      <c r="G4666" t="s">
        <v>43</v>
      </c>
      <c r="H4666">
        <v>10</v>
      </c>
      <c r="I4666"/>
      <c r="J4666"/>
      <c r="K4666">
        <v>5015154444</v>
      </c>
      <c r="L4666">
        <v>5015154444</v>
      </c>
      <c r="M4666" t="s">
        <v>44</v>
      </c>
      <c r="N4666">
        <v>2352313944</v>
      </c>
      <c r="O4666" s="32" t="str">
        <f t="shared" si="72"/>
        <v>Promoters</v>
      </c>
    </row>
    <row r="4667" spans="1:15" ht="15" x14ac:dyDescent="0.2">
      <c r="A4667" t="s">
        <v>41</v>
      </c>
      <c r="B4667" t="s">
        <v>42</v>
      </c>
      <c r="C4667" t="s">
        <v>118</v>
      </c>
      <c r="D4667" s="11">
        <v>44279</v>
      </c>
      <c r="E4667" t="s">
        <v>19</v>
      </c>
      <c r="F4667">
        <v>3</v>
      </c>
      <c r="G4667" t="s">
        <v>46</v>
      </c>
      <c r="H4667">
        <v>5</v>
      </c>
      <c r="I4667"/>
      <c r="J4667"/>
      <c r="K4667">
        <v>7205275223</v>
      </c>
      <c r="L4667">
        <v>5926129739</v>
      </c>
      <c r="M4667" t="s">
        <v>44</v>
      </c>
      <c r="N4667">
        <v>2352316731</v>
      </c>
      <c r="O4667" s="32" t="str">
        <f t="shared" si="72"/>
        <v>Detractors</v>
      </c>
    </row>
    <row r="4668" spans="1:15" ht="15" x14ac:dyDescent="0.2">
      <c r="A4668" t="s">
        <v>41</v>
      </c>
      <c r="B4668" t="s">
        <v>42</v>
      </c>
      <c r="C4668" t="s">
        <v>108</v>
      </c>
      <c r="D4668" s="11">
        <v>44279</v>
      </c>
      <c r="E4668" t="s">
        <v>53</v>
      </c>
      <c r="F4668">
        <v>5</v>
      </c>
      <c r="G4668" t="s">
        <v>43</v>
      </c>
      <c r="H4668">
        <v>10</v>
      </c>
      <c r="I4668"/>
      <c r="J4668"/>
      <c r="K4668">
        <v>4412362154</v>
      </c>
      <c r="L4668">
        <v>4412362154</v>
      </c>
      <c r="M4668" t="s">
        <v>44</v>
      </c>
      <c r="N4668">
        <v>2352318765</v>
      </c>
      <c r="O4668" s="32" t="str">
        <f t="shared" si="72"/>
        <v>Promoters</v>
      </c>
    </row>
    <row r="4669" spans="1:15" ht="15" x14ac:dyDescent="0.2">
      <c r="A4669" t="s">
        <v>41</v>
      </c>
      <c r="B4669" t="s">
        <v>42</v>
      </c>
      <c r="C4669" t="s">
        <v>109</v>
      </c>
      <c r="D4669" s="11">
        <v>44279</v>
      </c>
      <c r="E4669" t="s">
        <v>53</v>
      </c>
      <c r="F4669">
        <v>5</v>
      </c>
      <c r="G4669" t="s">
        <v>43</v>
      </c>
      <c r="H4669">
        <v>10</v>
      </c>
      <c r="I4669"/>
      <c r="J4669"/>
      <c r="K4669">
        <v>4415356398</v>
      </c>
      <c r="L4669">
        <v>4415356398</v>
      </c>
      <c r="M4669" t="s">
        <v>51</v>
      </c>
      <c r="N4669">
        <v>2352325412</v>
      </c>
      <c r="O4669" s="32" t="str">
        <f t="shared" si="72"/>
        <v>Promoters</v>
      </c>
    </row>
    <row r="4670" spans="1:15" ht="15" x14ac:dyDescent="0.2">
      <c r="A4670" t="s">
        <v>41</v>
      </c>
      <c r="B4670" t="s">
        <v>42</v>
      </c>
      <c r="C4670" t="s">
        <v>120</v>
      </c>
      <c r="D4670" s="11">
        <v>44279</v>
      </c>
      <c r="E4670" t="s">
        <v>19</v>
      </c>
      <c r="F4670">
        <v>5</v>
      </c>
      <c r="G4670" t="s">
        <v>43</v>
      </c>
      <c r="H4670">
        <v>8</v>
      </c>
      <c r="I4670"/>
      <c r="J4670"/>
      <c r="K4670">
        <v>7205275223</v>
      </c>
      <c r="L4670">
        <v>5926534653</v>
      </c>
      <c r="M4670" t="s">
        <v>44</v>
      </c>
      <c r="N4670">
        <v>2352327456</v>
      </c>
      <c r="O4670" s="32" t="str">
        <f t="shared" si="72"/>
        <v>Passives</v>
      </c>
    </row>
    <row r="4671" spans="1:15" ht="15" x14ac:dyDescent="0.2">
      <c r="A4671" t="s">
        <v>41</v>
      </c>
      <c r="B4671" t="s">
        <v>42</v>
      </c>
      <c r="C4671" t="s">
        <v>142</v>
      </c>
      <c r="D4671" s="11">
        <v>44279</v>
      </c>
      <c r="E4671" t="s">
        <v>54</v>
      </c>
      <c r="F4671">
        <v>5</v>
      </c>
      <c r="G4671" t="s">
        <v>46</v>
      </c>
      <c r="H4671">
        <v>1</v>
      </c>
      <c r="I4671"/>
      <c r="J4671"/>
      <c r="K4671">
        <v>9282805211</v>
      </c>
      <c r="L4671">
        <v>9282805211</v>
      </c>
      <c r="M4671" t="s">
        <v>44</v>
      </c>
      <c r="N4671">
        <v>2352329230</v>
      </c>
      <c r="O4671" s="32" t="str">
        <f t="shared" si="72"/>
        <v>Detractors</v>
      </c>
    </row>
    <row r="4672" spans="1:15" ht="15" x14ac:dyDescent="0.2">
      <c r="A4672" t="s">
        <v>41</v>
      </c>
      <c r="B4672" t="s">
        <v>42</v>
      </c>
      <c r="C4672" t="s">
        <v>104</v>
      </c>
      <c r="D4672" s="11">
        <v>44279</v>
      </c>
      <c r="E4672" t="s">
        <v>53</v>
      </c>
      <c r="F4672">
        <v>5</v>
      </c>
      <c r="G4672" t="s">
        <v>43</v>
      </c>
      <c r="H4672">
        <v>10</v>
      </c>
      <c r="I4672"/>
      <c r="J4672"/>
      <c r="K4672">
        <v>4412951422</v>
      </c>
      <c r="L4672">
        <v>4412951422</v>
      </c>
      <c r="M4672" t="s">
        <v>44</v>
      </c>
      <c r="N4672">
        <v>2352358780</v>
      </c>
      <c r="O4672" s="32" t="str">
        <f t="shared" si="72"/>
        <v>Promoters</v>
      </c>
    </row>
    <row r="4673" spans="1:15" ht="15" x14ac:dyDescent="0.2">
      <c r="A4673" t="s">
        <v>41</v>
      </c>
      <c r="B4673" t="s">
        <v>42</v>
      </c>
      <c r="C4673" t="s">
        <v>99</v>
      </c>
      <c r="D4673" s="11">
        <v>44279</v>
      </c>
      <c r="E4673" t="s">
        <v>53</v>
      </c>
      <c r="F4673">
        <v>4</v>
      </c>
      <c r="G4673" t="s">
        <v>43</v>
      </c>
      <c r="H4673">
        <v>8</v>
      </c>
      <c r="I4673"/>
      <c r="J4673"/>
      <c r="K4673">
        <v>4415187072</v>
      </c>
      <c r="L4673">
        <v>4415187072</v>
      </c>
      <c r="M4673" t="s">
        <v>51</v>
      </c>
      <c r="N4673">
        <v>2352366199</v>
      </c>
      <c r="O4673" s="32" t="str">
        <f t="shared" si="72"/>
        <v>Passives</v>
      </c>
    </row>
    <row r="4674" spans="1:15" ht="15" x14ac:dyDescent="0.2">
      <c r="A4674" t="s">
        <v>41</v>
      </c>
      <c r="B4674" t="s">
        <v>42</v>
      </c>
      <c r="C4674" t="s">
        <v>121</v>
      </c>
      <c r="D4674" s="11">
        <v>44279</v>
      </c>
      <c r="E4674" t="s">
        <v>54</v>
      </c>
      <c r="F4674">
        <v>1</v>
      </c>
      <c r="G4674" t="s">
        <v>43</v>
      </c>
      <c r="H4674">
        <v>10</v>
      </c>
      <c r="I4674"/>
      <c r="J4674"/>
      <c r="K4674">
        <v>9282068753</v>
      </c>
      <c r="L4674">
        <v>9282068753</v>
      </c>
      <c r="M4674" t="s">
        <v>44</v>
      </c>
      <c r="N4674">
        <v>2352368764</v>
      </c>
      <c r="O4674" s="32" t="str">
        <f t="shared" ref="O4674:O4737" si="73">IF(AND(H4674&gt;=$Q$3,H4674&lt;=$R$3),$S$3,IF(AND(H4674&gt;=$Q$4,H4674&lt;=$R$4),$S$4,IF(AND(H4674&gt;=$Q$5,H4674&lt;=$R$5),$S$5)))</f>
        <v>Promoters</v>
      </c>
    </row>
    <row r="4675" spans="1:15" ht="15" x14ac:dyDescent="0.2">
      <c r="A4675" t="s">
        <v>41</v>
      </c>
      <c r="B4675" t="s">
        <v>42</v>
      </c>
      <c r="C4675" t="s">
        <v>145</v>
      </c>
      <c r="D4675" s="11">
        <v>44279</v>
      </c>
      <c r="E4675" t="s">
        <v>55</v>
      </c>
      <c r="F4675">
        <v>5</v>
      </c>
      <c r="G4675" t="s">
        <v>43</v>
      </c>
      <c r="H4675">
        <v>10</v>
      </c>
      <c r="I4675"/>
      <c r="J4675"/>
      <c r="K4675">
        <v>9287974774</v>
      </c>
      <c r="L4675">
        <v>9287974774</v>
      </c>
      <c r="M4675" t="s">
        <v>44</v>
      </c>
      <c r="N4675">
        <v>2352370205</v>
      </c>
      <c r="O4675" s="32" t="str">
        <f t="shared" si="73"/>
        <v>Promoters</v>
      </c>
    </row>
    <row r="4676" spans="1:15" ht="15" x14ac:dyDescent="0.2">
      <c r="A4676" t="s">
        <v>41</v>
      </c>
      <c r="B4676" t="s">
        <v>42</v>
      </c>
      <c r="C4676" t="s">
        <v>133</v>
      </c>
      <c r="D4676" s="11">
        <v>44279</v>
      </c>
      <c r="E4676" t="s">
        <v>50</v>
      </c>
      <c r="F4676">
        <v>5</v>
      </c>
      <c r="G4676" t="s">
        <v>46</v>
      </c>
      <c r="H4676">
        <v>7</v>
      </c>
      <c r="I4676"/>
      <c r="J4676">
        <v>2030712532</v>
      </c>
      <c r="K4676">
        <v>3407730487</v>
      </c>
      <c r="L4676">
        <v>3407730487</v>
      </c>
      <c r="M4676" t="s">
        <v>44</v>
      </c>
      <c r="N4676">
        <v>2352377008</v>
      </c>
      <c r="O4676" s="32" t="str">
        <f t="shared" si="73"/>
        <v>Passives</v>
      </c>
    </row>
    <row r="4677" spans="1:15" ht="15" x14ac:dyDescent="0.2">
      <c r="A4677" t="s">
        <v>41</v>
      </c>
      <c r="B4677" t="s">
        <v>42</v>
      </c>
      <c r="C4677" t="s">
        <v>142</v>
      </c>
      <c r="D4677" s="11">
        <v>44279</v>
      </c>
      <c r="E4677" t="s">
        <v>55</v>
      </c>
      <c r="F4677">
        <v>5</v>
      </c>
      <c r="G4677" t="s">
        <v>46</v>
      </c>
      <c r="H4677">
        <v>10</v>
      </c>
      <c r="I4677"/>
      <c r="J4677"/>
      <c r="K4677">
        <v>5054238750</v>
      </c>
      <c r="L4677">
        <v>5054238750</v>
      </c>
      <c r="M4677" t="s">
        <v>44</v>
      </c>
      <c r="N4677">
        <v>2352377054</v>
      </c>
      <c r="O4677" s="32" t="str">
        <f t="shared" si="73"/>
        <v>Promoters</v>
      </c>
    </row>
    <row r="4678" spans="1:15" ht="15" x14ac:dyDescent="0.2">
      <c r="A4678" t="s">
        <v>41</v>
      </c>
      <c r="B4678" t="s">
        <v>42</v>
      </c>
      <c r="C4678" t="s">
        <v>102</v>
      </c>
      <c r="D4678" s="11">
        <v>44279</v>
      </c>
      <c r="E4678" t="s">
        <v>53</v>
      </c>
      <c r="F4678">
        <v>5</v>
      </c>
      <c r="G4678" t="s">
        <v>43</v>
      </c>
      <c r="H4678">
        <v>6</v>
      </c>
      <c r="I4678"/>
      <c r="J4678"/>
      <c r="K4678">
        <v>4417039200</v>
      </c>
      <c r="L4678">
        <v>4417039200</v>
      </c>
      <c r="M4678" t="s">
        <v>44</v>
      </c>
      <c r="N4678">
        <v>2352377665</v>
      </c>
      <c r="O4678" s="32" t="str">
        <f t="shared" si="73"/>
        <v>Detractors</v>
      </c>
    </row>
    <row r="4679" spans="1:15" ht="15" x14ac:dyDescent="0.2">
      <c r="A4679" t="s">
        <v>41</v>
      </c>
      <c r="B4679" t="s">
        <v>42</v>
      </c>
      <c r="C4679" t="s">
        <v>144</v>
      </c>
      <c r="D4679" s="11">
        <v>44279</v>
      </c>
      <c r="E4679" t="s">
        <v>55</v>
      </c>
      <c r="F4679">
        <v>4</v>
      </c>
      <c r="G4679" t="s">
        <v>43</v>
      </c>
      <c r="H4679">
        <v>1</v>
      </c>
      <c r="I4679"/>
      <c r="J4679"/>
      <c r="K4679">
        <v>7752779211</v>
      </c>
      <c r="L4679">
        <v>7752779211</v>
      </c>
      <c r="M4679" t="s">
        <v>44</v>
      </c>
      <c r="N4679">
        <v>2352379740</v>
      </c>
      <c r="O4679" s="32" t="str">
        <f t="shared" si="73"/>
        <v>Detractors</v>
      </c>
    </row>
    <row r="4680" spans="1:15" ht="15" x14ac:dyDescent="0.2">
      <c r="A4680" t="s">
        <v>41</v>
      </c>
      <c r="B4680" t="s">
        <v>42</v>
      </c>
      <c r="C4680" t="s">
        <v>102</v>
      </c>
      <c r="D4680" s="11">
        <v>44279</v>
      </c>
      <c r="E4680" t="s">
        <v>53</v>
      </c>
      <c r="F4680">
        <v>5</v>
      </c>
      <c r="G4680" t="s">
        <v>43</v>
      </c>
      <c r="H4680">
        <v>9</v>
      </c>
      <c r="I4680"/>
      <c r="J4680"/>
      <c r="K4680">
        <v>4412974817</v>
      </c>
      <c r="L4680">
        <v>4412974817</v>
      </c>
      <c r="M4680" t="s">
        <v>44</v>
      </c>
      <c r="N4680">
        <v>2352383249</v>
      </c>
      <c r="O4680" s="32" t="str">
        <f t="shared" si="73"/>
        <v>Promoters</v>
      </c>
    </row>
    <row r="4681" spans="1:15" ht="15" x14ac:dyDescent="0.2">
      <c r="A4681" t="s">
        <v>41</v>
      </c>
      <c r="B4681" t="s">
        <v>42</v>
      </c>
      <c r="C4681" t="s">
        <v>147</v>
      </c>
      <c r="D4681" s="11">
        <v>44279</v>
      </c>
      <c r="E4681" t="s">
        <v>53</v>
      </c>
      <c r="F4681">
        <v>4</v>
      </c>
      <c r="G4681" t="s">
        <v>43</v>
      </c>
      <c r="H4681">
        <v>5</v>
      </c>
      <c r="I4681"/>
      <c r="J4681"/>
      <c r="K4681">
        <v>4412362954</v>
      </c>
      <c r="L4681">
        <v>4412362954</v>
      </c>
      <c r="M4681" t="s">
        <v>44</v>
      </c>
      <c r="N4681">
        <v>2352388310</v>
      </c>
      <c r="O4681" s="32" t="str">
        <f t="shared" si="73"/>
        <v>Detractors</v>
      </c>
    </row>
    <row r="4682" spans="1:15" ht="15" x14ac:dyDescent="0.2">
      <c r="A4682" t="s">
        <v>41</v>
      </c>
      <c r="B4682" t="s">
        <v>42</v>
      </c>
      <c r="C4682" t="s">
        <v>85</v>
      </c>
      <c r="D4682" s="11">
        <v>44279</v>
      </c>
      <c r="E4682" t="s">
        <v>53</v>
      </c>
      <c r="F4682">
        <v>4</v>
      </c>
      <c r="G4682" t="s">
        <v>46</v>
      </c>
      <c r="H4682">
        <v>7</v>
      </c>
      <c r="I4682"/>
      <c r="J4682"/>
      <c r="K4682">
        <v>4412360196</v>
      </c>
      <c r="L4682">
        <v>4412360196</v>
      </c>
      <c r="M4682" t="s">
        <v>51</v>
      </c>
      <c r="N4682">
        <v>2352410791</v>
      </c>
      <c r="O4682" s="32" t="str">
        <f t="shared" si="73"/>
        <v>Passives</v>
      </c>
    </row>
    <row r="4683" spans="1:15" ht="15" x14ac:dyDescent="0.2">
      <c r="A4683" t="s">
        <v>41</v>
      </c>
      <c r="B4683" t="s">
        <v>42</v>
      </c>
      <c r="C4683" t="s">
        <v>123</v>
      </c>
      <c r="D4683" s="11">
        <v>44279</v>
      </c>
      <c r="E4683" t="s">
        <v>19</v>
      </c>
      <c r="F4683">
        <v>4</v>
      </c>
      <c r="G4683" t="s">
        <v>46</v>
      </c>
      <c r="H4683">
        <v>0</v>
      </c>
      <c r="I4683"/>
      <c r="J4683"/>
      <c r="K4683">
        <v>7205275223</v>
      </c>
      <c r="L4683">
        <v>5926431097</v>
      </c>
      <c r="M4683" t="s">
        <v>44</v>
      </c>
      <c r="N4683">
        <v>2352418639</v>
      </c>
      <c r="O4683" s="32" t="str">
        <f t="shared" si="73"/>
        <v>Detractors</v>
      </c>
    </row>
    <row r="4684" spans="1:15" ht="15" x14ac:dyDescent="0.2">
      <c r="A4684" t="s">
        <v>41</v>
      </c>
      <c r="B4684" t="s">
        <v>42</v>
      </c>
      <c r="C4684" t="s">
        <v>125</v>
      </c>
      <c r="D4684" s="11">
        <v>44279</v>
      </c>
      <c r="E4684" t="s">
        <v>19</v>
      </c>
      <c r="F4684">
        <v>5</v>
      </c>
      <c r="G4684" t="s">
        <v>46</v>
      </c>
      <c r="H4684">
        <v>10</v>
      </c>
      <c r="I4684"/>
      <c r="J4684">
        <v>2030769462</v>
      </c>
      <c r="K4684">
        <v>7205275223</v>
      </c>
      <c r="L4684">
        <v>5922750227</v>
      </c>
      <c r="M4684" t="s">
        <v>44</v>
      </c>
      <c r="N4684">
        <v>2352438461</v>
      </c>
      <c r="O4684" s="32" t="str">
        <f t="shared" si="73"/>
        <v>Promoters</v>
      </c>
    </row>
    <row r="4685" spans="1:15" ht="15" x14ac:dyDescent="0.2">
      <c r="A4685" t="s">
        <v>41</v>
      </c>
      <c r="B4685" t="s">
        <v>42</v>
      </c>
      <c r="C4685" t="s">
        <v>139</v>
      </c>
      <c r="D4685" s="11">
        <v>44279</v>
      </c>
      <c r="E4685" t="s">
        <v>50</v>
      </c>
      <c r="F4685">
        <v>4</v>
      </c>
      <c r="G4685" t="s">
        <v>46</v>
      </c>
      <c r="H4685">
        <v>3</v>
      </c>
      <c r="I4685"/>
      <c r="J4685"/>
      <c r="K4685">
        <v>3407730487</v>
      </c>
      <c r="L4685">
        <v>3407730487</v>
      </c>
      <c r="M4685" t="s">
        <v>44</v>
      </c>
      <c r="N4685">
        <v>2352446496</v>
      </c>
      <c r="O4685" s="32" t="str">
        <f t="shared" si="73"/>
        <v>Detractors</v>
      </c>
    </row>
    <row r="4686" spans="1:15" ht="15" x14ac:dyDescent="0.2">
      <c r="A4686" t="s">
        <v>41</v>
      </c>
      <c r="B4686" t="s">
        <v>42</v>
      </c>
      <c r="C4686" t="s">
        <v>84</v>
      </c>
      <c r="D4686" s="11">
        <v>44279</v>
      </c>
      <c r="E4686" t="s">
        <v>50</v>
      </c>
      <c r="F4686">
        <v>5</v>
      </c>
      <c r="G4686" t="s">
        <v>43</v>
      </c>
      <c r="H4686">
        <v>9</v>
      </c>
      <c r="I4686"/>
      <c r="J4686"/>
      <c r="K4686">
        <v>3402442436</v>
      </c>
      <c r="L4686">
        <v>3402442436</v>
      </c>
      <c r="M4686" t="s">
        <v>44</v>
      </c>
      <c r="N4686">
        <v>2352452931</v>
      </c>
      <c r="O4686" s="32" t="str">
        <f t="shared" si="73"/>
        <v>Promoters</v>
      </c>
    </row>
    <row r="4687" spans="1:15" ht="15" x14ac:dyDescent="0.2">
      <c r="A4687" t="s">
        <v>41</v>
      </c>
      <c r="B4687" t="s">
        <v>42</v>
      </c>
      <c r="C4687" t="s">
        <v>123</v>
      </c>
      <c r="D4687" s="11">
        <v>44279</v>
      </c>
      <c r="E4687" t="s">
        <v>19</v>
      </c>
      <c r="F4687">
        <v>5</v>
      </c>
      <c r="G4687" t="s">
        <v>43</v>
      </c>
      <c r="H4687">
        <v>9</v>
      </c>
      <c r="I4687"/>
      <c r="J4687">
        <v>2030784080</v>
      </c>
      <c r="K4687">
        <v>7205275223</v>
      </c>
      <c r="L4687">
        <v>5926472967</v>
      </c>
      <c r="M4687" t="s">
        <v>44</v>
      </c>
      <c r="N4687">
        <v>2352454818</v>
      </c>
      <c r="O4687" s="32" t="str">
        <f t="shared" si="73"/>
        <v>Promoters</v>
      </c>
    </row>
    <row r="4688" spans="1:15" ht="15" x14ac:dyDescent="0.2">
      <c r="A4688" t="s">
        <v>41</v>
      </c>
      <c r="B4688" t="s">
        <v>42</v>
      </c>
      <c r="C4688" t="s">
        <v>141</v>
      </c>
      <c r="D4688" s="11">
        <v>44279</v>
      </c>
      <c r="E4688" t="s">
        <v>54</v>
      </c>
      <c r="F4688">
        <v>4</v>
      </c>
      <c r="G4688" t="s">
        <v>43</v>
      </c>
      <c r="H4688">
        <v>10</v>
      </c>
      <c r="I4688"/>
      <c r="J4688"/>
      <c r="K4688">
        <v>9282092666</v>
      </c>
      <c r="L4688">
        <v>9282092666</v>
      </c>
      <c r="M4688" t="s">
        <v>51</v>
      </c>
      <c r="N4688">
        <v>2352459513</v>
      </c>
      <c r="O4688" s="32" t="str">
        <f t="shared" si="73"/>
        <v>Promoters</v>
      </c>
    </row>
    <row r="4689" spans="1:15" ht="15" x14ac:dyDescent="0.2">
      <c r="A4689" t="s">
        <v>41</v>
      </c>
      <c r="B4689" t="s">
        <v>42</v>
      </c>
      <c r="C4689" t="s">
        <v>113</v>
      </c>
      <c r="D4689" s="11">
        <v>44279</v>
      </c>
      <c r="E4689" t="s">
        <v>50</v>
      </c>
      <c r="F4689">
        <v>5</v>
      </c>
      <c r="G4689" t="s">
        <v>46</v>
      </c>
      <c r="H4689">
        <v>10</v>
      </c>
      <c r="I4689"/>
      <c r="J4689"/>
      <c r="K4689">
        <v>3405142566</v>
      </c>
      <c r="L4689">
        <v>3405142566</v>
      </c>
      <c r="M4689" t="s">
        <v>44</v>
      </c>
      <c r="N4689">
        <v>2352463161</v>
      </c>
      <c r="O4689" s="32" t="str">
        <f t="shared" si="73"/>
        <v>Promoters</v>
      </c>
    </row>
    <row r="4690" spans="1:15" ht="15" x14ac:dyDescent="0.2">
      <c r="A4690" t="s">
        <v>41</v>
      </c>
      <c r="B4690" t="s">
        <v>42</v>
      </c>
      <c r="C4690" t="s">
        <v>81</v>
      </c>
      <c r="D4690" s="11">
        <v>44279</v>
      </c>
      <c r="E4690" t="s">
        <v>53</v>
      </c>
      <c r="F4690">
        <v>5</v>
      </c>
      <c r="G4690" t="s">
        <v>46</v>
      </c>
      <c r="H4690">
        <v>8</v>
      </c>
      <c r="I4690"/>
      <c r="J4690"/>
      <c r="K4690">
        <v>4417039123</v>
      </c>
      <c r="L4690">
        <v>4417039123</v>
      </c>
      <c r="M4690" t="s">
        <v>51</v>
      </c>
      <c r="N4690">
        <v>2352474014</v>
      </c>
      <c r="O4690" s="32" t="str">
        <f t="shared" si="73"/>
        <v>Passives</v>
      </c>
    </row>
    <row r="4691" spans="1:15" ht="15" x14ac:dyDescent="0.2">
      <c r="A4691" t="s">
        <v>41</v>
      </c>
      <c r="B4691" t="s">
        <v>42</v>
      </c>
      <c r="C4691" t="s">
        <v>84</v>
      </c>
      <c r="D4691" s="11">
        <v>44279</v>
      </c>
      <c r="E4691" t="s">
        <v>53</v>
      </c>
      <c r="F4691">
        <v>5</v>
      </c>
      <c r="G4691" t="s">
        <v>46</v>
      </c>
      <c r="H4691">
        <v>10</v>
      </c>
      <c r="I4691"/>
      <c r="J4691"/>
      <c r="K4691">
        <v>4417991664</v>
      </c>
      <c r="L4691">
        <v>4417991664</v>
      </c>
      <c r="M4691" t="s">
        <v>44</v>
      </c>
      <c r="N4691">
        <v>2352479303</v>
      </c>
      <c r="O4691" s="32" t="str">
        <f t="shared" si="73"/>
        <v>Promoters</v>
      </c>
    </row>
    <row r="4692" spans="1:15" ht="15" x14ac:dyDescent="0.2">
      <c r="A4692" t="s">
        <v>41</v>
      </c>
      <c r="B4692" t="s">
        <v>42</v>
      </c>
      <c r="C4692" t="s">
        <v>139</v>
      </c>
      <c r="D4692" s="11">
        <v>44279</v>
      </c>
      <c r="E4692" t="s">
        <v>55</v>
      </c>
      <c r="F4692">
        <v>5</v>
      </c>
      <c r="G4692" t="s">
        <v>43</v>
      </c>
      <c r="H4692">
        <v>10</v>
      </c>
      <c r="I4692"/>
      <c r="J4692"/>
      <c r="K4692">
        <v>5054276808</v>
      </c>
      <c r="L4692">
        <v>5054276808</v>
      </c>
      <c r="M4692" t="s">
        <v>44</v>
      </c>
      <c r="N4692">
        <v>2352498682</v>
      </c>
      <c r="O4692" s="32" t="str">
        <f t="shared" si="73"/>
        <v>Promoters</v>
      </c>
    </row>
    <row r="4693" spans="1:15" ht="15" x14ac:dyDescent="0.2">
      <c r="A4693" t="s">
        <v>41</v>
      </c>
      <c r="B4693" t="s">
        <v>42</v>
      </c>
      <c r="C4693" t="s">
        <v>128</v>
      </c>
      <c r="D4693" s="11">
        <v>44279</v>
      </c>
      <c r="E4693" t="s">
        <v>54</v>
      </c>
      <c r="F4693">
        <v>5</v>
      </c>
      <c r="G4693" t="s">
        <v>43</v>
      </c>
      <c r="H4693">
        <v>10</v>
      </c>
      <c r="I4693"/>
      <c r="J4693"/>
      <c r="K4693">
        <v>9283494606</v>
      </c>
      <c r="L4693">
        <v>9283494606</v>
      </c>
      <c r="M4693" t="s">
        <v>44</v>
      </c>
      <c r="N4693">
        <v>2352501746</v>
      </c>
      <c r="O4693" s="32" t="str">
        <f t="shared" si="73"/>
        <v>Promoters</v>
      </c>
    </row>
    <row r="4694" spans="1:15" ht="15" x14ac:dyDescent="0.2">
      <c r="A4694" t="s">
        <v>41</v>
      </c>
      <c r="B4694" t="s">
        <v>42</v>
      </c>
      <c r="C4694" t="s">
        <v>89</v>
      </c>
      <c r="D4694" s="11">
        <v>44279</v>
      </c>
      <c r="E4694" t="s">
        <v>50</v>
      </c>
      <c r="F4694">
        <v>5</v>
      </c>
      <c r="G4694" t="s">
        <v>46</v>
      </c>
      <c r="H4694">
        <v>9</v>
      </c>
      <c r="I4694"/>
      <c r="J4694"/>
      <c r="K4694">
        <v>3406262954</v>
      </c>
      <c r="L4694">
        <v>3406262954</v>
      </c>
      <c r="M4694" t="s">
        <v>44</v>
      </c>
      <c r="N4694">
        <v>2352504901</v>
      </c>
      <c r="O4694" s="32" t="str">
        <f t="shared" si="73"/>
        <v>Promoters</v>
      </c>
    </row>
    <row r="4695" spans="1:15" ht="15" x14ac:dyDescent="0.2">
      <c r="A4695" t="s">
        <v>41</v>
      </c>
      <c r="B4695" t="s">
        <v>42</v>
      </c>
      <c r="C4695" t="s">
        <v>88</v>
      </c>
      <c r="D4695" s="11">
        <v>44279</v>
      </c>
      <c r="E4695" t="s">
        <v>50</v>
      </c>
      <c r="F4695">
        <v>5</v>
      </c>
      <c r="G4695" t="s">
        <v>43</v>
      </c>
      <c r="H4695">
        <v>5</v>
      </c>
      <c r="I4695"/>
      <c r="J4695">
        <v>2030827097</v>
      </c>
      <c r="K4695">
        <v>3407250529</v>
      </c>
      <c r="L4695">
        <v>3407250529</v>
      </c>
      <c r="M4695" t="s">
        <v>44</v>
      </c>
      <c r="N4695">
        <v>2352508062</v>
      </c>
      <c r="O4695" s="32" t="str">
        <f t="shared" si="73"/>
        <v>Detractors</v>
      </c>
    </row>
    <row r="4696" spans="1:15" ht="15" x14ac:dyDescent="0.2">
      <c r="A4696" t="s">
        <v>41</v>
      </c>
      <c r="B4696" t="s">
        <v>42</v>
      </c>
      <c r="C4696" t="s">
        <v>81</v>
      </c>
      <c r="D4696" s="11">
        <v>44279</v>
      </c>
      <c r="E4696" t="s">
        <v>53</v>
      </c>
      <c r="F4696">
        <v>2</v>
      </c>
      <c r="G4696" t="s">
        <v>43</v>
      </c>
      <c r="H4696">
        <v>1</v>
      </c>
      <c r="I4696"/>
      <c r="J4696"/>
      <c r="K4696">
        <v>4412971054</v>
      </c>
      <c r="L4696">
        <v>4412971054</v>
      </c>
      <c r="M4696" t="s">
        <v>44</v>
      </c>
      <c r="N4696">
        <v>2352510952</v>
      </c>
      <c r="O4696" s="32" t="str">
        <f t="shared" si="73"/>
        <v>Detractors</v>
      </c>
    </row>
    <row r="4697" spans="1:15" ht="15" x14ac:dyDescent="0.2">
      <c r="A4697" t="s">
        <v>41</v>
      </c>
      <c r="B4697" t="s">
        <v>42</v>
      </c>
      <c r="C4697" t="s">
        <v>139</v>
      </c>
      <c r="D4697" s="11">
        <v>44279</v>
      </c>
      <c r="E4697" t="s">
        <v>54</v>
      </c>
      <c r="F4697">
        <v>1</v>
      </c>
      <c r="G4697" t="s">
        <v>43</v>
      </c>
      <c r="H4697">
        <v>0</v>
      </c>
      <c r="I4697"/>
      <c r="J4697"/>
      <c r="K4697">
        <v>5056391445</v>
      </c>
      <c r="L4697">
        <v>5056391445</v>
      </c>
      <c r="M4697" t="s">
        <v>44</v>
      </c>
      <c r="N4697">
        <v>2352511333</v>
      </c>
      <c r="O4697" s="32" t="str">
        <f t="shared" si="73"/>
        <v>Detractors</v>
      </c>
    </row>
    <row r="4698" spans="1:15" ht="15" x14ac:dyDescent="0.2">
      <c r="A4698" t="s">
        <v>41</v>
      </c>
      <c r="B4698" t="s">
        <v>42</v>
      </c>
      <c r="C4698" t="s">
        <v>81</v>
      </c>
      <c r="D4698" s="11">
        <v>44279</v>
      </c>
      <c r="E4698" t="s">
        <v>50</v>
      </c>
      <c r="F4698">
        <v>5</v>
      </c>
      <c r="G4698" t="s">
        <v>43</v>
      </c>
      <c r="H4698">
        <v>9</v>
      </c>
      <c r="I4698"/>
      <c r="J4698"/>
      <c r="K4698">
        <v>3406262954</v>
      </c>
      <c r="L4698">
        <v>3406262954</v>
      </c>
      <c r="M4698" t="s">
        <v>51</v>
      </c>
      <c r="N4698">
        <v>2352514664</v>
      </c>
      <c r="O4698" s="32" t="str">
        <f t="shared" si="73"/>
        <v>Promoters</v>
      </c>
    </row>
    <row r="4699" spans="1:15" ht="15" x14ac:dyDescent="0.2">
      <c r="A4699" t="s">
        <v>41</v>
      </c>
      <c r="B4699" t="s">
        <v>42</v>
      </c>
      <c r="C4699" t="s">
        <v>80</v>
      </c>
      <c r="D4699" s="11">
        <v>44280</v>
      </c>
      <c r="E4699" t="s">
        <v>50</v>
      </c>
      <c r="F4699">
        <v>5</v>
      </c>
      <c r="G4699" t="s">
        <v>46</v>
      </c>
      <c r="H4699">
        <v>8</v>
      </c>
      <c r="I4699"/>
      <c r="J4699"/>
      <c r="K4699">
        <v>3405130130</v>
      </c>
      <c r="L4699">
        <v>3405130130</v>
      </c>
      <c r="M4699" t="s">
        <v>44</v>
      </c>
      <c r="N4699">
        <v>2352604753</v>
      </c>
      <c r="O4699" s="32" t="str">
        <f t="shared" si="73"/>
        <v>Passives</v>
      </c>
    </row>
    <row r="4700" spans="1:15" ht="15" x14ac:dyDescent="0.2">
      <c r="A4700" t="s">
        <v>41</v>
      </c>
      <c r="B4700" t="s">
        <v>42</v>
      </c>
      <c r="C4700" t="s">
        <v>118</v>
      </c>
      <c r="D4700" s="11">
        <v>44280</v>
      </c>
      <c r="E4700" t="s">
        <v>19</v>
      </c>
      <c r="F4700">
        <v>5</v>
      </c>
      <c r="G4700" t="s">
        <v>43</v>
      </c>
      <c r="H4700">
        <v>6</v>
      </c>
      <c r="I4700"/>
      <c r="J4700"/>
      <c r="K4700">
        <v>7205275223</v>
      </c>
      <c r="L4700">
        <v>5923382806</v>
      </c>
      <c r="M4700" t="s">
        <v>44</v>
      </c>
      <c r="N4700">
        <v>2352605945</v>
      </c>
      <c r="O4700" s="32" t="str">
        <f t="shared" si="73"/>
        <v>Detractors</v>
      </c>
    </row>
    <row r="4701" spans="1:15" ht="15" x14ac:dyDescent="0.2">
      <c r="A4701" t="s">
        <v>41</v>
      </c>
      <c r="B4701" t="s">
        <v>42</v>
      </c>
      <c r="C4701" t="s">
        <v>130</v>
      </c>
      <c r="D4701" s="11">
        <v>44280</v>
      </c>
      <c r="E4701" t="s">
        <v>19</v>
      </c>
      <c r="F4701">
        <v>5</v>
      </c>
      <c r="G4701" t="s">
        <v>43</v>
      </c>
      <c r="H4701">
        <v>10</v>
      </c>
      <c r="I4701"/>
      <c r="J4701"/>
      <c r="K4701">
        <v>7205275223</v>
      </c>
      <c r="L4701">
        <v>5926227599</v>
      </c>
      <c r="M4701" t="s">
        <v>44</v>
      </c>
      <c r="N4701">
        <v>2352613951</v>
      </c>
      <c r="O4701" s="32" t="str">
        <f t="shared" si="73"/>
        <v>Promoters</v>
      </c>
    </row>
    <row r="4702" spans="1:15" ht="15" x14ac:dyDescent="0.2">
      <c r="A4702" t="s">
        <v>41</v>
      </c>
      <c r="B4702" t="s">
        <v>42</v>
      </c>
      <c r="C4702" t="s">
        <v>118</v>
      </c>
      <c r="D4702" s="11">
        <v>44280</v>
      </c>
      <c r="E4702" t="s">
        <v>19</v>
      </c>
      <c r="F4702">
        <v>5</v>
      </c>
      <c r="G4702" t="s">
        <v>43</v>
      </c>
      <c r="H4702">
        <v>4</v>
      </c>
      <c r="I4702"/>
      <c r="J4702">
        <v>2030901707</v>
      </c>
      <c r="K4702">
        <v>7205275223</v>
      </c>
      <c r="L4702">
        <v>5922275614</v>
      </c>
      <c r="M4702" t="s">
        <v>44</v>
      </c>
      <c r="N4702">
        <v>2352620558</v>
      </c>
      <c r="O4702" s="32" t="str">
        <f t="shared" si="73"/>
        <v>Detractors</v>
      </c>
    </row>
    <row r="4703" spans="1:15" ht="15" x14ac:dyDescent="0.2">
      <c r="A4703" t="s">
        <v>41</v>
      </c>
      <c r="B4703" t="s">
        <v>42</v>
      </c>
      <c r="C4703" t="s">
        <v>130</v>
      </c>
      <c r="D4703" s="11">
        <v>44280</v>
      </c>
      <c r="E4703" t="s">
        <v>19</v>
      </c>
      <c r="F4703">
        <v>5</v>
      </c>
      <c r="G4703" t="s">
        <v>43</v>
      </c>
      <c r="H4703">
        <v>9</v>
      </c>
      <c r="I4703"/>
      <c r="J4703"/>
      <c r="K4703">
        <v>7205275223</v>
      </c>
      <c r="L4703">
        <v>5923220691</v>
      </c>
      <c r="M4703" t="s">
        <v>44</v>
      </c>
      <c r="N4703">
        <v>2352621853</v>
      </c>
      <c r="O4703" s="32" t="str">
        <f t="shared" si="73"/>
        <v>Promoters</v>
      </c>
    </row>
    <row r="4704" spans="1:15" ht="15" x14ac:dyDescent="0.2">
      <c r="A4704" t="s">
        <v>41</v>
      </c>
      <c r="B4704" t="s">
        <v>42</v>
      </c>
      <c r="C4704" t="s">
        <v>102</v>
      </c>
      <c r="D4704" s="11">
        <v>44280</v>
      </c>
      <c r="E4704" t="s">
        <v>53</v>
      </c>
      <c r="F4704">
        <v>5</v>
      </c>
      <c r="G4704" t="s">
        <v>43</v>
      </c>
      <c r="H4704">
        <v>10</v>
      </c>
      <c r="I4704"/>
      <c r="J4704"/>
      <c r="K4704">
        <v>4415044150</v>
      </c>
      <c r="L4704">
        <v>4415044150</v>
      </c>
      <c r="M4704" t="s">
        <v>44</v>
      </c>
      <c r="N4704">
        <v>2352627275</v>
      </c>
      <c r="O4704" s="32" t="str">
        <f t="shared" si="73"/>
        <v>Promoters</v>
      </c>
    </row>
    <row r="4705" spans="1:15" ht="15" x14ac:dyDescent="0.2">
      <c r="A4705" t="s">
        <v>41</v>
      </c>
      <c r="B4705" t="s">
        <v>42</v>
      </c>
      <c r="C4705" t="s">
        <v>119</v>
      </c>
      <c r="D4705" s="11">
        <v>44280</v>
      </c>
      <c r="E4705" t="s">
        <v>19</v>
      </c>
      <c r="F4705">
        <v>5</v>
      </c>
      <c r="G4705" t="s">
        <v>43</v>
      </c>
      <c r="H4705">
        <v>10</v>
      </c>
      <c r="I4705"/>
      <c r="J4705"/>
      <c r="K4705">
        <v>7205275223</v>
      </c>
      <c r="L4705">
        <v>5926583671</v>
      </c>
      <c r="M4705" t="s">
        <v>51</v>
      </c>
      <c r="N4705">
        <v>2352641373</v>
      </c>
      <c r="O4705" s="32" t="str">
        <f t="shared" si="73"/>
        <v>Promoters</v>
      </c>
    </row>
    <row r="4706" spans="1:15" ht="15" x14ac:dyDescent="0.2">
      <c r="A4706" t="s">
        <v>41</v>
      </c>
      <c r="B4706" t="s">
        <v>42</v>
      </c>
      <c r="C4706" t="s">
        <v>130</v>
      </c>
      <c r="D4706" s="11">
        <v>44280</v>
      </c>
      <c r="E4706" t="s">
        <v>19</v>
      </c>
      <c r="F4706">
        <v>5</v>
      </c>
      <c r="G4706" t="s">
        <v>43</v>
      </c>
      <c r="H4706">
        <v>9</v>
      </c>
      <c r="I4706"/>
      <c r="J4706"/>
      <c r="K4706">
        <v>7205275223</v>
      </c>
      <c r="L4706">
        <v>5922267989</v>
      </c>
      <c r="M4706" t="s">
        <v>44</v>
      </c>
      <c r="N4706">
        <v>2352653294</v>
      </c>
      <c r="O4706" s="32" t="str">
        <f t="shared" si="73"/>
        <v>Promoters</v>
      </c>
    </row>
    <row r="4707" spans="1:15" ht="15" x14ac:dyDescent="0.2">
      <c r="A4707" t="s">
        <v>41</v>
      </c>
      <c r="B4707" t="s">
        <v>42</v>
      </c>
      <c r="C4707" t="s">
        <v>83</v>
      </c>
      <c r="D4707" s="11">
        <v>44280</v>
      </c>
      <c r="E4707" t="s">
        <v>52</v>
      </c>
      <c r="F4707">
        <v>5</v>
      </c>
      <c r="G4707" t="s">
        <v>43</v>
      </c>
      <c r="H4707">
        <v>6</v>
      </c>
      <c r="I4707"/>
      <c r="J4707"/>
      <c r="K4707">
        <v>4417772015</v>
      </c>
      <c r="L4707">
        <v>4417772015</v>
      </c>
      <c r="M4707" t="s">
        <v>44</v>
      </c>
      <c r="N4707">
        <v>2352656024</v>
      </c>
      <c r="O4707" s="32" t="str">
        <f t="shared" si="73"/>
        <v>Detractors</v>
      </c>
    </row>
    <row r="4708" spans="1:15" ht="15" x14ac:dyDescent="0.2">
      <c r="A4708" t="s">
        <v>41</v>
      </c>
      <c r="B4708" t="s">
        <v>42</v>
      </c>
      <c r="C4708" t="s">
        <v>123</v>
      </c>
      <c r="D4708" s="11">
        <v>44280</v>
      </c>
      <c r="E4708" t="s">
        <v>19</v>
      </c>
      <c r="F4708">
        <v>5</v>
      </c>
      <c r="G4708" t="s">
        <v>43</v>
      </c>
      <c r="H4708">
        <v>10</v>
      </c>
      <c r="I4708"/>
      <c r="J4708">
        <v>2030962607</v>
      </c>
      <c r="K4708">
        <v>7205275223</v>
      </c>
      <c r="L4708">
        <v>5922312020</v>
      </c>
      <c r="M4708" t="s">
        <v>44</v>
      </c>
      <c r="N4708">
        <v>2352659471</v>
      </c>
      <c r="O4708" s="32" t="str">
        <f t="shared" si="73"/>
        <v>Promoters</v>
      </c>
    </row>
    <row r="4709" spans="1:15" ht="15" x14ac:dyDescent="0.2">
      <c r="A4709" t="s">
        <v>41</v>
      </c>
      <c r="B4709" t="s">
        <v>42</v>
      </c>
      <c r="C4709" t="s">
        <v>82</v>
      </c>
      <c r="D4709" s="11">
        <v>44280</v>
      </c>
      <c r="E4709" t="s">
        <v>53</v>
      </c>
      <c r="F4709">
        <v>5</v>
      </c>
      <c r="G4709" t="s">
        <v>43</v>
      </c>
      <c r="H4709">
        <v>5</v>
      </c>
      <c r="I4709"/>
      <c r="J4709"/>
      <c r="K4709">
        <v>4412327585</v>
      </c>
      <c r="L4709">
        <v>4412327585</v>
      </c>
      <c r="M4709" t="s">
        <v>44</v>
      </c>
      <c r="N4709">
        <v>2352660691</v>
      </c>
      <c r="O4709" s="32" t="str">
        <f t="shared" si="73"/>
        <v>Detractors</v>
      </c>
    </row>
    <row r="4710" spans="1:15" ht="15" x14ac:dyDescent="0.2">
      <c r="A4710" t="s">
        <v>41</v>
      </c>
      <c r="B4710" t="s">
        <v>42</v>
      </c>
      <c r="C4710" t="s">
        <v>110</v>
      </c>
      <c r="D4710" s="11">
        <v>44280</v>
      </c>
      <c r="E4710" t="s">
        <v>53</v>
      </c>
      <c r="F4710">
        <v>5</v>
      </c>
      <c r="G4710" t="s">
        <v>43</v>
      </c>
      <c r="H4710">
        <v>8</v>
      </c>
      <c r="I4710"/>
      <c r="J4710"/>
      <c r="K4710">
        <v>4417992498</v>
      </c>
      <c r="L4710">
        <v>4417992498</v>
      </c>
      <c r="M4710" t="s">
        <v>51</v>
      </c>
      <c r="N4710">
        <v>2352662164</v>
      </c>
      <c r="O4710" s="32" t="str">
        <f t="shared" si="73"/>
        <v>Passives</v>
      </c>
    </row>
    <row r="4711" spans="1:15" ht="15" x14ac:dyDescent="0.2">
      <c r="A4711" t="s">
        <v>41</v>
      </c>
      <c r="B4711" t="s">
        <v>42</v>
      </c>
      <c r="C4711" t="s">
        <v>129</v>
      </c>
      <c r="D4711" s="11">
        <v>44280</v>
      </c>
      <c r="E4711" t="s">
        <v>54</v>
      </c>
      <c r="F4711">
        <v>5</v>
      </c>
      <c r="G4711" t="s">
        <v>43</v>
      </c>
      <c r="H4711">
        <v>10</v>
      </c>
      <c r="I4711"/>
      <c r="J4711"/>
      <c r="K4711">
        <v>9283131782</v>
      </c>
      <c r="L4711">
        <v>9283131782</v>
      </c>
      <c r="M4711" t="s">
        <v>44</v>
      </c>
      <c r="N4711">
        <v>2352675613</v>
      </c>
      <c r="O4711" s="32" t="str">
        <f t="shared" si="73"/>
        <v>Promoters</v>
      </c>
    </row>
    <row r="4712" spans="1:15" ht="15" x14ac:dyDescent="0.2">
      <c r="A4712" t="s">
        <v>41</v>
      </c>
      <c r="B4712" t="s">
        <v>42</v>
      </c>
      <c r="C4712" t="s">
        <v>143</v>
      </c>
      <c r="D4712" s="11">
        <v>44280</v>
      </c>
      <c r="E4712" t="s">
        <v>52</v>
      </c>
      <c r="F4712">
        <v>5</v>
      </c>
      <c r="G4712" t="s">
        <v>43</v>
      </c>
      <c r="H4712">
        <v>9</v>
      </c>
      <c r="I4712"/>
      <c r="J4712"/>
      <c r="K4712">
        <v>4412955151</v>
      </c>
      <c r="L4712">
        <v>4412955151</v>
      </c>
      <c r="M4712" t="s">
        <v>51</v>
      </c>
      <c r="N4712">
        <v>2352697257</v>
      </c>
      <c r="O4712" s="32" t="str">
        <f t="shared" si="73"/>
        <v>Promoters</v>
      </c>
    </row>
    <row r="4713" spans="1:15" ht="15" x14ac:dyDescent="0.2">
      <c r="A4713" t="s">
        <v>41</v>
      </c>
      <c r="B4713" t="s">
        <v>42</v>
      </c>
      <c r="C4713" t="s">
        <v>106</v>
      </c>
      <c r="D4713" s="11">
        <v>44280</v>
      </c>
      <c r="E4713" t="s">
        <v>53</v>
      </c>
      <c r="F4713">
        <v>4</v>
      </c>
      <c r="G4713" t="s">
        <v>43</v>
      </c>
      <c r="H4713">
        <v>8</v>
      </c>
      <c r="I4713"/>
      <c r="J4713"/>
      <c r="K4713">
        <v>4412363615</v>
      </c>
      <c r="L4713">
        <v>4412363615</v>
      </c>
      <c r="M4713" t="s">
        <v>51</v>
      </c>
      <c r="N4713">
        <v>2352708013</v>
      </c>
      <c r="O4713" s="32" t="str">
        <f t="shared" si="73"/>
        <v>Passives</v>
      </c>
    </row>
    <row r="4714" spans="1:15" ht="15" x14ac:dyDescent="0.2">
      <c r="A4714" t="s">
        <v>41</v>
      </c>
      <c r="B4714" t="s">
        <v>42</v>
      </c>
      <c r="C4714" t="s">
        <v>119</v>
      </c>
      <c r="D4714" s="11">
        <v>44280</v>
      </c>
      <c r="E4714" t="s">
        <v>19</v>
      </c>
      <c r="F4714">
        <v>5</v>
      </c>
      <c r="G4714" t="s">
        <v>43</v>
      </c>
      <c r="H4714">
        <v>9</v>
      </c>
      <c r="I4714"/>
      <c r="J4714"/>
      <c r="K4714">
        <v>7205275223</v>
      </c>
      <c r="L4714">
        <v>5922740312</v>
      </c>
      <c r="M4714" t="s">
        <v>44</v>
      </c>
      <c r="N4714">
        <v>2352716696</v>
      </c>
      <c r="O4714" s="32" t="str">
        <f t="shared" si="73"/>
        <v>Promoters</v>
      </c>
    </row>
    <row r="4715" spans="1:15" ht="15" x14ac:dyDescent="0.2">
      <c r="A4715" t="s">
        <v>41</v>
      </c>
      <c r="B4715" t="s">
        <v>42</v>
      </c>
      <c r="C4715" t="s">
        <v>130</v>
      </c>
      <c r="D4715" s="11">
        <v>44280</v>
      </c>
      <c r="E4715" t="s">
        <v>19</v>
      </c>
      <c r="F4715">
        <v>5</v>
      </c>
      <c r="G4715" t="s">
        <v>43</v>
      </c>
      <c r="H4715">
        <v>10</v>
      </c>
      <c r="I4715"/>
      <c r="J4715"/>
      <c r="K4715">
        <v>7205275223</v>
      </c>
      <c r="L4715">
        <v>5926171237</v>
      </c>
      <c r="M4715" t="s">
        <v>44</v>
      </c>
      <c r="N4715">
        <v>2352719477</v>
      </c>
      <c r="O4715" s="32" t="str">
        <f t="shared" si="73"/>
        <v>Promoters</v>
      </c>
    </row>
    <row r="4716" spans="1:15" ht="15" x14ac:dyDescent="0.2">
      <c r="A4716" t="s">
        <v>41</v>
      </c>
      <c r="B4716" t="s">
        <v>42</v>
      </c>
      <c r="C4716" t="s">
        <v>125</v>
      </c>
      <c r="D4716" s="11">
        <v>44280</v>
      </c>
      <c r="E4716" t="s">
        <v>19</v>
      </c>
      <c r="F4716">
        <v>5</v>
      </c>
      <c r="G4716" t="s">
        <v>43</v>
      </c>
      <c r="H4716">
        <v>8</v>
      </c>
      <c r="I4716"/>
      <c r="J4716"/>
      <c r="K4716">
        <v>7205275223</v>
      </c>
      <c r="L4716">
        <v>5923384728</v>
      </c>
      <c r="M4716" t="s">
        <v>51</v>
      </c>
      <c r="N4716">
        <v>2352729206</v>
      </c>
      <c r="O4716" s="32" t="str">
        <f t="shared" si="73"/>
        <v>Passives</v>
      </c>
    </row>
    <row r="4717" spans="1:15" ht="15" x14ac:dyDescent="0.2">
      <c r="A4717" t="s">
        <v>41</v>
      </c>
      <c r="B4717" t="s">
        <v>42</v>
      </c>
      <c r="C4717" t="s">
        <v>126</v>
      </c>
      <c r="D4717" s="11">
        <v>44280</v>
      </c>
      <c r="E4717" t="s">
        <v>55</v>
      </c>
      <c r="F4717">
        <v>4</v>
      </c>
      <c r="G4717" t="s">
        <v>43</v>
      </c>
      <c r="H4717">
        <v>9</v>
      </c>
      <c r="I4717"/>
      <c r="J4717"/>
      <c r="K4717">
        <v>7756234851</v>
      </c>
      <c r="L4717">
        <v>7756234851</v>
      </c>
      <c r="M4717" t="s">
        <v>51</v>
      </c>
      <c r="N4717">
        <v>2352730921</v>
      </c>
      <c r="O4717" s="32" t="str">
        <f t="shared" si="73"/>
        <v>Promoters</v>
      </c>
    </row>
    <row r="4718" spans="1:15" ht="15" x14ac:dyDescent="0.2">
      <c r="A4718" t="s">
        <v>41</v>
      </c>
      <c r="B4718" t="s">
        <v>42</v>
      </c>
      <c r="C4718" t="s">
        <v>104</v>
      </c>
      <c r="D4718" s="11">
        <v>44280</v>
      </c>
      <c r="E4718" t="s">
        <v>53</v>
      </c>
      <c r="F4718">
        <v>5</v>
      </c>
      <c r="G4718" t="s">
        <v>43</v>
      </c>
      <c r="H4718">
        <v>2</v>
      </c>
      <c r="I4718"/>
      <c r="J4718"/>
      <c r="K4718">
        <v>4412365070</v>
      </c>
      <c r="L4718">
        <v>4412365070</v>
      </c>
      <c r="M4718" t="s">
        <v>44</v>
      </c>
      <c r="N4718">
        <v>2352775896</v>
      </c>
      <c r="O4718" s="32" t="str">
        <f t="shared" si="73"/>
        <v>Detractors</v>
      </c>
    </row>
    <row r="4719" spans="1:15" ht="15" x14ac:dyDescent="0.2">
      <c r="A4719" t="s">
        <v>41</v>
      </c>
      <c r="B4719" t="s">
        <v>42</v>
      </c>
      <c r="C4719" t="s">
        <v>125</v>
      </c>
      <c r="D4719" s="11">
        <v>44280</v>
      </c>
      <c r="E4719" t="s">
        <v>19</v>
      </c>
      <c r="F4719">
        <v>5</v>
      </c>
      <c r="G4719" t="s">
        <v>43</v>
      </c>
      <c r="H4719">
        <v>10</v>
      </c>
      <c r="I4719"/>
      <c r="J4719"/>
      <c r="K4719">
        <v>7205275223</v>
      </c>
      <c r="L4719">
        <v>5925008980</v>
      </c>
      <c r="M4719" t="s">
        <v>44</v>
      </c>
      <c r="N4719">
        <v>2352776377</v>
      </c>
      <c r="O4719" s="32" t="str">
        <f t="shared" si="73"/>
        <v>Promoters</v>
      </c>
    </row>
    <row r="4720" spans="1:15" ht="15" x14ac:dyDescent="0.2">
      <c r="A4720" t="s">
        <v>41</v>
      </c>
      <c r="B4720" t="s">
        <v>42</v>
      </c>
      <c r="C4720" t="s">
        <v>78</v>
      </c>
      <c r="D4720" s="11">
        <v>44280</v>
      </c>
      <c r="E4720" t="s">
        <v>50</v>
      </c>
      <c r="F4720">
        <v>5</v>
      </c>
      <c r="G4720" t="s">
        <v>43</v>
      </c>
      <c r="H4720">
        <v>10</v>
      </c>
      <c r="I4720"/>
      <c r="J4720"/>
      <c r="K4720">
        <v>3402444309</v>
      </c>
      <c r="L4720">
        <v>3402444309</v>
      </c>
      <c r="M4720" t="s">
        <v>44</v>
      </c>
      <c r="N4720">
        <v>2352836187</v>
      </c>
      <c r="O4720" s="32" t="str">
        <f t="shared" si="73"/>
        <v>Promoters</v>
      </c>
    </row>
    <row r="4721" spans="1:15" ht="15" x14ac:dyDescent="0.2">
      <c r="A4721" t="s">
        <v>41</v>
      </c>
      <c r="B4721" t="s">
        <v>42</v>
      </c>
      <c r="C4721" t="s">
        <v>139</v>
      </c>
      <c r="D4721" s="11">
        <v>44280</v>
      </c>
      <c r="E4721" t="s">
        <v>50</v>
      </c>
      <c r="F4721">
        <v>5</v>
      </c>
      <c r="G4721" t="s">
        <v>46</v>
      </c>
      <c r="H4721">
        <v>10</v>
      </c>
      <c r="I4721"/>
      <c r="J4721"/>
      <c r="K4721">
        <v>3405145484</v>
      </c>
      <c r="L4721">
        <v>3405145484</v>
      </c>
      <c r="M4721" t="s">
        <v>44</v>
      </c>
      <c r="N4721">
        <v>2352837922</v>
      </c>
      <c r="O4721" s="32" t="str">
        <f t="shared" si="73"/>
        <v>Promoters</v>
      </c>
    </row>
    <row r="4722" spans="1:15" ht="15" x14ac:dyDescent="0.2">
      <c r="A4722" t="s">
        <v>41</v>
      </c>
      <c r="B4722" t="s">
        <v>42</v>
      </c>
      <c r="C4722" t="s">
        <v>84</v>
      </c>
      <c r="D4722" s="11">
        <v>44280</v>
      </c>
      <c r="E4722" t="s">
        <v>50</v>
      </c>
      <c r="F4722">
        <v>4</v>
      </c>
      <c r="G4722" t="s">
        <v>43</v>
      </c>
      <c r="H4722">
        <v>8</v>
      </c>
      <c r="I4722"/>
      <c r="J4722">
        <v>2031090969</v>
      </c>
      <c r="K4722">
        <v>3406773227</v>
      </c>
      <c r="L4722">
        <v>3406773227</v>
      </c>
      <c r="M4722" t="s">
        <v>44</v>
      </c>
      <c r="N4722">
        <v>2352845521</v>
      </c>
      <c r="O4722" s="32" t="str">
        <f t="shared" si="73"/>
        <v>Passives</v>
      </c>
    </row>
    <row r="4723" spans="1:15" ht="15" x14ac:dyDescent="0.2">
      <c r="A4723" t="s">
        <v>41</v>
      </c>
      <c r="B4723" t="s">
        <v>42</v>
      </c>
      <c r="C4723" t="s">
        <v>78</v>
      </c>
      <c r="D4723" s="11">
        <v>44280</v>
      </c>
      <c r="E4723" t="s">
        <v>50</v>
      </c>
      <c r="F4723">
        <v>5</v>
      </c>
      <c r="G4723" t="s">
        <v>43</v>
      </c>
      <c r="H4723">
        <v>10</v>
      </c>
      <c r="I4723"/>
      <c r="J4723"/>
      <c r="K4723">
        <v>4793669258</v>
      </c>
      <c r="L4723">
        <v>4793669258</v>
      </c>
      <c r="M4723" t="s">
        <v>51</v>
      </c>
      <c r="N4723">
        <v>2352846022</v>
      </c>
      <c r="O4723" s="32" t="str">
        <f t="shared" si="73"/>
        <v>Promoters</v>
      </c>
    </row>
    <row r="4724" spans="1:15" ht="15" x14ac:dyDescent="0.2">
      <c r="A4724" t="s">
        <v>41</v>
      </c>
      <c r="B4724" t="s">
        <v>42</v>
      </c>
      <c r="C4724" t="s">
        <v>78</v>
      </c>
      <c r="D4724" s="11">
        <v>44280</v>
      </c>
      <c r="E4724" t="s">
        <v>50</v>
      </c>
      <c r="F4724">
        <v>5</v>
      </c>
      <c r="G4724" t="s">
        <v>43</v>
      </c>
      <c r="H4724">
        <v>0</v>
      </c>
      <c r="I4724"/>
      <c r="J4724"/>
      <c r="K4724">
        <v>3407776946</v>
      </c>
      <c r="L4724">
        <v>3407776946</v>
      </c>
      <c r="M4724" t="s">
        <v>44</v>
      </c>
      <c r="N4724">
        <v>2352850055</v>
      </c>
      <c r="O4724" s="32" t="str">
        <f t="shared" si="73"/>
        <v>Detractors</v>
      </c>
    </row>
    <row r="4725" spans="1:15" ht="15" x14ac:dyDescent="0.2">
      <c r="A4725" t="s">
        <v>41</v>
      </c>
      <c r="B4725" t="s">
        <v>42</v>
      </c>
      <c r="C4725" t="s">
        <v>84</v>
      </c>
      <c r="D4725" s="11">
        <v>44280</v>
      </c>
      <c r="E4725" t="s">
        <v>50</v>
      </c>
      <c r="F4725">
        <v>2</v>
      </c>
      <c r="G4725" t="s">
        <v>46</v>
      </c>
      <c r="H4725">
        <v>2</v>
      </c>
      <c r="I4725"/>
      <c r="J4725">
        <v>2031095393</v>
      </c>
      <c r="K4725">
        <v>3402019021</v>
      </c>
      <c r="L4725">
        <v>3402019021</v>
      </c>
      <c r="M4725" t="s">
        <v>44</v>
      </c>
      <c r="N4725">
        <v>2352863706</v>
      </c>
      <c r="O4725" s="32" t="str">
        <f t="shared" si="73"/>
        <v>Detractors</v>
      </c>
    </row>
    <row r="4726" spans="1:15" ht="15" x14ac:dyDescent="0.2">
      <c r="A4726" t="s">
        <v>41</v>
      </c>
      <c r="B4726" t="s">
        <v>42</v>
      </c>
      <c r="C4726" t="s">
        <v>84</v>
      </c>
      <c r="D4726" s="11">
        <v>44280</v>
      </c>
      <c r="E4726" t="s">
        <v>50</v>
      </c>
      <c r="F4726">
        <v>1</v>
      </c>
      <c r="G4726" t="s">
        <v>46</v>
      </c>
      <c r="H4726">
        <v>0</v>
      </c>
      <c r="I4726"/>
      <c r="J4726"/>
      <c r="K4726">
        <v>2243131455</v>
      </c>
      <c r="L4726">
        <v>2243131455</v>
      </c>
      <c r="M4726" t="s">
        <v>44</v>
      </c>
      <c r="N4726">
        <v>2352878061</v>
      </c>
      <c r="O4726" s="32" t="str">
        <f t="shared" si="73"/>
        <v>Detractors</v>
      </c>
    </row>
    <row r="4727" spans="1:15" ht="15" x14ac:dyDescent="0.2">
      <c r="A4727" t="s">
        <v>41</v>
      </c>
      <c r="B4727" t="s">
        <v>42</v>
      </c>
      <c r="C4727" t="s">
        <v>125</v>
      </c>
      <c r="D4727" s="11">
        <v>44280</v>
      </c>
      <c r="E4727" t="s">
        <v>19</v>
      </c>
      <c r="F4727">
        <v>5</v>
      </c>
      <c r="G4727" t="s">
        <v>43</v>
      </c>
      <c r="H4727">
        <v>10</v>
      </c>
      <c r="I4727"/>
      <c r="J4727"/>
      <c r="K4727">
        <v>7205275223</v>
      </c>
      <c r="L4727">
        <v>5922221072</v>
      </c>
      <c r="M4727" t="s">
        <v>51</v>
      </c>
      <c r="N4727">
        <v>2352880031</v>
      </c>
      <c r="O4727" s="32" t="str">
        <f t="shared" si="73"/>
        <v>Promoters</v>
      </c>
    </row>
    <row r="4728" spans="1:15" ht="15" x14ac:dyDescent="0.2">
      <c r="A4728" t="s">
        <v>41</v>
      </c>
      <c r="B4728" t="s">
        <v>42</v>
      </c>
      <c r="C4728" t="s">
        <v>140</v>
      </c>
      <c r="D4728" s="11">
        <v>44280</v>
      </c>
      <c r="E4728" t="s">
        <v>50</v>
      </c>
      <c r="F4728">
        <v>2</v>
      </c>
      <c r="G4728" t="s">
        <v>46</v>
      </c>
      <c r="H4728">
        <v>3</v>
      </c>
      <c r="I4728"/>
      <c r="J4728"/>
      <c r="K4728">
        <v>3404741435</v>
      </c>
      <c r="L4728">
        <v>3404741435</v>
      </c>
      <c r="M4728" t="s">
        <v>44</v>
      </c>
      <c r="N4728">
        <v>2352880695</v>
      </c>
      <c r="O4728" s="32" t="str">
        <f t="shared" si="73"/>
        <v>Detractors</v>
      </c>
    </row>
    <row r="4729" spans="1:15" ht="15" x14ac:dyDescent="0.2">
      <c r="A4729" t="s">
        <v>41</v>
      </c>
      <c r="B4729" t="s">
        <v>42</v>
      </c>
      <c r="C4729" t="s">
        <v>79</v>
      </c>
      <c r="D4729" s="11">
        <v>44280</v>
      </c>
      <c r="E4729" t="s">
        <v>50</v>
      </c>
      <c r="F4729">
        <v>5</v>
      </c>
      <c r="G4729" t="s">
        <v>43</v>
      </c>
      <c r="H4729">
        <v>8</v>
      </c>
      <c r="I4729"/>
      <c r="J4729"/>
      <c r="K4729">
        <v>4096706811</v>
      </c>
      <c r="L4729">
        <v>4096706811</v>
      </c>
      <c r="M4729" t="s">
        <v>44</v>
      </c>
      <c r="N4729">
        <v>2352881040</v>
      </c>
      <c r="O4729" s="32" t="str">
        <f t="shared" si="73"/>
        <v>Passives</v>
      </c>
    </row>
    <row r="4730" spans="1:15" ht="15" x14ac:dyDescent="0.2">
      <c r="A4730" t="s">
        <v>41</v>
      </c>
      <c r="B4730" t="s">
        <v>42</v>
      </c>
      <c r="C4730" t="s">
        <v>140</v>
      </c>
      <c r="D4730" s="11">
        <v>44280</v>
      </c>
      <c r="E4730" t="s">
        <v>50</v>
      </c>
      <c r="F4730">
        <v>5</v>
      </c>
      <c r="G4730" t="s">
        <v>46</v>
      </c>
      <c r="H4730">
        <v>0</v>
      </c>
      <c r="I4730"/>
      <c r="J4730"/>
      <c r="K4730">
        <v>3406421874</v>
      </c>
      <c r="L4730">
        <v>3406421874</v>
      </c>
      <c r="M4730" t="s">
        <v>44</v>
      </c>
      <c r="N4730">
        <v>2352893348</v>
      </c>
      <c r="O4730" s="32" t="str">
        <f t="shared" si="73"/>
        <v>Detractors</v>
      </c>
    </row>
    <row r="4731" spans="1:15" ht="15" x14ac:dyDescent="0.2">
      <c r="A4731" t="s">
        <v>41</v>
      </c>
      <c r="B4731" t="s">
        <v>42</v>
      </c>
      <c r="C4731" t="s">
        <v>139</v>
      </c>
      <c r="D4731" s="11">
        <v>44280</v>
      </c>
      <c r="E4731" t="s">
        <v>50</v>
      </c>
      <c r="F4731">
        <v>3</v>
      </c>
      <c r="G4731" t="s">
        <v>43</v>
      </c>
      <c r="H4731">
        <v>5</v>
      </c>
      <c r="I4731"/>
      <c r="J4731"/>
      <c r="K4731">
        <v>3406437511</v>
      </c>
      <c r="L4731">
        <v>3406437511</v>
      </c>
      <c r="M4731" t="s">
        <v>44</v>
      </c>
      <c r="N4731">
        <v>2352899125</v>
      </c>
      <c r="O4731" s="32" t="str">
        <f t="shared" si="73"/>
        <v>Detractors</v>
      </c>
    </row>
    <row r="4732" spans="1:15" ht="15" x14ac:dyDescent="0.2">
      <c r="A4732" t="s">
        <v>41</v>
      </c>
      <c r="B4732" t="s">
        <v>42</v>
      </c>
      <c r="C4732" t="s">
        <v>125</v>
      </c>
      <c r="D4732" s="11">
        <v>44280</v>
      </c>
      <c r="E4732" t="s">
        <v>19</v>
      </c>
      <c r="F4732">
        <v>5</v>
      </c>
      <c r="G4732" t="s">
        <v>43</v>
      </c>
      <c r="H4732">
        <v>9</v>
      </c>
      <c r="I4732"/>
      <c r="J4732"/>
      <c r="K4732">
        <v>7205275223</v>
      </c>
      <c r="L4732">
        <v>5926224195</v>
      </c>
      <c r="M4732" t="s">
        <v>44</v>
      </c>
      <c r="N4732">
        <v>2352903467</v>
      </c>
      <c r="O4732" s="32" t="str">
        <f t="shared" si="73"/>
        <v>Promoters</v>
      </c>
    </row>
    <row r="4733" spans="1:15" ht="15" x14ac:dyDescent="0.2">
      <c r="A4733" t="s">
        <v>41</v>
      </c>
      <c r="B4733" t="s">
        <v>42</v>
      </c>
      <c r="C4733" t="s">
        <v>125</v>
      </c>
      <c r="D4733" s="11">
        <v>44280</v>
      </c>
      <c r="E4733" t="s">
        <v>19</v>
      </c>
      <c r="F4733">
        <v>5</v>
      </c>
      <c r="G4733" t="s">
        <v>43</v>
      </c>
      <c r="H4733">
        <v>2</v>
      </c>
      <c r="I4733"/>
      <c r="J4733">
        <v>2031120842</v>
      </c>
      <c r="K4733">
        <v>7205275223</v>
      </c>
      <c r="L4733">
        <v>5926212971</v>
      </c>
      <c r="M4733" t="s">
        <v>44</v>
      </c>
      <c r="N4733">
        <v>2352913639</v>
      </c>
      <c r="O4733" s="32" t="str">
        <f t="shared" si="73"/>
        <v>Detractors</v>
      </c>
    </row>
    <row r="4734" spans="1:15" ht="15" x14ac:dyDescent="0.2">
      <c r="A4734" t="s">
        <v>41</v>
      </c>
      <c r="B4734" t="s">
        <v>42</v>
      </c>
      <c r="C4734" t="s">
        <v>121</v>
      </c>
      <c r="D4734" s="11">
        <v>44280</v>
      </c>
      <c r="E4734" t="s">
        <v>54</v>
      </c>
      <c r="F4734">
        <v>4</v>
      </c>
      <c r="G4734" t="s">
        <v>43</v>
      </c>
      <c r="H4734">
        <v>4</v>
      </c>
      <c r="I4734"/>
      <c r="J4734"/>
      <c r="K4734">
        <v>5056081022</v>
      </c>
      <c r="L4734">
        <v>5056081022</v>
      </c>
      <c r="M4734" t="s">
        <v>44</v>
      </c>
      <c r="N4734">
        <v>2352914187</v>
      </c>
      <c r="O4734" s="32" t="str">
        <f t="shared" si="73"/>
        <v>Detractors</v>
      </c>
    </row>
    <row r="4735" spans="1:15" ht="15" x14ac:dyDescent="0.2">
      <c r="A4735" t="s">
        <v>41</v>
      </c>
      <c r="B4735" t="s">
        <v>42</v>
      </c>
      <c r="C4735" t="s">
        <v>122</v>
      </c>
      <c r="D4735" s="11">
        <v>44280</v>
      </c>
      <c r="E4735" t="s">
        <v>50</v>
      </c>
      <c r="F4735">
        <v>3</v>
      </c>
      <c r="G4735" t="s">
        <v>43</v>
      </c>
      <c r="H4735">
        <v>8</v>
      </c>
      <c r="I4735"/>
      <c r="J4735"/>
      <c r="K4735">
        <v>3406431304</v>
      </c>
      <c r="L4735">
        <v>3406431304</v>
      </c>
      <c r="M4735" t="s">
        <v>51</v>
      </c>
      <c r="N4735">
        <v>2352917793</v>
      </c>
      <c r="O4735" s="32" t="str">
        <f t="shared" si="73"/>
        <v>Passives</v>
      </c>
    </row>
    <row r="4736" spans="1:15" ht="15" x14ac:dyDescent="0.2">
      <c r="A4736" t="s">
        <v>41</v>
      </c>
      <c r="B4736" t="s">
        <v>42</v>
      </c>
      <c r="C4736" t="s">
        <v>140</v>
      </c>
      <c r="D4736" s="11">
        <v>44280</v>
      </c>
      <c r="E4736" t="s">
        <v>54</v>
      </c>
      <c r="F4736">
        <v>5</v>
      </c>
      <c r="G4736" t="s">
        <v>43</v>
      </c>
      <c r="H4736">
        <v>10</v>
      </c>
      <c r="I4736"/>
      <c r="J4736"/>
      <c r="K4736">
        <v>9282120108</v>
      </c>
      <c r="L4736">
        <v>9282120108</v>
      </c>
      <c r="M4736" t="s">
        <v>44</v>
      </c>
      <c r="N4736">
        <v>2352918700</v>
      </c>
      <c r="O4736" s="32" t="str">
        <f t="shared" si="73"/>
        <v>Promoters</v>
      </c>
    </row>
    <row r="4737" spans="1:15" ht="15" x14ac:dyDescent="0.2">
      <c r="A4737" t="s">
        <v>41</v>
      </c>
      <c r="B4737" t="s">
        <v>42</v>
      </c>
      <c r="C4737" t="s">
        <v>84</v>
      </c>
      <c r="D4737" s="11">
        <v>44280</v>
      </c>
      <c r="E4737" t="s">
        <v>50</v>
      </c>
      <c r="F4737">
        <v>5</v>
      </c>
      <c r="G4737" t="s">
        <v>43</v>
      </c>
      <c r="H4737">
        <v>10</v>
      </c>
      <c r="I4737"/>
      <c r="J4737"/>
      <c r="K4737">
        <v>3405147302</v>
      </c>
      <c r="L4737">
        <v>3405147302</v>
      </c>
      <c r="M4737" t="s">
        <v>44</v>
      </c>
      <c r="N4737">
        <v>2352923371</v>
      </c>
      <c r="O4737" s="32" t="str">
        <f t="shared" si="73"/>
        <v>Promoters</v>
      </c>
    </row>
    <row r="4738" spans="1:15" ht="15" x14ac:dyDescent="0.2">
      <c r="A4738" t="s">
        <v>41</v>
      </c>
      <c r="B4738" t="s">
        <v>42</v>
      </c>
      <c r="C4738" t="s">
        <v>141</v>
      </c>
      <c r="D4738" s="11">
        <v>44280</v>
      </c>
      <c r="E4738" t="s">
        <v>54</v>
      </c>
      <c r="F4738">
        <v>4</v>
      </c>
      <c r="G4738" t="s">
        <v>43</v>
      </c>
      <c r="H4738">
        <v>5</v>
      </c>
      <c r="I4738"/>
      <c r="J4738"/>
      <c r="K4738">
        <v>5056081022</v>
      </c>
      <c r="L4738">
        <v>5056081022</v>
      </c>
      <c r="M4738" t="s">
        <v>44</v>
      </c>
      <c r="N4738">
        <v>2352926990</v>
      </c>
      <c r="O4738" s="32" t="str">
        <f t="shared" ref="O4738:O4801" si="74">IF(AND(H4738&gt;=$Q$3,H4738&lt;=$R$3),$S$3,IF(AND(H4738&gt;=$Q$4,H4738&lt;=$R$4),$S$4,IF(AND(H4738&gt;=$Q$5,H4738&lt;=$R$5),$S$5)))</f>
        <v>Detractors</v>
      </c>
    </row>
    <row r="4739" spans="1:15" ht="15" x14ac:dyDescent="0.2">
      <c r="A4739" t="s">
        <v>41</v>
      </c>
      <c r="B4739" t="s">
        <v>42</v>
      </c>
      <c r="C4739" t="s">
        <v>141</v>
      </c>
      <c r="D4739" s="11">
        <v>44280</v>
      </c>
      <c r="E4739" t="s">
        <v>54</v>
      </c>
      <c r="F4739">
        <v>5</v>
      </c>
      <c r="G4739" t="s">
        <v>43</v>
      </c>
      <c r="H4739">
        <v>2</v>
      </c>
      <c r="I4739"/>
      <c r="J4739"/>
      <c r="K4739">
        <v>5052580994</v>
      </c>
      <c r="L4739">
        <v>5052580994</v>
      </c>
      <c r="M4739" t="s">
        <v>44</v>
      </c>
      <c r="N4739">
        <v>2352928062</v>
      </c>
      <c r="O4739" s="32" t="str">
        <f t="shared" si="74"/>
        <v>Detractors</v>
      </c>
    </row>
    <row r="4740" spans="1:15" ht="15" x14ac:dyDescent="0.2">
      <c r="A4740" t="s">
        <v>41</v>
      </c>
      <c r="B4740" t="s">
        <v>42</v>
      </c>
      <c r="C4740" t="s">
        <v>139</v>
      </c>
      <c r="D4740" s="11">
        <v>44280</v>
      </c>
      <c r="E4740" t="s">
        <v>54</v>
      </c>
      <c r="F4740">
        <v>2</v>
      </c>
      <c r="G4740" t="s">
        <v>43</v>
      </c>
      <c r="H4740">
        <v>2</v>
      </c>
      <c r="I4740"/>
      <c r="J4740"/>
      <c r="K4740">
        <v>5052580994</v>
      </c>
      <c r="L4740">
        <v>5052580994</v>
      </c>
      <c r="M4740" t="s">
        <v>44</v>
      </c>
      <c r="N4740">
        <v>2352931203</v>
      </c>
      <c r="O4740" s="32" t="str">
        <f t="shared" si="74"/>
        <v>Detractors</v>
      </c>
    </row>
    <row r="4741" spans="1:15" ht="15" x14ac:dyDescent="0.2">
      <c r="A4741" t="s">
        <v>41</v>
      </c>
      <c r="B4741" t="s">
        <v>42</v>
      </c>
      <c r="C4741" t="s">
        <v>126</v>
      </c>
      <c r="D4741" s="11">
        <v>44281</v>
      </c>
      <c r="E4741" t="s">
        <v>52</v>
      </c>
      <c r="F4741">
        <v>5</v>
      </c>
      <c r="G4741" t="s">
        <v>43</v>
      </c>
      <c r="H4741">
        <v>10</v>
      </c>
      <c r="I4741"/>
      <c r="J4741"/>
      <c r="K4741">
        <v>4417322288</v>
      </c>
      <c r="L4741">
        <v>4417322288</v>
      </c>
      <c r="M4741" t="s">
        <v>44</v>
      </c>
      <c r="N4741">
        <v>2353018467</v>
      </c>
      <c r="O4741" s="32" t="str">
        <f t="shared" si="74"/>
        <v>Promoters</v>
      </c>
    </row>
    <row r="4742" spans="1:15" ht="15" x14ac:dyDescent="0.2">
      <c r="A4742" t="s">
        <v>41</v>
      </c>
      <c r="B4742" t="s">
        <v>42</v>
      </c>
      <c r="C4742" t="s">
        <v>130</v>
      </c>
      <c r="D4742" s="11">
        <v>44281</v>
      </c>
      <c r="E4742" t="s">
        <v>19</v>
      </c>
      <c r="F4742">
        <v>5</v>
      </c>
      <c r="G4742" t="s">
        <v>43</v>
      </c>
      <c r="H4742">
        <v>10</v>
      </c>
      <c r="I4742"/>
      <c r="J4742"/>
      <c r="K4742">
        <v>7205275223</v>
      </c>
      <c r="L4742">
        <v>5926486267</v>
      </c>
      <c r="M4742" t="s">
        <v>44</v>
      </c>
      <c r="N4742">
        <v>2353023354</v>
      </c>
      <c r="O4742" s="32" t="str">
        <f t="shared" si="74"/>
        <v>Promoters</v>
      </c>
    </row>
    <row r="4743" spans="1:15" ht="15" x14ac:dyDescent="0.2">
      <c r="A4743" t="s">
        <v>41</v>
      </c>
      <c r="B4743" t="s">
        <v>42</v>
      </c>
      <c r="C4743" t="s">
        <v>144</v>
      </c>
      <c r="D4743" s="11">
        <v>44281</v>
      </c>
      <c r="E4743" t="s">
        <v>50</v>
      </c>
      <c r="F4743">
        <v>4</v>
      </c>
      <c r="G4743" t="s">
        <v>43</v>
      </c>
      <c r="H4743">
        <v>7</v>
      </c>
      <c r="I4743"/>
      <c r="J4743"/>
      <c r="K4743">
        <v>3406431495</v>
      </c>
      <c r="L4743">
        <v>3406431495</v>
      </c>
      <c r="M4743" t="s">
        <v>51</v>
      </c>
      <c r="N4743">
        <v>2353027774</v>
      </c>
      <c r="O4743" s="32" t="str">
        <f t="shared" si="74"/>
        <v>Passives</v>
      </c>
    </row>
    <row r="4744" spans="1:15" ht="15" x14ac:dyDescent="0.2">
      <c r="A4744" t="s">
        <v>41</v>
      </c>
      <c r="B4744" t="s">
        <v>42</v>
      </c>
      <c r="C4744" t="s">
        <v>144</v>
      </c>
      <c r="D4744" s="11">
        <v>44281</v>
      </c>
      <c r="E4744" t="s">
        <v>54</v>
      </c>
      <c r="F4744">
        <v>5</v>
      </c>
      <c r="G4744" t="s">
        <v>43</v>
      </c>
      <c r="H4744">
        <v>10</v>
      </c>
      <c r="I4744"/>
      <c r="J4744"/>
      <c r="K4744">
        <v>9284099809</v>
      </c>
      <c r="L4744">
        <v>9284099809</v>
      </c>
      <c r="M4744" t="s">
        <v>51</v>
      </c>
      <c r="N4744">
        <v>2353028762</v>
      </c>
      <c r="O4744" s="32" t="str">
        <f t="shared" si="74"/>
        <v>Promoters</v>
      </c>
    </row>
    <row r="4745" spans="1:15" ht="15" x14ac:dyDescent="0.2">
      <c r="A4745" t="s">
        <v>41</v>
      </c>
      <c r="B4745" t="s">
        <v>42</v>
      </c>
      <c r="C4745" t="s">
        <v>144</v>
      </c>
      <c r="D4745" s="11">
        <v>44281</v>
      </c>
      <c r="E4745" t="s">
        <v>50</v>
      </c>
      <c r="F4745">
        <v>5</v>
      </c>
      <c r="G4745" t="s">
        <v>46</v>
      </c>
      <c r="H4745">
        <v>6</v>
      </c>
      <c r="I4745"/>
      <c r="J4745"/>
      <c r="K4745">
        <v>5127993556</v>
      </c>
      <c r="L4745">
        <v>5127993556</v>
      </c>
      <c r="M4745" t="s">
        <v>44</v>
      </c>
      <c r="N4745">
        <v>2353028901</v>
      </c>
      <c r="O4745" s="32" t="str">
        <f t="shared" si="74"/>
        <v>Detractors</v>
      </c>
    </row>
    <row r="4746" spans="1:15" ht="15" x14ac:dyDescent="0.2">
      <c r="A4746" t="s">
        <v>41</v>
      </c>
      <c r="B4746" t="s">
        <v>42</v>
      </c>
      <c r="C4746" t="s">
        <v>130</v>
      </c>
      <c r="D4746" s="11">
        <v>44281</v>
      </c>
      <c r="E4746" t="s">
        <v>19</v>
      </c>
      <c r="F4746">
        <v>5</v>
      </c>
      <c r="G4746" t="s">
        <v>43</v>
      </c>
      <c r="H4746">
        <v>10</v>
      </c>
      <c r="I4746"/>
      <c r="J4746"/>
      <c r="K4746">
        <v>7205275223</v>
      </c>
      <c r="L4746">
        <v>5926212751</v>
      </c>
      <c r="M4746" t="s">
        <v>44</v>
      </c>
      <c r="N4746">
        <v>2353046667</v>
      </c>
      <c r="O4746" s="32" t="str">
        <f t="shared" si="74"/>
        <v>Promoters</v>
      </c>
    </row>
    <row r="4747" spans="1:15" ht="15" x14ac:dyDescent="0.2">
      <c r="A4747" t="s">
        <v>41</v>
      </c>
      <c r="B4747" t="s">
        <v>42</v>
      </c>
      <c r="C4747" t="s">
        <v>107</v>
      </c>
      <c r="D4747" s="11">
        <v>44281</v>
      </c>
      <c r="E4747" t="s">
        <v>53</v>
      </c>
      <c r="F4747">
        <v>5</v>
      </c>
      <c r="G4747" t="s">
        <v>43</v>
      </c>
      <c r="H4747">
        <v>9</v>
      </c>
      <c r="I4747"/>
      <c r="J4747"/>
      <c r="K4747">
        <v>4417470629</v>
      </c>
      <c r="L4747">
        <v>4417470629</v>
      </c>
      <c r="M4747" t="s">
        <v>44</v>
      </c>
      <c r="N4747">
        <v>2353049830</v>
      </c>
      <c r="O4747" s="32" t="str">
        <f t="shared" si="74"/>
        <v>Promoters</v>
      </c>
    </row>
    <row r="4748" spans="1:15" ht="15" x14ac:dyDescent="0.2">
      <c r="A4748" t="s">
        <v>41</v>
      </c>
      <c r="B4748" t="s">
        <v>42</v>
      </c>
      <c r="C4748" t="s">
        <v>133</v>
      </c>
      <c r="D4748" s="11">
        <v>44281</v>
      </c>
      <c r="E4748" t="s">
        <v>50</v>
      </c>
      <c r="F4748">
        <v>5</v>
      </c>
      <c r="G4748" t="s">
        <v>43</v>
      </c>
      <c r="H4748">
        <v>10</v>
      </c>
      <c r="I4748"/>
      <c r="J4748"/>
      <c r="K4748">
        <v>3404738263</v>
      </c>
      <c r="L4748">
        <v>3404738263</v>
      </c>
      <c r="M4748" t="s">
        <v>44</v>
      </c>
      <c r="N4748">
        <v>2353068765</v>
      </c>
      <c r="O4748" s="32" t="str">
        <f t="shared" si="74"/>
        <v>Promoters</v>
      </c>
    </row>
    <row r="4749" spans="1:15" ht="15" x14ac:dyDescent="0.2">
      <c r="A4749" t="s">
        <v>41</v>
      </c>
      <c r="B4749" t="s">
        <v>42</v>
      </c>
      <c r="C4749" t="s">
        <v>108</v>
      </c>
      <c r="D4749" s="11">
        <v>44281</v>
      </c>
      <c r="E4749" t="s">
        <v>53</v>
      </c>
      <c r="F4749">
        <v>4</v>
      </c>
      <c r="G4749" t="s">
        <v>43</v>
      </c>
      <c r="H4749">
        <v>10</v>
      </c>
      <c r="I4749"/>
      <c r="J4749"/>
      <c r="K4749">
        <v>4412369640</v>
      </c>
      <c r="L4749">
        <v>4412369640</v>
      </c>
      <c r="M4749" t="s">
        <v>51</v>
      </c>
      <c r="N4749">
        <v>2353071436</v>
      </c>
      <c r="O4749" s="32" t="str">
        <f t="shared" si="74"/>
        <v>Promoters</v>
      </c>
    </row>
    <row r="4750" spans="1:15" ht="15" x14ac:dyDescent="0.2">
      <c r="A4750" t="s">
        <v>41</v>
      </c>
      <c r="B4750" t="s">
        <v>42</v>
      </c>
      <c r="C4750" t="s">
        <v>130</v>
      </c>
      <c r="D4750" s="11">
        <v>44281</v>
      </c>
      <c r="E4750" t="s">
        <v>19</v>
      </c>
      <c r="F4750">
        <v>4</v>
      </c>
      <c r="G4750" t="s">
        <v>46</v>
      </c>
      <c r="H4750">
        <v>2</v>
      </c>
      <c r="I4750"/>
      <c r="J4750"/>
      <c r="K4750">
        <v>7205275223</v>
      </c>
      <c r="L4750">
        <v>5926419638</v>
      </c>
      <c r="M4750" t="s">
        <v>44</v>
      </c>
      <c r="N4750">
        <v>2353072033</v>
      </c>
      <c r="O4750" s="32" t="str">
        <f t="shared" si="74"/>
        <v>Detractors</v>
      </c>
    </row>
    <row r="4751" spans="1:15" ht="15" x14ac:dyDescent="0.2">
      <c r="A4751" t="s">
        <v>41</v>
      </c>
      <c r="B4751" t="s">
        <v>42</v>
      </c>
      <c r="C4751" t="s">
        <v>119</v>
      </c>
      <c r="D4751" s="11">
        <v>44281</v>
      </c>
      <c r="E4751" t="s">
        <v>19</v>
      </c>
      <c r="F4751">
        <v>5</v>
      </c>
      <c r="G4751" t="s">
        <v>43</v>
      </c>
      <c r="H4751">
        <v>6</v>
      </c>
      <c r="I4751"/>
      <c r="J4751"/>
      <c r="K4751">
        <v>7205275223</v>
      </c>
      <c r="L4751">
        <v>5922223962</v>
      </c>
      <c r="M4751" t="s">
        <v>44</v>
      </c>
      <c r="N4751">
        <v>2353072355</v>
      </c>
      <c r="O4751" s="32" t="str">
        <f t="shared" si="74"/>
        <v>Detractors</v>
      </c>
    </row>
    <row r="4752" spans="1:15" ht="15" x14ac:dyDescent="0.2">
      <c r="A4752" t="s">
        <v>41</v>
      </c>
      <c r="B4752" t="s">
        <v>42</v>
      </c>
      <c r="C4752" t="s">
        <v>123</v>
      </c>
      <c r="D4752" s="11">
        <v>44281</v>
      </c>
      <c r="E4752" t="s">
        <v>19</v>
      </c>
      <c r="F4752">
        <v>5</v>
      </c>
      <c r="G4752" t="s">
        <v>46</v>
      </c>
      <c r="H4752">
        <v>10</v>
      </c>
      <c r="I4752"/>
      <c r="J4752"/>
      <c r="K4752">
        <v>7205275223</v>
      </c>
      <c r="L4752">
        <v>5926519554</v>
      </c>
      <c r="M4752" t="s">
        <v>44</v>
      </c>
      <c r="N4752">
        <v>2353074245</v>
      </c>
      <c r="O4752" s="32" t="str">
        <f t="shared" si="74"/>
        <v>Promoters</v>
      </c>
    </row>
    <row r="4753" spans="1:15" ht="15" x14ac:dyDescent="0.2">
      <c r="A4753" t="s">
        <v>41</v>
      </c>
      <c r="B4753" t="s">
        <v>42</v>
      </c>
      <c r="C4753" t="s">
        <v>123</v>
      </c>
      <c r="D4753" s="11">
        <v>44281</v>
      </c>
      <c r="E4753" t="s">
        <v>19</v>
      </c>
      <c r="F4753">
        <v>5</v>
      </c>
      <c r="G4753" t="s">
        <v>46</v>
      </c>
      <c r="H4753">
        <v>0</v>
      </c>
      <c r="I4753"/>
      <c r="J4753">
        <v>2031266408</v>
      </c>
      <c r="K4753">
        <v>7205275223</v>
      </c>
      <c r="L4753">
        <v>5922620171</v>
      </c>
      <c r="M4753" t="s">
        <v>44</v>
      </c>
      <c r="N4753">
        <v>2353076804</v>
      </c>
      <c r="O4753" s="32" t="str">
        <f t="shared" si="74"/>
        <v>Detractors</v>
      </c>
    </row>
    <row r="4754" spans="1:15" ht="15" x14ac:dyDescent="0.2">
      <c r="A4754" t="s">
        <v>41</v>
      </c>
      <c r="B4754" t="s">
        <v>42</v>
      </c>
      <c r="C4754" t="s">
        <v>148</v>
      </c>
      <c r="D4754" s="11">
        <v>44281</v>
      </c>
      <c r="E4754" t="s">
        <v>19</v>
      </c>
      <c r="F4754">
        <v>5</v>
      </c>
      <c r="G4754" t="s">
        <v>43</v>
      </c>
      <c r="H4754">
        <v>9</v>
      </c>
      <c r="I4754"/>
      <c r="J4754"/>
      <c r="K4754">
        <v>7205275223</v>
      </c>
      <c r="L4754">
        <v>5922269781</v>
      </c>
      <c r="M4754" t="s">
        <v>51</v>
      </c>
      <c r="N4754">
        <v>2353089877</v>
      </c>
      <c r="O4754" s="32" t="str">
        <f t="shared" si="74"/>
        <v>Promoters</v>
      </c>
    </row>
    <row r="4755" spans="1:15" ht="15" x14ac:dyDescent="0.2">
      <c r="A4755" t="s">
        <v>41</v>
      </c>
      <c r="B4755" t="s">
        <v>42</v>
      </c>
      <c r="C4755" t="s">
        <v>144</v>
      </c>
      <c r="D4755" s="11">
        <v>44281</v>
      </c>
      <c r="E4755" t="s">
        <v>50</v>
      </c>
      <c r="F4755">
        <v>4</v>
      </c>
      <c r="G4755" t="s">
        <v>46</v>
      </c>
      <c r="H4755">
        <v>6</v>
      </c>
      <c r="I4755"/>
      <c r="J4755"/>
      <c r="K4755">
        <v>3402279537</v>
      </c>
      <c r="L4755">
        <v>3402279537</v>
      </c>
      <c r="M4755" t="s">
        <v>44</v>
      </c>
      <c r="N4755">
        <v>2353099674</v>
      </c>
      <c r="O4755" s="32" t="str">
        <f t="shared" si="74"/>
        <v>Detractors</v>
      </c>
    </row>
    <row r="4756" spans="1:15" ht="15" x14ac:dyDescent="0.2">
      <c r="A4756" t="s">
        <v>41</v>
      </c>
      <c r="B4756" t="s">
        <v>42</v>
      </c>
      <c r="C4756" t="s">
        <v>123</v>
      </c>
      <c r="D4756" s="11">
        <v>44281</v>
      </c>
      <c r="E4756" t="s">
        <v>19</v>
      </c>
      <c r="F4756">
        <v>5</v>
      </c>
      <c r="G4756" t="s">
        <v>43</v>
      </c>
      <c r="H4756">
        <v>10</v>
      </c>
      <c r="I4756"/>
      <c r="J4756"/>
      <c r="K4756">
        <v>7205275223</v>
      </c>
      <c r="L4756">
        <v>5922162336</v>
      </c>
      <c r="M4756" t="s">
        <v>44</v>
      </c>
      <c r="N4756">
        <v>2353114225</v>
      </c>
      <c r="O4756" s="32" t="str">
        <f t="shared" si="74"/>
        <v>Promoters</v>
      </c>
    </row>
    <row r="4757" spans="1:15" ht="15" x14ac:dyDescent="0.2">
      <c r="A4757" t="s">
        <v>41</v>
      </c>
      <c r="B4757" t="s">
        <v>42</v>
      </c>
      <c r="C4757" t="s">
        <v>134</v>
      </c>
      <c r="D4757" s="11">
        <v>44281</v>
      </c>
      <c r="E4757" t="s">
        <v>55</v>
      </c>
      <c r="F4757">
        <v>2</v>
      </c>
      <c r="G4757" t="s">
        <v>43</v>
      </c>
      <c r="H4757">
        <v>8</v>
      </c>
      <c r="I4757"/>
      <c r="J4757"/>
      <c r="K4757">
        <v>5055229590</v>
      </c>
      <c r="L4757">
        <v>5055229590</v>
      </c>
      <c r="M4757" t="s">
        <v>51</v>
      </c>
      <c r="N4757">
        <v>2353118291</v>
      </c>
      <c r="O4757" s="32" t="str">
        <f t="shared" si="74"/>
        <v>Passives</v>
      </c>
    </row>
    <row r="4758" spans="1:15" ht="15" x14ac:dyDescent="0.2">
      <c r="A4758" t="s">
        <v>41</v>
      </c>
      <c r="B4758" t="s">
        <v>42</v>
      </c>
      <c r="C4758" t="s">
        <v>123</v>
      </c>
      <c r="D4758" s="11">
        <v>44281</v>
      </c>
      <c r="E4758" t="s">
        <v>19</v>
      </c>
      <c r="F4758">
        <v>5</v>
      </c>
      <c r="G4758" t="s">
        <v>43</v>
      </c>
      <c r="H4758">
        <v>9</v>
      </c>
      <c r="I4758"/>
      <c r="J4758">
        <v>2031316539</v>
      </c>
      <c r="K4758">
        <v>7205275223</v>
      </c>
      <c r="L4758">
        <v>5926176495</v>
      </c>
      <c r="M4758" t="s">
        <v>44</v>
      </c>
      <c r="N4758">
        <v>2353137008</v>
      </c>
      <c r="O4758" s="32" t="str">
        <f t="shared" si="74"/>
        <v>Promoters</v>
      </c>
    </row>
    <row r="4759" spans="1:15" ht="15" x14ac:dyDescent="0.2">
      <c r="A4759" t="s">
        <v>41</v>
      </c>
      <c r="B4759" t="s">
        <v>42</v>
      </c>
      <c r="C4759" t="s">
        <v>101</v>
      </c>
      <c r="D4759" s="11">
        <v>44281</v>
      </c>
      <c r="E4759" t="s">
        <v>53</v>
      </c>
      <c r="F4759">
        <v>5</v>
      </c>
      <c r="G4759" t="s">
        <v>43</v>
      </c>
      <c r="H4759">
        <v>9</v>
      </c>
      <c r="I4759"/>
      <c r="J4759"/>
      <c r="K4759">
        <v>4413355235</v>
      </c>
      <c r="L4759">
        <v>4413355235</v>
      </c>
      <c r="M4759" t="s">
        <v>44</v>
      </c>
      <c r="N4759">
        <v>2353144725</v>
      </c>
      <c r="O4759" s="32" t="str">
        <f t="shared" si="74"/>
        <v>Promoters</v>
      </c>
    </row>
    <row r="4760" spans="1:15" ht="15" x14ac:dyDescent="0.2">
      <c r="A4760" t="s">
        <v>41</v>
      </c>
      <c r="B4760" t="s">
        <v>42</v>
      </c>
      <c r="C4760" t="s">
        <v>83</v>
      </c>
      <c r="D4760" s="11">
        <v>44281</v>
      </c>
      <c r="E4760" t="s">
        <v>50</v>
      </c>
      <c r="F4760">
        <v>5</v>
      </c>
      <c r="G4760" t="s">
        <v>43</v>
      </c>
      <c r="H4760">
        <v>9</v>
      </c>
      <c r="I4760"/>
      <c r="J4760"/>
      <c r="K4760">
        <v>3409989522</v>
      </c>
      <c r="L4760">
        <v>3409989522</v>
      </c>
      <c r="M4760" t="s">
        <v>44</v>
      </c>
      <c r="N4760">
        <v>2353166126</v>
      </c>
      <c r="O4760" s="32" t="str">
        <f t="shared" si="74"/>
        <v>Promoters</v>
      </c>
    </row>
    <row r="4761" spans="1:15" ht="15" x14ac:dyDescent="0.2">
      <c r="A4761" t="s">
        <v>41</v>
      </c>
      <c r="B4761" t="s">
        <v>42</v>
      </c>
      <c r="C4761" t="s">
        <v>147</v>
      </c>
      <c r="D4761" s="11">
        <v>44281</v>
      </c>
      <c r="E4761" t="s">
        <v>52</v>
      </c>
      <c r="F4761">
        <v>4</v>
      </c>
      <c r="G4761" t="s">
        <v>46</v>
      </c>
      <c r="H4761">
        <v>0</v>
      </c>
      <c r="I4761"/>
      <c r="J4761"/>
      <c r="K4761">
        <v>4412385323</v>
      </c>
      <c r="L4761">
        <v>4412385323</v>
      </c>
      <c r="M4761" t="s">
        <v>44</v>
      </c>
      <c r="N4761">
        <v>2353176180</v>
      </c>
      <c r="O4761" s="32" t="str">
        <f t="shared" si="74"/>
        <v>Detractors</v>
      </c>
    </row>
    <row r="4762" spans="1:15" ht="15" x14ac:dyDescent="0.2">
      <c r="A4762" t="s">
        <v>41</v>
      </c>
      <c r="B4762" t="s">
        <v>42</v>
      </c>
      <c r="C4762" t="s">
        <v>113</v>
      </c>
      <c r="D4762" s="11">
        <v>44281</v>
      </c>
      <c r="E4762" t="s">
        <v>50</v>
      </c>
      <c r="F4762">
        <v>1</v>
      </c>
      <c r="G4762" t="s">
        <v>46</v>
      </c>
      <c r="H4762">
        <v>0</v>
      </c>
      <c r="I4762"/>
      <c r="J4762"/>
      <c r="K4762">
        <v>3409985955</v>
      </c>
      <c r="L4762">
        <v>3409985955</v>
      </c>
      <c r="M4762" t="s">
        <v>44</v>
      </c>
      <c r="N4762">
        <v>2353182060</v>
      </c>
      <c r="O4762" s="32" t="str">
        <f t="shared" si="74"/>
        <v>Detractors</v>
      </c>
    </row>
    <row r="4763" spans="1:15" ht="15" x14ac:dyDescent="0.2">
      <c r="A4763" t="s">
        <v>41</v>
      </c>
      <c r="B4763" t="s">
        <v>42</v>
      </c>
      <c r="C4763" t="s">
        <v>139</v>
      </c>
      <c r="D4763" s="11">
        <v>44281</v>
      </c>
      <c r="E4763" t="s">
        <v>50</v>
      </c>
      <c r="F4763">
        <v>5</v>
      </c>
      <c r="G4763" t="s">
        <v>43</v>
      </c>
      <c r="H4763">
        <v>8</v>
      </c>
      <c r="I4763"/>
      <c r="J4763"/>
      <c r="K4763">
        <v>3404732933</v>
      </c>
      <c r="L4763">
        <v>3404732933</v>
      </c>
      <c r="M4763" t="s">
        <v>44</v>
      </c>
      <c r="N4763">
        <v>2353199825</v>
      </c>
      <c r="O4763" s="32" t="str">
        <f t="shared" si="74"/>
        <v>Passives</v>
      </c>
    </row>
    <row r="4764" spans="1:15" ht="15" x14ac:dyDescent="0.2">
      <c r="A4764" t="s">
        <v>41</v>
      </c>
      <c r="B4764" t="s">
        <v>42</v>
      </c>
      <c r="C4764" t="s">
        <v>127</v>
      </c>
      <c r="D4764" s="11">
        <v>44281</v>
      </c>
      <c r="E4764" t="s">
        <v>50</v>
      </c>
      <c r="F4764">
        <v>4</v>
      </c>
      <c r="G4764" t="s">
        <v>46</v>
      </c>
      <c r="H4764">
        <v>2</v>
      </c>
      <c r="I4764"/>
      <c r="J4764"/>
      <c r="K4764">
        <v>3406268167</v>
      </c>
      <c r="L4764">
        <v>3406268167</v>
      </c>
      <c r="M4764" t="s">
        <v>44</v>
      </c>
      <c r="N4764">
        <v>2353201870</v>
      </c>
      <c r="O4764" s="32" t="str">
        <f t="shared" si="74"/>
        <v>Detractors</v>
      </c>
    </row>
    <row r="4765" spans="1:15" ht="15" x14ac:dyDescent="0.2">
      <c r="A4765" t="s">
        <v>41</v>
      </c>
      <c r="B4765" t="s">
        <v>42</v>
      </c>
      <c r="C4765" t="s">
        <v>123</v>
      </c>
      <c r="D4765" s="11">
        <v>44281</v>
      </c>
      <c r="E4765" t="s">
        <v>19</v>
      </c>
      <c r="F4765">
        <v>5</v>
      </c>
      <c r="G4765" t="s">
        <v>43</v>
      </c>
      <c r="H4765">
        <v>10</v>
      </c>
      <c r="I4765"/>
      <c r="J4765">
        <v>2031388137</v>
      </c>
      <c r="K4765">
        <v>7205275223</v>
      </c>
      <c r="L4765">
        <v>5925011273</v>
      </c>
      <c r="M4765" t="s">
        <v>44</v>
      </c>
      <c r="N4765">
        <v>2353209060</v>
      </c>
      <c r="O4765" s="32" t="str">
        <f t="shared" si="74"/>
        <v>Promoters</v>
      </c>
    </row>
    <row r="4766" spans="1:15" ht="15" x14ac:dyDescent="0.2">
      <c r="A4766" t="s">
        <v>41</v>
      </c>
      <c r="B4766" t="s">
        <v>42</v>
      </c>
      <c r="C4766" t="s">
        <v>113</v>
      </c>
      <c r="D4766" s="11">
        <v>44281</v>
      </c>
      <c r="E4766" t="s">
        <v>50</v>
      </c>
      <c r="F4766">
        <v>4</v>
      </c>
      <c r="G4766" t="s">
        <v>46</v>
      </c>
      <c r="H4766">
        <v>8</v>
      </c>
      <c r="I4766"/>
      <c r="J4766"/>
      <c r="K4766">
        <v>3409983594</v>
      </c>
      <c r="L4766">
        <v>3409983594</v>
      </c>
      <c r="M4766" t="s">
        <v>51</v>
      </c>
      <c r="N4766">
        <v>2353217699</v>
      </c>
      <c r="O4766" s="32" t="str">
        <f t="shared" si="74"/>
        <v>Passives</v>
      </c>
    </row>
    <row r="4767" spans="1:15" ht="15" x14ac:dyDescent="0.2">
      <c r="A4767" t="s">
        <v>41</v>
      </c>
      <c r="B4767" t="s">
        <v>42</v>
      </c>
      <c r="C4767" t="s">
        <v>79</v>
      </c>
      <c r="D4767" s="11">
        <v>44281</v>
      </c>
      <c r="E4767" t="s">
        <v>52</v>
      </c>
      <c r="F4767">
        <v>5</v>
      </c>
      <c r="G4767" t="s">
        <v>43</v>
      </c>
      <c r="H4767">
        <v>9</v>
      </c>
      <c r="I4767"/>
      <c r="J4767">
        <v>2031417739</v>
      </c>
      <c r="K4767">
        <v>4413349771</v>
      </c>
      <c r="L4767">
        <v>4413349771</v>
      </c>
      <c r="M4767" t="s">
        <v>44</v>
      </c>
      <c r="N4767">
        <v>2353242134</v>
      </c>
      <c r="O4767" s="32" t="str">
        <f t="shared" si="74"/>
        <v>Promoters</v>
      </c>
    </row>
    <row r="4768" spans="1:15" ht="15" x14ac:dyDescent="0.2">
      <c r="A4768" t="s">
        <v>41</v>
      </c>
      <c r="B4768" t="s">
        <v>42</v>
      </c>
      <c r="C4768" t="s">
        <v>111</v>
      </c>
      <c r="D4768" s="11">
        <v>44281</v>
      </c>
      <c r="E4768" t="s">
        <v>50</v>
      </c>
      <c r="F4768">
        <v>1</v>
      </c>
      <c r="G4768" t="s">
        <v>46</v>
      </c>
      <c r="H4768">
        <v>0</v>
      </c>
      <c r="I4768"/>
      <c r="J4768"/>
      <c r="K4768">
        <v>3406261568</v>
      </c>
      <c r="L4768">
        <v>3406261568</v>
      </c>
      <c r="M4768" t="s">
        <v>44</v>
      </c>
      <c r="N4768">
        <v>2353242841</v>
      </c>
      <c r="O4768" s="32" t="str">
        <f t="shared" si="74"/>
        <v>Detractors</v>
      </c>
    </row>
    <row r="4769" spans="1:15" ht="15" x14ac:dyDescent="0.2">
      <c r="A4769" t="s">
        <v>41</v>
      </c>
      <c r="B4769" t="s">
        <v>42</v>
      </c>
      <c r="C4769" t="s">
        <v>81</v>
      </c>
      <c r="D4769" s="11">
        <v>44281</v>
      </c>
      <c r="E4769" t="s">
        <v>50</v>
      </c>
      <c r="F4769">
        <v>5</v>
      </c>
      <c r="G4769" t="s">
        <v>43</v>
      </c>
      <c r="H4769">
        <v>9</v>
      </c>
      <c r="I4769"/>
      <c r="J4769">
        <v>2031431794</v>
      </c>
      <c r="K4769">
        <v>3406909353</v>
      </c>
      <c r="L4769">
        <v>3406909353</v>
      </c>
      <c r="M4769" t="s">
        <v>44</v>
      </c>
      <c r="N4769">
        <v>2353257303</v>
      </c>
      <c r="O4769" s="32" t="str">
        <f t="shared" si="74"/>
        <v>Promoters</v>
      </c>
    </row>
    <row r="4770" spans="1:15" ht="15" x14ac:dyDescent="0.2">
      <c r="A4770" t="s">
        <v>41</v>
      </c>
      <c r="B4770" t="s">
        <v>42</v>
      </c>
      <c r="C4770" t="s">
        <v>119</v>
      </c>
      <c r="D4770" s="11">
        <v>44282</v>
      </c>
      <c r="E4770" t="s">
        <v>19</v>
      </c>
      <c r="F4770">
        <v>5</v>
      </c>
      <c r="G4770" t="s">
        <v>43</v>
      </c>
      <c r="H4770">
        <v>10</v>
      </c>
      <c r="I4770"/>
      <c r="J4770">
        <v>2031548081</v>
      </c>
      <c r="K4770">
        <v>7205275223</v>
      </c>
      <c r="L4770">
        <v>5926417046</v>
      </c>
      <c r="M4770" t="s">
        <v>44</v>
      </c>
      <c r="N4770">
        <v>2353387012</v>
      </c>
      <c r="O4770" s="32" t="str">
        <f t="shared" si="74"/>
        <v>Promoters</v>
      </c>
    </row>
    <row r="4771" spans="1:15" ht="15" x14ac:dyDescent="0.2">
      <c r="A4771" t="s">
        <v>41</v>
      </c>
      <c r="B4771" t="s">
        <v>42</v>
      </c>
      <c r="C4771" t="s">
        <v>127</v>
      </c>
      <c r="D4771" s="11">
        <v>44282</v>
      </c>
      <c r="E4771" t="s">
        <v>50</v>
      </c>
      <c r="F4771">
        <v>5</v>
      </c>
      <c r="G4771" t="s">
        <v>43</v>
      </c>
      <c r="H4771">
        <v>10</v>
      </c>
      <c r="I4771"/>
      <c r="J4771"/>
      <c r="K4771">
        <v>2184151783</v>
      </c>
      <c r="L4771">
        <v>2184151783</v>
      </c>
      <c r="M4771" t="s">
        <v>44</v>
      </c>
      <c r="N4771">
        <v>2353405447</v>
      </c>
      <c r="O4771" s="32" t="str">
        <f t="shared" si="74"/>
        <v>Promoters</v>
      </c>
    </row>
    <row r="4772" spans="1:15" ht="15" x14ac:dyDescent="0.2">
      <c r="A4772" t="s">
        <v>41</v>
      </c>
      <c r="B4772" t="s">
        <v>42</v>
      </c>
      <c r="C4772" t="s">
        <v>134</v>
      </c>
      <c r="D4772" s="11">
        <v>44282</v>
      </c>
      <c r="E4772" t="s">
        <v>52</v>
      </c>
      <c r="F4772">
        <v>5</v>
      </c>
      <c r="G4772" t="s">
        <v>43</v>
      </c>
      <c r="H4772">
        <v>10</v>
      </c>
      <c r="I4772"/>
      <c r="J4772"/>
      <c r="K4772">
        <v>4417039061</v>
      </c>
      <c r="L4772">
        <v>4417039061</v>
      </c>
      <c r="M4772" t="s">
        <v>51</v>
      </c>
      <c r="N4772">
        <v>2353410023</v>
      </c>
      <c r="O4772" s="32" t="str">
        <f t="shared" si="74"/>
        <v>Promoters</v>
      </c>
    </row>
    <row r="4773" spans="1:15" ht="15" x14ac:dyDescent="0.2">
      <c r="A4773" t="s">
        <v>41</v>
      </c>
      <c r="B4773" t="s">
        <v>42</v>
      </c>
      <c r="C4773" t="s">
        <v>134</v>
      </c>
      <c r="D4773" s="11">
        <v>44282</v>
      </c>
      <c r="E4773" t="s">
        <v>54</v>
      </c>
      <c r="F4773">
        <v>5</v>
      </c>
      <c r="G4773" t="s">
        <v>46</v>
      </c>
      <c r="H4773">
        <v>4</v>
      </c>
      <c r="I4773"/>
      <c r="J4773">
        <v>2031574929</v>
      </c>
      <c r="K4773">
        <v>9282055264</v>
      </c>
      <c r="L4773">
        <v>9282055264</v>
      </c>
      <c r="M4773" t="s">
        <v>44</v>
      </c>
      <c r="N4773">
        <v>2353414915</v>
      </c>
      <c r="O4773" s="32" t="str">
        <f t="shared" si="74"/>
        <v>Detractors</v>
      </c>
    </row>
    <row r="4774" spans="1:15" ht="15" x14ac:dyDescent="0.2">
      <c r="A4774" t="s">
        <v>41</v>
      </c>
      <c r="B4774" t="s">
        <v>42</v>
      </c>
      <c r="C4774" t="s">
        <v>148</v>
      </c>
      <c r="D4774" s="11">
        <v>44282</v>
      </c>
      <c r="E4774" t="s">
        <v>19</v>
      </c>
      <c r="F4774">
        <v>5</v>
      </c>
      <c r="G4774" t="s">
        <v>43</v>
      </c>
      <c r="H4774">
        <v>9</v>
      </c>
      <c r="I4774"/>
      <c r="J4774">
        <v>2031577186</v>
      </c>
      <c r="K4774">
        <v>7205275223</v>
      </c>
      <c r="L4774">
        <v>5926501212</v>
      </c>
      <c r="M4774" t="s">
        <v>44</v>
      </c>
      <c r="N4774">
        <v>2353417410</v>
      </c>
      <c r="O4774" s="32" t="str">
        <f t="shared" si="74"/>
        <v>Promoters</v>
      </c>
    </row>
    <row r="4775" spans="1:15" ht="15" x14ac:dyDescent="0.2">
      <c r="A4775" t="s">
        <v>41</v>
      </c>
      <c r="B4775" t="s">
        <v>42</v>
      </c>
      <c r="C4775" t="s">
        <v>123</v>
      </c>
      <c r="D4775" s="11">
        <v>44282</v>
      </c>
      <c r="E4775" t="s">
        <v>19</v>
      </c>
      <c r="F4775">
        <v>5</v>
      </c>
      <c r="G4775" t="s">
        <v>43</v>
      </c>
      <c r="H4775">
        <v>8</v>
      </c>
      <c r="I4775"/>
      <c r="J4775"/>
      <c r="K4775">
        <v>7205275223</v>
      </c>
      <c r="L4775">
        <v>5926190478</v>
      </c>
      <c r="M4775" t="s">
        <v>44</v>
      </c>
      <c r="N4775">
        <v>2353431286</v>
      </c>
      <c r="O4775" s="32" t="str">
        <f t="shared" si="74"/>
        <v>Passives</v>
      </c>
    </row>
    <row r="4776" spans="1:15" ht="15" x14ac:dyDescent="0.2">
      <c r="A4776" t="s">
        <v>41</v>
      </c>
      <c r="B4776" t="s">
        <v>42</v>
      </c>
      <c r="C4776" t="s">
        <v>134</v>
      </c>
      <c r="D4776" s="11">
        <v>44282</v>
      </c>
      <c r="E4776" t="s">
        <v>53</v>
      </c>
      <c r="F4776">
        <v>4</v>
      </c>
      <c r="G4776" t="s">
        <v>43</v>
      </c>
      <c r="H4776">
        <v>8</v>
      </c>
      <c r="I4776"/>
      <c r="J4776"/>
      <c r="K4776">
        <v>9734125855</v>
      </c>
      <c r="L4776">
        <v>9734125855</v>
      </c>
      <c r="M4776" t="s">
        <v>51</v>
      </c>
      <c r="N4776">
        <v>2353436409</v>
      </c>
      <c r="O4776" s="32" t="str">
        <f t="shared" si="74"/>
        <v>Passives</v>
      </c>
    </row>
    <row r="4777" spans="1:15" ht="15" x14ac:dyDescent="0.2">
      <c r="A4777" t="s">
        <v>41</v>
      </c>
      <c r="B4777" t="s">
        <v>42</v>
      </c>
      <c r="C4777" t="s">
        <v>148</v>
      </c>
      <c r="D4777" s="11">
        <v>44282</v>
      </c>
      <c r="E4777" t="s">
        <v>19</v>
      </c>
      <c r="F4777">
        <v>5</v>
      </c>
      <c r="G4777" t="s">
        <v>43</v>
      </c>
      <c r="H4777">
        <v>10</v>
      </c>
      <c r="I4777"/>
      <c r="J4777"/>
      <c r="K4777">
        <v>7205275223</v>
      </c>
      <c r="L4777">
        <v>5922643133</v>
      </c>
      <c r="M4777" t="s">
        <v>44</v>
      </c>
      <c r="N4777">
        <v>2353446408</v>
      </c>
      <c r="O4777" s="32" t="str">
        <f t="shared" si="74"/>
        <v>Promoters</v>
      </c>
    </row>
    <row r="4778" spans="1:15" ht="15" x14ac:dyDescent="0.2">
      <c r="A4778" t="s">
        <v>41</v>
      </c>
      <c r="B4778" t="s">
        <v>42</v>
      </c>
      <c r="C4778" t="s">
        <v>120</v>
      </c>
      <c r="D4778" s="11">
        <v>44282</v>
      </c>
      <c r="E4778" t="s">
        <v>19</v>
      </c>
      <c r="F4778">
        <v>5</v>
      </c>
      <c r="G4778" t="s">
        <v>43</v>
      </c>
      <c r="H4778">
        <v>10</v>
      </c>
      <c r="I4778"/>
      <c r="J4778"/>
      <c r="K4778">
        <v>7205275223</v>
      </c>
      <c r="L4778">
        <v>5926230395</v>
      </c>
      <c r="M4778" t="s">
        <v>44</v>
      </c>
      <c r="N4778">
        <v>2353446642</v>
      </c>
      <c r="O4778" s="32" t="str">
        <f t="shared" si="74"/>
        <v>Promoters</v>
      </c>
    </row>
    <row r="4779" spans="1:15" ht="15" x14ac:dyDescent="0.2">
      <c r="A4779" t="s">
        <v>41</v>
      </c>
      <c r="B4779" t="s">
        <v>42</v>
      </c>
      <c r="C4779" t="s">
        <v>129</v>
      </c>
      <c r="D4779" s="11">
        <v>44282</v>
      </c>
      <c r="E4779" t="s">
        <v>55</v>
      </c>
      <c r="F4779">
        <v>5</v>
      </c>
      <c r="G4779" t="s">
        <v>43</v>
      </c>
      <c r="H4779">
        <v>8</v>
      </c>
      <c r="I4779"/>
      <c r="J4779"/>
      <c r="K4779">
        <v>9283499922</v>
      </c>
      <c r="L4779">
        <v>9283499922</v>
      </c>
      <c r="M4779" t="s">
        <v>51</v>
      </c>
      <c r="N4779">
        <v>2353449788</v>
      </c>
      <c r="O4779" s="32" t="str">
        <f t="shared" si="74"/>
        <v>Passives</v>
      </c>
    </row>
    <row r="4780" spans="1:15" ht="15" x14ac:dyDescent="0.2">
      <c r="A4780" t="s">
        <v>41</v>
      </c>
      <c r="B4780" t="s">
        <v>42</v>
      </c>
      <c r="C4780" t="s">
        <v>119</v>
      </c>
      <c r="D4780" s="11">
        <v>44282</v>
      </c>
      <c r="E4780" t="s">
        <v>19</v>
      </c>
      <c r="F4780">
        <v>5</v>
      </c>
      <c r="G4780" t="s">
        <v>43</v>
      </c>
      <c r="H4780">
        <v>0</v>
      </c>
      <c r="I4780"/>
      <c r="J4780"/>
      <c r="K4780">
        <v>7205275223</v>
      </c>
      <c r="L4780">
        <v>5926112184</v>
      </c>
      <c r="M4780" t="s">
        <v>44</v>
      </c>
      <c r="N4780">
        <v>2353454839</v>
      </c>
      <c r="O4780" s="32" t="str">
        <f t="shared" si="74"/>
        <v>Detractors</v>
      </c>
    </row>
    <row r="4781" spans="1:15" ht="15" x14ac:dyDescent="0.2">
      <c r="A4781" t="s">
        <v>41</v>
      </c>
      <c r="B4781" t="s">
        <v>42</v>
      </c>
      <c r="C4781" t="s">
        <v>127</v>
      </c>
      <c r="D4781" s="11">
        <v>44282</v>
      </c>
      <c r="E4781" t="s">
        <v>50</v>
      </c>
      <c r="F4781">
        <v>5</v>
      </c>
      <c r="G4781" t="s">
        <v>43</v>
      </c>
      <c r="H4781">
        <v>10</v>
      </c>
      <c r="I4781"/>
      <c r="J4781"/>
      <c r="K4781">
        <v>3219603561</v>
      </c>
      <c r="L4781">
        <v>3219603561</v>
      </c>
      <c r="M4781" t="s">
        <v>44</v>
      </c>
      <c r="N4781">
        <v>2353457165</v>
      </c>
      <c r="O4781" s="32" t="str">
        <f t="shared" si="74"/>
        <v>Promoters</v>
      </c>
    </row>
    <row r="4782" spans="1:15" ht="15" x14ac:dyDescent="0.2">
      <c r="A4782" t="s">
        <v>41</v>
      </c>
      <c r="B4782" t="s">
        <v>42</v>
      </c>
      <c r="C4782" t="s">
        <v>123</v>
      </c>
      <c r="D4782" s="11">
        <v>44282</v>
      </c>
      <c r="E4782" t="s">
        <v>19</v>
      </c>
      <c r="F4782">
        <v>5</v>
      </c>
      <c r="G4782" t="s">
        <v>46</v>
      </c>
      <c r="H4782">
        <v>10</v>
      </c>
      <c r="I4782"/>
      <c r="J4782"/>
      <c r="K4782">
        <v>7205275223</v>
      </c>
      <c r="L4782">
        <v>5926457927</v>
      </c>
      <c r="M4782" t="s">
        <v>44</v>
      </c>
      <c r="N4782">
        <v>2353463610</v>
      </c>
      <c r="O4782" s="32" t="str">
        <f t="shared" si="74"/>
        <v>Promoters</v>
      </c>
    </row>
    <row r="4783" spans="1:15" ht="15" x14ac:dyDescent="0.2">
      <c r="A4783" t="s">
        <v>41</v>
      </c>
      <c r="B4783" t="s">
        <v>42</v>
      </c>
      <c r="C4783" t="s">
        <v>145</v>
      </c>
      <c r="D4783" s="11">
        <v>44282</v>
      </c>
      <c r="E4783" t="s">
        <v>50</v>
      </c>
      <c r="F4783">
        <v>5</v>
      </c>
      <c r="G4783" t="s">
        <v>43</v>
      </c>
      <c r="H4783">
        <v>8</v>
      </c>
      <c r="I4783"/>
      <c r="J4783"/>
      <c r="K4783">
        <v>3406431201</v>
      </c>
      <c r="L4783">
        <v>3406431201</v>
      </c>
      <c r="M4783" t="s">
        <v>44</v>
      </c>
      <c r="N4783">
        <v>2353484131</v>
      </c>
      <c r="O4783" s="32" t="str">
        <f t="shared" si="74"/>
        <v>Passives</v>
      </c>
    </row>
    <row r="4784" spans="1:15" ht="15" x14ac:dyDescent="0.2">
      <c r="A4784" t="s">
        <v>41</v>
      </c>
      <c r="B4784" t="s">
        <v>42</v>
      </c>
      <c r="C4784" t="s">
        <v>84</v>
      </c>
      <c r="D4784" s="11">
        <v>44282</v>
      </c>
      <c r="E4784" t="s">
        <v>50</v>
      </c>
      <c r="F4784">
        <v>5</v>
      </c>
      <c r="G4784" t="s">
        <v>43</v>
      </c>
      <c r="H4784">
        <v>5</v>
      </c>
      <c r="I4784"/>
      <c r="J4784"/>
      <c r="K4784">
        <v>3053351574</v>
      </c>
      <c r="L4784">
        <v>3053351574</v>
      </c>
      <c r="M4784" t="s">
        <v>44</v>
      </c>
      <c r="N4784">
        <v>2353492757</v>
      </c>
      <c r="O4784" s="32" t="str">
        <f t="shared" si="74"/>
        <v>Detractors</v>
      </c>
    </row>
    <row r="4785" spans="1:15" ht="15" x14ac:dyDescent="0.2">
      <c r="A4785" t="s">
        <v>41</v>
      </c>
      <c r="B4785" t="s">
        <v>42</v>
      </c>
      <c r="C4785" t="s">
        <v>79</v>
      </c>
      <c r="D4785" s="11">
        <v>44282</v>
      </c>
      <c r="E4785" t="s">
        <v>53</v>
      </c>
      <c r="F4785">
        <v>5</v>
      </c>
      <c r="G4785" t="s">
        <v>43</v>
      </c>
      <c r="H4785">
        <v>9</v>
      </c>
      <c r="I4785"/>
      <c r="J4785"/>
      <c r="K4785">
        <v>4417055088</v>
      </c>
      <c r="L4785">
        <v>4417055088</v>
      </c>
      <c r="M4785" t="s">
        <v>44</v>
      </c>
      <c r="N4785">
        <v>2353499433</v>
      </c>
      <c r="O4785" s="32" t="str">
        <f t="shared" si="74"/>
        <v>Promoters</v>
      </c>
    </row>
    <row r="4786" spans="1:15" ht="15" x14ac:dyDescent="0.2">
      <c r="A4786" t="s">
        <v>41</v>
      </c>
      <c r="B4786" t="s">
        <v>42</v>
      </c>
      <c r="C4786" t="s">
        <v>113</v>
      </c>
      <c r="D4786" s="11">
        <v>44282</v>
      </c>
      <c r="E4786" t="s">
        <v>50</v>
      </c>
      <c r="F4786">
        <v>5</v>
      </c>
      <c r="G4786" t="s">
        <v>43</v>
      </c>
      <c r="H4786">
        <v>10</v>
      </c>
      <c r="I4786"/>
      <c r="J4786"/>
      <c r="K4786">
        <v>3406902333</v>
      </c>
      <c r="L4786">
        <v>3406902333</v>
      </c>
      <c r="M4786" t="s">
        <v>51</v>
      </c>
      <c r="N4786">
        <v>2353511775</v>
      </c>
      <c r="O4786" s="32" t="str">
        <f t="shared" si="74"/>
        <v>Promoters</v>
      </c>
    </row>
    <row r="4787" spans="1:15" ht="15" x14ac:dyDescent="0.2">
      <c r="A4787" t="s">
        <v>41</v>
      </c>
      <c r="B4787" t="s">
        <v>42</v>
      </c>
      <c r="C4787" t="s">
        <v>89</v>
      </c>
      <c r="D4787" s="11">
        <v>44282</v>
      </c>
      <c r="E4787" t="s">
        <v>50</v>
      </c>
      <c r="F4787">
        <v>5</v>
      </c>
      <c r="G4787" t="s">
        <v>43</v>
      </c>
      <c r="H4787">
        <v>7</v>
      </c>
      <c r="I4787"/>
      <c r="J4787"/>
      <c r="K4787">
        <v>4044499003</v>
      </c>
      <c r="L4787">
        <v>4044499003</v>
      </c>
      <c r="M4787" t="s">
        <v>44</v>
      </c>
      <c r="N4787">
        <v>2353519957</v>
      </c>
      <c r="O4787" s="32" t="str">
        <f t="shared" si="74"/>
        <v>Passives</v>
      </c>
    </row>
    <row r="4788" spans="1:15" ht="15" x14ac:dyDescent="0.2">
      <c r="A4788" t="s">
        <v>41</v>
      </c>
      <c r="B4788" t="s">
        <v>42</v>
      </c>
      <c r="C4788" t="s">
        <v>113</v>
      </c>
      <c r="D4788" s="11">
        <v>44282</v>
      </c>
      <c r="E4788" t="s">
        <v>55</v>
      </c>
      <c r="F4788">
        <v>1</v>
      </c>
      <c r="G4788" t="s">
        <v>46</v>
      </c>
      <c r="H4788">
        <v>1</v>
      </c>
      <c r="I4788"/>
      <c r="J4788">
        <v>2031684707</v>
      </c>
      <c r="K4788">
        <v>5752244114</v>
      </c>
      <c r="L4788">
        <v>5752244114</v>
      </c>
      <c r="M4788" t="s">
        <v>44</v>
      </c>
      <c r="N4788">
        <v>2353530359</v>
      </c>
      <c r="O4788" s="32" t="str">
        <f t="shared" si="74"/>
        <v>Detractors</v>
      </c>
    </row>
    <row r="4789" spans="1:15" ht="15" x14ac:dyDescent="0.2">
      <c r="A4789" t="s">
        <v>41</v>
      </c>
      <c r="B4789" t="s">
        <v>42</v>
      </c>
      <c r="C4789" t="s">
        <v>84</v>
      </c>
      <c r="D4789" s="11">
        <v>44282</v>
      </c>
      <c r="E4789" t="s">
        <v>53</v>
      </c>
      <c r="F4789">
        <v>5</v>
      </c>
      <c r="G4789" t="s">
        <v>43</v>
      </c>
      <c r="H4789">
        <v>10</v>
      </c>
      <c r="I4789"/>
      <c r="J4789"/>
      <c r="K4789">
        <v>4413337088</v>
      </c>
      <c r="L4789">
        <v>4413337088</v>
      </c>
      <c r="M4789" t="s">
        <v>44</v>
      </c>
      <c r="N4789">
        <v>2353531866</v>
      </c>
      <c r="O4789" s="32" t="str">
        <f t="shared" si="74"/>
        <v>Promoters</v>
      </c>
    </row>
    <row r="4790" spans="1:15" ht="15" x14ac:dyDescent="0.2">
      <c r="A4790" t="s">
        <v>41</v>
      </c>
      <c r="B4790" t="s">
        <v>42</v>
      </c>
      <c r="C4790" t="s">
        <v>121</v>
      </c>
      <c r="D4790" s="11">
        <v>44282</v>
      </c>
      <c r="E4790" t="s">
        <v>54</v>
      </c>
      <c r="F4790">
        <v>5</v>
      </c>
      <c r="G4790" t="s">
        <v>43</v>
      </c>
      <c r="H4790">
        <v>10</v>
      </c>
      <c r="I4790"/>
      <c r="J4790"/>
      <c r="K4790">
        <v>9286145888</v>
      </c>
      <c r="L4790">
        <v>9286145888</v>
      </c>
      <c r="M4790" t="s">
        <v>44</v>
      </c>
      <c r="N4790">
        <v>2353535154</v>
      </c>
      <c r="O4790" s="32" t="str">
        <f t="shared" si="74"/>
        <v>Promoters</v>
      </c>
    </row>
    <row r="4791" spans="1:15" ht="15" x14ac:dyDescent="0.2">
      <c r="A4791" t="s">
        <v>41</v>
      </c>
      <c r="B4791" t="s">
        <v>42</v>
      </c>
      <c r="C4791" t="s">
        <v>122</v>
      </c>
      <c r="D4791" s="11">
        <v>44282</v>
      </c>
      <c r="E4791" t="s">
        <v>50</v>
      </c>
      <c r="F4791">
        <v>5</v>
      </c>
      <c r="G4791" t="s">
        <v>43</v>
      </c>
      <c r="H4791">
        <v>8</v>
      </c>
      <c r="I4791"/>
      <c r="J4791"/>
      <c r="K4791">
        <v>3402012403</v>
      </c>
      <c r="L4791">
        <v>3402012403</v>
      </c>
      <c r="M4791" t="s">
        <v>44</v>
      </c>
      <c r="N4791">
        <v>2353535175</v>
      </c>
      <c r="O4791" s="32" t="str">
        <f t="shared" si="74"/>
        <v>Passives</v>
      </c>
    </row>
    <row r="4792" spans="1:15" ht="15" x14ac:dyDescent="0.2">
      <c r="A4792" t="s">
        <v>41</v>
      </c>
      <c r="B4792" t="s">
        <v>42</v>
      </c>
      <c r="C4792" t="s">
        <v>84</v>
      </c>
      <c r="D4792" s="11">
        <v>44282</v>
      </c>
      <c r="E4792" t="s">
        <v>50</v>
      </c>
      <c r="F4792">
        <v>5</v>
      </c>
      <c r="G4792" t="s">
        <v>43</v>
      </c>
      <c r="H4792">
        <v>9</v>
      </c>
      <c r="I4792"/>
      <c r="J4792"/>
      <c r="K4792">
        <v>9172910342</v>
      </c>
      <c r="L4792">
        <v>9172910342</v>
      </c>
      <c r="M4792" t="s">
        <v>51</v>
      </c>
      <c r="N4792">
        <v>2353552136</v>
      </c>
      <c r="O4792" s="32" t="str">
        <f t="shared" si="74"/>
        <v>Promoters</v>
      </c>
    </row>
    <row r="4793" spans="1:15" ht="15" x14ac:dyDescent="0.2">
      <c r="A4793" t="s">
        <v>41</v>
      </c>
      <c r="B4793" t="s">
        <v>42</v>
      </c>
      <c r="C4793" t="s">
        <v>113</v>
      </c>
      <c r="D4793" s="11">
        <v>44282</v>
      </c>
      <c r="E4793" t="s">
        <v>50</v>
      </c>
      <c r="F4793">
        <v>2</v>
      </c>
      <c r="G4793" t="s">
        <v>46</v>
      </c>
      <c r="H4793">
        <v>4</v>
      </c>
      <c r="I4793"/>
      <c r="J4793"/>
      <c r="K4793">
        <v>3402012403</v>
      </c>
      <c r="L4793">
        <v>3402012403</v>
      </c>
      <c r="M4793" t="s">
        <v>44</v>
      </c>
      <c r="N4793">
        <v>2353553811</v>
      </c>
      <c r="O4793" s="32" t="str">
        <f t="shared" si="74"/>
        <v>Detractors</v>
      </c>
    </row>
    <row r="4794" spans="1:15" ht="15" x14ac:dyDescent="0.2">
      <c r="A4794" t="s">
        <v>41</v>
      </c>
      <c r="B4794" t="s">
        <v>42</v>
      </c>
      <c r="C4794" t="s">
        <v>146</v>
      </c>
      <c r="D4794" s="11">
        <v>44283</v>
      </c>
      <c r="E4794" t="s">
        <v>53</v>
      </c>
      <c r="F4794">
        <v>5</v>
      </c>
      <c r="G4794" t="s">
        <v>43</v>
      </c>
      <c r="H4794">
        <v>10</v>
      </c>
      <c r="I4794"/>
      <c r="J4794"/>
      <c r="K4794">
        <v>4412932285</v>
      </c>
      <c r="L4794">
        <v>4412932285</v>
      </c>
      <c r="M4794" t="s">
        <v>44</v>
      </c>
      <c r="N4794">
        <v>2353659634</v>
      </c>
      <c r="O4794" s="32" t="str">
        <f t="shared" si="74"/>
        <v>Promoters</v>
      </c>
    </row>
    <row r="4795" spans="1:15" ht="15" x14ac:dyDescent="0.2">
      <c r="A4795" t="s">
        <v>41</v>
      </c>
      <c r="B4795" t="s">
        <v>42</v>
      </c>
      <c r="C4795" t="s">
        <v>99</v>
      </c>
      <c r="D4795" s="11">
        <v>44283</v>
      </c>
      <c r="E4795" t="s">
        <v>52</v>
      </c>
      <c r="F4795">
        <v>5</v>
      </c>
      <c r="G4795" t="s">
        <v>43</v>
      </c>
      <c r="H4795">
        <v>7</v>
      </c>
      <c r="I4795"/>
      <c r="J4795"/>
      <c r="K4795">
        <v>4417771704</v>
      </c>
      <c r="L4795">
        <v>4417771704</v>
      </c>
      <c r="M4795" t="s">
        <v>51</v>
      </c>
      <c r="N4795">
        <v>2353659949</v>
      </c>
      <c r="O4795" s="32" t="str">
        <f t="shared" si="74"/>
        <v>Passives</v>
      </c>
    </row>
    <row r="4796" spans="1:15" ht="15" x14ac:dyDescent="0.2">
      <c r="A4796" t="s">
        <v>41</v>
      </c>
      <c r="B4796" t="s">
        <v>42</v>
      </c>
      <c r="C4796" t="s">
        <v>136</v>
      </c>
      <c r="D4796" s="11">
        <v>44283</v>
      </c>
      <c r="E4796" t="s">
        <v>53</v>
      </c>
      <c r="F4796">
        <v>3</v>
      </c>
      <c r="G4796" t="s">
        <v>46</v>
      </c>
      <c r="H4796">
        <v>4</v>
      </c>
      <c r="I4796"/>
      <c r="J4796"/>
      <c r="K4796">
        <v>4413383059</v>
      </c>
      <c r="L4796">
        <v>4413383059</v>
      </c>
      <c r="M4796" t="s">
        <v>44</v>
      </c>
      <c r="N4796">
        <v>2353669867</v>
      </c>
      <c r="O4796" s="32" t="str">
        <f t="shared" si="74"/>
        <v>Detractors</v>
      </c>
    </row>
    <row r="4797" spans="1:15" ht="15" x14ac:dyDescent="0.2">
      <c r="A4797" t="s">
        <v>41</v>
      </c>
      <c r="B4797" t="s">
        <v>42</v>
      </c>
      <c r="C4797" t="s">
        <v>136</v>
      </c>
      <c r="D4797" s="11">
        <v>44283</v>
      </c>
      <c r="E4797" t="s">
        <v>53</v>
      </c>
      <c r="F4797">
        <v>5</v>
      </c>
      <c r="G4797" t="s">
        <v>43</v>
      </c>
      <c r="H4797">
        <v>10</v>
      </c>
      <c r="I4797"/>
      <c r="J4797"/>
      <c r="K4797">
        <v>4412920181</v>
      </c>
      <c r="L4797">
        <v>4412920181</v>
      </c>
      <c r="M4797" t="s">
        <v>44</v>
      </c>
      <c r="N4797">
        <v>2353673135</v>
      </c>
      <c r="O4797" s="32" t="str">
        <f t="shared" si="74"/>
        <v>Promoters</v>
      </c>
    </row>
    <row r="4798" spans="1:15" ht="15" x14ac:dyDescent="0.2">
      <c r="A4798" t="s">
        <v>41</v>
      </c>
      <c r="B4798" t="s">
        <v>42</v>
      </c>
      <c r="C4798" t="s">
        <v>124</v>
      </c>
      <c r="D4798" s="11">
        <v>44283</v>
      </c>
      <c r="E4798" t="s">
        <v>53</v>
      </c>
      <c r="F4798">
        <v>4</v>
      </c>
      <c r="G4798" t="s">
        <v>43</v>
      </c>
      <c r="H4798">
        <v>10</v>
      </c>
      <c r="I4798"/>
      <c r="J4798"/>
      <c r="K4798">
        <v>4413055555</v>
      </c>
      <c r="L4798">
        <v>4413055555</v>
      </c>
      <c r="M4798" t="s">
        <v>51</v>
      </c>
      <c r="N4798">
        <v>2353679848</v>
      </c>
      <c r="O4798" s="32" t="str">
        <f t="shared" si="74"/>
        <v>Promoters</v>
      </c>
    </row>
    <row r="4799" spans="1:15" ht="15" x14ac:dyDescent="0.2">
      <c r="A4799" t="s">
        <v>41</v>
      </c>
      <c r="B4799" t="s">
        <v>42</v>
      </c>
      <c r="C4799" t="s">
        <v>142</v>
      </c>
      <c r="D4799" s="11">
        <v>44283</v>
      </c>
      <c r="E4799" t="s">
        <v>50</v>
      </c>
      <c r="F4799">
        <v>5</v>
      </c>
      <c r="G4799" t="s">
        <v>43</v>
      </c>
      <c r="H4799">
        <v>10</v>
      </c>
      <c r="I4799"/>
      <c r="J4799"/>
      <c r="K4799">
        <v>3404736474</v>
      </c>
      <c r="L4799">
        <v>3404736474</v>
      </c>
      <c r="M4799" t="s">
        <v>44</v>
      </c>
      <c r="N4799">
        <v>2353698616</v>
      </c>
      <c r="O4799" s="32" t="str">
        <f t="shared" si="74"/>
        <v>Promoters</v>
      </c>
    </row>
    <row r="4800" spans="1:15" ht="15" x14ac:dyDescent="0.2">
      <c r="A4800" t="s">
        <v>41</v>
      </c>
      <c r="B4800" t="s">
        <v>42</v>
      </c>
      <c r="C4800" t="s">
        <v>82</v>
      </c>
      <c r="D4800" s="11">
        <v>44283</v>
      </c>
      <c r="E4800" t="s">
        <v>52</v>
      </c>
      <c r="F4800">
        <v>3</v>
      </c>
      <c r="G4800" t="s">
        <v>43</v>
      </c>
      <c r="H4800">
        <v>5</v>
      </c>
      <c r="I4800"/>
      <c r="J4800"/>
      <c r="K4800">
        <v>4413327919</v>
      </c>
      <c r="L4800">
        <v>4413327919</v>
      </c>
      <c r="M4800" t="s">
        <v>44</v>
      </c>
      <c r="N4800">
        <v>2353700495</v>
      </c>
      <c r="O4800" s="32" t="str">
        <f t="shared" si="74"/>
        <v>Detractors</v>
      </c>
    </row>
    <row r="4801" spans="1:15" ht="15" x14ac:dyDescent="0.2">
      <c r="A4801" t="s">
        <v>41</v>
      </c>
      <c r="B4801" t="s">
        <v>42</v>
      </c>
      <c r="C4801" t="s">
        <v>117</v>
      </c>
      <c r="D4801" s="11">
        <v>44283</v>
      </c>
      <c r="E4801" t="s">
        <v>54</v>
      </c>
      <c r="F4801">
        <v>5</v>
      </c>
      <c r="G4801" t="s">
        <v>43</v>
      </c>
      <c r="H4801">
        <v>10</v>
      </c>
      <c r="I4801"/>
      <c r="J4801"/>
      <c r="K4801">
        <v>5052979241</v>
      </c>
      <c r="L4801">
        <v>5052979241</v>
      </c>
      <c r="M4801" t="s">
        <v>51</v>
      </c>
      <c r="N4801">
        <v>2353701275</v>
      </c>
      <c r="O4801" s="32" t="str">
        <f t="shared" si="74"/>
        <v>Promoters</v>
      </c>
    </row>
    <row r="4802" spans="1:15" ht="15" x14ac:dyDescent="0.2">
      <c r="A4802" t="s">
        <v>41</v>
      </c>
      <c r="B4802" t="s">
        <v>42</v>
      </c>
      <c r="C4802" t="s">
        <v>144</v>
      </c>
      <c r="D4802" s="11">
        <v>44283</v>
      </c>
      <c r="E4802" t="s">
        <v>50</v>
      </c>
      <c r="F4802">
        <v>5</v>
      </c>
      <c r="G4802" t="s">
        <v>43</v>
      </c>
      <c r="H4802">
        <v>8</v>
      </c>
      <c r="I4802"/>
      <c r="J4802"/>
      <c r="K4802">
        <v>3402773572</v>
      </c>
      <c r="L4802">
        <v>3402773572</v>
      </c>
      <c r="M4802" t="s">
        <v>44</v>
      </c>
      <c r="N4802">
        <v>2353716664</v>
      </c>
      <c r="O4802" s="32" t="str">
        <f t="shared" ref="O4802:O4865" si="75">IF(AND(H4802&gt;=$Q$3,H4802&lt;=$R$3),$S$3,IF(AND(H4802&gt;=$Q$4,H4802&lt;=$R$4),$S$4,IF(AND(H4802&gt;=$Q$5,H4802&lt;=$R$5),$S$5)))</f>
        <v>Passives</v>
      </c>
    </row>
    <row r="4803" spans="1:15" ht="15" x14ac:dyDescent="0.2">
      <c r="A4803" t="s">
        <v>41</v>
      </c>
      <c r="B4803" t="s">
        <v>42</v>
      </c>
      <c r="C4803" t="s">
        <v>112</v>
      </c>
      <c r="D4803" s="11">
        <v>44283</v>
      </c>
      <c r="E4803" t="s">
        <v>50</v>
      </c>
      <c r="F4803">
        <v>5</v>
      </c>
      <c r="G4803" t="s">
        <v>43</v>
      </c>
      <c r="H4803">
        <v>5</v>
      </c>
      <c r="I4803"/>
      <c r="J4803"/>
      <c r="K4803">
        <v>3406908865</v>
      </c>
      <c r="L4803">
        <v>3406908865</v>
      </c>
      <c r="M4803" t="s">
        <v>44</v>
      </c>
      <c r="N4803">
        <v>2353734736</v>
      </c>
      <c r="O4803" s="32" t="str">
        <f t="shared" si="75"/>
        <v>Detractors</v>
      </c>
    </row>
    <row r="4804" spans="1:15" ht="15" x14ac:dyDescent="0.2">
      <c r="A4804" t="s">
        <v>41</v>
      </c>
      <c r="B4804" t="s">
        <v>42</v>
      </c>
      <c r="C4804" t="s">
        <v>120</v>
      </c>
      <c r="D4804" s="11">
        <v>44283</v>
      </c>
      <c r="E4804" t="s">
        <v>19</v>
      </c>
      <c r="F4804">
        <v>5</v>
      </c>
      <c r="G4804" t="s">
        <v>43</v>
      </c>
      <c r="H4804">
        <v>10</v>
      </c>
      <c r="I4804"/>
      <c r="J4804"/>
      <c r="K4804">
        <v>7205275223</v>
      </c>
      <c r="L4804">
        <v>5926386376</v>
      </c>
      <c r="M4804" t="s">
        <v>44</v>
      </c>
      <c r="N4804">
        <v>2353758077</v>
      </c>
      <c r="O4804" s="32" t="str">
        <f t="shared" si="75"/>
        <v>Promoters</v>
      </c>
    </row>
    <row r="4805" spans="1:15" ht="15" x14ac:dyDescent="0.2">
      <c r="A4805" t="s">
        <v>41</v>
      </c>
      <c r="B4805" t="s">
        <v>42</v>
      </c>
      <c r="C4805" t="s">
        <v>125</v>
      </c>
      <c r="D4805" s="11">
        <v>44283</v>
      </c>
      <c r="E4805" t="s">
        <v>19</v>
      </c>
      <c r="F4805">
        <v>5</v>
      </c>
      <c r="G4805" t="s">
        <v>43</v>
      </c>
      <c r="H4805">
        <v>10</v>
      </c>
      <c r="I4805"/>
      <c r="J4805"/>
      <c r="K4805">
        <v>7205275223</v>
      </c>
      <c r="L4805">
        <v>5926421565</v>
      </c>
      <c r="M4805" t="s">
        <v>44</v>
      </c>
      <c r="N4805">
        <v>2353782603</v>
      </c>
      <c r="O4805" s="32" t="str">
        <f t="shared" si="75"/>
        <v>Promoters</v>
      </c>
    </row>
    <row r="4806" spans="1:15" ht="15" x14ac:dyDescent="0.2">
      <c r="A4806" t="s">
        <v>41</v>
      </c>
      <c r="B4806" t="s">
        <v>42</v>
      </c>
      <c r="C4806" t="s">
        <v>81</v>
      </c>
      <c r="D4806" s="11">
        <v>44283</v>
      </c>
      <c r="E4806" t="s">
        <v>53</v>
      </c>
      <c r="F4806">
        <v>5</v>
      </c>
      <c r="G4806" t="s">
        <v>43</v>
      </c>
      <c r="H4806">
        <v>10</v>
      </c>
      <c r="I4806"/>
      <c r="J4806"/>
      <c r="K4806">
        <v>4412363135</v>
      </c>
      <c r="L4806">
        <v>4412363135</v>
      </c>
      <c r="M4806" t="s">
        <v>44</v>
      </c>
      <c r="N4806">
        <v>2353790203</v>
      </c>
      <c r="O4806" s="32" t="str">
        <f t="shared" si="75"/>
        <v>Promoters</v>
      </c>
    </row>
    <row r="4807" spans="1:15" ht="15" x14ac:dyDescent="0.2">
      <c r="A4807" t="s">
        <v>41</v>
      </c>
      <c r="B4807" t="s">
        <v>42</v>
      </c>
      <c r="C4807" t="s">
        <v>128</v>
      </c>
      <c r="D4807" s="11">
        <v>44283</v>
      </c>
      <c r="E4807" t="s">
        <v>54</v>
      </c>
      <c r="F4807">
        <v>5</v>
      </c>
      <c r="G4807" t="s">
        <v>43</v>
      </c>
      <c r="H4807">
        <v>9</v>
      </c>
      <c r="I4807"/>
      <c r="J4807"/>
      <c r="K4807">
        <v>9284016635</v>
      </c>
      <c r="L4807">
        <v>9284016635</v>
      </c>
      <c r="M4807" t="s">
        <v>44</v>
      </c>
      <c r="N4807">
        <v>2353800628</v>
      </c>
      <c r="O4807" s="32" t="str">
        <f t="shared" si="75"/>
        <v>Promoters</v>
      </c>
    </row>
    <row r="4808" spans="1:15" ht="15" x14ac:dyDescent="0.2">
      <c r="A4808" t="s">
        <v>41</v>
      </c>
      <c r="B4808" t="s">
        <v>42</v>
      </c>
      <c r="C4808" t="s">
        <v>79</v>
      </c>
      <c r="D4808" s="11">
        <v>44283</v>
      </c>
      <c r="E4808" t="s">
        <v>50</v>
      </c>
      <c r="F4808">
        <v>5</v>
      </c>
      <c r="G4808" t="s">
        <v>46</v>
      </c>
      <c r="H4808">
        <v>5</v>
      </c>
      <c r="I4808"/>
      <c r="J4808"/>
      <c r="K4808">
        <v>2395605725</v>
      </c>
      <c r="L4808">
        <v>2395605725</v>
      </c>
      <c r="M4808" t="s">
        <v>44</v>
      </c>
      <c r="N4808">
        <v>2353809122</v>
      </c>
      <c r="O4808" s="32" t="str">
        <f t="shared" si="75"/>
        <v>Detractors</v>
      </c>
    </row>
    <row r="4809" spans="1:15" ht="15" x14ac:dyDescent="0.2">
      <c r="A4809" t="s">
        <v>41</v>
      </c>
      <c r="B4809" t="s">
        <v>42</v>
      </c>
      <c r="C4809" t="s">
        <v>81</v>
      </c>
      <c r="D4809" s="11">
        <v>44283</v>
      </c>
      <c r="E4809" t="s">
        <v>54</v>
      </c>
      <c r="F4809">
        <v>5</v>
      </c>
      <c r="G4809" t="s">
        <v>43</v>
      </c>
      <c r="H4809">
        <v>9</v>
      </c>
      <c r="I4809"/>
      <c r="J4809"/>
      <c r="K4809">
        <v>5055924091</v>
      </c>
      <c r="L4809">
        <v>5055924091</v>
      </c>
      <c r="M4809" t="s">
        <v>44</v>
      </c>
      <c r="N4809">
        <v>2353816640</v>
      </c>
      <c r="O4809" s="32" t="str">
        <f t="shared" si="75"/>
        <v>Promoters</v>
      </c>
    </row>
    <row r="4810" spans="1:15" ht="15" x14ac:dyDescent="0.2">
      <c r="A4810" t="s">
        <v>41</v>
      </c>
      <c r="B4810" t="s">
        <v>42</v>
      </c>
      <c r="C4810" t="s">
        <v>125</v>
      </c>
      <c r="D4810" s="11">
        <v>44283</v>
      </c>
      <c r="E4810" t="s">
        <v>19</v>
      </c>
      <c r="F4810">
        <v>5</v>
      </c>
      <c r="G4810" t="s">
        <v>43</v>
      </c>
      <c r="H4810">
        <v>0</v>
      </c>
      <c r="I4810"/>
      <c r="J4810"/>
      <c r="K4810">
        <v>7205275223</v>
      </c>
      <c r="L4810">
        <v>5926570439</v>
      </c>
      <c r="M4810" t="s">
        <v>44</v>
      </c>
      <c r="N4810">
        <v>2353817413</v>
      </c>
      <c r="O4810" s="32" t="str">
        <f t="shared" si="75"/>
        <v>Detractors</v>
      </c>
    </row>
    <row r="4811" spans="1:15" ht="15" x14ac:dyDescent="0.2">
      <c r="A4811" t="s">
        <v>41</v>
      </c>
      <c r="B4811" t="s">
        <v>42</v>
      </c>
      <c r="C4811" t="s">
        <v>128</v>
      </c>
      <c r="D4811" s="11">
        <v>44283</v>
      </c>
      <c r="E4811" t="s">
        <v>55</v>
      </c>
      <c r="F4811">
        <v>5</v>
      </c>
      <c r="G4811" t="s">
        <v>43</v>
      </c>
      <c r="H4811">
        <v>5</v>
      </c>
      <c r="I4811"/>
      <c r="J4811"/>
      <c r="K4811">
        <v>8433432290</v>
      </c>
      <c r="L4811">
        <v>8433432290</v>
      </c>
      <c r="M4811" t="s">
        <v>44</v>
      </c>
      <c r="N4811">
        <v>2353820558</v>
      </c>
      <c r="O4811" s="32" t="str">
        <f t="shared" si="75"/>
        <v>Detractors</v>
      </c>
    </row>
    <row r="4812" spans="1:15" ht="15" x14ac:dyDescent="0.2">
      <c r="A4812" t="s">
        <v>41</v>
      </c>
      <c r="B4812" t="s">
        <v>42</v>
      </c>
      <c r="C4812" t="s">
        <v>124</v>
      </c>
      <c r="D4812" s="11">
        <v>44284</v>
      </c>
      <c r="E4812" t="s">
        <v>53</v>
      </c>
      <c r="F4812">
        <v>5</v>
      </c>
      <c r="G4812" t="s">
        <v>43</v>
      </c>
      <c r="H4812">
        <v>10</v>
      </c>
      <c r="I4812"/>
      <c r="J4812"/>
      <c r="K4812">
        <v>4412363135</v>
      </c>
      <c r="L4812">
        <v>4412363135</v>
      </c>
      <c r="M4812" t="s">
        <v>51</v>
      </c>
      <c r="N4812">
        <v>2353916056</v>
      </c>
      <c r="O4812" s="32" t="str">
        <f t="shared" si="75"/>
        <v>Promoters</v>
      </c>
    </row>
    <row r="4813" spans="1:15" ht="15" x14ac:dyDescent="0.2">
      <c r="A4813" t="s">
        <v>41</v>
      </c>
      <c r="B4813" t="s">
        <v>42</v>
      </c>
      <c r="C4813" t="s">
        <v>135</v>
      </c>
      <c r="D4813" s="11">
        <v>44284</v>
      </c>
      <c r="E4813" t="s">
        <v>53</v>
      </c>
      <c r="F4813">
        <v>5</v>
      </c>
      <c r="G4813" t="s">
        <v>43</v>
      </c>
      <c r="H4813">
        <v>8</v>
      </c>
      <c r="I4813"/>
      <c r="J4813"/>
      <c r="K4813">
        <v>4412365638</v>
      </c>
      <c r="L4813">
        <v>4412365638</v>
      </c>
      <c r="M4813" t="s">
        <v>44</v>
      </c>
      <c r="N4813">
        <v>2353921081</v>
      </c>
      <c r="O4813" s="32" t="str">
        <f t="shared" si="75"/>
        <v>Passives</v>
      </c>
    </row>
    <row r="4814" spans="1:15" ht="15" x14ac:dyDescent="0.2">
      <c r="A4814" t="s">
        <v>41</v>
      </c>
      <c r="B4814" t="s">
        <v>42</v>
      </c>
      <c r="C4814" t="s">
        <v>144</v>
      </c>
      <c r="D4814" s="11">
        <v>44284</v>
      </c>
      <c r="E4814" t="s">
        <v>50</v>
      </c>
      <c r="F4814">
        <v>5</v>
      </c>
      <c r="G4814" t="s">
        <v>43</v>
      </c>
      <c r="H4814">
        <v>10</v>
      </c>
      <c r="I4814"/>
      <c r="J4814"/>
      <c r="K4814">
        <v>3406262577</v>
      </c>
      <c r="L4814">
        <v>3406262577</v>
      </c>
      <c r="M4814" t="s">
        <v>44</v>
      </c>
      <c r="N4814">
        <v>2353926461</v>
      </c>
      <c r="O4814" s="32" t="str">
        <f t="shared" si="75"/>
        <v>Promoters</v>
      </c>
    </row>
    <row r="4815" spans="1:15" ht="15" x14ac:dyDescent="0.2">
      <c r="A4815" t="s">
        <v>41</v>
      </c>
      <c r="B4815" t="s">
        <v>42</v>
      </c>
      <c r="C4815" t="s">
        <v>99</v>
      </c>
      <c r="D4815" s="11">
        <v>44284</v>
      </c>
      <c r="E4815" t="s">
        <v>52</v>
      </c>
      <c r="F4815">
        <v>4</v>
      </c>
      <c r="G4815" t="s">
        <v>43</v>
      </c>
      <c r="H4815">
        <v>8</v>
      </c>
      <c r="I4815"/>
      <c r="J4815"/>
      <c r="K4815">
        <v>4417030050</v>
      </c>
      <c r="L4815">
        <v>4417030050</v>
      </c>
      <c r="M4815" t="s">
        <v>51</v>
      </c>
      <c r="N4815">
        <v>2353938111</v>
      </c>
      <c r="O4815" s="32" t="str">
        <f t="shared" si="75"/>
        <v>Passives</v>
      </c>
    </row>
    <row r="4816" spans="1:15" ht="15" x14ac:dyDescent="0.2">
      <c r="A4816" t="s">
        <v>41</v>
      </c>
      <c r="B4816" t="s">
        <v>42</v>
      </c>
      <c r="C4816" t="s">
        <v>105</v>
      </c>
      <c r="D4816" s="11">
        <v>44284</v>
      </c>
      <c r="E4816" t="s">
        <v>53</v>
      </c>
      <c r="F4816">
        <v>2</v>
      </c>
      <c r="G4816" t="s">
        <v>46</v>
      </c>
      <c r="H4816">
        <v>0</v>
      </c>
      <c r="I4816"/>
      <c r="J4816"/>
      <c r="K4816">
        <v>4412388114</v>
      </c>
      <c r="L4816">
        <v>4412388114</v>
      </c>
      <c r="M4816" t="s">
        <v>44</v>
      </c>
      <c r="N4816">
        <v>2353945592</v>
      </c>
      <c r="O4816" s="32" t="str">
        <f t="shared" si="75"/>
        <v>Detractors</v>
      </c>
    </row>
    <row r="4817" spans="1:15" ht="15" x14ac:dyDescent="0.2">
      <c r="A4817" t="s">
        <v>41</v>
      </c>
      <c r="B4817" t="s">
        <v>42</v>
      </c>
      <c r="C4817" t="s">
        <v>104</v>
      </c>
      <c r="D4817" s="11">
        <v>44284</v>
      </c>
      <c r="E4817" t="s">
        <v>53</v>
      </c>
      <c r="F4817">
        <v>5</v>
      </c>
      <c r="G4817" t="s">
        <v>43</v>
      </c>
      <c r="H4817">
        <v>9</v>
      </c>
      <c r="I4817"/>
      <c r="J4817"/>
      <c r="K4817">
        <v>4412945703</v>
      </c>
      <c r="L4817">
        <v>4412945703</v>
      </c>
      <c r="M4817" t="s">
        <v>44</v>
      </c>
      <c r="N4817">
        <v>2353946535</v>
      </c>
      <c r="O4817" s="32" t="str">
        <f t="shared" si="75"/>
        <v>Promoters</v>
      </c>
    </row>
    <row r="4818" spans="1:15" ht="15" x14ac:dyDescent="0.2">
      <c r="A4818" t="s">
        <v>41</v>
      </c>
      <c r="B4818" t="s">
        <v>42</v>
      </c>
      <c r="C4818" t="s">
        <v>123</v>
      </c>
      <c r="D4818" s="11">
        <v>44284</v>
      </c>
      <c r="E4818" t="s">
        <v>19</v>
      </c>
      <c r="F4818">
        <v>5</v>
      </c>
      <c r="G4818" t="s">
        <v>43</v>
      </c>
      <c r="H4818">
        <v>2</v>
      </c>
      <c r="I4818"/>
      <c r="J4818"/>
      <c r="K4818">
        <v>7205275223</v>
      </c>
      <c r="L4818">
        <v>5926291884</v>
      </c>
      <c r="M4818" t="s">
        <v>44</v>
      </c>
      <c r="N4818">
        <v>2353959274</v>
      </c>
      <c r="O4818" s="32" t="str">
        <f t="shared" si="75"/>
        <v>Detractors</v>
      </c>
    </row>
    <row r="4819" spans="1:15" ht="15" x14ac:dyDescent="0.2">
      <c r="A4819" t="s">
        <v>41</v>
      </c>
      <c r="B4819" t="s">
        <v>42</v>
      </c>
      <c r="C4819" t="s">
        <v>129</v>
      </c>
      <c r="D4819" s="11">
        <v>44284</v>
      </c>
      <c r="E4819" t="s">
        <v>50</v>
      </c>
      <c r="F4819">
        <v>4</v>
      </c>
      <c r="G4819" t="s">
        <v>46</v>
      </c>
      <c r="H4819">
        <v>8</v>
      </c>
      <c r="I4819"/>
      <c r="J4819"/>
      <c r="K4819">
        <v>3406266383</v>
      </c>
      <c r="L4819">
        <v>3406266383</v>
      </c>
      <c r="M4819" t="s">
        <v>51</v>
      </c>
      <c r="N4819">
        <v>2353960565</v>
      </c>
      <c r="O4819" s="32" t="str">
        <f t="shared" si="75"/>
        <v>Passives</v>
      </c>
    </row>
    <row r="4820" spans="1:15" ht="15" x14ac:dyDescent="0.2">
      <c r="A4820" t="s">
        <v>41</v>
      </c>
      <c r="B4820" t="s">
        <v>42</v>
      </c>
      <c r="C4820" t="s">
        <v>102</v>
      </c>
      <c r="D4820" s="11">
        <v>44284</v>
      </c>
      <c r="E4820" t="s">
        <v>53</v>
      </c>
      <c r="F4820">
        <v>5</v>
      </c>
      <c r="G4820" t="s">
        <v>43</v>
      </c>
      <c r="H4820">
        <v>9</v>
      </c>
      <c r="I4820"/>
      <c r="J4820"/>
      <c r="K4820">
        <v>4415429600</v>
      </c>
      <c r="L4820">
        <v>4415429600</v>
      </c>
      <c r="M4820" t="s">
        <v>44</v>
      </c>
      <c r="N4820">
        <v>2353967251</v>
      </c>
      <c r="O4820" s="32" t="str">
        <f t="shared" si="75"/>
        <v>Promoters</v>
      </c>
    </row>
    <row r="4821" spans="1:15" ht="15" x14ac:dyDescent="0.2">
      <c r="A4821" t="s">
        <v>41</v>
      </c>
      <c r="B4821" t="s">
        <v>42</v>
      </c>
      <c r="C4821" t="s">
        <v>104</v>
      </c>
      <c r="D4821" s="11">
        <v>44284</v>
      </c>
      <c r="E4821" t="s">
        <v>53</v>
      </c>
      <c r="F4821">
        <v>5</v>
      </c>
      <c r="G4821" t="s">
        <v>43</v>
      </c>
      <c r="H4821">
        <v>10</v>
      </c>
      <c r="I4821"/>
      <c r="J4821"/>
      <c r="K4821">
        <v>4415333369</v>
      </c>
      <c r="L4821">
        <v>4415333369</v>
      </c>
      <c r="M4821" t="s">
        <v>44</v>
      </c>
      <c r="N4821">
        <v>2353973028</v>
      </c>
      <c r="O4821" s="32" t="str">
        <f t="shared" si="75"/>
        <v>Promoters</v>
      </c>
    </row>
    <row r="4822" spans="1:15" ht="15" x14ac:dyDescent="0.2">
      <c r="A4822" t="s">
        <v>41</v>
      </c>
      <c r="B4822" t="s">
        <v>42</v>
      </c>
      <c r="C4822" t="s">
        <v>135</v>
      </c>
      <c r="D4822" s="11">
        <v>44284</v>
      </c>
      <c r="E4822" t="s">
        <v>54</v>
      </c>
      <c r="F4822">
        <v>2</v>
      </c>
      <c r="G4822" t="s">
        <v>46</v>
      </c>
      <c r="H4822">
        <v>5</v>
      </c>
      <c r="I4822"/>
      <c r="J4822"/>
      <c r="K4822">
        <v>9286750591</v>
      </c>
      <c r="L4822">
        <v>9286750591</v>
      </c>
      <c r="M4822" t="s">
        <v>44</v>
      </c>
      <c r="N4822">
        <v>2353981247</v>
      </c>
      <c r="O4822" s="32" t="str">
        <f t="shared" si="75"/>
        <v>Detractors</v>
      </c>
    </row>
    <row r="4823" spans="1:15" ht="15" x14ac:dyDescent="0.2">
      <c r="A4823" t="s">
        <v>41</v>
      </c>
      <c r="B4823" t="s">
        <v>42</v>
      </c>
      <c r="C4823" t="s">
        <v>136</v>
      </c>
      <c r="D4823" s="11">
        <v>44284</v>
      </c>
      <c r="E4823" t="s">
        <v>54</v>
      </c>
      <c r="F4823">
        <v>3</v>
      </c>
      <c r="G4823" t="s">
        <v>46</v>
      </c>
      <c r="H4823">
        <v>1</v>
      </c>
      <c r="I4823"/>
      <c r="J4823"/>
      <c r="K4823">
        <v>5054440932</v>
      </c>
      <c r="L4823">
        <v>5054440932</v>
      </c>
      <c r="M4823" t="s">
        <v>44</v>
      </c>
      <c r="N4823">
        <v>2353997289</v>
      </c>
      <c r="O4823" s="32" t="str">
        <f t="shared" si="75"/>
        <v>Detractors</v>
      </c>
    </row>
    <row r="4824" spans="1:15" ht="15" x14ac:dyDescent="0.2">
      <c r="A4824" t="s">
        <v>41</v>
      </c>
      <c r="B4824" t="s">
        <v>42</v>
      </c>
      <c r="C4824" t="s">
        <v>124</v>
      </c>
      <c r="D4824" s="11">
        <v>44284</v>
      </c>
      <c r="E4824" t="s">
        <v>52</v>
      </c>
      <c r="F4824">
        <v>5</v>
      </c>
      <c r="G4824" t="s">
        <v>43</v>
      </c>
      <c r="H4824">
        <v>5</v>
      </c>
      <c r="I4824"/>
      <c r="J4824"/>
      <c r="K4824">
        <v>4417045884</v>
      </c>
      <c r="L4824">
        <v>4417045884</v>
      </c>
      <c r="M4824" t="s">
        <v>44</v>
      </c>
      <c r="N4824">
        <v>2354001862</v>
      </c>
      <c r="O4824" s="32" t="str">
        <f t="shared" si="75"/>
        <v>Detractors</v>
      </c>
    </row>
    <row r="4825" spans="1:15" ht="15" x14ac:dyDescent="0.2">
      <c r="A4825" t="s">
        <v>41</v>
      </c>
      <c r="B4825" t="s">
        <v>42</v>
      </c>
      <c r="C4825" t="s">
        <v>78</v>
      </c>
      <c r="D4825" s="11">
        <v>44284</v>
      </c>
      <c r="E4825" t="s">
        <v>50</v>
      </c>
      <c r="F4825">
        <v>5</v>
      </c>
      <c r="G4825" t="s">
        <v>43</v>
      </c>
      <c r="H4825">
        <v>5</v>
      </c>
      <c r="I4825"/>
      <c r="J4825">
        <v>2032148825</v>
      </c>
      <c r="K4825">
        <v>3402447072</v>
      </c>
      <c r="L4825">
        <v>3402447072</v>
      </c>
      <c r="M4825" t="s">
        <v>44</v>
      </c>
      <c r="N4825">
        <v>2354018605</v>
      </c>
      <c r="O4825" s="32" t="str">
        <f t="shared" si="75"/>
        <v>Detractors</v>
      </c>
    </row>
    <row r="4826" spans="1:15" ht="15" x14ac:dyDescent="0.2">
      <c r="A4826" t="s">
        <v>41</v>
      </c>
      <c r="B4826" t="s">
        <v>42</v>
      </c>
      <c r="C4826" t="s">
        <v>117</v>
      </c>
      <c r="D4826" s="11">
        <v>44284</v>
      </c>
      <c r="E4826" t="s">
        <v>50</v>
      </c>
      <c r="F4826">
        <v>5</v>
      </c>
      <c r="G4826" t="s">
        <v>43</v>
      </c>
      <c r="H4826">
        <v>10</v>
      </c>
      <c r="I4826"/>
      <c r="J4826"/>
      <c r="K4826">
        <v>9196800067</v>
      </c>
      <c r="L4826">
        <v>9196800067</v>
      </c>
      <c r="M4826" t="s">
        <v>51</v>
      </c>
      <c r="N4826">
        <v>2354020496</v>
      </c>
      <c r="O4826" s="32" t="str">
        <f t="shared" si="75"/>
        <v>Promoters</v>
      </c>
    </row>
    <row r="4827" spans="1:15" ht="15" x14ac:dyDescent="0.2">
      <c r="A4827" t="s">
        <v>41</v>
      </c>
      <c r="B4827" t="s">
        <v>42</v>
      </c>
      <c r="C4827" t="s">
        <v>99</v>
      </c>
      <c r="D4827" s="11">
        <v>44284</v>
      </c>
      <c r="E4827" t="s">
        <v>52</v>
      </c>
      <c r="F4827">
        <v>3</v>
      </c>
      <c r="G4827" t="s">
        <v>46</v>
      </c>
      <c r="H4827">
        <v>5</v>
      </c>
      <c r="I4827"/>
      <c r="J4827"/>
      <c r="K4827">
        <v>4413330760</v>
      </c>
      <c r="L4827">
        <v>4413330760</v>
      </c>
      <c r="M4827" t="s">
        <v>44</v>
      </c>
      <c r="N4827">
        <v>2354023179</v>
      </c>
      <c r="O4827" s="32" t="str">
        <f t="shared" si="75"/>
        <v>Detractors</v>
      </c>
    </row>
    <row r="4828" spans="1:15" ht="15" x14ac:dyDescent="0.2">
      <c r="A4828" t="s">
        <v>41</v>
      </c>
      <c r="B4828" t="s">
        <v>42</v>
      </c>
      <c r="C4828" t="s">
        <v>134</v>
      </c>
      <c r="D4828" s="11">
        <v>44284</v>
      </c>
      <c r="E4828" t="s">
        <v>52</v>
      </c>
      <c r="F4828">
        <v>5</v>
      </c>
      <c r="G4828" t="s">
        <v>46</v>
      </c>
      <c r="H4828">
        <v>10</v>
      </c>
      <c r="I4828"/>
      <c r="J4828"/>
      <c r="K4828">
        <v>4415429600</v>
      </c>
      <c r="L4828">
        <v>4415429600</v>
      </c>
      <c r="M4828" t="s">
        <v>44</v>
      </c>
      <c r="N4828">
        <v>2354029227</v>
      </c>
      <c r="O4828" s="32" t="str">
        <f t="shared" si="75"/>
        <v>Promoters</v>
      </c>
    </row>
    <row r="4829" spans="1:15" ht="15" x14ac:dyDescent="0.2">
      <c r="A4829" t="s">
        <v>41</v>
      </c>
      <c r="B4829" t="s">
        <v>42</v>
      </c>
      <c r="C4829" t="s">
        <v>106</v>
      </c>
      <c r="D4829" s="11">
        <v>44284</v>
      </c>
      <c r="E4829" t="s">
        <v>53</v>
      </c>
      <c r="F4829">
        <v>5</v>
      </c>
      <c r="G4829" t="s">
        <v>43</v>
      </c>
      <c r="H4829">
        <v>7</v>
      </c>
      <c r="I4829"/>
      <c r="J4829"/>
      <c r="K4829">
        <v>4415370602</v>
      </c>
      <c r="L4829">
        <v>4415370602</v>
      </c>
      <c r="M4829" t="s">
        <v>51</v>
      </c>
      <c r="N4829">
        <v>2354030271</v>
      </c>
      <c r="O4829" s="32" t="str">
        <f t="shared" si="75"/>
        <v>Passives</v>
      </c>
    </row>
    <row r="4830" spans="1:15" ht="15" x14ac:dyDescent="0.2">
      <c r="A4830" t="s">
        <v>41</v>
      </c>
      <c r="B4830" t="s">
        <v>42</v>
      </c>
      <c r="C4830" t="s">
        <v>117</v>
      </c>
      <c r="D4830" s="11">
        <v>44284</v>
      </c>
      <c r="E4830" t="s">
        <v>50</v>
      </c>
      <c r="F4830">
        <v>5</v>
      </c>
      <c r="G4830" t="s">
        <v>43</v>
      </c>
      <c r="H4830">
        <v>10</v>
      </c>
      <c r="I4830"/>
      <c r="J4830"/>
      <c r="K4830">
        <v>3406421778</v>
      </c>
      <c r="L4830">
        <v>3406421778</v>
      </c>
      <c r="M4830" t="s">
        <v>44</v>
      </c>
      <c r="N4830">
        <v>2354033604</v>
      </c>
      <c r="O4830" s="32" t="str">
        <f t="shared" si="75"/>
        <v>Promoters</v>
      </c>
    </row>
    <row r="4831" spans="1:15" ht="15" x14ac:dyDescent="0.2">
      <c r="A4831" t="s">
        <v>41</v>
      </c>
      <c r="B4831" t="s">
        <v>42</v>
      </c>
      <c r="C4831" t="s">
        <v>110</v>
      </c>
      <c r="D4831" s="11">
        <v>44284</v>
      </c>
      <c r="E4831" t="s">
        <v>53</v>
      </c>
      <c r="F4831">
        <v>5</v>
      </c>
      <c r="G4831" t="s">
        <v>43</v>
      </c>
      <c r="H4831">
        <v>7</v>
      </c>
      <c r="I4831"/>
      <c r="J4831"/>
      <c r="K4831">
        <v>4417047070</v>
      </c>
      <c r="L4831">
        <v>4417047070</v>
      </c>
      <c r="M4831" t="s">
        <v>51</v>
      </c>
      <c r="N4831">
        <v>2354038625</v>
      </c>
      <c r="O4831" s="32" t="str">
        <f t="shared" si="75"/>
        <v>Passives</v>
      </c>
    </row>
    <row r="4832" spans="1:15" ht="15" x14ac:dyDescent="0.2">
      <c r="A4832" t="s">
        <v>41</v>
      </c>
      <c r="B4832" t="s">
        <v>42</v>
      </c>
      <c r="C4832" t="s">
        <v>147</v>
      </c>
      <c r="D4832" s="11">
        <v>44284</v>
      </c>
      <c r="E4832" t="s">
        <v>52</v>
      </c>
      <c r="F4832">
        <v>3</v>
      </c>
      <c r="G4832" t="s">
        <v>43</v>
      </c>
      <c r="H4832">
        <v>8</v>
      </c>
      <c r="I4832"/>
      <c r="J4832"/>
      <c r="K4832">
        <v>4415429600</v>
      </c>
      <c r="L4832">
        <v>4415429600</v>
      </c>
      <c r="M4832" t="s">
        <v>51</v>
      </c>
      <c r="N4832">
        <v>2354041600</v>
      </c>
      <c r="O4832" s="32" t="str">
        <f t="shared" si="75"/>
        <v>Passives</v>
      </c>
    </row>
    <row r="4833" spans="1:15" ht="15" x14ac:dyDescent="0.2">
      <c r="A4833" t="s">
        <v>41</v>
      </c>
      <c r="B4833" t="s">
        <v>42</v>
      </c>
      <c r="C4833" t="s">
        <v>134</v>
      </c>
      <c r="D4833" s="11">
        <v>44284</v>
      </c>
      <c r="E4833" t="s">
        <v>50</v>
      </c>
      <c r="F4833">
        <v>5</v>
      </c>
      <c r="G4833" t="s">
        <v>43</v>
      </c>
      <c r="H4833">
        <v>9</v>
      </c>
      <c r="I4833"/>
      <c r="J4833"/>
      <c r="K4833">
        <v>3407764862</v>
      </c>
      <c r="L4833">
        <v>3407764862</v>
      </c>
      <c r="M4833" t="s">
        <v>44</v>
      </c>
      <c r="N4833">
        <v>2354042191</v>
      </c>
      <c r="O4833" s="32" t="str">
        <f t="shared" si="75"/>
        <v>Promoters</v>
      </c>
    </row>
    <row r="4834" spans="1:15" ht="15" x14ac:dyDescent="0.2">
      <c r="A4834" t="s">
        <v>41</v>
      </c>
      <c r="B4834" t="s">
        <v>42</v>
      </c>
      <c r="C4834" t="s">
        <v>120</v>
      </c>
      <c r="D4834" s="11">
        <v>44284</v>
      </c>
      <c r="E4834" t="s">
        <v>19</v>
      </c>
      <c r="F4834">
        <v>5</v>
      </c>
      <c r="G4834" t="s">
        <v>43</v>
      </c>
      <c r="H4834">
        <v>10</v>
      </c>
      <c r="I4834"/>
      <c r="J4834"/>
      <c r="K4834">
        <v>7205275223</v>
      </c>
      <c r="L4834">
        <v>5926419849</v>
      </c>
      <c r="M4834" t="s">
        <v>51</v>
      </c>
      <c r="N4834">
        <v>2354047081</v>
      </c>
      <c r="O4834" s="32" t="str">
        <f t="shared" si="75"/>
        <v>Promoters</v>
      </c>
    </row>
    <row r="4835" spans="1:15" ht="15" x14ac:dyDescent="0.2">
      <c r="A4835" t="s">
        <v>41</v>
      </c>
      <c r="B4835" t="s">
        <v>42</v>
      </c>
      <c r="C4835" t="s">
        <v>129</v>
      </c>
      <c r="D4835" s="11">
        <v>44284</v>
      </c>
      <c r="E4835" t="s">
        <v>50</v>
      </c>
      <c r="F4835">
        <v>5</v>
      </c>
      <c r="G4835" t="s">
        <v>46</v>
      </c>
      <c r="H4835">
        <v>8</v>
      </c>
      <c r="I4835"/>
      <c r="J4835"/>
      <c r="K4835">
        <v>3409983594</v>
      </c>
      <c r="L4835">
        <v>3409983594</v>
      </c>
      <c r="M4835" t="s">
        <v>44</v>
      </c>
      <c r="N4835">
        <v>2354053699</v>
      </c>
      <c r="O4835" s="32" t="str">
        <f t="shared" si="75"/>
        <v>Passives</v>
      </c>
    </row>
    <row r="4836" spans="1:15" ht="15" x14ac:dyDescent="0.2">
      <c r="A4836" t="s">
        <v>41</v>
      </c>
      <c r="B4836" t="s">
        <v>42</v>
      </c>
      <c r="C4836" t="s">
        <v>110</v>
      </c>
      <c r="D4836" s="11">
        <v>44284</v>
      </c>
      <c r="E4836" t="s">
        <v>53</v>
      </c>
      <c r="F4836">
        <v>5</v>
      </c>
      <c r="G4836" t="s">
        <v>43</v>
      </c>
      <c r="H4836">
        <v>9</v>
      </c>
      <c r="I4836"/>
      <c r="J4836"/>
      <c r="K4836">
        <v>4412923366</v>
      </c>
      <c r="L4836">
        <v>4412923366</v>
      </c>
      <c r="M4836" t="s">
        <v>44</v>
      </c>
      <c r="N4836">
        <v>2354061249</v>
      </c>
      <c r="O4836" s="32" t="str">
        <f t="shared" si="75"/>
        <v>Promoters</v>
      </c>
    </row>
    <row r="4837" spans="1:15" ht="15" x14ac:dyDescent="0.2">
      <c r="A4837" t="s">
        <v>41</v>
      </c>
      <c r="B4837" t="s">
        <v>42</v>
      </c>
      <c r="C4837" t="s">
        <v>125</v>
      </c>
      <c r="D4837" s="11">
        <v>44284</v>
      </c>
      <c r="E4837" t="s">
        <v>19</v>
      </c>
      <c r="F4837">
        <v>1</v>
      </c>
      <c r="G4837" t="s">
        <v>46</v>
      </c>
      <c r="H4837">
        <v>0</v>
      </c>
      <c r="I4837"/>
      <c r="J4837"/>
      <c r="K4837">
        <v>7205275223</v>
      </c>
      <c r="L4837">
        <v>5926565708</v>
      </c>
      <c r="M4837" t="s">
        <v>44</v>
      </c>
      <c r="N4837">
        <v>2354068871</v>
      </c>
      <c r="O4837" s="32" t="str">
        <f t="shared" si="75"/>
        <v>Detractors</v>
      </c>
    </row>
    <row r="4838" spans="1:15" ht="15" x14ac:dyDescent="0.2">
      <c r="A4838" t="s">
        <v>41</v>
      </c>
      <c r="B4838" t="s">
        <v>42</v>
      </c>
      <c r="C4838" t="s">
        <v>135</v>
      </c>
      <c r="D4838" s="11">
        <v>44284</v>
      </c>
      <c r="E4838" t="s">
        <v>52</v>
      </c>
      <c r="F4838">
        <v>4</v>
      </c>
      <c r="G4838" t="s">
        <v>43</v>
      </c>
      <c r="H4838">
        <v>8</v>
      </c>
      <c r="I4838"/>
      <c r="J4838"/>
      <c r="K4838">
        <v>4415377373</v>
      </c>
      <c r="L4838">
        <v>4415377373</v>
      </c>
      <c r="M4838" t="s">
        <v>51</v>
      </c>
      <c r="N4838">
        <v>2354069081</v>
      </c>
      <c r="O4838" s="32" t="str">
        <f t="shared" si="75"/>
        <v>Passives</v>
      </c>
    </row>
    <row r="4839" spans="1:15" ht="15" x14ac:dyDescent="0.2">
      <c r="A4839" t="s">
        <v>41</v>
      </c>
      <c r="B4839" t="s">
        <v>42</v>
      </c>
      <c r="C4839" t="s">
        <v>144</v>
      </c>
      <c r="D4839" s="11">
        <v>44284</v>
      </c>
      <c r="E4839" t="s">
        <v>55</v>
      </c>
      <c r="F4839">
        <v>5</v>
      </c>
      <c r="G4839" t="s">
        <v>43</v>
      </c>
      <c r="H4839">
        <v>10</v>
      </c>
      <c r="I4839"/>
      <c r="J4839"/>
      <c r="K4839">
        <v>7752293148</v>
      </c>
      <c r="L4839">
        <v>7752293148</v>
      </c>
      <c r="M4839" t="s">
        <v>44</v>
      </c>
      <c r="N4839">
        <v>2354074665</v>
      </c>
      <c r="O4839" s="32" t="str">
        <f t="shared" si="75"/>
        <v>Promoters</v>
      </c>
    </row>
    <row r="4840" spans="1:15" ht="15" x14ac:dyDescent="0.2">
      <c r="A4840" t="s">
        <v>41</v>
      </c>
      <c r="B4840" t="s">
        <v>42</v>
      </c>
      <c r="C4840" t="s">
        <v>99</v>
      </c>
      <c r="D4840" s="11">
        <v>44284</v>
      </c>
      <c r="E4840" t="s">
        <v>52</v>
      </c>
      <c r="F4840">
        <v>2</v>
      </c>
      <c r="G4840" t="s">
        <v>46</v>
      </c>
      <c r="H4840">
        <v>7</v>
      </c>
      <c r="I4840"/>
      <c r="J4840"/>
      <c r="K4840">
        <v>4413352289</v>
      </c>
      <c r="L4840">
        <v>4413352289</v>
      </c>
      <c r="M4840" t="s">
        <v>51</v>
      </c>
      <c r="N4840">
        <v>2354083334</v>
      </c>
      <c r="O4840" s="32" t="str">
        <f t="shared" si="75"/>
        <v>Passives</v>
      </c>
    </row>
    <row r="4841" spans="1:15" ht="15" x14ac:dyDescent="0.2">
      <c r="A4841" t="s">
        <v>41</v>
      </c>
      <c r="B4841" t="s">
        <v>42</v>
      </c>
      <c r="C4841" t="s">
        <v>133</v>
      </c>
      <c r="D4841" s="11">
        <v>44284</v>
      </c>
      <c r="E4841" t="s">
        <v>55</v>
      </c>
      <c r="F4841">
        <v>5</v>
      </c>
      <c r="G4841" t="s">
        <v>46</v>
      </c>
      <c r="H4841">
        <v>4</v>
      </c>
      <c r="I4841"/>
      <c r="J4841"/>
      <c r="K4841">
        <v>5757764126</v>
      </c>
      <c r="L4841">
        <v>5757764126</v>
      </c>
      <c r="M4841" t="s">
        <v>44</v>
      </c>
      <c r="N4841">
        <v>2354086305</v>
      </c>
      <c r="O4841" s="32" t="str">
        <f t="shared" si="75"/>
        <v>Detractors</v>
      </c>
    </row>
    <row r="4842" spans="1:15" ht="15" x14ac:dyDescent="0.2">
      <c r="A4842" t="s">
        <v>41</v>
      </c>
      <c r="B4842" t="s">
        <v>42</v>
      </c>
      <c r="C4842" t="s">
        <v>111</v>
      </c>
      <c r="D4842" s="11">
        <v>44284</v>
      </c>
      <c r="E4842" t="s">
        <v>50</v>
      </c>
      <c r="F4842">
        <v>5</v>
      </c>
      <c r="G4842" t="s">
        <v>43</v>
      </c>
      <c r="H4842">
        <v>9</v>
      </c>
      <c r="I4842"/>
      <c r="J4842"/>
      <c r="K4842">
        <v>3402447072</v>
      </c>
      <c r="L4842">
        <v>3402447072</v>
      </c>
      <c r="M4842" t="s">
        <v>44</v>
      </c>
      <c r="N4842">
        <v>2354099425</v>
      </c>
      <c r="O4842" s="32" t="str">
        <f t="shared" si="75"/>
        <v>Promoters</v>
      </c>
    </row>
    <row r="4843" spans="1:15" ht="15" x14ac:dyDescent="0.2">
      <c r="A4843" t="s">
        <v>41</v>
      </c>
      <c r="B4843" t="s">
        <v>42</v>
      </c>
      <c r="C4843" t="s">
        <v>125</v>
      </c>
      <c r="D4843" s="11">
        <v>44284</v>
      </c>
      <c r="E4843" t="s">
        <v>19</v>
      </c>
      <c r="F4843">
        <v>5</v>
      </c>
      <c r="G4843" t="s">
        <v>46</v>
      </c>
      <c r="H4843">
        <v>9</v>
      </c>
      <c r="I4843"/>
      <c r="J4843"/>
      <c r="K4843">
        <v>7205275223</v>
      </c>
      <c r="L4843">
        <v>5925022274</v>
      </c>
      <c r="M4843" t="s">
        <v>51</v>
      </c>
      <c r="N4843">
        <v>2354099921</v>
      </c>
      <c r="O4843" s="32" t="str">
        <f t="shared" si="75"/>
        <v>Promoters</v>
      </c>
    </row>
    <row r="4844" spans="1:15" ht="15" x14ac:dyDescent="0.2">
      <c r="A4844" t="s">
        <v>41</v>
      </c>
      <c r="B4844" t="s">
        <v>42</v>
      </c>
      <c r="C4844" t="s">
        <v>87</v>
      </c>
      <c r="D4844" s="11">
        <v>44284</v>
      </c>
      <c r="E4844" t="s">
        <v>50</v>
      </c>
      <c r="F4844">
        <v>1</v>
      </c>
      <c r="G4844" t="s">
        <v>43</v>
      </c>
      <c r="H4844">
        <v>10</v>
      </c>
      <c r="I4844"/>
      <c r="J4844"/>
      <c r="K4844">
        <v>3407787073</v>
      </c>
      <c r="L4844">
        <v>3407787073</v>
      </c>
      <c r="M4844" t="s">
        <v>44</v>
      </c>
      <c r="N4844">
        <v>2354099946</v>
      </c>
      <c r="O4844" s="32" t="str">
        <f t="shared" si="75"/>
        <v>Promoters</v>
      </c>
    </row>
    <row r="4845" spans="1:15" ht="15" x14ac:dyDescent="0.2">
      <c r="A4845" t="s">
        <v>41</v>
      </c>
      <c r="B4845" t="s">
        <v>42</v>
      </c>
      <c r="C4845" t="s">
        <v>121</v>
      </c>
      <c r="D4845" s="11">
        <v>44284</v>
      </c>
      <c r="E4845" t="s">
        <v>53</v>
      </c>
      <c r="F4845">
        <v>5</v>
      </c>
      <c r="G4845" t="s">
        <v>46</v>
      </c>
      <c r="H4845">
        <v>10</v>
      </c>
      <c r="I4845"/>
      <c r="J4845"/>
      <c r="K4845">
        <v>4415383883</v>
      </c>
      <c r="L4845">
        <v>4415383883</v>
      </c>
      <c r="M4845" t="s">
        <v>51</v>
      </c>
      <c r="N4845">
        <v>2354137778</v>
      </c>
      <c r="O4845" s="32" t="str">
        <f t="shared" si="75"/>
        <v>Promoters</v>
      </c>
    </row>
    <row r="4846" spans="1:15" ht="15" x14ac:dyDescent="0.2">
      <c r="A4846" t="s">
        <v>41</v>
      </c>
      <c r="B4846" t="s">
        <v>42</v>
      </c>
      <c r="C4846" t="s">
        <v>139</v>
      </c>
      <c r="D4846" s="11">
        <v>44284</v>
      </c>
      <c r="E4846" t="s">
        <v>55</v>
      </c>
      <c r="F4846">
        <v>4</v>
      </c>
      <c r="G4846" t="s">
        <v>43</v>
      </c>
      <c r="H4846">
        <v>10</v>
      </c>
      <c r="I4846"/>
      <c r="J4846"/>
      <c r="K4846">
        <v>7752961271</v>
      </c>
      <c r="L4846">
        <v>7752961271</v>
      </c>
      <c r="M4846" t="s">
        <v>51</v>
      </c>
      <c r="N4846">
        <v>2354166435</v>
      </c>
      <c r="O4846" s="32" t="str">
        <f t="shared" si="75"/>
        <v>Promoters</v>
      </c>
    </row>
    <row r="4847" spans="1:15" ht="15" x14ac:dyDescent="0.2">
      <c r="A4847" t="s">
        <v>41</v>
      </c>
      <c r="B4847" t="s">
        <v>42</v>
      </c>
      <c r="C4847" t="s">
        <v>139</v>
      </c>
      <c r="D4847" s="11">
        <v>44284</v>
      </c>
      <c r="E4847" t="s">
        <v>55</v>
      </c>
      <c r="F4847">
        <v>2</v>
      </c>
      <c r="G4847" t="s">
        <v>46</v>
      </c>
      <c r="H4847">
        <v>3</v>
      </c>
      <c r="I4847"/>
      <c r="J4847"/>
      <c r="K4847">
        <v>7752930453</v>
      </c>
      <c r="L4847">
        <v>7752930453</v>
      </c>
      <c r="M4847" t="s">
        <v>44</v>
      </c>
      <c r="N4847">
        <v>2354168529</v>
      </c>
      <c r="O4847" s="32" t="str">
        <f t="shared" si="75"/>
        <v>Detractors</v>
      </c>
    </row>
    <row r="4848" spans="1:15" ht="15" x14ac:dyDescent="0.2">
      <c r="A4848" t="s">
        <v>41</v>
      </c>
      <c r="B4848" t="s">
        <v>42</v>
      </c>
      <c r="C4848" t="s">
        <v>128</v>
      </c>
      <c r="D4848" s="11">
        <v>44284</v>
      </c>
      <c r="E4848" t="s">
        <v>54</v>
      </c>
      <c r="F4848">
        <v>5</v>
      </c>
      <c r="G4848" t="s">
        <v>43</v>
      </c>
      <c r="H4848">
        <v>10</v>
      </c>
      <c r="I4848"/>
      <c r="J4848"/>
      <c r="K4848">
        <v>6232711724</v>
      </c>
      <c r="L4848">
        <v>6232711724</v>
      </c>
      <c r="M4848" t="s">
        <v>44</v>
      </c>
      <c r="N4848">
        <v>2354168732</v>
      </c>
      <c r="O4848" s="32" t="str">
        <f t="shared" si="75"/>
        <v>Promoters</v>
      </c>
    </row>
    <row r="4849" spans="1:15" ht="15" x14ac:dyDescent="0.2">
      <c r="A4849" t="s">
        <v>41</v>
      </c>
      <c r="B4849" t="s">
        <v>42</v>
      </c>
      <c r="C4849" t="s">
        <v>139</v>
      </c>
      <c r="D4849" s="11">
        <v>44284</v>
      </c>
      <c r="E4849" t="s">
        <v>54</v>
      </c>
      <c r="F4849">
        <v>5</v>
      </c>
      <c r="G4849" t="s">
        <v>43</v>
      </c>
      <c r="H4849">
        <v>10</v>
      </c>
      <c r="I4849"/>
      <c r="J4849"/>
      <c r="K4849">
        <v>7753851995</v>
      </c>
      <c r="L4849">
        <v>7753851995</v>
      </c>
      <c r="M4849" t="s">
        <v>44</v>
      </c>
      <c r="N4849">
        <v>2354171637</v>
      </c>
      <c r="O4849" s="32" t="str">
        <f t="shared" si="75"/>
        <v>Promoters</v>
      </c>
    </row>
    <row r="4850" spans="1:15" ht="15" x14ac:dyDescent="0.2">
      <c r="A4850" t="s">
        <v>41</v>
      </c>
      <c r="B4850" t="s">
        <v>42</v>
      </c>
      <c r="C4850" t="s">
        <v>79</v>
      </c>
      <c r="D4850" s="11">
        <v>44284</v>
      </c>
      <c r="E4850" t="s">
        <v>55</v>
      </c>
      <c r="F4850">
        <v>5</v>
      </c>
      <c r="G4850" t="s">
        <v>43</v>
      </c>
      <c r="H4850">
        <v>10</v>
      </c>
      <c r="I4850"/>
      <c r="J4850"/>
      <c r="K4850">
        <v>7753042670</v>
      </c>
      <c r="L4850">
        <v>7753042670</v>
      </c>
      <c r="M4850" t="s">
        <v>44</v>
      </c>
      <c r="N4850">
        <v>2354176653</v>
      </c>
      <c r="O4850" s="32" t="str">
        <f t="shared" si="75"/>
        <v>Promoters</v>
      </c>
    </row>
    <row r="4851" spans="1:15" ht="15" x14ac:dyDescent="0.2">
      <c r="A4851" t="s">
        <v>41</v>
      </c>
      <c r="B4851" t="s">
        <v>42</v>
      </c>
      <c r="C4851" t="s">
        <v>106</v>
      </c>
      <c r="D4851" s="11">
        <v>44285</v>
      </c>
      <c r="E4851" t="s">
        <v>53</v>
      </c>
      <c r="F4851">
        <v>5</v>
      </c>
      <c r="G4851" t="s">
        <v>43</v>
      </c>
      <c r="H4851">
        <v>9</v>
      </c>
      <c r="I4851"/>
      <c r="J4851"/>
      <c r="K4851">
        <v>4415429600</v>
      </c>
      <c r="L4851">
        <v>4415429600</v>
      </c>
      <c r="M4851" t="s">
        <v>44</v>
      </c>
      <c r="N4851">
        <v>2354275675</v>
      </c>
      <c r="O4851" s="32" t="str">
        <f t="shared" si="75"/>
        <v>Promoters</v>
      </c>
    </row>
    <row r="4852" spans="1:15" ht="15" x14ac:dyDescent="0.2">
      <c r="A4852" t="s">
        <v>41</v>
      </c>
      <c r="B4852" t="s">
        <v>42</v>
      </c>
      <c r="C4852" t="s">
        <v>80</v>
      </c>
      <c r="D4852" s="11">
        <v>44285</v>
      </c>
      <c r="E4852" t="s">
        <v>53</v>
      </c>
      <c r="F4852">
        <v>5</v>
      </c>
      <c r="G4852" t="s">
        <v>43</v>
      </c>
      <c r="H4852">
        <v>7</v>
      </c>
      <c r="I4852"/>
      <c r="J4852"/>
      <c r="K4852">
        <v>4412367886</v>
      </c>
      <c r="L4852">
        <v>4412367886</v>
      </c>
      <c r="M4852" t="s">
        <v>44</v>
      </c>
      <c r="N4852">
        <v>2354278101</v>
      </c>
      <c r="O4852" s="32" t="str">
        <f t="shared" si="75"/>
        <v>Passives</v>
      </c>
    </row>
    <row r="4853" spans="1:15" ht="15" x14ac:dyDescent="0.2">
      <c r="A4853" t="s">
        <v>41</v>
      </c>
      <c r="B4853" t="s">
        <v>42</v>
      </c>
      <c r="C4853" t="s">
        <v>110</v>
      </c>
      <c r="D4853" s="11">
        <v>44285</v>
      </c>
      <c r="E4853" t="s">
        <v>53</v>
      </c>
      <c r="F4853">
        <v>3</v>
      </c>
      <c r="G4853" t="s">
        <v>46</v>
      </c>
      <c r="H4853">
        <v>5</v>
      </c>
      <c r="I4853"/>
      <c r="J4853">
        <v>2032358011</v>
      </c>
      <c r="K4853">
        <v>4412922136</v>
      </c>
      <c r="L4853">
        <v>4412922136</v>
      </c>
      <c r="M4853" t="s">
        <v>44</v>
      </c>
      <c r="N4853">
        <v>2354283348</v>
      </c>
      <c r="O4853" s="32" t="str">
        <f t="shared" si="75"/>
        <v>Detractors</v>
      </c>
    </row>
    <row r="4854" spans="1:15" ht="15" x14ac:dyDescent="0.2">
      <c r="A4854" t="s">
        <v>41</v>
      </c>
      <c r="B4854" t="s">
        <v>42</v>
      </c>
      <c r="C4854" t="s">
        <v>103</v>
      </c>
      <c r="D4854" s="11">
        <v>44285</v>
      </c>
      <c r="E4854" t="s">
        <v>53</v>
      </c>
      <c r="F4854">
        <v>4</v>
      </c>
      <c r="G4854" t="s">
        <v>46</v>
      </c>
      <c r="H4854">
        <v>7</v>
      </c>
      <c r="I4854"/>
      <c r="J4854"/>
      <c r="K4854">
        <v>4417058451</v>
      </c>
      <c r="L4854">
        <v>4417058451</v>
      </c>
      <c r="M4854" t="s">
        <v>51</v>
      </c>
      <c r="N4854">
        <v>2354286958</v>
      </c>
      <c r="O4854" s="32" t="str">
        <f t="shared" si="75"/>
        <v>Passives</v>
      </c>
    </row>
    <row r="4855" spans="1:15" ht="15" x14ac:dyDescent="0.2">
      <c r="A4855" t="s">
        <v>41</v>
      </c>
      <c r="B4855" t="s">
        <v>42</v>
      </c>
      <c r="C4855" t="s">
        <v>148</v>
      </c>
      <c r="D4855" s="11">
        <v>44285</v>
      </c>
      <c r="E4855" t="s">
        <v>19</v>
      </c>
      <c r="F4855">
        <v>5</v>
      </c>
      <c r="G4855" t="s">
        <v>43</v>
      </c>
      <c r="H4855">
        <v>10</v>
      </c>
      <c r="I4855"/>
      <c r="J4855"/>
      <c r="K4855">
        <v>7205275223</v>
      </c>
      <c r="L4855">
        <v>5922261076</v>
      </c>
      <c r="M4855" t="s">
        <v>44</v>
      </c>
      <c r="N4855">
        <v>2354289197</v>
      </c>
      <c r="O4855" s="32" t="str">
        <f t="shared" si="75"/>
        <v>Promoters</v>
      </c>
    </row>
    <row r="4856" spans="1:15" ht="15" x14ac:dyDescent="0.2">
      <c r="A4856" t="s">
        <v>41</v>
      </c>
      <c r="B4856" t="s">
        <v>42</v>
      </c>
      <c r="C4856" t="s">
        <v>120</v>
      </c>
      <c r="D4856" s="11">
        <v>44285</v>
      </c>
      <c r="E4856" t="s">
        <v>19</v>
      </c>
      <c r="F4856">
        <v>5</v>
      </c>
      <c r="G4856" t="s">
        <v>43</v>
      </c>
      <c r="H4856">
        <v>10</v>
      </c>
      <c r="I4856"/>
      <c r="J4856"/>
      <c r="K4856">
        <v>7205275223</v>
      </c>
      <c r="L4856">
        <v>5922261076</v>
      </c>
      <c r="M4856" t="s">
        <v>44</v>
      </c>
      <c r="N4856">
        <v>2354295060</v>
      </c>
      <c r="O4856" s="32" t="str">
        <f t="shared" si="75"/>
        <v>Promoters</v>
      </c>
    </row>
    <row r="4857" spans="1:15" ht="15" x14ac:dyDescent="0.2">
      <c r="A4857" t="s">
        <v>41</v>
      </c>
      <c r="B4857" t="s">
        <v>42</v>
      </c>
      <c r="C4857" t="s">
        <v>146</v>
      </c>
      <c r="D4857" s="11">
        <v>44285</v>
      </c>
      <c r="E4857" t="s">
        <v>52</v>
      </c>
      <c r="F4857">
        <v>5</v>
      </c>
      <c r="G4857" t="s">
        <v>43</v>
      </c>
      <c r="H4857">
        <v>10</v>
      </c>
      <c r="I4857"/>
      <c r="J4857"/>
      <c r="K4857">
        <v>4415912996</v>
      </c>
      <c r="L4857">
        <v>4415912996</v>
      </c>
      <c r="M4857" t="s">
        <v>51</v>
      </c>
      <c r="N4857">
        <v>2354325535</v>
      </c>
      <c r="O4857" s="32" t="str">
        <f t="shared" si="75"/>
        <v>Promoters</v>
      </c>
    </row>
    <row r="4858" spans="1:15" ht="15" x14ac:dyDescent="0.2">
      <c r="A4858" t="s">
        <v>41</v>
      </c>
      <c r="B4858" t="s">
        <v>42</v>
      </c>
      <c r="C4858" t="s">
        <v>109</v>
      </c>
      <c r="D4858" s="11">
        <v>44285</v>
      </c>
      <c r="E4858" t="s">
        <v>53</v>
      </c>
      <c r="F4858">
        <v>5</v>
      </c>
      <c r="G4858" t="s">
        <v>43</v>
      </c>
      <c r="H4858">
        <v>9</v>
      </c>
      <c r="I4858"/>
      <c r="J4858"/>
      <c r="K4858">
        <v>4415952114</v>
      </c>
      <c r="L4858">
        <v>4415952114</v>
      </c>
      <c r="M4858" t="s">
        <v>51</v>
      </c>
      <c r="N4858">
        <v>2354326653</v>
      </c>
      <c r="O4858" s="32" t="str">
        <f t="shared" si="75"/>
        <v>Promoters</v>
      </c>
    </row>
    <row r="4859" spans="1:15" ht="15" x14ac:dyDescent="0.2">
      <c r="A4859" t="s">
        <v>41</v>
      </c>
      <c r="B4859" t="s">
        <v>42</v>
      </c>
      <c r="C4859" t="s">
        <v>110</v>
      </c>
      <c r="D4859" s="11">
        <v>44285</v>
      </c>
      <c r="E4859" t="s">
        <v>53</v>
      </c>
      <c r="F4859">
        <v>3</v>
      </c>
      <c r="G4859" t="s">
        <v>43</v>
      </c>
      <c r="H4859">
        <v>2</v>
      </c>
      <c r="I4859"/>
      <c r="J4859"/>
      <c r="K4859">
        <v>4413335237</v>
      </c>
      <c r="L4859">
        <v>4413335237</v>
      </c>
      <c r="M4859" t="s">
        <v>44</v>
      </c>
      <c r="N4859">
        <v>2354327205</v>
      </c>
      <c r="O4859" s="32" t="str">
        <f t="shared" si="75"/>
        <v>Detractors</v>
      </c>
    </row>
    <row r="4860" spans="1:15" ht="15" x14ac:dyDescent="0.2">
      <c r="A4860" t="s">
        <v>41</v>
      </c>
      <c r="B4860" t="s">
        <v>42</v>
      </c>
      <c r="C4860" t="s">
        <v>133</v>
      </c>
      <c r="D4860" s="11">
        <v>44285</v>
      </c>
      <c r="E4860" t="s">
        <v>50</v>
      </c>
      <c r="F4860">
        <v>4</v>
      </c>
      <c r="G4860" t="s">
        <v>43</v>
      </c>
      <c r="H4860">
        <v>2</v>
      </c>
      <c r="I4860"/>
      <c r="J4860"/>
      <c r="K4860">
        <v>3403449175</v>
      </c>
      <c r="L4860">
        <v>3403449175</v>
      </c>
      <c r="M4860" t="s">
        <v>44</v>
      </c>
      <c r="N4860">
        <v>2354337865</v>
      </c>
      <c r="O4860" s="32" t="str">
        <f t="shared" si="75"/>
        <v>Detractors</v>
      </c>
    </row>
    <row r="4861" spans="1:15" ht="15" x14ac:dyDescent="0.2">
      <c r="A4861" t="s">
        <v>41</v>
      </c>
      <c r="B4861" t="s">
        <v>42</v>
      </c>
      <c r="C4861" t="s">
        <v>112</v>
      </c>
      <c r="D4861" s="11">
        <v>44285</v>
      </c>
      <c r="E4861" t="s">
        <v>54</v>
      </c>
      <c r="F4861">
        <v>5</v>
      </c>
      <c r="G4861" t="s">
        <v>43</v>
      </c>
      <c r="H4861">
        <v>10</v>
      </c>
      <c r="I4861"/>
      <c r="J4861"/>
      <c r="K4861">
        <v>4803341610</v>
      </c>
      <c r="L4861">
        <v>4803341610</v>
      </c>
      <c r="M4861" t="s">
        <v>51</v>
      </c>
      <c r="N4861">
        <v>2354340932</v>
      </c>
      <c r="O4861" s="32" t="str">
        <f t="shared" si="75"/>
        <v>Promoters</v>
      </c>
    </row>
    <row r="4862" spans="1:15" ht="15" x14ac:dyDescent="0.2">
      <c r="A4862" t="s">
        <v>41</v>
      </c>
      <c r="B4862" t="s">
        <v>42</v>
      </c>
      <c r="C4862" t="s">
        <v>105</v>
      </c>
      <c r="D4862" s="11">
        <v>44285</v>
      </c>
      <c r="E4862" t="s">
        <v>53</v>
      </c>
      <c r="F4862">
        <v>5</v>
      </c>
      <c r="G4862" t="s">
        <v>43</v>
      </c>
      <c r="H4862">
        <v>10</v>
      </c>
      <c r="I4862"/>
      <c r="J4862"/>
      <c r="K4862">
        <v>4417348817</v>
      </c>
      <c r="L4862">
        <v>4417348817</v>
      </c>
      <c r="M4862" t="s">
        <v>44</v>
      </c>
      <c r="N4862">
        <v>2354350829</v>
      </c>
      <c r="O4862" s="32" t="str">
        <f t="shared" si="75"/>
        <v>Promoters</v>
      </c>
    </row>
    <row r="4863" spans="1:15" ht="15" x14ac:dyDescent="0.2">
      <c r="A4863" t="s">
        <v>41</v>
      </c>
      <c r="B4863" t="s">
        <v>42</v>
      </c>
      <c r="C4863" t="s">
        <v>109</v>
      </c>
      <c r="D4863" s="11">
        <v>44285</v>
      </c>
      <c r="E4863" t="s">
        <v>53</v>
      </c>
      <c r="F4863">
        <v>5</v>
      </c>
      <c r="G4863" t="s">
        <v>43</v>
      </c>
      <c r="H4863">
        <v>10</v>
      </c>
      <c r="I4863"/>
      <c r="J4863"/>
      <c r="K4863">
        <v>4415345454</v>
      </c>
      <c r="L4863">
        <v>4415345454</v>
      </c>
      <c r="M4863" t="s">
        <v>44</v>
      </c>
      <c r="N4863">
        <v>2354350994</v>
      </c>
      <c r="O4863" s="32" t="str">
        <f t="shared" si="75"/>
        <v>Promoters</v>
      </c>
    </row>
    <row r="4864" spans="1:15" ht="15" x14ac:dyDescent="0.2">
      <c r="A4864" t="s">
        <v>41</v>
      </c>
      <c r="B4864" t="s">
        <v>42</v>
      </c>
      <c r="C4864" t="s">
        <v>106</v>
      </c>
      <c r="D4864" s="11">
        <v>44285</v>
      </c>
      <c r="E4864" t="s">
        <v>53</v>
      </c>
      <c r="F4864">
        <v>5</v>
      </c>
      <c r="G4864" t="s">
        <v>43</v>
      </c>
      <c r="H4864">
        <v>10</v>
      </c>
      <c r="I4864"/>
      <c r="J4864"/>
      <c r="K4864">
        <v>4413331006</v>
      </c>
      <c r="L4864">
        <v>4413331006</v>
      </c>
      <c r="M4864" t="s">
        <v>44</v>
      </c>
      <c r="N4864">
        <v>2354355946</v>
      </c>
      <c r="O4864" s="32" t="str">
        <f t="shared" si="75"/>
        <v>Promoters</v>
      </c>
    </row>
    <row r="4865" spans="1:15" ht="15" x14ac:dyDescent="0.2">
      <c r="A4865" t="s">
        <v>41</v>
      </c>
      <c r="B4865" t="s">
        <v>42</v>
      </c>
      <c r="C4865" t="s">
        <v>129</v>
      </c>
      <c r="D4865" s="11">
        <v>44285</v>
      </c>
      <c r="E4865" t="s">
        <v>50</v>
      </c>
      <c r="F4865">
        <v>5</v>
      </c>
      <c r="G4865" t="s">
        <v>46</v>
      </c>
      <c r="H4865">
        <v>8</v>
      </c>
      <c r="I4865"/>
      <c r="J4865">
        <v>2032443880</v>
      </c>
      <c r="K4865">
        <v>4074560869</v>
      </c>
      <c r="L4865">
        <v>4074560869</v>
      </c>
      <c r="M4865" t="s">
        <v>44</v>
      </c>
      <c r="N4865">
        <v>2354357106</v>
      </c>
      <c r="O4865" s="32" t="str">
        <f t="shared" si="75"/>
        <v>Passives</v>
      </c>
    </row>
    <row r="4866" spans="1:15" ht="15" x14ac:dyDescent="0.2">
      <c r="A4866" t="s">
        <v>41</v>
      </c>
      <c r="B4866" t="s">
        <v>42</v>
      </c>
      <c r="C4866" t="s">
        <v>102</v>
      </c>
      <c r="D4866" s="11">
        <v>44285</v>
      </c>
      <c r="E4866" t="s">
        <v>53</v>
      </c>
      <c r="F4866">
        <v>5</v>
      </c>
      <c r="G4866" t="s">
        <v>43</v>
      </c>
      <c r="H4866">
        <v>10</v>
      </c>
      <c r="I4866"/>
      <c r="J4866"/>
      <c r="K4866">
        <v>4412920560</v>
      </c>
      <c r="L4866">
        <v>4412920560</v>
      </c>
      <c r="M4866" t="s">
        <v>44</v>
      </c>
      <c r="N4866">
        <v>2354368467</v>
      </c>
      <c r="O4866" s="32" t="str">
        <f t="shared" ref="O4866:O4929" si="76">IF(AND(H4866&gt;=$Q$3,H4866&lt;=$R$3),$S$3,IF(AND(H4866&gt;=$Q$4,H4866&lt;=$R$4),$S$4,IF(AND(H4866&gt;=$Q$5,H4866&lt;=$R$5),$S$5)))</f>
        <v>Promoters</v>
      </c>
    </row>
    <row r="4867" spans="1:15" ht="15" x14ac:dyDescent="0.2">
      <c r="A4867" t="s">
        <v>41</v>
      </c>
      <c r="B4867" t="s">
        <v>42</v>
      </c>
      <c r="C4867" t="s">
        <v>129</v>
      </c>
      <c r="D4867" s="11">
        <v>44285</v>
      </c>
      <c r="E4867" t="s">
        <v>50</v>
      </c>
      <c r="F4867">
        <v>5</v>
      </c>
      <c r="G4867" t="s">
        <v>43</v>
      </c>
      <c r="H4867">
        <v>10</v>
      </c>
      <c r="I4867"/>
      <c r="J4867"/>
      <c r="K4867">
        <v>3402279069</v>
      </c>
      <c r="L4867">
        <v>3402279069</v>
      </c>
      <c r="M4867" t="s">
        <v>51</v>
      </c>
      <c r="N4867">
        <v>2354373117</v>
      </c>
      <c r="O4867" s="32" t="str">
        <f t="shared" si="76"/>
        <v>Promoters</v>
      </c>
    </row>
    <row r="4868" spans="1:15" ht="15" x14ac:dyDescent="0.2">
      <c r="A4868" t="s">
        <v>41</v>
      </c>
      <c r="B4868" t="s">
        <v>42</v>
      </c>
      <c r="C4868" t="s">
        <v>78</v>
      </c>
      <c r="D4868" s="11">
        <v>44285</v>
      </c>
      <c r="E4868" t="s">
        <v>50</v>
      </c>
      <c r="F4868">
        <v>3</v>
      </c>
      <c r="G4868" t="s">
        <v>43</v>
      </c>
      <c r="H4868">
        <v>5</v>
      </c>
      <c r="I4868"/>
      <c r="J4868"/>
      <c r="K4868">
        <v>3409989906</v>
      </c>
      <c r="L4868">
        <v>3409989906</v>
      </c>
      <c r="M4868" t="s">
        <v>44</v>
      </c>
      <c r="N4868">
        <v>2354380307</v>
      </c>
      <c r="O4868" s="32" t="str">
        <f t="shared" si="76"/>
        <v>Detractors</v>
      </c>
    </row>
    <row r="4869" spans="1:15" ht="15" x14ac:dyDescent="0.2">
      <c r="A4869" t="s">
        <v>41</v>
      </c>
      <c r="B4869" t="s">
        <v>42</v>
      </c>
      <c r="C4869" t="s">
        <v>104</v>
      </c>
      <c r="D4869" s="11">
        <v>44285</v>
      </c>
      <c r="E4869" t="s">
        <v>53</v>
      </c>
      <c r="F4869">
        <v>5</v>
      </c>
      <c r="G4869" t="s">
        <v>43</v>
      </c>
      <c r="H4869">
        <v>10</v>
      </c>
      <c r="I4869"/>
      <c r="J4869"/>
      <c r="K4869">
        <v>4417348817</v>
      </c>
      <c r="L4869">
        <v>4417348817</v>
      </c>
      <c r="M4869" t="s">
        <v>51</v>
      </c>
      <c r="N4869">
        <v>2354383608</v>
      </c>
      <c r="O4869" s="32" t="str">
        <f t="shared" si="76"/>
        <v>Promoters</v>
      </c>
    </row>
    <row r="4870" spans="1:15" ht="15" x14ac:dyDescent="0.2">
      <c r="A4870" t="s">
        <v>41</v>
      </c>
      <c r="B4870" t="s">
        <v>42</v>
      </c>
      <c r="C4870" t="s">
        <v>133</v>
      </c>
      <c r="D4870" s="11">
        <v>44285</v>
      </c>
      <c r="E4870" t="s">
        <v>50</v>
      </c>
      <c r="F4870">
        <v>5</v>
      </c>
      <c r="G4870" t="s">
        <v>43</v>
      </c>
      <c r="H4870">
        <v>10</v>
      </c>
      <c r="I4870"/>
      <c r="J4870"/>
      <c r="K4870">
        <v>3407768511</v>
      </c>
      <c r="L4870">
        <v>3407768511</v>
      </c>
      <c r="M4870" t="s">
        <v>44</v>
      </c>
      <c r="N4870">
        <v>2354384308</v>
      </c>
      <c r="O4870" s="32" t="str">
        <f t="shared" si="76"/>
        <v>Promoters</v>
      </c>
    </row>
    <row r="4871" spans="1:15" ht="15" x14ac:dyDescent="0.2">
      <c r="A4871" t="s">
        <v>41</v>
      </c>
      <c r="B4871" t="s">
        <v>42</v>
      </c>
      <c r="C4871" t="s">
        <v>127</v>
      </c>
      <c r="D4871" s="11">
        <v>44285</v>
      </c>
      <c r="E4871" t="s">
        <v>50</v>
      </c>
      <c r="F4871">
        <v>2</v>
      </c>
      <c r="G4871" t="s">
        <v>46</v>
      </c>
      <c r="H4871">
        <v>1</v>
      </c>
      <c r="I4871"/>
      <c r="J4871"/>
      <c r="K4871">
        <v>3405132347</v>
      </c>
      <c r="L4871">
        <v>3405132347</v>
      </c>
      <c r="M4871" t="s">
        <v>44</v>
      </c>
      <c r="N4871">
        <v>2354395881</v>
      </c>
      <c r="O4871" s="32" t="str">
        <f t="shared" si="76"/>
        <v>Detractors</v>
      </c>
    </row>
    <row r="4872" spans="1:15" ht="15" x14ac:dyDescent="0.2">
      <c r="A4872" t="s">
        <v>41</v>
      </c>
      <c r="B4872" t="s">
        <v>42</v>
      </c>
      <c r="C4872" t="s">
        <v>110</v>
      </c>
      <c r="D4872" s="11">
        <v>44285</v>
      </c>
      <c r="E4872" t="s">
        <v>53</v>
      </c>
      <c r="F4872">
        <v>5</v>
      </c>
      <c r="G4872" t="s">
        <v>43</v>
      </c>
      <c r="H4872">
        <v>10</v>
      </c>
      <c r="I4872"/>
      <c r="J4872"/>
      <c r="K4872">
        <v>4412932219</v>
      </c>
      <c r="L4872">
        <v>4412932219</v>
      </c>
      <c r="M4872" t="s">
        <v>44</v>
      </c>
      <c r="N4872">
        <v>2354396763</v>
      </c>
      <c r="O4872" s="32" t="str">
        <f t="shared" si="76"/>
        <v>Promoters</v>
      </c>
    </row>
    <row r="4873" spans="1:15" ht="15" x14ac:dyDescent="0.2">
      <c r="A4873" t="s">
        <v>41</v>
      </c>
      <c r="B4873" t="s">
        <v>42</v>
      </c>
      <c r="C4873" t="s">
        <v>129</v>
      </c>
      <c r="D4873" s="11">
        <v>44285</v>
      </c>
      <c r="E4873" t="s">
        <v>50</v>
      </c>
      <c r="F4873">
        <v>5</v>
      </c>
      <c r="G4873" t="s">
        <v>43</v>
      </c>
      <c r="H4873">
        <v>10</v>
      </c>
      <c r="I4873"/>
      <c r="J4873"/>
      <c r="K4873">
        <v>3405137981</v>
      </c>
      <c r="L4873">
        <v>3405137981</v>
      </c>
      <c r="M4873" t="s">
        <v>44</v>
      </c>
      <c r="N4873">
        <v>2354397030</v>
      </c>
      <c r="O4873" s="32" t="str">
        <f t="shared" si="76"/>
        <v>Promoters</v>
      </c>
    </row>
    <row r="4874" spans="1:15" ht="15" x14ac:dyDescent="0.2">
      <c r="A4874" t="s">
        <v>41</v>
      </c>
      <c r="B4874" t="s">
        <v>42</v>
      </c>
      <c r="C4874" t="s">
        <v>100</v>
      </c>
      <c r="D4874" s="11">
        <v>44285</v>
      </c>
      <c r="E4874" t="s">
        <v>53</v>
      </c>
      <c r="F4874">
        <v>5</v>
      </c>
      <c r="G4874" t="s">
        <v>43</v>
      </c>
      <c r="H4874">
        <v>9</v>
      </c>
      <c r="I4874"/>
      <c r="J4874">
        <v>2032478703</v>
      </c>
      <c r="K4874">
        <v>4415041575</v>
      </c>
      <c r="L4874">
        <v>4415041575</v>
      </c>
      <c r="M4874" t="s">
        <v>44</v>
      </c>
      <c r="N4874">
        <v>2354401973</v>
      </c>
      <c r="O4874" s="32" t="str">
        <f t="shared" si="76"/>
        <v>Promoters</v>
      </c>
    </row>
    <row r="4875" spans="1:15" ht="15" x14ac:dyDescent="0.2">
      <c r="A4875" t="s">
        <v>41</v>
      </c>
      <c r="B4875" t="s">
        <v>42</v>
      </c>
      <c r="C4875" t="s">
        <v>123</v>
      </c>
      <c r="D4875" s="11">
        <v>44285</v>
      </c>
      <c r="E4875" t="s">
        <v>19</v>
      </c>
      <c r="F4875">
        <v>5</v>
      </c>
      <c r="G4875" t="s">
        <v>43</v>
      </c>
      <c r="H4875">
        <v>10</v>
      </c>
      <c r="I4875"/>
      <c r="J4875">
        <v>2032484016</v>
      </c>
      <c r="K4875">
        <v>7205275223</v>
      </c>
      <c r="L4875">
        <v>5922330346</v>
      </c>
      <c r="M4875" t="s">
        <v>44</v>
      </c>
      <c r="N4875">
        <v>2354407472</v>
      </c>
      <c r="O4875" s="32" t="str">
        <f t="shared" si="76"/>
        <v>Promoters</v>
      </c>
    </row>
    <row r="4876" spans="1:15" ht="15" x14ac:dyDescent="0.2">
      <c r="A4876" t="s">
        <v>41</v>
      </c>
      <c r="B4876" t="s">
        <v>42</v>
      </c>
      <c r="C4876" t="s">
        <v>136</v>
      </c>
      <c r="D4876" s="11">
        <v>44285</v>
      </c>
      <c r="E4876" t="s">
        <v>53</v>
      </c>
      <c r="F4876">
        <v>5</v>
      </c>
      <c r="G4876" t="s">
        <v>43</v>
      </c>
      <c r="H4876">
        <v>8</v>
      </c>
      <c r="I4876"/>
      <c r="J4876"/>
      <c r="K4876">
        <v>4417353377</v>
      </c>
      <c r="L4876">
        <v>4417353377</v>
      </c>
      <c r="M4876" t="s">
        <v>44</v>
      </c>
      <c r="N4876">
        <v>2354408936</v>
      </c>
      <c r="O4876" s="32" t="str">
        <f t="shared" si="76"/>
        <v>Passives</v>
      </c>
    </row>
    <row r="4877" spans="1:15" ht="15" x14ac:dyDescent="0.2">
      <c r="A4877" t="s">
        <v>41</v>
      </c>
      <c r="B4877" t="s">
        <v>42</v>
      </c>
      <c r="C4877" t="s">
        <v>125</v>
      </c>
      <c r="D4877" s="11">
        <v>44285</v>
      </c>
      <c r="E4877" t="s">
        <v>19</v>
      </c>
      <c r="F4877">
        <v>5</v>
      </c>
      <c r="G4877" t="s">
        <v>43</v>
      </c>
      <c r="H4877">
        <v>3</v>
      </c>
      <c r="I4877"/>
      <c r="J4877"/>
      <c r="K4877">
        <v>7205275223</v>
      </c>
      <c r="L4877">
        <v>5923374315</v>
      </c>
      <c r="M4877" t="s">
        <v>44</v>
      </c>
      <c r="N4877">
        <v>2354412386</v>
      </c>
      <c r="O4877" s="32" t="str">
        <f t="shared" si="76"/>
        <v>Detractors</v>
      </c>
    </row>
    <row r="4878" spans="1:15" ht="15" x14ac:dyDescent="0.2">
      <c r="A4878" t="s">
        <v>41</v>
      </c>
      <c r="B4878" t="s">
        <v>42</v>
      </c>
      <c r="C4878" t="s">
        <v>107</v>
      </c>
      <c r="D4878" s="11">
        <v>44285</v>
      </c>
      <c r="E4878" t="s">
        <v>53</v>
      </c>
      <c r="F4878">
        <v>5</v>
      </c>
      <c r="G4878" t="s">
        <v>43</v>
      </c>
      <c r="H4878">
        <v>10</v>
      </c>
      <c r="I4878"/>
      <c r="J4878"/>
      <c r="K4878">
        <v>4412932219</v>
      </c>
      <c r="L4878">
        <v>4412932219</v>
      </c>
      <c r="M4878" t="s">
        <v>44</v>
      </c>
      <c r="N4878">
        <v>2354413945</v>
      </c>
      <c r="O4878" s="32" t="str">
        <f t="shared" si="76"/>
        <v>Promoters</v>
      </c>
    </row>
    <row r="4879" spans="1:15" ht="15" x14ac:dyDescent="0.2">
      <c r="A4879" t="s">
        <v>41</v>
      </c>
      <c r="B4879" t="s">
        <v>42</v>
      </c>
      <c r="C4879" t="s">
        <v>141</v>
      </c>
      <c r="D4879" s="11">
        <v>44285</v>
      </c>
      <c r="E4879" t="s">
        <v>50</v>
      </c>
      <c r="F4879">
        <v>5</v>
      </c>
      <c r="G4879" t="s">
        <v>43</v>
      </c>
      <c r="H4879">
        <v>10</v>
      </c>
      <c r="I4879"/>
      <c r="J4879"/>
      <c r="K4879">
        <v>3407769200</v>
      </c>
      <c r="L4879">
        <v>3407769200</v>
      </c>
      <c r="M4879" t="s">
        <v>44</v>
      </c>
      <c r="N4879">
        <v>2354421123</v>
      </c>
      <c r="O4879" s="32" t="str">
        <f t="shared" si="76"/>
        <v>Promoters</v>
      </c>
    </row>
    <row r="4880" spans="1:15" ht="15" x14ac:dyDescent="0.2">
      <c r="A4880" t="s">
        <v>41</v>
      </c>
      <c r="B4880" t="s">
        <v>42</v>
      </c>
      <c r="C4880" t="s">
        <v>88</v>
      </c>
      <c r="D4880" s="11">
        <v>44285</v>
      </c>
      <c r="E4880" t="s">
        <v>50</v>
      </c>
      <c r="F4880">
        <v>5</v>
      </c>
      <c r="G4880" t="s">
        <v>43</v>
      </c>
      <c r="H4880">
        <v>10</v>
      </c>
      <c r="I4880"/>
      <c r="J4880"/>
      <c r="K4880">
        <v>3406435018</v>
      </c>
      <c r="L4880">
        <v>3406435018</v>
      </c>
      <c r="M4880" t="s">
        <v>44</v>
      </c>
      <c r="N4880">
        <v>2354428129</v>
      </c>
      <c r="O4880" s="32" t="str">
        <f t="shared" si="76"/>
        <v>Promoters</v>
      </c>
    </row>
    <row r="4881" spans="1:15" ht="15" x14ac:dyDescent="0.2">
      <c r="A4881" t="s">
        <v>41</v>
      </c>
      <c r="B4881" t="s">
        <v>42</v>
      </c>
      <c r="C4881" t="s">
        <v>78</v>
      </c>
      <c r="D4881" s="11">
        <v>44285</v>
      </c>
      <c r="E4881" t="s">
        <v>50</v>
      </c>
      <c r="F4881">
        <v>5</v>
      </c>
      <c r="G4881" t="s">
        <v>43</v>
      </c>
      <c r="H4881">
        <v>10</v>
      </c>
      <c r="I4881"/>
      <c r="J4881"/>
      <c r="K4881">
        <v>7874352267</v>
      </c>
      <c r="L4881">
        <v>7874352267</v>
      </c>
      <c r="M4881" t="s">
        <v>44</v>
      </c>
      <c r="N4881">
        <v>2354429686</v>
      </c>
      <c r="O4881" s="32" t="str">
        <f t="shared" si="76"/>
        <v>Promoters</v>
      </c>
    </row>
    <row r="4882" spans="1:15" ht="15" x14ac:dyDescent="0.2">
      <c r="A4882" t="s">
        <v>41</v>
      </c>
      <c r="B4882" t="s">
        <v>42</v>
      </c>
      <c r="C4882" t="s">
        <v>140</v>
      </c>
      <c r="D4882" s="11">
        <v>44285</v>
      </c>
      <c r="E4882" t="s">
        <v>50</v>
      </c>
      <c r="F4882">
        <v>5</v>
      </c>
      <c r="G4882" t="s">
        <v>43</v>
      </c>
      <c r="H4882">
        <v>9</v>
      </c>
      <c r="I4882"/>
      <c r="J4882"/>
      <c r="K4882">
        <v>3406901407</v>
      </c>
      <c r="L4882">
        <v>3406901407</v>
      </c>
      <c r="M4882" t="s">
        <v>51</v>
      </c>
      <c r="N4882">
        <v>2354455601</v>
      </c>
      <c r="O4882" s="32" t="str">
        <f t="shared" si="76"/>
        <v>Promoters</v>
      </c>
    </row>
    <row r="4883" spans="1:15" ht="15" x14ac:dyDescent="0.2">
      <c r="A4883" t="s">
        <v>41</v>
      </c>
      <c r="B4883" t="s">
        <v>42</v>
      </c>
      <c r="C4883" t="s">
        <v>122</v>
      </c>
      <c r="D4883" s="11">
        <v>44285</v>
      </c>
      <c r="E4883" t="s">
        <v>53</v>
      </c>
      <c r="F4883">
        <v>3</v>
      </c>
      <c r="G4883" t="s">
        <v>46</v>
      </c>
      <c r="H4883">
        <v>5</v>
      </c>
      <c r="I4883"/>
      <c r="J4883"/>
      <c r="K4883">
        <v>4415370602</v>
      </c>
      <c r="L4883">
        <v>4415370602</v>
      </c>
      <c r="M4883" t="s">
        <v>44</v>
      </c>
      <c r="N4883">
        <v>2354456736</v>
      </c>
      <c r="O4883" s="32" t="str">
        <f t="shared" si="76"/>
        <v>Detractors</v>
      </c>
    </row>
    <row r="4884" spans="1:15" ht="15" x14ac:dyDescent="0.2">
      <c r="A4884" t="s">
        <v>41</v>
      </c>
      <c r="B4884" t="s">
        <v>42</v>
      </c>
      <c r="C4884" t="s">
        <v>88</v>
      </c>
      <c r="D4884" s="11">
        <v>44285</v>
      </c>
      <c r="E4884" t="s">
        <v>50</v>
      </c>
      <c r="F4884">
        <v>5</v>
      </c>
      <c r="G4884" t="s">
        <v>43</v>
      </c>
      <c r="H4884">
        <v>10</v>
      </c>
      <c r="I4884"/>
      <c r="J4884"/>
      <c r="K4884">
        <v>3406900255</v>
      </c>
      <c r="L4884">
        <v>3406900255</v>
      </c>
      <c r="M4884" t="s">
        <v>44</v>
      </c>
      <c r="N4884">
        <v>2354510098</v>
      </c>
      <c r="O4884" s="32" t="str">
        <f t="shared" si="76"/>
        <v>Promoters</v>
      </c>
    </row>
    <row r="4885" spans="1:15" ht="15" x14ac:dyDescent="0.2">
      <c r="A4885" t="s">
        <v>41</v>
      </c>
      <c r="B4885" t="s">
        <v>42</v>
      </c>
      <c r="C4885" t="s">
        <v>88</v>
      </c>
      <c r="D4885" s="11">
        <v>44285</v>
      </c>
      <c r="E4885" t="s">
        <v>50</v>
      </c>
      <c r="F4885">
        <v>2</v>
      </c>
      <c r="G4885" t="s">
        <v>46</v>
      </c>
      <c r="H4885">
        <v>4</v>
      </c>
      <c r="I4885"/>
      <c r="J4885"/>
      <c r="K4885">
        <v>3402012403</v>
      </c>
      <c r="L4885">
        <v>3402012403</v>
      </c>
      <c r="M4885" t="s">
        <v>44</v>
      </c>
      <c r="N4885">
        <v>2354511541</v>
      </c>
      <c r="O4885" s="32" t="str">
        <f t="shared" si="76"/>
        <v>Detractors</v>
      </c>
    </row>
    <row r="4886" spans="1:15" ht="15" x14ac:dyDescent="0.2">
      <c r="A4886" t="s">
        <v>41</v>
      </c>
      <c r="B4886" t="s">
        <v>42</v>
      </c>
      <c r="C4886" t="s">
        <v>125</v>
      </c>
      <c r="D4886" s="11">
        <v>44285</v>
      </c>
      <c r="E4886" t="s">
        <v>19</v>
      </c>
      <c r="F4886">
        <v>4</v>
      </c>
      <c r="G4886" t="s">
        <v>43</v>
      </c>
      <c r="H4886">
        <v>4</v>
      </c>
      <c r="I4886"/>
      <c r="J4886"/>
      <c r="K4886">
        <v>4694733101</v>
      </c>
      <c r="L4886">
        <v>5923282108</v>
      </c>
      <c r="M4886" t="s">
        <v>44</v>
      </c>
      <c r="N4886">
        <v>2354512902</v>
      </c>
      <c r="O4886" s="32" t="str">
        <f t="shared" si="76"/>
        <v>Detractors</v>
      </c>
    </row>
    <row r="4887" spans="1:15" ht="15" x14ac:dyDescent="0.2">
      <c r="A4887" t="s">
        <v>41</v>
      </c>
      <c r="B4887" t="s">
        <v>42</v>
      </c>
      <c r="C4887" t="s">
        <v>88</v>
      </c>
      <c r="D4887" s="11">
        <v>44285</v>
      </c>
      <c r="E4887" t="s">
        <v>53</v>
      </c>
      <c r="F4887">
        <v>5</v>
      </c>
      <c r="G4887" t="s">
        <v>43</v>
      </c>
      <c r="H4887">
        <v>10</v>
      </c>
      <c r="I4887"/>
      <c r="J4887">
        <v>2032567639</v>
      </c>
      <c r="K4887">
        <v>4412932219</v>
      </c>
      <c r="L4887">
        <v>4412932219</v>
      </c>
      <c r="M4887" t="s">
        <v>44</v>
      </c>
      <c r="N4887">
        <v>2354514783</v>
      </c>
      <c r="O4887" s="32" t="str">
        <f t="shared" si="76"/>
        <v>Promoters</v>
      </c>
    </row>
    <row r="4888" spans="1:15" ht="15" x14ac:dyDescent="0.2">
      <c r="A4888" t="s">
        <v>41</v>
      </c>
      <c r="B4888" t="s">
        <v>42</v>
      </c>
      <c r="C4888" t="s">
        <v>88</v>
      </c>
      <c r="D4888" s="11">
        <v>44285</v>
      </c>
      <c r="E4888" t="s">
        <v>55</v>
      </c>
      <c r="F4888">
        <v>5</v>
      </c>
      <c r="G4888" t="s">
        <v>46</v>
      </c>
      <c r="H4888">
        <v>0</v>
      </c>
      <c r="I4888"/>
      <c r="J4888"/>
      <c r="K4888">
        <v>9282801093</v>
      </c>
      <c r="L4888">
        <v>9282801093</v>
      </c>
      <c r="M4888" t="s">
        <v>44</v>
      </c>
      <c r="N4888">
        <v>2354518069</v>
      </c>
      <c r="O4888" s="32" t="str">
        <f t="shared" si="76"/>
        <v>Detractors</v>
      </c>
    </row>
    <row r="4889" spans="1:15" ht="15" x14ac:dyDescent="0.2">
      <c r="A4889" t="s">
        <v>41</v>
      </c>
      <c r="B4889" t="s">
        <v>42</v>
      </c>
      <c r="C4889" t="s">
        <v>88</v>
      </c>
      <c r="D4889" s="11">
        <v>44285</v>
      </c>
      <c r="E4889" t="s">
        <v>55</v>
      </c>
      <c r="F4889">
        <v>5</v>
      </c>
      <c r="G4889" t="s">
        <v>43</v>
      </c>
      <c r="H4889">
        <v>10</v>
      </c>
      <c r="I4889"/>
      <c r="J4889"/>
      <c r="K4889">
        <v>5056171332</v>
      </c>
      <c r="L4889">
        <v>5056171332</v>
      </c>
      <c r="M4889" t="s">
        <v>51</v>
      </c>
      <c r="N4889">
        <v>2354520374</v>
      </c>
      <c r="O4889" s="32" t="str">
        <f t="shared" si="76"/>
        <v>Promoters</v>
      </c>
    </row>
    <row r="4890" spans="1:15" ht="15" x14ac:dyDescent="0.2">
      <c r="A4890" t="s">
        <v>41</v>
      </c>
      <c r="B4890" t="s">
        <v>42</v>
      </c>
      <c r="C4890" t="s">
        <v>84</v>
      </c>
      <c r="D4890" s="11">
        <v>44285</v>
      </c>
      <c r="E4890" t="s">
        <v>55</v>
      </c>
      <c r="F4890">
        <v>5</v>
      </c>
      <c r="G4890" t="s">
        <v>46</v>
      </c>
      <c r="H4890">
        <v>0</v>
      </c>
      <c r="I4890"/>
      <c r="J4890"/>
      <c r="K4890">
        <v>7753121097</v>
      </c>
      <c r="L4890">
        <v>7753121097</v>
      </c>
      <c r="M4890" t="s">
        <v>44</v>
      </c>
      <c r="N4890">
        <v>2354526940</v>
      </c>
      <c r="O4890" s="32" t="str">
        <f t="shared" si="76"/>
        <v>Detractors</v>
      </c>
    </row>
    <row r="4891" spans="1:15" ht="15" x14ac:dyDescent="0.2">
      <c r="A4891" t="s">
        <v>41</v>
      </c>
      <c r="B4891" t="s">
        <v>42</v>
      </c>
      <c r="C4891" t="s">
        <v>115</v>
      </c>
      <c r="D4891" s="11">
        <v>44285</v>
      </c>
      <c r="E4891" t="s">
        <v>50</v>
      </c>
      <c r="F4891">
        <v>5</v>
      </c>
      <c r="G4891" t="s">
        <v>46</v>
      </c>
      <c r="H4891">
        <v>4</v>
      </c>
      <c r="I4891"/>
      <c r="J4891">
        <v>2032579541</v>
      </c>
      <c r="K4891">
        <v>3402264766</v>
      </c>
      <c r="L4891">
        <v>3402264766</v>
      </c>
      <c r="M4891" t="s">
        <v>44</v>
      </c>
      <c r="N4891">
        <v>2354526950</v>
      </c>
      <c r="O4891" s="32" t="str">
        <f t="shared" si="76"/>
        <v>Detractors</v>
      </c>
    </row>
    <row r="4892" spans="1:15" ht="15" x14ac:dyDescent="0.2">
      <c r="A4892" t="s">
        <v>41</v>
      </c>
      <c r="B4892" t="s">
        <v>42</v>
      </c>
      <c r="C4892" t="s">
        <v>84</v>
      </c>
      <c r="D4892" s="11">
        <v>44285</v>
      </c>
      <c r="E4892" t="s">
        <v>55</v>
      </c>
      <c r="F4892">
        <v>5</v>
      </c>
      <c r="G4892" t="s">
        <v>43</v>
      </c>
      <c r="H4892">
        <v>10</v>
      </c>
      <c r="I4892"/>
      <c r="J4892"/>
      <c r="K4892">
        <v>9286795089</v>
      </c>
      <c r="L4892">
        <v>9286795089</v>
      </c>
      <c r="M4892" t="s">
        <v>44</v>
      </c>
      <c r="N4892">
        <v>2354537144</v>
      </c>
      <c r="O4892" s="32" t="str">
        <f t="shared" si="76"/>
        <v>Promoters</v>
      </c>
    </row>
    <row r="4893" spans="1:15" ht="15" x14ac:dyDescent="0.2">
      <c r="A4893" t="s">
        <v>41</v>
      </c>
      <c r="B4893" t="s">
        <v>42</v>
      </c>
      <c r="C4893" t="s">
        <v>130</v>
      </c>
      <c r="D4893" s="11">
        <v>44286</v>
      </c>
      <c r="E4893" t="s">
        <v>19</v>
      </c>
      <c r="F4893">
        <v>5</v>
      </c>
      <c r="G4893" t="s">
        <v>43</v>
      </c>
      <c r="H4893">
        <v>10</v>
      </c>
      <c r="I4893"/>
      <c r="J4893"/>
      <c r="K4893">
        <v>7205275223</v>
      </c>
      <c r="L4893">
        <v>5926526017</v>
      </c>
      <c r="M4893" t="s">
        <v>44</v>
      </c>
      <c r="N4893">
        <v>2354605665</v>
      </c>
      <c r="O4893" s="32" t="str">
        <f t="shared" si="76"/>
        <v>Promoters</v>
      </c>
    </row>
    <row r="4894" spans="1:15" ht="15" x14ac:dyDescent="0.2">
      <c r="A4894" t="s">
        <v>41</v>
      </c>
      <c r="B4894" t="s">
        <v>42</v>
      </c>
      <c r="C4894" t="s">
        <v>124</v>
      </c>
      <c r="D4894" s="11">
        <v>44286</v>
      </c>
      <c r="E4894" t="s">
        <v>53</v>
      </c>
      <c r="F4894">
        <v>1</v>
      </c>
      <c r="G4894" t="s">
        <v>46</v>
      </c>
      <c r="H4894">
        <v>8</v>
      </c>
      <c r="I4894"/>
      <c r="J4894"/>
      <c r="K4894">
        <v>4412930572</v>
      </c>
      <c r="L4894">
        <v>4412930572</v>
      </c>
      <c r="M4894" t="s">
        <v>44</v>
      </c>
      <c r="N4894">
        <v>2354606428</v>
      </c>
      <c r="O4894" s="32" t="str">
        <f t="shared" si="76"/>
        <v>Passives</v>
      </c>
    </row>
    <row r="4895" spans="1:15" ht="15" x14ac:dyDescent="0.2">
      <c r="A4895" t="s">
        <v>41</v>
      </c>
      <c r="B4895" t="s">
        <v>42</v>
      </c>
      <c r="C4895" t="s">
        <v>107</v>
      </c>
      <c r="D4895" s="11">
        <v>44286</v>
      </c>
      <c r="E4895" t="s">
        <v>53</v>
      </c>
      <c r="F4895">
        <v>5</v>
      </c>
      <c r="G4895" t="s">
        <v>43</v>
      </c>
      <c r="H4895">
        <v>10</v>
      </c>
      <c r="I4895"/>
      <c r="J4895"/>
      <c r="K4895">
        <v>4412923173</v>
      </c>
      <c r="L4895">
        <v>4412923173</v>
      </c>
      <c r="M4895" t="s">
        <v>44</v>
      </c>
      <c r="N4895">
        <v>2354610412</v>
      </c>
      <c r="O4895" s="32" t="str">
        <f t="shared" si="76"/>
        <v>Promoters</v>
      </c>
    </row>
    <row r="4896" spans="1:15" ht="15" x14ac:dyDescent="0.2">
      <c r="A4896" t="s">
        <v>41</v>
      </c>
      <c r="B4896" t="s">
        <v>42</v>
      </c>
      <c r="C4896" t="s">
        <v>130</v>
      </c>
      <c r="D4896" s="11">
        <v>44286</v>
      </c>
      <c r="E4896" t="s">
        <v>19</v>
      </c>
      <c r="F4896">
        <v>5</v>
      </c>
      <c r="G4896" t="s">
        <v>43</v>
      </c>
      <c r="H4896">
        <v>8</v>
      </c>
      <c r="I4896"/>
      <c r="J4896"/>
      <c r="K4896">
        <v>7205275223</v>
      </c>
      <c r="L4896">
        <v>5926578645</v>
      </c>
      <c r="M4896" t="s">
        <v>44</v>
      </c>
      <c r="N4896">
        <v>2354611523</v>
      </c>
      <c r="O4896" s="32" t="str">
        <f t="shared" si="76"/>
        <v>Passives</v>
      </c>
    </row>
    <row r="4897" spans="1:15" ht="15" x14ac:dyDescent="0.2">
      <c r="A4897" t="s">
        <v>41</v>
      </c>
      <c r="B4897" t="s">
        <v>42</v>
      </c>
      <c r="C4897" t="s">
        <v>102</v>
      </c>
      <c r="D4897" s="11">
        <v>44286</v>
      </c>
      <c r="E4897" t="s">
        <v>53</v>
      </c>
      <c r="F4897">
        <v>5</v>
      </c>
      <c r="G4897" t="s">
        <v>43</v>
      </c>
      <c r="H4897">
        <v>10</v>
      </c>
      <c r="I4897"/>
      <c r="J4897">
        <v>2032648163</v>
      </c>
      <c r="K4897">
        <v>4412362905</v>
      </c>
      <c r="L4897">
        <v>4412362905</v>
      </c>
      <c r="M4897" t="s">
        <v>44</v>
      </c>
      <c r="N4897">
        <v>2354616561</v>
      </c>
      <c r="O4897" s="32" t="str">
        <f t="shared" si="76"/>
        <v>Promoters</v>
      </c>
    </row>
    <row r="4898" spans="1:15" ht="15" x14ac:dyDescent="0.2">
      <c r="A4898" t="s">
        <v>41</v>
      </c>
      <c r="B4898" t="s">
        <v>42</v>
      </c>
      <c r="C4898" t="s">
        <v>118</v>
      </c>
      <c r="D4898" s="11">
        <v>44286</v>
      </c>
      <c r="E4898" t="s">
        <v>19</v>
      </c>
      <c r="F4898">
        <v>5</v>
      </c>
      <c r="G4898" t="s">
        <v>43</v>
      </c>
      <c r="H4898">
        <v>10</v>
      </c>
      <c r="I4898"/>
      <c r="J4898">
        <v>2032662676</v>
      </c>
      <c r="K4898">
        <v>4694733101</v>
      </c>
      <c r="L4898">
        <v>5922256464</v>
      </c>
      <c r="M4898" t="s">
        <v>44</v>
      </c>
      <c r="N4898">
        <v>2354623531</v>
      </c>
      <c r="O4898" s="32" t="str">
        <f t="shared" si="76"/>
        <v>Promoters</v>
      </c>
    </row>
    <row r="4899" spans="1:15" ht="15" x14ac:dyDescent="0.2">
      <c r="A4899" t="s">
        <v>41</v>
      </c>
      <c r="B4899" t="s">
        <v>42</v>
      </c>
      <c r="C4899" t="s">
        <v>99</v>
      </c>
      <c r="D4899" s="11">
        <v>44286</v>
      </c>
      <c r="E4899" t="s">
        <v>53</v>
      </c>
      <c r="F4899">
        <v>5</v>
      </c>
      <c r="G4899" t="s">
        <v>43</v>
      </c>
      <c r="H4899">
        <v>10</v>
      </c>
      <c r="I4899"/>
      <c r="J4899"/>
      <c r="K4899">
        <v>4417778590</v>
      </c>
      <c r="L4899">
        <v>4417778590</v>
      </c>
      <c r="M4899" t="s">
        <v>44</v>
      </c>
      <c r="N4899">
        <v>2354627865</v>
      </c>
      <c r="O4899" s="32" t="str">
        <f t="shared" si="76"/>
        <v>Promoters</v>
      </c>
    </row>
    <row r="4900" spans="1:15" ht="15" x14ac:dyDescent="0.2">
      <c r="A4900" t="s">
        <v>41</v>
      </c>
      <c r="B4900" t="s">
        <v>42</v>
      </c>
      <c r="C4900" t="s">
        <v>107</v>
      </c>
      <c r="D4900" s="11">
        <v>44286</v>
      </c>
      <c r="E4900" t="s">
        <v>53</v>
      </c>
      <c r="F4900">
        <v>5</v>
      </c>
      <c r="G4900" t="s">
        <v>43</v>
      </c>
      <c r="H4900">
        <v>10</v>
      </c>
      <c r="I4900"/>
      <c r="J4900"/>
      <c r="K4900">
        <v>4413318490</v>
      </c>
      <c r="L4900">
        <v>4413318490</v>
      </c>
      <c r="M4900" t="s">
        <v>44</v>
      </c>
      <c r="N4900">
        <v>2354633225</v>
      </c>
      <c r="O4900" s="32" t="str">
        <f t="shared" si="76"/>
        <v>Promoters</v>
      </c>
    </row>
    <row r="4901" spans="1:15" ht="15" x14ac:dyDescent="0.2">
      <c r="A4901" t="s">
        <v>41</v>
      </c>
      <c r="B4901" t="s">
        <v>42</v>
      </c>
      <c r="C4901" t="s">
        <v>148</v>
      </c>
      <c r="D4901" s="11">
        <v>44286</v>
      </c>
      <c r="E4901" t="s">
        <v>19</v>
      </c>
      <c r="F4901">
        <v>5</v>
      </c>
      <c r="G4901" t="s">
        <v>43</v>
      </c>
      <c r="H4901">
        <v>5</v>
      </c>
      <c r="I4901"/>
      <c r="J4901"/>
      <c r="K4901">
        <v>7205275223</v>
      </c>
      <c r="L4901">
        <v>5923350447</v>
      </c>
      <c r="M4901" t="s">
        <v>44</v>
      </c>
      <c r="N4901">
        <v>2354640245</v>
      </c>
      <c r="O4901" s="32" t="str">
        <f t="shared" si="76"/>
        <v>Detractors</v>
      </c>
    </row>
    <row r="4902" spans="1:15" ht="15" x14ac:dyDescent="0.2">
      <c r="A4902" t="s">
        <v>41</v>
      </c>
      <c r="B4902" t="s">
        <v>42</v>
      </c>
      <c r="C4902" t="s">
        <v>83</v>
      </c>
      <c r="D4902" s="11">
        <v>44286</v>
      </c>
      <c r="E4902" t="s">
        <v>53</v>
      </c>
      <c r="F4902">
        <v>4</v>
      </c>
      <c r="G4902" t="s">
        <v>43</v>
      </c>
      <c r="H4902">
        <v>5</v>
      </c>
      <c r="I4902"/>
      <c r="J4902"/>
      <c r="K4902">
        <v>4412921542</v>
      </c>
      <c r="L4902">
        <v>4412921542</v>
      </c>
      <c r="M4902" t="s">
        <v>44</v>
      </c>
      <c r="N4902">
        <v>2354640327</v>
      </c>
      <c r="O4902" s="32" t="str">
        <f t="shared" si="76"/>
        <v>Detractors</v>
      </c>
    </row>
    <row r="4903" spans="1:15" ht="15" x14ac:dyDescent="0.2">
      <c r="A4903" t="s">
        <v>41</v>
      </c>
      <c r="B4903" t="s">
        <v>42</v>
      </c>
      <c r="C4903" t="s">
        <v>118</v>
      </c>
      <c r="D4903" s="11">
        <v>44286</v>
      </c>
      <c r="E4903" t="s">
        <v>19</v>
      </c>
      <c r="F4903">
        <v>5</v>
      </c>
      <c r="G4903" t="s">
        <v>43</v>
      </c>
      <c r="H4903">
        <v>5</v>
      </c>
      <c r="I4903"/>
      <c r="J4903"/>
      <c r="K4903">
        <v>7205275223</v>
      </c>
      <c r="L4903">
        <v>5926258888</v>
      </c>
      <c r="M4903" t="s">
        <v>44</v>
      </c>
      <c r="N4903">
        <v>2354646310</v>
      </c>
      <c r="O4903" s="32" t="str">
        <f t="shared" si="76"/>
        <v>Detractors</v>
      </c>
    </row>
    <row r="4904" spans="1:15" ht="15" x14ac:dyDescent="0.2">
      <c r="A4904" t="s">
        <v>41</v>
      </c>
      <c r="B4904" t="s">
        <v>42</v>
      </c>
      <c r="C4904" t="s">
        <v>147</v>
      </c>
      <c r="D4904" s="11">
        <v>44286</v>
      </c>
      <c r="E4904" t="s">
        <v>53</v>
      </c>
      <c r="F4904">
        <v>4</v>
      </c>
      <c r="G4904" t="s">
        <v>43</v>
      </c>
      <c r="H4904">
        <v>3</v>
      </c>
      <c r="I4904"/>
      <c r="J4904"/>
      <c r="K4904">
        <v>4412368102</v>
      </c>
      <c r="L4904">
        <v>4412368102</v>
      </c>
      <c r="M4904" t="s">
        <v>44</v>
      </c>
      <c r="N4904">
        <v>2354646493</v>
      </c>
      <c r="O4904" s="32" t="str">
        <f t="shared" si="76"/>
        <v>Detractors</v>
      </c>
    </row>
    <row r="4905" spans="1:15" ht="15" x14ac:dyDescent="0.2">
      <c r="A4905" t="s">
        <v>41</v>
      </c>
      <c r="B4905" t="s">
        <v>42</v>
      </c>
      <c r="C4905" t="s">
        <v>144</v>
      </c>
      <c r="D4905" s="11">
        <v>44286</v>
      </c>
      <c r="E4905" t="s">
        <v>50</v>
      </c>
      <c r="F4905">
        <v>3</v>
      </c>
      <c r="G4905" t="s">
        <v>43</v>
      </c>
      <c r="H4905">
        <v>2</v>
      </c>
      <c r="I4905"/>
      <c r="J4905"/>
      <c r="K4905">
        <v>3409985803</v>
      </c>
      <c r="L4905">
        <v>3409985803</v>
      </c>
      <c r="M4905" t="s">
        <v>44</v>
      </c>
      <c r="N4905">
        <v>2354651177</v>
      </c>
      <c r="O4905" s="32" t="str">
        <f t="shared" si="76"/>
        <v>Detractors</v>
      </c>
    </row>
    <row r="4906" spans="1:15" ht="15" x14ac:dyDescent="0.2">
      <c r="A4906" t="s">
        <v>41</v>
      </c>
      <c r="B4906" t="s">
        <v>42</v>
      </c>
      <c r="C4906" t="s">
        <v>133</v>
      </c>
      <c r="D4906" s="11">
        <v>44286</v>
      </c>
      <c r="E4906" t="s">
        <v>50</v>
      </c>
      <c r="F4906">
        <v>5</v>
      </c>
      <c r="G4906" t="s">
        <v>43</v>
      </c>
      <c r="H4906">
        <v>9</v>
      </c>
      <c r="I4906"/>
      <c r="J4906"/>
      <c r="K4906">
        <v>3402448217</v>
      </c>
      <c r="L4906">
        <v>3402448217</v>
      </c>
      <c r="M4906" t="s">
        <v>44</v>
      </c>
      <c r="N4906">
        <v>2354657167</v>
      </c>
      <c r="O4906" s="32" t="str">
        <f t="shared" si="76"/>
        <v>Promoters</v>
      </c>
    </row>
    <row r="4907" spans="1:15" ht="15" x14ac:dyDescent="0.2">
      <c r="A4907" t="s">
        <v>41</v>
      </c>
      <c r="B4907" t="s">
        <v>42</v>
      </c>
      <c r="C4907" t="s">
        <v>144</v>
      </c>
      <c r="D4907" s="11">
        <v>44286</v>
      </c>
      <c r="E4907" t="s">
        <v>50</v>
      </c>
      <c r="F4907">
        <v>5</v>
      </c>
      <c r="G4907" t="s">
        <v>43</v>
      </c>
      <c r="H4907">
        <v>9</v>
      </c>
      <c r="I4907"/>
      <c r="J4907"/>
      <c r="K4907">
        <v>7723415414</v>
      </c>
      <c r="L4907">
        <v>7723415414</v>
      </c>
      <c r="M4907" t="s">
        <v>44</v>
      </c>
      <c r="N4907">
        <v>2354657769</v>
      </c>
      <c r="O4907" s="32" t="str">
        <f t="shared" si="76"/>
        <v>Promoters</v>
      </c>
    </row>
    <row r="4908" spans="1:15" ht="15" x14ac:dyDescent="0.2">
      <c r="A4908" t="s">
        <v>41</v>
      </c>
      <c r="B4908" t="s">
        <v>42</v>
      </c>
      <c r="C4908" t="s">
        <v>102</v>
      </c>
      <c r="D4908" s="11">
        <v>44286</v>
      </c>
      <c r="E4908" t="s">
        <v>53</v>
      </c>
      <c r="F4908">
        <v>4</v>
      </c>
      <c r="G4908" t="s">
        <v>43</v>
      </c>
      <c r="H4908">
        <v>10</v>
      </c>
      <c r="I4908"/>
      <c r="J4908"/>
      <c r="K4908">
        <v>4413337088</v>
      </c>
      <c r="L4908">
        <v>4413337088</v>
      </c>
      <c r="M4908" t="s">
        <v>51</v>
      </c>
      <c r="N4908">
        <v>2354660516</v>
      </c>
      <c r="O4908" s="32" t="str">
        <f t="shared" si="76"/>
        <v>Promoters</v>
      </c>
    </row>
    <row r="4909" spans="1:15" ht="15" x14ac:dyDescent="0.2">
      <c r="A4909" t="s">
        <v>41</v>
      </c>
      <c r="B4909" t="s">
        <v>42</v>
      </c>
      <c r="C4909" t="s">
        <v>130</v>
      </c>
      <c r="D4909" s="11">
        <v>44286</v>
      </c>
      <c r="E4909" t="s">
        <v>19</v>
      </c>
      <c r="F4909">
        <v>5</v>
      </c>
      <c r="G4909" t="s">
        <v>46</v>
      </c>
      <c r="H4909">
        <v>8</v>
      </c>
      <c r="I4909"/>
      <c r="J4909"/>
      <c r="K4909">
        <v>7205275223</v>
      </c>
      <c r="L4909">
        <v>5922255285</v>
      </c>
      <c r="M4909" t="s">
        <v>44</v>
      </c>
      <c r="N4909">
        <v>2354664258</v>
      </c>
      <c r="O4909" s="32" t="str">
        <f t="shared" si="76"/>
        <v>Passives</v>
      </c>
    </row>
    <row r="4910" spans="1:15" ht="15" x14ac:dyDescent="0.2">
      <c r="A4910" t="s">
        <v>41</v>
      </c>
      <c r="B4910" t="s">
        <v>42</v>
      </c>
      <c r="C4910" t="s">
        <v>99</v>
      </c>
      <c r="D4910" s="11">
        <v>44286</v>
      </c>
      <c r="E4910" t="s">
        <v>52</v>
      </c>
      <c r="F4910">
        <v>5</v>
      </c>
      <c r="G4910" t="s">
        <v>46</v>
      </c>
      <c r="H4910">
        <v>9</v>
      </c>
      <c r="I4910"/>
      <c r="J4910"/>
      <c r="K4910">
        <v>4412936862</v>
      </c>
      <c r="L4910">
        <v>4412936862</v>
      </c>
      <c r="M4910" t="s">
        <v>44</v>
      </c>
      <c r="N4910">
        <v>2354665564</v>
      </c>
      <c r="O4910" s="32" t="str">
        <f t="shared" si="76"/>
        <v>Promoters</v>
      </c>
    </row>
    <row r="4911" spans="1:15" ht="15" x14ac:dyDescent="0.2">
      <c r="A4911" t="s">
        <v>41</v>
      </c>
      <c r="B4911" t="s">
        <v>42</v>
      </c>
      <c r="C4911" t="s">
        <v>123</v>
      </c>
      <c r="D4911" s="11">
        <v>44286</v>
      </c>
      <c r="E4911" t="s">
        <v>19</v>
      </c>
      <c r="F4911">
        <v>5</v>
      </c>
      <c r="G4911" t="s">
        <v>43</v>
      </c>
      <c r="H4911">
        <v>1</v>
      </c>
      <c r="I4911"/>
      <c r="J4911"/>
      <c r="K4911">
        <v>7205275223</v>
      </c>
      <c r="L4911">
        <v>5922615313</v>
      </c>
      <c r="M4911" t="s">
        <v>44</v>
      </c>
      <c r="N4911">
        <v>2354668839</v>
      </c>
      <c r="O4911" s="32" t="str">
        <f t="shared" si="76"/>
        <v>Detractors</v>
      </c>
    </row>
    <row r="4912" spans="1:15" ht="15" x14ac:dyDescent="0.2">
      <c r="A4912" t="s">
        <v>41</v>
      </c>
      <c r="B4912" t="s">
        <v>42</v>
      </c>
      <c r="C4912" t="s">
        <v>105</v>
      </c>
      <c r="D4912" s="11">
        <v>44286</v>
      </c>
      <c r="E4912" t="s">
        <v>53</v>
      </c>
      <c r="F4912">
        <v>5</v>
      </c>
      <c r="G4912" t="s">
        <v>43</v>
      </c>
      <c r="H4912">
        <v>10</v>
      </c>
      <c r="I4912"/>
      <c r="J4912"/>
      <c r="K4912">
        <v>4415042641</v>
      </c>
      <c r="L4912">
        <v>4415042641</v>
      </c>
      <c r="M4912" t="s">
        <v>44</v>
      </c>
      <c r="N4912">
        <v>2354668970</v>
      </c>
      <c r="O4912" s="32" t="str">
        <f t="shared" si="76"/>
        <v>Promoters</v>
      </c>
    </row>
    <row r="4913" spans="1:15" ht="15" x14ac:dyDescent="0.2">
      <c r="A4913" t="s">
        <v>41</v>
      </c>
      <c r="B4913" t="s">
        <v>42</v>
      </c>
      <c r="C4913" t="s">
        <v>126</v>
      </c>
      <c r="D4913" s="11">
        <v>44286</v>
      </c>
      <c r="E4913" t="s">
        <v>52</v>
      </c>
      <c r="F4913">
        <v>4</v>
      </c>
      <c r="G4913" t="s">
        <v>43</v>
      </c>
      <c r="H4913">
        <v>7</v>
      </c>
      <c r="I4913"/>
      <c r="J4913"/>
      <c r="K4913">
        <v>4413002148</v>
      </c>
      <c r="L4913">
        <v>4413002148</v>
      </c>
      <c r="M4913" t="s">
        <v>51</v>
      </c>
      <c r="N4913">
        <v>2354677486</v>
      </c>
      <c r="O4913" s="32" t="str">
        <f t="shared" si="76"/>
        <v>Passives</v>
      </c>
    </row>
    <row r="4914" spans="1:15" ht="15" x14ac:dyDescent="0.2">
      <c r="A4914" t="s">
        <v>41</v>
      </c>
      <c r="B4914" t="s">
        <v>42</v>
      </c>
      <c r="C4914" t="s">
        <v>78</v>
      </c>
      <c r="D4914" s="11">
        <v>44286</v>
      </c>
      <c r="E4914" t="s">
        <v>50</v>
      </c>
      <c r="F4914">
        <v>5</v>
      </c>
      <c r="G4914" t="s">
        <v>43</v>
      </c>
      <c r="H4914">
        <v>7</v>
      </c>
      <c r="I4914"/>
      <c r="J4914">
        <v>2032726340</v>
      </c>
      <c r="K4914">
        <v>3404732366</v>
      </c>
      <c r="L4914">
        <v>3404732366</v>
      </c>
      <c r="M4914" t="s">
        <v>44</v>
      </c>
      <c r="N4914">
        <v>2354679890</v>
      </c>
      <c r="O4914" s="32" t="str">
        <f t="shared" si="76"/>
        <v>Passives</v>
      </c>
    </row>
    <row r="4915" spans="1:15" ht="15" x14ac:dyDescent="0.2">
      <c r="A4915" t="s">
        <v>41</v>
      </c>
      <c r="B4915" t="s">
        <v>42</v>
      </c>
      <c r="C4915" t="s">
        <v>130</v>
      </c>
      <c r="D4915" s="11">
        <v>44286</v>
      </c>
      <c r="E4915" t="s">
        <v>19</v>
      </c>
      <c r="F4915">
        <v>5</v>
      </c>
      <c r="G4915" t="s">
        <v>43</v>
      </c>
      <c r="H4915">
        <v>10</v>
      </c>
      <c r="I4915"/>
      <c r="J4915"/>
      <c r="K4915">
        <v>7205275223</v>
      </c>
      <c r="L4915">
        <v>5923373614</v>
      </c>
      <c r="M4915" t="s">
        <v>44</v>
      </c>
      <c r="N4915">
        <v>2354684120</v>
      </c>
      <c r="O4915" s="32" t="str">
        <f t="shared" si="76"/>
        <v>Promoters</v>
      </c>
    </row>
    <row r="4916" spans="1:15" ht="15" x14ac:dyDescent="0.2">
      <c r="A4916" t="s">
        <v>41</v>
      </c>
      <c r="B4916" t="s">
        <v>42</v>
      </c>
      <c r="C4916" t="s">
        <v>144</v>
      </c>
      <c r="D4916" s="11">
        <v>44286</v>
      </c>
      <c r="E4916" t="s">
        <v>50</v>
      </c>
      <c r="F4916">
        <v>5</v>
      </c>
      <c r="G4916" t="s">
        <v>43</v>
      </c>
      <c r="H4916">
        <v>1</v>
      </c>
      <c r="I4916"/>
      <c r="J4916"/>
      <c r="K4916">
        <v>3405145591</v>
      </c>
      <c r="L4916">
        <v>3405145591</v>
      </c>
      <c r="M4916" t="s">
        <v>44</v>
      </c>
      <c r="N4916">
        <v>2354687912</v>
      </c>
      <c r="O4916" s="32" t="str">
        <f t="shared" si="76"/>
        <v>Detractors</v>
      </c>
    </row>
    <row r="4917" spans="1:15" ht="15" x14ac:dyDescent="0.2">
      <c r="A4917" t="s">
        <v>41</v>
      </c>
      <c r="B4917" t="s">
        <v>42</v>
      </c>
      <c r="C4917" t="s">
        <v>78</v>
      </c>
      <c r="D4917" s="11">
        <v>44286</v>
      </c>
      <c r="E4917" t="s">
        <v>50</v>
      </c>
      <c r="F4917">
        <v>5</v>
      </c>
      <c r="G4917" t="s">
        <v>46</v>
      </c>
      <c r="H4917">
        <v>10</v>
      </c>
      <c r="I4917"/>
      <c r="J4917">
        <v>2032735922</v>
      </c>
      <c r="K4917">
        <v>4159904921</v>
      </c>
      <c r="L4917">
        <v>4159904921</v>
      </c>
      <c r="M4917" t="s">
        <v>44</v>
      </c>
      <c r="N4917">
        <v>2354690667</v>
      </c>
      <c r="O4917" s="32" t="str">
        <f t="shared" si="76"/>
        <v>Promoters</v>
      </c>
    </row>
    <row r="4918" spans="1:15" ht="15" x14ac:dyDescent="0.2">
      <c r="A4918" t="s">
        <v>41</v>
      </c>
      <c r="B4918" t="s">
        <v>42</v>
      </c>
      <c r="C4918" t="s">
        <v>123</v>
      </c>
      <c r="D4918" s="11">
        <v>44286</v>
      </c>
      <c r="E4918" t="s">
        <v>19</v>
      </c>
      <c r="F4918">
        <v>5</v>
      </c>
      <c r="G4918" t="s">
        <v>46</v>
      </c>
      <c r="H4918">
        <v>10</v>
      </c>
      <c r="I4918"/>
      <c r="J4918">
        <v>2032737859</v>
      </c>
      <c r="K4918">
        <v>7205275223</v>
      </c>
      <c r="L4918">
        <v>5922204878</v>
      </c>
      <c r="M4918" t="s">
        <v>44</v>
      </c>
      <c r="N4918">
        <v>2354692708</v>
      </c>
      <c r="O4918" s="32" t="str">
        <f t="shared" si="76"/>
        <v>Promoters</v>
      </c>
    </row>
    <row r="4919" spans="1:15" ht="15" x14ac:dyDescent="0.2">
      <c r="A4919" t="s">
        <v>41</v>
      </c>
      <c r="B4919" t="s">
        <v>42</v>
      </c>
      <c r="C4919" t="s">
        <v>112</v>
      </c>
      <c r="D4919" s="11">
        <v>44286</v>
      </c>
      <c r="E4919" t="s">
        <v>50</v>
      </c>
      <c r="F4919">
        <v>5</v>
      </c>
      <c r="G4919" t="s">
        <v>43</v>
      </c>
      <c r="H4919">
        <v>9</v>
      </c>
      <c r="I4919"/>
      <c r="J4919"/>
      <c r="K4919">
        <v>6172855976</v>
      </c>
      <c r="L4919">
        <v>6172855976</v>
      </c>
      <c r="M4919" t="s">
        <v>51</v>
      </c>
      <c r="N4919">
        <v>2354693212</v>
      </c>
      <c r="O4919" s="32" t="str">
        <f t="shared" si="76"/>
        <v>Promoters</v>
      </c>
    </row>
    <row r="4920" spans="1:15" ht="15" x14ac:dyDescent="0.2">
      <c r="A4920" t="s">
        <v>41</v>
      </c>
      <c r="B4920" t="s">
        <v>42</v>
      </c>
      <c r="C4920" t="s">
        <v>133</v>
      </c>
      <c r="D4920" s="11">
        <v>44286</v>
      </c>
      <c r="E4920" t="s">
        <v>55</v>
      </c>
      <c r="F4920">
        <v>5</v>
      </c>
      <c r="G4920" t="s">
        <v>46</v>
      </c>
      <c r="H4920">
        <v>8</v>
      </c>
      <c r="I4920"/>
      <c r="J4920"/>
      <c r="K4920">
        <v>2084059005</v>
      </c>
      <c r="L4920">
        <v>2084059005</v>
      </c>
      <c r="M4920" t="s">
        <v>44</v>
      </c>
      <c r="N4920">
        <v>2354715326</v>
      </c>
      <c r="O4920" s="32" t="str">
        <f t="shared" si="76"/>
        <v>Passives</v>
      </c>
    </row>
    <row r="4921" spans="1:15" ht="15" x14ac:dyDescent="0.2">
      <c r="A4921" t="s">
        <v>41</v>
      </c>
      <c r="B4921" t="s">
        <v>42</v>
      </c>
      <c r="C4921" t="s">
        <v>123</v>
      </c>
      <c r="D4921" s="11">
        <v>44286</v>
      </c>
      <c r="E4921" t="s">
        <v>19</v>
      </c>
      <c r="F4921">
        <v>5</v>
      </c>
      <c r="G4921" t="s">
        <v>46</v>
      </c>
      <c r="H4921">
        <v>10</v>
      </c>
      <c r="I4921"/>
      <c r="J4921"/>
      <c r="K4921">
        <v>7205275223</v>
      </c>
      <c r="L4921">
        <v>5926511237</v>
      </c>
      <c r="M4921" t="s">
        <v>44</v>
      </c>
      <c r="N4921">
        <v>2354715668</v>
      </c>
      <c r="O4921" s="32" t="str">
        <f t="shared" si="76"/>
        <v>Promoters</v>
      </c>
    </row>
    <row r="4922" spans="1:15" ht="15" x14ac:dyDescent="0.2">
      <c r="A4922" t="s">
        <v>41</v>
      </c>
      <c r="B4922" t="s">
        <v>42</v>
      </c>
      <c r="C4922" t="s">
        <v>130</v>
      </c>
      <c r="D4922" s="11">
        <v>44286</v>
      </c>
      <c r="E4922" t="s">
        <v>19</v>
      </c>
      <c r="F4922">
        <v>5</v>
      </c>
      <c r="G4922" t="s">
        <v>43</v>
      </c>
      <c r="H4922">
        <v>10</v>
      </c>
      <c r="I4922"/>
      <c r="J4922"/>
      <c r="K4922">
        <v>7205275223</v>
      </c>
      <c r="L4922">
        <v>5922250471</v>
      </c>
      <c r="M4922" t="s">
        <v>51</v>
      </c>
      <c r="N4922">
        <v>2354718791</v>
      </c>
      <c r="O4922" s="32" t="str">
        <f t="shared" si="76"/>
        <v>Promoters</v>
      </c>
    </row>
    <row r="4923" spans="1:15" ht="15" x14ac:dyDescent="0.2">
      <c r="A4923" t="s">
        <v>41</v>
      </c>
      <c r="B4923" t="s">
        <v>42</v>
      </c>
      <c r="C4923" t="s">
        <v>83</v>
      </c>
      <c r="D4923" s="11">
        <v>44286</v>
      </c>
      <c r="E4923" t="s">
        <v>53</v>
      </c>
      <c r="F4923">
        <v>5</v>
      </c>
      <c r="G4923" t="s">
        <v>43</v>
      </c>
      <c r="H4923">
        <v>8</v>
      </c>
      <c r="I4923"/>
      <c r="J4923"/>
      <c r="K4923">
        <v>4412927495</v>
      </c>
      <c r="L4923">
        <v>4412927495</v>
      </c>
      <c r="M4923" t="s">
        <v>44</v>
      </c>
      <c r="N4923">
        <v>2354731778</v>
      </c>
      <c r="O4923" s="32" t="str">
        <f t="shared" si="76"/>
        <v>Passives</v>
      </c>
    </row>
    <row r="4924" spans="1:15" ht="15" x14ac:dyDescent="0.2">
      <c r="A4924" t="s">
        <v>41</v>
      </c>
      <c r="B4924" t="s">
        <v>42</v>
      </c>
      <c r="C4924" t="s">
        <v>99</v>
      </c>
      <c r="D4924" s="11">
        <v>44286</v>
      </c>
      <c r="E4924" t="s">
        <v>53</v>
      </c>
      <c r="F4924">
        <v>5</v>
      </c>
      <c r="G4924" t="s">
        <v>43</v>
      </c>
      <c r="H4924">
        <v>7</v>
      </c>
      <c r="I4924"/>
      <c r="J4924"/>
      <c r="K4924">
        <v>4412923133</v>
      </c>
      <c r="L4924">
        <v>4412923133</v>
      </c>
      <c r="M4924" t="s">
        <v>44</v>
      </c>
      <c r="N4924">
        <v>2354745512</v>
      </c>
      <c r="O4924" s="32" t="str">
        <f t="shared" si="76"/>
        <v>Passives</v>
      </c>
    </row>
    <row r="4925" spans="1:15" ht="15" x14ac:dyDescent="0.2">
      <c r="A4925" t="s">
        <v>41</v>
      </c>
      <c r="B4925" t="s">
        <v>42</v>
      </c>
      <c r="C4925" t="s">
        <v>140</v>
      </c>
      <c r="D4925" s="11">
        <v>44286</v>
      </c>
      <c r="E4925" t="s">
        <v>52</v>
      </c>
      <c r="F4925">
        <v>5</v>
      </c>
      <c r="G4925" t="s">
        <v>43</v>
      </c>
      <c r="H4925">
        <v>10</v>
      </c>
      <c r="I4925"/>
      <c r="J4925"/>
      <c r="K4925">
        <v>4412955151</v>
      </c>
      <c r="L4925">
        <v>4412955151</v>
      </c>
      <c r="M4925" t="s">
        <v>51</v>
      </c>
      <c r="N4925">
        <v>2354781091</v>
      </c>
      <c r="O4925" s="32" t="str">
        <f t="shared" si="76"/>
        <v>Promoters</v>
      </c>
    </row>
    <row r="4926" spans="1:15" ht="15" x14ac:dyDescent="0.2">
      <c r="A4926" t="s">
        <v>41</v>
      </c>
      <c r="B4926" t="s">
        <v>42</v>
      </c>
      <c r="C4926" t="s">
        <v>83</v>
      </c>
      <c r="D4926" s="11">
        <v>44286</v>
      </c>
      <c r="E4926" t="s">
        <v>50</v>
      </c>
      <c r="F4926">
        <v>5</v>
      </c>
      <c r="G4926" t="s">
        <v>43</v>
      </c>
      <c r="H4926">
        <v>10</v>
      </c>
      <c r="I4926"/>
      <c r="J4926"/>
      <c r="K4926">
        <v>3402440395</v>
      </c>
      <c r="L4926">
        <v>3402440395</v>
      </c>
      <c r="M4926" t="s">
        <v>44</v>
      </c>
      <c r="N4926">
        <v>2354791271</v>
      </c>
      <c r="O4926" s="32" t="str">
        <f t="shared" si="76"/>
        <v>Promoters</v>
      </c>
    </row>
    <row r="4927" spans="1:15" ht="15" x14ac:dyDescent="0.2">
      <c r="A4927" t="s">
        <v>41</v>
      </c>
      <c r="B4927" t="s">
        <v>42</v>
      </c>
      <c r="C4927" t="s">
        <v>140</v>
      </c>
      <c r="D4927" s="11">
        <v>44286</v>
      </c>
      <c r="E4927" t="s">
        <v>50</v>
      </c>
      <c r="F4927">
        <v>4</v>
      </c>
      <c r="G4927" t="s">
        <v>43</v>
      </c>
      <c r="H4927">
        <v>4</v>
      </c>
      <c r="I4927"/>
      <c r="J4927"/>
      <c r="K4927">
        <v>3402019021</v>
      </c>
      <c r="L4927">
        <v>3402019021</v>
      </c>
      <c r="M4927" t="s">
        <v>44</v>
      </c>
      <c r="N4927">
        <v>2354900941</v>
      </c>
      <c r="O4927" s="32" t="str">
        <f t="shared" si="76"/>
        <v>Detractors</v>
      </c>
    </row>
    <row r="4928" spans="1:15" ht="15" x14ac:dyDescent="0.2">
      <c r="A4928" t="s">
        <v>41</v>
      </c>
      <c r="B4928" t="s">
        <v>42</v>
      </c>
      <c r="C4928" t="s">
        <v>139</v>
      </c>
      <c r="D4928" s="11">
        <v>44286</v>
      </c>
      <c r="E4928" t="s">
        <v>50</v>
      </c>
      <c r="F4928">
        <v>5</v>
      </c>
      <c r="G4928" t="s">
        <v>43</v>
      </c>
      <c r="H4928">
        <v>9</v>
      </c>
      <c r="I4928"/>
      <c r="J4928"/>
      <c r="K4928">
        <v>3404740289</v>
      </c>
      <c r="L4928">
        <v>3404740289</v>
      </c>
      <c r="M4928" t="s">
        <v>44</v>
      </c>
      <c r="N4928">
        <v>2354902605</v>
      </c>
      <c r="O4928" s="32" t="str">
        <f t="shared" si="76"/>
        <v>Promoters</v>
      </c>
    </row>
    <row r="4929" spans="1:15" ht="15" x14ac:dyDescent="0.2">
      <c r="A4929" t="s">
        <v>41</v>
      </c>
      <c r="B4929" t="s">
        <v>42</v>
      </c>
      <c r="C4929" t="s">
        <v>140</v>
      </c>
      <c r="D4929" s="11">
        <v>44286</v>
      </c>
      <c r="E4929" t="s">
        <v>50</v>
      </c>
      <c r="F4929">
        <v>5</v>
      </c>
      <c r="G4929" t="s">
        <v>46</v>
      </c>
      <c r="H4929">
        <v>0</v>
      </c>
      <c r="I4929"/>
      <c r="J4929">
        <v>2032865468</v>
      </c>
      <c r="K4929">
        <v>3402264766</v>
      </c>
      <c r="L4929">
        <v>3402264766</v>
      </c>
      <c r="M4929" t="s">
        <v>44</v>
      </c>
      <c r="N4929">
        <v>2354907346</v>
      </c>
      <c r="O4929" s="32" t="str">
        <f t="shared" si="76"/>
        <v>Detractors</v>
      </c>
    </row>
    <row r="4930" spans="1:15" ht="15" x14ac:dyDescent="0.2">
      <c r="A4930" t="s">
        <v>41</v>
      </c>
      <c r="B4930" t="s">
        <v>42</v>
      </c>
      <c r="C4930" t="s">
        <v>119</v>
      </c>
      <c r="D4930" s="11">
        <v>44287</v>
      </c>
      <c r="E4930" t="s">
        <v>19</v>
      </c>
      <c r="F4930">
        <v>5</v>
      </c>
      <c r="G4930" t="s">
        <v>43</v>
      </c>
      <c r="H4930">
        <v>9</v>
      </c>
      <c r="I4930"/>
      <c r="J4930"/>
      <c r="K4930">
        <v>7205275223</v>
      </c>
      <c r="L4930">
        <v>5922640106</v>
      </c>
      <c r="M4930" t="s">
        <v>44</v>
      </c>
      <c r="N4930">
        <v>2355035328</v>
      </c>
      <c r="O4930" s="32" t="str">
        <f t="shared" ref="O4930:O4993" si="77">IF(AND(H4930&gt;=$Q$3,H4930&lt;=$R$3),$S$3,IF(AND(H4930&gt;=$Q$4,H4930&lt;=$R$4),$S$4,IF(AND(H4930&gt;=$Q$5,H4930&lt;=$R$5),$S$5)))</f>
        <v>Promoters</v>
      </c>
    </row>
    <row r="4931" spans="1:15" ht="15" x14ac:dyDescent="0.2">
      <c r="A4931" t="s">
        <v>41</v>
      </c>
      <c r="B4931" t="s">
        <v>42</v>
      </c>
      <c r="C4931" t="s">
        <v>148</v>
      </c>
      <c r="D4931" s="11">
        <v>44287</v>
      </c>
      <c r="E4931" t="s">
        <v>19</v>
      </c>
      <c r="F4931">
        <v>5</v>
      </c>
      <c r="G4931" t="s">
        <v>43</v>
      </c>
      <c r="H4931">
        <v>10</v>
      </c>
      <c r="I4931"/>
      <c r="J4931">
        <v>2033008847</v>
      </c>
      <c r="K4931">
        <v>7205275223</v>
      </c>
      <c r="L4931">
        <v>5922330346</v>
      </c>
      <c r="M4931" t="s">
        <v>44</v>
      </c>
      <c r="N4931">
        <v>2355071428</v>
      </c>
      <c r="O4931" s="32" t="str">
        <f t="shared" si="77"/>
        <v>Promoters</v>
      </c>
    </row>
    <row r="4932" spans="1:15" ht="15" x14ac:dyDescent="0.2">
      <c r="A4932" t="s">
        <v>41</v>
      </c>
      <c r="B4932" t="s">
        <v>42</v>
      </c>
      <c r="C4932" t="s">
        <v>137</v>
      </c>
      <c r="D4932" s="11">
        <v>44287</v>
      </c>
      <c r="E4932" t="s">
        <v>50</v>
      </c>
      <c r="F4932">
        <v>5</v>
      </c>
      <c r="G4932" t="s">
        <v>43</v>
      </c>
      <c r="H4932">
        <v>9</v>
      </c>
      <c r="I4932"/>
      <c r="J4932"/>
      <c r="K4932">
        <v>3033198878</v>
      </c>
      <c r="L4932">
        <v>3033198878</v>
      </c>
      <c r="M4932" t="s">
        <v>51</v>
      </c>
      <c r="N4932">
        <v>2355076623</v>
      </c>
      <c r="O4932" s="32" t="str">
        <f t="shared" si="77"/>
        <v>Promoters</v>
      </c>
    </row>
    <row r="4933" spans="1:15" ht="15" x14ac:dyDescent="0.2">
      <c r="A4933" t="s">
        <v>41</v>
      </c>
      <c r="B4933" t="s">
        <v>42</v>
      </c>
      <c r="C4933" t="s">
        <v>130</v>
      </c>
      <c r="D4933" s="11">
        <v>44287</v>
      </c>
      <c r="E4933" t="s">
        <v>19</v>
      </c>
      <c r="F4933">
        <v>5</v>
      </c>
      <c r="G4933" t="s">
        <v>43</v>
      </c>
      <c r="H4933">
        <v>6</v>
      </c>
      <c r="I4933"/>
      <c r="J4933"/>
      <c r="K4933">
        <v>7205275223</v>
      </c>
      <c r="L4933">
        <v>5922256753</v>
      </c>
      <c r="M4933" t="s">
        <v>44</v>
      </c>
      <c r="N4933">
        <v>2355081343</v>
      </c>
      <c r="O4933" s="32" t="str">
        <f t="shared" si="77"/>
        <v>Detractors</v>
      </c>
    </row>
    <row r="4934" spans="1:15" ht="15" x14ac:dyDescent="0.2">
      <c r="A4934" t="s">
        <v>41</v>
      </c>
      <c r="B4934" t="s">
        <v>42</v>
      </c>
      <c r="C4934" t="s">
        <v>99</v>
      </c>
      <c r="D4934" s="11">
        <v>44287</v>
      </c>
      <c r="E4934" t="s">
        <v>52</v>
      </c>
      <c r="F4934">
        <v>5</v>
      </c>
      <c r="G4934" t="s">
        <v>43</v>
      </c>
      <c r="H4934">
        <v>9</v>
      </c>
      <c r="I4934"/>
      <c r="J4934"/>
      <c r="K4934">
        <v>4417040355</v>
      </c>
      <c r="L4934">
        <v>4417040355</v>
      </c>
      <c r="M4934" t="s">
        <v>44</v>
      </c>
      <c r="N4934">
        <v>2355091753</v>
      </c>
      <c r="O4934" s="32" t="str">
        <f t="shared" si="77"/>
        <v>Promoters</v>
      </c>
    </row>
    <row r="4935" spans="1:15" ht="15" x14ac:dyDescent="0.2">
      <c r="A4935" t="s">
        <v>41</v>
      </c>
      <c r="B4935" t="s">
        <v>42</v>
      </c>
      <c r="C4935" t="s">
        <v>142</v>
      </c>
      <c r="D4935" s="11">
        <v>44287</v>
      </c>
      <c r="E4935" t="s">
        <v>50</v>
      </c>
      <c r="F4935">
        <v>5</v>
      </c>
      <c r="G4935" t="s">
        <v>43</v>
      </c>
      <c r="H4935">
        <v>9</v>
      </c>
      <c r="I4935"/>
      <c r="J4935"/>
      <c r="K4935">
        <v>3404740012</v>
      </c>
      <c r="L4935">
        <v>3404740012</v>
      </c>
      <c r="M4935" t="s">
        <v>44</v>
      </c>
      <c r="N4935">
        <v>2355095253</v>
      </c>
      <c r="O4935" s="32" t="str">
        <f t="shared" si="77"/>
        <v>Promoters</v>
      </c>
    </row>
    <row r="4936" spans="1:15" ht="15" x14ac:dyDescent="0.2">
      <c r="A4936" t="s">
        <v>41</v>
      </c>
      <c r="B4936" t="s">
        <v>42</v>
      </c>
      <c r="C4936" t="s">
        <v>112</v>
      </c>
      <c r="D4936" s="11">
        <v>44287</v>
      </c>
      <c r="E4936" t="s">
        <v>50</v>
      </c>
      <c r="F4936">
        <v>3</v>
      </c>
      <c r="G4936" t="s">
        <v>43</v>
      </c>
      <c r="H4936">
        <v>4</v>
      </c>
      <c r="I4936"/>
      <c r="J4936"/>
      <c r="K4936">
        <v>3406424057</v>
      </c>
      <c r="L4936">
        <v>3406424057</v>
      </c>
      <c r="M4936" t="s">
        <v>44</v>
      </c>
      <c r="N4936">
        <v>2355096953</v>
      </c>
      <c r="O4936" s="32" t="str">
        <f t="shared" si="77"/>
        <v>Detractors</v>
      </c>
    </row>
    <row r="4937" spans="1:15" ht="15" x14ac:dyDescent="0.2">
      <c r="A4937" t="s">
        <v>41</v>
      </c>
      <c r="B4937" t="s">
        <v>42</v>
      </c>
      <c r="C4937" t="s">
        <v>119</v>
      </c>
      <c r="D4937" s="11">
        <v>44287</v>
      </c>
      <c r="E4937" t="s">
        <v>19</v>
      </c>
      <c r="F4937">
        <v>4</v>
      </c>
      <c r="G4937" t="s">
        <v>46</v>
      </c>
      <c r="H4937">
        <v>0</v>
      </c>
      <c r="I4937"/>
      <c r="J4937"/>
      <c r="K4937">
        <v>7205275223</v>
      </c>
      <c r="L4937">
        <v>5924420881</v>
      </c>
      <c r="M4937" t="s">
        <v>44</v>
      </c>
      <c r="N4937">
        <v>2355098087</v>
      </c>
      <c r="O4937" s="32" t="str">
        <f t="shared" si="77"/>
        <v>Detractors</v>
      </c>
    </row>
    <row r="4938" spans="1:15" ht="15" x14ac:dyDescent="0.2">
      <c r="A4938" t="s">
        <v>41</v>
      </c>
      <c r="B4938" t="s">
        <v>42</v>
      </c>
      <c r="C4938" t="s">
        <v>86</v>
      </c>
      <c r="D4938" s="11">
        <v>44287</v>
      </c>
      <c r="E4938" t="s">
        <v>52</v>
      </c>
      <c r="F4938">
        <v>5</v>
      </c>
      <c r="G4938" t="s">
        <v>43</v>
      </c>
      <c r="H4938">
        <v>9</v>
      </c>
      <c r="I4938"/>
      <c r="J4938">
        <v>2033049985</v>
      </c>
      <c r="K4938">
        <v>4413349771</v>
      </c>
      <c r="L4938">
        <v>4413349771</v>
      </c>
      <c r="M4938" t="s">
        <v>44</v>
      </c>
      <c r="N4938">
        <v>2355099859</v>
      </c>
      <c r="O4938" s="32" t="str">
        <f t="shared" si="77"/>
        <v>Promoters</v>
      </c>
    </row>
    <row r="4939" spans="1:15" ht="15" x14ac:dyDescent="0.2">
      <c r="A4939" t="s">
        <v>41</v>
      </c>
      <c r="B4939" t="s">
        <v>42</v>
      </c>
      <c r="C4939" t="s">
        <v>101</v>
      </c>
      <c r="D4939" s="11">
        <v>44287</v>
      </c>
      <c r="E4939" t="s">
        <v>53</v>
      </c>
      <c r="F4939">
        <v>5</v>
      </c>
      <c r="G4939" t="s">
        <v>43</v>
      </c>
      <c r="H4939">
        <v>9</v>
      </c>
      <c r="I4939"/>
      <c r="J4939"/>
      <c r="K4939">
        <v>4413332424</v>
      </c>
      <c r="L4939">
        <v>4413332424</v>
      </c>
      <c r="M4939" t="s">
        <v>51</v>
      </c>
      <c r="N4939">
        <v>2355101229</v>
      </c>
      <c r="O4939" s="32" t="str">
        <f t="shared" si="77"/>
        <v>Promoters</v>
      </c>
    </row>
    <row r="4940" spans="1:15" ht="15" x14ac:dyDescent="0.2">
      <c r="A4940" t="s">
        <v>41</v>
      </c>
      <c r="B4940" t="s">
        <v>42</v>
      </c>
      <c r="C4940" t="s">
        <v>101</v>
      </c>
      <c r="D4940" s="11">
        <v>44287</v>
      </c>
      <c r="E4940" t="s">
        <v>53</v>
      </c>
      <c r="F4940">
        <v>1</v>
      </c>
      <c r="G4940" t="s">
        <v>46</v>
      </c>
      <c r="H4940">
        <v>1</v>
      </c>
      <c r="I4940"/>
      <c r="J4940">
        <v>2033059612</v>
      </c>
      <c r="K4940">
        <v>4415257302</v>
      </c>
      <c r="L4940">
        <v>4415257302</v>
      </c>
      <c r="M4940" t="s">
        <v>44</v>
      </c>
      <c r="N4940">
        <v>2355110439</v>
      </c>
      <c r="O4940" s="32" t="str">
        <f t="shared" si="77"/>
        <v>Detractors</v>
      </c>
    </row>
    <row r="4941" spans="1:15" ht="15" x14ac:dyDescent="0.2">
      <c r="A4941" t="s">
        <v>41</v>
      </c>
      <c r="B4941" t="s">
        <v>42</v>
      </c>
      <c r="C4941" t="s">
        <v>83</v>
      </c>
      <c r="D4941" s="11">
        <v>44287</v>
      </c>
      <c r="E4941" t="s">
        <v>50</v>
      </c>
      <c r="F4941">
        <v>5</v>
      </c>
      <c r="G4941" t="s">
        <v>43</v>
      </c>
      <c r="H4941">
        <v>7</v>
      </c>
      <c r="I4941"/>
      <c r="J4941"/>
      <c r="K4941">
        <v>3406262999</v>
      </c>
      <c r="L4941">
        <v>3406262999</v>
      </c>
      <c r="M4941" t="s">
        <v>44</v>
      </c>
      <c r="N4941">
        <v>2355110567</v>
      </c>
      <c r="O4941" s="32" t="str">
        <f t="shared" si="77"/>
        <v>Passives</v>
      </c>
    </row>
    <row r="4942" spans="1:15" ht="15" x14ac:dyDescent="0.2">
      <c r="A4942" t="s">
        <v>41</v>
      </c>
      <c r="B4942" t="s">
        <v>42</v>
      </c>
      <c r="C4942" t="s">
        <v>123</v>
      </c>
      <c r="D4942" s="11">
        <v>44287</v>
      </c>
      <c r="E4942" t="s">
        <v>19</v>
      </c>
      <c r="F4942">
        <v>5</v>
      </c>
      <c r="G4942" t="s">
        <v>43</v>
      </c>
      <c r="H4942">
        <v>0</v>
      </c>
      <c r="I4942"/>
      <c r="J4942"/>
      <c r="K4942">
        <v>6303769003</v>
      </c>
      <c r="L4942">
        <v>5922180555</v>
      </c>
      <c r="M4942" t="s">
        <v>44</v>
      </c>
      <c r="N4942">
        <v>2355118378</v>
      </c>
      <c r="O4942" s="32" t="str">
        <f t="shared" si="77"/>
        <v>Detractors</v>
      </c>
    </row>
    <row r="4943" spans="1:15" ht="15" x14ac:dyDescent="0.2">
      <c r="A4943" t="s">
        <v>41</v>
      </c>
      <c r="B4943" t="s">
        <v>42</v>
      </c>
      <c r="C4943" t="s">
        <v>148</v>
      </c>
      <c r="D4943" s="11">
        <v>44287</v>
      </c>
      <c r="E4943" t="s">
        <v>19</v>
      </c>
      <c r="F4943">
        <v>4</v>
      </c>
      <c r="G4943" t="s">
        <v>43</v>
      </c>
      <c r="H4943">
        <v>4</v>
      </c>
      <c r="I4943"/>
      <c r="J4943"/>
      <c r="K4943">
        <v>7205275223</v>
      </c>
      <c r="L4943">
        <v>5926503258</v>
      </c>
      <c r="M4943" t="s">
        <v>44</v>
      </c>
      <c r="N4943">
        <v>2355118683</v>
      </c>
      <c r="O4943" s="32" t="str">
        <f t="shared" si="77"/>
        <v>Detractors</v>
      </c>
    </row>
    <row r="4944" spans="1:15" ht="15" x14ac:dyDescent="0.2">
      <c r="A4944" t="s">
        <v>41</v>
      </c>
      <c r="B4944" t="s">
        <v>42</v>
      </c>
      <c r="C4944" t="s">
        <v>147</v>
      </c>
      <c r="D4944" s="11">
        <v>44287</v>
      </c>
      <c r="E4944" t="s">
        <v>53</v>
      </c>
      <c r="F4944">
        <v>4</v>
      </c>
      <c r="G4944" t="s">
        <v>43</v>
      </c>
      <c r="H4944">
        <v>7</v>
      </c>
      <c r="I4944"/>
      <c r="J4944"/>
      <c r="K4944">
        <v>4412365622</v>
      </c>
      <c r="L4944">
        <v>4412365622</v>
      </c>
      <c r="M4944" t="s">
        <v>51</v>
      </c>
      <c r="N4944">
        <v>2355120815</v>
      </c>
      <c r="O4944" s="32" t="str">
        <f t="shared" si="77"/>
        <v>Passives</v>
      </c>
    </row>
    <row r="4945" spans="1:15" ht="15" x14ac:dyDescent="0.2">
      <c r="A4945" t="s">
        <v>41</v>
      </c>
      <c r="B4945" t="s">
        <v>42</v>
      </c>
      <c r="C4945" t="s">
        <v>130</v>
      </c>
      <c r="D4945" s="11">
        <v>44287</v>
      </c>
      <c r="E4945" t="s">
        <v>19</v>
      </c>
      <c r="F4945">
        <v>5</v>
      </c>
      <c r="G4945" t="s">
        <v>43</v>
      </c>
      <c r="H4945">
        <v>10</v>
      </c>
      <c r="I4945"/>
      <c r="J4945"/>
      <c r="K4945">
        <v>7205275223</v>
      </c>
      <c r="L4945">
        <v>5926439257</v>
      </c>
      <c r="M4945" t="s">
        <v>44</v>
      </c>
      <c r="N4945">
        <v>2355131021</v>
      </c>
      <c r="O4945" s="32" t="str">
        <f t="shared" si="77"/>
        <v>Promoters</v>
      </c>
    </row>
    <row r="4946" spans="1:15" ht="15" x14ac:dyDescent="0.2">
      <c r="A4946" t="s">
        <v>41</v>
      </c>
      <c r="B4946" t="s">
        <v>42</v>
      </c>
      <c r="C4946" t="s">
        <v>83</v>
      </c>
      <c r="D4946" s="11">
        <v>44287</v>
      </c>
      <c r="E4946" t="s">
        <v>50</v>
      </c>
      <c r="F4946">
        <v>5</v>
      </c>
      <c r="G4946" t="s">
        <v>43</v>
      </c>
      <c r="H4946">
        <v>10</v>
      </c>
      <c r="I4946"/>
      <c r="J4946"/>
      <c r="K4946">
        <v>3409985483</v>
      </c>
      <c r="L4946">
        <v>3409985483</v>
      </c>
      <c r="M4946" t="s">
        <v>44</v>
      </c>
      <c r="N4946">
        <v>2355131850</v>
      </c>
      <c r="O4946" s="32" t="str">
        <f t="shared" si="77"/>
        <v>Promoters</v>
      </c>
    </row>
    <row r="4947" spans="1:15" ht="15" x14ac:dyDescent="0.2">
      <c r="A4947" t="s">
        <v>41</v>
      </c>
      <c r="B4947" t="s">
        <v>42</v>
      </c>
      <c r="C4947" t="s">
        <v>134</v>
      </c>
      <c r="D4947" s="11">
        <v>44287</v>
      </c>
      <c r="E4947" t="s">
        <v>50</v>
      </c>
      <c r="F4947">
        <v>5</v>
      </c>
      <c r="G4947" t="s">
        <v>43</v>
      </c>
      <c r="H4947">
        <v>9</v>
      </c>
      <c r="I4947"/>
      <c r="J4947"/>
      <c r="K4947">
        <v>4072472415</v>
      </c>
      <c r="L4947">
        <v>4072472415</v>
      </c>
      <c r="M4947" t="s">
        <v>44</v>
      </c>
      <c r="N4947">
        <v>2355145348</v>
      </c>
      <c r="O4947" s="32" t="str">
        <f t="shared" si="77"/>
        <v>Promoters</v>
      </c>
    </row>
    <row r="4948" spans="1:15" ht="15" x14ac:dyDescent="0.2">
      <c r="A4948" t="s">
        <v>41</v>
      </c>
      <c r="B4948" t="s">
        <v>42</v>
      </c>
      <c r="C4948" t="s">
        <v>130</v>
      </c>
      <c r="D4948" s="11">
        <v>44287</v>
      </c>
      <c r="E4948" t="s">
        <v>19</v>
      </c>
      <c r="F4948">
        <v>5</v>
      </c>
      <c r="G4948" t="s">
        <v>43</v>
      </c>
      <c r="H4948">
        <v>3</v>
      </c>
      <c r="I4948"/>
      <c r="J4948"/>
      <c r="K4948">
        <v>7205275223</v>
      </c>
      <c r="L4948">
        <v>5926254338</v>
      </c>
      <c r="M4948" t="s">
        <v>44</v>
      </c>
      <c r="N4948">
        <v>2355164311</v>
      </c>
      <c r="O4948" s="32" t="str">
        <f t="shared" si="77"/>
        <v>Detractors</v>
      </c>
    </row>
    <row r="4949" spans="1:15" ht="15" x14ac:dyDescent="0.2">
      <c r="A4949" t="s">
        <v>41</v>
      </c>
      <c r="B4949" t="s">
        <v>42</v>
      </c>
      <c r="C4949" t="s">
        <v>121</v>
      </c>
      <c r="D4949" s="11">
        <v>44287</v>
      </c>
      <c r="E4949" t="s">
        <v>55</v>
      </c>
      <c r="F4949">
        <v>5</v>
      </c>
      <c r="G4949" t="s">
        <v>43</v>
      </c>
      <c r="H4949">
        <v>10</v>
      </c>
      <c r="I4949"/>
      <c r="J4949"/>
      <c r="K4949">
        <v>7753044035</v>
      </c>
      <c r="L4949">
        <v>7753044035</v>
      </c>
      <c r="M4949" t="s">
        <v>51</v>
      </c>
      <c r="N4949">
        <v>2355190733</v>
      </c>
      <c r="O4949" s="32" t="str">
        <f t="shared" si="77"/>
        <v>Promoters</v>
      </c>
    </row>
    <row r="4950" spans="1:15" ht="15" x14ac:dyDescent="0.2">
      <c r="A4950" t="s">
        <v>41</v>
      </c>
      <c r="B4950" t="s">
        <v>42</v>
      </c>
      <c r="C4950" t="s">
        <v>127</v>
      </c>
      <c r="D4950" s="11">
        <v>44287</v>
      </c>
      <c r="E4950" t="s">
        <v>50</v>
      </c>
      <c r="F4950">
        <v>5</v>
      </c>
      <c r="G4950" t="s">
        <v>43</v>
      </c>
      <c r="H4950">
        <v>10</v>
      </c>
      <c r="I4950"/>
      <c r="J4950"/>
      <c r="K4950">
        <v>3407760794</v>
      </c>
      <c r="L4950">
        <v>3407760794</v>
      </c>
      <c r="M4950" t="s">
        <v>51</v>
      </c>
      <c r="N4950">
        <v>2355190749</v>
      </c>
      <c r="O4950" s="32" t="str">
        <f t="shared" si="77"/>
        <v>Promoters</v>
      </c>
    </row>
    <row r="4951" spans="1:15" ht="15" x14ac:dyDescent="0.2">
      <c r="A4951" t="s">
        <v>41</v>
      </c>
      <c r="B4951" t="s">
        <v>42</v>
      </c>
      <c r="C4951" t="s">
        <v>123</v>
      </c>
      <c r="D4951" s="11">
        <v>44287</v>
      </c>
      <c r="E4951" t="s">
        <v>19</v>
      </c>
      <c r="F4951">
        <v>5</v>
      </c>
      <c r="G4951" t="s">
        <v>46</v>
      </c>
      <c r="H4951">
        <v>0</v>
      </c>
      <c r="I4951"/>
      <c r="J4951"/>
      <c r="K4951">
        <v>7205275223</v>
      </c>
      <c r="L4951">
        <v>5926264186</v>
      </c>
      <c r="M4951" t="s">
        <v>44</v>
      </c>
      <c r="N4951">
        <v>2355213456</v>
      </c>
      <c r="O4951" s="32" t="str">
        <f t="shared" si="77"/>
        <v>Detractors</v>
      </c>
    </row>
    <row r="4952" spans="1:15" ht="15" x14ac:dyDescent="0.2">
      <c r="A4952" t="s">
        <v>41</v>
      </c>
      <c r="B4952" t="s">
        <v>42</v>
      </c>
      <c r="C4952" t="s">
        <v>125</v>
      </c>
      <c r="D4952" s="11">
        <v>44287</v>
      </c>
      <c r="E4952" t="s">
        <v>19</v>
      </c>
      <c r="F4952">
        <v>5</v>
      </c>
      <c r="G4952" t="s">
        <v>43</v>
      </c>
      <c r="H4952">
        <v>8</v>
      </c>
      <c r="I4952"/>
      <c r="J4952"/>
      <c r="K4952">
        <v>7205275223</v>
      </c>
      <c r="L4952">
        <v>5926268306</v>
      </c>
      <c r="M4952" t="s">
        <v>44</v>
      </c>
      <c r="N4952">
        <v>2355251200</v>
      </c>
      <c r="O4952" s="32" t="str">
        <f t="shared" si="77"/>
        <v>Passives</v>
      </c>
    </row>
    <row r="4953" spans="1:15" ht="15" x14ac:dyDescent="0.2">
      <c r="A4953" t="s">
        <v>41</v>
      </c>
      <c r="B4953" t="s">
        <v>42</v>
      </c>
      <c r="C4953" t="s">
        <v>81</v>
      </c>
      <c r="D4953" s="11">
        <v>44287</v>
      </c>
      <c r="E4953" t="s">
        <v>50</v>
      </c>
      <c r="F4953">
        <v>5</v>
      </c>
      <c r="G4953" t="s">
        <v>46</v>
      </c>
      <c r="H4953">
        <v>7</v>
      </c>
      <c r="I4953"/>
      <c r="J4953"/>
      <c r="K4953">
        <v>4048245012</v>
      </c>
      <c r="L4953">
        <v>4048245012</v>
      </c>
      <c r="M4953" t="s">
        <v>51</v>
      </c>
      <c r="N4953">
        <v>2355285449</v>
      </c>
      <c r="O4953" s="32" t="str">
        <f t="shared" si="77"/>
        <v>Passives</v>
      </c>
    </row>
    <row r="4954" spans="1:15" ht="15" x14ac:dyDescent="0.2">
      <c r="A4954" t="s">
        <v>41</v>
      </c>
      <c r="B4954" t="s">
        <v>42</v>
      </c>
      <c r="C4954" t="s">
        <v>84</v>
      </c>
      <c r="D4954" s="11">
        <v>44287</v>
      </c>
      <c r="E4954" t="s">
        <v>50</v>
      </c>
      <c r="F4954">
        <v>5</v>
      </c>
      <c r="G4954" t="s">
        <v>43</v>
      </c>
      <c r="H4954">
        <v>10</v>
      </c>
      <c r="I4954"/>
      <c r="J4954"/>
      <c r="K4954">
        <v>3404735447</v>
      </c>
      <c r="L4954">
        <v>3404735447</v>
      </c>
      <c r="M4954" t="s">
        <v>44</v>
      </c>
      <c r="N4954">
        <v>2355286456</v>
      </c>
      <c r="O4954" s="32" t="str">
        <f t="shared" si="77"/>
        <v>Promoters</v>
      </c>
    </row>
    <row r="4955" spans="1:15" ht="15" x14ac:dyDescent="0.2">
      <c r="A4955" t="s">
        <v>41</v>
      </c>
      <c r="B4955" t="s">
        <v>42</v>
      </c>
      <c r="C4955" t="s">
        <v>124</v>
      </c>
      <c r="D4955" s="11">
        <v>44287</v>
      </c>
      <c r="E4955" t="s">
        <v>55</v>
      </c>
      <c r="F4955">
        <v>5</v>
      </c>
      <c r="G4955" t="s">
        <v>43</v>
      </c>
      <c r="H4955">
        <v>10</v>
      </c>
      <c r="I4955"/>
      <c r="J4955"/>
      <c r="K4955">
        <v>5054237509</v>
      </c>
      <c r="L4955">
        <v>5054237509</v>
      </c>
      <c r="M4955" t="s">
        <v>44</v>
      </c>
      <c r="N4955">
        <v>2355286709</v>
      </c>
      <c r="O4955" s="32" t="str">
        <f t="shared" si="77"/>
        <v>Promoters</v>
      </c>
    </row>
    <row r="4956" spans="1:15" ht="15" x14ac:dyDescent="0.2">
      <c r="A4956" t="s">
        <v>41</v>
      </c>
      <c r="B4956" t="s">
        <v>42</v>
      </c>
      <c r="C4956" t="s">
        <v>124</v>
      </c>
      <c r="D4956" s="11">
        <v>44287</v>
      </c>
      <c r="E4956" t="s">
        <v>54</v>
      </c>
      <c r="F4956">
        <v>5</v>
      </c>
      <c r="G4956" t="s">
        <v>46</v>
      </c>
      <c r="H4956">
        <v>2</v>
      </c>
      <c r="I4956"/>
      <c r="J4956"/>
      <c r="K4956">
        <v>9282557217</v>
      </c>
      <c r="L4956">
        <v>9282557217</v>
      </c>
      <c r="M4956" t="s">
        <v>44</v>
      </c>
      <c r="N4956">
        <v>2355296841</v>
      </c>
      <c r="O4956" s="32" t="str">
        <f t="shared" si="77"/>
        <v>Detractors</v>
      </c>
    </row>
    <row r="4957" spans="1:15" ht="15" x14ac:dyDescent="0.2">
      <c r="A4957" t="s">
        <v>41</v>
      </c>
      <c r="B4957" t="s">
        <v>42</v>
      </c>
      <c r="C4957" t="s">
        <v>79</v>
      </c>
      <c r="D4957" s="11">
        <v>44287</v>
      </c>
      <c r="E4957" t="s">
        <v>55</v>
      </c>
      <c r="F4957">
        <v>5</v>
      </c>
      <c r="G4957" t="s">
        <v>43</v>
      </c>
      <c r="H4957">
        <v>0</v>
      </c>
      <c r="I4957"/>
      <c r="J4957"/>
      <c r="K4957">
        <v>5754550425</v>
      </c>
      <c r="L4957">
        <v>5754550425</v>
      </c>
      <c r="M4957" t="s">
        <v>44</v>
      </c>
      <c r="N4957">
        <v>2355296872</v>
      </c>
      <c r="O4957" s="32" t="str">
        <f t="shared" si="77"/>
        <v>Detractors</v>
      </c>
    </row>
    <row r="4958" spans="1:15" ht="15" x14ac:dyDescent="0.2">
      <c r="A4958" t="s">
        <v>41</v>
      </c>
      <c r="B4958" t="s">
        <v>42</v>
      </c>
      <c r="C4958" t="s">
        <v>79</v>
      </c>
      <c r="D4958" s="11">
        <v>44287</v>
      </c>
      <c r="E4958" t="s">
        <v>55</v>
      </c>
      <c r="F4958">
        <v>5</v>
      </c>
      <c r="G4958" t="s">
        <v>43</v>
      </c>
      <c r="H4958">
        <v>10</v>
      </c>
      <c r="I4958"/>
      <c r="J4958"/>
      <c r="K4958">
        <v>5754192772</v>
      </c>
      <c r="L4958">
        <v>5754192772</v>
      </c>
      <c r="M4958" t="s">
        <v>44</v>
      </c>
      <c r="N4958">
        <v>2355311765</v>
      </c>
      <c r="O4958" s="32" t="str">
        <f t="shared" si="77"/>
        <v>Promoters</v>
      </c>
    </row>
    <row r="4959" spans="1:15" ht="15" x14ac:dyDescent="0.2">
      <c r="A4959" t="s">
        <v>41</v>
      </c>
      <c r="B4959" t="s">
        <v>42</v>
      </c>
      <c r="C4959" t="s">
        <v>84</v>
      </c>
      <c r="D4959" s="11">
        <v>44287</v>
      </c>
      <c r="E4959" t="s">
        <v>55</v>
      </c>
      <c r="F4959">
        <v>4</v>
      </c>
      <c r="G4959" t="s">
        <v>46</v>
      </c>
      <c r="H4959">
        <v>5</v>
      </c>
      <c r="I4959"/>
      <c r="J4959"/>
      <c r="K4959">
        <v>4806439563</v>
      </c>
      <c r="L4959">
        <v>4806439563</v>
      </c>
      <c r="M4959" t="s">
        <v>44</v>
      </c>
      <c r="N4959">
        <v>2355313687</v>
      </c>
      <c r="O4959" s="32" t="str">
        <f t="shared" si="77"/>
        <v>Detractors</v>
      </c>
    </row>
    <row r="4960" spans="1:15" ht="15" x14ac:dyDescent="0.2">
      <c r="A4960" t="s">
        <v>41</v>
      </c>
      <c r="B4960" t="s">
        <v>42</v>
      </c>
      <c r="C4960" t="s">
        <v>124</v>
      </c>
      <c r="D4960" s="11">
        <v>44288</v>
      </c>
      <c r="E4960" t="s">
        <v>52</v>
      </c>
      <c r="F4960">
        <v>1</v>
      </c>
      <c r="G4960" t="s">
        <v>46</v>
      </c>
      <c r="H4960">
        <v>10</v>
      </c>
      <c r="I4960"/>
      <c r="J4960"/>
      <c r="K4960">
        <v>4413316306</v>
      </c>
      <c r="L4960">
        <v>4413316306</v>
      </c>
      <c r="M4960" t="s">
        <v>44</v>
      </c>
      <c r="N4960">
        <v>2355386770</v>
      </c>
      <c r="O4960" s="32" t="str">
        <f t="shared" si="77"/>
        <v>Promoters</v>
      </c>
    </row>
    <row r="4961" spans="1:15" ht="15" x14ac:dyDescent="0.2">
      <c r="A4961" t="s">
        <v>41</v>
      </c>
      <c r="B4961" t="s">
        <v>42</v>
      </c>
      <c r="C4961" t="s">
        <v>124</v>
      </c>
      <c r="D4961" s="11">
        <v>44288</v>
      </c>
      <c r="E4961" t="s">
        <v>53</v>
      </c>
      <c r="F4961">
        <v>4</v>
      </c>
      <c r="G4961" t="s">
        <v>46</v>
      </c>
      <c r="H4961">
        <v>0</v>
      </c>
      <c r="I4961"/>
      <c r="J4961">
        <v>2033304759</v>
      </c>
      <c r="K4961">
        <v>4415196657</v>
      </c>
      <c r="L4961">
        <v>4415196657</v>
      </c>
      <c r="M4961" t="s">
        <v>44</v>
      </c>
      <c r="N4961">
        <v>2355400711</v>
      </c>
      <c r="O4961" s="32" t="str">
        <f t="shared" si="77"/>
        <v>Detractors</v>
      </c>
    </row>
    <row r="4962" spans="1:15" ht="15" x14ac:dyDescent="0.2">
      <c r="A4962" t="s">
        <v>41</v>
      </c>
      <c r="B4962" t="s">
        <v>42</v>
      </c>
      <c r="C4962" t="s">
        <v>130</v>
      </c>
      <c r="D4962" s="11">
        <v>44288</v>
      </c>
      <c r="E4962" t="s">
        <v>19</v>
      </c>
      <c r="F4962">
        <v>1</v>
      </c>
      <c r="G4962" t="s">
        <v>43</v>
      </c>
      <c r="H4962">
        <v>0</v>
      </c>
      <c r="I4962"/>
      <c r="J4962">
        <v>2033310063</v>
      </c>
      <c r="K4962">
        <v>7205275223</v>
      </c>
      <c r="L4962">
        <v>5926506253</v>
      </c>
      <c r="M4962" t="s">
        <v>44</v>
      </c>
      <c r="N4962">
        <v>2355403291</v>
      </c>
      <c r="O4962" s="32" t="str">
        <f t="shared" si="77"/>
        <v>Detractors</v>
      </c>
    </row>
    <row r="4963" spans="1:15" ht="15" x14ac:dyDescent="0.2">
      <c r="A4963" t="s">
        <v>41</v>
      </c>
      <c r="B4963" t="s">
        <v>42</v>
      </c>
      <c r="C4963" t="s">
        <v>147</v>
      </c>
      <c r="D4963" s="11">
        <v>44288</v>
      </c>
      <c r="E4963" t="s">
        <v>52</v>
      </c>
      <c r="F4963">
        <v>1</v>
      </c>
      <c r="G4963" t="s">
        <v>46</v>
      </c>
      <c r="H4963">
        <v>0</v>
      </c>
      <c r="I4963"/>
      <c r="J4963"/>
      <c r="K4963">
        <v>4412957548</v>
      </c>
      <c r="L4963">
        <v>4412957548</v>
      </c>
      <c r="M4963" t="s">
        <v>44</v>
      </c>
      <c r="N4963">
        <v>2355436321</v>
      </c>
      <c r="O4963" s="32" t="str">
        <f t="shared" si="77"/>
        <v>Detractors</v>
      </c>
    </row>
    <row r="4964" spans="1:15" ht="15" x14ac:dyDescent="0.2">
      <c r="A4964" t="s">
        <v>41</v>
      </c>
      <c r="B4964" t="s">
        <v>42</v>
      </c>
      <c r="C4964" t="s">
        <v>147</v>
      </c>
      <c r="D4964" s="11">
        <v>44288</v>
      </c>
      <c r="E4964" t="s">
        <v>53</v>
      </c>
      <c r="F4964">
        <v>3</v>
      </c>
      <c r="G4964" t="s">
        <v>46</v>
      </c>
      <c r="H4964">
        <v>5</v>
      </c>
      <c r="I4964"/>
      <c r="J4964"/>
      <c r="K4964">
        <v>4417055654</v>
      </c>
      <c r="L4964">
        <v>4417055654</v>
      </c>
      <c r="M4964" t="s">
        <v>44</v>
      </c>
      <c r="N4964">
        <v>2355441161</v>
      </c>
      <c r="O4964" s="32" t="str">
        <f t="shared" si="77"/>
        <v>Detractors</v>
      </c>
    </row>
    <row r="4965" spans="1:15" ht="15" x14ac:dyDescent="0.2">
      <c r="A4965" t="s">
        <v>41</v>
      </c>
      <c r="B4965" t="s">
        <v>42</v>
      </c>
      <c r="C4965" t="s">
        <v>127</v>
      </c>
      <c r="D4965" s="11">
        <v>44288</v>
      </c>
      <c r="E4965" t="s">
        <v>50</v>
      </c>
      <c r="F4965">
        <v>5</v>
      </c>
      <c r="G4965" t="s">
        <v>43</v>
      </c>
      <c r="H4965">
        <v>1</v>
      </c>
      <c r="I4965"/>
      <c r="J4965"/>
      <c r="K4965">
        <v>3409987843</v>
      </c>
      <c r="L4965">
        <v>3409987843</v>
      </c>
      <c r="M4965" t="s">
        <v>44</v>
      </c>
      <c r="N4965">
        <v>2355442682</v>
      </c>
      <c r="O4965" s="32" t="str">
        <f t="shared" si="77"/>
        <v>Detractors</v>
      </c>
    </row>
    <row r="4966" spans="1:15" ht="15" x14ac:dyDescent="0.2">
      <c r="A4966" t="s">
        <v>41</v>
      </c>
      <c r="B4966" t="s">
        <v>42</v>
      </c>
      <c r="C4966" t="s">
        <v>136</v>
      </c>
      <c r="D4966" s="11">
        <v>44288</v>
      </c>
      <c r="E4966" t="s">
        <v>52</v>
      </c>
      <c r="F4966">
        <v>5</v>
      </c>
      <c r="G4966" t="s">
        <v>43</v>
      </c>
      <c r="H4966">
        <v>10</v>
      </c>
      <c r="I4966"/>
      <c r="J4966"/>
      <c r="K4966">
        <v>4412365900</v>
      </c>
      <c r="L4966">
        <v>4412365900</v>
      </c>
      <c r="M4966" t="s">
        <v>51</v>
      </c>
      <c r="N4966">
        <v>2355451158</v>
      </c>
      <c r="O4966" s="32" t="str">
        <f t="shared" si="77"/>
        <v>Promoters</v>
      </c>
    </row>
    <row r="4967" spans="1:15" ht="15" x14ac:dyDescent="0.2">
      <c r="A4967" t="s">
        <v>41</v>
      </c>
      <c r="B4967" t="s">
        <v>42</v>
      </c>
      <c r="C4967" t="s">
        <v>137</v>
      </c>
      <c r="D4967" s="11">
        <v>44288</v>
      </c>
      <c r="E4967" t="s">
        <v>55</v>
      </c>
      <c r="F4967">
        <v>5</v>
      </c>
      <c r="G4967" t="s">
        <v>43</v>
      </c>
      <c r="H4967">
        <v>10</v>
      </c>
      <c r="I4967"/>
      <c r="J4967"/>
      <c r="K4967">
        <v>9282800300</v>
      </c>
      <c r="L4967">
        <v>9282800300</v>
      </c>
      <c r="M4967" t="s">
        <v>44</v>
      </c>
      <c r="N4967">
        <v>2355464812</v>
      </c>
      <c r="O4967" s="32" t="str">
        <f t="shared" si="77"/>
        <v>Promoters</v>
      </c>
    </row>
    <row r="4968" spans="1:15" ht="15" x14ac:dyDescent="0.2">
      <c r="A4968" t="s">
        <v>41</v>
      </c>
      <c r="B4968" t="s">
        <v>42</v>
      </c>
      <c r="C4968" t="s">
        <v>126</v>
      </c>
      <c r="D4968" s="11">
        <v>44288</v>
      </c>
      <c r="E4968" t="s">
        <v>55</v>
      </c>
      <c r="F4968">
        <v>5</v>
      </c>
      <c r="G4968" t="s">
        <v>43</v>
      </c>
      <c r="H4968">
        <v>10</v>
      </c>
      <c r="I4968"/>
      <c r="J4968"/>
      <c r="K4968">
        <v>5754471222</v>
      </c>
      <c r="L4968">
        <v>5754471222</v>
      </c>
      <c r="M4968" t="s">
        <v>44</v>
      </c>
      <c r="N4968">
        <v>2355464834</v>
      </c>
      <c r="O4968" s="32" t="str">
        <f t="shared" si="77"/>
        <v>Promoters</v>
      </c>
    </row>
    <row r="4969" spans="1:15" ht="15" x14ac:dyDescent="0.2">
      <c r="A4969" t="s">
        <v>41</v>
      </c>
      <c r="B4969" t="s">
        <v>42</v>
      </c>
      <c r="C4969" t="s">
        <v>83</v>
      </c>
      <c r="D4969" s="11">
        <v>44288</v>
      </c>
      <c r="E4969" t="s">
        <v>55</v>
      </c>
      <c r="F4969">
        <v>5</v>
      </c>
      <c r="G4969" t="s">
        <v>46</v>
      </c>
      <c r="H4969">
        <v>10</v>
      </c>
      <c r="I4969"/>
      <c r="J4969"/>
      <c r="K4969">
        <v>9284295376</v>
      </c>
      <c r="L4969">
        <v>9284295376</v>
      </c>
      <c r="M4969" t="s">
        <v>44</v>
      </c>
      <c r="N4969">
        <v>2355467288</v>
      </c>
      <c r="O4969" s="32" t="str">
        <f t="shared" si="77"/>
        <v>Promoters</v>
      </c>
    </row>
    <row r="4970" spans="1:15" ht="15" x14ac:dyDescent="0.2">
      <c r="A4970" t="s">
        <v>41</v>
      </c>
      <c r="B4970" t="s">
        <v>42</v>
      </c>
      <c r="C4970" t="s">
        <v>145</v>
      </c>
      <c r="D4970" s="11">
        <v>44288</v>
      </c>
      <c r="E4970" t="s">
        <v>54</v>
      </c>
      <c r="F4970">
        <v>5</v>
      </c>
      <c r="G4970" t="s">
        <v>46</v>
      </c>
      <c r="H4970">
        <v>10</v>
      </c>
      <c r="I4970"/>
      <c r="J4970"/>
      <c r="K4970">
        <v>5057930128</v>
      </c>
      <c r="L4970">
        <v>5057930128</v>
      </c>
      <c r="M4970" t="s">
        <v>44</v>
      </c>
      <c r="N4970">
        <v>2355470905</v>
      </c>
      <c r="O4970" s="32" t="str">
        <f t="shared" si="77"/>
        <v>Promoters</v>
      </c>
    </row>
    <row r="4971" spans="1:15" ht="15" x14ac:dyDescent="0.2">
      <c r="A4971" t="s">
        <v>41</v>
      </c>
      <c r="B4971" t="s">
        <v>42</v>
      </c>
      <c r="C4971" t="s">
        <v>123</v>
      </c>
      <c r="D4971" s="11">
        <v>44288</v>
      </c>
      <c r="E4971" t="s">
        <v>19</v>
      </c>
      <c r="F4971">
        <v>5</v>
      </c>
      <c r="G4971" t="s">
        <v>43</v>
      </c>
      <c r="H4971">
        <v>10</v>
      </c>
      <c r="I4971"/>
      <c r="J4971"/>
      <c r="K4971">
        <v>7205275223</v>
      </c>
      <c r="L4971">
        <v>5926263099</v>
      </c>
      <c r="M4971" t="s">
        <v>44</v>
      </c>
      <c r="N4971">
        <v>2355473433</v>
      </c>
      <c r="O4971" s="32" t="str">
        <f t="shared" si="77"/>
        <v>Promoters</v>
      </c>
    </row>
    <row r="4972" spans="1:15" ht="15" x14ac:dyDescent="0.2">
      <c r="A4972" t="s">
        <v>41</v>
      </c>
      <c r="B4972" t="s">
        <v>42</v>
      </c>
      <c r="C4972" t="s">
        <v>131</v>
      </c>
      <c r="D4972" s="11">
        <v>44288</v>
      </c>
      <c r="E4972" t="s">
        <v>50</v>
      </c>
      <c r="F4972">
        <v>4</v>
      </c>
      <c r="G4972" t="s">
        <v>46</v>
      </c>
      <c r="H4972">
        <v>3</v>
      </c>
      <c r="I4972"/>
      <c r="J4972">
        <v>2033395253</v>
      </c>
      <c r="K4972">
        <v>3406437125</v>
      </c>
      <c r="L4972">
        <v>3406437125</v>
      </c>
      <c r="M4972" t="s">
        <v>44</v>
      </c>
      <c r="N4972">
        <v>2355474888</v>
      </c>
      <c r="O4972" s="32" t="str">
        <f t="shared" si="77"/>
        <v>Detractors</v>
      </c>
    </row>
    <row r="4973" spans="1:15" ht="15" x14ac:dyDescent="0.2">
      <c r="A4973" t="s">
        <v>41</v>
      </c>
      <c r="B4973" t="s">
        <v>42</v>
      </c>
      <c r="C4973" t="s">
        <v>130</v>
      </c>
      <c r="D4973" s="11">
        <v>44288</v>
      </c>
      <c r="E4973" t="s">
        <v>19</v>
      </c>
      <c r="F4973">
        <v>4</v>
      </c>
      <c r="G4973" t="s">
        <v>43</v>
      </c>
      <c r="H4973">
        <v>7</v>
      </c>
      <c r="I4973"/>
      <c r="J4973"/>
      <c r="K4973">
        <v>7205275223</v>
      </c>
      <c r="L4973">
        <v>5924423082</v>
      </c>
      <c r="M4973" t="s">
        <v>51</v>
      </c>
      <c r="N4973">
        <v>2355497363</v>
      </c>
      <c r="O4973" s="32" t="str">
        <f t="shared" si="77"/>
        <v>Passives</v>
      </c>
    </row>
    <row r="4974" spans="1:15" ht="15" x14ac:dyDescent="0.2">
      <c r="A4974" t="s">
        <v>41</v>
      </c>
      <c r="B4974" t="s">
        <v>42</v>
      </c>
      <c r="C4974" t="s">
        <v>123</v>
      </c>
      <c r="D4974" s="11">
        <v>44288</v>
      </c>
      <c r="E4974" t="s">
        <v>19</v>
      </c>
      <c r="F4974">
        <v>5</v>
      </c>
      <c r="G4974" t="s">
        <v>43</v>
      </c>
      <c r="H4974">
        <v>10</v>
      </c>
      <c r="I4974"/>
      <c r="J4974"/>
      <c r="K4974">
        <v>7205275223</v>
      </c>
      <c r="L4974">
        <v>5922671008</v>
      </c>
      <c r="M4974" t="s">
        <v>44</v>
      </c>
      <c r="N4974">
        <v>2355499258</v>
      </c>
      <c r="O4974" s="32" t="str">
        <f t="shared" si="77"/>
        <v>Promoters</v>
      </c>
    </row>
    <row r="4975" spans="1:15" ht="15" x14ac:dyDescent="0.2">
      <c r="A4975" t="s">
        <v>41</v>
      </c>
      <c r="B4975" t="s">
        <v>42</v>
      </c>
      <c r="C4975" t="s">
        <v>124</v>
      </c>
      <c r="D4975" s="11">
        <v>44288</v>
      </c>
      <c r="E4975" t="s">
        <v>54</v>
      </c>
      <c r="F4975">
        <v>2</v>
      </c>
      <c r="G4975" t="s">
        <v>43</v>
      </c>
      <c r="H4975">
        <v>4</v>
      </c>
      <c r="I4975"/>
      <c r="J4975">
        <v>2033419962</v>
      </c>
      <c r="K4975">
        <v>5056864630</v>
      </c>
      <c r="L4975">
        <v>5056864630</v>
      </c>
      <c r="M4975" t="s">
        <v>44</v>
      </c>
      <c r="N4975">
        <v>2355505485</v>
      </c>
      <c r="O4975" s="32" t="str">
        <f t="shared" si="77"/>
        <v>Detractors</v>
      </c>
    </row>
    <row r="4976" spans="1:15" ht="15" x14ac:dyDescent="0.2">
      <c r="A4976" t="s">
        <v>41</v>
      </c>
      <c r="B4976" t="s">
        <v>42</v>
      </c>
      <c r="C4976" t="s">
        <v>133</v>
      </c>
      <c r="D4976" s="11">
        <v>44288</v>
      </c>
      <c r="E4976" t="s">
        <v>55</v>
      </c>
      <c r="F4976">
        <v>5</v>
      </c>
      <c r="G4976" t="s">
        <v>43</v>
      </c>
      <c r="H4976">
        <v>7</v>
      </c>
      <c r="I4976"/>
      <c r="J4976"/>
      <c r="K4976">
        <v>7752177791</v>
      </c>
      <c r="L4976">
        <v>7752177791</v>
      </c>
      <c r="M4976" t="s">
        <v>44</v>
      </c>
      <c r="N4976">
        <v>2355510020</v>
      </c>
      <c r="O4976" s="32" t="str">
        <f t="shared" si="77"/>
        <v>Passives</v>
      </c>
    </row>
    <row r="4977" spans="1:15" ht="15" x14ac:dyDescent="0.2">
      <c r="A4977" t="s">
        <v>41</v>
      </c>
      <c r="B4977" t="s">
        <v>42</v>
      </c>
      <c r="C4977" t="s">
        <v>144</v>
      </c>
      <c r="D4977" s="11">
        <v>44288</v>
      </c>
      <c r="E4977" t="s">
        <v>50</v>
      </c>
      <c r="F4977">
        <v>1</v>
      </c>
      <c r="G4977" t="s">
        <v>43</v>
      </c>
      <c r="H4977">
        <v>10</v>
      </c>
      <c r="I4977"/>
      <c r="J4977"/>
      <c r="K4977">
        <v>3409980807</v>
      </c>
      <c r="L4977">
        <v>3409980807</v>
      </c>
      <c r="M4977" t="s">
        <v>44</v>
      </c>
      <c r="N4977">
        <v>2355521840</v>
      </c>
      <c r="O4977" s="32" t="str">
        <f t="shared" si="77"/>
        <v>Promoters</v>
      </c>
    </row>
    <row r="4978" spans="1:15" ht="15" x14ac:dyDescent="0.2">
      <c r="A4978" t="s">
        <v>41</v>
      </c>
      <c r="B4978" t="s">
        <v>42</v>
      </c>
      <c r="C4978" t="s">
        <v>123</v>
      </c>
      <c r="D4978" s="11">
        <v>44288</v>
      </c>
      <c r="E4978" t="s">
        <v>19</v>
      </c>
      <c r="F4978">
        <v>5</v>
      </c>
      <c r="G4978" t="s">
        <v>43</v>
      </c>
      <c r="H4978">
        <v>10</v>
      </c>
      <c r="I4978"/>
      <c r="J4978"/>
      <c r="K4978">
        <v>7205275223</v>
      </c>
      <c r="L4978">
        <v>5926445846</v>
      </c>
      <c r="M4978" t="s">
        <v>51</v>
      </c>
      <c r="N4978">
        <v>2355539781</v>
      </c>
      <c r="O4978" s="32" t="str">
        <f t="shared" si="77"/>
        <v>Promoters</v>
      </c>
    </row>
    <row r="4979" spans="1:15" ht="15" x14ac:dyDescent="0.2">
      <c r="A4979" t="s">
        <v>41</v>
      </c>
      <c r="B4979" t="s">
        <v>42</v>
      </c>
      <c r="C4979" t="s">
        <v>133</v>
      </c>
      <c r="D4979" s="11">
        <v>44288</v>
      </c>
      <c r="E4979" t="s">
        <v>55</v>
      </c>
      <c r="F4979">
        <v>5</v>
      </c>
      <c r="G4979" t="s">
        <v>46</v>
      </c>
      <c r="H4979">
        <v>3</v>
      </c>
      <c r="I4979"/>
      <c r="J4979"/>
      <c r="K4979">
        <v>8315660927</v>
      </c>
      <c r="L4979">
        <v>8315660927</v>
      </c>
      <c r="M4979" t="s">
        <v>44</v>
      </c>
      <c r="N4979">
        <v>2355540707</v>
      </c>
      <c r="O4979" s="32" t="str">
        <f t="shared" si="77"/>
        <v>Detractors</v>
      </c>
    </row>
    <row r="4980" spans="1:15" ht="15" x14ac:dyDescent="0.2">
      <c r="A4980" t="s">
        <v>41</v>
      </c>
      <c r="B4980" t="s">
        <v>42</v>
      </c>
      <c r="C4980" t="s">
        <v>139</v>
      </c>
      <c r="D4980" s="11">
        <v>44288</v>
      </c>
      <c r="E4980" t="s">
        <v>55</v>
      </c>
      <c r="F4980">
        <v>5</v>
      </c>
      <c r="G4980" t="s">
        <v>46</v>
      </c>
      <c r="H4980">
        <v>8</v>
      </c>
      <c r="I4980"/>
      <c r="J4980"/>
      <c r="K4980">
        <v>7752779950</v>
      </c>
      <c r="L4980">
        <v>7752779950</v>
      </c>
      <c r="M4980" t="s">
        <v>44</v>
      </c>
      <c r="N4980">
        <v>2355560112</v>
      </c>
      <c r="O4980" s="32" t="str">
        <f t="shared" si="77"/>
        <v>Passives</v>
      </c>
    </row>
    <row r="4981" spans="1:15" ht="15" x14ac:dyDescent="0.2">
      <c r="A4981" t="s">
        <v>41</v>
      </c>
      <c r="B4981" t="s">
        <v>42</v>
      </c>
      <c r="C4981" t="s">
        <v>141</v>
      </c>
      <c r="D4981" s="11">
        <v>44288</v>
      </c>
      <c r="E4981" t="s">
        <v>54</v>
      </c>
      <c r="F4981">
        <v>5</v>
      </c>
      <c r="G4981" t="s">
        <v>43</v>
      </c>
      <c r="H4981">
        <v>9</v>
      </c>
      <c r="I4981"/>
      <c r="J4981"/>
      <c r="K4981">
        <v>9282120122</v>
      </c>
      <c r="L4981">
        <v>9282120122</v>
      </c>
      <c r="M4981" t="s">
        <v>44</v>
      </c>
      <c r="N4981">
        <v>2355564012</v>
      </c>
      <c r="O4981" s="32" t="str">
        <f t="shared" si="77"/>
        <v>Promoters</v>
      </c>
    </row>
    <row r="4982" spans="1:15" ht="15" x14ac:dyDescent="0.2">
      <c r="A4982" t="s">
        <v>41</v>
      </c>
      <c r="B4982" t="s">
        <v>42</v>
      </c>
      <c r="C4982" t="s">
        <v>139</v>
      </c>
      <c r="D4982" s="11">
        <v>44288</v>
      </c>
      <c r="E4982" t="s">
        <v>55</v>
      </c>
      <c r="F4982">
        <v>5</v>
      </c>
      <c r="G4982" t="s">
        <v>43</v>
      </c>
      <c r="H4982">
        <v>10</v>
      </c>
      <c r="I4982"/>
      <c r="J4982"/>
      <c r="K4982">
        <v>5056520225</v>
      </c>
      <c r="L4982">
        <v>5056520225</v>
      </c>
      <c r="M4982" t="s">
        <v>44</v>
      </c>
      <c r="N4982">
        <v>2355582745</v>
      </c>
      <c r="O4982" s="32" t="str">
        <f t="shared" si="77"/>
        <v>Promoters</v>
      </c>
    </row>
    <row r="4983" spans="1:15" ht="15" x14ac:dyDescent="0.2">
      <c r="A4983" t="s">
        <v>41</v>
      </c>
      <c r="B4983" t="s">
        <v>42</v>
      </c>
      <c r="C4983" t="s">
        <v>138</v>
      </c>
      <c r="D4983" s="11">
        <v>44288</v>
      </c>
      <c r="E4983" t="s">
        <v>55</v>
      </c>
      <c r="F4983">
        <v>5</v>
      </c>
      <c r="G4983" t="s">
        <v>43</v>
      </c>
      <c r="H4983">
        <v>10</v>
      </c>
      <c r="I4983"/>
      <c r="J4983"/>
      <c r="K4983">
        <v>5056520225</v>
      </c>
      <c r="L4983">
        <v>5056520225</v>
      </c>
      <c r="M4983" t="s">
        <v>51</v>
      </c>
      <c r="N4983">
        <v>2355588483</v>
      </c>
      <c r="O4983" s="32" t="str">
        <f t="shared" si="77"/>
        <v>Promoters</v>
      </c>
    </row>
    <row r="4984" spans="1:15" ht="15" x14ac:dyDescent="0.2">
      <c r="A4984" t="s">
        <v>41</v>
      </c>
      <c r="B4984" t="s">
        <v>42</v>
      </c>
      <c r="C4984" t="s">
        <v>115</v>
      </c>
      <c r="D4984" s="11">
        <v>44288</v>
      </c>
      <c r="E4984" t="s">
        <v>55</v>
      </c>
      <c r="F4984">
        <v>5</v>
      </c>
      <c r="G4984" t="s">
        <v>43</v>
      </c>
      <c r="H4984">
        <v>10</v>
      </c>
      <c r="I4984"/>
      <c r="J4984"/>
      <c r="K4984">
        <v>5752245216</v>
      </c>
      <c r="L4984">
        <v>5752245216</v>
      </c>
      <c r="M4984" t="s">
        <v>44</v>
      </c>
      <c r="N4984">
        <v>2355600097</v>
      </c>
      <c r="O4984" s="32" t="str">
        <f t="shared" si="77"/>
        <v>Promoters</v>
      </c>
    </row>
    <row r="4985" spans="1:15" ht="15" x14ac:dyDescent="0.2">
      <c r="A4985" t="s">
        <v>41</v>
      </c>
      <c r="B4985" t="s">
        <v>42</v>
      </c>
      <c r="C4985" t="s">
        <v>111</v>
      </c>
      <c r="D4985" s="11">
        <v>44288</v>
      </c>
      <c r="E4985" t="s">
        <v>54</v>
      </c>
      <c r="F4985">
        <v>5</v>
      </c>
      <c r="G4985" t="s">
        <v>43</v>
      </c>
      <c r="H4985">
        <v>10</v>
      </c>
      <c r="I4985"/>
      <c r="J4985"/>
      <c r="K4985">
        <v>9288145074</v>
      </c>
      <c r="L4985">
        <v>9288145074</v>
      </c>
      <c r="M4985" t="s">
        <v>44</v>
      </c>
      <c r="N4985">
        <v>2355603774</v>
      </c>
      <c r="O4985" s="32" t="str">
        <f t="shared" si="77"/>
        <v>Promoters</v>
      </c>
    </row>
    <row r="4986" spans="1:15" ht="15" x14ac:dyDescent="0.2">
      <c r="A4986" t="s">
        <v>41</v>
      </c>
      <c r="B4986" t="s">
        <v>42</v>
      </c>
      <c r="C4986" t="s">
        <v>111</v>
      </c>
      <c r="D4986" s="11">
        <v>44288</v>
      </c>
      <c r="E4986" t="s">
        <v>55</v>
      </c>
      <c r="F4986">
        <v>5</v>
      </c>
      <c r="G4986" t="s">
        <v>43</v>
      </c>
      <c r="H4986">
        <v>10</v>
      </c>
      <c r="I4986"/>
      <c r="J4986"/>
      <c r="K4986">
        <v>5759991921</v>
      </c>
      <c r="L4986">
        <v>5759991921</v>
      </c>
      <c r="M4986" t="s">
        <v>44</v>
      </c>
      <c r="N4986">
        <v>2355608247</v>
      </c>
      <c r="O4986" s="32" t="str">
        <f t="shared" si="77"/>
        <v>Promoters</v>
      </c>
    </row>
    <row r="4987" spans="1:15" ht="15" x14ac:dyDescent="0.2">
      <c r="A4987" t="s">
        <v>41</v>
      </c>
      <c r="B4987" t="s">
        <v>42</v>
      </c>
      <c r="C4987" t="s">
        <v>139</v>
      </c>
      <c r="D4987" s="11">
        <v>44288</v>
      </c>
      <c r="E4987" t="s">
        <v>54</v>
      </c>
      <c r="F4987">
        <v>5</v>
      </c>
      <c r="G4987" t="s">
        <v>43</v>
      </c>
      <c r="H4987">
        <v>1</v>
      </c>
      <c r="I4987"/>
      <c r="J4987"/>
      <c r="K4987">
        <v>9284291479</v>
      </c>
      <c r="L4987">
        <v>9284291479</v>
      </c>
      <c r="M4987" t="s">
        <v>44</v>
      </c>
      <c r="N4987">
        <v>2355622340</v>
      </c>
      <c r="O4987" s="32" t="str">
        <f t="shared" si="77"/>
        <v>Detractors</v>
      </c>
    </row>
    <row r="4988" spans="1:15" ht="15" x14ac:dyDescent="0.2">
      <c r="A4988" t="s">
        <v>41</v>
      </c>
      <c r="B4988" t="s">
        <v>42</v>
      </c>
      <c r="C4988" t="s">
        <v>121</v>
      </c>
      <c r="D4988" s="11">
        <v>44289</v>
      </c>
      <c r="E4988" t="s">
        <v>53</v>
      </c>
      <c r="F4988">
        <v>1</v>
      </c>
      <c r="G4988" t="s">
        <v>46</v>
      </c>
      <c r="H4988">
        <v>0</v>
      </c>
      <c r="I4988"/>
      <c r="J4988"/>
      <c r="K4988">
        <v>4417471487</v>
      </c>
      <c r="L4988">
        <v>4417471487</v>
      </c>
      <c r="M4988" t="s">
        <v>44</v>
      </c>
      <c r="N4988">
        <v>2355780523</v>
      </c>
      <c r="O4988" s="32" t="str">
        <f t="shared" si="77"/>
        <v>Detractors</v>
      </c>
    </row>
    <row r="4989" spans="1:15" ht="15" x14ac:dyDescent="0.2">
      <c r="A4989" t="s">
        <v>41</v>
      </c>
      <c r="B4989" t="s">
        <v>42</v>
      </c>
      <c r="C4989" t="s">
        <v>130</v>
      </c>
      <c r="D4989" s="11">
        <v>44289</v>
      </c>
      <c r="E4989" t="s">
        <v>19</v>
      </c>
      <c r="F4989">
        <v>5</v>
      </c>
      <c r="G4989" t="s">
        <v>43</v>
      </c>
      <c r="H4989">
        <v>10</v>
      </c>
      <c r="I4989"/>
      <c r="J4989"/>
      <c r="K4989">
        <v>7205275223</v>
      </c>
      <c r="L4989">
        <v>5923353217</v>
      </c>
      <c r="M4989" t="s">
        <v>44</v>
      </c>
      <c r="N4989">
        <v>2355783096</v>
      </c>
      <c r="O4989" s="32" t="str">
        <f t="shared" si="77"/>
        <v>Promoters</v>
      </c>
    </row>
    <row r="4990" spans="1:15" ht="15" x14ac:dyDescent="0.2">
      <c r="A4990" t="s">
        <v>41</v>
      </c>
      <c r="B4990" t="s">
        <v>42</v>
      </c>
      <c r="C4990" t="s">
        <v>127</v>
      </c>
      <c r="D4990" s="11">
        <v>44289</v>
      </c>
      <c r="E4990" t="s">
        <v>50</v>
      </c>
      <c r="F4990">
        <v>5</v>
      </c>
      <c r="G4990" t="s">
        <v>43</v>
      </c>
      <c r="H4990">
        <v>8</v>
      </c>
      <c r="I4990"/>
      <c r="J4990"/>
      <c r="K4990">
        <v>3406433857</v>
      </c>
      <c r="L4990">
        <v>3406433857</v>
      </c>
      <c r="M4990" t="s">
        <v>51</v>
      </c>
      <c r="N4990">
        <v>2355783360</v>
      </c>
      <c r="O4990" s="32" t="str">
        <f t="shared" si="77"/>
        <v>Passives</v>
      </c>
    </row>
    <row r="4991" spans="1:15" ht="15" x14ac:dyDescent="0.2">
      <c r="A4991" t="s">
        <v>41</v>
      </c>
      <c r="B4991" t="s">
        <v>42</v>
      </c>
      <c r="C4991" t="s">
        <v>133</v>
      </c>
      <c r="D4991" s="11">
        <v>44289</v>
      </c>
      <c r="E4991" t="s">
        <v>55</v>
      </c>
      <c r="F4991">
        <v>3</v>
      </c>
      <c r="G4991" t="s">
        <v>46</v>
      </c>
      <c r="H4991">
        <v>0</v>
      </c>
      <c r="I4991"/>
      <c r="J4991"/>
      <c r="K4991">
        <v>7756660140</v>
      </c>
      <c r="L4991">
        <v>7756660140</v>
      </c>
      <c r="M4991" t="s">
        <v>44</v>
      </c>
      <c r="N4991">
        <v>2355813898</v>
      </c>
      <c r="O4991" s="32" t="str">
        <f t="shared" si="77"/>
        <v>Detractors</v>
      </c>
    </row>
    <row r="4992" spans="1:15" ht="15" x14ac:dyDescent="0.2">
      <c r="A4992" t="s">
        <v>41</v>
      </c>
      <c r="B4992" t="s">
        <v>42</v>
      </c>
      <c r="C4992" t="s">
        <v>130</v>
      </c>
      <c r="D4992" s="11">
        <v>44289</v>
      </c>
      <c r="E4992" t="s">
        <v>19</v>
      </c>
      <c r="F4992">
        <v>4</v>
      </c>
      <c r="G4992" t="s">
        <v>43</v>
      </c>
      <c r="H4992">
        <v>9</v>
      </c>
      <c r="I4992"/>
      <c r="J4992"/>
      <c r="K4992">
        <v>7205275223</v>
      </c>
      <c r="L4992">
        <v>5926168187</v>
      </c>
      <c r="M4992" t="s">
        <v>51</v>
      </c>
      <c r="N4992">
        <v>2355815542</v>
      </c>
      <c r="O4992" s="32" t="str">
        <f t="shared" si="77"/>
        <v>Promoters</v>
      </c>
    </row>
    <row r="4993" spans="1:15" ht="15" x14ac:dyDescent="0.2">
      <c r="A4993" t="s">
        <v>41</v>
      </c>
      <c r="B4993" t="s">
        <v>42</v>
      </c>
      <c r="C4993" t="s">
        <v>120</v>
      </c>
      <c r="D4993" s="11">
        <v>44289</v>
      </c>
      <c r="E4993" t="s">
        <v>19</v>
      </c>
      <c r="F4993">
        <v>5</v>
      </c>
      <c r="G4993" t="s">
        <v>43</v>
      </c>
      <c r="H4993">
        <v>5</v>
      </c>
      <c r="I4993"/>
      <c r="J4993"/>
      <c r="K4993">
        <v>7205275223</v>
      </c>
      <c r="L4993">
        <v>5922341175</v>
      </c>
      <c r="M4993" t="s">
        <v>44</v>
      </c>
      <c r="N4993">
        <v>2355826489</v>
      </c>
      <c r="O4993" s="32" t="str">
        <f t="shared" si="77"/>
        <v>Detractors</v>
      </c>
    </row>
    <row r="4994" spans="1:15" ht="15" x14ac:dyDescent="0.2">
      <c r="A4994" t="s">
        <v>41</v>
      </c>
      <c r="B4994" t="s">
        <v>42</v>
      </c>
      <c r="C4994" t="s">
        <v>111</v>
      </c>
      <c r="D4994" s="11">
        <v>44289</v>
      </c>
      <c r="E4994" t="s">
        <v>50</v>
      </c>
      <c r="F4994">
        <v>5</v>
      </c>
      <c r="G4994" t="s">
        <v>43</v>
      </c>
      <c r="H4994">
        <v>9</v>
      </c>
      <c r="I4994"/>
      <c r="J4994"/>
      <c r="K4994">
        <v>3407782211</v>
      </c>
      <c r="L4994">
        <v>3407782211</v>
      </c>
      <c r="M4994" t="s">
        <v>51</v>
      </c>
      <c r="N4994">
        <v>2355847509</v>
      </c>
      <c r="O4994" s="32" t="str">
        <f t="shared" ref="O4994:O5057" si="78">IF(AND(H4994&gt;=$Q$3,H4994&lt;=$R$3),$S$3,IF(AND(H4994&gt;=$Q$4,H4994&lt;=$R$4),$S$4,IF(AND(H4994&gt;=$Q$5,H4994&lt;=$R$5),$S$5)))</f>
        <v>Promoters</v>
      </c>
    </row>
    <row r="4995" spans="1:15" ht="15" x14ac:dyDescent="0.2">
      <c r="A4995" t="s">
        <v>41</v>
      </c>
      <c r="B4995" t="s">
        <v>42</v>
      </c>
      <c r="C4995" t="s">
        <v>113</v>
      </c>
      <c r="D4995" s="11">
        <v>44289</v>
      </c>
      <c r="E4995" t="s">
        <v>55</v>
      </c>
      <c r="F4995">
        <v>5</v>
      </c>
      <c r="G4995" t="s">
        <v>46</v>
      </c>
      <c r="H4995">
        <v>0</v>
      </c>
      <c r="I4995"/>
      <c r="J4995"/>
      <c r="K4995">
        <v>5759991921</v>
      </c>
      <c r="L4995">
        <v>5759991921</v>
      </c>
      <c r="M4995" t="s">
        <v>44</v>
      </c>
      <c r="N4995">
        <v>2355875214</v>
      </c>
      <c r="O4995" s="32" t="str">
        <f t="shared" si="78"/>
        <v>Detractors</v>
      </c>
    </row>
    <row r="4996" spans="1:15" ht="15" x14ac:dyDescent="0.2">
      <c r="A4996" t="s">
        <v>41</v>
      </c>
      <c r="B4996" t="s">
        <v>42</v>
      </c>
      <c r="C4996" t="s">
        <v>122</v>
      </c>
      <c r="D4996" s="11">
        <v>44289</v>
      </c>
      <c r="E4996" t="s">
        <v>53</v>
      </c>
      <c r="F4996">
        <v>5</v>
      </c>
      <c r="G4996" t="s">
        <v>43</v>
      </c>
      <c r="H4996">
        <v>10</v>
      </c>
      <c r="I4996"/>
      <c r="J4996"/>
      <c r="K4996">
        <v>4412932219</v>
      </c>
      <c r="L4996">
        <v>4412932219</v>
      </c>
      <c r="M4996" t="s">
        <v>44</v>
      </c>
      <c r="N4996">
        <v>2355875883</v>
      </c>
      <c r="O4996" s="32" t="str">
        <f t="shared" si="78"/>
        <v>Promoters</v>
      </c>
    </row>
    <row r="4997" spans="1:15" ht="15" x14ac:dyDescent="0.2">
      <c r="A4997" t="s">
        <v>41</v>
      </c>
      <c r="B4997" t="s">
        <v>42</v>
      </c>
      <c r="C4997" t="s">
        <v>79</v>
      </c>
      <c r="D4997" s="11">
        <v>44289</v>
      </c>
      <c r="E4997" t="s">
        <v>53</v>
      </c>
      <c r="F4997">
        <v>5</v>
      </c>
      <c r="G4997" t="s">
        <v>43</v>
      </c>
      <c r="H4997">
        <v>10</v>
      </c>
      <c r="I4997"/>
      <c r="J4997"/>
      <c r="K4997">
        <v>4412978108</v>
      </c>
      <c r="L4997">
        <v>4412978108</v>
      </c>
      <c r="M4997" t="s">
        <v>44</v>
      </c>
      <c r="N4997">
        <v>2355887398</v>
      </c>
      <c r="O4997" s="32" t="str">
        <f t="shared" si="78"/>
        <v>Promoters</v>
      </c>
    </row>
    <row r="4998" spans="1:15" ht="15" x14ac:dyDescent="0.2">
      <c r="A4998" t="s">
        <v>41</v>
      </c>
      <c r="B4998" t="s">
        <v>42</v>
      </c>
      <c r="C4998" t="s">
        <v>113</v>
      </c>
      <c r="D4998" s="11">
        <v>44289</v>
      </c>
      <c r="E4998" t="s">
        <v>50</v>
      </c>
      <c r="F4998">
        <v>5</v>
      </c>
      <c r="G4998" t="s">
        <v>43</v>
      </c>
      <c r="H4998">
        <v>10</v>
      </c>
      <c r="I4998"/>
      <c r="J4998"/>
      <c r="K4998">
        <v>3406267313</v>
      </c>
      <c r="L4998">
        <v>3406267313</v>
      </c>
      <c r="M4998" t="s">
        <v>51</v>
      </c>
      <c r="N4998">
        <v>2355892556</v>
      </c>
      <c r="O4998" s="32" t="str">
        <f t="shared" si="78"/>
        <v>Promoters</v>
      </c>
    </row>
    <row r="4999" spans="1:15" ht="15" x14ac:dyDescent="0.2">
      <c r="A4999" t="s">
        <v>41</v>
      </c>
      <c r="B4999" t="s">
        <v>42</v>
      </c>
      <c r="C4999" t="s">
        <v>111</v>
      </c>
      <c r="D4999" s="11">
        <v>44290</v>
      </c>
      <c r="E4999" t="s">
        <v>50</v>
      </c>
      <c r="F4999">
        <v>5</v>
      </c>
      <c r="G4999" t="s">
        <v>43</v>
      </c>
      <c r="H4999">
        <v>10</v>
      </c>
      <c r="I4999"/>
      <c r="J4999"/>
      <c r="K4999">
        <v>3404736474</v>
      </c>
      <c r="L4999">
        <v>3404736474</v>
      </c>
      <c r="M4999" t="s">
        <v>44</v>
      </c>
      <c r="N4999">
        <v>2355990161</v>
      </c>
      <c r="O4999" s="32" t="str">
        <f t="shared" si="78"/>
        <v>Promoters</v>
      </c>
    </row>
    <row r="5000" spans="1:15" ht="15" x14ac:dyDescent="0.2">
      <c r="A5000" t="s">
        <v>41</v>
      </c>
      <c r="B5000" t="s">
        <v>42</v>
      </c>
      <c r="C5000" t="s">
        <v>135</v>
      </c>
      <c r="D5000" s="11">
        <v>44290</v>
      </c>
      <c r="E5000" t="s">
        <v>54</v>
      </c>
      <c r="F5000">
        <v>5</v>
      </c>
      <c r="G5000" t="s">
        <v>43</v>
      </c>
      <c r="H5000">
        <v>5</v>
      </c>
      <c r="I5000"/>
      <c r="J5000"/>
      <c r="K5000">
        <v>3235616566</v>
      </c>
      <c r="L5000">
        <v>3235616566</v>
      </c>
      <c r="M5000" t="s">
        <v>44</v>
      </c>
      <c r="N5000">
        <v>2356017129</v>
      </c>
      <c r="O5000" s="32" t="str">
        <f t="shared" si="78"/>
        <v>Detractors</v>
      </c>
    </row>
    <row r="5001" spans="1:15" ht="15" x14ac:dyDescent="0.2">
      <c r="A5001" t="s">
        <v>41</v>
      </c>
      <c r="B5001" t="s">
        <v>42</v>
      </c>
      <c r="C5001" t="s">
        <v>113</v>
      </c>
      <c r="D5001" s="11">
        <v>44290</v>
      </c>
      <c r="E5001" t="s">
        <v>55</v>
      </c>
      <c r="F5001">
        <v>5</v>
      </c>
      <c r="G5001" t="s">
        <v>43</v>
      </c>
      <c r="H5001">
        <v>10</v>
      </c>
      <c r="I5001"/>
      <c r="J5001">
        <v>2033892515</v>
      </c>
      <c r="K5001">
        <v>5752244557</v>
      </c>
      <c r="L5001">
        <v>5752244557</v>
      </c>
      <c r="M5001" t="s">
        <v>44</v>
      </c>
      <c r="N5001">
        <v>2356018924</v>
      </c>
      <c r="O5001" s="32" t="str">
        <f t="shared" si="78"/>
        <v>Promoters</v>
      </c>
    </row>
    <row r="5002" spans="1:15" ht="15" x14ac:dyDescent="0.2">
      <c r="A5002" t="s">
        <v>41</v>
      </c>
      <c r="B5002" t="s">
        <v>42</v>
      </c>
      <c r="C5002" t="s">
        <v>134</v>
      </c>
      <c r="D5002" s="11">
        <v>44290</v>
      </c>
      <c r="E5002" t="s">
        <v>54</v>
      </c>
      <c r="F5002">
        <v>5</v>
      </c>
      <c r="G5002" t="s">
        <v>43</v>
      </c>
      <c r="H5002">
        <v>9</v>
      </c>
      <c r="I5002"/>
      <c r="J5002"/>
      <c r="K5002">
        <v>5052150164</v>
      </c>
      <c r="L5002">
        <v>5052150164</v>
      </c>
      <c r="M5002" t="s">
        <v>51</v>
      </c>
      <c r="N5002">
        <v>2356055777</v>
      </c>
      <c r="O5002" s="32" t="str">
        <f t="shared" si="78"/>
        <v>Promoters</v>
      </c>
    </row>
    <row r="5003" spans="1:15" ht="15" x14ac:dyDescent="0.2">
      <c r="A5003" t="s">
        <v>41</v>
      </c>
      <c r="B5003" t="s">
        <v>42</v>
      </c>
      <c r="C5003" t="s">
        <v>139</v>
      </c>
      <c r="D5003" s="11">
        <v>44290</v>
      </c>
      <c r="E5003" t="s">
        <v>55</v>
      </c>
      <c r="F5003">
        <v>5</v>
      </c>
      <c r="G5003" t="s">
        <v>43</v>
      </c>
      <c r="H5003">
        <v>10</v>
      </c>
      <c r="I5003"/>
      <c r="J5003"/>
      <c r="K5003">
        <v>7753820277</v>
      </c>
      <c r="L5003">
        <v>7753820277</v>
      </c>
      <c r="M5003" t="s">
        <v>44</v>
      </c>
      <c r="N5003">
        <v>2356056595</v>
      </c>
      <c r="O5003" s="32" t="str">
        <f t="shared" si="78"/>
        <v>Promoters</v>
      </c>
    </row>
    <row r="5004" spans="1:15" ht="15" x14ac:dyDescent="0.2">
      <c r="A5004" t="s">
        <v>41</v>
      </c>
      <c r="B5004" t="s">
        <v>42</v>
      </c>
      <c r="C5004" t="s">
        <v>137</v>
      </c>
      <c r="D5004" s="11">
        <v>44290</v>
      </c>
      <c r="E5004" t="s">
        <v>50</v>
      </c>
      <c r="F5004">
        <v>5</v>
      </c>
      <c r="G5004" t="s">
        <v>43</v>
      </c>
      <c r="H5004">
        <v>10</v>
      </c>
      <c r="I5004"/>
      <c r="J5004"/>
      <c r="K5004">
        <v>4147080798</v>
      </c>
      <c r="L5004">
        <v>4147080798</v>
      </c>
      <c r="M5004" t="s">
        <v>51</v>
      </c>
      <c r="N5004">
        <v>2356070398</v>
      </c>
      <c r="O5004" s="32" t="str">
        <f t="shared" si="78"/>
        <v>Promoters</v>
      </c>
    </row>
    <row r="5005" spans="1:15" ht="15" x14ac:dyDescent="0.2">
      <c r="A5005" t="s">
        <v>41</v>
      </c>
      <c r="B5005" t="s">
        <v>42</v>
      </c>
      <c r="C5005" t="s">
        <v>130</v>
      </c>
      <c r="D5005" s="11">
        <v>44290</v>
      </c>
      <c r="E5005" t="s">
        <v>19</v>
      </c>
      <c r="F5005">
        <v>5</v>
      </c>
      <c r="G5005" t="s">
        <v>46</v>
      </c>
      <c r="H5005">
        <v>10</v>
      </c>
      <c r="I5005"/>
      <c r="J5005"/>
      <c r="K5005">
        <v>7205275223</v>
      </c>
      <c r="L5005">
        <v>5926570047</v>
      </c>
      <c r="M5005" t="s">
        <v>44</v>
      </c>
      <c r="N5005">
        <v>2356071275</v>
      </c>
      <c r="O5005" s="32" t="str">
        <f t="shared" si="78"/>
        <v>Promoters</v>
      </c>
    </row>
    <row r="5006" spans="1:15" ht="15" x14ac:dyDescent="0.2">
      <c r="A5006" t="s">
        <v>41</v>
      </c>
      <c r="B5006" t="s">
        <v>42</v>
      </c>
      <c r="C5006" t="s">
        <v>81</v>
      </c>
      <c r="D5006" s="11">
        <v>44290</v>
      </c>
      <c r="E5006" t="s">
        <v>53</v>
      </c>
      <c r="F5006">
        <v>5</v>
      </c>
      <c r="G5006" t="s">
        <v>43</v>
      </c>
      <c r="H5006">
        <v>8</v>
      </c>
      <c r="I5006"/>
      <c r="J5006"/>
      <c r="K5006">
        <v>4417042711</v>
      </c>
      <c r="L5006">
        <v>4417042711</v>
      </c>
      <c r="M5006" t="s">
        <v>44</v>
      </c>
      <c r="N5006">
        <v>2356077106</v>
      </c>
      <c r="O5006" s="32" t="str">
        <f t="shared" si="78"/>
        <v>Passives</v>
      </c>
    </row>
    <row r="5007" spans="1:15" ht="15" x14ac:dyDescent="0.2">
      <c r="A5007" t="s">
        <v>41</v>
      </c>
      <c r="B5007" t="s">
        <v>42</v>
      </c>
      <c r="C5007" t="s">
        <v>81</v>
      </c>
      <c r="D5007" s="11">
        <v>44290</v>
      </c>
      <c r="E5007" t="s">
        <v>53</v>
      </c>
      <c r="F5007">
        <v>5</v>
      </c>
      <c r="G5007" t="s">
        <v>43</v>
      </c>
      <c r="H5007">
        <v>8</v>
      </c>
      <c r="I5007"/>
      <c r="J5007"/>
      <c r="K5007">
        <v>4417030335</v>
      </c>
      <c r="L5007">
        <v>4417030335</v>
      </c>
      <c r="M5007" t="s">
        <v>51</v>
      </c>
      <c r="N5007">
        <v>2356108663</v>
      </c>
      <c r="O5007" s="32" t="str">
        <f t="shared" si="78"/>
        <v>Passives</v>
      </c>
    </row>
    <row r="5008" spans="1:15" ht="15" x14ac:dyDescent="0.2">
      <c r="A5008" t="s">
        <v>41</v>
      </c>
      <c r="B5008" t="s">
        <v>42</v>
      </c>
      <c r="C5008" t="s">
        <v>104</v>
      </c>
      <c r="D5008" s="11">
        <v>44291</v>
      </c>
      <c r="E5008" t="s">
        <v>53</v>
      </c>
      <c r="F5008">
        <v>5</v>
      </c>
      <c r="G5008" t="s">
        <v>43</v>
      </c>
      <c r="H5008">
        <v>8</v>
      </c>
      <c r="I5008"/>
      <c r="J5008"/>
      <c r="K5008">
        <v>4415429600</v>
      </c>
      <c r="L5008">
        <v>4415429600</v>
      </c>
      <c r="M5008" t="s">
        <v>44</v>
      </c>
      <c r="N5008">
        <v>2356174017</v>
      </c>
      <c r="O5008" s="32" t="str">
        <f t="shared" si="78"/>
        <v>Passives</v>
      </c>
    </row>
    <row r="5009" spans="1:15" ht="15" x14ac:dyDescent="0.2">
      <c r="A5009" t="s">
        <v>41</v>
      </c>
      <c r="B5009" t="s">
        <v>42</v>
      </c>
      <c r="C5009" t="s">
        <v>107</v>
      </c>
      <c r="D5009" s="11">
        <v>44291</v>
      </c>
      <c r="E5009" t="s">
        <v>53</v>
      </c>
      <c r="F5009">
        <v>5</v>
      </c>
      <c r="G5009" t="s">
        <v>43</v>
      </c>
      <c r="H5009">
        <v>10</v>
      </c>
      <c r="I5009"/>
      <c r="J5009"/>
      <c r="K5009">
        <v>4417356208</v>
      </c>
      <c r="L5009">
        <v>4417356208</v>
      </c>
      <c r="M5009" t="s">
        <v>44</v>
      </c>
      <c r="N5009">
        <v>2356180434</v>
      </c>
      <c r="O5009" s="32" t="str">
        <f t="shared" si="78"/>
        <v>Promoters</v>
      </c>
    </row>
    <row r="5010" spans="1:15" ht="15" x14ac:dyDescent="0.2">
      <c r="A5010" t="s">
        <v>41</v>
      </c>
      <c r="B5010" t="s">
        <v>42</v>
      </c>
      <c r="C5010" t="s">
        <v>147</v>
      </c>
      <c r="D5010" s="11">
        <v>44291</v>
      </c>
      <c r="E5010" t="s">
        <v>52</v>
      </c>
      <c r="F5010">
        <v>5</v>
      </c>
      <c r="G5010" t="s">
        <v>43</v>
      </c>
      <c r="H5010">
        <v>10</v>
      </c>
      <c r="I5010"/>
      <c r="J5010"/>
      <c r="K5010">
        <v>4417774309</v>
      </c>
      <c r="L5010">
        <v>4417774309</v>
      </c>
      <c r="M5010" t="s">
        <v>44</v>
      </c>
      <c r="N5010">
        <v>2356186223</v>
      </c>
      <c r="O5010" s="32" t="str">
        <f t="shared" si="78"/>
        <v>Promoters</v>
      </c>
    </row>
    <row r="5011" spans="1:15" ht="15" x14ac:dyDescent="0.2">
      <c r="A5011" t="s">
        <v>41</v>
      </c>
      <c r="B5011" t="s">
        <v>42</v>
      </c>
      <c r="C5011" t="s">
        <v>78</v>
      </c>
      <c r="D5011" s="11">
        <v>44291</v>
      </c>
      <c r="E5011" t="s">
        <v>53</v>
      </c>
      <c r="F5011">
        <v>5</v>
      </c>
      <c r="G5011" t="s">
        <v>43</v>
      </c>
      <c r="H5011">
        <v>8</v>
      </c>
      <c r="I5011"/>
      <c r="J5011"/>
      <c r="K5011">
        <v>4412321383</v>
      </c>
      <c r="L5011">
        <v>4412321383</v>
      </c>
      <c r="M5011" t="s">
        <v>44</v>
      </c>
      <c r="N5011">
        <v>2356187573</v>
      </c>
      <c r="O5011" s="32" t="str">
        <f t="shared" si="78"/>
        <v>Passives</v>
      </c>
    </row>
    <row r="5012" spans="1:15" ht="15" x14ac:dyDescent="0.2">
      <c r="A5012" t="s">
        <v>41</v>
      </c>
      <c r="B5012" t="s">
        <v>42</v>
      </c>
      <c r="C5012" t="s">
        <v>125</v>
      </c>
      <c r="D5012" s="11">
        <v>44291</v>
      </c>
      <c r="E5012" t="s">
        <v>19</v>
      </c>
      <c r="F5012">
        <v>5</v>
      </c>
      <c r="G5012" t="s">
        <v>43</v>
      </c>
      <c r="H5012">
        <v>9</v>
      </c>
      <c r="I5012"/>
      <c r="J5012">
        <v>2034065816</v>
      </c>
      <c r="K5012">
        <v>7205275223</v>
      </c>
      <c r="L5012">
        <v>5922312175</v>
      </c>
      <c r="M5012" t="s">
        <v>44</v>
      </c>
      <c r="N5012">
        <v>2356189229</v>
      </c>
      <c r="O5012" s="32" t="str">
        <f t="shared" si="78"/>
        <v>Promoters</v>
      </c>
    </row>
    <row r="5013" spans="1:15" ht="15" x14ac:dyDescent="0.2">
      <c r="A5013" t="s">
        <v>41</v>
      </c>
      <c r="B5013" t="s">
        <v>42</v>
      </c>
      <c r="C5013" t="s">
        <v>108</v>
      </c>
      <c r="D5013" s="11">
        <v>44291</v>
      </c>
      <c r="E5013" t="s">
        <v>53</v>
      </c>
      <c r="F5013">
        <v>5</v>
      </c>
      <c r="G5013" t="s">
        <v>43</v>
      </c>
      <c r="H5013">
        <v>8</v>
      </c>
      <c r="I5013"/>
      <c r="J5013"/>
      <c r="K5013">
        <v>4412958531</v>
      </c>
      <c r="L5013">
        <v>4412958531</v>
      </c>
      <c r="M5013" t="s">
        <v>44</v>
      </c>
      <c r="N5013">
        <v>2356189289</v>
      </c>
      <c r="O5013" s="32" t="str">
        <f t="shared" si="78"/>
        <v>Passives</v>
      </c>
    </row>
    <row r="5014" spans="1:15" ht="15" x14ac:dyDescent="0.2">
      <c r="A5014" t="s">
        <v>41</v>
      </c>
      <c r="B5014" t="s">
        <v>42</v>
      </c>
      <c r="C5014" t="s">
        <v>147</v>
      </c>
      <c r="D5014" s="11">
        <v>44291</v>
      </c>
      <c r="E5014" t="s">
        <v>52</v>
      </c>
      <c r="F5014">
        <v>5</v>
      </c>
      <c r="G5014" t="s">
        <v>43</v>
      </c>
      <c r="H5014">
        <v>10</v>
      </c>
      <c r="I5014"/>
      <c r="J5014"/>
      <c r="K5014">
        <v>4415348861</v>
      </c>
      <c r="L5014">
        <v>4415348861</v>
      </c>
      <c r="M5014" t="s">
        <v>44</v>
      </c>
      <c r="N5014">
        <v>2356189839</v>
      </c>
      <c r="O5014" s="32" t="str">
        <f t="shared" si="78"/>
        <v>Promoters</v>
      </c>
    </row>
    <row r="5015" spans="1:15" ht="15" x14ac:dyDescent="0.2">
      <c r="A5015" t="s">
        <v>41</v>
      </c>
      <c r="B5015" t="s">
        <v>42</v>
      </c>
      <c r="C5015" t="s">
        <v>121</v>
      </c>
      <c r="D5015" s="11">
        <v>44291</v>
      </c>
      <c r="E5015" t="s">
        <v>52</v>
      </c>
      <c r="F5015">
        <v>5</v>
      </c>
      <c r="G5015" t="s">
        <v>43</v>
      </c>
      <c r="H5015">
        <v>10</v>
      </c>
      <c r="I5015"/>
      <c r="J5015"/>
      <c r="K5015">
        <v>4417030588</v>
      </c>
      <c r="L5015">
        <v>4417030588</v>
      </c>
      <c r="M5015" t="s">
        <v>44</v>
      </c>
      <c r="N5015">
        <v>2356193488</v>
      </c>
      <c r="O5015" s="32" t="str">
        <f t="shared" si="78"/>
        <v>Promoters</v>
      </c>
    </row>
    <row r="5016" spans="1:15" ht="15" x14ac:dyDescent="0.2">
      <c r="A5016" t="s">
        <v>41</v>
      </c>
      <c r="B5016" t="s">
        <v>42</v>
      </c>
      <c r="C5016" t="s">
        <v>119</v>
      </c>
      <c r="D5016" s="11">
        <v>44291</v>
      </c>
      <c r="E5016" t="s">
        <v>19</v>
      </c>
      <c r="F5016">
        <v>5</v>
      </c>
      <c r="G5016" t="s">
        <v>43</v>
      </c>
      <c r="H5016">
        <v>9</v>
      </c>
      <c r="I5016"/>
      <c r="J5016"/>
      <c r="K5016">
        <v>7205275223</v>
      </c>
      <c r="L5016">
        <v>5926124820</v>
      </c>
      <c r="M5016" t="s">
        <v>44</v>
      </c>
      <c r="N5016">
        <v>2356193974</v>
      </c>
      <c r="O5016" s="32" t="str">
        <f t="shared" si="78"/>
        <v>Promoters</v>
      </c>
    </row>
    <row r="5017" spans="1:15" ht="15" x14ac:dyDescent="0.2">
      <c r="A5017" t="s">
        <v>41</v>
      </c>
      <c r="B5017" t="s">
        <v>42</v>
      </c>
      <c r="C5017" t="s">
        <v>87</v>
      </c>
      <c r="D5017" s="11">
        <v>44291</v>
      </c>
      <c r="E5017" t="s">
        <v>52</v>
      </c>
      <c r="F5017">
        <v>5</v>
      </c>
      <c r="G5017" t="s">
        <v>43</v>
      </c>
      <c r="H5017">
        <v>8</v>
      </c>
      <c r="I5017"/>
      <c r="J5017"/>
      <c r="K5017">
        <v>4412340454</v>
      </c>
      <c r="L5017">
        <v>4412340454</v>
      </c>
      <c r="M5017" t="s">
        <v>51</v>
      </c>
      <c r="N5017">
        <v>2356194471</v>
      </c>
      <c r="O5017" s="32" t="str">
        <f t="shared" si="78"/>
        <v>Passives</v>
      </c>
    </row>
    <row r="5018" spans="1:15" ht="15" x14ac:dyDescent="0.2">
      <c r="A5018" t="s">
        <v>41</v>
      </c>
      <c r="B5018" t="s">
        <v>42</v>
      </c>
      <c r="C5018" t="s">
        <v>119</v>
      </c>
      <c r="D5018" s="11">
        <v>44291</v>
      </c>
      <c r="E5018" t="s">
        <v>19</v>
      </c>
      <c r="F5018">
        <v>1</v>
      </c>
      <c r="G5018" t="s">
        <v>43</v>
      </c>
      <c r="H5018">
        <v>10</v>
      </c>
      <c r="I5018"/>
      <c r="J5018"/>
      <c r="K5018">
        <v>7205275223</v>
      </c>
      <c r="L5018">
        <v>5922183551</v>
      </c>
      <c r="M5018" t="s">
        <v>44</v>
      </c>
      <c r="N5018">
        <v>2356195256</v>
      </c>
      <c r="O5018" s="32" t="str">
        <f t="shared" si="78"/>
        <v>Promoters</v>
      </c>
    </row>
    <row r="5019" spans="1:15" ht="15" x14ac:dyDescent="0.2">
      <c r="A5019" t="s">
        <v>41</v>
      </c>
      <c r="B5019" t="s">
        <v>42</v>
      </c>
      <c r="C5019" t="s">
        <v>142</v>
      </c>
      <c r="D5019" s="11">
        <v>44291</v>
      </c>
      <c r="E5019" t="s">
        <v>50</v>
      </c>
      <c r="F5019">
        <v>5</v>
      </c>
      <c r="G5019" t="s">
        <v>43</v>
      </c>
      <c r="H5019">
        <v>9</v>
      </c>
      <c r="I5019"/>
      <c r="J5019"/>
      <c r="K5019">
        <v>3402276630</v>
      </c>
      <c r="L5019">
        <v>3402276630</v>
      </c>
      <c r="M5019" t="s">
        <v>44</v>
      </c>
      <c r="N5019">
        <v>2356195952</v>
      </c>
      <c r="O5019" s="32" t="str">
        <f t="shared" si="78"/>
        <v>Promoters</v>
      </c>
    </row>
    <row r="5020" spans="1:15" ht="15" x14ac:dyDescent="0.2">
      <c r="A5020" t="s">
        <v>41</v>
      </c>
      <c r="B5020" t="s">
        <v>42</v>
      </c>
      <c r="C5020" t="s">
        <v>85</v>
      </c>
      <c r="D5020" s="11">
        <v>44291</v>
      </c>
      <c r="E5020" t="s">
        <v>53</v>
      </c>
      <c r="F5020">
        <v>4</v>
      </c>
      <c r="G5020" t="s">
        <v>43</v>
      </c>
      <c r="H5020">
        <v>6</v>
      </c>
      <c r="I5020"/>
      <c r="J5020"/>
      <c r="K5020">
        <v>4413347870</v>
      </c>
      <c r="L5020">
        <v>4413347870</v>
      </c>
      <c r="M5020" t="s">
        <v>44</v>
      </c>
      <c r="N5020">
        <v>2356197706</v>
      </c>
      <c r="O5020" s="32" t="str">
        <f t="shared" si="78"/>
        <v>Detractors</v>
      </c>
    </row>
    <row r="5021" spans="1:15" ht="15" x14ac:dyDescent="0.2">
      <c r="A5021" t="s">
        <v>41</v>
      </c>
      <c r="B5021" t="s">
        <v>42</v>
      </c>
      <c r="C5021" t="s">
        <v>104</v>
      </c>
      <c r="D5021" s="11">
        <v>44291</v>
      </c>
      <c r="E5021" t="s">
        <v>53</v>
      </c>
      <c r="F5021">
        <v>4</v>
      </c>
      <c r="G5021" t="s">
        <v>43</v>
      </c>
      <c r="H5021">
        <v>8</v>
      </c>
      <c r="I5021"/>
      <c r="J5021"/>
      <c r="K5021">
        <v>4413314282</v>
      </c>
      <c r="L5021">
        <v>4413314282</v>
      </c>
      <c r="M5021" t="s">
        <v>51</v>
      </c>
      <c r="N5021">
        <v>2356202880</v>
      </c>
      <c r="O5021" s="32" t="str">
        <f t="shared" si="78"/>
        <v>Passives</v>
      </c>
    </row>
    <row r="5022" spans="1:15" ht="15" x14ac:dyDescent="0.2">
      <c r="A5022" t="s">
        <v>41</v>
      </c>
      <c r="B5022" t="s">
        <v>42</v>
      </c>
      <c r="C5022" t="s">
        <v>125</v>
      </c>
      <c r="D5022" s="11">
        <v>44291</v>
      </c>
      <c r="E5022" t="s">
        <v>19</v>
      </c>
      <c r="F5022">
        <v>5</v>
      </c>
      <c r="G5022" t="s">
        <v>43</v>
      </c>
      <c r="H5022">
        <v>0</v>
      </c>
      <c r="I5022"/>
      <c r="J5022"/>
      <c r="K5022">
        <v>7205275223</v>
      </c>
      <c r="L5022">
        <v>5922550500</v>
      </c>
      <c r="M5022" t="s">
        <v>44</v>
      </c>
      <c r="N5022">
        <v>2356206129</v>
      </c>
      <c r="O5022" s="32" t="str">
        <f t="shared" si="78"/>
        <v>Detractors</v>
      </c>
    </row>
    <row r="5023" spans="1:15" ht="15" x14ac:dyDescent="0.2">
      <c r="A5023" t="s">
        <v>41</v>
      </c>
      <c r="B5023" t="s">
        <v>42</v>
      </c>
      <c r="C5023" t="s">
        <v>107</v>
      </c>
      <c r="D5023" s="11">
        <v>44291</v>
      </c>
      <c r="E5023" t="s">
        <v>53</v>
      </c>
      <c r="F5023">
        <v>3</v>
      </c>
      <c r="G5023" t="s">
        <v>43</v>
      </c>
      <c r="H5023">
        <v>5</v>
      </c>
      <c r="I5023"/>
      <c r="J5023"/>
      <c r="K5023">
        <v>4417478801</v>
      </c>
      <c r="L5023">
        <v>4417478801</v>
      </c>
      <c r="M5023" t="s">
        <v>44</v>
      </c>
      <c r="N5023">
        <v>2356209078</v>
      </c>
      <c r="O5023" s="32" t="str">
        <f t="shared" si="78"/>
        <v>Detractors</v>
      </c>
    </row>
    <row r="5024" spans="1:15" ht="15" x14ac:dyDescent="0.2">
      <c r="A5024" t="s">
        <v>41</v>
      </c>
      <c r="B5024" t="s">
        <v>42</v>
      </c>
      <c r="C5024" t="s">
        <v>118</v>
      </c>
      <c r="D5024" s="11">
        <v>44291</v>
      </c>
      <c r="E5024" t="s">
        <v>19</v>
      </c>
      <c r="F5024">
        <v>4</v>
      </c>
      <c r="G5024" t="s">
        <v>46</v>
      </c>
      <c r="H5024">
        <v>6</v>
      </c>
      <c r="I5024"/>
      <c r="J5024"/>
      <c r="K5024">
        <v>6303769003</v>
      </c>
      <c r="L5024">
        <v>5922763929</v>
      </c>
      <c r="M5024" t="s">
        <v>44</v>
      </c>
      <c r="N5024">
        <v>2356209473</v>
      </c>
      <c r="O5024" s="32" t="str">
        <f t="shared" si="78"/>
        <v>Detractors</v>
      </c>
    </row>
    <row r="5025" spans="1:15" ht="15" x14ac:dyDescent="0.2">
      <c r="A5025" t="s">
        <v>41</v>
      </c>
      <c r="B5025" t="s">
        <v>42</v>
      </c>
      <c r="C5025" t="s">
        <v>102</v>
      </c>
      <c r="D5025" s="11">
        <v>44291</v>
      </c>
      <c r="E5025" t="s">
        <v>53</v>
      </c>
      <c r="F5025">
        <v>5</v>
      </c>
      <c r="G5025" t="s">
        <v>43</v>
      </c>
      <c r="H5025">
        <v>5</v>
      </c>
      <c r="I5025"/>
      <c r="J5025"/>
      <c r="K5025">
        <v>4415053524</v>
      </c>
      <c r="L5025">
        <v>4415053524</v>
      </c>
      <c r="M5025" t="s">
        <v>44</v>
      </c>
      <c r="N5025">
        <v>2356210748</v>
      </c>
      <c r="O5025" s="32" t="str">
        <f t="shared" si="78"/>
        <v>Detractors</v>
      </c>
    </row>
    <row r="5026" spans="1:15" ht="15" x14ac:dyDescent="0.2">
      <c r="A5026" t="s">
        <v>41</v>
      </c>
      <c r="B5026" t="s">
        <v>42</v>
      </c>
      <c r="C5026" t="s">
        <v>123</v>
      </c>
      <c r="D5026" s="11">
        <v>44291</v>
      </c>
      <c r="E5026" t="s">
        <v>19</v>
      </c>
      <c r="F5026">
        <v>5</v>
      </c>
      <c r="G5026" t="s">
        <v>43</v>
      </c>
      <c r="H5026">
        <v>9</v>
      </c>
      <c r="I5026"/>
      <c r="J5026"/>
      <c r="K5026">
        <v>7205275223</v>
      </c>
      <c r="L5026">
        <v>5922706444</v>
      </c>
      <c r="M5026" t="s">
        <v>44</v>
      </c>
      <c r="N5026">
        <v>2356213248</v>
      </c>
      <c r="O5026" s="32" t="str">
        <f t="shared" si="78"/>
        <v>Promoters</v>
      </c>
    </row>
    <row r="5027" spans="1:15" ht="15" x14ac:dyDescent="0.2">
      <c r="A5027" t="s">
        <v>41</v>
      </c>
      <c r="B5027" t="s">
        <v>42</v>
      </c>
      <c r="C5027" t="s">
        <v>104</v>
      </c>
      <c r="D5027" s="11">
        <v>44291</v>
      </c>
      <c r="E5027" t="s">
        <v>53</v>
      </c>
      <c r="F5027">
        <v>5</v>
      </c>
      <c r="G5027" t="s">
        <v>43</v>
      </c>
      <c r="H5027">
        <v>10</v>
      </c>
      <c r="I5027"/>
      <c r="J5027"/>
      <c r="K5027">
        <v>4413316306</v>
      </c>
      <c r="L5027">
        <v>4413316306</v>
      </c>
      <c r="M5027" t="s">
        <v>44</v>
      </c>
      <c r="N5027">
        <v>2356218576</v>
      </c>
      <c r="O5027" s="32" t="str">
        <f t="shared" si="78"/>
        <v>Promoters</v>
      </c>
    </row>
    <row r="5028" spans="1:15" ht="15" x14ac:dyDescent="0.2">
      <c r="A5028" t="s">
        <v>41</v>
      </c>
      <c r="B5028" t="s">
        <v>42</v>
      </c>
      <c r="C5028" t="s">
        <v>147</v>
      </c>
      <c r="D5028" s="11">
        <v>44291</v>
      </c>
      <c r="E5028" t="s">
        <v>52</v>
      </c>
      <c r="F5028">
        <v>5</v>
      </c>
      <c r="G5028" t="s">
        <v>43</v>
      </c>
      <c r="H5028">
        <v>10</v>
      </c>
      <c r="I5028"/>
      <c r="J5028"/>
      <c r="K5028">
        <v>4412927335</v>
      </c>
      <c r="L5028">
        <v>4412927335</v>
      </c>
      <c r="M5028" t="s">
        <v>44</v>
      </c>
      <c r="N5028">
        <v>2356219284</v>
      </c>
      <c r="O5028" s="32" t="str">
        <f t="shared" si="78"/>
        <v>Promoters</v>
      </c>
    </row>
    <row r="5029" spans="1:15" ht="15" x14ac:dyDescent="0.2">
      <c r="A5029" t="s">
        <v>41</v>
      </c>
      <c r="B5029" t="s">
        <v>42</v>
      </c>
      <c r="C5029" t="s">
        <v>138</v>
      </c>
      <c r="D5029" s="11">
        <v>44291</v>
      </c>
      <c r="E5029" t="s">
        <v>55</v>
      </c>
      <c r="F5029">
        <v>5</v>
      </c>
      <c r="G5029" t="s">
        <v>43</v>
      </c>
      <c r="H5029">
        <v>8</v>
      </c>
      <c r="I5029"/>
      <c r="J5029"/>
      <c r="K5029">
        <v>7752935157</v>
      </c>
      <c r="L5029">
        <v>7752935157</v>
      </c>
      <c r="M5029" t="s">
        <v>44</v>
      </c>
      <c r="N5029">
        <v>2356219682</v>
      </c>
      <c r="O5029" s="32" t="str">
        <f t="shared" si="78"/>
        <v>Passives</v>
      </c>
    </row>
    <row r="5030" spans="1:15" ht="15" x14ac:dyDescent="0.2">
      <c r="A5030" t="s">
        <v>41</v>
      </c>
      <c r="B5030" t="s">
        <v>42</v>
      </c>
      <c r="C5030" t="s">
        <v>100</v>
      </c>
      <c r="D5030" s="11">
        <v>44291</v>
      </c>
      <c r="E5030" t="s">
        <v>53</v>
      </c>
      <c r="F5030">
        <v>5</v>
      </c>
      <c r="G5030" t="s">
        <v>43</v>
      </c>
      <c r="H5030">
        <v>8</v>
      </c>
      <c r="I5030"/>
      <c r="J5030"/>
      <c r="K5030">
        <v>4417471511</v>
      </c>
      <c r="L5030">
        <v>4417471511</v>
      </c>
      <c r="M5030" t="s">
        <v>44</v>
      </c>
      <c r="N5030">
        <v>2356222708</v>
      </c>
      <c r="O5030" s="32" t="str">
        <f t="shared" si="78"/>
        <v>Passives</v>
      </c>
    </row>
    <row r="5031" spans="1:15" ht="15" x14ac:dyDescent="0.2">
      <c r="A5031" t="s">
        <v>41</v>
      </c>
      <c r="B5031" t="s">
        <v>42</v>
      </c>
      <c r="C5031" t="s">
        <v>108</v>
      </c>
      <c r="D5031" s="11">
        <v>44291</v>
      </c>
      <c r="E5031" t="s">
        <v>53</v>
      </c>
      <c r="F5031">
        <v>5</v>
      </c>
      <c r="G5031" t="s">
        <v>43</v>
      </c>
      <c r="H5031">
        <v>9</v>
      </c>
      <c r="I5031"/>
      <c r="J5031"/>
      <c r="K5031">
        <v>4412952498</v>
      </c>
      <c r="L5031">
        <v>4412952498</v>
      </c>
      <c r="M5031" t="s">
        <v>51</v>
      </c>
      <c r="N5031">
        <v>2356224304</v>
      </c>
      <c r="O5031" s="32" t="str">
        <f t="shared" si="78"/>
        <v>Promoters</v>
      </c>
    </row>
    <row r="5032" spans="1:15" ht="15" x14ac:dyDescent="0.2">
      <c r="A5032" t="s">
        <v>41</v>
      </c>
      <c r="B5032" t="s">
        <v>42</v>
      </c>
      <c r="C5032" t="s">
        <v>142</v>
      </c>
      <c r="D5032" s="11">
        <v>44291</v>
      </c>
      <c r="E5032" t="s">
        <v>54</v>
      </c>
      <c r="F5032">
        <v>1</v>
      </c>
      <c r="G5032" t="s">
        <v>46</v>
      </c>
      <c r="H5032">
        <v>0</v>
      </c>
      <c r="I5032"/>
      <c r="J5032"/>
      <c r="K5032">
        <v>9284018227</v>
      </c>
      <c r="L5032">
        <v>9284018227</v>
      </c>
      <c r="M5032" t="s">
        <v>44</v>
      </c>
      <c r="N5032">
        <v>2356225318</v>
      </c>
      <c r="O5032" s="32" t="str">
        <f t="shared" si="78"/>
        <v>Detractors</v>
      </c>
    </row>
    <row r="5033" spans="1:15" ht="15" x14ac:dyDescent="0.2">
      <c r="A5033" t="s">
        <v>41</v>
      </c>
      <c r="B5033" t="s">
        <v>42</v>
      </c>
      <c r="C5033" t="s">
        <v>108</v>
      </c>
      <c r="D5033" s="11">
        <v>44291</v>
      </c>
      <c r="E5033" t="s">
        <v>53</v>
      </c>
      <c r="F5033">
        <v>5</v>
      </c>
      <c r="G5033" t="s">
        <v>46</v>
      </c>
      <c r="H5033">
        <v>5</v>
      </c>
      <c r="I5033"/>
      <c r="J5033"/>
      <c r="K5033">
        <v>4412927446</v>
      </c>
      <c r="L5033">
        <v>4412927446</v>
      </c>
      <c r="M5033" t="s">
        <v>44</v>
      </c>
      <c r="N5033">
        <v>2356228369</v>
      </c>
      <c r="O5033" s="32" t="str">
        <f t="shared" si="78"/>
        <v>Detractors</v>
      </c>
    </row>
    <row r="5034" spans="1:15" ht="15" x14ac:dyDescent="0.2">
      <c r="A5034" t="s">
        <v>41</v>
      </c>
      <c r="B5034" t="s">
        <v>42</v>
      </c>
      <c r="C5034" t="s">
        <v>105</v>
      </c>
      <c r="D5034" s="11">
        <v>44291</v>
      </c>
      <c r="E5034" t="s">
        <v>53</v>
      </c>
      <c r="F5034">
        <v>5</v>
      </c>
      <c r="G5034" t="s">
        <v>43</v>
      </c>
      <c r="H5034">
        <v>5</v>
      </c>
      <c r="I5034"/>
      <c r="J5034"/>
      <c r="K5034">
        <v>4412922526</v>
      </c>
      <c r="L5034">
        <v>4412922526</v>
      </c>
      <c r="M5034" t="s">
        <v>44</v>
      </c>
      <c r="N5034">
        <v>2356229358</v>
      </c>
      <c r="O5034" s="32" t="str">
        <f t="shared" si="78"/>
        <v>Detractors</v>
      </c>
    </row>
    <row r="5035" spans="1:15" ht="15" x14ac:dyDescent="0.2">
      <c r="A5035" t="s">
        <v>41</v>
      </c>
      <c r="B5035" t="s">
        <v>42</v>
      </c>
      <c r="C5035" t="s">
        <v>105</v>
      </c>
      <c r="D5035" s="11">
        <v>44291</v>
      </c>
      <c r="E5035" t="s">
        <v>53</v>
      </c>
      <c r="F5035">
        <v>5</v>
      </c>
      <c r="G5035" t="s">
        <v>43</v>
      </c>
      <c r="H5035">
        <v>8</v>
      </c>
      <c r="I5035"/>
      <c r="J5035"/>
      <c r="K5035">
        <v>4417077751</v>
      </c>
      <c r="L5035">
        <v>4417077751</v>
      </c>
      <c r="M5035" t="s">
        <v>51</v>
      </c>
      <c r="N5035">
        <v>2356232174</v>
      </c>
      <c r="O5035" s="32" t="str">
        <f t="shared" si="78"/>
        <v>Passives</v>
      </c>
    </row>
    <row r="5036" spans="1:15" ht="15" x14ac:dyDescent="0.2">
      <c r="A5036" t="s">
        <v>41</v>
      </c>
      <c r="B5036" t="s">
        <v>42</v>
      </c>
      <c r="C5036" t="s">
        <v>108</v>
      </c>
      <c r="D5036" s="11">
        <v>44291</v>
      </c>
      <c r="E5036" t="s">
        <v>53</v>
      </c>
      <c r="F5036">
        <v>5</v>
      </c>
      <c r="G5036" t="s">
        <v>43</v>
      </c>
      <c r="H5036">
        <v>8</v>
      </c>
      <c r="I5036"/>
      <c r="J5036"/>
      <c r="K5036">
        <v>4415260011</v>
      </c>
      <c r="L5036">
        <v>4415260011</v>
      </c>
      <c r="M5036" t="s">
        <v>44</v>
      </c>
      <c r="N5036">
        <v>2356232879</v>
      </c>
      <c r="O5036" s="32" t="str">
        <f t="shared" si="78"/>
        <v>Passives</v>
      </c>
    </row>
    <row r="5037" spans="1:15" ht="15" x14ac:dyDescent="0.2">
      <c r="A5037" t="s">
        <v>41</v>
      </c>
      <c r="B5037" t="s">
        <v>42</v>
      </c>
      <c r="C5037" t="s">
        <v>130</v>
      </c>
      <c r="D5037" s="11">
        <v>44291</v>
      </c>
      <c r="E5037" t="s">
        <v>19</v>
      </c>
      <c r="F5037">
        <v>5</v>
      </c>
      <c r="G5037" t="s">
        <v>43</v>
      </c>
      <c r="H5037">
        <v>8</v>
      </c>
      <c r="I5037"/>
      <c r="J5037"/>
      <c r="K5037">
        <v>7205275223</v>
      </c>
      <c r="L5037">
        <v>5922560524</v>
      </c>
      <c r="M5037" t="s">
        <v>51</v>
      </c>
      <c r="N5037">
        <v>2356235399</v>
      </c>
      <c r="O5037" s="32" t="str">
        <f t="shared" si="78"/>
        <v>Passives</v>
      </c>
    </row>
    <row r="5038" spans="1:15" ht="15" x14ac:dyDescent="0.2">
      <c r="A5038" t="s">
        <v>41</v>
      </c>
      <c r="B5038" t="s">
        <v>42</v>
      </c>
      <c r="C5038" t="s">
        <v>87</v>
      </c>
      <c r="D5038" s="11">
        <v>44291</v>
      </c>
      <c r="E5038" t="s">
        <v>52</v>
      </c>
      <c r="F5038">
        <v>5</v>
      </c>
      <c r="G5038" t="s">
        <v>43</v>
      </c>
      <c r="H5038">
        <v>8</v>
      </c>
      <c r="I5038"/>
      <c r="J5038"/>
      <c r="K5038">
        <v>4417077751</v>
      </c>
      <c r="L5038">
        <v>4417077751</v>
      </c>
      <c r="M5038" t="s">
        <v>51</v>
      </c>
      <c r="N5038">
        <v>2356238895</v>
      </c>
      <c r="O5038" s="32" t="str">
        <f t="shared" si="78"/>
        <v>Passives</v>
      </c>
    </row>
    <row r="5039" spans="1:15" ht="15" x14ac:dyDescent="0.2">
      <c r="A5039" t="s">
        <v>41</v>
      </c>
      <c r="B5039" t="s">
        <v>42</v>
      </c>
      <c r="C5039" t="s">
        <v>130</v>
      </c>
      <c r="D5039" s="11">
        <v>44291</v>
      </c>
      <c r="E5039" t="s">
        <v>19</v>
      </c>
      <c r="F5039">
        <v>5</v>
      </c>
      <c r="G5039" t="s">
        <v>46</v>
      </c>
      <c r="H5039">
        <v>9</v>
      </c>
      <c r="I5039"/>
      <c r="J5039"/>
      <c r="K5039">
        <v>7205275223</v>
      </c>
      <c r="L5039">
        <v>5926271300</v>
      </c>
      <c r="M5039" t="s">
        <v>51</v>
      </c>
      <c r="N5039">
        <v>2356240877</v>
      </c>
      <c r="O5039" s="32" t="str">
        <f t="shared" si="78"/>
        <v>Promoters</v>
      </c>
    </row>
    <row r="5040" spans="1:15" ht="15" x14ac:dyDescent="0.2">
      <c r="A5040" t="s">
        <v>41</v>
      </c>
      <c r="B5040" t="s">
        <v>42</v>
      </c>
      <c r="C5040" t="s">
        <v>105</v>
      </c>
      <c r="D5040" s="11">
        <v>44291</v>
      </c>
      <c r="E5040" t="s">
        <v>53</v>
      </c>
      <c r="F5040">
        <v>1</v>
      </c>
      <c r="G5040" t="s">
        <v>46</v>
      </c>
      <c r="H5040">
        <v>0</v>
      </c>
      <c r="I5040"/>
      <c r="J5040"/>
      <c r="K5040">
        <v>4412368692</v>
      </c>
      <c r="L5040">
        <v>4412368692</v>
      </c>
      <c r="M5040" t="s">
        <v>44</v>
      </c>
      <c r="N5040">
        <v>2356244563</v>
      </c>
      <c r="O5040" s="32" t="str">
        <f t="shared" si="78"/>
        <v>Detractors</v>
      </c>
    </row>
    <row r="5041" spans="1:15" ht="15" x14ac:dyDescent="0.2">
      <c r="A5041" t="s">
        <v>41</v>
      </c>
      <c r="B5041" t="s">
        <v>42</v>
      </c>
      <c r="C5041" t="s">
        <v>115</v>
      </c>
      <c r="D5041" s="11">
        <v>44291</v>
      </c>
      <c r="E5041" t="s">
        <v>50</v>
      </c>
      <c r="F5041">
        <v>5</v>
      </c>
      <c r="G5041" t="s">
        <v>43</v>
      </c>
      <c r="H5041">
        <v>10</v>
      </c>
      <c r="I5041"/>
      <c r="J5041"/>
      <c r="K5041">
        <v>3406422026</v>
      </c>
      <c r="L5041">
        <v>3406422026</v>
      </c>
      <c r="M5041" t="s">
        <v>44</v>
      </c>
      <c r="N5041">
        <v>2356247774</v>
      </c>
      <c r="O5041" s="32" t="str">
        <f t="shared" si="78"/>
        <v>Promoters</v>
      </c>
    </row>
    <row r="5042" spans="1:15" ht="15" x14ac:dyDescent="0.2">
      <c r="A5042" t="s">
        <v>41</v>
      </c>
      <c r="B5042" t="s">
        <v>42</v>
      </c>
      <c r="C5042" t="s">
        <v>129</v>
      </c>
      <c r="D5042" s="11">
        <v>44291</v>
      </c>
      <c r="E5042" t="s">
        <v>50</v>
      </c>
      <c r="F5042">
        <v>5</v>
      </c>
      <c r="G5042" t="s">
        <v>43</v>
      </c>
      <c r="H5042">
        <v>10</v>
      </c>
      <c r="I5042"/>
      <c r="J5042"/>
      <c r="K5042">
        <v>4706217028</v>
      </c>
      <c r="L5042">
        <v>4706217028</v>
      </c>
      <c r="M5042" t="s">
        <v>51</v>
      </c>
      <c r="N5042">
        <v>2356259050</v>
      </c>
      <c r="O5042" s="32" t="str">
        <f t="shared" si="78"/>
        <v>Promoters</v>
      </c>
    </row>
    <row r="5043" spans="1:15" ht="15" x14ac:dyDescent="0.2">
      <c r="A5043" t="s">
        <v>41</v>
      </c>
      <c r="B5043" t="s">
        <v>42</v>
      </c>
      <c r="C5043" t="s">
        <v>122</v>
      </c>
      <c r="D5043" s="11">
        <v>44291</v>
      </c>
      <c r="E5043" t="s">
        <v>52</v>
      </c>
      <c r="F5043">
        <v>4</v>
      </c>
      <c r="G5043" t="s">
        <v>43</v>
      </c>
      <c r="H5043">
        <v>6</v>
      </c>
      <c r="I5043"/>
      <c r="J5043"/>
      <c r="K5043">
        <v>4417323534</v>
      </c>
      <c r="L5043">
        <v>4417323534</v>
      </c>
      <c r="M5043" t="s">
        <v>44</v>
      </c>
      <c r="N5043">
        <v>2356268944</v>
      </c>
      <c r="O5043" s="32" t="str">
        <f t="shared" si="78"/>
        <v>Detractors</v>
      </c>
    </row>
    <row r="5044" spans="1:15" ht="15" x14ac:dyDescent="0.2">
      <c r="A5044" t="s">
        <v>41</v>
      </c>
      <c r="B5044" t="s">
        <v>42</v>
      </c>
      <c r="C5044" t="s">
        <v>136</v>
      </c>
      <c r="D5044" s="11">
        <v>44291</v>
      </c>
      <c r="E5044" t="s">
        <v>54</v>
      </c>
      <c r="F5044">
        <v>5</v>
      </c>
      <c r="G5044" t="s">
        <v>43</v>
      </c>
      <c r="H5044">
        <v>9</v>
      </c>
      <c r="I5044"/>
      <c r="J5044"/>
      <c r="K5044">
        <v>9284199941</v>
      </c>
      <c r="L5044">
        <v>9284199941</v>
      </c>
      <c r="M5044" t="s">
        <v>44</v>
      </c>
      <c r="N5044">
        <v>2356271185</v>
      </c>
      <c r="O5044" s="32" t="str">
        <f t="shared" si="78"/>
        <v>Promoters</v>
      </c>
    </row>
    <row r="5045" spans="1:15" ht="15" x14ac:dyDescent="0.2">
      <c r="A5045" t="s">
        <v>41</v>
      </c>
      <c r="B5045" t="s">
        <v>42</v>
      </c>
      <c r="C5045" t="s">
        <v>111</v>
      </c>
      <c r="D5045" s="11">
        <v>44291</v>
      </c>
      <c r="E5045" t="s">
        <v>50</v>
      </c>
      <c r="F5045">
        <v>4</v>
      </c>
      <c r="G5045" t="s">
        <v>43</v>
      </c>
      <c r="H5045">
        <v>9</v>
      </c>
      <c r="I5045"/>
      <c r="J5045"/>
      <c r="K5045">
        <v>9047625276</v>
      </c>
      <c r="L5045">
        <v>9047625276</v>
      </c>
      <c r="M5045" t="s">
        <v>44</v>
      </c>
      <c r="N5045">
        <v>2356275342</v>
      </c>
      <c r="O5045" s="32" t="str">
        <f t="shared" si="78"/>
        <v>Promoters</v>
      </c>
    </row>
    <row r="5046" spans="1:15" ht="15" x14ac:dyDescent="0.2">
      <c r="A5046" t="s">
        <v>41</v>
      </c>
      <c r="B5046" t="s">
        <v>42</v>
      </c>
      <c r="C5046" t="s">
        <v>121</v>
      </c>
      <c r="D5046" s="11">
        <v>44291</v>
      </c>
      <c r="E5046" t="s">
        <v>54</v>
      </c>
      <c r="F5046">
        <v>4</v>
      </c>
      <c r="G5046" t="s">
        <v>46</v>
      </c>
      <c r="H5046">
        <v>10</v>
      </c>
      <c r="I5046"/>
      <c r="J5046"/>
      <c r="K5046">
        <v>5053391202</v>
      </c>
      <c r="L5046">
        <v>5053391202</v>
      </c>
      <c r="M5046" t="s">
        <v>51</v>
      </c>
      <c r="N5046">
        <v>2356277136</v>
      </c>
      <c r="O5046" s="32" t="str">
        <f t="shared" si="78"/>
        <v>Promoters</v>
      </c>
    </row>
    <row r="5047" spans="1:15" ht="15" x14ac:dyDescent="0.2">
      <c r="A5047" t="s">
        <v>41</v>
      </c>
      <c r="B5047" t="s">
        <v>42</v>
      </c>
      <c r="C5047" t="s">
        <v>125</v>
      </c>
      <c r="D5047" s="11">
        <v>44291</v>
      </c>
      <c r="E5047" t="s">
        <v>19</v>
      </c>
      <c r="F5047">
        <v>5</v>
      </c>
      <c r="G5047" t="s">
        <v>43</v>
      </c>
      <c r="H5047">
        <v>10</v>
      </c>
      <c r="I5047"/>
      <c r="J5047"/>
      <c r="K5047">
        <v>7205275223</v>
      </c>
      <c r="L5047">
        <v>5926187876</v>
      </c>
      <c r="M5047" t="s">
        <v>44</v>
      </c>
      <c r="N5047">
        <v>2356277954</v>
      </c>
      <c r="O5047" s="32" t="str">
        <f t="shared" si="78"/>
        <v>Promoters</v>
      </c>
    </row>
    <row r="5048" spans="1:15" ht="15" x14ac:dyDescent="0.2">
      <c r="A5048" t="s">
        <v>41</v>
      </c>
      <c r="B5048" t="s">
        <v>42</v>
      </c>
      <c r="C5048" t="s">
        <v>107</v>
      </c>
      <c r="D5048" s="11">
        <v>44291</v>
      </c>
      <c r="E5048" t="s">
        <v>53</v>
      </c>
      <c r="F5048">
        <v>4</v>
      </c>
      <c r="G5048" t="s">
        <v>43</v>
      </c>
      <c r="H5048">
        <v>8</v>
      </c>
      <c r="I5048"/>
      <c r="J5048"/>
      <c r="K5048">
        <v>4412344679</v>
      </c>
      <c r="L5048">
        <v>4412344679</v>
      </c>
      <c r="M5048" t="s">
        <v>51</v>
      </c>
      <c r="N5048">
        <v>2356280492</v>
      </c>
      <c r="O5048" s="32" t="str">
        <f t="shared" si="78"/>
        <v>Passives</v>
      </c>
    </row>
    <row r="5049" spans="1:15" ht="15" x14ac:dyDescent="0.2">
      <c r="A5049" t="s">
        <v>41</v>
      </c>
      <c r="B5049" t="s">
        <v>42</v>
      </c>
      <c r="C5049" t="s">
        <v>101</v>
      </c>
      <c r="D5049" s="11">
        <v>44291</v>
      </c>
      <c r="E5049" t="s">
        <v>53</v>
      </c>
      <c r="F5049">
        <v>3</v>
      </c>
      <c r="G5049" t="s">
        <v>46</v>
      </c>
      <c r="H5049">
        <v>5</v>
      </c>
      <c r="I5049"/>
      <c r="J5049"/>
      <c r="K5049">
        <v>4417371460</v>
      </c>
      <c r="L5049">
        <v>4417371460</v>
      </c>
      <c r="M5049" t="s">
        <v>44</v>
      </c>
      <c r="N5049">
        <v>2356282179</v>
      </c>
      <c r="O5049" s="32" t="str">
        <f t="shared" si="78"/>
        <v>Detractors</v>
      </c>
    </row>
    <row r="5050" spans="1:15" ht="15" x14ac:dyDescent="0.2">
      <c r="A5050" t="s">
        <v>41</v>
      </c>
      <c r="B5050" t="s">
        <v>42</v>
      </c>
      <c r="C5050" t="s">
        <v>119</v>
      </c>
      <c r="D5050" s="11">
        <v>44291</v>
      </c>
      <c r="E5050" t="s">
        <v>19</v>
      </c>
      <c r="F5050">
        <v>5</v>
      </c>
      <c r="G5050" t="s">
        <v>43</v>
      </c>
      <c r="H5050">
        <v>9</v>
      </c>
      <c r="I5050"/>
      <c r="J5050"/>
      <c r="K5050">
        <v>7205275223</v>
      </c>
      <c r="L5050">
        <v>5926211104</v>
      </c>
      <c r="M5050" t="s">
        <v>44</v>
      </c>
      <c r="N5050">
        <v>2356282349</v>
      </c>
      <c r="O5050" s="32" t="str">
        <f t="shared" si="78"/>
        <v>Promoters</v>
      </c>
    </row>
    <row r="5051" spans="1:15" ht="15" x14ac:dyDescent="0.2">
      <c r="A5051" t="s">
        <v>41</v>
      </c>
      <c r="B5051" t="s">
        <v>42</v>
      </c>
      <c r="C5051" t="s">
        <v>125</v>
      </c>
      <c r="D5051" s="11">
        <v>44291</v>
      </c>
      <c r="E5051" t="s">
        <v>19</v>
      </c>
      <c r="F5051">
        <v>1</v>
      </c>
      <c r="G5051" t="s">
        <v>46</v>
      </c>
      <c r="H5051">
        <v>5</v>
      </c>
      <c r="I5051"/>
      <c r="J5051"/>
      <c r="K5051">
        <v>7205275223</v>
      </c>
      <c r="L5051">
        <v>5926128899</v>
      </c>
      <c r="M5051" t="s">
        <v>44</v>
      </c>
      <c r="N5051">
        <v>2356282454</v>
      </c>
      <c r="O5051" s="32" t="str">
        <f t="shared" si="78"/>
        <v>Detractors</v>
      </c>
    </row>
    <row r="5052" spans="1:15" ht="15" x14ac:dyDescent="0.2">
      <c r="A5052" t="s">
        <v>41</v>
      </c>
      <c r="B5052" t="s">
        <v>42</v>
      </c>
      <c r="C5052" t="s">
        <v>129</v>
      </c>
      <c r="D5052" s="11">
        <v>44291</v>
      </c>
      <c r="E5052" t="s">
        <v>50</v>
      </c>
      <c r="F5052">
        <v>5</v>
      </c>
      <c r="G5052" t="s">
        <v>43</v>
      </c>
      <c r="H5052">
        <v>10</v>
      </c>
      <c r="I5052"/>
      <c r="J5052"/>
      <c r="K5052">
        <v>3406260011</v>
      </c>
      <c r="L5052">
        <v>3406260011</v>
      </c>
      <c r="M5052" t="s">
        <v>51</v>
      </c>
      <c r="N5052">
        <v>2356283933</v>
      </c>
      <c r="O5052" s="32" t="str">
        <f t="shared" si="78"/>
        <v>Promoters</v>
      </c>
    </row>
    <row r="5053" spans="1:15" ht="15" x14ac:dyDescent="0.2">
      <c r="A5053" t="s">
        <v>41</v>
      </c>
      <c r="B5053" t="s">
        <v>42</v>
      </c>
      <c r="C5053" t="s">
        <v>102</v>
      </c>
      <c r="D5053" s="11">
        <v>44291</v>
      </c>
      <c r="E5053" t="s">
        <v>53</v>
      </c>
      <c r="F5053">
        <v>3</v>
      </c>
      <c r="G5053" t="s">
        <v>46</v>
      </c>
      <c r="H5053">
        <v>0</v>
      </c>
      <c r="I5053"/>
      <c r="J5053">
        <v>2034156614</v>
      </c>
      <c r="K5053">
        <v>4417037711</v>
      </c>
      <c r="L5053">
        <v>4417037711</v>
      </c>
      <c r="M5053" t="s">
        <v>44</v>
      </c>
      <c r="N5053">
        <v>2356290773</v>
      </c>
      <c r="O5053" s="32" t="str">
        <f t="shared" si="78"/>
        <v>Detractors</v>
      </c>
    </row>
    <row r="5054" spans="1:15" ht="15" x14ac:dyDescent="0.2">
      <c r="A5054" t="s">
        <v>41</v>
      </c>
      <c r="B5054" t="s">
        <v>42</v>
      </c>
      <c r="C5054" t="s">
        <v>130</v>
      </c>
      <c r="D5054" s="11">
        <v>44291</v>
      </c>
      <c r="E5054" t="s">
        <v>19</v>
      </c>
      <c r="F5054">
        <v>5</v>
      </c>
      <c r="G5054" t="s">
        <v>43</v>
      </c>
      <c r="H5054">
        <v>8</v>
      </c>
      <c r="I5054"/>
      <c r="J5054"/>
      <c r="K5054">
        <v>7205275223</v>
      </c>
      <c r="L5054">
        <v>5926425939</v>
      </c>
      <c r="M5054" t="s">
        <v>51</v>
      </c>
      <c r="N5054">
        <v>2356321398</v>
      </c>
      <c r="O5054" s="32" t="str">
        <f t="shared" si="78"/>
        <v>Passives</v>
      </c>
    </row>
    <row r="5055" spans="1:15" ht="15" x14ac:dyDescent="0.2">
      <c r="A5055" t="s">
        <v>41</v>
      </c>
      <c r="B5055" t="s">
        <v>42</v>
      </c>
      <c r="C5055" t="s">
        <v>134</v>
      </c>
      <c r="D5055" s="11">
        <v>44291</v>
      </c>
      <c r="E5055" t="s">
        <v>53</v>
      </c>
      <c r="F5055">
        <v>5</v>
      </c>
      <c r="G5055" t="s">
        <v>43</v>
      </c>
      <c r="H5055">
        <v>10</v>
      </c>
      <c r="I5055"/>
      <c r="J5055"/>
      <c r="K5055">
        <v>4417040264</v>
      </c>
      <c r="L5055">
        <v>4417040264</v>
      </c>
      <c r="M5055" t="s">
        <v>51</v>
      </c>
      <c r="N5055">
        <v>2356326735</v>
      </c>
      <c r="O5055" s="32" t="str">
        <f t="shared" si="78"/>
        <v>Promoters</v>
      </c>
    </row>
    <row r="5056" spans="1:15" ht="15" x14ac:dyDescent="0.2">
      <c r="A5056" t="s">
        <v>41</v>
      </c>
      <c r="B5056" t="s">
        <v>42</v>
      </c>
      <c r="C5056" t="s">
        <v>112</v>
      </c>
      <c r="D5056" s="11">
        <v>44291</v>
      </c>
      <c r="E5056" t="s">
        <v>54</v>
      </c>
      <c r="F5056">
        <v>5</v>
      </c>
      <c r="G5056" t="s">
        <v>43</v>
      </c>
      <c r="H5056">
        <v>9</v>
      </c>
      <c r="I5056"/>
      <c r="J5056"/>
      <c r="K5056">
        <v>9283107900</v>
      </c>
      <c r="L5056">
        <v>9283107900</v>
      </c>
      <c r="M5056" t="s">
        <v>51</v>
      </c>
      <c r="N5056">
        <v>2356328300</v>
      </c>
      <c r="O5056" s="32" t="str">
        <f t="shared" si="78"/>
        <v>Promoters</v>
      </c>
    </row>
    <row r="5057" spans="1:15" ht="15" x14ac:dyDescent="0.2">
      <c r="A5057" t="s">
        <v>41</v>
      </c>
      <c r="B5057" t="s">
        <v>42</v>
      </c>
      <c r="C5057" t="s">
        <v>131</v>
      </c>
      <c r="D5057" s="11">
        <v>44291</v>
      </c>
      <c r="E5057" t="s">
        <v>54</v>
      </c>
      <c r="F5057">
        <v>5</v>
      </c>
      <c r="G5057" t="s">
        <v>43</v>
      </c>
      <c r="H5057">
        <v>10</v>
      </c>
      <c r="I5057"/>
      <c r="J5057"/>
      <c r="K5057">
        <v>9286148494</v>
      </c>
      <c r="L5057">
        <v>9286148494</v>
      </c>
      <c r="M5057" t="s">
        <v>44</v>
      </c>
      <c r="N5057">
        <v>2356359621</v>
      </c>
      <c r="O5057" s="32" t="str">
        <f t="shared" si="78"/>
        <v>Promoters</v>
      </c>
    </row>
    <row r="5058" spans="1:15" ht="15" x14ac:dyDescent="0.2">
      <c r="A5058" t="s">
        <v>41</v>
      </c>
      <c r="B5058" t="s">
        <v>42</v>
      </c>
      <c r="C5058" t="s">
        <v>104</v>
      </c>
      <c r="D5058" s="11">
        <v>44292</v>
      </c>
      <c r="E5058" t="s">
        <v>53</v>
      </c>
      <c r="F5058">
        <v>5</v>
      </c>
      <c r="G5058" t="s">
        <v>43</v>
      </c>
      <c r="H5058">
        <v>10</v>
      </c>
      <c r="I5058"/>
      <c r="J5058"/>
      <c r="K5058">
        <v>4415205292</v>
      </c>
      <c r="L5058">
        <v>4415205292</v>
      </c>
      <c r="M5058" t="s">
        <v>44</v>
      </c>
      <c r="N5058">
        <v>2356440300</v>
      </c>
      <c r="O5058" s="32" t="str">
        <f t="shared" ref="O5058:O5121" si="79">IF(AND(H5058&gt;=$Q$3,H5058&lt;=$R$3),$S$3,IF(AND(H5058&gt;=$Q$4,H5058&lt;=$R$4),$S$4,IF(AND(H5058&gt;=$Q$5,H5058&lt;=$R$5),$S$5)))</f>
        <v>Promoters</v>
      </c>
    </row>
    <row r="5059" spans="1:15" ht="15" x14ac:dyDescent="0.2">
      <c r="A5059" t="s">
        <v>41</v>
      </c>
      <c r="B5059" t="s">
        <v>42</v>
      </c>
      <c r="C5059" t="s">
        <v>125</v>
      </c>
      <c r="D5059" s="11">
        <v>44292</v>
      </c>
      <c r="E5059" t="s">
        <v>19</v>
      </c>
      <c r="F5059">
        <v>5</v>
      </c>
      <c r="G5059" t="s">
        <v>43</v>
      </c>
      <c r="H5059">
        <v>8</v>
      </c>
      <c r="I5059"/>
      <c r="J5059"/>
      <c r="K5059">
        <v>7205275223</v>
      </c>
      <c r="L5059">
        <v>5926492238</v>
      </c>
      <c r="M5059" t="s">
        <v>44</v>
      </c>
      <c r="N5059">
        <v>2356443500</v>
      </c>
      <c r="O5059" s="32" t="str">
        <f t="shared" si="79"/>
        <v>Passives</v>
      </c>
    </row>
    <row r="5060" spans="1:15" ht="15" x14ac:dyDescent="0.2">
      <c r="A5060" t="s">
        <v>41</v>
      </c>
      <c r="B5060" t="s">
        <v>42</v>
      </c>
      <c r="C5060" t="s">
        <v>78</v>
      </c>
      <c r="D5060" s="11">
        <v>44292</v>
      </c>
      <c r="E5060" t="s">
        <v>50</v>
      </c>
      <c r="F5060">
        <v>5</v>
      </c>
      <c r="G5060" t="s">
        <v>43</v>
      </c>
      <c r="H5060">
        <v>10</v>
      </c>
      <c r="I5060"/>
      <c r="J5060"/>
      <c r="K5060">
        <v>6053517295</v>
      </c>
      <c r="L5060">
        <v>6053517295</v>
      </c>
      <c r="M5060" t="s">
        <v>44</v>
      </c>
      <c r="N5060">
        <v>2356456568</v>
      </c>
      <c r="O5060" s="32" t="str">
        <f t="shared" si="79"/>
        <v>Promoters</v>
      </c>
    </row>
    <row r="5061" spans="1:15" ht="15" x14ac:dyDescent="0.2">
      <c r="A5061" t="s">
        <v>41</v>
      </c>
      <c r="B5061" t="s">
        <v>42</v>
      </c>
      <c r="C5061" t="s">
        <v>80</v>
      </c>
      <c r="D5061" s="11">
        <v>44292</v>
      </c>
      <c r="E5061" t="s">
        <v>50</v>
      </c>
      <c r="F5061">
        <v>5</v>
      </c>
      <c r="G5061" t="s">
        <v>43</v>
      </c>
      <c r="H5061">
        <v>6</v>
      </c>
      <c r="I5061"/>
      <c r="J5061"/>
      <c r="K5061">
        <v>3406908865</v>
      </c>
      <c r="L5061">
        <v>3406908865</v>
      </c>
      <c r="M5061" t="s">
        <v>44</v>
      </c>
      <c r="N5061">
        <v>2356465199</v>
      </c>
      <c r="O5061" s="32" t="str">
        <f t="shared" si="79"/>
        <v>Detractors</v>
      </c>
    </row>
    <row r="5062" spans="1:15" ht="15" x14ac:dyDescent="0.2">
      <c r="A5062" t="s">
        <v>41</v>
      </c>
      <c r="B5062" t="s">
        <v>42</v>
      </c>
      <c r="C5062" t="s">
        <v>113</v>
      </c>
      <c r="D5062" s="11">
        <v>44292</v>
      </c>
      <c r="E5062" t="s">
        <v>50</v>
      </c>
      <c r="F5062">
        <v>5</v>
      </c>
      <c r="G5062" t="s">
        <v>43</v>
      </c>
      <c r="H5062">
        <v>10</v>
      </c>
      <c r="I5062"/>
      <c r="J5062"/>
      <c r="K5062">
        <v>4159904921</v>
      </c>
      <c r="L5062">
        <v>4159904921</v>
      </c>
      <c r="M5062" t="s">
        <v>44</v>
      </c>
      <c r="N5062">
        <v>2356470307</v>
      </c>
      <c r="O5062" s="32" t="str">
        <f t="shared" si="79"/>
        <v>Promoters</v>
      </c>
    </row>
    <row r="5063" spans="1:15" ht="15" x14ac:dyDescent="0.2">
      <c r="A5063" t="s">
        <v>41</v>
      </c>
      <c r="B5063" t="s">
        <v>42</v>
      </c>
      <c r="C5063" t="s">
        <v>135</v>
      </c>
      <c r="D5063" s="11">
        <v>44292</v>
      </c>
      <c r="E5063" t="s">
        <v>52</v>
      </c>
      <c r="F5063">
        <v>5</v>
      </c>
      <c r="G5063" t="s">
        <v>43</v>
      </c>
      <c r="H5063">
        <v>10</v>
      </c>
      <c r="I5063"/>
      <c r="J5063"/>
      <c r="K5063">
        <v>4412391587</v>
      </c>
      <c r="L5063">
        <v>4412391587</v>
      </c>
      <c r="M5063" t="s">
        <v>44</v>
      </c>
      <c r="N5063">
        <v>2356475393</v>
      </c>
      <c r="O5063" s="32" t="str">
        <f t="shared" si="79"/>
        <v>Promoters</v>
      </c>
    </row>
    <row r="5064" spans="1:15" ht="15" x14ac:dyDescent="0.2">
      <c r="A5064" t="s">
        <v>41</v>
      </c>
      <c r="B5064" t="s">
        <v>42</v>
      </c>
      <c r="C5064" t="s">
        <v>87</v>
      </c>
      <c r="D5064" s="11">
        <v>44292</v>
      </c>
      <c r="E5064" t="s">
        <v>54</v>
      </c>
      <c r="F5064">
        <v>5</v>
      </c>
      <c r="G5064" t="s">
        <v>43</v>
      </c>
      <c r="H5064">
        <v>10</v>
      </c>
      <c r="I5064"/>
      <c r="J5064"/>
      <c r="K5064">
        <v>9288909181</v>
      </c>
      <c r="L5064">
        <v>9288909181</v>
      </c>
      <c r="M5064" t="s">
        <v>51</v>
      </c>
      <c r="N5064">
        <v>2356475753</v>
      </c>
      <c r="O5064" s="32" t="str">
        <f t="shared" si="79"/>
        <v>Promoters</v>
      </c>
    </row>
    <row r="5065" spans="1:15" ht="15" x14ac:dyDescent="0.2">
      <c r="A5065" t="s">
        <v>41</v>
      </c>
      <c r="B5065" t="s">
        <v>42</v>
      </c>
      <c r="C5065" t="s">
        <v>103</v>
      </c>
      <c r="D5065" s="11">
        <v>44292</v>
      </c>
      <c r="E5065" t="s">
        <v>53</v>
      </c>
      <c r="F5065">
        <v>5</v>
      </c>
      <c r="G5065" t="s">
        <v>43</v>
      </c>
      <c r="H5065">
        <v>9</v>
      </c>
      <c r="I5065"/>
      <c r="J5065"/>
      <c r="K5065">
        <v>4417045223</v>
      </c>
      <c r="L5065">
        <v>4417045223</v>
      </c>
      <c r="M5065" t="s">
        <v>44</v>
      </c>
      <c r="N5065">
        <v>2356477531</v>
      </c>
      <c r="O5065" s="32" t="str">
        <f t="shared" si="79"/>
        <v>Promoters</v>
      </c>
    </row>
    <row r="5066" spans="1:15" ht="15" x14ac:dyDescent="0.2">
      <c r="A5066" t="s">
        <v>41</v>
      </c>
      <c r="B5066" t="s">
        <v>42</v>
      </c>
      <c r="C5066" t="s">
        <v>108</v>
      </c>
      <c r="D5066" s="11">
        <v>44292</v>
      </c>
      <c r="E5066" t="s">
        <v>53</v>
      </c>
      <c r="F5066">
        <v>5</v>
      </c>
      <c r="G5066" t="s">
        <v>43</v>
      </c>
      <c r="H5066">
        <v>8</v>
      </c>
      <c r="I5066"/>
      <c r="J5066"/>
      <c r="K5066">
        <v>4413388013</v>
      </c>
      <c r="L5066">
        <v>4413388013</v>
      </c>
      <c r="M5066" t="s">
        <v>44</v>
      </c>
      <c r="N5066">
        <v>2356479495</v>
      </c>
      <c r="O5066" s="32" t="str">
        <f t="shared" si="79"/>
        <v>Passives</v>
      </c>
    </row>
    <row r="5067" spans="1:15" ht="15" x14ac:dyDescent="0.2">
      <c r="A5067" t="s">
        <v>41</v>
      </c>
      <c r="B5067" t="s">
        <v>42</v>
      </c>
      <c r="C5067" t="s">
        <v>136</v>
      </c>
      <c r="D5067" s="11">
        <v>44292</v>
      </c>
      <c r="E5067" t="s">
        <v>52</v>
      </c>
      <c r="F5067">
        <v>5</v>
      </c>
      <c r="G5067" t="s">
        <v>43</v>
      </c>
      <c r="H5067">
        <v>4</v>
      </c>
      <c r="I5067"/>
      <c r="J5067"/>
      <c r="K5067">
        <v>9173496621</v>
      </c>
      <c r="L5067">
        <v>9173496621</v>
      </c>
      <c r="M5067" t="s">
        <v>44</v>
      </c>
      <c r="N5067">
        <v>2356483542</v>
      </c>
      <c r="O5067" s="32" t="str">
        <f t="shared" si="79"/>
        <v>Detractors</v>
      </c>
    </row>
    <row r="5068" spans="1:15" ht="15" x14ac:dyDescent="0.2">
      <c r="A5068" t="s">
        <v>41</v>
      </c>
      <c r="B5068" t="s">
        <v>42</v>
      </c>
      <c r="C5068" t="s">
        <v>105</v>
      </c>
      <c r="D5068" s="11">
        <v>44292</v>
      </c>
      <c r="E5068" t="s">
        <v>53</v>
      </c>
      <c r="F5068">
        <v>5</v>
      </c>
      <c r="G5068" t="s">
        <v>43</v>
      </c>
      <c r="H5068">
        <v>9</v>
      </c>
      <c r="I5068"/>
      <c r="J5068"/>
      <c r="K5068">
        <v>4412932087</v>
      </c>
      <c r="L5068">
        <v>4412932087</v>
      </c>
      <c r="M5068" t="s">
        <v>51</v>
      </c>
      <c r="N5068">
        <v>2356486936</v>
      </c>
      <c r="O5068" s="32" t="str">
        <f t="shared" si="79"/>
        <v>Promoters</v>
      </c>
    </row>
    <row r="5069" spans="1:15" ht="15" x14ac:dyDescent="0.2">
      <c r="A5069" t="s">
        <v>41</v>
      </c>
      <c r="B5069" t="s">
        <v>42</v>
      </c>
      <c r="C5069" t="s">
        <v>142</v>
      </c>
      <c r="D5069" s="11">
        <v>44292</v>
      </c>
      <c r="E5069" t="s">
        <v>55</v>
      </c>
      <c r="F5069">
        <v>5</v>
      </c>
      <c r="G5069" t="s">
        <v>43</v>
      </c>
      <c r="H5069">
        <v>9</v>
      </c>
      <c r="I5069"/>
      <c r="J5069"/>
      <c r="K5069">
        <v>5752247757</v>
      </c>
      <c r="L5069">
        <v>5752247757</v>
      </c>
      <c r="M5069" t="s">
        <v>44</v>
      </c>
      <c r="N5069">
        <v>2356487420</v>
      </c>
      <c r="O5069" s="32" t="str">
        <f t="shared" si="79"/>
        <v>Promoters</v>
      </c>
    </row>
    <row r="5070" spans="1:15" ht="15" x14ac:dyDescent="0.2">
      <c r="A5070" t="s">
        <v>41</v>
      </c>
      <c r="B5070" t="s">
        <v>42</v>
      </c>
      <c r="C5070" t="s">
        <v>123</v>
      </c>
      <c r="D5070" s="11">
        <v>44292</v>
      </c>
      <c r="E5070" t="s">
        <v>19</v>
      </c>
      <c r="F5070">
        <v>5</v>
      </c>
      <c r="G5070" t="s">
        <v>43</v>
      </c>
      <c r="H5070">
        <v>9</v>
      </c>
      <c r="I5070"/>
      <c r="J5070"/>
      <c r="K5070">
        <v>7205275223</v>
      </c>
      <c r="L5070">
        <v>5926587125</v>
      </c>
      <c r="M5070" t="s">
        <v>44</v>
      </c>
      <c r="N5070">
        <v>2356495409</v>
      </c>
      <c r="O5070" s="32" t="str">
        <f t="shared" si="79"/>
        <v>Promoters</v>
      </c>
    </row>
    <row r="5071" spans="1:15" ht="15" x14ac:dyDescent="0.2">
      <c r="A5071" t="s">
        <v>41</v>
      </c>
      <c r="B5071" t="s">
        <v>42</v>
      </c>
      <c r="C5071" t="s">
        <v>104</v>
      </c>
      <c r="D5071" s="11">
        <v>44292</v>
      </c>
      <c r="E5071" t="s">
        <v>53</v>
      </c>
      <c r="F5071">
        <v>4</v>
      </c>
      <c r="G5071" t="s">
        <v>43</v>
      </c>
      <c r="H5071">
        <v>9</v>
      </c>
      <c r="I5071"/>
      <c r="J5071"/>
      <c r="K5071">
        <v>4417778000</v>
      </c>
      <c r="L5071">
        <v>4417778000</v>
      </c>
      <c r="M5071" t="s">
        <v>51</v>
      </c>
      <c r="N5071">
        <v>2356497207</v>
      </c>
      <c r="O5071" s="32" t="str">
        <f t="shared" si="79"/>
        <v>Promoters</v>
      </c>
    </row>
    <row r="5072" spans="1:15" ht="15" x14ac:dyDescent="0.2">
      <c r="A5072" t="s">
        <v>41</v>
      </c>
      <c r="B5072" t="s">
        <v>42</v>
      </c>
      <c r="C5072" t="s">
        <v>148</v>
      </c>
      <c r="D5072" s="11">
        <v>44292</v>
      </c>
      <c r="E5072" t="s">
        <v>19</v>
      </c>
      <c r="F5072">
        <v>4</v>
      </c>
      <c r="G5072" t="s">
        <v>43</v>
      </c>
      <c r="H5072">
        <v>10</v>
      </c>
      <c r="I5072"/>
      <c r="J5072"/>
      <c r="K5072">
        <v>7205275223</v>
      </c>
      <c r="L5072">
        <v>5922203629</v>
      </c>
      <c r="M5072" t="s">
        <v>51</v>
      </c>
      <c r="N5072">
        <v>2356498785</v>
      </c>
      <c r="O5072" s="32" t="str">
        <f t="shared" si="79"/>
        <v>Promoters</v>
      </c>
    </row>
    <row r="5073" spans="1:15" ht="15" x14ac:dyDescent="0.2">
      <c r="A5073" t="s">
        <v>41</v>
      </c>
      <c r="B5073" t="s">
        <v>42</v>
      </c>
      <c r="C5073" t="s">
        <v>141</v>
      </c>
      <c r="D5073" s="11">
        <v>44292</v>
      </c>
      <c r="E5073" t="s">
        <v>54</v>
      </c>
      <c r="F5073">
        <v>5</v>
      </c>
      <c r="G5073" t="s">
        <v>43</v>
      </c>
      <c r="H5073">
        <v>9</v>
      </c>
      <c r="I5073"/>
      <c r="J5073"/>
      <c r="K5073">
        <v>9287976008</v>
      </c>
      <c r="L5073">
        <v>9287976008</v>
      </c>
      <c r="M5073" t="s">
        <v>44</v>
      </c>
      <c r="N5073">
        <v>2356498839</v>
      </c>
      <c r="O5073" s="32" t="str">
        <f t="shared" si="79"/>
        <v>Promoters</v>
      </c>
    </row>
    <row r="5074" spans="1:15" ht="15" x14ac:dyDescent="0.2">
      <c r="A5074" t="s">
        <v>41</v>
      </c>
      <c r="B5074" t="s">
        <v>42</v>
      </c>
      <c r="C5074" t="s">
        <v>123</v>
      </c>
      <c r="D5074" s="11">
        <v>44292</v>
      </c>
      <c r="E5074" t="s">
        <v>19</v>
      </c>
      <c r="F5074">
        <v>4</v>
      </c>
      <c r="G5074" t="s">
        <v>43</v>
      </c>
      <c r="H5074">
        <v>7</v>
      </c>
      <c r="I5074"/>
      <c r="J5074"/>
      <c r="K5074">
        <v>7205275223</v>
      </c>
      <c r="L5074">
        <v>5926489132</v>
      </c>
      <c r="M5074" t="s">
        <v>51</v>
      </c>
      <c r="N5074">
        <v>2356508827</v>
      </c>
      <c r="O5074" s="32" t="str">
        <f t="shared" si="79"/>
        <v>Passives</v>
      </c>
    </row>
    <row r="5075" spans="1:15" ht="15" x14ac:dyDescent="0.2">
      <c r="A5075" t="s">
        <v>41</v>
      </c>
      <c r="B5075" t="s">
        <v>42</v>
      </c>
      <c r="C5075" t="s">
        <v>113</v>
      </c>
      <c r="D5075" s="11">
        <v>44292</v>
      </c>
      <c r="E5075" t="s">
        <v>50</v>
      </c>
      <c r="F5075">
        <v>4</v>
      </c>
      <c r="G5075" t="s">
        <v>46</v>
      </c>
      <c r="H5075">
        <v>2</v>
      </c>
      <c r="I5075"/>
      <c r="J5075"/>
      <c r="K5075">
        <v>3149226907</v>
      </c>
      <c r="L5075">
        <v>3149226907</v>
      </c>
      <c r="M5075" t="s">
        <v>44</v>
      </c>
      <c r="N5075">
        <v>2356512919</v>
      </c>
      <c r="O5075" s="32" t="str">
        <f t="shared" si="79"/>
        <v>Detractors</v>
      </c>
    </row>
    <row r="5076" spans="1:15" ht="15" x14ac:dyDescent="0.2">
      <c r="A5076" t="s">
        <v>41</v>
      </c>
      <c r="B5076" t="s">
        <v>42</v>
      </c>
      <c r="C5076" t="s">
        <v>100</v>
      </c>
      <c r="D5076" s="11">
        <v>44292</v>
      </c>
      <c r="E5076" t="s">
        <v>53</v>
      </c>
      <c r="F5076">
        <v>5</v>
      </c>
      <c r="G5076" t="s">
        <v>46</v>
      </c>
      <c r="H5076">
        <v>10</v>
      </c>
      <c r="I5076"/>
      <c r="J5076"/>
      <c r="K5076">
        <v>2153270020</v>
      </c>
      <c r="L5076">
        <v>2153270020</v>
      </c>
      <c r="M5076" t="s">
        <v>51</v>
      </c>
      <c r="N5076">
        <v>2356537662</v>
      </c>
      <c r="O5076" s="32" t="str">
        <f t="shared" si="79"/>
        <v>Promoters</v>
      </c>
    </row>
    <row r="5077" spans="1:15" ht="15" x14ac:dyDescent="0.2">
      <c r="A5077" t="s">
        <v>41</v>
      </c>
      <c r="B5077" t="s">
        <v>42</v>
      </c>
      <c r="C5077" t="s">
        <v>85</v>
      </c>
      <c r="D5077" s="11">
        <v>44292</v>
      </c>
      <c r="E5077" t="s">
        <v>50</v>
      </c>
      <c r="F5077">
        <v>5</v>
      </c>
      <c r="G5077" t="s">
        <v>43</v>
      </c>
      <c r="H5077">
        <v>9</v>
      </c>
      <c r="I5077"/>
      <c r="J5077"/>
      <c r="K5077">
        <v>3404236162</v>
      </c>
      <c r="L5077">
        <v>3404236162</v>
      </c>
      <c r="M5077" t="s">
        <v>44</v>
      </c>
      <c r="N5077">
        <v>2356541664</v>
      </c>
      <c r="O5077" s="32" t="str">
        <f t="shared" si="79"/>
        <v>Promoters</v>
      </c>
    </row>
    <row r="5078" spans="1:15" ht="15" x14ac:dyDescent="0.2">
      <c r="A5078" t="s">
        <v>41</v>
      </c>
      <c r="B5078" t="s">
        <v>42</v>
      </c>
      <c r="C5078" t="s">
        <v>102</v>
      </c>
      <c r="D5078" s="11">
        <v>44292</v>
      </c>
      <c r="E5078" t="s">
        <v>53</v>
      </c>
      <c r="F5078">
        <v>5</v>
      </c>
      <c r="G5078" t="s">
        <v>43</v>
      </c>
      <c r="H5078">
        <v>8</v>
      </c>
      <c r="I5078"/>
      <c r="J5078"/>
      <c r="K5078">
        <v>4415429600</v>
      </c>
      <c r="L5078">
        <v>4415429600</v>
      </c>
      <c r="M5078" t="s">
        <v>44</v>
      </c>
      <c r="N5078">
        <v>2356550817</v>
      </c>
      <c r="O5078" s="32" t="str">
        <f t="shared" si="79"/>
        <v>Passives</v>
      </c>
    </row>
    <row r="5079" spans="1:15" ht="15" x14ac:dyDescent="0.2">
      <c r="A5079" t="s">
        <v>41</v>
      </c>
      <c r="B5079" t="s">
        <v>42</v>
      </c>
      <c r="C5079" t="s">
        <v>127</v>
      </c>
      <c r="D5079" s="11">
        <v>44292</v>
      </c>
      <c r="E5079" t="s">
        <v>50</v>
      </c>
      <c r="F5079">
        <v>5</v>
      </c>
      <c r="G5079" t="s">
        <v>46</v>
      </c>
      <c r="H5079">
        <v>9</v>
      </c>
      <c r="I5079"/>
      <c r="J5079"/>
      <c r="K5079">
        <v>4074560869</v>
      </c>
      <c r="L5079">
        <v>4074560869</v>
      </c>
      <c r="M5079" t="s">
        <v>44</v>
      </c>
      <c r="N5079">
        <v>2356559373</v>
      </c>
      <c r="O5079" s="32" t="str">
        <f t="shared" si="79"/>
        <v>Promoters</v>
      </c>
    </row>
    <row r="5080" spans="1:15" ht="15" x14ac:dyDescent="0.2">
      <c r="A5080" t="s">
        <v>41</v>
      </c>
      <c r="B5080" t="s">
        <v>42</v>
      </c>
      <c r="C5080" t="s">
        <v>133</v>
      </c>
      <c r="D5080" s="11">
        <v>44292</v>
      </c>
      <c r="E5080" t="s">
        <v>50</v>
      </c>
      <c r="F5080">
        <v>5</v>
      </c>
      <c r="G5080" t="s">
        <v>43</v>
      </c>
      <c r="H5080">
        <v>9</v>
      </c>
      <c r="I5080"/>
      <c r="J5080"/>
      <c r="K5080">
        <v>4147080798</v>
      </c>
      <c r="L5080">
        <v>4147080798</v>
      </c>
      <c r="M5080" t="s">
        <v>51</v>
      </c>
      <c r="N5080">
        <v>2356560935</v>
      </c>
      <c r="O5080" s="32" t="str">
        <f t="shared" si="79"/>
        <v>Promoters</v>
      </c>
    </row>
    <row r="5081" spans="1:15" ht="15" x14ac:dyDescent="0.2">
      <c r="A5081" t="s">
        <v>41</v>
      </c>
      <c r="B5081" t="s">
        <v>42</v>
      </c>
      <c r="C5081" t="s">
        <v>128</v>
      </c>
      <c r="D5081" s="11">
        <v>44292</v>
      </c>
      <c r="E5081" t="s">
        <v>52</v>
      </c>
      <c r="F5081">
        <v>5</v>
      </c>
      <c r="G5081" t="s">
        <v>43</v>
      </c>
      <c r="H5081">
        <v>10</v>
      </c>
      <c r="I5081"/>
      <c r="J5081"/>
      <c r="K5081">
        <v>4417477140</v>
      </c>
      <c r="L5081">
        <v>4417477140</v>
      </c>
      <c r="M5081" t="s">
        <v>51</v>
      </c>
      <c r="N5081">
        <v>2356562264</v>
      </c>
      <c r="O5081" s="32" t="str">
        <f t="shared" si="79"/>
        <v>Promoters</v>
      </c>
    </row>
    <row r="5082" spans="1:15" ht="15" x14ac:dyDescent="0.2">
      <c r="A5082" t="s">
        <v>41</v>
      </c>
      <c r="B5082" t="s">
        <v>42</v>
      </c>
      <c r="C5082" t="s">
        <v>136</v>
      </c>
      <c r="D5082" s="11">
        <v>44292</v>
      </c>
      <c r="E5082" t="s">
        <v>54</v>
      </c>
      <c r="F5082">
        <v>5</v>
      </c>
      <c r="G5082" t="s">
        <v>43</v>
      </c>
      <c r="H5082">
        <v>9</v>
      </c>
      <c r="I5082"/>
      <c r="J5082"/>
      <c r="K5082">
        <v>9286142267</v>
      </c>
      <c r="L5082">
        <v>9286142267</v>
      </c>
      <c r="M5082" t="s">
        <v>44</v>
      </c>
      <c r="N5082">
        <v>2356563505</v>
      </c>
      <c r="O5082" s="32" t="str">
        <f t="shared" si="79"/>
        <v>Promoters</v>
      </c>
    </row>
    <row r="5083" spans="1:15" ht="15" x14ac:dyDescent="0.2">
      <c r="A5083" t="s">
        <v>41</v>
      </c>
      <c r="B5083" t="s">
        <v>42</v>
      </c>
      <c r="C5083" t="s">
        <v>120</v>
      </c>
      <c r="D5083" s="11">
        <v>44292</v>
      </c>
      <c r="E5083" t="s">
        <v>19</v>
      </c>
      <c r="F5083">
        <v>5</v>
      </c>
      <c r="G5083" t="s">
        <v>43</v>
      </c>
      <c r="H5083">
        <v>7</v>
      </c>
      <c r="I5083"/>
      <c r="J5083"/>
      <c r="K5083">
        <v>7205275223</v>
      </c>
      <c r="L5083">
        <v>5922263313</v>
      </c>
      <c r="M5083" t="s">
        <v>44</v>
      </c>
      <c r="N5083">
        <v>2356580194</v>
      </c>
      <c r="O5083" s="32" t="str">
        <f t="shared" si="79"/>
        <v>Passives</v>
      </c>
    </row>
    <row r="5084" spans="1:15" ht="15" x14ac:dyDescent="0.2">
      <c r="A5084" t="s">
        <v>41</v>
      </c>
      <c r="B5084" t="s">
        <v>42</v>
      </c>
      <c r="C5084" t="s">
        <v>134</v>
      </c>
      <c r="D5084" s="11">
        <v>44292</v>
      </c>
      <c r="E5084" t="s">
        <v>52</v>
      </c>
      <c r="F5084">
        <v>5</v>
      </c>
      <c r="G5084" t="s">
        <v>43</v>
      </c>
      <c r="H5084">
        <v>10</v>
      </c>
      <c r="I5084"/>
      <c r="J5084"/>
      <c r="K5084">
        <v>4413363941</v>
      </c>
      <c r="L5084">
        <v>4413363941</v>
      </c>
      <c r="M5084" t="s">
        <v>44</v>
      </c>
      <c r="N5084">
        <v>2356588177</v>
      </c>
      <c r="O5084" s="32" t="str">
        <f t="shared" si="79"/>
        <v>Promoters</v>
      </c>
    </row>
    <row r="5085" spans="1:15" ht="15" x14ac:dyDescent="0.2">
      <c r="A5085" t="s">
        <v>41</v>
      </c>
      <c r="B5085" t="s">
        <v>42</v>
      </c>
      <c r="C5085" t="s">
        <v>139</v>
      </c>
      <c r="D5085" s="11">
        <v>44292</v>
      </c>
      <c r="E5085" t="s">
        <v>50</v>
      </c>
      <c r="F5085">
        <v>1</v>
      </c>
      <c r="G5085" t="s">
        <v>46</v>
      </c>
      <c r="H5085">
        <v>0</v>
      </c>
      <c r="I5085"/>
      <c r="J5085"/>
      <c r="K5085">
        <v>8046527131</v>
      </c>
      <c r="L5085">
        <v>8046527131</v>
      </c>
      <c r="M5085" t="s">
        <v>44</v>
      </c>
      <c r="N5085">
        <v>2356595545</v>
      </c>
      <c r="O5085" s="32" t="str">
        <f t="shared" si="79"/>
        <v>Detractors</v>
      </c>
    </row>
    <row r="5086" spans="1:15" ht="15" x14ac:dyDescent="0.2">
      <c r="A5086" t="s">
        <v>41</v>
      </c>
      <c r="B5086" t="s">
        <v>42</v>
      </c>
      <c r="C5086" t="s">
        <v>124</v>
      </c>
      <c r="D5086" s="11">
        <v>44292</v>
      </c>
      <c r="E5086" t="s">
        <v>52</v>
      </c>
      <c r="F5086">
        <v>5</v>
      </c>
      <c r="G5086" t="s">
        <v>43</v>
      </c>
      <c r="H5086">
        <v>9</v>
      </c>
      <c r="I5086"/>
      <c r="J5086"/>
      <c r="K5086">
        <v>4413352289</v>
      </c>
      <c r="L5086">
        <v>4413352289</v>
      </c>
      <c r="M5086" t="s">
        <v>44</v>
      </c>
      <c r="N5086">
        <v>2356598244</v>
      </c>
      <c r="O5086" s="32" t="str">
        <f t="shared" si="79"/>
        <v>Promoters</v>
      </c>
    </row>
    <row r="5087" spans="1:15" ht="15" x14ac:dyDescent="0.2">
      <c r="A5087" t="s">
        <v>41</v>
      </c>
      <c r="B5087" t="s">
        <v>42</v>
      </c>
      <c r="C5087" t="s">
        <v>120</v>
      </c>
      <c r="D5087" s="11">
        <v>44292</v>
      </c>
      <c r="E5087" t="s">
        <v>19</v>
      </c>
      <c r="F5087">
        <v>1</v>
      </c>
      <c r="G5087" t="s">
        <v>43</v>
      </c>
      <c r="H5087">
        <v>1</v>
      </c>
      <c r="I5087"/>
      <c r="J5087"/>
      <c r="K5087">
        <v>7205275223</v>
      </c>
      <c r="L5087">
        <v>5926514173</v>
      </c>
      <c r="M5087" t="s">
        <v>44</v>
      </c>
      <c r="N5087">
        <v>2356598956</v>
      </c>
      <c r="O5087" s="32" t="str">
        <f t="shared" si="79"/>
        <v>Detractors</v>
      </c>
    </row>
    <row r="5088" spans="1:15" ht="15" x14ac:dyDescent="0.2">
      <c r="A5088" t="s">
        <v>41</v>
      </c>
      <c r="B5088" t="s">
        <v>42</v>
      </c>
      <c r="C5088" t="s">
        <v>82</v>
      </c>
      <c r="D5088" s="11">
        <v>44292</v>
      </c>
      <c r="E5088" t="s">
        <v>54</v>
      </c>
      <c r="F5088">
        <v>5</v>
      </c>
      <c r="G5088" t="s">
        <v>43</v>
      </c>
      <c r="H5088">
        <v>5</v>
      </c>
      <c r="I5088"/>
      <c r="J5088"/>
      <c r="K5088">
        <v>9287300297</v>
      </c>
      <c r="L5088">
        <v>9287300297</v>
      </c>
      <c r="M5088" t="s">
        <v>44</v>
      </c>
      <c r="N5088">
        <v>2356639961</v>
      </c>
      <c r="O5088" s="32" t="str">
        <f t="shared" si="79"/>
        <v>Detractors</v>
      </c>
    </row>
    <row r="5089" spans="1:15" ht="15" x14ac:dyDescent="0.2">
      <c r="A5089" t="s">
        <v>41</v>
      </c>
      <c r="B5089" t="s">
        <v>42</v>
      </c>
      <c r="C5089" t="s">
        <v>112</v>
      </c>
      <c r="D5089" s="11">
        <v>44292</v>
      </c>
      <c r="E5089" t="s">
        <v>54</v>
      </c>
      <c r="F5089">
        <v>5</v>
      </c>
      <c r="G5089" t="s">
        <v>43</v>
      </c>
      <c r="H5089">
        <v>10</v>
      </c>
      <c r="I5089"/>
      <c r="J5089"/>
      <c r="K5089">
        <v>9282800764</v>
      </c>
      <c r="L5089">
        <v>9282800764</v>
      </c>
      <c r="M5089" t="s">
        <v>51</v>
      </c>
      <c r="N5089">
        <v>2356644924</v>
      </c>
      <c r="O5089" s="32" t="str">
        <f t="shared" si="79"/>
        <v>Promoters</v>
      </c>
    </row>
    <row r="5090" spans="1:15" ht="15" x14ac:dyDescent="0.2">
      <c r="A5090" t="s">
        <v>41</v>
      </c>
      <c r="B5090" t="s">
        <v>42</v>
      </c>
      <c r="C5090" t="s">
        <v>88</v>
      </c>
      <c r="D5090" s="11">
        <v>44292</v>
      </c>
      <c r="E5090" t="s">
        <v>50</v>
      </c>
      <c r="F5090">
        <v>5</v>
      </c>
      <c r="G5090" t="s">
        <v>43</v>
      </c>
      <c r="H5090">
        <v>7</v>
      </c>
      <c r="I5090"/>
      <c r="J5090"/>
      <c r="K5090">
        <v>3405147054</v>
      </c>
      <c r="L5090">
        <v>3405147054</v>
      </c>
      <c r="M5090" t="s">
        <v>44</v>
      </c>
      <c r="N5090">
        <v>2356651507</v>
      </c>
      <c r="O5090" s="32" t="str">
        <f t="shared" si="79"/>
        <v>Passives</v>
      </c>
    </row>
    <row r="5091" spans="1:15" ht="15" x14ac:dyDescent="0.2">
      <c r="A5091" t="s">
        <v>41</v>
      </c>
      <c r="B5091" t="s">
        <v>42</v>
      </c>
      <c r="C5091" t="s">
        <v>88</v>
      </c>
      <c r="D5091" s="11">
        <v>44292</v>
      </c>
      <c r="E5091" t="s">
        <v>54</v>
      </c>
      <c r="F5091">
        <v>3</v>
      </c>
      <c r="G5091" t="s">
        <v>46</v>
      </c>
      <c r="H5091">
        <v>5</v>
      </c>
      <c r="I5091"/>
      <c r="J5091"/>
      <c r="K5091">
        <v>9284019901</v>
      </c>
      <c r="L5091">
        <v>9284019901</v>
      </c>
      <c r="M5091" t="s">
        <v>44</v>
      </c>
      <c r="N5091">
        <v>2356654571</v>
      </c>
      <c r="O5091" s="32" t="str">
        <f t="shared" si="79"/>
        <v>Detractors</v>
      </c>
    </row>
    <row r="5092" spans="1:15" ht="15" x14ac:dyDescent="0.2">
      <c r="A5092" t="s">
        <v>41</v>
      </c>
      <c r="B5092" t="s">
        <v>42</v>
      </c>
      <c r="C5092" t="s">
        <v>110</v>
      </c>
      <c r="D5092" s="11">
        <v>44293</v>
      </c>
      <c r="E5092" t="s">
        <v>53</v>
      </c>
      <c r="F5092">
        <v>4</v>
      </c>
      <c r="G5092" t="s">
        <v>43</v>
      </c>
      <c r="H5092">
        <v>6</v>
      </c>
      <c r="I5092"/>
      <c r="J5092"/>
      <c r="K5092">
        <v>4412326158</v>
      </c>
      <c r="L5092">
        <v>4412326158</v>
      </c>
      <c r="M5092" t="s">
        <v>44</v>
      </c>
      <c r="N5092">
        <v>2356749686</v>
      </c>
      <c r="O5092" s="32" t="str">
        <f t="shared" si="79"/>
        <v>Detractors</v>
      </c>
    </row>
    <row r="5093" spans="1:15" ht="15" x14ac:dyDescent="0.2">
      <c r="A5093" t="s">
        <v>41</v>
      </c>
      <c r="B5093" t="s">
        <v>42</v>
      </c>
      <c r="C5093" t="s">
        <v>115</v>
      </c>
      <c r="D5093" s="11">
        <v>44293</v>
      </c>
      <c r="E5093" t="s">
        <v>50</v>
      </c>
      <c r="F5093">
        <v>5</v>
      </c>
      <c r="G5093" t="s">
        <v>43</v>
      </c>
      <c r="H5093">
        <v>10</v>
      </c>
      <c r="I5093"/>
      <c r="J5093"/>
      <c r="K5093">
        <v>2038565134</v>
      </c>
      <c r="L5093">
        <v>2038565134</v>
      </c>
      <c r="M5093" t="s">
        <v>44</v>
      </c>
      <c r="N5093">
        <v>2356761655</v>
      </c>
      <c r="O5093" s="32" t="str">
        <f t="shared" si="79"/>
        <v>Promoters</v>
      </c>
    </row>
    <row r="5094" spans="1:15" ht="15" x14ac:dyDescent="0.2">
      <c r="A5094" t="s">
        <v>41</v>
      </c>
      <c r="B5094" t="s">
        <v>42</v>
      </c>
      <c r="C5094" t="s">
        <v>111</v>
      </c>
      <c r="D5094" s="11">
        <v>44293</v>
      </c>
      <c r="E5094" t="s">
        <v>50</v>
      </c>
      <c r="F5094">
        <v>5</v>
      </c>
      <c r="G5094" t="s">
        <v>43</v>
      </c>
      <c r="H5094">
        <v>10</v>
      </c>
      <c r="I5094"/>
      <c r="J5094"/>
      <c r="K5094">
        <v>3403444606</v>
      </c>
      <c r="L5094">
        <v>3403444606</v>
      </c>
      <c r="M5094" t="s">
        <v>44</v>
      </c>
      <c r="N5094">
        <v>2356768887</v>
      </c>
      <c r="O5094" s="32" t="str">
        <f t="shared" si="79"/>
        <v>Promoters</v>
      </c>
    </row>
    <row r="5095" spans="1:15" ht="15" x14ac:dyDescent="0.2">
      <c r="A5095" t="s">
        <v>41</v>
      </c>
      <c r="B5095" t="s">
        <v>42</v>
      </c>
      <c r="C5095" t="s">
        <v>106</v>
      </c>
      <c r="D5095" s="11">
        <v>44293</v>
      </c>
      <c r="E5095" t="s">
        <v>53</v>
      </c>
      <c r="F5095">
        <v>5</v>
      </c>
      <c r="G5095" t="s">
        <v>43</v>
      </c>
      <c r="H5095">
        <v>9</v>
      </c>
      <c r="I5095"/>
      <c r="J5095"/>
      <c r="K5095">
        <v>4412970444</v>
      </c>
      <c r="L5095">
        <v>4412970444</v>
      </c>
      <c r="M5095" t="s">
        <v>44</v>
      </c>
      <c r="N5095">
        <v>2356777002</v>
      </c>
      <c r="O5095" s="32" t="str">
        <f t="shared" si="79"/>
        <v>Promoters</v>
      </c>
    </row>
    <row r="5096" spans="1:15" ht="15" x14ac:dyDescent="0.2">
      <c r="A5096" t="s">
        <v>41</v>
      </c>
      <c r="B5096" t="s">
        <v>42</v>
      </c>
      <c r="C5096" t="s">
        <v>102</v>
      </c>
      <c r="D5096" s="11">
        <v>44293</v>
      </c>
      <c r="E5096" t="s">
        <v>53</v>
      </c>
      <c r="F5096">
        <v>5</v>
      </c>
      <c r="G5096" t="s">
        <v>43</v>
      </c>
      <c r="H5096">
        <v>10</v>
      </c>
      <c r="I5096"/>
      <c r="J5096"/>
      <c r="K5096">
        <v>4415358755</v>
      </c>
      <c r="L5096">
        <v>4415358755</v>
      </c>
      <c r="M5096" t="s">
        <v>44</v>
      </c>
      <c r="N5096">
        <v>2356780854</v>
      </c>
      <c r="O5096" s="32" t="str">
        <f t="shared" si="79"/>
        <v>Promoters</v>
      </c>
    </row>
    <row r="5097" spans="1:15" ht="15" x14ac:dyDescent="0.2">
      <c r="A5097" t="s">
        <v>41</v>
      </c>
      <c r="B5097" t="s">
        <v>42</v>
      </c>
      <c r="C5097" t="s">
        <v>109</v>
      </c>
      <c r="D5097" s="11">
        <v>44293</v>
      </c>
      <c r="E5097" t="s">
        <v>53</v>
      </c>
      <c r="F5097">
        <v>5</v>
      </c>
      <c r="G5097" t="s">
        <v>43</v>
      </c>
      <c r="H5097">
        <v>4</v>
      </c>
      <c r="I5097"/>
      <c r="J5097"/>
      <c r="K5097">
        <v>4417351965</v>
      </c>
      <c r="L5097">
        <v>4417351965</v>
      </c>
      <c r="M5097" t="s">
        <v>44</v>
      </c>
      <c r="N5097">
        <v>2356788164</v>
      </c>
      <c r="O5097" s="32" t="str">
        <f t="shared" si="79"/>
        <v>Detractors</v>
      </c>
    </row>
    <row r="5098" spans="1:15" ht="15" x14ac:dyDescent="0.2">
      <c r="A5098" t="s">
        <v>41</v>
      </c>
      <c r="B5098" t="s">
        <v>42</v>
      </c>
      <c r="C5098" t="s">
        <v>148</v>
      </c>
      <c r="D5098" s="11">
        <v>44293</v>
      </c>
      <c r="E5098" t="s">
        <v>19</v>
      </c>
      <c r="F5098">
        <v>5</v>
      </c>
      <c r="G5098" t="s">
        <v>43</v>
      </c>
      <c r="H5098">
        <v>9</v>
      </c>
      <c r="I5098"/>
      <c r="J5098"/>
      <c r="K5098">
        <v>4694733101</v>
      </c>
      <c r="L5098">
        <v>5922181479</v>
      </c>
      <c r="M5098" t="s">
        <v>44</v>
      </c>
      <c r="N5098">
        <v>2356789153</v>
      </c>
      <c r="O5098" s="32" t="str">
        <f t="shared" si="79"/>
        <v>Promoters</v>
      </c>
    </row>
    <row r="5099" spans="1:15" ht="15" x14ac:dyDescent="0.2">
      <c r="A5099" t="s">
        <v>41</v>
      </c>
      <c r="B5099" t="s">
        <v>42</v>
      </c>
      <c r="C5099" t="s">
        <v>107</v>
      </c>
      <c r="D5099" s="11">
        <v>44293</v>
      </c>
      <c r="E5099" t="s">
        <v>53</v>
      </c>
      <c r="F5099">
        <v>5</v>
      </c>
      <c r="G5099" t="s">
        <v>43</v>
      </c>
      <c r="H5099">
        <v>10</v>
      </c>
      <c r="I5099"/>
      <c r="J5099"/>
      <c r="K5099">
        <v>4415361217</v>
      </c>
      <c r="L5099">
        <v>4415361217</v>
      </c>
      <c r="M5099" t="s">
        <v>51</v>
      </c>
      <c r="N5099">
        <v>2356798136</v>
      </c>
      <c r="O5099" s="32" t="str">
        <f t="shared" si="79"/>
        <v>Promoters</v>
      </c>
    </row>
    <row r="5100" spans="1:15" ht="15" x14ac:dyDescent="0.2">
      <c r="A5100" t="s">
        <v>41</v>
      </c>
      <c r="B5100" t="s">
        <v>42</v>
      </c>
      <c r="C5100" t="s">
        <v>104</v>
      </c>
      <c r="D5100" s="11">
        <v>44293</v>
      </c>
      <c r="E5100" t="s">
        <v>53</v>
      </c>
      <c r="F5100">
        <v>4</v>
      </c>
      <c r="G5100" t="s">
        <v>43</v>
      </c>
      <c r="H5100">
        <v>10</v>
      </c>
      <c r="I5100"/>
      <c r="J5100">
        <v>2034605694</v>
      </c>
      <c r="K5100">
        <v>4415429600</v>
      </c>
      <c r="L5100">
        <v>4415429600</v>
      </c>
      <c r="M5100" t="s">
        <v>44</v>
      </c>
      <c r="N5100">
        <v>2356798682</v>
      </c>
      <c r="O5100" s="32" t="str">
        <f t="shared" si="79"/>
        <v>Promoters</v>
      </c>
    </row>
    <row r="5101" spans="1:15" ht="15" x14ac:dyDescent="0.2">
      <c r="A5101" t="s">
        <v>41</v>
      </c>
      <c r="B5101" t="s">
        <v>42</v>
      </c>
      <c r="C5101" t="s">
        <v>102</v>
      </c>
      <c r="D5101" s="11">
        <v>44293</v>
      </c>
      <c r="E5101" t="s">
        <v>53</v>
      </c>
      <c r="F5101">
        <v>5</v>
      </c>
      <c r="G5101" t="s">
        <v>43</v>
      </c>
      <c r="H5101">
        <v>8</v>
      </c>
      <c r="I5101"/>
      <c r="J5101"/>
      <c r="K5101">
        <v>4415255303</v>
      </c>
      <c r="L5101">
        <v>4415255303</v>
      </c>
      <c r="M5101" t="s">
        <v>44</v>
      </c>
      <c r="N5101">
        <v>2356808858</v>
      </c>
      <c r="O5101" s="32" t="str">
        <f t="shared" si="79"/>
        <v>Passives</v>
      </c>
    </row>
    <row r="5102" spans="1:15" ht="15" x14ac:dyDescent="0.2">
      <c r="A5102" t="s">
        <v>41</v>
      </c>
      <c r="B5102" t="s">
        <v>42</v>
      </c>
      <c r="C5102" t="s">
        <v>111</v>
      </c>
      <c r="D5102" s="11">
        <v>44293</v>
      </c>
      <c r="E5102" t="s">
        <v>54</v>
      </c>
      <c r="F5102">
        <v>5</v>
      </c>
      <c r="G5102" t="s">
        <v>43</v>
      </c>
      <c r="H5102">
        <v>8</v>
      </c>
      <c r="I5102"/>
      <c r="J5102"/>
      <c r="K5102">
        <v>9287072347</v>
      </c>
      <c r="L5102">
        <v>9287072347</v>
      </c>
      <c r="M5102" t="s">
        <v>44</v>
      </c>
      <c r="N5102">
        <v>2356822961</v>
      </c>
      <c r="O5102" s="32" t="str">
        <f t="shared" si="79"/>
        <v>Passives</v>
      </c>
    </row>
    <row r="5103" spans="1:15" ht="15" x14ac:dyDescent="0.2">
      <c r="A5103" t="s">
        <v>41</v>
      </c>
      <c r="B5103" t="s">
        <v>42</v>
      </c>
      <c r="C5103" t="s">
        <v>123</v>
      </c>
      <c r="D5103" s="11">
        <v>44293</v>
      </c>
      <c r="E5103" t="s">
        <v>19</v>
      </c>
      <c r="F5103">
        <v>1</v>
      </c>
      <c r="G5103" t="s">
        <v>46</v>
      </c>
      <c r="H5103">
        <v>10</v>
      </c>
      <c r="I5103"/>
      <c r="J5103"/>
      <c r="K5103">
        <v>7205275223</v>
      </c>
      <c r="L5103">
        <v>5922750421</v>
      </c>
      <c r="M5103" t="s">
        <v>44</v>
      </c>
      <c r="N5103">
        <v>2356825313</v>
      </c>
      <c r="O5103" s="32" t="str">
        <f t="shared" si="79"/>
        <v>Promoters</v>
      </c>
    </row>
    <row r="5104" spans="1:15" ht="15" x14ac:dyDescent="0.2">
      <c r="A5104" t="s">
        <v>41</v>
      </c>
      <c r="B5104" t="s">
        <v>42</v>
      </c>
      <c r="C5104" t="s">
        <v>148</v>
      </c>
      <c r="D5104" s="11">
        <v>44293</v>
      </c>
      <c r="E5104" t="s">
        <v>19</v>
      </c>
      <c r="F5104">
        <v>5</v>
      </c>
      <c r="G5104" t="s">
        <v>43</v>
      </c>
      <c r="H5104">
        <v>10</v>
      </c>
      <c r="I5104"/>
      <c r="J5104"/>
      <c r="K5104">
        <v>7205275223</v>
      </c>
      <c r="L5104">
        <v>5926438998</v>
      </c>
      <c r="M5104" t="s">
        <v>44</v>
      </c>
      <c r="N5104">
        <v>2356843139</v>
      </c>
      <c r="O5104" s="32" t="str">
        <f t="shared" si="79"/>
        <v>Promoters</v>
      </c>
    </row>
    <row r="5105" spans="1:15" ht="15" x14ac:dyDescent="0.2">
      <c r="A5105" t="s">
        <v>41</v>
      </c>
      <c r="B5105" t="s">
        <v>42</v>
      </c>
      <c r="C5105" t="s">
        <v>78</v>
      </c>
      <c r="D5105" s="11">
        <v>44293</v>
      </c>
      <c r="E5105" t="s">
        <v>50</v>
      </c>
      <c r="F5105">
        <v>2</v>
      </c>
      <c r="G5105" t="s">
        <v>46</v>
      </c>
      <c r="H5105">
        <v>4</v>
      </c>
      <c r="I5105"/>
      <c r="J5105"/>
      <c r="K5105">
        <v>3406268487</v>
      </c>
      <c r="L5105">
        <v>3406268487</v>
      </c>
      <c r="M5105" t="s">
        <v>44</v>
      </c>
      <c r="N5105">
        <v>2356879277</v>
      </c>
      <c r="O5105" s="32" t="str">
        <f t="shared" si="79"/>
        <v>Detractors</v>
      </c>
    </row>
    <row r="5106" spans="1:15" ht="15" x14ac:dyDescent="0.2">
      <c r="A5106" t="s">
        <v>41</v>
      </c>
      <c r="B5106" t="s">
        <v>42</v>
      </c>
      <c r="C5106" t="s">
        <v>115</v>
      </c>
      <c r="D5106" s="11">
        <v>44293</v>
      </c>
      <c r="E5106" t="s">
        <v>50</v>
      </c>
      <c r="F5106">
        <v>5</v>
      </c>
      <c r="G5106" t="s">
        <v>46</v>
      </c>
      <c r="H5106">
        <v>0</v>
      </c>
      <c r="I5106"/>
      <c r="J5106"/>
      <c r="K5106">
        <v>3407761144</v>
      </c>
      <c r="L5106">
        <v>3407761144</v>
      </c>
      <c r="M5106" t="s">
        <v>44</v>
      </c>
      <c r="N5106">
        <v>2356894808</v>
      </c>
      <c r="O5106" s="32" t="str">
        <f t="shared" si="79"/>
        <v>Detractors</v>
      </c>
    </row>
    <row r="5107" spans="1:15" ht="15" x14ac:dyDescent="0.2">
      <c r="A5107" t="s">
        <v>41</v>
      </c>
      <c r="B5107" t="s">
        <v>42</v>
      </c>
      <c r="C5107" t="s">
        <v>107</v>
      </c>
      <c r="D5107" s="11">
        <v>44293</v>
      </c>
      <c r="E5107" t="s">
        <v>53</v>
      </c>
      <c r="F5107">
        <v>5</v>
      </c>
      <c r="G5107" t="s">
        <v>43</v>
      </c>
      <c r="H5107">
        <v>10</v>
      </c>
      <c r="I5107"/>
      <c r="J5107">
        <v>2034715644</v>
      </c>
      <c r="K5107">
        <v>4413352289</v>
      </c>
      <c r="L5107">
        <v>4413352289</v>
      </c>
      <c r="M5107" t="s">
        <v>44</v>
      </c>
      <c r="N5107">
        <v>2356920169</v>
      </c>
      <c r="O5107" s="32" t="str">
        <f t="shared" si="79"/>
        <v>Promoters</v>
      </c>
    </row>
    <row r="5108" spans="1:15" ht="15" x14ac:dyDescent="0.2">
      <c r="A5108" t="s">
        <v>41</v>
      </c>
      <c r="B5108" t="s">
        <v>42</v>
      </c>
      <c r="C5108" t="s">
        <v>136</v>
      </c>
      <c r="D5108" s="11">
        <v>44293</v>
      </c>
      <c r="E5108" t="s">
        <v>52</v>
      </c>
      <c r="F5108">
        <v>5</v>
      </c>
      <c r="G5108" t="s">
        <v>43</v>
      </c>
      <c r="H5108">
        <v>10</v>
      </c>
      <c r="I5108"/>
      <c r="J5108"/>
      <c r="K5108">
        <v>4412363996</v>
      </c>
      <c r="L5108">
        <v>4412363996</v>
      </c>
      <c r="M5108" t="s">
        <v>51</v>
      </c>
      <c r="N5108">
        <v>2356933158</v>
      </c>
      <c r="O5108" s="32" t="str">
        <f t="shared" si="79"/>
        <v>Promoters</v>
      </c>
    </row>
    <row r="5109" spans="1:15" ht="15" x14ac:dyDescent="0.2">
      <c r="A5109" t="s">
        <v>41</v>
      </c>
      <c r="B5109" t="s">
        <v>42</v>
      </c>
      <c r="C5109" t="s">
        <v>130</v>
      </c>
      <c r="D5109" s="11">
        <v>44293</v>
      </c>
      <c r="E5109" t="s">
        <v>19</v>
      </c>
      <c r="F5109">
        <v>1</v>
      </c>
      <c r="G5109" t="s">
        <v>46</v>
      </c>
      <c r="H5109">
        <v>0</v>
      </c>
      <c r="I5109"/>
      <c r="J5109"/>
      <c r="K5109">
        <v>7205275223</v>
      </c>
      <c r="L5109">
        <v>5922190231</v>
      </c>
      <c r="M5109" t="s">
        <v>44</v>
      </c>
      <c r="N5109">
        <v>2356947421</v>
      </c>
      <c r="O5109" s="32" t="str">
        <f t="shared" si="79"/>
        <v>Detractors</v>
      </c>
    </row>
    <row r="5110" spans="1:15" ht="15" x14ac:dyDescent="0.2">
      <c r="A5110" t="s">
        <v>41</v>
      </c>
      <c r="B5110" t="s">
        <v>42</v>
      </c>
      <c r="C5110" t="s">
        <v>106</v>
      </c>
      <c r="D5110" s="11">
        <v>44293</v>
      </c>
      <c r="E5110" t="s">
        <v>53</v>
      </c>
      <c r="F5110">
        <v>4</v>
      </c>
      <c r="G5110" t="s">
        <v>43</v>
      </c>
      <c r="H5110">
        <v>9</v>
      </c>
      <c r="I5110"/>
      <c r="J5110">
        <v>2034740843</v>
      </c>
      <c r="K5110">
        <v>4412930174</v>
      </c>
      <c r="L5110">
        <v>4412930174</v>
      </c>
      <c r="M5110" t="s">
        <v>44</v>
      </c>
      <c r="N5110">
        <v>2356948751</v>
      </c>
      <c r="O5110" s="32" t="str">
        <f t="shared" si="79"/>
        <v>Promoters</v>
      </c>
    </row>
    <row r="5111" spans="1:15" ht="15" x14ac:dyDescent="0.2">
      <c r="A5111" t="s">
        <v>41</v>
      </c>
      <c r="B5111" t="s">
        <v>42</v>
      </c>
      <c r="C5111" t="s">
        <v>113</v>
      </c>
      <c r="D5111" s="11">
        <v>44293</v>
      </c>
      <c r="E5111" t="s">
        <v>50</v>
      </c>
      <c r="F5111">
        <v>5</v>
      </c>
      <c r="G5111" t="s">
        <v>43</v>
      </c>
      <c r="H5111">
        <v>10</v>
      </c>
      <c r="I5111"/>
      <c r="J5111"/>
      <c r="K5111">
        <v>3403445672</v>
      </c>
      <c r="L5111">
        <v>3403445672</v>
      </c>
      <c r="M5111" t="s">
        <v>44</v>
      </c>
      <c r="N5111">
        <v>2356948888</v>
      </c>
      <c r="O5111" s="32" t="str">
        <f t="shared" si="79"/>
        <v>Promoters</v>
      </c>
    </row>
    <row r="5112" spans="1:15" ht="15" x14ac:dyDescent="0.2">
      <c r="A5112" t="s">
        <v>41</v>
      </c>
      <c r="B5112" t="s">
        <v>42</v>
      </c>
      <c r="C5112" t="s">
        <v>115</v>
      </c>
      <c r="D5112" s="11">
        <v>44293</v>
      </c>
      <c r="E5112" t="s">
        <v>50</v>
      </c>
      <c r="F5112">
        <v>5</v>
      </c>
      <c r="G5112" t="s">
        <v>46</v>
      </c>
      <c r="H5112">
        <v>10</v>
      </c>
      <c r="I5112"/>
      <c r="J5112"/>
      <c r="K5112">
        <v>3403445672</v>
      </c>
      <c r="L5112">
        <v>3403445672</v>
      </c>
      <c r="M5112" t="s">
        <v>51</v>
      </c>
      <c r="N5112">
        <v>2356983045</v>
      </c>
      <c r="O5112" s="32" t="str">
        <f t="shared" si="79"/>
        <v>Promoters</v>
      </c>
    </row>
    <row r="5113" spans="1:15" ht="15" x14ac:dyDescent="0.2">
      <c r="A5113" t="s">
        <v>41</v>
      </c>
      <c r="B5113" t="s">
        <v>42</v>
      </c>
      <c r="C5113" t="s">
        <v>107</v>
      </c>
      <c r="D5113" s="11">
        <v>44293</v>
      </c>
      <c r="E5113" t="s">
        <v>53</v>
      </c>
      <c r="F5113">
        <v>5</v>
      </c>
      <c r="G5113" t="s">
        <v>43</v>
      </c>
      <c r="H5113">
        <v>9</v>
      </c>
      <c r="I5113"/>
      <c r="J5113"/>
      <c r="K5113">
        <v>4412938221</v>
      </c>
      <c r="L5113">
        <v>4412938221</v>
      </c>
      <c r="M5113" t="s">
        <v>51</v>
      </c>
      <c r="N5113">
        <v>2357004179</v>
      </c>
      <c r="O5113" s="32" t="str">
        <f t="shared" si="79"/>
        <v>Promoters</v>
      </c>
    </row>
    <row r="5114" spans="1:15" ht="15" x14ac:dyDescent="0.2">
      <c r="A5114" t="s">
        <v>41</v>
      </c>
      <c r="B5114" t="s">
        <v>42</v>
      </c>
      <c r="C5114" t="s">
        <v>127</v>
      </c>
      <c r="D5114" s="11">
        <v>44293</v>
      </c>
      <c r="E5114" t="s">
        <v>54</v>
      </c>
      <c r="F5114">
        <v>5</v>
      </c>
      <c r="G5114" t="s">
        <v>46</v>
      </c>
      <c r="H5114">
        <v>5</v>
      </c>
      <c r="I5114"/>
      <c r="J5114"/>
      <c r="K5114">
        <v>9287070079</v>
      </c>
      <c r="L5114">
        <v>9287070079</v>
      </c>
      <c r="M5114" t="s">
        <v>44</v>
      </c>
      <c r="N5114">
        <v>2357005846</v>
      </c>
      <c r="O5114" s="32" t="str">
        <f t="shared" si="79"/>
        <v>Detractors</v>
      </c>
    </row>
    <row r="5115" spans="1:15" ht="15" x14ac:dyDescent="0.2">
      <c r="A5115" t="s">
        <v>41</v>
      </c>
      <c r="B5115" t="s">
        <v>42</v>
      </c>
      <c r="C5115" t="s">
        <v>78</v>
      </c>
      <c r="D5115" s="11">
        <v>44293</v>
      </c>
      <c r="E5115" t="s">
        <v>50</v>
      </c>
      <c r="F5115">
        <v>5</v>
      </c>
      <c r="G5115" t="s">
        <v>43</v>
      </c>
      <c r="H5115">
        <v>8</v>
      </c>
      <c r="I5115"/>
      <c r="J5115"/>
      <c r="K5115">
        <v>3406422371</v>
      </c>
      <c r="L5115">
        <v>3406422371</v>
      </c>
      <c r="M5115" t="s">
        <v>44</v>
      </c>
      <c r="N5115">
        <v>2357017012</v>
      </c>
      <c r="O5115" s="32" t="str">
        <f t="shared" si="79"/>
        <v>Passives</v>
      </c>
    </row>
    <row r="5116" spans="1:15" ht="15" x14ac:dyDescent="0.2">
      <c r="A5116" t="s">
        <v>41</v>
      </c>
      <c r="B5116" t="s">
        <v>42</v>
      </c>
      <c r="C5116" t="s">
        <v>103</v>
      </c>
      <c r="D5116" s="11">
        <v>44293</v>
      </c>
      <c r="E5116" t="s">
        <v>53</v>
      </c>
      <c r="F5116">
        <v>5</v>
      </c>
      <c r="G5116" t="s">
        <v>46</v>
      </c>
      <c r="H5116">
        <v>8</v>
      </c>
      <c r="I5116"/>
      <c r="J5116">
        <v>2034835008</v>
      </c>
      <c r="K5116">
        <v>4412381424</v>
      </c>
      <c r="L5116">
        <v>4412381424</v>
      </c>
      <c r="M5116" t="s">
        <v>44</v>
      </c>
      <c r="N5116">
        <v>2357031657</v>
      </c>
      <c r="O5116" s="32" t="str">
        <f t="shared" si="79"/>
        <v>Passives</v>
      </c>
    </row>
    <row r="5117" spans="1:15" ht="15" x14ac:dyDescent="0.2">
      <c r="A5117" t="s">
        <v>41</v>
      </c>
      <c r="B5117" t="s">
        <v>42</v>
      </c>
      <c r="C5117" t="s">
        <v>134</v>
      </c>
      <c r="D5117" s="11">
        <v>44293</v>
      </c>
      <c r="E5117" t="s">
        <v>54</v>
      </c>
      <c r="F5117">
        <v>5</v>
      </c>
      <c r="G5117" t="s">
        <v>46</v>
      </c>
      <c r="H5117">
        <v>8</v>
      </c>
      <c r="I5117"/>
      <c r="J5117"/>
      <c r="K5117">
        <v>6025758065</v>
      </c>
      <c r="L5117">
        <v>6025758065</v>
      </c>
      <c r="M5117" t="s">
        <v>44</v>
      </c>
      <c r="N5117">
        <v>2357069353</v>
      </c>
      <c r="O5117" s="32" t="str">
        <f t="shared" si="79"/>
        <v>Passives</v>
      </c>
    </row>
    <row r="5118" spans="1:15" ht="15" x14ac:dyDescent="0.2">
      <c r="A5118" t="s">
        <v>41</v>
      </c>
      <c r="B5118" t="s">
        <v>42</v>
      </c>
      <c r="C5118" t="s">
        <v>123</v>
      </c>
      <c r="D5118" s="11">
        <v>44293</v>
      </c>
      <c r="E5118" t="s">
        <v>19</v>
      </c>
      <c r="F5118">
        <v>5</v>
      </c>
      <c r="G5118" t="s">
        <v>43</v>
      </c>
      <c r="H5118">
        <v>8</v>
      </c>
      <c r="I5118"/>
      <c r="J5118"/>
      <c r="K5118">
        <v>7205275223</v>
      </c>
      <c r="L5118">
        <v>5926210442</v>
      </c>
      <c r="M5118" t="s">
        <v>44</v>
      </c>
      <c r="N5118">
        <v>2357091368</v>
      </c>
      <c r="O5118" s="32" t="str">
        <f t="shared" si="79"/>
        <v>Passives</v>
      </c>
    </row>
    <row r="5119" spans="1:15" ht="15" x14ac:dyDescent="0.2">
      <c r="A5119" t="s">
        <v>41</v>
      </c>
      <c r="B5119" t="s">
        <v>42</v>
      </c>
      <c r="C5119" t="s">
        <v>101</v>
      </c>
      <c r="D5119" s="11">
        <v>44293</v>
      </c>
      <c r="E5119" t="s">
        <v>53</v>
      </c>
      <c r="F5119">
        <v>5</v>
      </c>
      <c r="G5119" t="s">
        <v>43</v>
      </c>
      <c r="H5119">
        <v>9</v>
      </c>
      <c r="I5119"/>
      <c r="J5119"/>
      <c r="K5119">
        <v>4413251630</v>
      </c>
      <c r="L5119">
        <v>4413251630</v>
      </c>
      <c r="M5119" t="s">
        <v>44</v>
      </c>
      <c r="N5119">
        <v>2357098835</v>
      </c>
      <c r="O5119" s="32" t="str">
        <f t="shared" si="79"/>
        <v>Promoters</v>
      </c>
    </row>
    <row r="5120" spans="1:15" ht="15" x14ac:dyDescent="0.2">
      <c r="A5120" t="s">
        <v>41</v>
      </c>
      <c r="B5120" t="s">
        <v>42</v>
      </c>
      <c r="C5120" t="s">
        <v>87</v>
      </c>
      <c r="D5120" s="11">
        <v>44293</v>
      </c>
      <c r="E5120" t="s">
        <v>53</v>
      </c>
      <c r="F5120">
        <v>3</v>
      </c>
      <c r="G5120" t="s">
        <v>43</v>
      </c>
      <c r="H5120">
        <v>6</v>
      </c>
      <c r="I5120"/>
      <c r="J5120"/>
      <c r="K5120">
        <v>4415330102</v>
      </c>
      <c r="L5120">
        <v>4415330102</v>
      </c>
      <c r="M5120" t="s">
        <v>44</v>
      </c>
      <c r="N5120">
        <v>2357117679</v>
      </c>
      <c r="O5120" s="32" t="str">
        <f t="shared" si="79"/>
        <v>Detractors</v>
      </c>
    </row>
    <row r="5121" spans="1:15" ht="15" x14ac:dyDescent="0.2">
      <c r="A5121" t="s">
        <v>41</v>
      </c>
      <c r="B5121" t="s">
        <v>42</v>
      </c>
      <c r="C5121" t="s">
        <v>120</v>
      </c>
      <c r="D5121" s="11">
        <v>44293</v>
      </c>
      <c r="E5121" t="s">
        <v>19</v>
      </c>
      <c r="F5121">
        <v>5</v>
      </c>
      <c r="G5121" t="s">
        <v>43</v>
      </c>
      <c r="H5121">
        <v>3</v>
      </c>
      <c r="I5121"/>
      <c r="J5121"/>
      <c r="K5121">
        <v>4694733101</v>
      </c>
      <c r="L5121">
        <v>5922335266</v>
      </c>
      <c r="M5121" t="s">
        <v>44</v>
      </c>
      <c r="N5121">
        <v>2357121706</v>
      </c>
      <c r="O5121" s="32" t="str">
        <f t="shared" si="79"/>
        <v>Detractors</v>
      </c>
    </row>
    <row r="5122" spans="1:15" ht="15" x14ac:dyDescent="0.2">
      <c r="A5122" t="s">
        <v>41</v>
      </c>
      <c r="B5122" t="s">
        <v>42</v>
      </c>
      <c r="C5122" t="s">
        <v>120</v>
      </c>
      <c r="D5122" s="11">
        <v>44293</v>
      </c>
      <c r="E5122" t="s">
        <v>19</v>
      </c>
      <c r="F5122">
        <v>5</v>
      </c>
      <c r="G5122" t="s">
        <v>43</v>
      </c>
      <c r="H5122">
        <v>9</v>
      </c>
      <c r="I5122"/>
      <c r="J5122"/>
      <c r="K5122">
        <v>7205275223</v>
      </c>
      <c r="L5122">
        <v>5926282444</v>
      </c>
      <c r="M5122" t="s">
        <v>51</v>
      </c>
      <c r="N5122">
        <v>2357127627</v>
      </c>
      <c r="O5122" s="32" t="str">
        <f t="shared" ref="O5122:O5185" si="80">IF(AND(H5122&gt;=$Q$3,H5122&lt;=$R$3),$S$3,IF(AND(H5122&gt;=$Q$4,H5122&lt;=$R$4),$S$4,IF(AND(H5122&gt;=$Q$5,H5122&lt;=$R$5),$S$5)))</f>
        <v>Promoters</v>
      </c>
    </row>
    <row r="5123" spans="1:15" ht="15" x14ac:dyDescent="0.2">
      <c r="A5123" t="s">
        <v>41</v>
      </c>
      <c r="B5123" t="s">
        <v>42</v>
      </c>
      <c r="C5123" t="s">
        <v>145</v>
      </c>
      <c r="D5123" s="11">
        <v>44293</v>
      </c>
      <c r="E5123" t="s">
        <v>50</v>
      </c>
      <c r="F5123">
        <v>5</v>
      </c>
      <c r="G5123" t="s">
        <v>43</v>
      </c>
      <c r="H5123">
        <v>9</v>
      </c>
      <c r="I5123"/>
      <c r="J5123"/>
      <c r="K5123">
        <v>3406905293</v>
      </c>
      <c r="L5123">
        <v>3406905293</v>
      </c>
      <c r="M5123" t="s">
        <v>44</v>
      </c>
      <c r="N5123">
        <v>2357152496</v>
      </c>
      <c r="O5123" s="32" t="str">
        <f t="shared" si="80"/>
        <v>Promoters</v>
      </c>
    </row>
    <row r="5124" spans="1:15" ht="15" x14ac:dyDescent="0.2">
      <c r="A5124" t="s">
        <v>41</v>
      </c>
      <c r="B5124" t="s">
        <v>42</v>
      </c>
      <c r="C5124" t="s">
        <v>145</v>
      </c>
      <c r="D5124" s="11">
        <v>44293</v>
      </c>
      <c r="E5124" t="s">
        <v>54</v>
      </c>
      <c r="F5124">
        <v>5</v>
      </c>
      <c r="G5124" t="s">
        <v>43</v>
      </c>
      <c r="H5124">
        <v>10</v>
      </c>
      <c r="I5124"/>
      <c r="J5124"/>
      <c r="K5124">
        <v>9284099066</v>
      </c>
      <c r="L5124">
        <v>9284099066</v>
      </c>
      <c r="M5124" t="s">
        <v>44</v>
      </c>
      <c r="N5124">
        <v>2357228960</v>
      </c>
      <c r="O5124" s="32" t="str">
        <f t="shared" si="80"/>
        <v>Promoters</v>
      </c>
    </row>
    <row r="5125" spans="1:15" ht="15" x14ac:dyDescent="0.2">
      <c r="A5125" t="s">
        <v>41</v>
      </c>
      <c r="B5125" t="s">
        <v>42</v>
      </c>
      <c r="C5125" t="s">
        <v>130</v>
      </c>
      <c r="D5125" s="11">
        <v>44293</v>
      </c>
      <c r="E5125" t="s">
        <v>19</v>
      </c>
      <c r="F5125">
        <v>5</v>
      </c>
      <c r="G5125" t="s">
        <v>43</v>
      </c>
      <c r="H5125">
        <v>10</v>
      </c>
      <c r="I5125"/>
      <c r="J5125"/>
      <c r="K5125">
        <v>7205275223</v>
      </c>
      <c r="L5125">
        <v>5926227045</v>
      </c>
      <c r="M5125" t="s">
        <v>44</v>
      </c>
      <c r="N5125">
        <v>2357275578</v>
      </c>
      <c r="O5125" s="32" t="str">
        <f t="shared" si="80"/>
        <v>Promoters</v>
      </c>
    </row>
    <row r="5126" spans="1:15" ht="15" x14ac:dyDescent="0.2">
      <c r="A5126" t="s">
        <v>41</v>
      </c>
      <c r="B5126" t="s">
        <v>42</v>
      </c>
      <c r="C5126" t="s">
        <v>130</v>
      </c>
      <c r="D5126" s="11">
        <v>44293</v>
      </c>
      <c r="E5126" t="s">
        <v>19</v>
      </c>
      <c r="F5126">
        <v>5</v>
      </c>
      <c r="G5126" t="s">
        <v>43</v>
      </c>
      <c r="H5126">
        <v>8</v>
      </c>
      <c r="I5126"/>
      <c r="J5126"/>
      <c r="K5126">
        <v>7205275223</v>
      </c>
      <c r="L5126">
        <v>5926119230</v>
      </c>
      <c r="M5126" t="s">
        <v>44</v>
      </c>
      <c r="N5126">
        <v>2357277445</v>
      </c>
      <c r="O5126" s="32" t="str">
        <f t="shared" si="80"/>
        <v>Passives</v>
      </c>
    </row>
    <row r="5127" spans="1:15" ht="15" x14ac:dyDescent="0.2">
      <c r="A5127" t="s">
        <v>41</v>
      </c>
      <c r="B5127" t="s">
        <v>42</v>
      </c>
      <c r="C5127" t="s">
        <v>81</v>
      </c>
      <c r="D5127" s="11">
        <v>44293</v>
      </c>
      <c r="E5127" t="s">
        <v>50</v>
      </c>
      <c r="F5127">
        <v>4</v>
      </c>
      <c r="G5127" t="s">
        <v>46</v>
      </c>
      <c r="H5127">
        <v>4</v>
      </c>
      <c r="I5127"/>
      <c r="J5127"/>
      <c r="K5127">
        <v>3402012403</v>
      </c>
      <c r="L5127">
        <v>3402012403</v>
      </c>
      <c r="M5127" t="s">
        <v>44</v>
      </c>
      <c r="N5127">
        <v>2357280979</v>
      </c>
      <c r="O5127" s="32" t="str">
        <f t="shared" si="80"/>
        <v>Detractors</v>
      </c>
    </row>
    <row r="5128" spans="1:15" ht="15" x14ac:dyDescent="0.2">
      <c r="A5128" t="s">
        <v>41</v>
      </c>
      <c r="B5128" t="s">
        <v>42</v>
      </c>
      <c r="C5128" t="s">
        <v>134</v>
      </c>
      <c r="D5128" s="11">
        <v>44293</v>
      </c>
      <c r="E5128" t="s">
        <v>54</v>
      </c>
      <c r="F5128">
        <v>3</v>
      </c>
      <c r="G5128" t="s">
        <v>46</v>
      </c>
      <c r="H5128">
        <v>4</v>
      </c>
      <c r="I5128"/>
      <c r="J5128"/>
      <c r="K5128">
        <v>9286140552</v>
      </c>
      <c r="L5128">
        <v>9286140552</v>
      </c>
      <c r="M5128" t="s">
        <v>44</v>
      </c>
      <c r="N5128">
        <v>2357306807</v>
      </c>
      <c r="O5128" s="32" t="str">
        <f t="shared" si="80"/>
        <v>Detractors</v>
      </c>
    </row>
    <row r="5129" spans="1:15" ht="15" x14ac:dyDescent="0.2">
      <c r="A5129" t="s">
        <v>41</v>
      </c>
      <c r="B5129" t="s">
        <v>42</v>
      </c>
      <c r="C5129" t="s">
        <v>111</v>
      </c>
      <c r="D5129" s="11">
        <v>44294</v>
      </c>
      <c r="E5129" t="s">
        <v>50</v>
      </c>
      <c r="F5129">
        <v>4</v>
      </c>
      <c r="G5129" t="s">
        <v>43</v>
      </c>
      <c r="H5129">
        <v>8</v>
      </c>
      <c r="I5129"/>
      <c r="J5129"/>
      <c r="K5129">
        <v>3409982733</v>
      </c>
      <c r="L5129">
        <v>3409982733</v>
      </c>
      <c r="M5129" t="s">
        <v>51</v>
      </c>
      <c r="N5129">
        <v>2357377715</v>
      </c>
      <c r="O5129" s="32" t="str">
        <f t="shared" si="80"/>
        <v>Passives</v>
      </c>
    </row>
    <row r="5130" spans="1:15" ht="15" x14ac:dyDescent="0.2">
      <c r="A5130" t="s">
        <v>41</v>
      </c>
      <c r="B5130" t="s">
        <v>42</v>
      </c>
      <c r="C5130" t="s">
        <v>108</v>
      </c>
      <c r="D5130" s="11">
        <v>44294</v>
      </c>
      <c r="E5130" t="s">
        <v>53</v>
      </c>
      <c r="F5130">
        <v>5</v>
      </c>
      <c r="G5130" t="s">
        <v>43</v>
      </c>
      <c r="H5130">
        <v>7</v>
      </c>
      <c r="I5130"/>
      <c r="J5130"/>
      <c r="K5130">
        <v>4415049346</v>
      </c>
      <c r="L5130">
        <v>4415049346</v>
      </c>
      <c r="M5130" t="s">
        <v>51</v>
      </c>
      <c r="N5130">
        <v>2357390023</v>
      </c>
      <c r="O5130" s="32" t="str">
        <f t="shared" si="80"/>
        <v>Passives</v>
      </c>
    </row>
    <row r="5131" spans="1:15" ht="15" x14ac:dyDescent="0.2">
      <c r="A5131" t="s">
        <v>41</v>
      </c>
      <c r="B5131" t="s">
        <v>42</v>
      </c>
      <c r="C5131" t="s">
        <v>107</v>
      </c>
      <c r="D5131" s="11">
        <v>44294</v>
      </c>
      <c r="E5131" t="s">
        <v>53</v>
      </c>
      <c r="F5131">
        <v>5</v>
      </c>
      <c r="G5131" t="s">
        <v>43</v>
      </c>
      <c r="H5131">
        <v>8</v>
      </c>
      <c r="I5131"/>
      <c r="J5131"/>
      <c r="K5131">
        <v>4412323674</v>
      </c>
      <c r="L5131">
        <v>4412323674</v>
      </c>
      <c r="M5131" t="s">
        <v>44</v>
      </c>
      <c r="N5131">
        <v>2357392431</v>
      </c>
      <c r="O5131" s="32" t="str">
        <f t="shared" si="80"/>
        <v>Passives</v>
      </c>
    </row>
    <row r="5132" spans="1:15" ht="15" x14ac:dyDescent="0.2">
      <c r="A5132" t="s">
        <v>41</v>
      </c>
      <c r="B5132" t="s">
        <v>42</v>
      </c>
      <c r="C5132" t="s">
        <v>119</v>
      </c>
      <c r="D5132" s="11">
        <v>44294</v>
      </c>
      <c r="E5132" t="s">
        <v>19</v>
      </c>
      <c r="F5132">
        <v>1</v>
      </c>
      <c r="G5132" t="s">
        <v>46</v>
      </c>
      <c r="H5132">
        <v>0</v>
      </c>
      <c r="I5132"/>
      <c r="J5132"/>
      <c r="K5132">
        <v>7205275223</v>
      </c>
      <c r="L5132">
        <v>5925006902</v>
      </c>
      <c r="M5132" t="s">
        <v>44</v>
      </c>
      <c r="N5132">
        <v>2357420537</v>
      </c>
      <c r="O5132" s="32" t="str">
        <f t="shared" si="80"/>
        <v>Detractors</v>
      </c>
    </row>
    <row r="5133" spans="1:15" ht="15" x14ac:dyDescent="0.2">
      <c r="A5133" t="s">
        <v>41</v>
      </c>
      <c r="B5133" t="s">
        <v>42</v>
      </c>
      <c r="C5133" t="s">
        <v>105</v>
      </c>
      <c r="D5133" s="11">
        <v>44294</v>
      </c>
      <c r="E5133" t="s">
        <v>53</v>
      </c>
      <c r="F5133">
        <v>4</v>
      </c>
      <c r="G5133" t="s">
        <v>43</v>
      </c>
      <c r="H5133">
        <v>8</v>
      </c>
      <c r="I5133"/>
      <c r="J5133"/>
      <c r="K5133">
        <v>4412340555</v>
      </c>
      <c r="L5133">
        <v>4412340555</v>
      </c>
      <c r="M5133" t="s">
        <v>51</v>
      </c>
      <c r="N5133">
        <v>2357423290</v>
      </c>
      <c r="O5133" s="32" t="str">
        <f t="shared" si="80"/>
        <v>Passives</v>
      </c>
    </row>
    <row r="5134" spans="1:15" ht="15" x14ac:dyDescent="0.2">
      <c r="A5134" t="s">
        <v>41</v>
      </c>
      <c r="B5134" t="s">
        <v>42</v>
      </c>
      <c r="C5134" t="s">
        <v>119</v>
      </c>
      <c r="D5134" s="11">
        <v>44294</v>
      </c>
      <c r="E5134" t="s">
        <v>19</v>
      </c>
      <c r="F5134">
        <v>5</v>
      </c>
      <c r="G5134" t="s">
        <v>43</v>
      </c>
      <c r="H5134">
        <v>10</v>
      </c>
      <c r="I5134"/>
      <c r="J5134"/>
      <c r="K5134">
        <v>7205275223</v>
      </c>
      <c r="L5134">
        <v>5922660380</v>
      </c>
      <c r="M5134" t="s">
        <v>44</v>
      </c>
      <c r="N5134">
        <v>2357425386</v>
      </c>
      <c r="O5134" s="32" t="str">
        <f t="shared" si="80"/>
        <v>Promoters</v>
      </c>
    </row>
    <row r="5135" spans="1:15" ht="15" x14ac:dyDescent="0.2">
      <c r="A5135" t="s">
        <v>41</v>
      </c>
      <c r="B5135" t="s">
        <v>42</v>
      </c>
      <c r="C5135" t="s">
        <v>133</v>
      </c>
      <c r="D5135" s="11">
        <v>44294</v>
      </c>
      <c r="E5135" t="s">
        <v>55</v>
      </c>
      <c r="F5135">
        <v>5</v>
      </c>
      <c r="G5135" t="s">
        <v>43</v>
      </c>
      <c r="H5135">
        <v>5</v>
      </c>
      <c r="I5135"/>
      <c r="J5135"/>
      <c r="K5135">
        <v>7203265020</v>
      </c>
      <c r="L5135">
        <v>7203265020</v>
      </c>
      <c r="M5135" t="s">
        <v>44</v>
      </c>
      <c r="N5135">
        <v>2357428650</v>
      </c>
      <c r="O5135" s="32" t="str">
        <f t="shared" si="80"/>
        <v>Detractors</v>
      </c>
    </row>
    <row r="5136" spans="1:15" ht="15" x14ac:dyDescent="0.2">
      <c r="A5136" t="s">
        <v>41</v>
      </c>
      <c r="B5136" t="s">
        <v>42</v>
      </c>
      <c r="C5136" t="s">
        <v>125</v>
      </c>
      <c r="D5136" s="11">
        <v>44294</v>
      </c>
      <c r="E5136" t="s">
        <v>19</v>
      </c>
      <c r="F5136">
        <v>5</v>
      </c>
      <c r="G5136" t="s">
        <v>43</v>
      </c>
      <c r="H5136">
        <v>7</v>
      </c>
      <c r="I5136"/>
      <c r="J5136">
        <v>2035347932</v>
      </c>
      <c r="K5136">
        <v>7205275223</v>
      </c>
      <c r="L5136">
        <v>5924446223</v>
      </c>
      <c r="M5136" t="s">
        <v>44</v>
      </c>
      <c r="N5136">
        <v>2357429073</v>
      </c>
      <c r="O5136" s="32" t="str">
        <f t="shared" si="80"/>
        <v>Passives</v>
      </c>
    </row>
    <row r="5137" spans="1:15" ht="15" x14ac:dyDescent="0.2">
      <c r="A5137" t="s">
        <v>41</v>
      </c>
      <c r="B5137" t="s">
        <v>42</v>
      </c>
      <c r="C5137" t="s">
        <v>86</v>
      </c>
      <c r="D5137" s="11">
        <v>44294</v>
      </c>
      <c r="E5137" t="s">
        <v>50</v>
      </c>
      <c r="F5137">
        <v>5</v>
      </c>
      <c r="G5137" t="s">
        <v>43</v>
      </c>
      <c r="H5137">
        <v>10</v>
      </c>
      <c r="I5137"/>
      <c r="J5137"/>
      <c r="K5137">
        <v>2038565134</v>
      </c>
      <c r="L5137">
        <v>2038565134</v>
      </c>
      <c r="M5137" t="s">
        <v>44</v>
      </c>
      <c r="N5137">
        <v>2357432954</v>
      </c>
      <c r="O5137" s="32" t="str">
        <f t="shared" si="80"/>
        <v>Promoters</v>
      </c>
    </row>
    <row r="5138" spans="1:15" ht="15" x14ac:dyDescent="0.2">
      <c r="A5138" t="s">
        <v>41</v>
      </c>
      <c r="B5138" t="s">
        <v>42</v>
      </c>
      <c r="C5138" t="s">
        <v>121</v>
      </c>
      <c r="D5138" s="11">
        <v>44294</v>
      </c>
      <c r="E5138" t="s">
        <v>52</v>
      </c>
      <c r="F5138">
        <v>5</v>
      </c>
      <c r="G5138" t="s">
        <v>43</v>
      </c>
      <c r="H5138">
        <v>9</v>
      </c>
      <c r="I5138"/>
      <c r="J5138"/>
      <c r="K5138">
        <v>4413332345</v>
      </c>
      <c r="L5138">
        <v>4413332345</v>
      </c>
      <c r="M5138" t="s">
        <v>51</v>
      </c>
      <c r="N5138">
        <v>2357435237</v>
      </c>
      <c r="O5138" s="32" t="str">
        <f t="shared" si="80"/>
        <v>Promoters</v>
      </c>
    </row>
    <row r="5139" spans="1:15" ht="15" x14ac:dyDescent="0.2">
      <c r="A5139" t="s">
        <v>41</v>
      </c>
      <c r="B5139" t="s">
        <v>42</v>
      </c>
      <c r="C5139" t="s">
        <v>103</v>
      </c>
      <c r="D5139" s="11">
        <v>44294</v>
      </c>
      <c r="E5139" t="s">
        <v>53</v>
      </c>
      <c r="F5139">
        <v>5</v>
      </c>
      <c r="G5139" t="s">
        <v>43</v>
      </c>
      <c r="H5139">
        <v>0</v>
      </c>
      <c r="I5139"/>
      <c r="J5139"/>
      <c r="K5139">
        <v>4413352289</v>
      </c>
      <c r="L5139">
        <v>4413352289</v>
      </c>
      <c r="M5139" t="s">
        <v>44</v>
      </c>
      <c r="N5139">
        <v>2357436646</v>
      </c>
      <c r="O5139" s="32" t="str">
        <f t="shared" si="80"/>
        <v>Detractors</v>
      </c>
    </row>
    <row r="5140" spans="1:15" ht="15" x14ac:dyDescent="0.2">
      <c r="A5140" t="s">
        <v>41</v>
      </c>
      <c r="B5140" t="s">
        <v>42</v>
      </c>
      <c r="C5140" t="s">
        <v>108</v>
      </c>
      <c r="D5140" s="11">
        <v>44294</v>
      </c>
      <c r="E5140" t="s">
        <v>53</v>
      </c>
      <c r="F5140">
        <v>5</v>
      </c>
      <c r="G5140" t="s">
        <v>43</v>
      </c>
      <c r="H5140">
        <v>8</v>
      </c>
      <c r="I5140"/>
      <c r="J5140"/>
      <c r="K5140">
        <v>4412342437</v>
      </c>
      <c r="L5140">
        <v>4412342437</v>
      </c>
      <c r="M5140" t="s">
        <v>44</v>
      </c>
      <c r="N5140">
        <v>2357456088</v>
      </c>
      <c r="O5140" s="32" t="str">
        <f t="shared" si="80"/>
        <v>Passives</v>
      </c>
    </row>
    <row r="5141" spans="1:15" ht="15" x14ac:dyDescent="0.2">
      <c r="A5141" t="s">
        <v>41</v>
      </c>
      <c r="B5141" t="s">
        <v>42</v>
      </c>
      <c r="C5141" t="s">
        <v>129</v>
      </c>
      <c r="D5141" s="11">
        <v>44294</v>
      </c>
      <c r="E5141" t="s">
        <v>50</v>
      </c>
      <c r="F5141">
        <v>5</v>
      </c>
      <c r="G5141" t="s">
        <v>43</v>
      </c>
      <c r="H5141">
        <v>10</v>
      </c>
      <c r="I5141"/>
      <c r="J5141"/>
      <c r="K5141">
        <v>3406905293</v>
      </c>
      <c r="L5141">
        <v>3406905293</v>
      </c>
      <c r="M5141" t="s">
        <v>51</v>
      </c>
      <c r="N5141">
        <v>2357463310</v>
      </c>
      <c r="O5141" s="32" t="str">
        <f t="shared" si="80"/>
        <v>Promoters</v>
      </c>
    </row>
    <row r="5142" spans="1:15" ht="15" x14ac:dyDescent="0.2">
      <c r="A5142" t="s">
        <v>41</v>
      </c>
      <c r="B5142" t="s">
        <v>42</v>
      </c>
      <c r="C5142" t="s">
        <v>135</v>
      </c>
      <c r="D5142" s="11">
        <v>44294</v>
      </c>
      <c r="E5142" t="s">
        <v>52</v>
      </c>
      <c r="F5142">
        <v>4</v>
      </c>
      <c r="G5142" t="s">
        <v>46</v>
      </c>
      <c r="H5142">
        <v>5</v>
      </c>
      <c r="I5142"/>
      <c r="J5142">
        <v>2035379075</v>
      </c>
      <c r="K5142">
        <v>4412958424</v>
      </c>
      <c r="L5142">
        <v>4412958424</v>
      </c>
      <c r="M5142" t="s">
        <v>44</v>
      </c>
      <c r="N5142">
        <v>2357466060</v>
      </c>
      <c r="O5142" s="32" t="str">
        <f t="shared" si="80"/>
        <v>Detractors</v>
      </c>
    </row>
    <row r="5143" spans="1:15" ht="15" x14ac:dyDescent="0.2">
      <c r="A5143" t="s">
        <v>41</v>
      </c>
      <c r="B5143" t="s">
        <v>42</v>
      </c>
      <c r="C5143" t="s">
        <v>108</v>
      </c>
      <c r="D5143" s="11">
        <v>44294</v>
      </c>
      <c r="E5143" t="s">
        <v>53</v>
      </c>
      <c r="F5143">
        <v>5</v>
      </c>
      <c r="G5143" t="s">
        <v>43</v>
      </c>
      <c r="H5143">
        <v>10</v>
      </c>
      <c r="I5143"/>
      <c r="J5143">
        <v>2035381877</v>
      </c>
      <c r="K5143">
        <v>4412362095</v>
      </c>
      <c r="L5143">
        <v>4412362095</v>
      </c>
      <c r="M5143" t="s">
        <v>44</v>
      </c>
      <c r="N5143">
        <v>2357470176</v>
      </c>
      <c r="O5143" s="32" t="str">
        <f t="shared" si="80"/>
        <v>Promoters</v>
      </c>
    </row>
    <row r="5144" spans="1:15" ht="15" x14ac:dyDescent="0.2">
      <c r="A5144" t="s">
        <v>41</v>
      </c>
      <c r="B5144" t="s">
        <v>42</v>
      </c>
      <c r="C5144" t="s">
        <v>125</v>
      </c>
      <c r="D5144" s="11">
        <v>44294</v>
      </c>
      <c r="E5144" t="s">
        <v>19</v>
      </c>
      <c r="F5144">
        <v>5</v>
      </c>
      <c r="G5144" t="s">
        <v>43</v>
      </c>
      <c r="H5144">
        <v>10</v>
      </c>
      <c r="I5144"/>
      <c r="J5144"/>
      <c r="K5144">
        <v>7205275223</v>
      </c>
      <c r="L5144">
        <v>5926126380</v>
      </c>
      <c r="M5144" t="s">
        <v>44</v>
      </c>
      <c r="N5144">
        <v>2357470967</v>
      </c>
      <c r="O5144" s="32" t="str">
        <f t="shared" si="80"/>
        <v>Promoters</v>
      </c>
    </row>
    <row r="5145" spans="1:15" ht="15" x14ac:dyDescent="0.2">
      <c r="A5145" t="s">
        <v>41</v>
      </c>
      <c r="B5145" t="s">
        <v>42</v>
      </c>
      <c r="C5145" t="s">
        <v>86</v>
      </c>
      <c r="D5145" s="11">
        <v>44294</v>
      </c>
      <c r="E5145" t="s">
        <v>50</v>
      </c>
      <c r="F5145">
        <v>5</v>
      </c>
      <c r="G5145" t="s">
        <v>46</v>
      </c>
      <c r="H5145">
        <v>8</v>
      </c>
      <c r="I5145"/>
      <c r="J5145"/>
      <c r="K5145">
        <v>3407783015</v>
      </c>
      <c r="L5145">
        <v>3407783015</v>
      </c>
      <c r="M5145" t="s">
        <v>44</v>
      </c>
      <c r="N5145">
        <v>2357486167</v>
      </c>
      <c r="O5145" s="32" t="str">
        <f t="shared" si="80"/>
        <v>Passives</v>
      </c>
    </row>
    <row r="5146" spans="1:15" ht="15" x14ac:dyDescent="0.2">
      <c r="A5146" t="s">
        <v>41</v>
      </c>
      <c r="B5146" t="s">
        <v>42</v>
      </c>
      <c r="C5146" t="s">
        <v>124</v>
      </c>
      <c r="D5146" s="11">
        <v>44294</v>
      </c>
      <c r="E5146" t="s">
        <v>52</v>
      </c>
      <c r="F5146">
        <v>5</v>
      </c>
      <c r="G5146" t="s">
        <v>43</v>
      </c>
      <c r="H5146">
        <v>10</v>
      </c>
      <c r="I5146"/>
      <c r="J5146">
        <v>2035394004</v>
      </c>
      <c r="K5146">
        <v>4412381725</v>
      </c>
      <c r="L5146">
        <v>4412381725</v>
      </c>
      <c r="M5146" t="s">
        <v>44</v>
      </c>
      <c r="N5146">
        <v>2357487016</v>
      </c>
      <c r="O5146" s="32" t="str">
        <f t="shared" si="80"/>
        <v>Promoters</v>
      </c>
    </row>
    <row r="5147" spans="1:15" ht="15" x14ac:dyDescent="0.2">
      <c r="A5147" t="s">
        <v>41</v>
      </c>
      <c r="B5147" t="s">
        <v>42</v>
      </c>
      <c r="C5147" t="s">
        <v>122</v>
      </c>
      <c r="D5147" s="11">
        <v>44294</v>
      </c>
      <c r="E5147" t="s">
        <v>52</v>
      </c>
      <c r="F5147">
        <v>5</v>
      </c>
      <c r="G5147" t="s">
        <v>43</v>
      </c>
      <c r="H5147">
        <v>10</v>
      </c>
      <c r="I5147"/>
      <c r="J5147"/>
      <c r="K5147">
        <v>4415362336</v>
      </c>
      <c r="L5147">
        <v>4415362336</v>
      </c>
      <c r="M5147" t="s">
        <v>44</v>
      </c>
      <c r="N5147">
        <v>2357493314</v>
      </c>
      <c r="O5147" s="32" t="str">
        <f t="shared" si="80"/>
        <v>Promoters</v>
      </c>
    </row>
    <row r="5148" spans="1:15" ht="15" x14ac:dyDescent="0.2">
      <c r="A5148" t="s">
        <v>41</v>
      </c>
      <c r="B5148" t="s">
        <v>42</v>
      </c>
      <c r="C5148" t="s">
        <v>121</v>
      </c>
      <c r="D5148" s="11">
        <v>44294</v>
      </c>
      <c r="E5148" t="s">
        <v>53</v>
      </c>
      <c r="F5148">
        <v>4</v>
      </c>
      <c r="G5148" t="s">
        <v>43</v>
      </c>
      <c r="H5148">
        <v>7</v>
      </c>
      <c r="I5148"/>
      <c r="J5148"/>
      <c r="K5148">
        <v>4415057066</v>
      </c>
      <c r="L5148">
        <v>4415057066</v>
      </c>
      <c r="M5148" t="s">
        <v>51</v>
      </c>
      <c r="N5148">
        <v>2357494084</v>
      </c>
      <c r="O5148" s="32" t="str">
        <f t="shared" si="80"/>
        <v>Passives</v>
      </c>
    </row>
    <row r="5149" spans="1:15" ht="15" x14ac:dyDescent="0.2">
      <c r="A5149" t="s">
        <v>41</v>
      </c>
      <c r="B5149" t="s">
        <v>42</v>
      </c>
      <c r="C5149" t="s">
        <v>130</v>
      </c>
      <c r="D5149" s="11">
        <v>44294</v>
      </c>
      <c r="E5149" t="s">
        <v>19</v>
      </c>
      <c r="F5149">
        <v>4</v>
      </c>
      <c r="G5149" t="s">
        <v>43</v>
      </c>
      <c r="H5149">
        <v>7</v>
      </c>
      <c r="I5149"/>
      <c r="J5149"/>
      <c r="K5149">
        <v>7205275223</v>
      </c>
      <c r="L5149">
        <v>5922273364</v>
      </c>
      <c r="M5149" t="s">
        <v>51</v>
      </c>
      <c r="N5149">
        <v>2357497684</v>
      </c>
      <c r="O5149" s="32" t="str">
        <f t="shared" si="80"/>
        <v>Passives</v>
      </c>
    </row>
    <row r="5150" spans="1:15" ht="15" x14ac:dyDescent="0.2">
      <c r="A5150" t="s">
        <v>41</v>
      </c>
      <c r="B5150" t="s">
        <v>42</v>
      </c>
      <c r="C5150" t="s">
        <v>86</v>
      </c>
      <c r="D5150" s="11">
        <v>44294</v>
      </c>
      <c r="E5150" t="s">
        <v>53</v>
      </c>
      <c r="F5150">
        <v>4</v>
      </c>
      <c r="G5150" t="s">
        <v>43</v>
      </c>
      <c r="H5150">
        <v>6</v>
      </c>
      <c r="I5150"/>
      <c r="J5150"/>
      <c r="K5150">
        <v>4417037699</v>
      </c>
      <c r="L5150">
        <v>4417037699</v>
      </c>
      <c r="M5150" t="s">
        <v>44</v>
      </c>
      <c r="N5150">
        <v>2357519849</v>
      </c>
      <c r="O5150" s="32" t="str">
        <f t="shared" si="80"/>
        <v>Detractors</v>
      </c>
    </row>
    <row r="5151" spans="1:15" ht="15" x14ac:dyDescent="0.2">
      <c r="A5151" t="s">
        <v>41</v>
      </c>
      <c r="B5151" t="s">
        <v>42</v>
      </c>
      <c r="C5151" t="s">
        <v>123</v>
      </c>
      <c r="D5151" s="11">
        <v>44294</v>
      </c>
      <c r="E5151" t="s">
        <v>19</v>
      </c>
      <c r="F5151">
        <v>5</v>
      </c>
      <c r="G5151" t="s">
        <v>43</v>
      </c>
      <c r="H5151">
        <v>10</v>
      </c>
      <c r="I5151"/>
      <c r="J5151">
        <v>2035430120</v>
      </c>
      <c r="K5151">
        <v>7205275223</v>
      </c>
      <c r="L5151">
        <v>5926142413</v>
      </c>
      <c r="M5151" t="s">
        <v>44</v>
      </c>
      <c r="N5151">
        <v>2357524580</v>
      </c>
      <c r="O5151" s="32" t="str">
        <f t="shared" si="80"/>
        <v>Promoters</v>
      </c>
    </row>
    <row r="5152" spans="1:15" ht="15" x14ac:dyDescent="0.2">
      <c r="A5152" t="s">
        <v>41</v>
      </c>
      <c r="B5152" t="s">
        <v>42</v>
      </c>
      <c r="C5152" t="s">
        <v>123</v>
      </c>
      <c r="D5152" s="11">
        <v>44294</v>
      </c>
      <c r="E5152" t="s">
        <v>19</v>
      </c>
      <c r="F5152">
        <v>1</v>
      </c>
      <c r="G5152" t="s">
        <v>46</v>
      </c>
      <c r="H5152">
        <v>10</v>
      </c>
      <c r="I5152"/>
      <c r="J5152">
        <v>2035430899</v>
      </c>
      <c r="K5152">
        <v>7205275223</v>
      </c>
      <c r="L5152">
        <v>5926180766</v>
      </c>
      <c r="M5152" t="s">
        <v>44</v>
      </c>
      <c r="N5152">
        <v>2357525357</v>
      </c>
      <c r="O5152" s="32" t="str">
        <f t="shared" si="80"/>
        <v>Promoters</v>
      </c>
    </row>
    <row r="5153" spans="1:15" ht="15" x14ac:dyDescent="0.2">
      <c r="A5153" t="s">
        <v>41</v>
      </c>
      <c r="B5153" t="s">
        <v>42</v>
      </c>
      <c r="C5153" t="s">
        <v>124</v>
      </c>
      <c r="D5153" s="11">
        <v>44294</v>
      </c>
      <c r="E5153" t="s">
        <v>50</v>
      </c>
      <c r="F5153">
        <v>5</v>
      </c>
      <c r="G5153" t="s">
        <v>43</v>
      </c>
      <c r="H5153">
        <v>10</v>
      </c>
      <c r="I5153"/>
      <c r="J5153"/>
      <c r="K5153">
        <v>3406438445</v>
      </c>
      <c r="L5153">
        <v>3406438445</v>
      </c>
      <c r="M5153" t="s">
        <v>44</v>
      </c>
      <c r="N5153">
        <v>2357532358</v>
      </c>
      <c r="O5153" s="32" t="str">
        <f t="shared" si="80"/>
        <v>Promoters</v>
      </c>
    </row>
    <row r="5154" spans="1:15" ht="15" x14ac:dyDescent="0.2">
      <c r="A5154" t="s">
        <v>41</v>
      </c>
      <c r="B5154" t="s">
        <v>42</v>
      </c>
      <c r="C5154" t="s">
        <v>125</v>
      </c>
      <c r="D5154" s="11">
        <v>44294</v>
      </c>
      <c r="E5154" t="s">
        <v>19</v>
      </c>
      <c r="F5154">
        <v>1</v>
      </c>
      <c r="G5154" t="s">
        <v>46</v>
      </c>
      <c r="H5154">
        <v>4</v>
      </c>
      <c r="I5154"/>
      <c r="J5154"/>
      <c r="K5154">
        <v>7205275223</v>
      </c>
      <c r="L5154">
        <v>5922195384</v>
      </c>
      <c r="M5154" t="s">
        <v>44</v>
      </c>
      <c r="N5154">
        <v>2357534310</v>
      </c>
      <c r="O5154" s="32" t="str">
        <f t="shared" si="80"/>
        <v>Detractors</v>
      </c>
    </row>
    <row r="5155" spans="1:15" ht="15" x14ac:dyDescent="0.2">
      <c r="A5155" t="s">
        <v>41</v>
      </c>
      <c r="B5155" t="s">
        <v>42</v>
      </c>
      <c r="C5155" t="s">
        <v>125</v>
      </c>
      <c r="D5155" s="11">
        <v>44294</v>
      </c>
      <c r="E5155" t="s">
        <v>19</v>
      </c>
      <c r="F5155">
        <v>5</v>
      </c>
      <c r="G5155" t="s">
        <v>43</v>
      </c>
      <c r="H5155">
        <v>10</v>
      </c>
      <c r="I5155"/>
      <c r="J5155"/>
      <c r="K5155">
        <v>7205275223</v>
      </c>
      <c r="L5155">
        <v>5924446923</v>
      </c>
      <c r="M5155" t="s">
        <v>51</v>
      </c>
      <c r="N5155">
        <v>2357537303</v>
      </c>
      <c r="O5155" s="32" t="str">
        <f t="shared" si="80"/>
        <v>Promoters</v>
      </c>
    </row>
    <row r="5156" spans="1:15" ht="15" x14ac:dyDescent="0.2">
      <c r="A5156" t="s">
        <v>41</v>
      </c>
      <c r="B5156" t="s">
        <v>42</v>
      </c>
      <c r="C5156" t="s">
        <v>125</v>
      </c>
      <c r="D5156" s="11">
        <v>44294</v>
      </c>
      <c r="E5156" t="s">
        <v>19</v>
      </c>
      <c r="F5156">
        <v>3</v>
      </c>
      <c r="G5156" t="s">
        <v>43</v>
      </c>
      <c r="H5156">
        <v>7</v>
      </c>
      <c r="I5156"/>
      <c r="J5156"/>
      <c r="K5156">
        <v>7205275223</v>
      </c>
      <c r="L5156">
        <v>5926487601</v>
      </c>
      <c r="M5156" t="s">
        <v>51</v>
      </c>
      <c r="N5156">
        <v>2357538129</v>
      </c>
      <c r="O5156" s="32" t="str">
        <f t="shared" si="80"/>
        <v>Passives</v>
      </c>
    </row>
    <row r="5157" spans="1:15" ht="15" x14ac:dyDescent="0.2">
      <c r="A5157" t="s">
        <v>41</v>
      </c>
      <c r="B5157" t="s">
        <v>42</v>
      </c>
      <c r="C5157" t="s">
        <v>97</v>
      </c>
      <c r="D5157" s="11">
        <v>44294</v>
      </c>
      <c r="E5157" t="s">
        <v>19</v>
      </c>
      <c r="F5157">
        <v>5</v>
      </c>
      <c r="G5157" t="s">
        <v>43</v>
      </c>
      <c r="H5157">
        <v>7</v>
      </c>
      <c r="I5157"/>
      <c r="J5157"/>
      <c r="K5157">
        <v>7205275223</v>
      </c>
      <c r="L5157">
        <v>5926162767</v>
      </c>
      <c r="M5157" t="s">
        <v>51</v>
      </c>
      <c r="N5157">
        <v>2357542481</v>
      </c>
      <c r="O5157" s="32" t="str">
        <f t="shared" si="80"/>
        <v>Passives</v>
      </c>
    </row>
    <row r="5158" spans="1:15" ht="15" x14ac:dyDescent="0.2">
      <c r="A5158" t="s">
        <v>41</v>
      </c>
      <c r="B5158" t="s">
        <v>42</v>
      </c>
      <c r="C5158" t="s">
        <v>139</v>
      </c>
      <c r="D5158" s="11">
        <v>44294</v>
      </c>
      <c r="E5158" t="s">
        <v>54</v>
      </c>
      <c r="F5158">
        <v>5</v>
      </c>
      <c r="G5158" t="s">
        <v>43</v>
      </c>
      <c r="H5158">
        <v>10</v>
      </c>
      <c r="I5158"/>
      <c r="J5158"/>
      <c r="K5158">
        <v>5057930128</v>
      </c>
      <c r="L5158">
        <v>5057930128</v>
      </c>
      <c r="M5158" t="s">
        <v>44</v>
      </c>
      <c r="N5158">
        <v>2357547378</v>
      </c>
      <c r="O5158" s="32" t="str">
        <f t="shared" si="80"/>
        <v>Promoters</v>
      </c>
    </row>
    <row r="5159" spans="1:15" ht="15" x14ac:dyDescent="0.2">
      <c r="A5159" t="s">
        <v>41</v>
      </c>
      <c r="B5159" t="s">
        <v>42</v>
      </c>
      <c r="C5159" t="s">
        <v>82</v>
      </c>
      <c r="D5159" s="11">
        <v>44294</v>
      </c>
      <c r="E5159" t="s">
        <v>50</v>
      </c>
      <c r="F5159">
        <v>5</v>
      </c>
      <c r="G5159" t="s">
        <v>43</v>
      </c>
      <c r="H5159">
        <v>7</v>
      </c>
      <c r="I5159"/>
      <c r="J5159"/>
      <c r="K5159">
        <v>3402776131</v>
      </c>
      <c r="L5159">
        <v>3402776131</v>
      </c>
      <c r="M5159" t="s">
        <v>44</v>
      </c>
      <c r="N5159">
        <v>2357561942</v>
      </c>
      <c r="O5159" s="32" t="str">
        <f t="shared" si="80"/>
        <v>Passives</v>
      </c>
    </row>
    <row r="5160" spans="1:15" ht="15" x14ac:dyDescent="0.2">
      <c r="A5160" t="s">
        <v>41</v>
      </c>
      <c r="B5160" t="s">
        <v>42</v>
      </c>
      <c r="C5160" t="s">
        <v>120</v>
      </c>
      <c r="D5160" s="11">
        <v>44294</v>
      </c>
      <c r="E5160" t="s">
        <v>19</v>
      </c>
      <c r="F5160">
        <v>5</v>
      </c>
      <c r="G5160" t="s">
        <v>43</v>
      </c>
      <c r="H5160">
        <v>10</v>
      </c>
      <c r="I5160"/>
      <c r="J5160"/>
      <c r="K5160">
        <v>7205275223</v>
      </c>
      <c r="L5160">
        <v>5926438998</v>
      </c>
      <c r="M5160" t="s">
        <v>44</v>
      </c>
      <c r="N5160">
        <v>2357564187</v>
      </c>
      <c r="O5160" s="32" t="str">
        <f t="shared" si="80"/>
        <v>Promoters</v>
      </c>
    </row>
    <row r="5161" spans="1:15" ht="15" x14ac:dyDescent="0.2">
      <c r="A5161" t="s">
        <v>41</v>
      </c>
      <c r="B5161" t="s">
        <v>42</v>
      </c>
      <c r="C5161" t="s">
        <v>139</v>
      </c>
      <c r="D5161" s="11">
        <v>44294</v>
      </c>
      <c r="E5161" t="s">
        <v>50</v>
      </c>
      <c r="F5161">
        <v>5</v>
      </c>
      <c r="G5161" t="s">
        <v>43</v>
      </c>
      <c r="H5161">
        <v>10</v>
      </c>
      <c r="I5161"/>
      <c r="J5161"/>
      <c r="K5161">
        <v>3403441270</v>
      </c>
      <c r="L5161">
        <v>3403441270</v>
      </c>
      <c r="M5161" t="s">
        <v>44</v>
      </c>
      <c r="N5161">
        <v>2357572139</v>
      </c>
      <c r="O5161" s="32" t="str">
        <f t="shared" si="80"/>
        <v>Promoters</v>
      </c>
    </row>
    <row r="5162" spans="1:15" ht="15" x14ac:dyDescent="0.2">
      <c r="A5162" t="s">
        <v>41</v>
      </c>
      <c r="B5162" t="s">
        <v>42</v>
      </c>
      <c r="C5162" t="s">
        <v>99</v>
      </c>
      <c r="D5162" s="11">
        <v>44294</v>
      </c>
      <c r="E5162" t="s">
        <v>53</v>
      </c>
      <c r="F5162">
        <v>4</v>
      </c>
      <c r="G5162" t="s">
        <v>43</v>
      </c>
      <c r="H5162">
        <v>9</v>
      </c>
      <c r="I5162"/>
      <c r="J5162"/>
      <c r="K5162">
        <v>4412381469</v>
      </c>
      <c r="L5162">
        <v>4412381469</v>
      </c>
      <c r="M5162" t="s">
        <v>51</v>
      </c>
      <c r="N5162">
        <v>2357585253</v>
      </c>
      <c r="O5162" s="32" t="str">
        <f t="shared" si="80"/>
        <v>Promoters</v>
      </c>
    </row>
    <row r="5163" spans="1:15" ht="15" x14ac:dyDescent="0.2">
      <c r="A5163" t="s">
        <v>41</v>
      </c>
      <c r="B5163" t="s">
        <v>42</v>
      </c>
      <c r="C5163" t="s">
        <v>82</v>
      </c>
      <c r="D5163" s="11">
        <v>44294</v>
      </c>
      <c r="E5163" t="s">
        <v>50</v>
      </c>
      <c r="F5163">
        <v>5</v>
      </c>
      <c r="G5163" t="s">
        <v>43</v>
      </c>
      <c r="H5163">
        <v>10</v>
      </c>
      <c r="I5163"/>
      <c r="J5163"/>
      <c r="K5163">
        <v>7067994177</v>
      </c>
      <c r="L5163">
        <v>7067994177</v>
      </c>
      <c r="M5163" t="s">
        <v>51</v>
      </c>
      <c r="N5163">
        <v>2357592686</v>
      </c>
      <c r="O5163" s="32" t="str">
        <f t="shared" si="80"/>
        <v>Promoters</v>
      </c>
    </row>
    <row r="5164" spans="1:15" ht="15" x14ac:dyDescent="0.2">
      <c r="A5164" t="s">
        <v>41</v>
      </c>
      <c r="B5164" t="s">
        <v>42</v>
      </c>
      <c r="C5164" t="s">
        <v>99</v>
      </c>
      <c r="D5164" s="11">
        <v>44294</v>
      </c>
      <c r="E5164" t="s">
        <v>53</v>
      </c>
      <c r="F5164">
        <v>4</v>
      </c>
      <c r="G5164" t="s">
        <v>43</v>
      </c>
      <c r="H5164">
        <v>10</v>
      </c>
      <c r="I5164"/>
      <c r="J5164"/>
      <c r="K5164">
        <v>4417047050</v>
      </c>
      <c r="L5164">
        <v>4417047050</v>
      </c>
      <c r="M5164" t="s">
        <v>51</v>
      </c>
      <c r="N5164">
        <v>2357606415</v>
      </c>
      <c r="O5164" s="32" t="str">
        <f t="shared" si="80"/>
        <v>Promoters</v>
      </c>
    </row>
    <row r="5165" spans="1:15" ht="15" x14ac:dyDescent="0.2">
      <c r="A5165" t="s">
        <v>41</v>
      </c>
      <c r="B5165" t="s">
        <v>42</v>
      </c>
      <c r="C5165" t="s">
        <v>148</v>
      </c>
      <c r="D5165" s="11">
        <v>44295</v>
      </c>
      <c r="E5165" t="s">
        <v>19</v>
      </c>
      <c r="F5165">
        <v>3</v>
      </c>
      <c r="G5165" t="s">
        <v>43</v>
      </c>
      <c r="H5165">
        <v>10</v>
      </c>
      <c r="I5165"/>
      <c r="J5165">
        <v>2035646099</v>
      </c>
      <c r="K5165">
        <v>7205275223</v>
      </c>
      <c r="L5165">
        <v>5923320006</v>
      </c>
      <c r="M5165" t="s">
        <v>44</v>
      </c>
      <c r="N5165">
        <v>2357747811</v>
      </c>
      <c r="O5165" s="32" t="str">
        <f t="shared" si="80"/>
        <v>Promoters</v>
      </c>
    </row>
    <row r="5166" spans="1:15" ht="15" x14ac:dyDescent="0.2">
      <c r="A5166" t="s">
        <v>41</v>
      </c>
      <c r="B5166" t="s">
        <v>42</v>
      </c>
      <c r="C5166" t="s">
        <v>144</v>
      </c>
      <c r="D5166" s="11">
        <v>44295</v>
      </c>
      <c r="E5166" t="s">
        <v>55</v>
      </c>
      <c r="F5166">
        <v>5</v>
      </c>
      <c r="G5166" t="s">
        <v>46</v>
      </c>
      <c r="H5166">
        <v>3</v>
      </c>
      <c r="I5166"/>
      <c r="J5166"/>
      <c r="K5166">
        <v>7752947187</v>
      </c>
      <c r="L5166">
        <v>7752947187</v>
      </c>
      <c r="M5166" t="s">
        <v>44</v>
      </c>
      <c r="N5166">
        <v>2357750377</v>
      </c>
      <c r="O5166" s="32" t="str">
        <f t="shared" si="80"/>
        <v>Detractors</v>
      </c>
    </row>
    <row r="5167" spans="1:15" ht="15" x14ac:dyDescent="0.2">
      <c r="A5167" t="s">
        <v>41</v>
      </c>
      <c r="B5167" t="s">
        <v>42</v>
      </c>
      <c r="C5167" t="s">
        <v>125</v>
      </c>
      <c r="D5167" s="11">
        <v>44295</v>
      </c>
      <c r="E5167" t="s">
        <v>19</v>
      </c>
      <c r="F5167">
        <v>5</v>
      </c>
      <c r="G5167" t="s">
        <v>46</v>
      </c>
      <c r="H5167">
        <v>10</v>
      </c>
      <c r="I5167"/>
      <c r="J5167"/>
      <c r="K5167">
        <v>7205275223</v>
      </c>
      <c r="L5167">
        <v>5926149164</v>
      </c>
      <c r="M5167" t="s">
        <v>44</v>
      </c>
      <c r="N5167">
        <v>2357756417</v>
      </c>
      <c r="O5167" s="32" t="str">
        <f t="shared" si="80"/>
        <v>Promoters</v>
      </c>
    </row>
    <row r="5168" spans="1:15" ht="15" x14ac:dyDescent="0.2">
      <c r="A5168" t="s">
        <v>41</v>
      </c>
      <c r="B5168" t="s">
        <v>42</v>
      </c>
      <c r="C5168" t="s">
        <v>135</v>
      </c>
      <c r="D5168" s="11">
        <v>44295</v>
      </c>
      <c r="E5168" t="s">
        <v>55</v>
      </c>
      <c r="F5168">
        <v>5</v>
      </c>
      <c r="G5168" t="s">
        <v>46</v>
      </c>
      <c r="H5168">
        <v>7</v>
      </c>
      <c r="I5168"/>
      <c r="J5168"/>
      <c r="K5168">
        <v>5757764126</v>
      </c>
      <c r="L5168">
        <v>5757764126</v>
      </c>
      <c r="M5168" t="s">
        <v>44</v>
      </c>
      <c r="N5168">
        <v>2357758304</v>
      </c>
      <c r="O5168" s="32" t="str">
        <f t="shared" si="80"/>
        <v>Passives</v>
      </c>
    </row>
    <row r="5169" spans="1:15" ht="15" x14ac:dyDescent="0.2">
      <c r="A5169" t="s">
        <v>41</v>
      </c>
      <c r="B5169" t="s">
        <v>42</v>
      </c>
      <c r="C5169" t="s">
        <v>119</v>
      </c>
      <c r="D5169" s="11">
        <v>44295</v>
      </c>
      <c r="E5169" t="s">
        <v>19</v>
      </c>
      <c r="F5169">
        <v>5</v>
      </c>
      <c r="G5169" t="s">
        <v>43</v>
      </c>
      <c r="H5169">
        <v>10</v>
      </c>
      <c r="I5169"/>
      <c r="J5169"/>
      <c r="K5169">
        <v>7205275223</v>
      </c>
      <c r="L5169">
        <v>5925038382</v>
      </c>
      <c r="M5169" t="s">
        <v>44</v>
      </c>
      <c r="N5169">
        <v>2357759260</v>
      </c>
      <c r="O5169" s="32" t="str">
        <f t="shared" si="80"/>
        <v>Promoters</v>
      </c>
    </row>
    <row r="5170" spans="1:15" ht="15" x14ac:dyDescent="0.2">
      <c r="A5170" t="s">
        <v>41</v>
      </c>
      <c r="B5170" t="s">
        <v>42</v>
      </c>
      <c r="C5170" t="s">
        <v>118</v>
      </c>
      <c r="D5170" s="11">
        <v>44295</v>
      </c>
      <c r="E5170" t="s">
        <v>19</v>
      </c>
      <c r="F5170">
        <v>5</v>
      </c>
      <c r="G5170" t="s">
        <v>43</v>
      </c>
      <c r="H5170">
        <v>6</v>
      </c>
      <c r="I5170"/>
      <c r="J5170"/>
      <c r="K5170">
        <v>7205275223</v>
      </c>
      <c r="L5170">
        <v>5922770611</v>
      </c>
      <c r="M5170" t="s">
        <v>44</v>
      </c>
      <c r="N5170">
        <v>2357765982</v>
      </c>
      <c r="O5170" s="32" t="str">
        <f t="shared" si="80"/>
        <v>Detractors</v>
      </c>
    </row>
    <row r="5171" spans="1:15" ht="15" x14ac:dyDescent="0.2">
      <c r="A5171" t="s">
        <v>41</v>
      </c>
      <c r="B5171" t="s">
        <v>42</v>
      </c>
      <c r="C5171" t="s">
        <v>125</v>
      </c>
      <c r="D5171" s="11">
        <v>44295</v>
      </c>
      <c r="E5171" t="s">
        <v>19</v>
      </c>
      <c r="F5171">
        <v>5</v>
      </c>
      <c r="G5171" t="s">
        <v>43</v>
      </c>
      <c r="H5171">
        <v>10</v>
      </c>
      <c r="I5171"/>
      <c r="J5171"/>
      <c r="K5171">
        <v>7205275223</v>
      </c>
      <c r="L5171">
        <v>5926531108</v>
      </c>
      <c r="M5171" t="s">
        <v>44</v>
      </c>
      <c r="N5171">
        <v>2357766391</v>
      </c>
      <c r="O5171" s="32" t="str">
        <f t="shared" si="80"/>
        <v>Promoters</v>
      </c>
    </row>
    <row r="5172" spans="1:15" ht="15" x14ac:dyDescent="0.2">
      <c r="A5172" t="s">
        <v>41</v>
      </c>
      <c r="B5172" t="s">
        <v>42</v>
      </c>
      <c r="C5172" t="s">
        <v>141</v>
      </c>
      <c r="D5172" s="11">
        <v>44295</v>
      </c>
      <c r="E5172" t="s">
        <v>54</v>
      </c>
      <c r="F5172">
        <v>5</v>
      </c>
      <c r="G5172" t="s">
        <v>46</v>
      </c>
      <c r="H5172">
        <v>9</v>
      </c>
      <c r="I5172"/>
      <c r="J5172"/>
      <c r="K5172">
        <v>5058793041</v>
      </c>
      <c r="L5172">
        <v>5058793041</v>
      </c>
      <c r="M5172" t="s">
        <v>44</v>
      </c>
      <c r="N5172">
        <v>2357772608</v>
      </c>
      <c r="O5172" s="32" t="str">
        <f t="shared" si="80"/>
        <v>Promoters</v>
      </c>
    </row>
    <row r="5173" spans="1:15" ht="15" x14ac:dyDescent="0.2">
      <c r="A5173" t="s">
        <v>41</v>
      </c>
      <c r="B5173" t="s">
        <v>42</v>
      </c>
      <c r="C5173" t="s">
        <v>140</v>
      </c>
      <c r="D5173" s="11">
        <v>44295</v>
      </c>
      <c r="E5173" t="s">
        <v>52</v>
      </c>
      <c r="F5173">
        <v>5</v>
      </c>
      <c r="G5173" t="s">
        <v>43</v>
      </c>
      <c r="H5173">
        <v>9</v>
      </c>
      <c r="I5173"/>
      <c r="J5173">
        <v>2035672572</v>
      </c>
      <c r="K5173">
        <v>4417031006</v>
      </c>
      <c r="L5173">
        <v>4417031006</v>
      </c>
      <c r="M5173" t="s">
        <v>44</v>
      </c>
      <c r="N5173">
        <v>2357777216</v>
      </c>
      <c r="O5173" s="32" t="str">
        <f t="shared" si="80"/>
        <v>Promoters</v>
      </c>
    </row>
    <row r="5174" spans="1:15" ht="15" x14ac:dyDescent="0.2">
      <c r="A5174" t="s">
        <v>41</v>
      </c>
      <c r="B5174" t="s">
        <v>42</v>
      </c>
      <c r="C5174" t="s">
        <v>142</v>
      </c>
      <c r="D5174" s="11">
        <v>44295</v>
      </c>
      <c r="E5174" t="s">
        <v>55</v>
      </c>
      <c r="F5174">
        <v>2</v>
      </c>
      <c r="G5174" t="s">
        <v>46</v>
      </c>
      <c r="H5174">
        <v>5</v>
      </c>
      <c r="I5174"/>
      <c r="J5174"/>
      <c r="K5174">
        <v>5754550445</v>
      </c>
      <c r="L5174">
        <v>5754550445</v>
      </c>
      <c r="M5174" t="s">
        <v>44</v>
      </c>
      <c r="N5174">
        <v>2357778267</v>
      </c>
      <c r="O5174" s="32" t="str">
        <f t="shared" si="80"/>
        <v>Detractors</v>
      </c>
    </row>
    <row r="5175" spans="1:15" ht="15" x14ac:dyDescent="0.2">
      <c r="A5175" t="s">
        <v>41</v>
      </c>
      <c r="B5175" t="s">
        <v>42</v>
      </c>
      <c r="C5175" t="s">
        <v>115</v>
      </c>
      <c r="D5175" s="11">
        <v>44295</v>
      </c>
      <c r="E5175" t="s">
        <v>50</v>
      </c>
      <c r="F5175">
        <v>5</v>
      </c>
      <c r="G5175" t="s">
        <v>43</v>
      </c>
      <c r="H5175">
        <v>9</v>
      </c>
      <c r="I5175"/>
      <c r="J5175"/>
      <c r="K5175">
        <v>3407776946</v>
      </c>
      <c r="L5175">
        <v>3407776946</v>
      </c>
      <c r="M5175" t="s">
        <v>44</v>
      </c>
      <c r="N5175">
        <v>2357783300</v>
      </c>
      <c r="O5175" s="32" t="str">
        <f t="shared" si="80"/>
        <v>Promoters</v>
      </c>
    </row>
    <row r="5176" spans="1:15" ht="15" x14ac:dyDescent="0.2">
      <c r="A5176" t="s">
        <v>41</v>
      </c>
      <c r="B5176" t="s">
        <v>42</v>
      </c>
      <c r="C5176" t="s">
        <v>136</v>
      </c>
      <c r="D5176" s="11">
        <v>44295</v>
      </c>
      <c r="E5176" t="s">
        <v>52</v>
      </c>
      <c r="F5176">
        <v>5</v>
      </c>
      <c r="G5176" t="s">
        <v>43</v>
      </c>
      <c r="H5176">
        <v>10</v>
      </c>
      <c r="I5176"/>
      <c r="J5176"/>
      <c r="K5176">
        <v>4412931038</v>
      </c>
      <c r="L5176">
        <v>4412931038</v>
      </c>
      <c r="M5176" t="s">
        <v>51</v>
      </c>
      <c r="N5176">
        <v>2357787230</v>
      </c>
      <c r="O5176" s="32" t="str">
        <f t="shared" si="80"/>
        <v>Promoters</v>
      </c>
    </row>
    <row r="5177" spans="1:15" ht="15" x14ac:dyDescent="0.2">
      <c r="A5177" t="s">
        <v>41</v>
      </c>
      <c r="B5177" t="s">
        <v>42</v>
      </c>
      <c r="C5177" t="s">
        <v>105</v>
      </c>
      <c r="D5177" s="11">
        <v>44295</v>
      </c>
      <c r="E5177" t="s">
        <v>53</v>
      </c>
      <c r="F5177">
        <v>5</v>
      </c>
      <c r="G5177" t="s">
        <v>43</v>
      </c>
      <c r="H5177">
        <v>9</v>
      </c>
      <c r="I5177"/>
      <c r="J5177"/>
      <c r="K5177">
        <v>4415375889</v>
      </c>
      <c r="L5177">
        <v>4415375889</v>
      </c>
      <c r="M5177" t="s">
        <v>44</v>
      </c>
      <c r="N5177">
        <v>2357797796</v>
      </c>
      <c r="O5177" s="32" t="str">
        <f t="shared" si="80"/>
        <v>Promoters</v>
      </c>
    </row>
    <row r="5178" spans="1:15" ht="15" x14ac:dyDescent="0.2">
      <c r="A5178" t="s">
        <v>41</v>
      </c>
      <c r="B5178" t="s">
        <v>42</v>
      </c>
      <c r="C5178" t="s">
        <v>85</v>
      </c>
      <c r="D5178" s="11">
        <v>44295</v>
      </c>
      <c r="E5178" t="s">
        <v>54</v>
      </c>
      <c r="F5178">
        <v>5</v>
      </c>
      <c r="G5178" t="s">
        <v>43</v>
      </c>
      <c r="H5178">
        <v>10</v>
      </c>
      <c r="I5178"/>
      <c r="J5178"/>
      <c r="K5178">
        <v>5058767020</v>
      </c>
      <c r="L5178">
        <v>5058767020</v>
      </c>
      <c r="M5178" t="s">
        <v>44</v>
      </c>
      <c r="N5178">
        <v>2357799138</v>
      </c>
      <c r="O5178" s="32" t="str">
        <f t="shared" si="80"/>
        <v>Promoters</v>
      </c>
    </row>
    <row r="5179" spans="1:15" ht="15" x14ac:dyDescent="0.2">
      <c r="A5179" t="s">
        <v>41</v>
      </c>
      <c r="B5179" t="s">
        <v>42</v>
      </c>
      <c r="C5179" t="s">
        <v>148</v>
      </c>
      <c r="D5179" s="11">
        <v>44295</v>
      </c>
      <c r="E5179" t="s">
        <v>19</v>
      </c>
      <c r="F5179">
        <v>5</v>
      </c>
      <c r="G5179" t="s">
        <v>43</v>
      </c>
      <c r="H5179">
        <v>9</v>
      </c>
      <c r="I5179"/>
      <c r="J5179"/>
      <c r="K5179">
        <v>7205275223</v>
      </c>
      <c r="L5179">
        <v>5926445405</v>
      </c>
      <c r="M5179" t="s">
        <v>44</v>
      </c>
      <c r="N5179">
        <v>2357808359</v>
      </c>
      <c r="O5179" s="32" t="str">
        <f t="shared" si="80"/>
        <v>Promoters</v>
      </c>
    </row>
    <row r="5180" spans="1:15" ht="15" x14ac:dyDescent="0.2">
      <c r="A5180" t="s">
        <v>41</v>
      </c>
      <c r="B5180" t="s">
        <v>42</v>
      </c>
      <c r="C5180" t="s">
        <v>78</v>
      </c>
      <c r="D5180" s="11">
        <v>44295</v>
      </c>
      <c r="E5180" t="s">
        <v>50</v>
      </c>
      <c r="F5180">
        <v>5</v>
      </c>
      <c r="G5180" t="s">
        <v>43</v>
      </c>
      <c r="H5180">
        <v>10</v>
      </c>
      <c r="I5180"/>
      <c r="J5180"/>
      <c r="K5180">
        <v>3405138692</v>
      </c>
      <c r="L5180">
        <v>3405138692</v>
      </c>
      <c r="M5180" t="s">
        <v>44</v>
      </c>
      <c r="N5180">
        <v>2357809352</v>
      </c>
      <c r="O5180" s="32" t="str">
        <f t="shared" si="80"/>
        <v>Promoters</v>
      </c>
    </row>
    <row r="5181" spans="1:15" ht="15" x14ac:dyDescent="0.2">
      <c r="A5181" t="s">
        <v>41</v>
      </c>
      <c r="B5181" t="s">
        <v>42</v>
      </c>
      <c r="C5181" t="s">
        <v>105</v>
      </c>
      <c r="D5181" s="11">
        <v>44295</v>
      </c>
      <c r="E5181" t="s">
        <v>53</v>
      </c>
      <c r="F5181">
        <v>5</v>
      </c>
      <c r="G5181" t="s">
        <v>46</v>
      </c>
      <c r="H5181">
        <v>9</v>
      </c>
      <c r="I5181"/>
      <c r="J5181">
        <v>2035698210</v>
      </c>
      <c r="K5181">
        <v>4412932866</v>
      </c>
      <c r="L5181">
        <v>4412932866</v>
      </c>
      <c r="M5181" t="s">
        <v>44</v>
      </c>
      <c r="N5181">
        <v>2357810401</v>
      </c>
      <c r="O5181" s="32" t="str">
        <f t="shared" si="80"/>
        <v>Promoters</v>
      </c>
    </row>
    <row r="5182" spans="1:15" ht="15" x14ac:dyDescent="0.2">
      <c r="A5182" t="s">
        <v>41</v>
      </c>
      <c r="B5182" t="s">
        <v>42</v>
      </c>
      <c r="C5182" t="s">
        <v>113</v>
      </c>
      <c r="D5182" s="11">
        <v>44295</v>
      </c>
      <c r="E5182" t="s">
        <v>50</v>
      </c>
      <c r="F5182">
        <v>5</v>
      </c>
      <c r="G5182" t="s">
        <v>43</v>
      </c>
      <c r="H5182">
        <v>4</v>
      </c>
      <c r="I5182"/>
      <c r="J5182"/>
      <c r="K5182">
        <v>3402773201</v>
      </c>
      <c r="L5182">
        <v>3402773201</v>
      </c>
      <c r="M5182" t="s">
        <v>44</v>
      </c>
      <c r="N5182">
        <v>2357821346</v>
      </c>
      <c r="O5182" s="32" t="str">
        <f t="shared" si="80"/>
        <v>Detractors</v>
      </c>
    </row>
    <row r="5183" spans="1:15" ht="15" x14ac:dyDescent="0.2">
      <c r="A5183" t="s">
        <v>41</v>
      </c>
      <c r="B5183" t="s">
        <v>42</v>
      </c>
      <c r="C5183" t="s">
        <v>120</v>
      </c>
      <c r="D5183" s="11">
        <v>44295</v>
      </c>
      <c r="E5183" t="s">
        <v>19</v>
      </c>
      <c r="F5183">
        <v>5</v>
      </c>
      <c r="G5183" t="s">
        <v>43</v>
      </c>
      <c r="H5183">
        <v>5</v>
      </c>
      <c r="I5183"/>
      <c r="J5183"/>
      <c r="K5183">
        <v>7205275223</v>
      </c>
      <c r="L5183">
        <v>5922180654</v>
      </c>
      <c r="M5183" t="s">
        <v>44</v>
      </c>
      <c r="N5183">
        <v>2357824583</v>
      </c>
      <c r="O5183" s="32" t="str">
        <f t="shared" si="80"/>
        <v>Detractors</v>
      </c>
    </row>
    <row r="5184" spans="1:15" ht="15" x14ac:dyDescent="0.2">
      <c r="A5184" t="s">
        <v>41</v>
      </c>
      <c r="B5184" t="s">
        <v>42</v>
      </c>
      <c r="C5184" t="s">
        <v>127</v>
      </c>
      <c r="D5184" s="11">
        <v>44295</v>
      </c>
      <c r="E5184" t="s">
        <v>50</v>
      </c>
      <c r="F5184">
        <v>1</v>
      </c>
      <c r="G5184" t="s">
        <v>46</v>
      </c>
      <c r="H5184">
        <v>0</v>
      </c>
      <c r="I5184"/>
      <c r="J5184"/>
      <c r="K5184">
        <v>3407250529</v>
      </c>
      <c r="L5184">
        <v>3407250529</v>
      </c>
      <c r="M5184" t="s">
        <v>44</v>
      </c>
      <c r="N5184">
        <v>2357827722</v>
      </c>
      <c r="O5184" s="32" t="str">
        <f t="shared" si="80"/>
        <v>Detractors</v>
      </c>
    </row>
    <row r="5185" spans="1:15" ht="15" x14ac:dyDescent="0.2">
      <c r="A5185" t="s">
        <v>41</v>
      </c>
      <c r="B5185" t="s">
        <v>42</v>
      </c>
      <c r="C5185" t="s">
        <v>113</v>
      </c>
      <c r="D5185" s="11">
        <v>44295</v>
      </c>
      <c r="E5185" t="s">
        <v>55</v>
      </c>
      <c r="F5185">
        <v>5</v>
      </c>
      <c r="G5185" t="s">
        <v>46</v>
      </c>
      <c r="H5185">
        <v>6</v>
      </c>
      <c r="I5185"/>
      <c r="J5185">
        <v>2035722128</v>
      </c>
      <c r="K5185">
        <v>9282250204</v>
      </c>
      <c r="L5185">
        <v>9282250204</v>
      </c>
      <c r="M5185" t="s">
        <v>44</v>
      </c>
      <c r="N5185">
        <v>2357834450</v>
      </c>
      <c r="O5185" s="32" t="str">
        <f t="shared" si="80"/>
        <v>Detractors</v>
      </c>
    </row>
    <row r="5186" spans="1:15" ht="15" x14ac:dyDescent="0.2">
      <c r="A5186" t="s">
        <v>41</v>
      </c>
      <c r="B5186" t="s">
        <v>42</v>
      </c>
      <c r="C5186" t="s">
        <v>123</v>
      </c>
      <c r="D5186" s="11">
        <v>44295</v>
      </c>
      <c r="E5186" t="s">
        <v>19</v>
      </c>
      <c r="F5186">
        <v>5</v>
      </c>
      <c r="G5186" t="s">
        <v>43</v>
      </c>
      <c r="H5186">
        <v>9</v>
      </c>
      <c r="I5186"/>
      <c r="J5186"/>
      <c r="K5186">
        <v>7205275223</v>
      </c>
      <c r="L5186">
        <v>5923333375</v>
      </c>
      <c r="M5186" t="s">
        <v>44</v>
      </c>
      <c r="N5186">
        <v>2357841139</v>
      </c>
      <c r="O5186" s="32" t="str">
        <f t="shared" ref="O5186:O5249" si="81">IF(AND(H5186&gt;=$Q$3,H5186&lt;=$R$3),$S$3,IF(AND(H5186&gt;=$Q$4,H5186&lt;=$R$4),$S$4,IF(AND(H5186&gt;=$Q$5,H5186&lt;=$R$5),$S$5)))</f>
        <v>Promoters</v>
      </c>
    </row>
    <row r="5187" spans="1:15" ht="15" x14ac:dyDescent="0.2">
      <c r="A5187" t="s">
        <v>41</v>
      </c>
      <c r="B5187" t="s">
        <v>42</v>
      </c>
      <c r="C5187" t="s">
        <v>127</v>
      </c>
      <c r="D5187" s="11">
        <v>44295</v>
      </c>
      <c r="E5187" t="s">
        <v>50</v>
      </c>
      <c r="F5187">
        <v>5</v>
      </c>
      <c r="G5187" t="s">
        <v>43</v>
      </c>
      <c r="H5187">
        <v>6</v>
      </c>
      <c r="I5187"/>
      <c r="J5187"/>
      <c r="K5187">
        <v>3402013476</v>
      </c>
      <c r="L5187">
        <v>3402013476</v>
      </c>
      <c r="M5187" t="s">
        <v>44</v>
      </c>
      <c r="N5187">
        <v>2357841442</v>
      </c>
      <c r="O5187" s="32" t="str">
        <f t="shared" si="81"/>
        <v>Detractors</v>
      </c>
    </row>
    <row r="5188" spans="1:15" ht="15" x14ac:dyDescent="0.2">
      <c r="A5188" t="s">
        <v>41</v>
      </c>
      <c r="B5188" t="s">
        <v>42</v>
      </c>
      <c r="C5188" t="s">
        <v>119</v>
      </c>
      <c r="D5188" s="11">
        <v>44295</v>
      </c>
      <c r="E5188" t="s">
        <v>19</v>
      </c>
      <c r="F5188">
        <v>5</v>
      </c>
      <c r="G5188" t="s">
        <v>43</v>
      </c>
      <c r="H5188">
        <v>9</v>
      </c>
      <c r="I5188"/>
      <c r="J5188"/>
      <c r="K5188">
        <v>7205275223</v>
      </c>
      <c r="L5188">
        <v>5926287406</v>
      </c>
      <c r="M5188" t="s">
        <v>44</v>
      </c>
      <c r="N5188">
        <v>2357844692</v>
      </c>
      <c r="O5188" s="32" t="str">
        <f t="shared" si="81"/>
        <v>Promoters</v>
      </c>
    </row>
    <row r="5189" spans="1:15" ht="15" x14ac:dyDescent="0.2">
      <c r="A5189" t="s">
        <v>41</v>
      </c>
      <c r="B5189" t="s">
        <v>42</v>
      </c>
      <c r="C5189" t="s">
        <v>144</v>
      </c>
      <c r="D5189" s="11">
        <v>44295</v>
      </c>
      <c r="E5189" t="s">
        <v>50</v>
      </c>
      <c r="F5189">
        <v>5</v>
      </c>
      <c r="G5189" t="s">
        <v>43</v>
      </c>
      <c r="H5189">
        <v>10</v>
      </c>
      <c r="I5189"/>
      <c r="J5189"/>
      <c r="K5189">
        <v>5082217119</v>
      </c>
      <c r="L5189">
        <v>5082217119</v>
      </c>
      <c r="M5189" t="s">
        <v>44</v>
      </c>
      <c r="N5189">
        <v>2357852974</v>
      </c>
      <c r="O5189" s="32" t="str">
        <f t="shared" si="81"/>
        <v>Promoters</v>
      </c>
    </row>
    <row r="5190" spans="1:15" ht="15" x14ac:dyDescent="0.2">
      <c r="A5190" t="s">
        <v>41</v>
      </c>
      <c r="B5190" t="s">
        <v>42</v>
      </c>
      <c r="C5190" t="s">
        <v>130</v>
      </c>
      <c r="D5190" s="11">
        <v>44295</v>
      </c>
      <c r="E5190" t="s">
        <v>19</v>
      </c>
      <c r="F5190">
        <v>1</v>
      </c>
      <c r="G5190" t="s">
        <v>46</v>
      </c>
      <c r="H5190">
        <v>0</v>
      </c>
      <c r="I5190"/>
      <c r="J5190"/>
      <c r="K5190">
        <v>7205275223</v>
      </c>
      <c r="L5190">
        <v>5926279833</v>
      </c>
      <c r="M5190" t="s">
        <v>44</v>
      </c>
      <c r="N5190">
        <v>2357856382</v>
      </c>
      <c r="O5190" s="32" t="str">
        <f t="shared" si="81"/>
        <v>Detractors</v>
      </c>
    </row>
    <row r="5191" spans="1:15" ht="15" x14ac:dyDescent="0.2">
      <c r="A5191" t="s">
        <v>41</v>
      </c>
      <c r="B5191" t="s">
        <v>42</v>
      </c>
      <c r="C5191" t="s">
        <v>79</v>
      </c>
      <c r="D5191" s="11">
        <v>44295</v>
      </c>
      <c r="E5191" t="s">
        <v>50</v>
      </c>
      <c r="F5191">
        <v>5</v>
      </c>
      <c r="G5191" t="s">
        <v>43</v>
      </c>
      <c r="H5191">
        <v>7</v>
      </c>
      <c r="I5191"/>
      <c r="J5191"/>
      <c r="K5191">
        <v>7757421199</v>
      </c>
      <c r="L5191">
        <v>7757421199</v>
      </c>
      <c r="M5191" t="s">
        <v>44</v>
      </c>
      <c r="N5191">
        <v>2357861134</v>
      </c>
      <c r="O5191" s="32" t="str">
        <f t="shared" si="81"/>
        <v>Passives</v>
      </c>
    </row>
    <row r="5192" spans="1:15" ht="15" x14ac:dyDescent="0.2">
      <c r="A5192" t="s">
        <v>41</v>
      </c>
      <c r="B5192" t="s">
        <v>42</v>
      </c>
      <c r="C5192" t="s">
        <v>83</v>
      </c>
      <c r="D5192" s="11">
        <v>44295</v>
      </c>
      <c r="E5192" t="s">
        <v>53</v>
      </c>
      <c r="F5192">
        <v>5</v>
      </c>
      <c r="G5192" t="s">
        <v>43</v>
      </c>
      <c r="H5192">
        <v>10</v>
      </c>
      <c r="I5192"/>
      <c r="J5192"/>
      <c r="K5192">
        <v>4412364849</v>
      </c>
      <c r="L5192">
        <v>4412364849</v>
      </c>
      <c r="M5192" t="s">
        <v>44</v>
      </c>
      <c r="N5192">
        <v>2357867769</v>
      </c>
      <c r="O5192" s="32" t="str">
        <f t="shared" si="81"/>
        <v>Promoters</v>
      </c>
    </row>
    <row r="5193" spans="1:15" ht="15" x14ac:dyDescent="0.2">
      <c r="A5193" t="s">
        <v>41</v>
      </c>
      <c r="B5193" t="s">
        <v>42</v>
      </c>
      <c r="C5193" t="s">
        <v>120</v>
      </c>
      <c r="D5193" s="11">
        <v>44295</v>
      </c>
      <c r="E5193" t="s">
        <v>19</v>
      </c>
      <c r="F5193">
        <v>4</v>
      </c>
      <c r="G5193" t="s">
        <v>43</v>
      </c>
      <c r="H5193">
        <v>7</v>
      </c>
      <c r="I5193"/>
      <c r="J5193"/>
      <c r="K5193">
        <v>7205275223</v>
      </c>
      <c r="L5193">
        <v>5926584343</v>
      </c>
      <c r="M5193" t="s">
        <v>51</v>
      </c>
      <c r="N5193">
        <v>2357877822</v>
      </c>
      <c r="O5193" s="32" t="str">
        <f t="shared" si="81"/>
        <v>Passives</v>
      </c>
    </row>
    <row r="5194" spans="1:15" ht="15" x14ac:dyDescent="0.2">
      <c r="A5194" t="s">
        <v>41</v>
      </c>
      <c r="B5194" t="s">
        <v>42</v>
      </c>
      <c r="C5194" t="s">
        <v>124</v>
      </c>
      <c r="D5194" s="11">
        <v>44295</v>
      </c>
      <c r="E5194" t="s">
        <v>52</v>
      </c>
      <c r="F5194">
        <v>5</v>
      </c>
      <c r="G5194" t="s">
        <v>43</v>
      </c>
      <c r="H5194">
        <v>10</v>
      </c>
      <c r="I5194"/>
      <c r="J5194"/>
      <c r="K5194">
        <v>4417322288</v>
      </c>
      <c r="L5194">
        <v>4417322288</v>
      </c>
      <c r="M5194" t="s">
        <v>44</v>
      </c>
      <c r="N5194">
        <v>2357878748</v>
      </c>
      <c r="O5194" s="32" t="str">
        <f t="shared" si="81"/>
        <v>Promoters</v>
      </c>
    </row>
    <row r="5195" spans="1:15" ht="15" x14ac:dyDescent="0.2">
      <c r="A5195" t="s">
        <v>41</v>
      </c>
      <c r="B5195" t="s">
        <v>42</v>
      </c>
      <c r="C5195" t="s">
        <v>88</v>
      </c>
      <c r="D5195" s="11">
        <v>44295</v>
      </c>
      <c r="E5195" t="s">
        <v>50</v>
      </c>
      <c r="F5195">
        <v>5</v>
      </c>
      <c r="G5195" t="s">
        <v>43</v>
      </c>
      <c r="H5195">
        <v>4</v>
      </c>
      <c r="I5195"/>
      <c r="J5195"/>
      <c r="K5195">
        <v>3402773201</v>
      </c>
      <c r="L5195">
        <v>3402773201</v>
      </c>
      <c r="M5195" t="s">
        <v>44</v>
      </c>
      <c r="N5195">
        <v>2357891501</v>
      </c>
      <c r="O5195" s="32" t="str">
        <f t="shared" si="81"/>
        <v>Detractors</v>
      </c>
    </row>
    <row r="5196" spans="1:15" ht="15" x14ac:dyDescent="0.2">
      <c r="A5196" t="s">
        <v>41</v>
      </c>
      <c r="B5196" t="s">
        <v>42</v>
      </c>
      <c r="C5196" t="s">
        <v>130</v>
      </c>
      <c r="D5196" s="11">
        <v>44295</v>
      </c>
      <c r="E5196" t="s">
        <v>19</v>
      </c>
      <c r="F5196">
        <v>5</v>
      </c>
      <c r="G5196" t="s">
        <v>46</v>
      </c>
      <c r="H5196">
        <v>8</v>
      </c>
      <c r="I5196"/>
      <c r="J5196"/>
      <c r="K5196">
        <v>7205275223</v>
      </c>
      <c r="L5196">
        <v>5926534653</v>
      </c>
      <c r="M5196" t="s">
        <v>44</v>
      </c>
      <c r="N5196">
        <v>2357899338</v>
      </c>
      <c r="O5196" s="32" t="str">
        <f t="shared" si="81"/>
        <v>Passives</v>
      </c>
    </row>
    <row r="5197" spans="1:15" ht="15" x14ac:dyDescent="0.2">
      <c r="A5197" t="s">
        <v>41</v>
      </c>
      <c r="B5197" t="s">
        <v>42</v>
      </c>
      <c r="C5197" t="s">
        <v>124</v>
      </c>
      <c r="D5197" s="11">
        <v>44295</v>
      </c>
      <c r="E5197" t="s">
        <v>54</v>
      </c>
      <c r="F5197">
        <v>4</v>
      </c>
      <c r="G5197" t="s">
        <v>43</v>
      </c>
      <c r="H5197">
        <v>5</v>
      </c>
      <c r="I5197"/>
      <c r="J5197"/>
      <c r="K5197">
        <v>9286973522</v>
      </c>
      <c r="L5197">
        <v>9286973522</v>
      </c>
      <c r="M5197" t="s">
        <v>44</v>
      </c>
      <c r="N5197">
        <v>2357903296</v>
      </c>
      <c r="O5197" s="32" t="str">
        <f t="shared" si="81"/>
        <v>Detractors</v>
      </c>
    </row>
    <row r="5198" spans="1:15" ht="15" x14ac:dyDescent="0.2">
      <c r="A5198" t="s">
        <v>41</v>
      </c>
      <c r="B5198" t="s">
        <v>42</v>
      </c>
      <c r="C5198" t="s">
        <v>81</v>
      </c>
      <c r="D5198" s="11">
        <v>44295</v>
      </c>
      <c r="E5198" t="s">
        <v>55</v>
      </c>
      <c r="F5198">
        <v>2</v>
      </c>
      <c r="G5198" t="s">
        <v>46</v>
      </c>
      <c r="H5198">
        <v>1</v>
      </c>
      <c r="I5198"/>
      <c r="J5198"/>
      <c r="K5198">
        <v>9286140552</v>
      </c>
      <c r="L5198">
        <v>9286140552</v>
      </c>
      <c r="M5198" t="s">
        <v>44</v>
      </c>
      <c r="N5198">
        <v>2357924973</v>
      </c>
      <c r="O5198" s="32" t="str">
        <f t="shared" si="81"/>
        <v>Detractors</v>
      </c>
    </row>
    <row r="5199" spans="1:15" ht="15" x14ac:dyDescent="0.2">
      <c r="A5199" t="s">
        <v>41</v>
      </c>
      <c r="B5199" t="s">
        <v>42</v>
      </c>
      <c r="C5199" t="s">
        <v>88</v>
      </c>
      <c r="D5199" s="11">
        <v>44295</v>
      </c>
      <c r="E5199" t="s">
        <v>55</v>
      </c>
      <c r="F5199">
        <v>5</v>
      </c>
      <c r="G5199" t="s">
        <v>43</v>
      </c>
      <c r="H5199">
        <v>10</v>
      </c>
      <c r="I5199"/>
      <c r="J5199"/>
      <c r="K5199">
        <v>9282066990</v>
      </c>
      <c r="L5199">
        <v>9282066990</v>
      </c>
      <c r="M5199" t="s">
        <v>44</v>
      </c>
      <c r="N5199">
        <v>2357932383</v>
      </c>
      <c r="O5199" s="32" t="str">
        <f t="shared" si="81"/>
        <v>Promoters</v>
      </c>
    </row>
    <row r="5200" spans="1:15" ht="15" x14ac:dyDescent="0.2">
      <c r="A5200" t="s">
        <v>41</v>
      </c>
      <c r="B5200" t="s">
        <v>42</v>
      </c>
      <c r="C5200" t="s">
        <v>81</v>
      </c>
      <c r="D5200" s="11">
        <v>44295</v>
      </c>
      <c r="E5200" t="s">
        <v>55</v>
      </c>
      <c r="F5200">
        <v>5</v>
      </c>
      <c r="G5200" t="s">
        <v>43</v>
      </c>
      <c r="H5200">
        <v>10</v>
      </c>
      <c r="I5200"/>
      <c r="J5200">
        <v>2035817746</v>
      </c>
      <c r="K5200">
        <v>5752244553</v>
      </c>
      <c r="L5200">
        <v>5752244553</v>
      </c>
      <c r="M5200" t="s">
        <v>44</v>
      </c>
      <c r="N5200">
        <v>2357934783</v>
      </c>
      <c r="O5200" s="32" t="str">
        <f t="shared" si="81"/>
        <v>Promoters</v>
      </c>
    </row>
    <row r="5201" spans="1:15" ht="15" x14ac:dyDescent="0.2">
      <c r="A5201" t="s">
        <v>41</v>
      </c>
      <c r="B5201" t="s">
        <v>42</v>
      </c>
      <c r="C5201" t="s">
        <v>88</v>
      </c>
      <c r="D5201" s="11">
        <v>44295</v>
      </c>
      <c r="E5201" t="s">
        <v>55</v>
      </c>
      <c r="F5201">
        <v>5</v>
      </c>
      <c r="G5201" t="s">
        <v>43</v>
      </c>
      <c r="H5201">
        <v>10</v>
      </c>
      <c r="I5201"/>
      <c r="J5201">
        <v>2035821481</v>
      </c>
      <c r="K5201">
        <v>5054239194</v>
      </c>
      <c r="L5201">
        <v>5054239194</v>
      </c>
      <c r="M5201" t="s">
        <v>44</v>
      </c>
      <c r="N5201">
        <v>2357938359</v>
      </c>
      <c r="O5201" s="32" t="str">
        <f t="shared" si="81"/>
        <v>Promoters</v>
      </c>
    </row>
    <row r="5202" spans="1:15" ht="15" x14ac:dyDescent="0.2">
      <c r="A5202" t="s">
        <v>41</v>
      </c>
      <c r="B5202" t="s">
        <v>42</v>
      </c>
      <c r="C5202" t="s">
        <v>125</v>
      </c>
      <c r="D5202" s="11">
        <v>44296</v>
      </c>
      <c r="E5202" t="s">
        <v>19</v>
      </c>
      <c r="F5202">
        <v>1</v>
      </c>
      <c r="G5202" t="s">
        <v>43</v>
      </c>
      <c r="H5202">
        <v>10</v>
      </c>
      <c r="I5202"/>
      <c r="J5202">
        <v>2035878814</v>
      </c>
      <c r="K5202">
        <v>7205275223</v>
      </c>
      <c r="L5202">
        <v>5926526997</v>
      </c>
      <c r="M5202" t="s">
        <v>44</v>
      </c>
      <c r="N5202">
        <v>2358022044</v>
      </c>
      <c r="O5202" s="32" t="str">
        <f t="shared" si="81"/>
        <v>Promoters</v>
      </c>
    </row>
    <row r="5203" spans="1:15" ht="15" x14ac:dyDescent="0.2">
      <c r="A5203" t="s">
        <v>41</v>
      </c>
      <c r="B5203" t="s">
        <v>42</v>
      </c>
      <c r="C5203" t="s">
        <v>129</v>
      </c>
      <c r="D5203" s="11">
        <v>44296</v>
      </c>
      <c r="E5203" t="s">
        <v>50</v>
      </c>
      <c r="F5203">
        <v>3</v>
      </c>
      <c r="G5203" t="s">
        <v>46</v>
      </c>
      <c r="H5203">
        <v>3</v>
      </c>
      <c r="I5203"/>
      <c r="J5203"/>
      <c r="K5203">
        <v>3406264690</v>
      </c>
      <c r="L5203">
        <v>3406264690</v>
      </c>
      <c r="M5203" t="s">
        <v>44</v>
      </c>
      <c r="N5203">
        <v>2358048841</v>
      </c>
      <c r="O5203" s="32" t="str">
        <f t="shared" si="81"/>
        <v>Detractors</v>
      </c>
    </row>
    <row r="5204" spans="1:15" ht="15" x14ac:dyDescent="0.2">
      <c r="A5204" t="s">
        <v>41</v>
      </c>
      <c r="B5204" t="s">
        <v>42</v>
      </c>
      <c r="C5204" t="s">
        <v>128</v>
      </c>
      <c r="D5204" s="11">
        <v>44296</v>
      </c>
      <c r="E5204" t="s">
        <v>53</v>
      </c>
      <c r="F5204">
        <v>5</v>
      </c>
      <c r="G5204" t="s">
        <v>46</v>
      </c>
      <c r="H5204">
        <v>10</v>
      </c>
      <c r="I5204"/>
      <c r="J5204"/>
      <c r="K5204">
        <v>4417340048</v>
      </c>
      <c r="L5204">
        <v>4417340048</v>
      </c>
      <c r="M5204" t="s">
        <v>51</v>
      </c>
      <c r="N5204">
        <v>2358055427</v>
      </c>
      <c r="O5204" s="32" t="str">
        <f t="shared" si="81"/>
        <v>Promoters</v>
      </c>
    </row>
    <row r="5205" spans="1:15" ht="15" x14ac:dyDescent="0.2">
      <c r="A5205" t="s">
        <v>41</v>
      </c>
      <c r="B5205" t="s">
        <v>42</v>
      </c>
      <c r="C5205" t="s">
        <v>148</v>
      </c>
      <c r="D5205" s="11">
        <v>44296</v>
      </c>
      <c r="E5205" t="s">
        <v>19</v>
      </c>
      <c r="F5205">
        <v>5</v>
      </c>
      <c r="G5205" t="s">
        <v>43</v>
      </c>
      <c r="H5205">
        <v>10</v>
      </c>
      <c r="I5205"/>
      <c r="J5205"/>
      <c r="K5205">
        <v>7205275223</v>
      </c>
      <c r="L5205">
        <v>5926478945</v>
      </c>
      <c r="M5205" t="s">
        <v>44</v>
      </c>
      <c r="N5205">
        <v>2358075570</v>
      </c>
      <c r="O5205" s="32" t="str">
        <f t="shared" si="81"/>
        <v>Promoters</v>
      </c>
    </row>
    <row r="5206" spans="1:15" ht="15" x14ac:dyDescent="0.2">
      <c r="A5206" t="s">
        <v>41</v>
      </c>
      <c r="B5206" t="s">
        <v>42</v>
      </c>
      <c r="C5206" t="s">
        <v>138</v>
      </c>
      <c r="D5206" s="11">
        <v>44296</v>
      </c>
      <c r="E5206" t="s">
        <v>55</v>
      </c>
      <c r="F5206">
        <v>5</v>
      </c>
      <c r="G5206" t="s">
        <v>46</v>
      </c>
      <c r="H5206">
        <v>1</v>
      </c>
      <c r="I5206"/>
      <c r="J5206"/>
      <c r="K5206">
        <v>5102191407</v>
      </c>
      <c r="L5206">
        <v>5102191407</v>
      </c>
      <c r="M5206" t="s">
        <v>44</v>
      </c>
      <c r="N5206">
        <v>2358101516</v>
      </c>
      <c r="O5206" s="32" t="str">
        <f t="shared" si="81"/>
        <v>Detractors</v>
      </c>
    </row>
    <row r="5207" spans="1:15" ht="15" x14ac:dyDescent="0.2">
      <c r="A5207" t="s">
        <v>41</v>
      </c>
      <c r="B5207" t="s">
        <v>42</v>
      </c>
      <c r="C5207" t="s">
        <v>124</v>
      </c>
      <c r="D5207" s="11">
        <v>44296</v>
      </c>
      <c r="E5207" t="s">
        <v>52</v>
      </c>
      <c r="F5207">
        <v>4</v>
      </c>
      <c r="G5207" t="s">
        <v>43</v>
      </c>
      <c r="H5207">
        <v>8</v>
      </c>
      <c r="I5207"/>
      <c r="J5207"/>
      <c r="K5207">
        <v>4417772359</v>
      </c>
      <c r="L5207">
        <v>4417772359</v>
      </c>
      <c r="M5207" t="s">
        <v>51</v>
      </c>
      <c r="N5207">
        <v>2358105465</v>
      </c>
      <c r="O5207" s="32" t="str">
        <f t="shared" si="81"/>
        <v>Passives</v>
      </c>
    </row>
    <row r="5208" spans="1:15" ht="15" x14ac:dyDescent="0.2">
      <c r="A5208" t="s">
        <v>41</v>
      </c>
      <c r="B5208" t="s">
        <v>42</v>
      </c>
      <c r="C5208" t="s">
        <v>125</v>
      </c>
      <c r="D5208" s="11">
        <v>44296</v>
      </c>
      <c r="E5208" t="s">
        <v>19</v>
      </c>
      <c r="F5208">
        <v>1</v>
      </c>
      <c r="G5208" t="s">
        <v>46</v>
      </c>
      <c r="H5208">
        <v>0</v>
      </c>
      <c r="I5208"/>
      <c r="J5208"/>
      <c r="K5208">
        <v>7205275223</v>
      </c>
      <c r="L5208">
        <v>5926517325</v>
      </c>
      <c r="M5208" t="s">
        <v>44</v>
      </c>
      <c r="N5208">
        <v>2358146256</v>
      </c>
      <c r="O5208" s="32" t="str">
        <f t="shared" si="81"/>
        <v>Detractors</v>
      </c>
    </row>
    <row r="5209" spans="1:15" ht="15" x14ac:dyDescent="0.2">
      <c r="A5209" t="s">
        <v>41</v>
      </c>
      <c r="B5209" t="s">
        <v>42</v>
      </c>
      <c r="C5209" t="s">
        <v>124</v>
      </c>
      <c r="D5209" s="11">
        <v>44296</v>
      </c>
      <c r="E5209" t="s">
        <v>54</v>
      </c>
      <c r="F5209">
        <v>5</v>
      </c>
      <c r="G5209" t="s">
        <v>43</v>
      </c>
      <c r="H5209">
        <v>8</v>
      </c>
      <c r="I5209"/>
      <c r="J5209"/>
      <c r="K5209">
        <v>9286793503</v>
      </c>
      <c r="L5209">
        <v>9286793503</v>
      </c>
      <c r="M5209" t="s">
        <v>51</v>
      </c>
      <c r="N5209">
        <v>2358153953</v>
      </c>
      <c r="O5209" s="32" t="str">
        <f t="shared" si="81"/>
        <v>Passives</v>
      </c>
    </row>
    <row r="5210" spans="1:15" ht="15" x14ac:dyDescent="0.2">
      <c r="A5210" t="s">
        <v>41</v>
      </c>
      <c r="B5210" t="s">
        <v>42</v>
      </c>
      <c r="C5210" t="s">
        <v>134</v>
      </c>
      <c r="D5210" s="11">
        <v>44296</v>
      </c>
      <c r="E5210" t="s">
        <v>55</v>
      </c>
      <c r="F5210">
        <v>2</v>
      </c>
      <c r="G5210" t="s">
        <v>46</v>
      </c>
      <c r="H5210">
        <v>0</v>
      </c>
      <c r="I5210"/>
      <c r="J5210"/>
      <c r="K5210">
        <v>5759991921</v>
      </c>
      <c r="L5210">
        <v>5759991921</v>
      </c>
      <c r="M5210" t="s">
        <v>44</v>
      </c>
      <c r="N5210">
        <v>2358220948</v>
      </c>
      <c r="O5210" s="32" t="str">
        <f t="shared" si="81"/>
        <v>Detractors</v>
      </c>
    </row>
    <row r="5211" spans="1:15" ht="15" x14ac:dyDescent="0.2">
      <c r="A5211" t="s">
        <v>41</v>
      </c>
      <c r="B5211" t="s">
        <v>42</v>
      </c>
      <c r="C5211" t="s">
        <v>83</v>
      </c>
      <c r="D5211" s="11">
        <v>44297</v>
      </c>
      <c r="E5211" t="s">
        <v>52</v>
      </c>
      <c r="F5211">
        <v>5</v>
      </c>
      <c r="G5211" t="s">
        <v>43</v>
      </c>
      <c r="H5211">
        <v>10</v>
      </c>
      <c r="I5211"/>
      <c r="J5211"/>
      <c r="K5211">
        <v>4412984000</v>
      </c>
      <c r="L5211">
        <v>4412984000</v>
      </c>
      <c r="M5211" t="s">
        <v>51</v>
      </c>
      <c r="N5211">
        <v>2358279017</v>
      </c>
      <c r="O5211" s="32" t="str">
        <f t="shared" si="81"/>
        <v>Promoters</v>
      </c>
    </row>
    <row r="5212" spans="1:15" ht="15" x14ac:dyDescent="0.2">
      <c r="A5212" t="s">
        <v>41</v>
      </c>
      <c r="B5212" t="s">
        <v>42</v>
      </c>
      <c r="C5212" t="s">
        <v>140</v>
      </c>
      <c r="D5212" s="11">
        <v>44297</v>
      </c>
      <c r="E5212" t="s">
        <v>53</v>
      </c>
      <c r="F5212">
        <v>3</v>
      </c>
      <c r="G5212" t="s">
        <v>43</v>
      </c>
      <c r="H5212">
        <v>8</v>
      </c>
      <c r="I5212"/>
      <c r="J5212"/>
      <c r="K5212">
        <v>4415051528</v>
      </c>
      <c r="L5212">
        <v>4415051528</v>
      </c>
      <c r="M5212" t="s">
        <v>51</v>
      </c>
      <c r="N5212">
        <v>2358279647</v>
      </c>
      <c r="O5212" s="32" t="str">
        <f t="shared" si="81"/>
        <v>Passives</v>
      </c>
    </row>
    <row r="5213" spans="1:15" ht="15" x14ac:dyDescent="0.2">
      <c r="A5213" t="s">
        <v>41</v>
      </c>
      <c r="B5213" t="s">
        <v>42</v>
      </c>
      <c r="C5213" t="s">
        <v>148</v>
      </c>
      <c r="D5213" s="11">
        <v>44297</v>
      </c>
      <c r="E5213" t="s">
        <v>19</v>
      </c>
      <c r="F5213">
        <v>5</v>
      </c>
      <c r="G5213" t="s">
        <v>46</v>
      </c>
      <c r="H5213">
        <v>10</v>
      </c>
      <c r="I5213"/>
      <c r="J5213"/>
      <c r="K5213">
        <v>7205275223</v>
      </c>
      <c r="L5213">
        <v>5926583214</v>
      </c>
      <c r="M5213" t="s">
        <v>51</v>
      </c>
      <c r="N5213">
        <v>2358313756</v>
      </c>
      <c r="O5213" s="32" t="str">
        <f t="shared" si="81"/>
        <v>Promoters</v>
      </c>
    </row>
    <row r="5214" spans="1:15" ht="15" x14ac:dyDescent="0.2">
      <c r="A5214" t="s">
        <v>41</v>
      </c>
      <c r="B5214" t="s">
        <v>42</v>
      </c>
      <c r="C5214" t="s">
        <v>133</v>
      </c>
      <c r="D5214" s="11">
        <v>44297</v>
      </c>
      <c r="E5214" t="s">
        <v>50</v>
      </c>
      <c r="F5214">
        <v>5</v>
      </c>
      <c r="G5214" t="s">
        <v>46</v>
      </c>
      <c r="H5214">
        <v>0</v>
      </c>
      <c r="I5214"/>
      <c r="J5214"/>
      <c r="K5214">
        <v>3402018924</v>
      </c>
      <c r="L5214">
        <v>3402018924</v>
      </c>
      <c r="M5214" t="s">
        <v>44</v>
      </c>
      <c r="N5214">
        <v>2358318256</v>
      </c>
      <c r="O5214" s="32" t="str">
        <f t="shared" si="81"/>
        <v>Detractors</v>
      </c>
    </row>
    <row r="5215" spans="1:15" ht="15" x14ac:dyDescent="0.2">
      <c r="A5215" t="s">
        <v>41</v>
      </c>
      <c r="B5215" t="s">
        <v>42</v>
      </c>
      <c r="C5215" t="s">
        <v>133</v>
      </c>
      <c r="D5215" s="11">
        <v>44297</v>
      </c>
      <c r="E5215" t="s">
        <v>50</v>
      </c>
      <c r="F5215">
        <v>5</v>
      </c>
      <c r="G5215" t="s">
        <v>46</v>
      </c>
      <c r="H5215">
        <v>9</v>
      </c>
      <c r="I5215"/>
      <c r="J5215"/>
      <c r="K5215">
        <v>3406420725</v>
      </c>
      <c r="L5215">
        <v>3406420725</v>
      </c>
      <c r="M5215" t="s">
        <v>44</v>
      </c>
      <c r="N5215">
        <v>2358321879</v>
      </c>
      <c r="O5215" s="32" t="str">
        <f t="shared" si="81"/>
        <v>Promoters</v>
      </c>
    </row>
    <row r="5216" spans="1:15" ht="15" x14ac:dyDescent="0.2">
      <c r="A5216" t="s">
        <v>41</v>
      </c>
      <c r="B5216" t="s">
        <v>42</v>
      </c>
      <c r="C5216" t="s">
        <v>86</v>
      </c>
      <c r="D5216" s="11">
        <v>44297</v>
      </c>
      <c r="E5216" t="s">
        <v>53</v>
      </c>
      <c r="F5216">
        <v>5</v>
      </c>
      <c r="G5216" t="s">
        <v>43</v>
      </c>
      <c r="H5216">
        <v>10</v>
      </c>
      <c r="I5216"/>
      <c r="J5216"/>
      <c r="K5216">
        <v>4412924512</v>
      </c>
      <c r="L5216">
        <v>4412924512</v>
      </c>
      <c r="M5216" t="s">
        <v>44</v>
      </c>
      <c r="N5216">
        <v>2358328377</v>
      </c>
      <c r="O5216" s="32" t="str">
        <f t="shared" si="81"/>
        <v>Promoters</v>
      </c>
    </row>
    <row r="5217" spans="1:15" ht="15" x14ac:dyDescent="0.2">
      <c r="A5217" t="s">
        <v>41</v>
      </c>
      <c r="B5217" t="s">
        <v>42</v>
      </c>
      <c r="C5217" t="s">
        <v>136</v>
      </c>
      <c r="D5217" s="11">
        <v>44297</v>
      </c>
      <c r="E5217" t="s">
        <v>53</v>
      </c>
      <c r="F5217">
        <v>5</v>
      </c>
      <c r="G5217" t="s">
        <v>43</v>
      </c>
      <c r="H5217">
        <v>10</v>
      </c>
      <c r="I5217"/>
      <c r="J5217"/>
      <c r="K5217">
        <v>4412383192</v>
      </c>
      <c r="L5217">
        <v>4412383192</v>
      </c>
      <c r="M5217" t="s">
        <v>51</v>
      </c>
      <c r="N5217">
        <v>2358329117</v>
      </c>
      <c r="O5217" s="32" t="str">
        <f t="shared" si="81"/>
        <v>Promoters</v>
      </c>
    </row>
    <row r="5218" spans="1:15" ht="15" x14ac:dyDescent="0.2">
      <c r="A5218" t="s">
        <v>41</v>
      </c>
      <c r="B5218" t="s">
        <v>42</v>
      </c>
      <c r="C5218" t="s">
        <v>148</v>
      </c>
      <c r="D5218" s="11">
        <v>44297</v>
      </c>
      <c r="E5218" t="s">
        <v>19</v>
      </c>
      <c r="F5218">
        <v>5</v>
      </c>
      <c r="G5218" t="s">
        <v>43</v>
      </c>
      <c r="H5218">
        <v>10</v>
      </c>
      <c r="I5218"/>
      <c r="J5218"/>
      <c r="K5218">
        <v>7205275223</v>
      </c>
      <c r="L5218">
        <v>5926101097</v>
      </c>
      <c r="M5218" t="s">
        <v>44</v>
      </c>
      <c r="N5218">
        <v>2358329456</v>
      </c>
      <c r="O5218" s="32" t="str">
        <f t="shared" si="81"/>
        <v>Promoters</v>
      </c>
    </row>
    <row r="5219" spans="1:15" ht="15" x14ac:dyDescent="0.2">
      <c r="A5219" t="s">
        <v>41</v>
      </c>
      <c r="B5219" t="s">
        <v>42</v>
      </c>
      <c r="C5219" t="s">
        <v>130</v>
      </c>
      <c r="D5219" s="11">
        <v>44297</v>
      </c>
      <c r="E5219" t="s">
        <v>19</v>
      </c>
      <c r="F5219">
        <v>5</v>
      </c>
      <c r="G5219" t="s">
        <v>43</v>
      </c>
      <c r="H5219">
        <v>10</v>
      </c>
      <c r="I5219"/>
      <c r="J5219"/>
      <c r="K5219">
        <v>7205275223</v>
      </c>
      <c r="L5219">
        <v>5926090182</v>
      </c>
      <c r="M5219" t="s">
        <v>44</v>
      </c>
      <c r="N5219">
        <v>2358345123</v>
      </c>
      <c r="O5219" s="32" t="str">
        <f t="shared" si="81"/>
        <v>Promoters</v>
      </c>
    </row>
    <row r="5220" spans="1:15" ht="15" x14ac:dyDescent="0.2">
      <c r="A5220" t="s">
        <v>41</v>
      </c>
      <c r="B5220" t="s">
        <v>42</v>
      </c>
      <c r="C5220" t="s">
        <v>130</v>
      </c>
      <c r="D5220" s="11">
        <v>44297</v>
      </c>
      <c r="E5220" t="s">
        <v>19</v>
      </c>
      <c r="F5220">
        <v>5</v>
      </c>
      <c r="G5220" t="s">
        <v>43</v>
      </c>
      <c r="H5220">
        <v>10</v>
      </c>
      <c r="I5220"/>
      <c r="J5220"/>
      <c r="K5220">
        <v>7205275223</v>
      </c>
      <c r="L5220">
        <v>5922212818</v>
      </c>
      <c r="M5220" t="s">
        <v>44</v>
      </c>
      <c r="N5220">
        <v>2358358619</v>
      </c>
      <c r="O5220" s="32" t="str">
        <f t="shared" si="81"/>
        <v>Promoters</v>
      </c>
    </row>
    <row r="5221" spans="1:15" ht="15" x14ac:dyDescent="0.2">
      <c r="A5221" t="s">
        <v>41</v>
      </c>
      <c r="B5221" t="s">
        <v>42</v>
      </c>
      <c r="C5221" t="s">
        <v>119</v>
      </c>
      <c r="D5221" s="11">
        <v>44297</v>
      </c>
      <c r="E5221" t="s">
        <v>19</v>
      </c>
      <c r="F5221">
        <v>4</v>
      </c>
      <c r="G5221" t="s">
        <v>43</v>
      </c>
      <c r="H5221">
        <v>3</v>
      </c>
      <c r="I5221"/>
      <c r="J5221"/>
      <c r="K5221">
        <v>7205275223</v>
      </c>
      <c r="L5221">
        <v>5926116266</v>
      </c>
      <c r="M5221" t="s">
        <v>44</v>
      </c>
      <c r="N5221">
        <v>2358384947</v>
      </c>
      <c r="O5221" s="32" t="str">
        <f t="shared" si="81"/>
        <v>Detractors</v>
      </c>
    </row>
    <row r="5222" spans="1:15" ht="15" x14ac:dyDescent="0.2">
      <c r="A5222" t="s">
        <v>41</v>
      </c>
      <c r="B5222" t="s">
        <v>42</v>
      </c>
      <c r="C5222" t="s">
        <v>127</v>
      </c>
      <c r="D5222" s="11">
        <v>44297</v>
      </c>
      <c r="E5222" t="s">
        <v>55</v>
      </c>
      <c r="F5222">
        <v>5</v>
      </c>
      <c r="G5222" t="s">
        <v>43</v>
      </c>
      <c r="H5222">
        <v>10</v>
      </c>
      <c r="I5222"/>
      <c r="J5222"/>
      <c r="K5222">
        <v>5757513205</v>
      </c>
      <c r="L5222">
        <v>5757513205</v>
      </c>
      <c r="M5222" t="s">
        <v>44</v>
      </c>
      <c r="N5222">
        <v>2358395947</v>
      </c>
      <c r="O5222" s="32" t="str">
        <f t="shared" si="81"/>
        <v>Promoters</v>
      </c>
    </row>
    <row r="5223" spans="1:15" ht="15" x14ac:dyDescent="0.2">
      <c r="A5223" t="s">
        <v>41</v>
      </c>
      <c r="B5223" t="s">
        <v>42</v>
      </c>
      <c r="C5223" t="s">
        <v>82</v>
      </c>
      <c r="D5223" s="11">
        <v>44297</v>
      </c>
      <c r="E5223" t="s">
        <v>50</v>
      </c>
      <c r="F5223">
        <v>4</v>
      </c>
      <c r="G5223" t="s">
        <v>43</v>
      </c>
      <c r="H5223">
        <v>8</v>
      </c>
      <c r="I5223"/>
      <c r="J5223"/>
      <c r="K5223">
        <v>3405147574</v>
      </c>
      <c r="L5223">
        <v>3405147574</v>
      </c>
      <c r="M5223" t="s">
        <v>51</v>
      </c>
      <c r="N5223">
        <v>2358431940</v>
      </c>
      <c r="O5223" s="32" t="str">
        <f t="shared" si="81"/>
        <v>Passives</v>
      </c>
    </row>
    <row r="5224" spans="1:15" ht="15" x14ac:dyDescent="0.2">
      <c r="A5224" t="s">
        <v>41</v>
      </c>
      <c r="B5224" t="s">
        <v>42</v>
      </c>
      <c r="C5224" t="s">
        <v>82</v>
      </c>
      <c r="D5224" s="11">
        <v>44297</v>
      </c>
      <c r="E5224" t="s">
        <v>50</v>
      </c>
      <c r="F5224">
        <v>5</v>
      </c>
      <c r="G5224" t="s">
        <v>43</v>
      </c>
      <c r="H5224">
        <v>10</v>
      </c>
      <c r="I5224"/>
      <c r="J5224"/>
      <c r="K5224">
        <v>3407753999</v>
      </c>
      <c r="L5224">
        <v>3407753999</v>
      </c>
      <c r="M5224" t="s">
        <v>44</v>
      </c>
      <c r="N5224">
        <v>2358435213</v>
      </c>
      <c r="O5224" s="32" t="str">
        <f t="shared" si="81"/>
        <v>Promoters</v>
      </c>
    </row>
    <row r="5225" spans="1:15" ht="15" x14ac:dyDescent="0.2">
      <c r="A5225" t="s">
        <v>41</v>
      </c>
      <c r="B5225" t="s">
        <v>42</v>
      </c>
      <c r="C5225" t="s">
        <v>120</v>
      </c>
      <c r="D5225" s="11">
        <v>44297</v>
      </c>
      <c r="E5225" t="s">
        <v>19</v>
      </c>
      <c r="F5225">
        <v>5</v>
      </c>
      <c r="G5225" t="s">
        <v>46</v>
      </c>
      <c r="H5225">
        <v>9</v>
      </c>
      <c r="I5225"/>
      <c r="J5225"/>
      <c r="K5225">
        <v>7205275223</v>
      </c>
      <c r="L5225">
        <v>5926520737</v>
      </c>
      <c r="M5225" t="s">
        <v>44</v>
      </c>
      <c r="N5225">
        <v>2358437289</v>
      </c>
      <c r="O5225" s="32" t="str">
        <f t="shared" si="81"/>
        <v>Promoters</v>
      </c>
    </row>
    <row r="5226" spans="1:15" ht="15" x14ac:dyDescent="0.2">
      <c r="A5226" t="s">
        <v>41</v>
      </c>
      <c r="B5226" t="s">
        <v>42</v>
      </c>
      <c r="C5226" t="s">
        <v>81</v>
      </c>
      <c r="D5226" s="11">
        <v>44297</v>
      </c>
      <c r="E5226" t="s">
        <v>53</v>
      </c>
      <c r="F5226">
        <v>5</v>
      </c>
      <c r="G5226" t="s">
        <v>43</v>
      </c>
      <c r="H5226">
        <v>10</v>
      </c>
      <c r="I5226"/>
      <c r="J5226">
        <v>2036305125</v>
      </c>
      <c r="K5226">
        <v>4415241389</v>
      </c>
      <c r="L5226">
        <v>4415241389</v>
      </c>
      <c r="M5226" t="s">
        <v>44</v>
      </c>
      <c r="N5226">
        <v>2358443076</v>
      </c>
      <c r="O5226" s="32" t="str">
        <f t="shared" si="81"/>
        <v>Promoters</v>
      </c>
    </row>
    <row r="5227" spans="1:15" ht="15" x14ac:dyDescent="0.2">
      <c r="A5227" t="s">
        <v>41</v>
      </c>
      <c r="B5227" t="s">
        <v>42</v>
      </c>
      <c r="C5227" t="s">
        <v>137</v>
      </c>
      <c r="D5227" s="11">
        <v>44297</v>
      </c>
      <c r="E5227" t="s">
        <v>55</v>
      </c>
      <c r="F5227">
        <v>5</v>
      </c>
      <c r="G5227" t="s">
        <v>43</v>
      </c>
      <c r="H5227">
        <v>10</v>
      </c>
      <c r="I5227"/>
      <c r="J5227"/>
      <c r="K5227">
        <v>9283833870</v>
      </c>
      <c r="L5227">
        <v>9283833870</v>
      </c>
      <c r="M5227" t="s">
        <v>44</v>
      </c>
      <c r="N5227">
        <v>2358465155</v>
      </c>
      <c r="O5227" s="32" t="str">
        <f t="shared" si="81"/>
        <v>Promoters</v>
      </c>
    </row>
    <row r="5228" spans="1:15" ht="15" x14ac:dyDescent="0.2">
      <c r="A5228" t="s">
        <v>41</v>
      </c>
      <c r="B5228" t="s">
        <v>42</v>
      </c>
      <c r="C5228" t="s">
        <v>145</v>
      </c>
      <c r="D5228" s="11">
        <v>44297</v>
      </c>
      <c r="E5228" t="s">
        <v>50</v>
      </c>
      <c r="F5228">
        <v>4</v>
      </c>
      <c r="G5228" t="s">
        <v>46</v>
      </c>
      <c r="H5228">
        <v>7</v>
      </c>
      <c r="I5228"/>
      <c r="J5228"/>
      <c r="K5228">
        <v>3402274077</v>
      </c>
      <c r="L5228">
        <v>3402274077</v>
      </c>
      <c r="M5228" t="s">
        <v>51</v>
      </c>
      <c r="N5228">
        <v>2358471273</v>
      </c>
      <c r="O5228" s="32" t="str">
        <f t="shared" si="81"/>
        <v>Passives</v>
      </c>
    </row>
    <row r="5229" spans="1:15" ht="15" x14ac:dyDescent="0.2">
      <c r="A5229" t="s">
        <v>41</v>
      </c>
      <c r="B5229" t="s">
        <v>42</v>
      </c>
      <c r="C5229" t="s">
        <v>122</v>
      </c>
      <c r="D5229" s="11">
        <v>44298</v>
      </c>
      <c r="E5229" t="s">
        <v>50</v>
      </c>
      <c r="F5229">
        <v>5</v>
      </c>
      <c r="G5229" t="s">
        <v>43</v>
      </c>
      <c r="H5229">
        <v>10</v>
      </c>
      <c r="I5229"/>
      <c r="J5229"/>
      <c r="K5229">
        <v>3405139573</v>
      </c>
      <c r="L5229">
        <v>3405139573</v>
      </c>
      <c r="M5229" t="s">
        <v>44</v>
      </c>
      <c r="N5229">
        <v>2358543052</v>
      </c>
      <c r="O5229" s="32" t="str">
        <f t="shared" si="81"/>
        <v>Promoters</v>
      </c>
    </row>
    <row r="5230" spans="1:15" ht="15" x14ac:dyDescent="0.2">
      <c r="A5230" t="s">
        <v>41</v>
      </c>
      <c r="B5230" t="s">
        <v>42</v>
      </c>
      <c r="C5230" t="s">
        <v>104</v>
      </c>
      <c r="D5230" s="11">
        <v>44298</v>
      </c>
      <c r="E5230" t="s">
        <v>53</v>
      </c>
      <c r="F5230">
        <v>5</v>
      </c>
      <c r="G5230" t="s">
        <v>43</v>
      </c>
      <c r="H5230">
        <v>10</v>
      </c>
      <c r="I5230"/>
      <c r="J5230"/>
      <c r="K5230">
        <v>4417351510</v>
      </c>
      <c r="L5230">
        <v>4417351510</v>
      </c>
      <c r="M5230" t="s">
        <v>51</v>
      </c>
      <c r="N5230">
        <v>2358552513</v>
      </c>
      <c r="O5230" s="32" t="str">
        <f t="shared" si="81"/>
        <v>Promoters</v>
      </c>
    </row>
    <row r="5231" spans="1:15" ht="15" x14ac:dyDescent="0.2">
      <c r="A5231" t="s">
        <v>41</v>
      </c>
      <c r="B5231" t="s">
        <v>42</v>
      </c>
      <c r="C5231" t="s">
        <v>104</v>
      </c>
      <c r="D5231" s="11">
        <v>44298</v>
      </c>
      <c r="E5231" t="s">
        <v>53</v>
      </c>
      <c r="F5231">
        <v>5</v>
      </c>
      <c r="G5231" t="s">
        <v>43</v>
      </c>
      <c r="H5231">
        <v>10</v>
      </c>
      <c r="I5231"/>
      <c r="J5231"/>
      <c r="K5231">
        <v>4417356208</v>
      </c>
      <c r="L5231">
        <v>4417356208</v>
      </c>
      <c r="M5231" t="s">
        <v>44</v>
      </c>
      <c r="N5231">
        <v>2358555377</v>
      </c>
      <c r="O5231" s="32" t="str">
        <f t="shared" si="81"/>
        <v>Promoters</v>
      </c>
    </row>
    <row r="5232" spans="1:15" ht="15" x14ac:dyDescent="0.2">
      <c r="A5232" t="s">
        <v>41</v>
      </c>
      <c r="B5232" t="s">
        <v>42</v>
      </c>
      <c r="C5232" t="s">
        <v>86</v>
      </c>
      <c r="D5232" s="11">
        <v>44298</v>
      </c>
      <c r="E5232" t="s">
        <v>52</v>
      </c>
      <c r="F5232">
        <v>5</v>
      </c>
      <c r="G5232" t="s">
        <v>43</v>
      </c>
      <c r="H5232">
        <v>8</v>
      </c>
      <c r="I5232"/>
      <c r="J5232"/>
      <c r="K5232">
        <v>4417051605</v>
      </c>
      <c r="L5232">
        <v>4417051605</v>
      </c>
      <c r="M5232" t="s">
        <v>44</v>
      </c>
      <c r="N5232">
        <v>2358560807</v>
      </c>
      <c r="O5232" s="32" t="str">
        <f t="shared" si="81"/>
        <v>Passives</v>
      </c>
    </row>
    <row r="5233" spans="1:15" ht="15" x14ac:dyDescent="0.2">
      <c r="A5233" t="s">
        <v>41</v>
      </c>
      <c r="B5233" t="s">
        <v>42</v>
      </c>
      <c r="C5233" t="s">
        <v>107</v>
      </c>
      <c r="D5233" s="11">
        <v>44298</v>
      </c>
      <c r="E5233" t="s">
        <v>53</v>
      </c>
      <c r="F5233">
        <v>5</v>
      </c>
      <c r="G5233" t="s">
        <v>43</v>
      </c>
      <c r="H5233">
        <v>10</v>
      </c>
      <c r="I5233"/>
      <c r="J5233"/>
      <c r="K5233">
        <v>4412367900</v>
      </c>
      <c r="L5233">
        <v>4412367900</v>
      </c>
      <c r="M5233" t="s">
        <v>51</v>
      </c>
      <c r="N5233">
        <v>2358564668</v>
      </c>
      <c r="O5233" s="32" t="str">
        <f t="shared" si="81"/>
        <v>Promoters</v>
      </c>
    </row>
    <row r="5234" spans="1:15" ht="15" x14ac:dyDescent="0.2">
      <c r="A5234" t="s">
        <v>41</v>
      </c>
      <c r="B5234" t="s">
        <v>42</v>
      </c>
      <c r="C5234" t="s">
        <v>104</v>
      </c>
      <c r="D5234" s="11">
        <v>44298</v>
      </c>
      <c r="E5234" t="s">
        <v>53</v>
      </c>
      <c r="F5234">
        <v>5</v>
      </c>
      <c r="G5234" t="s">
        <v>46</v>
      </c>
      <c r="H5234">
        <v>7</v>
      </c>
      <c r="I5234"/>
      <c r="J5234"/>
      <c r="K5234">
        <v>4412930277</v>
      </c>
      <c r="L5234">
        <v>4412930277</v>
      </c>
      <c r="M5234" t="s">
        <v>44</v>
      </c>
      <c r="N5234">
        <v>2358567134</v>
      </c>
      <c r="O5234" s="32" t="str">
        <f t="shared" si="81"/>
        <v>Passives</v>
      </c>
    </row>
    <row r="5235" spans="1:15" ht="15" x14ac:dyDescent="0.2">
      <c r="A5235" t="s">
        <v>41</v>
      </c>
      <c r="B5235" t="s">
        <v>42</v>
      </c>
      <c r="C5235" t="s">
        <v>100</v>
      </c>
      <c r="D5235" s="11">
        <v>44298</v>
      </c>
      <c r="E5235" t="s">
        <v>53</v>
      </c>
      <c r="F5235">
        <v>5</v>
      </c>
      <c r="G5235" t="s">
        <v>43</v>
      </c>
      <c r="H5235">
        <v>1</v>
      </c>
      <c r="I5235"/>
      <c r="J5235"/>
      <c r="K5235">
        <v>4413368158</v>
      </c>
      <c r="L5235">
        <v>4413368158</v>
      </c>
      <c r="M5235" t="s">
        <v>44</v>
      </c>
      <c r="N5235">
        <v>2358568109</v>
      </c>
      <c r="O5235" s="32" t="str">
        <f t="shared" si="81"/>
        <v>Detractors</v>
      </c>
    </row>
    <row r="5236" spans="1:15" ht="15" x14ac:dyDescent="0.2">
      <c r="A5236" t="s">
        <v>41</v>
      </c>
      <c r="B5236" t="s">
        <v>42</v>
      </c>
      <c r="C5236" t="s">
        <v>144</v>
      </c>
      <c r="D5236" s="11">
        <v>44298</v>
      </c>
      <c r="E5236" t="s">
        <v>50</v>
      </c>
      <c r="F5236">
        <v>5</v>
      </c>
      <c r="G5236" t="s">
        <v>43</v>
      </c>
      <c r="H5236">
        <v>10</v>
      </c>
      <c r="I5236"/>
      <c r="J5236"/>
      <c r="K5236">
        <v>3402275854</v>
      </c>
      <c r="L5236">
        <v>3402275854</v>
      </c>
      <c r="M5236" t="s">
        <v>44</v>
      </c>
      <c r="N5236">
        <v>2358571763</v>
      </c>
      <c r="O5236" s="32" t="str">
        <f t="shared" si="81"/>
        <v>Promoters</v>
      </c>
    </row>
    <row r="5237" spans="1:15" ht="15" x14ac:dyDescent="0.2">
      <c r="A5237" t="s">
        <v>41</v>
      </c>
      <c r="B5237" t="s">
        <v>42</v>
      </c>
      <c r="C5237" t="s">
        <v>122</v>
      </c>
      <c r="D5237" s="11">
        <v>44298</v>
      </c>
      <c r="E5237" t="s">
        <v>52</v>
      </c>
      <c r="F5237">
        <v>5</v>
      </c>
      <c r="G5237" t="s">
        <v>43</v>
      </c>
      <c r="H5237">
        <v>9</v>
      </c>
      <c r="I5237"/>
      <c r="J5237"/>
      <c r="K5237">
        <v>4417075787</v>
      </c>
      <c r="L5237">
        <v>4417075787</v>
      </c>
      <c r="M5237" t="s">
        <v>44</v>
      </c>
      <c r="N5237">
        <v>2358578602</v>
      </c>
      <c r="O5237" s="32" t="str">
        <f t="shared" si="81"/>
        <v>Promoters</v>
      </c>
    </row>
    <row r="5238" spans="1:15" ht="15" x14ac:dyDescent="0.2">
      <c r="A5238" t="s">
        <v>41</v>
      </c>
      <c r="B5238" t="s">
        <v>42</v>
      </c>
      <c r="C5238" t="s">
        <v>107</v>
      </c>
      <c r="D5238" s="11">
        <v>44298</v>
      </c>
      <c r="E5238" t="s">
        <v>53</v>
      </c>
      <c r="F5238">
        <v>5</v>
      </c>
      <c r="G5238" t="s">
        <v>43</v>
      </c>
      <c r="H5238">
        <v>8</v>
      </c>
      <c r="I5238"/>
      <c r="J5238"/>
      <c r="K5238">
        <v>4413375524</v>
      </c>
      <c r="L5238">
        <v>4413375524</v>
      </c>
      <c r="M5238" t="s">
        <v>44</v>
      </c>
      <c r="N5238">
        <v>2358581542</v>
      </c>
      <c r="O5238" s="32" t="str">
        <f t="shared" si="81"/>
        <v>Passives</v>
      </c>
    </row>
    <row r="5239" spans="1:15" ht="15" x14ac:dyDescent="0.2">
      <c r="A5239" t="s">
        <v>41</v>
      </c>
      <c r="B5239" t="s">
        <v>42</v>
      </c>
      <c r="C5239" t="s">
        <v>127</v>
      </c>
      <c r="D5239" s="11">
        <v>44298</v>
      </c>
      <c r="E5239" t="s">
        <v>50</v>
      </c>
      <c r="F5239">
        <v>5</v>
      </c>
      <c r="G5239" t="s">
        <v>43</v>
      </c>
      <c r="H5239">
        <v>7</v>
      </c>
      <c r="I5239"/>
      <c r="J5239"/>
      <c r="K5239">
        <v>3402778103</v>
      </c>
      <c r="L5239">
        <v>3402778103</v>
      </c>
      <c r="M5239" t="s">
        <v>44</v>
      </c>
      <c r="N5239">
        <v>2358589125</v>
      </c>
      <c r="O5239" s="32" t="str">
        <f t="shared" si="81"/>
        <v>Passives</v>
      </c>
    </row>
    <row r="5240" spans="1:15" ht="15" x14ac:dyDescent="0.2">
      <c r="A5240" t="s">
        <v>41</v>
      </c>
      <c r="B5240" t="s">
        <v>42</v>
      </c>
      <c r="C5240" t="s">
        <v>147</v>
      </c>
      <c r="D5240" s="11">
        <v>44298</v>
      </c>
      <c r="E5240" t="s">
        <v>52</v>
      </c>
      <c r="F5240">
        <v>4</v>
      </c>
      <c r="G5240" t="s">
        <v>43</v>
      </c>
      <c r="H5240">
        <v>9</v>
      </c>
      <c r="I5240"/>
      <c r="J5240"/>
      <c r="K5240">
        <v>4417775451</v>
      </c>
      <c r="L5240">
        <v>4417775451</v>
      </c>
      <c r="M5240" t="s">
        <v>51</v>
      </c>
      <c r="N5240">
        <v>2358589435</v>
      </c>
      <c r="O5240" s="32" t="str">
        <f t="shared" si="81"/>
        <v>Promoters</v>
      </c>
    </row>
    <row r="5241" spans="1:15" ht="15" x14ac:dyDescent="0.2">
      <c r="A5241" t="s">
        <v>41</v>
      </c>
      <c r="B5241" t="s">
        <v>42</v>
      </c>
      <c r="C5241" t="s">
        <v>142</v>
      </c>
      <c r="D5241" s="11">
        <v>44298</v>
      </c>
      <c r="E5241" t="s">
        <v>55</v>
      </c>
      <c r="F5241">
        <v>3</v>
      </c>
      <c r="G5241" t="s">
        <v>46</v>
      </c>
      <c r="H5241">
        <v>0</v>
      </c>
      <c r="I5241"/>
      <c r="J5241"/>
      <c r="K5241">
        <v>5102191407</v>
      </c>
      <c r="L5241">
        <v>5102191407</v>
      </c>
      <c r="M5241" t="s">
        <v>44</v>
      </c>
      <c r="N5241">
        <v>2358590865</v>
      </c>
      <c r="O5241" s="32" t="str">
        <f t="shared" si="81"/>
        <v>Detractors</v>
      </c>
    </row>
    <row r="5242" spans="1:15" ht="15" x14ac:dyDescent="0.2">
      <c r="A5242" t="s">
        <v>41</v>
      </c>
      <c r="B5242" t="s">
        <v>42</v>
      </c>
      <c r="C5242" t="s">
        <v>113</v>
      </c>
      <c r="D5242" s="11">
        <v>44298</v>
      </c>
      <c r="E5242" t="s">
        <v>50</v>
      </c>
      <c r="F5242">
        <v>5</v>
      </c>
      <c r="G5242" t="s">
        <v>43</v>
      </c>
      <c r="H5242">
        <v>9</v>
      </c>
      <c r="I5242"/>
      <c r="J5242"/>
      <c r="K5242">
        <v>3406436870</v>
      </c>
      <c r="L5242">
        <v>3406436870</v>
      </c>
      <c r="M5242" t="s">
        <v>44</v>
      </c>
      <c r="N5242">
        <v>2358595135</v>
      </c>
      <c r="O5242" s="32" t="str">
        <f t="shared" si="81"/>
        <v>Promoters</v>
      </c>
    </row>
    <row r="5243" spans="1:15" ht="15" x14ac:dyDescent="0.2">
      <c r="A5243" t="s">
        <v>41</v>
      </c>
      <c r="B5243" t="s">
        <v>42</v>
      </c>
      <c r="C5243" t="s">
        <v>142</v>
      </c>
      <c r="D5243" s="11">
        <v>44298</v>
      </c>
      <c r="E5243" t="s">
        <v>50</v>
      </c>
      <c r="F5243">
        <v>4</v>
      </c>
      <c r="G5243" t="s">
        <v>46</v>
      </c>
      <c r="H5243">
        <v>7</v>
      </c>
      <c r="I5243"/>
      <c r="J5243"/>
      <c r="K5243">
        <v>3406434767</v>
      </c>
      <c r="L5243">
        <v>3406434767</v>
      </c>
      <c r="M5243" t="s">
        <v>51</v>
      </c>
      <c r="N5243">
        <v>2358599786</v>
      </c>
      <c r="O5243" s="32" t="str">
        <f t="shared" si="81"/>
        <v>Passives</v>
      </c>
    </row>
    <row r="5244" spans="1:15" ht="15" x14ac:dyDescent="0.2">
      <c r="A5244" t="s">
        <v>41</v>
      </c>
      <c r="B5244" t="s">
        <v>42</v>
      </c>
      <c r="C5244" t="s">
        <v>132</v>
      </c>
      <c r="D5244" s="11">
        <v>44298</v>
      </c>
      <c r="E5244" t="s">
        <v>55</v>
      </c>
      <c r="F5244">
        <v>5</v>
      </c>
      <c r="G5244" t="s">
        <v>43</v>
      </c>
      <c r="H5244">
        <v>10</v>
      </c>
      <c r="I5244"/>
      <c r="J5244"/>
      <c r="K5244">
        <v>5054237167</v>
      </c>
      <c r="L5244">
        <v>5054237167</v>
      </c>
      <c r="M5244" t="s">
        <v>44</v>
      </c>
      <c r="N5244">
        <v>2358601570</v>
      </c>
      <c r="O5244" s="32" t="str">
        <f t="shared" si="81"/>
        <v>Promoters</v>
      </c>
    </row>
    <row r="5245" spans="1:15" ht="15" x14ac:dyDescent="0.2">
      <c r="A5245" t="s">
        <v>41</v>
      </c>
      <c r="B5245" t="s">
        <v>42</v>
      </c>
      <c r="C5245" t="s">
        <v>123</v>
      </c>
      <c r="D5245" s="11">
        <v>44298</v>
      </c>
      <c r="E5245" t="s">
        <v>19</v>
      </c>
      <c r="F5245">
        <v>5</v>
      </c>
      <c r="G5245" t="s">
        <v>46</v>
      </c>
      <c r="H5245">
        <v>1</v>
      </c>
      <c r="I5245"/>
      <c r="J5245"/>
      <c r="K5245">
        <v>7205275223</v>
      </c>
      <c r="L5245">
        <v>5922252027</v>
      </c>
      <c r="M5245" t="s">
        <v>44</v>
      </c>
      <c r="N5245">
        <v>2358613759</v>
      </c>
      <c r="O5245" s="32" t="str">
        <f t="shared" si="81"/>
        <v>Detractors</v>
      </c>
    </row>
    <row r="5246" spans="1:15" ht="15" x14ac:dyDescent="0.2">
      <c r="A5246" t="s">
        <v>41</v>
      </c>
      <c r="B5246" t="s">
        <v>42</v>
      </c>
      <c r="C5246" t="s">
        <v>125</v>
      </c>
      <c r="D5246" s="11">
        <v>44298</v>
      </c>
      <c r="E5246" t="s">
        <v>19</v>
      </c>
      <c r="F5246">
        <v>5</v>
      </c>
      <c r="G5246" t="s">
        <v>43</v>
      </c>
      <c r="H5246">
        <v>10</v>
      </c>
      <c r="I5246"/>
      <c r="J5246"/>
      <c r="K5246">
        <v>7205275223</v>
      </c>
      <c r="L5246">
        <v>5922277554</v>
      </c>
      <c r="M5246" t="s">
        <v>44</v>
      </c>
      <c r="N5246">
        <v>2358615605</v>
      </c>
      <c r="O5246" s="32" t="str">
        <f t="shared" si="81"/>
        <v>Promoters</v>
      </c>
    </row>
    <row r="5247" spans="1:15" ht="15" x14ac:dyDescent="0.2">
      <c r="A5247" t="s">
        <v>41</v>
      </c>
      <c r="B5247" t="s">
        <v>42</v>
      </c>
      <c r="C5247" t="s">
        <v>147</v>
      </c>
      <c r="D5247" s="11">
        <v>44298</v>
      </c>
      <c r="E5247" t="s">
        <v>53</v>
      </c>
      <c r="F5247">
        <v>5</v>
      </c>
      <c r="G5247" t="s">
        <v>43</v>
      </c>
      <c r="H5247">
        <v>8</v>
      </c>
      <c r="I5247"/>
      <c r="J5247"/>
      <c r="K5247">
        <v>4412971036</v>
      </c>
      <c r="L5247">
        <v>4412971036</v>
      </c>
      <c r="M5247" t="s">
        <v>51</v>
      </c>
      <c r="N5247">
        <v>2358616392</v>
      </c>
      <c r="O5247" s="32" t="str">
        <f t="shared" si="81"/>
        <v>Passives</v>
      </c>
    </row>
    <row r="5248" spans="1:15" ht="15" x14ac:dyDescent="0.2">
      <c r="A5248" t="s">
        <v>41</v>
      </c>
      <c r="B5248" t="s">
        <v>42</v>
      </c>
      <c r="C5248" t="s">
        <v>142</v>
      </c>
      <c r="D5248" s="11">
        <v>44298</v>
      </c>
      <c r="E5248" t="s">
        <v>55</v>
      </c>
      <c r="F5248">
        <v>5</v>
      </c>
      <c r="G5248" t="s">
        <v>43</v>
      </c>
      <c r="H5248">
        <v>5</v>
      </c>
      <c r="I5248"/>
      <c r="J5248">
        <v>2036483290</v>
      </c>
      <c r="K5248">
        <v>7752945189</v>
      </c>
      <c r="L5248">
        <v>7752945189</v>
      </c>
      <c r="M5248" t="s">
        <v>44</v>
      </c>
      <c r="N5248">
        <v>2358634504</v>
      </c>
      <c r="O5248" s="32" t="str">
        <f t="shared" si="81"/>
        <v>Detractors</v>
      </c>
    </row>
    <row r="5249" spans="1:15" ht="15" x14ac:dyDescent="0.2">
      <c r="A5249" t="s">
        <v>41</v>
      </c>
      <c r="B5249" t="s">
        <v>42</v>
      </c>
      <c r="C5249" t="s">
        <v>144</v>
      </c>
      <c r="D5249" s="11">
        <v>44298</v>
      </c>
      <c r="E5249" t="s">
        <v>54</v>
      </c>
      <c r="F5249">
        <v>5</v>
      </c>
      <c r="G5249" t="s">
        <v>43</v>
      </c>
      <c r="H5249">
        <v>10</v>
      </c>
      <c r="I5249"/>
      <c r="J5249"/>
      <c r="K5249">
        <v>6025251228</v>
      </c>
      <c r="L5249">
        <v>6025251228</v>
      </c>
      <c r="M5249" t="s">
        <v>51</v>
      </c>
      <c r="N5249">
        <v>2358637853</v>
      </c>
      <c r="O5249" s="32" t="str">
        <f t="shared" si="81"/>
        <v>Promoters</v>
      </c>
    </row>
    <row r="5250" spans="1:15" ht="15" x14ac:dyDescent="0.2">
      <c r="A5250" t="s">
        <v>41</v>
      </c>
      <c r="B5250" t="s">
        <v>42</v>
      </c>
      <c r="C5250" t="s">
        <v>140</v>
      </c>
      <c r="D5250" s="11">
        <v>44298</v>
      </c>
      <c r="E5250" t="s">
        <v>52</v>
      </c>
      <c r="F5250">
        <v>5</v>
      </c>
      <c r="G5250" t="s">
        <v>43</v>
      </c>
      <c r="H5250">
        <v>0</v>
      </c>
      <c r="I5250"/>
      <c r="J5250"/>
      <c r="K5250">
        <v>4413316181</v>
      </c>
      <c r="L5250">
        <v>4413316181</v>
      </c>
      <c r="M5250" t="s">
        <v>44</v>
      </c>
      <c r="N5250">
        <v>2358645844</v>
      </c>
      <c r="O5250" s="32" t="str">
        <f t="shared" ref="O5250:O5313" si="82">IF(AND(H5250&gt;=$Q$3,H5250&lt;=$R$3),$S$3,IF(AND(H5250&gt;=$Q$4,H5250&lt;=$R$4),$S$4,IF(AND(H5250&gt;=$Q$5,H5250&lt;=$R$5),$S$5)))</f>
        <v>Detractors</v>
      </c>
    </row>
    <row r="5251" spans="1:15" ht="15" x14ac:dyDescent="0.2">
      <c r="A5251" t="s">
        <v>41</v>
      </c>
      <c r="B5251" t="s">
        <v>42</v>
      </c>
      <c r="C5251" t="s">
        <v>142</v>
      </c>
      <c r="D5251" s="11">
        <v>44298</v>
      </c>
      <c r="E5251" t="s">
        <v>54</v>
      </c>
      <c r="F5251">
        <v>5</v>
      </c>
      <c r="G5251" t="s">
        <v>43</v>
      </c>
      <c r="H5251">
        <v>9</v>
      </c>
      <c r="I5251"/>
      <c r="J5251"/>
      <c r="K5251">
        <v>6025251228</v>
      </c>
      <c r="L5251">
        <v>6025251228</v>
      </c>
      <c r="M5251" t="s">
        <v>51</v>
      </c>
      <c r="N5251">
        <v>2358646430</v>
      </c>
      <c r="O5251" s="32" t="str">
        <f t="shared" si="82"/>
        <v>Promoters</v>
      </c>
    </row>
    <row r="5252" spans="1:15" ht="15" x14ac:dyDescent="0.2">
      <c r="A5252" t="s">
        <v>41</v>
      </c>
      <c r="B5252" t="s">
        <v>42</v>
      </c>
      <c r="C5252" t="s">
        <v>102</v>
      </c>
      <c r="D5252" s="11">
        <v>44298</v>
      </c>
      <c r="E5252" t="s">
        <v>53</v>
      </c>
      <c r="F5252">
        <v>5</v>
      </c>
      <c r="G5252" t="s">
        <v>46</v>
      </c>
      <c r="H5252">
        <v>8</v>
      </c>
      <c r="I5252"/>
      <c r="J5252"/>
      <c r="K5252">
        <v>4412920077</v>
      </c>
      <c r="L5252">
        <v>4412920077</v>
      </c>
      <c r="M5252" t="s">
        <v>44</v>
      </c>
      <c r="N5252">
        <v>2358649304</v>
      </c>
      <c r="O5252" s="32" t="str">
        <f t="shared" si="82"/>
        <v>Passives</v>
      </c>
    </row>
    <row r="5253" spans="1:15" ht="15" x14ac:dyDescent="0.2">
      <c r="A5253" t="s">
        <v>41</v>
      </c>
      <c r="B5253" t="s">
        <v>42</v>
      </c>
      <c r="C5253" t="s">
        <v>121</v>
      </c>
      <c r="D5253" s="11">
        <v>44298</v>
      </c>
      <c r="E5253" t="s">
        <v>52</v>
      </c>
      <c r="F5253">
        <v>5</v>
      </c>
      <c r="G5253" t="s">
        <v>43</v>
      </c>
      <c r="H5253">
        <v>10</v>
      </c>
      <c r="I5253"/>
      <c r="J5253"/>
      <c r="K5253">
        <v>4417032027</v>
      </c>
      <c r="L5253">
        <v>4417032027</v>
      </c>
      <c r="M5253" t="s">
        <v>44</v>
      </c>
      <c r="N5253">
        <v>2358661437</v>
      </c>
      <c r="O5253" s="32" t="str">
        <f t="shared" si="82"/>
        <v>Promoters</v>
      </c>
    </row>
    <row r="5254" spans="1:15" ht="15" x14ac:dyDescent="0.2">
      <c r="A5254" t="s">
        <v>41</v>
      </c>
      <c r="B5254" t="s">
        <v>42</v>
      </c>
      <c r="C5254" t="s">
        <v>125</v>
      </c>
      <c r="D5254" s="11">
        <v>44298</v>
      </c>
      <c r="E5254" t="s">
        <v>19</v>
      </c>
      <c r="F5254">
        <v>5</v>
      </c>
      <c r="G5254" t="s">
        <v>43</v>
      </c>
      <c r="H5254">
        <v>3</v>
      </c>
      <c r="I5254"/>
      <c r="J5254"/>
      <c r="K5254">
        <v>7205275223</v>
      </c>
      <c r="L5254">
        <v>5926154895</v>
      </c>
      <c r="M5254" t="s">
        <v>44</v>
      </c>
      <c r="N5254">
        <v>2358667293</v>
      </c>
      <c r="O5254" s="32" t="str">
        <f t="shared" si="82"/>
        <v>Detractors</v>
      </c>
    </row>
    <row r="5255" spans="1:15" ht="15" x14ac:dyDescent="0.2">
      <c r="A5255" t="s">
        <v>41</v>
      </c>
      <c r="B5255" t="s">
        <v>42</v>
      </c>
      <c r="C5255" t="s">
        <v>120</v>
      </c>
      <c r="D5255" s="11">
        <v>44298</v>
      </c>
      <c r="E5255" t="s">
        <v>19</v>
      </c>
      <c r="F5255">
        <v>5</v>
      </c>
      <c r="G5255" t="s">
        <v>43</v>
      </c>
      <c r="H5255">
        <v>6</v>
      </c>
      <c r="I5255"/>
      <c r="J5255"/>
      <c r="K5255">
        <v>7205275223</v>
      </c>
      <c r="L5255">
        <v>5922269579</v>
      </c>
      <c r="M5255" t="s">
        <v>44</v>
      </c>
      <c r="N5255">
        <v>2358671049</v>
      </c>
      <c r="O5255" s="32" t="str">
        <f t="shared" si="82"/>
        <v>Detractors</v>
      </c>
    </row>
    <row r="5256" spans="1:15" ht="15" x14ac:dyDescent="0.2">
      <c r="A5256" t="s">
        <v>41</v>
      </c>
      <c r="B5256" t="s">
        <v>42</v>
      </c>
      <c r="C5256" t="s">
        <v>119</v>
      </c>
      <c r="D5256" s="11">
        <v>44298</v>
      </c>
      <c r="E5256" t="s">
        <v>19</v>
      </c>
      <c r="F5256">
        <v>5</v>
      </c>
      <c r="G5256" t="s">
        <v>43</v>
      </c>
      <c r="H5256">
        <v>10</v>
      </c>
      <c r="I5256"/>
      <c r="J5256"/>
      <c r="K5256">
        <v>7205275223</v>
      </c>
      <c r="L5256">
        <v>5922269382</v>
      </c>
      <c r="M5256" t="s">
        <v>44</v>
      </c>
      <c r="N5256">
        <v>2358672101</v>
      </c>
      <c r="O5256" s="32" t="str">
        <f t="shared" si="82"/>
        <v>Promoters</v>
      </c>
    </row>
    <row r="5257" spans="1:15" ht="15" x14ac:dyDescent="0.2">
      <c r="A5257" t="s">
        <v>41</v>
      </c>
      <c r="B5257" t="s">
        <v>42</v>
      </c>
      <c r="C5257" t="s">
        <v>99</v>
      </c>
      <c r="D5257" s="11">
        <v>44298</v>
      </c>
      <c r="E5257" t="s">
        <v>52</v>
      </c>
      <c r="F5257">
        <v>5</v>
      </c>
      <c r="G5257" t="s">
        <v>43</v>
      </c>
      <c r="H5257">
        <v>9</v>
      </c>
      <c r="I5257"/>
      <c r="J5257"/>
      <c r="K5257">
        <v>4412342685</v>
      </c>
      <c r="L5257">
        <v>4412342685</v>
      </c>
      <c r="M5257" t="s">
        <v>44</v>
      </c>
      <c r="N5257">
        <v>2358674313</v>
      </c>
      <c r="O5257" s="32" t="str">
        <f t="shared" si="82"/>
        <v>Promoters</v>
      </c>
    </row>
    <row r="5258" spans="1:15" ht="15" x14ac:dyDescent="0.2">
      <c r="A5258" t="s">
        <v>41</v>
      </c>
      <c r="B5258" t="s">
        <v>42</v>
      </c>
      <c r="C5258" t="s">
        <v>103</v>
      </c>
      <c r="D5258" s="11">
        <v>44298</v>
      </c>
      <c r="E5258" t="s">
        <v>53</v>
      </c>
      <c r="F5258">
        <v>5</v>
      </c>
      <c r="G5258" t="s">
        <v>43</v>
      </c>
      <c r="H5258">
        <v>10</v>
      </c>
      <c r="I5258"/>
      <c r="J5258"/>
      <c r="K5258">
        <v>4417351610</v>
      </c>
      <c r="L5258">
        <v>4417351610</v>
      </c>
      <c r="M5258" t="s">
        <v>44</v>
      </c>
      <c r="N5258">
        <v>2358685959</v>
      </c>
      <c r="O5258" s="32" t="str">
        <f t="shared" si="82"/>
        <v>Promoters</v>
      </c>
    </row>
    <row r="5259" spans="1:15" ht="15" x14ac:dyDescent="0.2">
      <c r="A5259" t="s">
        <v>41</v>
      </c>
      <c r="B5259" t="s">
        <v>42</v>
      </c>
      <c r="C5259" t="s">
        <v>123</v>
      </c>
      <c r="D5259" s="11">
        <v>44298</v>
      </c>
      <c r="E5259" t="s">
        <v>19</v>
      </c>
      <c r="F5259">
        <v>5</v>
      </c>
      <c r="G5259" t="s">
        <v>43</v>
      </c>
      <c r="H5259">
        <v>1</v>
      </c>
      <c r="I5259"/>
      <c r="J5259"/>
      <c r="K5259">
        <v>7205275223</v>
      </c>
      <c r="L5259">
        <v>5926215819</v>
      </c>
      <c r="M5259" t="s">
        <v>44</v>
      </c>
      <c r="N5259">
        <v>2358699023</v>
      </c>
      <c r="O5259" s="32" t="str">
        <f t="shared" si="82"/>
        <v>Detractors</v>
      </c>
    </row>
    <row r="5260" spans="1:15" ht="15" x14ac:dyDescent="0.2">
      <c r="A5260" t="s">
        <v>41</v>
      </c>
      <c r="B5260" t="s">
        <v>42</v>
      </c>
      <c r="C5260" t="s">
        <v>78</v>
      </c>
      <c r="D5260" s="11">
        <v>44298</v>
      </c>
      <c r="E5260" t="s">
        <v>53</v>
      </c>
      <c r="F5260">
        <v>5</v>
      </c>
      <c r="G5260" t="s">
        <v>43</v>
      </c>
      <c r="H5260">
        <v>9</v>
      </c>
      <c r="I5260"/>
      <c r="J5260"/>
      <c r="K5260">
        <v>4412932866</v>
      </c>
      <c r="L5260">
        <v>4412932866</v>
      </c>
      <c r="M5260" t="s">
        <v>44</v>
      </c>
      <c r="N5260">
        <v>2358708390</v>
      </c>
      <c r="O5260" s="32" t="str">
        <f t="shared" si="82"/>
        <v>Promoters</v>
      </c>
    </row>
    <row r="5261" spans="1:15" ht="15" x14ac:dyDescent="0.2">
      <c r="A5261" t="s">
        <v>41</v>
      </c>
      <c r="B5261" t="s">
        <v>42</v>
      </c>
      <c r="C5261" t="s">
        <v>134</v>
      </c>
      <c r="D5261" s="11">
        <v>44298</v>
      </c>
      <c r="E5261" t="s">
        <v>52</v>
      </c>
      <c r="F5261">
        <v>1</v>
      </c>
      <c r="G5261" t="s">
        <v>43</v>
      </c>
      <c r="H5261">
        <v>7</v>
      </c>
      <c r="I5261"/>
      <c r="J5261"/>
      <c r="K5261">
        <v>4417030028</v>
      </c>
      <c r="L5261">
        <v>4417030028</v>
      </c>
      <c r="M5261" t="s">
        <v>44</v>
      </c>
      <c r="N5261">
        <v>2358709162</v>
      </c>
      <c r="O5261" s="32" t="str">
        <f t="shared" si="82"/>
        <v>Passives</v>
      </c>
    </row>
    <row r="5262" spans="1:15" ht="15" x14ac:dyDescent="0.2">
      <c r="A5262" t="s">
        <v>41</v>
      </c>
      <c r="B5262" t="s">
        <v>42</v>
      </c>
      <c r="C5262" t="s">
        <v>99</v>
      </c>
      <c r="D5262" s="11">
        <v>44298</v>
      </c>
      <c r="E5262" t="s">
        <v>52</v>
      </c>
      <c r="F5262">
        <v>5</v>
      </c>
      <c r="G5262" t="s">
        <v>46</v>
      </c>
      <c r="H5262">
        <v>6</v>
      </c>
      <c r="I5262"/>
      <c r="J5262"/>
      <c r="K5262">
        <v>4417359907</v>
      </c>
      <c r="L5262">
        <v>4417359907</v>
      </c>
      <c r="M5262" t="s">
        <v>44</v>
      </c>
      <c r="N5262">
        <v>2358711119</v>
      </c>
      <c r="O5262" s="32" t="str">
        <f t="shared" si="82"/>
        <v>Detractors</v>
      </c>
    </row>
    <row r="5263" spans="1:15" ht="15" x14ac:dyDescent="0.2">
      <c r="A5263" t="s">
        <v>41</v>
      </c>
      <c r="B5263" t="s">
        <v>42</v>
      </c>
      <c r="C5263" t="s">
        <v>134</v>
      </c>
      <c r="D5263" s="11">
        <v>44298</v>
      </c>
      <c r="E5263" t="s">
        <v>54</v>
      </c>
      <c r="F5263">
        <v>5</v>
      </c>
      <c r="G5263" t="s">
        <v>43</v>
      </c>
      <c r="H5263">
        <v>10</v>
      </c>
      <c r="I5263"/>
      <c r="J5263"/>
      <c r="K5263">
        <v>9283834348</v>
      </c>
      <c r="L5263">
        <v>9283834348</v>
      </c>
      <c r="M5263" t="s">
        <v>44</v>
      </c>
      <c r="N5263">
        <v>2358715704</v>
      </c>
      <c r="O5263" s="32" t="str">
        <f t="shared" si="82"/>
        <v>Promoters</v>
      </c>
    </row>
    <row r="5264" spans="1:15" ht="15" x14ac:dyDescent="0.2">
      <c r="A5264" t="s">
        <v>41</v>
      </c>
      <c r="B5264" t="s">
        <v>42</v>
      </c>
      <c r="C5264" t="s">
        <v>123</v>
      </c>
      <c r="D5264" s="11">
        <v>44298</v>
      </c>
      <c r="E5264" t="s">
        <v>19</v>
      </c>
      <c r="F5264">
        <v>5</v>
      </c>
      <c r="G5264" t="s">
        <v>43</v>
      </c>
      <c r="H5264">
        <v>1</v>
      </c>
      <c r="I5264"/>
      <c r="J5264"/>
      <c r="K5264">
        <v>7205275223</v>
      </c>
      <c r="L5264">
        <v>5922275235</v>
      </c>
      <c r="M5264" t="s">
        <v>44</v>
      </c>
      <c r="N5264">
        <v>2358723018</v>
      </c>
      <c r="O5264" s="32" t="str">
        <f t="shared" si="82"/>
        <v>Detractors</v>
      </c>
    </row>
    <row r="5265" spans="1:15" ht="15" x14ac:dyDescent="0.2">
      <c r="A5265" t="s">
        <v>41</v>
      </c>
      <c r="B5265" t="s">
        <v>42</v>
      </c>
      <c r="C5265" t="s">
        <v>120</v>
      </c>
      <c r="D5265" s="11">
        <v>44298</v>
      </c>
      <c r="E5265" t="s">
        <v>19</v>
      </c>
      <c r="F5265">
        <v>3</v>
      </c>
      <c r="G5265" t="s">
        <v>43</v>
      </c>
      <c r="H5265">
        <v>0</v>
      </c>
      <c r="I5265"/>
      <c r="J5265">
        <v>2036577326</v>
      </c>
      <c r="K5265">
        <v>7205275223</v>
      </c>
      <c r="L5265">
        <v>5926283488</v>
      </c>
      <c r="M5265" t="s">
        <v>44</v>
      </c>
      <c r="N5265">
        <v>2358730113</v>
      </c>
      <c r="O5265" s="32" t="str">
        <f t="shared" si="82"/>
        <v>Detractors</v>
      </c>
    </row>
    <row r="5266" spans="1:15" ht="15" x14ac:dyDescent="0.2">
      <c r="A5266" t="s">
        <v>41</v>
      </c>
      <c r="B5266" t="s">
        <v>42</v>
      </c>
      <c r="C5266" t="s">
        <v>126</v>
      </c>
      <c r="D5266" s="11">
        <v>44298</v>
      </c>
      <c r="E5266" t="s">
        <v>54</v>
      </c>
      <c r="F5266">
        <v>5</v>
      </c>
      <c r="G5266" t="s">
        <v>43</v>
      </c>
      <c r="H5266">
        <v>10</v>
      </c>
      <c r="I5266"/>
      <c r="J5266"/>
      <c r="K5266">
        <v>5055670184</v>
      </c>
      <c r="L5266">
        <v>5055670184</v>
      </c>
      <c r="M5266" t="s">
        <v>44</v>
      </c>
      <c r="N5266">
        <v>2358744640</v>
      </c>
      <c r="O5266" s="32" t="str">
        <f t="shared" si="82"/>
        <v>Promoters</v>
      </c>
    </row>
    <row r="5267" spans="1:15" ht="15" x14ac:dyDescent="0.2">
      <c r="A5267" t="s">
        <v>41</v>
      </c>
      <c r="B5267" t="s">
        <v>42</v>
      </c>
      <c r="C5267" t="s">
        <v>126</v>
      </c>
      <c r="D5267" s="11">
        <v>44298</v>
      </c>
      <c r="E5267" t="s">
        <v>54</v>
      </c>
      <c r="F5267">
        <v>3</v>
      </c>
      <c r="G5267" t="s">
        <v>46</v>
      </c>
      <c r="H5267">
        <v>8</v>
      </c>
      <c r="I5267"/>
      <c r="J5267"/>
      <c r="K5267">
        <v>5053544368</v>
      </c>
      <c r="L5267">
        <v>5053544368</v>
      </c>
      <c r="M5267" t="s">
        <v>51</v>
      </c>
      <c r="N5267">
        <v>2358754735</v>
      </c>
      <c r="O5267" s="32" t="str">
        <f t="shared" si="82"/>
        <v>Passives</v>
      </c>
    </row>
    <row r="5268" spans="1:15" ht="15" x14ac:dyDescent="0.2">
      <c r="A5268" t="s">
        <v>41</v>
      </c>
      <c r="B5268" t="s">
        <v>42</v>
      </c>
      <c r="C5268" t="s">
        <v>89</v>
      </c>
      <c r="D5268" s="11">
        <v>44298</v>
      </c>
      <c r="E5268" t="s">
        <v>55</v>
      </c>
      <c r="F5268">
        <v>5</v>
      </c>
      <c r="G5268" t="s">
        <v>43</v>
      </c>
      <c r="H5268">
        <v>10</v>
      </c>
      <c r="I5268"/>
      <c r="J5268"/>
      <c r="K5268">
        <v>5753830874</v>
      </c>
      <c r="L5268">
        <v>5753830874</v>
      </c>
      <c r="M5268" t="s">
        <v>44</v>
      </c>
      <c r="N5268">
        <v>2358766184</v>
      </c>
      <c r="O5268" s="32" t="str">
        <f t="shared" si="82"/>
        <v>Promoters</v>
      </c>
    </row>
    <row r="5269" spans="1:15" ht="15" x14ac:dyDescent="0.2">
      <c r="A5269" t="s">
        <v>41</v>
      </c>
      <c r="B5269" t="s">
        <v>42</v>
      </c>
      <c r="C5269" t="s">
        <v>133</v>
      </c>
      <c r="D5269" s="11">
        <v>44299</v>
      </c>
      <c r="E5269" t="s">
        <v>50</v>
      </c>
      <c r="F5269">
        <v>2</v>
      </c>
      <c r="G5269" t="s">
        <v>46</v>
      </c>
      <c r="H5269">
        <v>1</v>
      </c>
      <c r="I5269"/>
      <c r="J5269"/>
      <c r="K5269">
        <v>3402275864</v>
      </c>
      <c r="L5269">
        <v>3402275864</v>
      </c>
      <c r="M5269" t="s">
        <v>44</v>
      </c>
      <c r="N5269">
        <v>2358860940</v>
      </c>
      <c r="O5269" s="32" t="str">
        <f t="shared" si="82"/>
        <v>Detractors</v>
      </c>
    </row>
    <row r="5270" spans="1:15" ht="15" x14ac:dyDescent="0.2">
      <c r="A5270" t="s">
        <v>41</v>
      </c>
      <c r="B5270" t="s">
        <v>42</v>
      </c>
      <c r="C5270" t="s">
        <v>113</v>
      </c>
      <c r="D5270" s="11">
        <v>44299</v>
      </c>
      <c r="E5270" t="s">
        <v>50</v>
      </c>
      <c r="F5270">
        <v>5</v>
      </c>
      <c r="G5270" t="s">
        <v>46</v>
      </c>
      <c r="H5270">
        <v>5</v>
      </c>
      <c r="I5270"/>
      <c r="J5270">
        <v>2036692710</v>
      </c>
      <c r="K5270">
        <v>9132844765</v>
      </c>
      <c r="L5270">
        <v>9132844765</v>
      </c>
      <c r="M5270" t="s">
        <v>44</v>
      </c>
      <c r="N5270">
        <v>2358863135</v>
      </c>
      <c r="O5270" s="32" t="str">
        <f t="shared" si="82"/>
        <v>Detractors</v>
      </c>
    </row>
    <row r="5271" spans="1:15" ht="15" x14ac:dyDescent="0.2">
      <c r="A5271" t="s">
        <v>41</v>
      </c>
      <c r="B5271" t="s">
        <v>42</v>
      </c>
      <c r="C5271" t="s">
        <v>101</v>
      </c>
      <c r="D5271" s="11">
        <v>44299</v>
      </c>
      <c r="E5271" t="s">
        <v>53</v>
      </c>
      <c r="F5271">
        <v>5</v>
      </c>
      <c r="G5271" t="s">
        <v>43</v>
      </c>
      <c r="H5271">
        <v>10</v>
      </c>
      <c r="I5271"/>
      <c r="J5271"/>
      <c r="K5271">
        <v>4417990270</v>
      </c>
      <c r="L5271">
        <v>4417990270</v>
      </c>
      <c r="M5271" t="s">
        <v>44</v>
      </c>
      <c r="N5271">
        <v>2358864230</v>
      </c>
      <c r="O5271" s="32" t="str">
        <f t="shared" si="82"/>
        <v>Promoters</v>
      </c>
    </row>
    <row r="5272" spans="1:15" ht="15" x14ac:dyDescent="0.2">
      <c r="A5272" t="s">
        <v>41</v>
      </c>
      <c r="B5272" t="s">
        <v>42</v>
      </c>
      <c r="C5272" t="s">
        <v>118</v>
      </c>
      <c r="D5272" s="11">
        <v>44299</v>
      </c>
      <c r="E5272" t="s">
        <v>19</v>
      </c>
      <c r="F5272">
        <v>5</v>
      </c>
      <c r="G5272" t="s">
        <v>43</v>
      </c>
      <c r="H5272">
        <v>9</v>
      </c>
      <c r="I5272"/>
      <c r="J5272"/>
      <c r="K5272">
        <v>7205275223</v>
      </c>
      <c r="L5272">
        <v>5922269492</v>
      </c>
      <c r="M5272" t="s">
        <v>44</v>
      </c>
      <c r="N5272">
        <v>2358880538</v>
      </c>
      <c r="O5272" s="32" t="str">
        <f t="shared" si="82"/>
        <v>Promoters</v>
      </c>
    </row>
    <row r="5273" spans="1:15" ht="15" x14ac:dyDescent="0.2">
      <c r="A5273" t="s">
        <v>41</v>
      </c>
      <c r="B5273" t="s">
        <v>42</v>
      </c>
      <c r="C5273" t="s">
        <v>118</v>
      </c>
      <c r="D5273" s="11">
        <v>44299</v>
      </c>
      <c r="E5273" t="s">
        <v>19</v>
      </c>
      <c r="F5273">
        <v>5</v>
      </c>
      <c r="G5273" t="s">
        <v>43</v>
      </c>
      <c r="H5273">
        <v>6</v>
      </c>
      <c r="I5273"/>
      <c r="J5273"/>
      <c r="K5273">
        <v>7205275223</v>
      </c>
      <c r="L5273">
        <v>5926227599</v>
      </c>
      <c r="M5273" t="s">
        <v>44</v>
      </c>
      <c r="N5273">
        <v>2358885486</v>
      </c>
      <c r="O5273" s="32" t="str">
        <f t="shared" si="82"/>
        <v>Detractors</v>
      </c>
    </row>
    <row r="5274" spans="1:15" ht="15" x14ac:dyDescent="0.2">
      <c r="A5274" t="s">
        <v>41</v>
      </c>
      <c r="B5274" t="s">
        <v>42</v>
      </c>
      <c r="C5274" t="s">
        <v>103</v>
      </c>
      <c r="D5274" s="11">
        <v>44299</v>
      </c>
      <c r="E5274" t="s">
        <v>53</v>
      </c>
      <c r="F5274">
        <v>5</v>
      </c>
      <c r="G5274" t="s">
        <v>43</v>
      </c>
      <c r="H5274">
        <v>9</v>
      </c>
      <c r="I5274"/>
      <c r="J5274"/>
      <c r="K5274">
        <v>4413371627</v>
      </c>
      <c r="L5274">
        <v>4413371627</v>
      </c>
      <c r="M5274" t="s">
        <v>44</v>
      </c>
      <c r="N5274">
        <v>2358890398</v>
      </c>
      <c r="O5274" s="32" t="str">
        <f t="shared" si="82"/>
        <v>Promoters</v>
      </c>
    </row>
    <row r="5275" spans="1:15" ht="15" x14ac:dyDescent="0.2">
      <c r="A5275" t="s">
        <v>41</v>
      </c>
      <c r="B5275" t="s">
        <v>42</v>
      </c>
      <c r="C5275" t="s">
        <v>127</v>
      </c>
      <c r="D5275" s="11">
        <v>44299</v>
      </c>
      <c r="E5275" t="s">
        <v>50</v>
      </c>
      <c r="F5275">
        <v>5</v>
      </c>
      <c r="G5275" t="s">
        <v>43</v>
      </c>
      <c r="H5275">
        <v>8</v>
      </c>
      <c r="I5275"/>
      <c r="J5275">
        <v>2036738862</v>
      </c>
      <c r="K5275">
        <v>3404736474</v>
      </c>
      <c r="L5275">
        <v>3404736474</v>
      </c>
      <c r="M5275" t="s">
        <v>44</v>
      </c>
      <c r="N5275">
        <v>2358897527</v>
      </c>
      <c r="O5275" s="32" t="str">
        <f t="shared" si="82"/>
        <v>Passives</v>
      </c>
    </row>
    <row r="5276" spans="1:15" ht="15" x14ac:dyDescent="0.2">
      <c r="A5276" t="s">
        <v>41</v>
      </c>
      <c r="B5276" t="s">
        <v>42</v>
      </c>
      <c r="C5276" t="s">
        <v>87</v>
      </c>
      <c r="D5276" s="11">
        <v>44299</v>
      </c>
      <c r="E5276" t="s">
        <v>54</v>
      </c>
      <c r="F5276">
        <v>5</v>
      </c>
      <c r="G5276" t="s">
        <v>46</v>
      </c>
      <c r="H5276">
        <v>7</v>
      </c>
      <c r="I5276"/>
      <c r="J5276"/>
      <c r="K5276">
        <v>3855494387</v>
      </c>
      <c r="L5276">
        <v>3855494387</v>
      </c>
      <c r="M5276" t="s">
        <v>44</v>
      </c>
      <c r="N5276">
        <v>2358904375</v>
      </c>
      <c r="O5276" s="32" t="str">
        <f t="shared" si="82"/>
        <v>Passives</v>
      </c>
    </row>
    <row r="5277" spans="1:15" ht="15" x14ac:dyDescent="0.2">
      <c r="A5277" t="s">
        <v>41</v>
      </c>
      <c r="B5277" t="s">
        <v>42</v>
      </c>
      <c r="C5277" t="s">
        <v>136</v>
      </c>
      <c r="D5277" s="11">
        <v>44299</v>
      </c>
      <c r="E5277" t="s">
        <v>55</v>
      </c>
      <c r="F5277">
        <v>5</v>
      </c>
      <c r="G5277" t="s">
        <v>43</v>
      </c>
      <c r="H5277">
        <v>5</v>
      </c>
      <c r="I5277"/>
      <c r="J5277"/>
      <c r="K5277">
        <v>5754551041</v>
      </c>
      <c r="L5277">
        <v>5754551041</v>
      </c>
      <c r="M5277" t="s">
        <v>44</v>
      </c>
      <c r="N5277">
        <v>2358909120</v>
      </c>
      <c r="O5277" s="32" t="str">
        <f t="shared" si="82"/>
        <v>Detractors</v>
      </c>
    </row>
    <row r="5278" spans="1:15" ht="15" x14ac:dyDescent="0.2">
      <c r="A5278" t="s">
        <v>41</v>
      </c>
      <c r="B5278" t="s">
        <v>42</v>
      </c>
      <c r="C5278" t="s">
        <v>123</v>
      </c>
      <c r="D5278" s="11">
        <v>44299</v>
      </c>
      <c r="E5278" t="s">
        <v>19</v>
      </c>
      <c r="F5278">
        <v>5</v>
      </c>
      <c r="G5278" t="s">
        <v>43</v>
      </c>
      <c r="H5278">
        <v>4</v>
      </c>
      <c r="I5278"/>
      <c r="J5278"/>
      <c r="K5278">
        <v>6303769003</v>
      </c>
      <c r="L5278">
        <v>5922263419</v>
      </c>
      <c r="M5278" t="s">
        <v>44</v>
      </c>
      <c r="N5278">
        <v>2358918217</v>
      </c>
      <c r="O5278" s="32" t="str">
        <f t="shared" si="82"/>
        <v>Detractors</v>
      </c>
    </row>
    <row r="5279" spans="1:15" ht="15" x14ac:dyDescent="0.2">
      <c r="A5279" t="s">
        <v>41</v>
      </c>
      <c r="B5279" t="s">
        <v>42</v>
      </c>
      <c r="C5279" t="s">
        <v>101</v>
      </c>
      <c r="D5279" s="11">
        <v>44299</v>
      </c>
      <c r="E5279" t="s">
        <v>53</v>
      </c>
      <c r="F5279">
        <v>5</v>
      </c>
      <c r="G5279" t="s">
        <v>43</v>
      </c>
      <c r="H5279">
        <v>8</v>
      </c>
      <c r="I5279"/>
      <c r="J5279"/>
      <c r="K5279">
        <v>4415054978</v>
      </c>
      <c r="L5279">
        <v>4415054978</v>
      </c>
      <c r="M5279" t="s">
        <v>44</v>
      </c>
      <c r="N5279">
        <v>2358933718</v>
      </c>
      <c r="O5279" s="32" t="str">
        <f t="shared" si="82"/>
        <v>Passives</v>
      </c>
    </row>
    <row r="5280" spans="1:15" ht="15" x14ac:dyDescent="0.2">
      <c r="A5280" t="s">
        <v>41</v>
      </c>
      <c r="B5280" t="s">
        <v>42</v>
      </c>
      <c r="C5280" t="s">
        <v>136</v>
      </c>
      <c r="D5280" s="11">
        <v>44299</v>
      </c>
      <c r="E5280" t="s">
        <v>54</v>
      </c>
      <c r="F5280">
        <v>5</v>
      </c>
      <c r="G5280" t="s">
        <v>43</v>
      </c>
      <c r="H5280">
        <v>4</v>
      </c>
      <c r="I5280"/>
      <c r="J5280"/>
      <c r="K5280">
        <v>9286603419</v>
      </c>
      <c r="L5280">
        <v>9286603419</v>
      </c>
      <c r="M5280" t="s">
        <v>44</v>
      </c>
      <c r="N5280">
        <v>2358937987</v>
      </c>
      <c r="O5280" s="32" t="str">
        <f t="shared" si="82"/>
        <v>Detractors</v>
      </c>
    </row>
    <row r="5281" spans="1:15" ht="15" x14ac:dyDescent="0.2">
      <c r="A5281" t="s">
        <v>41</v>
      </c>
      <c r="B5281" t="s">
        <v>42</v>
      </c>
      <c r="C5281" t="s">
        <v>121</v>
      </c>
      <c r="D5281" s="11">
        <v>44299</v>
      </c>
      <c r="E5281" t="s">
        <v>53</v>
      </c>
      <c r="F5281">
        <v>4</v>
      </c>
      <c r="G5281" t="s">
        <v>43</v>
      </c>
      <c r="H5281">
        <v>8</v>
      </c>
      <c r="I5281"/>
      <c r="J5281"/>
      <c r="K5281">
        <v>4417030325</v>
      </c>
      <c r="L5281">
        <v>4417030325</v>
      </c>
      <c r="M5281" t="s">
        <v>51</v>
      </c>
      <c r="N5281">
        <v>2358939826</v>
      </c>
      <c r="O5281" s="32" t="str">
        <f t="shared" si="82"/>
        <v>Passives</v>
      </c>
    </row>
    <row r="5282" spans="1:15" ht="15" x14ac:dyDescent="0.2">
      <c r="A5282" t="s">
        <v>41</v>
      </c>
      <c r="B5282" t="s">
        <v>42</v>
      </c>
      <c r="C5282" t="s">
        <v>133</v>
      </c>
      <c r="D5282" s="11">
        <v>44299</v>
      </c>
      <c r="E5282" t="s">
        <v>50</v>
      </c>
      <c r="F5282">
        <v>3</v>
      </c>
      <c r="G5282" t="s">
        <v>46</v>
      </c>
      <c r="H5282">
        <v>7</v>
      </c>
      <c r="I5282"/>
      <c r="J5282">
        <v>2036773270</v>
      </c>
      <c r="K5282">
        <v>3404736474</v>
      </c>
      <c r="L5282">
        <v>3404736474</v>
      </c>
      <c r="M5282" t="s">
        <v>44</v>
      </c>
      <c r="N5282">
        <v>2358940982</v>
      </c>
      <c r="O5282" s="32" t="str">
        <f t="shared" si="82"/>
        <v>Passives</v>
      </c>
    </row>
    <row r="5283" spans="1:15" ht="15" x14ac:dyDescent="0.2">
      <c r="A5283" t="s">
        <v>41</v>
      </c>
      <c r="B5283" t="s">
        <v>42</v>
      </c>
      <c r="C5283" t="s">
        <v>107</v>
      </c>
      <c r="D5283" s="11">
        <v>44299</v>
      </c>
      <c r="E5283" t="s">
        <v>53</v>
      </c>
      <c r="F5283">
        <v>4</v>
      </c>
      <c r="G5283" t="s">
        <v>43</v>
      </c>
      <c r="H5283">
        <v>8</v>
      </c>
      <c r="I5283"/>
      <c r="J5283"/>
      <c r="K5283">
        <v>4417373183</v>
      </c>
      <c r="L5283">
        <v>4417373183</v>
      </c>
      <c r="M5283" t="s">
        <v>51</v>
      </c>
      <c r="N5283">
        <v>2358950513</v>
      </c>
      <c r="O5283" s="32" t="str">
        <f t="shared" si="82"/>
        <v>Passives</v>
      </c>
    </row>
    <row r="5284" spans="1:15" ht="15" x14ac:dyDescent="0.2">
      <c r="A5284" t="s">
        <v>41</v>
      </c>
      <c r="B5284" t="s">
        <v>42</v>
      </c>
      <c r="C5284" t="s">
        <v>142</v>
      </c>
      <c r="D5284" s="11">
        <v>44299</v>
      </c>
      <c r="E5284" t="s">
        <v>50</v>
      </c>
      <c r="F5284">
        <v>5</v>
      </c>
      <c r="G5284" t="s">
        <v>43</v>
      </c>
      <c r="H5284">
        <v>6</v>
      </c>
      <c r="I5284"/>
      <c r="J5284"/>
      <c r="K5284">
        <v>3409981140</v>
      </c>
      <c r="L5284">
        <v>3409981140</v>
      </c>
      <c r="M5284" t="s">
        <v>44</v>
      </c>
      <c r="N5284">
        <v>2358957954</v>
      </c>
      <c r="O5284" s="32" t="str">
        <f t="shared" si="82"/>
        <v>Detractors</v>
      </c>
    </row>
    <row r="5285" spans="1:15" ht="15" x14ac:dyDescent="0.2">
      <c r="A5285" t="s">
        <v>41</v>
      </c>
      <c r="B5285" t="s">
        <v>42</v>
      </c>
      <c r="C5285" t="s">
        <v>130</v>
      </c>
      <c r="D5285" s="11">
        <v>44299</v>
      </c>
      <c r="E5285" t="s">
        <v>19</v>
      </c>
      <c r="F5285">
        <v>5</v>
      </c>
      <c r="G5285" t="s">
        <v>43</v>
      </c>
      <c r="H5285">
        <v>0</v>
      </c>
      <c r="I5285"/>
      <c r="J5285">
        <v>2036804103</v>
      </c>
      <c r="K5285">
        <v>7205275223</v>
      </c>
      <c r="L5285">
        <v>5926522057</v>
      </c>
      <c r="M5285" t="s">
        <v>44</v>
      </c>
      <c r="N5285">
        <v>2358975582</v>
      </c>
      <c r="O5285" s="32" t="str">
        <f t="shared" si="82"/>
        <v>Detractors</v>
      </c>
    </row>
    <row r="5286" spans="1:15" ht="15" x14ac:dyDescent="0.2">
      <c r="A5286" t="s">
        <v>41</v>
      </c>
      <c r="B5286" t="s">
        <v>42</v>
      </c>
      <c r="C5286" t="s">
        <v>111</v>
      </c>
      <c r="D5286" s="11">
        <v>44299</v>
      </c>
      <c r="E5286" t="s">
        <v>50</v>
      </c>
      <c r="F5286">
        <v>5</v>
      </c>
      <c r="G5286" t="s">
        <v>43</v>
      </c>
      <c r="H5286">
        <v>6</v>
      </c>
      <c r="I5286"/>
      <c r="J5286"/>
      <c r="K5286">
        <v>8135035606</v>
      </c>
      <c r="L5286">
        <v>8135035606</v>
      </c>
      <c r="M5286" t="s">
        <v>44</v>
      </c>
      <c r="N5286">
        <v>2358976631</v>
      </c>
      <c r="O5286" s="32" t="str">
        <f t="shared" si="82"/>
        <v>Detractors</v>
      </c>
    </row>
    <row r="5287" spans="1:15" ht="15" x14ac:dyDescent="0.2">
      <c r="A5287" t="s">
        <v>41</v>
      </c>
      <c r="B5287" t="s">
        <v>42</v>
      </c>
      <c r="C5287" t="s">
        <v>141</v>
      </c>
      <c r="D5287" s="11">
        <v>44299</v>
      </c>
      <c r="E5287" t="s">
        <v>50</v>
      </c>
      <c r="F5287">
        <v>5</v>
      </c>
      <c r="G5287" t="s">
        <v>46</v>
      </c>
      <c r="H5287">
        <v>5</v>
      </c>
      <c r="I5287"/>
      <c r="J5287"/>
      <c r="K5287">
        <v>3407279600</v>
      </c>
      <c r="L5287">
        <v>3407279600</v>
      </c>
      <c r="M5287" t="s">
        <v>44</v>
      </c>
      <c r="N5287">
        <v>2358982214</v>
      </c>
      <c r="O5287" s="32" t="str">
        <f t="shared" si="82"/>
        <v>Detractors</v>
      </c>
    </row>
    <row r="5288" spans="1:15" ht="15" x14ac:dyDescent="0.2">
      <c r="A5288" t="s">
        <v>41</v>
      </c>
      <c r="B5288" t="s">
        <v>42</v>
      </c>
      <c r="C5288" t="s">
        <v>88</v>
      </c>
      <c r="D5288" s="11">
        <v>44299</v>
      </c>
      <c r="E5288" t="s">
        <v>50</v>
      </c>
      <c r="F5288">
        <v>5</v>
      </c>
      <c r="G5288" t="s">
        <v>43</v>
      </c>
      <c r="H5288">
        <v>7</v>
      </c>
      <c r="I5288"/>
      <c r="J5288"/>
      <c r="K5288">
        <v>3407127700</v>
      </c>
      <c r="L5288">
        <v>3407127700</v>
      </c>
      <c r="M5288" t="s">
        <v>51</v>
      </c>
      <c r="N5288">
        <v>2358989541</v>
      </c>
      <c r="O5288" s="32" t="str">
        <f t="shared" si="82"/>
        <v>Passives</v>
      </c>
    </row>
    <row r="5289" spans="1:15" ht="15" x14ac:dyDescent="0.2">
      <c r="A5289" t="s">
        <v>41</v>
      </c>
      <c r="B5289" t="s">
        <v>42</v>
      </c>
      <c r="C5289" t="s">
        <v>88</v>
      </c>
      <c r="D5289" s="11">
        <v>44299</v>
      </c>
      <c r="E5289" t="s">
        <v>52</v>
      </c>
      <c r="F5289">
        <v>5</v>
      </c>
      <c r="G5289" t="s">
        <v>43</v>
      </c>
      <c r="H5289">
        <v>7</v>
      </c>
      <c r="I5289"/>
      <c r="J5289"/>
      <c r="K5289">
        <v>4417040200</v>
      </c>
      <c r="L5289">
        <v>4417040200</v>
      </c>
      <c r="M5289" t="s">
        <v>44</v>
      </c>
      <c r="N5289">
        <v>2359006900</v>
      </c>
      <c r="O5289" s="32" t="str">
        <f t="shared" si="82"/>
        <v>Passives</v>
      </c>
    </row>
    <row r="5290" spans="1:15" ht="15" x14ac:dyDescent="0.2">
      <c r="A5290" t="s">
        <v>41</v>
      </c>
      <c r="B5290" t="s">
        <v>42</v>
      </c>
      <c r="C5290" t="s">
        <v>123</v>
      </c>
      <c r="D5290" s="11">
        <v>44299</v>
      </c>
      <c r="E5290" t="s">
        <v>19</v>
      </c>
      <c r="F5290">
        <v>5</v>
      </c>
      <c r="G5290" t="s">
        <v>43</v>
      </c>
      <c r="H5290">
        <v>10</v>
      </c>
      <c r="I5290"/>
      <c r="J5290"/>
      <c r="K5290">
        <v>7205275223</v>
      </c>
      <c r="L5290">
        <v>5926546919</v>
      </c>
      <c r="M5290" t="s">
        <v>44</v>
      </c>
      <c r="N5290">
        <v>2359007770</v>
      </c>
      <c r="O5290" s="32" t="str">
        <f t="shared" si="82"/>
        <v>Promoters</v>
      </c>
    </row>
    <row r="5291" spans="1:15" ht="15" x14ac:dyDescent="0.2">
      <c r="A5291" t="s">
        <v>41</v>
      </c>
      <c r="B5291" t="s">
        <v>42</v>
      </c>
      <c r="C5291" t="s">
        <v>130</v>
      </c>
      <c r="D5291" s="11">
        <v>44299</v>
      </c>
      <c r="E5291" t="s">
        <v>19</v>
      </c>
      <c r="F5291">
        <v>5</v>
      </c>
      <c r="G5291" t="s">
        <v>46</v>
      </c>
      <c r="H5291">
        <v>7</v>
      </c>
      <c r="I5291"/>
      <c r="J5291"/>
      <c r="K5291">
        <v>7205275223</v>
      </c>
      <c r="L5291">
        <v>5922311872</v>
      </c>
      <c r="M5291" t="s">
        <v>44</v>
      </c>
      <c r="N5291">
        <v>2359008542</v>
      </c>
      <c r="O5291" s="32" t="str">
        <f t="shared" si="82"/>
        <v>Passives</v>
      </c>
    </row>
    <row r="5292" spans="1:15" ht="15" x14ac:dyDescent="0.2">
      <c r="A5292" t="s">
        <v>41</v>
      </c>
      <c r="B5292" t="s">
        <v>42</v>
      </c>
      <c r="C5292" t="s">
        <v>143</v>
      </c>
      <c r="D5292" s="11">
        <v>44299</v>
      </c>
      <c r="E5292" t="s">
        <v>54</v>
      </c>
      <c r="F5292">
        <v>5</v>
      </c>
      <c r="G5292" t="s">
        <v>43</v>
      </c>
      <c r="H5292">
        <v>6</v>
      </c>
      <c r="I5292"/>
      <c r="J5292"/>
      <c r="K5292">
        <v>3855494387</v>
      </c>
      <c r="L5292">
        <v>3855494387</v>
      </c>
      <c r="M5292" t="s">
        <v>44</v>
      </c>
      <c r="N5292">
        <v>2359011083</v>
      </c>
      <c r="O5292" s="32" t="str">
        <f t="shared" si="82"/>
        <v>Detractors</v>
      </c>
    </row>
    <row r="5293" spans="1:15" ht="15" x14ac:dyDescent="0.2">
      <c r="A5293" t="s">
        <v>41</v>
      </c>
      <c r="B5293" t="s">
        <v>42</v>
      </c>
      <c r="C5293" t="s">
        <v>123</v>
      </c>
      <c r="D5293" s="11">
        <v>44299</v>
      </c>
      <c r="E5293" t="s">
        <v>19</v>
      </c>
      <c r="F5293">
        <v>5</v>
      </c>
      <c r="G5293" t="s">
        <v>43</v>
      </c>
      <c r="H5293">
        <v>10</v>
      </c>
      <c r="I5293"/>
      <c r="J5293"/>
      <c r="K5293">
        <v>7205275223</v>
      </c>
      <c r="L5293">
        <v>5923373600</v>
      </c>
      <c r="M5293" t="s">
        <v>51</v>
      </c>
      <c r="N5293">
        <v>2359032891</v>
      </c>
      <c r="O5293" s="32" t="str">
        <f t="shared" si="82"/>
        <v>Promoters</v>
      </c>
    </row>
    <row r="5294" spans="1:15" ht="15" x14ac:dyDescent="0.2">
      <c r="A5294" t="s">
        <v>41</v>
      </c>
      <c r="B5294" t="s">
        <v>42</v>
      </c>
      <c r="C5294" t="s">
        <v>123</v>
      </c>
      <c r="D5294" s="11">
        <v>44299</v>
      </c>
      <c r="E5294" t="s">
        <v>19</v>
      </c>
      <c r="F5294">
        <v>5</v>
      </c>
      <c r="G5294" t="s">
        <v>43</v>
      </c>
      <c r="H5294">
        <v>8</v>
      </c>
      <c r="I5294"/>
      <c r="J5294"/>
      <c r="K5294">
        <v>7205275223</v>
      </c>
      <c r="L5294">
        <v>5922224755</v>
      </c>
      <c r="M5294" t="s">
        <v>44</v>
      </c>
      <c r="N5294">
        <v>2359036263</v>
      </c>
      <c r="O5294" s="32" t="str">
        <f t="shared" si="82"/>
        <v>Passives</v>
      </c>
    </row>
    <row r="5295" spans="1:15" ht="15" x14ac:dyDescent="0.2">
      <c r="A5295" t="s">
        <v>41</v>
      </c>
      <c r="B5295" t="s">
        <v>42</v>
      </c>
      <c r="C5295" t="s">
        <v>120</v>
      </c>
      <c r="D5295" s="11">
        <v>44299</v>
      </c>
      <c r="E5295" t="s">
        <v>19</v>
      </c>
      <c r="F5295">
        <v>5</v>
      </c>
      <c r="G5295" t="s">
        <v>43</v>
      </c>
      <c r="H5295">
        <v>9</v>
      </c>
      <c r="I5295"/>
      <c r="J5295"/>
      <c r="K5295">
        <v>7205275223</v>
      </c>
      <c r="L5295">
        <v>5922202690</v>
      </c>
      <c r="M5295" t="s">
        <v>44</v>
      </c>
      <c r="N5295">
        <v>2359042734</v>
      </c>
      <c r="O5295" s="32" t="str">
        <f t="shared" si="82"/>
        <v>Promoters</v>
      </c>
    </row>
    <row r="5296" spans="1:15" ht="15" x14ac:dyDescent="0.2">
      <c r="A5296" t="s">
        <v>41</v>
      </c>
      <c r="B5296" t="s">
        <v>42</v>
      </c>
      <c r="C5296" t="s">
        <v>124</v>
      </c>
      <c r="D5296" s="11">
        <v>44299</v>
      </c>
      <c r="E5296" t="s">
        <v>54</v>
      </c>
      <c r="F5296">
        <v>3</v>
      </c>
      <c r="G5296" t="s">
        <v>46</v>
      </c>
      <c r="H5296">
        <v>4</v>
      </c>
      <c r="I5296"/>
      <c r="J5296"/>
      <c r="K5296">
        <v>9286407460</v>
      </c>
      <c r="L5296">
        <v>9286407460</v>
      </c>
      <c r="M5296" t="s">
        <v>44</v>
      </c>
      <c r="N5296">
        <v>2359043504</v>
      </c>
      <c r="O5296" s="32" t="str">
        <f t="shared" si="82"/>
        <v>Detractors</v>
      </c>
    </row>
    <row r="5297" spans="1:15" ht="15" x14ac:dyDescent="0.2">
      <c r="A5297" t="s">
        <v>41</v>
      </c>
      <c r="B5297" t="s">
        <v>42</v>
      </c>
      <c r="C5297" t="s">
        <v>120</v>
      </c>
      <c r="D5297" s="11">
        <v>44299</v>
      </c>
      <c r="E5297" t="s">
        <v>19</v>
      </c>
      <c r="F5297">
        <v>4</v>
      </c>
      <c r="G5297" t="s">
        <v>46</v>
      </c>
      <c r="H5297">
        <v>4</v>
      </c>
      <c r="I5297"/>
      <c r="J5297">
        <v>2036872880</v>
      </c>
      <c r="K5297">
        <v>7205275223</v>
      </c>
      <c r="L5297">
        <v>5923272618</v>
      </c>
      <c r="M5297" t="s">
        <v>44</v>
      </c>
      <c r="N5297">
        <v>2359047320</v>
      </c>
      <c r="O5297" s="32" t="str">
        <f t="shared" si="82"/>
        <v>Detractors</v>
      </c>
    </row>
    <row r="5298" spans="1:15" ht="15" x14ac:dyDescent="0.2">
      <c r="A5298" t="s">
        <v>41</v>
      </c>
      <c r="B5298" t="s">
        <v>42</v>
      </c>
      <c r="C5298" t="s">
        <v>130</v>
      </c>
      <c r="D5298" s="11">
        <v>44299</v>
      </c>
      <c r="E5298" t="s">
        <v>19</v>
      </c>
      <c r="F5298">
        <v>1</v>
      </c>
      <c r="G5298" t="s">
        <v>46</v>
      </c>
      <c r="H5298">
        <v>0</v>
      </c>
      <c r="I5298"/>
      <c r="J5298">
        <v>2036875573</v>
      </c>
      <c r="K5298">
        <v>7205275223</v>
      </c>
      <c r="L5298">
        <v>5926466437</v>
      </c>
      <c r="M5298" t="s">
        <v>44</v>
      </c>
      <c r="N5298">
        <v>2359050761</v>
      </c>
      <c r="O5298" s="32" t="str">
        <f t="shared" si="82"/>
        <v>Detractors</v>
      </c>
    </row>
    <row r="5299" spans="1:15" ht="15" x14ac:dyDescent="0.2">
      <c r="A5299" t="s">
        <v>41</v>
      </c>
      <c r="B5299" t="s">
        <v>42</v>
      </c>
      <c r="C5299" t="s">
        <v>143</v>
      </c>
      <c r="D5299" s="11">
        <v>44299</v>
      </c>
      <c r="E5299" t="s">
        <v>54</v>
      </c>
      <c r="F5299">
        <v>5</v>
      </c>
      <c r="G5299" t="s">
        <v>43</v>
      </c>
      <c r="H5299">
        <v>7</v>
      </c>
      <c r="I5299"/>
      <c r="J5299"/>
      <c r="K5299">
        <v>5202247667</v>
      </c>
      <c r="L5299">
        <v>5202247667</v>
      </c>
      <c r="M5299" t="s">
        <v>44</v>
      </c>
      <c r="N5299">
        <v>2359052812</v>
      </c>
      <c r="O5299" s="32" t="str">
        <f t="shared" si="82"/>
        <v>Passives</v>
      </c>
    </row>
    <row r="5300" spans="1:15" ht="15" x14ac:dyDescent="0.2">
      <c r="A5300" t="s">
        <v>41</v>
      </c>
      <c r="B5300" t="s">
        <v>42</v>
      </c>
      <c r="C5300" t="s">
        <v>88</v>
      </c>
      <c r="D5300" s="11">
        <v>44299</v>
      </c>
      <c r="E5300" t="s">
        <v>50</v>
      </c>
      <c r="F5300">
        <v>5</v>
      </c>
      <c r="G5300" t="s">
        <v>46</v>
      </c>
      <c r="H5300">
        <v>8</v>
      </c>
      <c r="I5300"/>
      <c r="J5300"/>
      <c r="K5300">
        <v>3405146985</v>
      </c>
      <c r="L5300">
        <v>3405146985</v>
      </c>
      <c r="M5300" t="s">
        <v>44</v>
      </c>
      <c r="N5300">
        <v>2359053841</v>
      </c>
      <c r="O5300" s="32" t="str">
        <f t="shared" si="82"/>
        <v>Passives</v>
      </c>
    </row>
    <row r="5301" spans="1:15" ht="15" x14ac:dyDescent="0.2">
      <c r="A5301" t="s">
        <v>41</v>
      </c>
      <c r="B5301" t="s">
        <v>42</v>
      </c>
      <c r="C5301" t="s">
        <v>130</v>
      </c>
      <c r="D5301" s="11">
        <v>44299</v>
      </c>
      <c r="E5301" t="s">
        <v>19</v>
      </c>
      <c r="F5301">
        <v>5</v>
      </c>
      <c r="G5301" t="s">
        <v>46</v>
      </c>
      <c r="H5301">
        <v>10</v>
      </c>
      <c r="I5301"/>
      <c r="J5301"/>
      <c r="K5301">
        <v>7205275223</v>
      </c>
      <c r="L5301">
        <v>5922282471</v>
      </c>
      <c r="M5301" t="s">
        <v>44</v>
      </c>
      <c r="N5301">
        <v>2359066703</v>
      </c>
      <c r="O5301" s="32" t="str">
        <f t="shared" si="82"/>
        <v>Promoters</v>
      </c>
    </row>
    <row r="5302" spans="1:15" ht="15" x14ac:dyDescent="0.2">
      <c r="A5302" t="s">
        <v>41</v>
      </c>
      <c r="B5302" t="s">
        <v>42</v>
      </c>
      <c r="C5302" t="s">
        <v>122</v>
      </c>
      <c r="D5302" s="11">
        <v>44300</v>
      </c>
      <c r="E5302" t="s">
        <v>52</v>
      </c>
      <c r="F5302">
        <v>5</v>
      </c>
      <c r="G5302" t="s">
        <v>43</v>
      </c>
      <c r="H5302">
        <v>10</v>
      </c>
      <c r="I5302"/>
      <c r="J5302"/>
      <c r="K5302">
        <v>4415040748</v>
      </c>
      <c r="L5302">
        <v>4415040748</v>
      </c>
      <c r="M5302" t="s">
        <v>44</v>
      </c>
      <c r="N5302">
        <v>2359154537</v>
      </c>
      <c r="O5302" s="32" t="str">
        <f t="shared" si="82"/>
        <v>Promoters</v>
      </c>
    </row>
    <row r="5303" spans="1:15" ht="15" x14ac:dyDescent="0.2">
      <c r="A5303" t="s">
        <v>41</v>
      </c>
      <c r="B5303" t="s">
        <v>42</v>
      </c>
      <c r="C5303" t="s">
        <v>118</v>
      </c>
      <c r="D5303" s="11">
        <v>44300</v>
      </c>
      <c r="E5303" t="s">
        <v>19</v>
      </c>
      <c r="F5303">
        <v>5</v>
      </c>
      <c r="G5303" t="s">
        <v>43</v>
      </c>
      <c r="H5303">
        <v>9</v>
      </c>
      <c r="I5303"/>
      <c r="J5303"/>
      <c r="K5303">
        <v>7205275223</v>
      </c>
      <c r="L5303">
        <v>5922191541</v>
      </c>
      <c r="M5303" t="s">
        <v>44</v>
      </c>
      <c r="N5303">
        <v>2359185696</v>
      </c>
      <c r="O5303" s="32" t="str">
        <f t="shared" si="82"/>
        <v>Promoters</v>
      </c>
    </row>
    <row r="5304" spans="1:15" ht="15" x14ac:dyDescent="0.2">
      <c r="A5304" t="s">
        <v>41</v>
      </c>
      <c r="B5304" t="s">
        <v>42</v>
      </c>
      <c r="C5304" t="s">
        <v>147</v>
      </c>
      <c r="D5304" s="11">
        <v>44300</v>
      </c>
      <c r="E5304" t="s">
        <v>53</v>
      </c>
      <c r="F5304">
        <v>5</v>
      </c>
      <c r="G5304" t="s">
        <v>46</v>
      </c>
      <c r="H5304">
        <v>10</v>
      </c>
      <c r="I5304"/>
      <c r="J5304"/>
      <c r="K5304">
        <v>4417778590</v>
      </c>
      <c r="L5304">
        <v>4417778590</v>
      </c>
      <c r="M5304" t="s">
        <v>44</v>
      </c>
      <c r="N5304">
        <v>2359193519</v>
      </c>
      <c r="O5304" s="32" t="str">
        <f t="shared" si="82"/>
        <v>Promoters</v>
      </c>
    </row>
    <row r="5305" spans="1:15" ht="15" x14ac:dyDescent="0.2">
      <c r="A5305" t="s">
        <v>41</v>
      </c>
      <c r="B5305" t="s">
        <v>42</v>
      </c>
      <c r="C5305" t="s">
        <v>87</v>
      </c>
      <c r="D5305" s="11">
        <v>44300</v>
      </c>
      <c r="E5305" t="s">
        <v>54</v>
      </c>
      <c r="F5305">
        <v>5</v>
      </c>
      <c r="G5305" t="s">
        <v>43</v>
      </c>
      <c r="H5305">
        <v>10</v>
      </c>
      <c r="I5305"/>
      <c r="J5305"/>
      <c r="K5305">
        <v>4805476006</v>
      </c>
      <c r="L5305">
        <v>4805476006</v>
      </c>
      <c r="M5305" t="s">
        <v>44</v>
      </c>
      <c r="N5305">
        <v>2359194393</v>
      </c>
      <c r="O5305" s="32" t="str">
        <f t="shared" si="82"/>
        <v>Promoters</v>
      </c>
    </row>
    <row r="5306" spans="1:15" ht="15" x14ac:dyDescent="0.2">
      <c r="A5306" t="s">
        <v>41</v>
      </c>
      <c r="B5306" t="s">
        <v>42</v>
      </c>
      <c r="C5306" t="s">
        <v>144</v>
      </c>
      <c r="D5306" s="11">
        <v>44300</v>
      </c>
      <c r="E5306" t="s">
        <v>54</v>
      </c>
      <c r="F5306">
        <v>5</v>
      </c>
      <c r="G5306" t="s">
        <v>43</v>
      </c>
      <c r="H5306">
        <v>10</v>
      </c>
      <c r="I5306"/>
      <c r="J5306"/>
      <c r="K5306">
        <v>9283497704</v>
      </c>
      <c r="L5306">
        <v>9283497704</v>
      </c>
      <c r="M5306" t="s">
        <v>51</v>
      </c>
      <c r="N5306">
        <v>2359195473</v>
      </c>
      <c r="O5306" s="32" t="str">
        <f t="shared" si="82"/>
        <v>Promoters</v>
      </c>
    </row>
    <row r="5307" spans="1:15" ht="15" x14ac:dyDescent="0.2">
      <c r="A5307" t="s">
        <v>41</v>
      </c>
      <c r="B5307" t="s">
        <v>42</v>
      </c>
      <c r="C5307" t="s">
        <v>78</v>
      </c>
      <c r="D5307" s="11">
        <v>44300</v>
      </c>
      <c r="E5307" t="s">
        <v>54</v>
      </c>
      <c r="F5307">
        <v>5</v>
      </c>
      <c r="G5307" t="s">
        <v>43</v>
      </c>
      <c r="H5307">
        <v>8</v>
      </c>
      <c r="I5307"/>
      <c r="J5307"/>
      <c r="K5307">
        <v>9284010837</v>
      </c>
      <c r="L5307">
        <v>9284010837</v>
      </c>
      <c r="M5307" t="s">
        <v>51</v>
      </c>
      <c r="N5307">
        <v>2359195687</v>
      </c>
      <c r="O5307" s="32" t="str">
        <f t="shared" si="82"/>
        <v>Passives</v>
      </c>
    </row>
    <row r="5308" spans="1:15" ht="15" x14ac:dyDescent="0.2">
      <c r="A5308" t="s">
        <v>41</v>
      </c>
      <c r="B5308" t="s">
        <v>42</v>
      </c>
      <c r="C5308" t="s">
        <v>125</v>
      </c>
      <c r="D5308" s="11">
        <v>44300</v>
      </c>
      <c r="E5308" t="s">
        <v>19</v>
      </c>
      <c r="F5308">
        <v>5</v>
      </c>
      <c r="G5308" t="s">
        <v>46</v>
      </c>
      <c r="H5308">
        <v>1</v>
      </c>
      <c r="I5308"/>
      <c r="J5308"/>
      <c r="K5308">
        <v>7205275223</v>
      </c>
      <c r="L5308">
        <v>5926194062</v>
      </c>
      <c r="M5308" t="s">
        <v>44</v>
      </c>
      <c r="N5308">
        <v>2359204920</v>
      </c>
      <c r="O5308" s="32" t="str">
        <f t="shared" si="82"/>
        <v>Detractors</v>
      </c>
    </row>
    <row r="5309" spans="1:15" ht="15" x14ac:dyDescent="0.2">
      <c r="A5309" t="s">
        <v>41</v>
      </c>
      <c r="B5309" t="s">
        <v>42</v>
      </c>
      <c r="C5309" t="s">
        <v>118</v>
      </c>
      <c r="D5309" s="11">
        <v>44300</v>
      </c>
      <c r="E5309" t="s">
        <v>19</v>
      </c>
      <c r="F5309">
        <v>5</v>
      </c>
      <c r="G5309" t="s">
        <v>43</v>
      </c>
      <c r="H5309">
        <v>0</v>
      </c>
      <c r="I5309"/>
      <c r="J5309"/>
      <c r="K5309">
        <v>7205275223</v>
      </c>
      <c r="L5309">
        <v>5926173353</v>
      </c>
      <c r="M5309" t="s">
        <v>44</v>
      </c>
      <c r="N5309">
        <v>2359207831</v>
      </c>
      <c r="O5309" s="32" t="str">
        <f t="shared" si="82"/>
        <v>Detractors</v>
      </c>
    </row>
    <row r="5310" spans="1:15" ht="15" x14ac:dyDescent="0.2">
      <c r="A5310" t="s">
        <v>41</v>
      </c>
      <c r="B5310" t="s">
        <v>42</v>
      </c>
      <c r="C5310" t="s">
        <v>109</v>
      </c>
      <c r="D5310" s="11">
        <v>44300</v>
      </c>
      <c r="E5310" t="s">
        <v>53</v>
      </c>
      <c r="F5310">
        <v>5</v>
      </c>
      <c r="G5310" t="s">
        <v>43</v>
      </c>
      <c r="H5310">
        <v>10</v>
      </c>
      <c r="I5310"/>
      <c r="J5310"/>
      <c r="K5310">
        <v>4412931038</v>
      </c>
      <c r="L5310">
        <v>4412931038</v>
      </c>
      <c r="M5310" t="s">
        <v>44</v>
      </c>
      <c r="N5310">
        <v>2359208378</v>
      </c>
      <c r="O5310" s="32" t="str">
        <f t="shared" si="82"/>
        <v>Promoters</v>
      </c>
    </row>
    <row r="5311" spans="1:15" ht="15" x14ac:dyDescent="0.2">
      <c r="A5311" t="s">
        <v>41</v>
      </c>
      <c r="B5311" t="s">
        <v>42</v>
      </c>
      <c r="C5311" t="s">
        <v>78</v>
      </c>
      <c r="D5311" s="11">
        <v>44300</v>
      </c>
      <c r="E5311" t="s">
        <v>50</v>
      </c>
      <c r="F5311">
        <v>5</v>
      </c>
      <c r="G5311" t="s">
        <v>43</v>
      </c>
      <c r="H5311">
        <v>8</v>
      </c>
      <c r="I5311"/>
      <c r="J5311"/>
      <c r="K5311">
        <v>3404731544</v>
      </c>
      <c r="L5311">
        <v>3404731544</v>
      </c>
      <c r="M5311" t="s">
        <v>44</v>
      </c>
      <c r="N5311">
        <v>2359212534</v>
      </c>
      <c r="O5311" s="32" t="str">
        <f t="shared" si="82"/>
        <v>Passives</v>
      </c>
    </row>
    <row r="5312" spans="1:15" ht="15" x14ac:dyDescent="0.2">
      <c r="A5312" t="s">
        <v>41</v>
      </c>
      <c r="B5312" t="s">
        <v>42</v>
      </c>
      <c r="C5312" t="s">
        <v>83</v>
      </c>
      <c r="D5312" s="11">
        <v>44300</v>
      </c>
      <c r="E5312" t="s">
        <v>50</v>
      </c>
      <c r="F5312">
        <v>5</v>
      </c>
      <c r="G5312" t="s">
        <v>43</v>
      </c>
      <c r="H5312">
        <v>6</v>
      </c>
      <c r="I5312"/>
      <c r="J5312"/>
      <c r="K5312">
        <v>3605502544</v>
      </c>
      <c r="L5312">
        <v>3605502544</v>
      </c>
      <c r="M5312" t="s">
        <v>44</v>
      </c>
      <c r="N5312">
        <v>2359219267</v>
      </c>
      <c r="O5312" s="32" t="str">
        <f t="shared" si="82"/>
        <v>Detractors</v>
      </c>
    </row>
    <row r="5313" spans="1:15" ht="15" x14ac:dyDescent="0.2">
      <c r="A5313" t="s">
        <v>41</v>
      </c>
      <c r="B5313" t="s">
        <v>42</v>
      </c>
      <c r="C5313" t="s">
        <v>111</v>
      </c>
      <c r="D5313" s="11">
        <v>44300</v>
      </c>
      <c r="E5313" t="s">
        <v>50</v>
      </c>
      <c r="F5313">
        <v>5</v>
      </c>
      <c r="G5313" t="s">
        <v>43</v>
      </c>
      <c r="H5313">
        <v>10</v>
      </c>
      <c r="I5313"/>
      <c r="J5313"/>
      <c r="K5313">
        <v>3407777900</v>
      </c>
      <c r="L5313">
        <v>3407777900</v>
      </c>
      <c r="M5313" t="s">
        <v>44</v>
      </c>
      <c r="N5313">
        <v>2359227904</v>
      </c>
      <c r="O5313" s="32" t="str">
        <f t="shared" si="82"/>
        <v>Promoters</v>
      </c>
    </row>
    <row r="5314" spans="1:15" ht="15" x14ac:dyDescent="0.2">
      <c r="A5314" t="s">
        <v>41</v>
      </c>
      <c r="B5314" t="s">
        <v>42</v>
      </c>
      <c r="C5314" t="s">
        <v>125</v>
      </c>
      <c r="D5314" s="11">
        <v>44300</v>
      </c>
      <c r="E5314" t="s">
        <v>19</v>
      </c>
      <c r="F5314">
        <v>3</v>
      </c>
      <c r="G5314" t="s">
        <v>43</v>
      </c>
      <c r="H5314">
        <v>8</v>
      </c>
      <c r="I5314"/>
      <c r="J5314"/>
      <c r="K5314">
        <v>7205275223</v>
      </c>
      <c r="L5314">
        <v>5926517325</v>
      </c>
      <c r="M5314" t="s">
        <v>51</v>
      </c>
      <c r="N5314">
        <v>2359233860</v>
      </c>
      <c r="O5314" s="32" t="str">
        <f t="shared" ref="O5314:O5377" si="83">IF(AND(H5314&gt;=$Q$3,H5314&lt;=$R$3),$S$3,IF(AND(H5314&gt;=$Q$4,H5314&lt;=$R$4),$S$4,IF(AND(H5314&gt;=$Q$5,H5314&lt;=$R$5),$S$5)))</f>
        <v>Passives</v>
      </c>
    </row>
    <row r="5315" spans="1:15" ht="15" x14ac:dyDescent="0.2">
      <c r="A5315" t="s">
        <v>41</v>
      </c>
      <c r="B5315" t="s">
        <v>42</v>
      </c>
      <c r="C5315" t="s">
        <v>105</v>
      </c>
      <c r="D5315" s="11">
        <v>44300</v>
      </c>
      <c r="E5315" t="s">
        <v>53</v>
      </c>
      <c r="F5315">
        <v>5</v>
      </c>
      <c r="G5315" t="s">
        <v>43</v>
      </c>
      <c r="H5315">
        <v>10</v>
      </c>
      <c r="I5315"/>
      <c r="J5315"/>
      <c r="K5315">
        <v>4413358578</v>
      </c>
      <c r="L5315">
        <v>4413358578</v>
      </c>
      <c r="M5315" t="s">
        <v>44</v>
      </c>
      <c r="N5315">
        <v>2359252073</v>
      </c>
      <c r="O5315" s="32" t="str">
        <f t="shared" si="83"/>
        <v>Promoters</v>
      </c>
    </row>
    <row r="5316" spans="1:15" ht="15" x14ac:dyDescent="0.2">
      <c r="A5316" t="s">
        <v>41</v>
      </c>
      <c r="B5316" t="s">
        <v>42</v>
      </c>
      <c r="C5316" t="s">
        <v>107</v>
      </c>
      <c r="D5316" s="11">
        <v>44300</v>
      </c>
      <c r="E5316" t="s">
        <v>53</v>
      </c>
      <c r="F5316">
        <v>5</v>
      </c>
      <c r="G5316" t="s">
        <v>43</v>
      </c>
      <c r="H5316">
        <v>10</v>
      </c>
      <c r="I5316"/>
      <c r="J5316"/>
      <c r="K5316">
        <v>4417778590</v>
      </c>
      <c r="L5316">
        <v>4417778590</v>
      </c>
      <c r="M5316" t="s">
        <v>44</v>
      </c>
      <c r="N5316">
        <v>2359253998</v>
      </c>
      <c r="O5316" s="32" t="str">
        <f t="shared" si="83"/>
        <v>Promoters</v>
      </c>
    </row>
    <row r="5317" spans="1:15" ht="15" x14ac:dyDescent="0.2">
      <c r="A5317" t="s">
        <v>41</v>
      </c>
      <c r="B5317" t="s">
        <v>42</v>
      </c>
      <c r="C5317" t="s">
        <v>101</v>
      </c>
      <c r="D5317" s="11">
        <v>44300</v>
      </c>
      <c r="E5317" t="s">
        <v>53</v>
      </c>
      <c r="F5317">
        <v>5</v>
      </c>
      <c r="G5317" t="s">
        <v>43</v>
      </c>
      <c r="H5317">
        <v>10</v>
      </c>
      <c r="I5317"/>
      <c r="J5317"/>
      <c r="K5317">
        <v>4417044746</v>
      </c>
      <c r="L5317">
        <v>4417044746</v>
      </c>
      <c r="M5317" t="s">
        <v>44</v>
      </c>
      <c r="N5317">
        <v>2359257624</v>
      </c>
      <c r="O5317" s="32" t="str">
        <f t="shared" si="83"/>
        <v>Promoters</v>
      </c>
    </row>
    <row r="5318" spans="1:15" ht="15" x14ac:dyDescent="0.2">
      <c r="A5318" t="s">
        <v>41</v>
      </c>
      <c r="B5318" t="s">
        <v>42</v>
      </c>
      <c r="C5318" t="s">
        <v>105</v>
      </c>
      <c r="D5318" s="11">
        <v>44300</v>
      </c>
      <c r="E5318" t="s">
        <v>53</v>
      </c>
      <c r="F5318">
        <v>5</v>
      </c>
      <c r="G5318" t="s">
        <v>43</v>
      </c>
      <c r="H5318">
        <v>10</v>
      </c>
      <c r="I5318"/>
      <c r="J5318"/>
      <c r="K5318">
        <v>4415959841</v>
      </c>
      <c r="L5318">
        <v>4415959841</v>
      </c>
      <c r="M5318" t="s">
        <v>44</v>
      </c>
      <c r="N5318">
        <v>2359262595</v>
      </c>
      <c r="O5318" s="32" t="str">
        <f t="shared" si="83"/>
        <v>Promoters</v>
      </c>
    </row>
    <row r="5319" spans="1:15" ht="15" x14ac:dyDescent="0.2">
      <c r="A5319" t="s">
        <v>41</v>
      </c>
      <c r="B5319" t="s">
        <v>42</v>
      </c>
      <c r="C5319" t="s">
        <v>128</v>
      </c>
      <c r="D5319" s="11">
        <v>44300</v>
      </c>
      <c r="E5319" t="s">
        <v>50</v>
      </c>
      <c r="F5319">
        <v>5</v>
      </c>
      <c r="G5319" t="s">
        <v>43</v>
      </c>
      <c r="H5319">
        <v>10</v>
      </c>
      <c r="I5319"/>
      <c r="J5319"/>
      <c r="K5319">
        <v>3402200713</v>
      </c>
      <c r="L5319">
        <v>3402200713</v>
      </c>
      <c r="M5319" t="s">
        <v>44</v>
      </c>
      <c r="N5319">
        <v>2359262684</v>
      </c>
      <c r="O5319" s="32" t="str">
        <f t="shared" si="83"/>
        <v>Promoters</v>
      </c>
    </row>
    <row r="5320" spans="1:15" ht="15" x14ac:dyDescent="0.2">
      <c r="A5320" t="s">
        <v>41</v>
      </c>
      <c r="B5320" t="s">
        <v>42</v>
      </c>
      <c r="C5320" t="s">
        <v>111</v>
      </c>
      <c r="D5320" s="11">
        <v>44300</v>
      </c>
      <c r="E5320" t="s">
        <v>50</v>
      </c>
      <c r="F5320">
        <v>4</v>
      </c>
      <c r="G5320" t="s">
        <v>46</v>
      </c>
      <c r="H5320">
        <v>3</v>
      </c>
      <c r="I5320"/>
      <c r="J5320"/>
      <c r="K5320">
        <v>3405146985</v>
      </c>
      <c r="L5320">
        <v>3405146985</v>
      </c>
      <c r="M5320" t="s">
        <v>44</v>
      </c>
      <c r="N5320">
        <v>2359268605</v>
      </c>
      <c r="O5320" s="32" t="str">
        <f t="shared" si="83"/>
        <v>Detractors</v>
      </c>
    </row>
    <row r="5321" spans="1:15" ht="15" x14ac:dyDescent="0.2">
      <c r="A5321" t="s">
        <v>41</v>
      </c>
      <c r="B5321" t="s">
        <v>42</v>
      </c>
      <c r="C5321" t="s">
        <v>123</v>
      </c>
      <c r="D5321" s="11">
        <v>44300</v>
      </c>
      <c r="E5321" t="s">
        <v>19</v>
      </c>
      <c r="F5321">
        <v>5</v>
      </c>
      <c r="G5321" t="s">
        <v>43</v>
      </c>
      <c r="H5321">
        <v>10</v>
      </c>
      <c r="I5321"/>
      <c r="J5321"/>
      <c r="K5321">
        <v>7205275223</v>
      </c>
      <c r="L5321">
        <v>5922233975</v>
      </c>
      <c r="M5321" t="s">
        <v>44</v>
      </c>
      <c r="N5321">
        <v>2359272617</v>
      </c>
      <c r="O5321" s="32" t="str">
        <f t="shared" si="83"/>
        <v>Promoters</v>
      </c>
    </row>
    <row r="5322" spans="1:15" ht="15" x14ac:dyDescent="0.2">
      <c r="A5322" t="s">
        <v>41</v>
      </c>
      <c r="B5322" t="s">
        <v>42</v>
      </c>
      <c r="C5322" t="s">
        <v>87</v>
      </c>
      <c r="D5322" s="11">
        <v>44300</v>
      </c>
      <c r="E5322" t="s">
        <v>50</v>
      </c>
      <c r="F5322">
        <v>5</v>
      </c>
      <c r="G5322" t="s">
        <v>43</v>
      </c>
      <c r="H5322">
        <v>8</v>
      </c>
      <c r="I5322"/>
      <c r="J5322"/>
      <c r="K5322">
        <v>3407778940</v>
      </c>
      <c r="L5322">
        <v>3407778940</v>
      </c>
      <c r="M5322" t="s">
        <v>44</v>
      </c>
      <c r="N5322">
        <v>2359276439</v>
      </c>
      <c r="O5322" s="32" t="str">
        <f t="shared" si="83"/>
        <v>Passives</v>
      </c>
    </row>
    <row r="5323" spans="1:15" ht="15" x14ac:dyDescent="0.2">
      <c r="A5323" t="s">
        <v>41</v>
      </c>
      <c r="B5323" t="s">
        <v>42</v>
      </c>
      <c r="C5323" t="s">
        <v>120</v>
      </c>
      <c r="D5323" s="11">
        <v>44300</v>
      </c>
      <c r="E5323" t="s">
        <v>19</v>
      </c>
      <c r="F5323">
        <v>4</v>
      </c>
      <c r="G5323" t="s">
        <v>43</v>
      </c>
      <c r="H5323">
        <v>8</v>
      </c>
      <c r="I5323"/>
      <c r="J5323"/>
      <c r="K5323">
        <v>7205275223</v>
      </c>
      <c r="L5323">
        <v>5922320464</v>
      </c>
      <c r="M5323" t="s">
        <v>51</v>
      </c>
      <c r="N5323">
        <v>2359279171</v>
      </c>
      <c r="O5323" s="32" t="str">
        <f t="shared" si="83"/>
        <v>Passives</v>
      </c>
    </row>
    <row r="5324" spans="1:15" ht="15" x14ac:dyDescent="0.2">
      <c r="A5324" t="s">
        <v>41</v>
      </c>
      <c r="B5324" t="s">
        <v>42</v>
      </c>
      <c r="C5324" t="s">
        <v>145</v>
      </c>
      <c r="D5324" s="11">
        <v>44300</v>
      </c>
      <c r="E5324" t="s">
        <v>54</v>
      </c>
      <c r="F5324">
        <v>3</v>
      </c>
      <c r="G5324" t="s">
        <v>43</v>
      </c>
      <c r="H5324">
        <v>5</v>
      </c>
      <c r="I5324"/>
      <c r="J5324"/>
      <c r="K5324">
        <v>9286402740</v>
      </c>
      <c r="L5324">
        <v>9286402740</v>
      </c>
      <c r="M5324" t="s">
        <v>44</v>
      </c>
      <c r="N5324">
        <v>2359302111</v>
      </c>
      <c r="O5324" s="32" t="str">
        <f t="shared" si="83"/>
        <v>Detractors</v>
      </c>
    </row>
    <row r="5325" spans="1:15" ht="15" x14ac:dyDescent="0.2">
      <c r="A5325" t="s">
        <v>41</v>
      </c>
      <c r="B5325" t="s">
        <v>42</v>
      </c>
      <c r="C5325" t="s">
        <v>120</v>
      </c>
      <c r="D5325" s="11">
        <v>44300</v>
      </c>
      <c r="E5325" t="s">
        <v>19</v>
      </c>
      <c r="F5325">
        <v>1</v>
      </c>
      <c r="G5325" t="s">
        <v>46</v>
      </c>
      <c r="H5325">
        <v>0</v>
      </c>
      <c r="I5325"/>
      <c r="J5325"/>
      <c r="K5325">
        <v>7205275223</v>
      </c>
      <c r="L5325">
        <v>5926153711</v>
      </c>
      <c r="M5325" t="s">
        <v>44</v>
      </c>
      <c r="N5325">
        <v>2359330319</v>
      </c>
      <c r="O5325" s="32" t="str">
        <f t="shared" si="83"/>
        <v>Detractors</v>
      </c>
    </row>
    <row r="5326" spans="1:15" ht="15" x14ac:dyDescent="0.2">
      <c r="A5326" t="s">
        <v>41</v>
      </c>
      <c r="B5326" t="s">
        <v>42</v>
      </c>
      <c r="C5326" t="s">
        <v>134</v>
      </c>
      <c r="D5326" s="11">
        <v>44300</v>
      </c>
      <c r="E5326" t="s">
        <v>53</v>
      </c>
      <c r="F5326">
        <v>5</v>
      </c>
      <c r="G5326" t="s">
        <v>43</v>
      </c>
      <c r="H5326">
        <v>8</v>
      </c>
      <c r="I5326"/>
      <c r="J5326"/>
      <c r="K5326">
        <v>4417071636</v>
      </c>
      <c r="L5326">
        <v>4417071636</v>
      </c>
      <c r="M5326" t="s">
        <v>51</v>
      </c>
      <c r="N5326">
        <v>2359340064</v>
      </c>
      <c r="O5326" s="32" t="str">
        <f t="shared" si="83"/>
        <v>Passives</v>
      </c>
    </row>
    <row r="5327" spans="1:15" ht="15" x14ac:dyDescent="0.2">
      <c r="A5327" t="s">
        <v>41</v>
      </c>
      <c r="B5327" t="s">
        <v>42</v>
      </c>
      <c r="C5327" t="s">
        <v>137</v>
      </c>
      <c r="D5327" s="11">
        <v>44300</v>
      </c>
      <c r="E5327" t="s">
        <v>50</v>
      </c>
      <c r="F5327">
        <v>5</v>
      </c>
      <c r="G5327" t="s">
        <v>43</v>
      </c>
      <c r="H5327">
        <v>9</v>
      </c>
      <c r="I5327"/>
      <c r="J5327"/>
      <c r="K5327">
        <v>3405132862</v>
      </c>
      <c r="L5327">
        <v>3405132862</v>
      </c>
      <c r="M5327" t="s">
        <v>44</v>
      </c>
      <c r="N5327">
        <v>2359346088</v>
      </c>
      <c r="O5327" s="32" t="str">
        <f t="shared" si="83"/>
        <v>Promoters</v>
      </c>
    </row>
    <row r="5328" spans="1:15" ht="15" x14ac:dyDescent="0.2">
      <c r="A5328" t="s">
        <v>41</v>
      </c>
      <c r="B5328" t="s">
        <v>42</v>
      </c>
      <c r="C5328" t="s">
        <v>89</v>
      </c>
      <c r="D5328" s="11">
        <v>44300</v>
      </c>
      <c r="E5328" t="s">
        <v>50</v>
      </c>
      <c r="F5328">
        <v>4</v>
      </c>
      <c r="G5328" t="s">
        <v>46</v>
      </c>
      <c r="H5328">
        <v>7</v>
      </c>
      <c r="I5328"/>
      <c r="J5328"/>
      <c r="K5328">
        <v>3406903008</v>
      </c>
      <c r="L5328">
        <v>3406903008</v>
      </c>
      <c r="M5328" t="s">
        <v>51</v>
      </c>
      <c r="N5328">
        <v>2359350605</v>
      </c>
      <c r="O5328" s="32" t="str">
        <f t="shared" si="83"/>
        <v>Passives</v>
      </c>
    </row>
    <row r="5329" spans="1:15" ht="15" x14ac:dyDescent="0.2">
      <c r="A5329" t="s">
        <v>41</v>
      </c>
      <c r="B5329" t="s">
        <v>42</v>
      </c>
      <c r="C5329" t="s">
        <v>145</v>
      </c>
      <c r="D5329" s="11">
        <v>44300</v>
      </c>
      <c r="E5329" t="s">
        <v>50</v>
      </c>
      <c r="F5329">
        <v>5</v>
      </c>
      <c r="G5329" t="s">
        <v>46</v>
      </c>
      <c r="H5329">
        <v>5</v>
      </c>
      <c r="I5329"/>
      <c r="J5329"/>
      <c r="K5329">
        <v>3405137978</v>
      </c>
      <c r="L5329">
        <v>3405137978</v>
      </c>
      <c r="M5329" t="s">
        <v>44</v>
      </c>
      <c r="N5329">
        <v>2359351951</v>
      </c>
      <c r="O5329" s="32" t="str">
        <f t="shared" si="83"/>
        <v>Detractors</v>
      </c>
    </row>
    <row r="5330" spans="1:15" ht="15" x14ac:dyDescent="0.2">
      <c r="A5330" t="s">
        <v>41</v>
      </c>
      <c r="B5330" t="s">
        <v>42</v>
      </c>
      <c r="C5330" t="s">
        <v>120</v>
      </c>
      <c r="D5330" s="11">
        <v>44300</v>
      </c>
      <c r="E5330" t="s">
        <v>19</v>
      </c>
      <c r="F5330">
        <v>5</v>
      </c>
      <c r="G5330" t="s">
        <v>43</v>
      </c>
      <c r="H5330">
        <v>10</v>
      </c>
      <c r="I5330"/>
      <c r="J5330"/>
      <c r="K5330">
        <v>7205275223</v>
      </c>
      <c r="L5330">
        <v>5926138115</v>
      </c>
      <c r="M5330" t="s">
        <v>51</v>
      </c>
      <c r="N5330">
        <v>2359359265</v>
      </c>
      <c r="O5330" s="32" t="str">
        <f t="shared" si="83"/>
        <v>Promoters</v>
      </c>
    </row>
    <row r="5331" spans="1:15" ht="15" x14ac:dyDescent="0.2">
      <c r="A5331" t="s">
        <v>41</v>
      </c>
      <c r="B5331" t="s">
        <v>42</v>
      </c>
      <c r="C5331" t="s">
        <v>120</v>
      </c>
      <c r="D5331" s="11">
        <v>44300</v>
      </c>
      <c r="E5331" t="s">
        <v>19</v>
      </c>
      <c r="F5331">
        <v>5</v>
      </c>
      <c r="G5331" t="s">
        <v>43</v>
      </c>
      <c r="H5331">
        <v>0</v>
      </c>
      <c r="I5331"/>
      <c r="J5331"/>
      <c r="K5331">
        <v>7205275223</v>
      </c>
      <c r="L5331">
        <v>5926464398</v>
      </c>
      <c r="M5331" t="s">
        <v>44</v>
      </c>
      <c r="N5331">
        <v>2359362449</v>
      </c>
      <c r="O5331" s="32" t="str">
        <f t="shared" si="83"/>
        <v>Detractors</v>
      </c>
    </row>
    <row r="5332" spans="1:15" ht="15" x14ac:dyDescent="0.2">
      <c r="A5332" t="s">
        <v>41</v>
      </c>
      <c r="B5332" t="s">
        <v>42</v>
      </c>
      <c r="C5332" t="s">
        <v>89</v>
      </c>
      <c r="D5332" s="11">
        <v>44300</v>
      </c>
      <c r="E5332" t="s">
        <v>50</v>
      </c>
      <c r="F5332">
        <v>5</v>
      </c>
      <c r="G5332" t="s">
        <v>43</v>
      </c>
      <c r="H5332">
        <v>10</v>
      </c>
      <c r="I5332"/>
      <c r="J5332"/>
      <c r="K5332">
        <v>3406263621</v>
      </c>
      <c r="L5332">
        <v>3406263621</v>
      </c>
      <c r="M5332" t="s">
        <v>51</v>
      </c>
      <c r="N5332">
        <v>2359365863</v>
      </c>
      <c r="O5332" s="32" t="str">
        <f t="shared" si="83"/>
        <v>Promoters</v>
      </c>
    </row>
    <row r="5333" spans="1:15" ht="15" x14ac:dyDescent="0.2">
      <c r="A5333" t="s">
        <v>41</v>
      </c>
      <c r="B5333" t="s">
        <v>42</v>
      </c>
      <c r="C5333" t="s">
        <v>88</v>
      </c>
      <c r="D5333" s="11">
        <v>44300</v>
      </c>
      <c r="E5333" t="s">
        <v>52</v>
      </c>
      <c r="F5333">
        <v>5</v>
      </c>
      <c r="G5333" t="s">
        <v>43</v>
      </c>
      <c r="H5333">
        <v>10</v>
      </c>
      <c r="I5333"/>
      <c r="J5333"/>
      <c r="K5333">
        <v>4417340025</v>
      </c>
      <c r="L5333">
        <v>4417340025</v>
      </c>
      <c r="M5333" t="s">
        <v>44</v>
      </c>
      <c r="N5333">
        <v>2359383971</v>
      </c>
      <c r="O5333" s="32" t="str">
        <f t="shared" si="83"/>
        <v>Promoters</v>
      </c>
    </row>
    <row r="5334" spans="1:15" ht="15" x14ac:dyDescent="0.2">
      <c r="A5334" t="s">
        <v>41</v>
      </c>
      <c r="B5334" t="s">
        <v>42</v>
      </c>
      <c r="C5334" t="s">
        <v>104</v>
      </c>
      <c r="D5334" s="11">
        <v>44301</v>
      </c>
      <c r="E5334" t="s">
        <v>53</v>
      </c>
      <c r="F5334">
        <v>5</v>
      </c>
      <c r="G5334" t="s">
        <v>43</v>
      </c>
      <c r="H5334">
        <v>5</v>
      </c>
      <c r="I5334"/>
      <c r="J5334"/>
      <c r="K5334">
        <v>4412388060</v>
      </c>
      <c r="L5334">
        <v>4412388060</v>
      </c>
      <c r="M5334" t="s">
        <v>44</v>
      </c>
      <c r="N5334">
        <v>2359490921</v>
      </c>
      <c r="O5334" s="32" t="str">
        <f t="shared" si="83"/>
        <v>Detractors</v>
      </c>
    </row>
    <row r="5335" spans="1:15" ht="15" x14ac:dyDescent="0.2">
      <c r="A5335" t="s">
        <v>41</v>
      </c>
      <c r="B5335" t="s">
        <v>42</v>
      </c>
      <c r="C5335" t="s">
        <v>107</v>
      </c>
      <c r="D5335" s="11">
        <v>44301</v>
      </c>
      <c r="E5335" t="s">
        <v>53</v>
      </c>
      <c r="F5335">
        <v>5</v>
      </c>
      <c r="G5335" t="s">
        <v>43</v>
      </c>
      <c r="H5335">
        <v>7</v>
      </c>
      <c r="I5335"/>
      <c r="J5335"/>
      <c r="K5335">
        <v>4415177035</v>
      </c>
      <c r="L5335">
        <v>4415177035</v>
      </c>
      <c r="M5335" t="s">
        <v>44</v>
      </c>
      <c r="N5335">
        <v>2359492119</v>
      </c>
      <c r="O5335" s="32" t="str">
        <f t="shared" si="83"/>
        <v>Passives</v>
      </c>
    </row>
    <row r="5336" spans="1:15" ht="15" x14ac:dyDescent="0.2">
      <c r="A5336" t="s">
        <v>41</v>
      </c>
      <c r="B5336" t="s">
        <v>42</v>
      </c>
      <c r="C5336" t="s">
        <v>125</v>
      </c>
      <c r="D5336" s="11">
        <v>44301</v>
      </c>
      <c r="E5336" t="s">
        <v>19</v>
      </c>
      <c r="F5336">
        <v>5</v>
      </c>
      <c r="G5336" t="s">
        <v>46</v>
      </c>
      <c r="H5336">
        <v>10</v>
      </c>
      <c r="I5336"/>
      <c r="J5336"/>
      <c r="K5336">
        <v>7205275223</v>
      </c>
      <c r="L5336">
        <v>5926946007</v>
      </c>
      <c r="M5336" t="s">
        <v>44</v>
      </c>
      <c r="N5336">
        <v>2359505381</v>
      </c>
      <c r="O5336" s="32" t="str">
        <f t="shared" si="83"/>
        <v>Promoters</v>
      </c>
    </row>
    <row r="5337" spans="1:15" ht="15" x14ac:dyDescent="0.2">
      <c r="A5337" t="s">
        <v>41</v>
      </c>
      <c r="B5337" t="s">
        <v>42</v>
      </c>
      <c r="C5337" t="s">
        <v>104</v>
      </c>
      <c r="D5337" s="11">
        <v>44301</v>
      </c>
      <c r="E5337" t="s">
        <v>53</v>
      </c>
      <c r="F5337">
        <v>4</v>
      </c>
      <c r="G5337" t="s">
        <v>43</v>
      </c>
      <c r="H5337">
        <v>9</v>
      </c>
      <c r="I5337"/>
      <c r="J5337"/>
      <c r="K5337">
        <v>4417074374</v>
      </c>
      <c r="L5337">
        <v>4417074374</v>
      </c>
      <c r="M5337" t="s">
        <v>51</v>
      </c>
      <c r="N5337">
        <v>2359513840</v>
      </c>
      <c r="O5337" s="32" t="str">
        <f t="shared" si="83"/>
        <v>Promoters</v>
      </c>
    </row>
    <row r="5338" spans="1:15" ht="15" x14ac:dyDescent="0.2">
      <c r="A5338" t="s">
        <v>41</v>
      </c>
      <c r="B5338" t="s">
        <v>42</v>
      </c>
      <c r="C5338" t="s">
        <v>121</v>
      </c>
      <c r="D5338" s="11">
        <v>44301</v>
      </c>
      <c r="E5338" t="s">
        <v>54</v>
      </c>
      <c r="F5338">
        <v>5</v>
      </c>
      <c r="G5338" t="s">
        <v>46</v>
      </c>
      <c r="H5338">
        <v>5</v>
      </c>
      <c r="I5338"/>
      <c r="J5338"/>
      <c r="K5338">
        <v>3855494387</v>
      </c>
      <c r="L5338">
        <v>3855494387</v>
      </c>
      <c r="M5338" t="s">
        <v>44</v>
      </c>
      <c r="N5338">
        <v>2359527172</v>
      </c>
      <c r="O5338" s="32" t="str">
        <f t="shared" si="83"/>
        <v>Detractors</v>
      </c>
    </row>
    <row r="5339" spans="1:15" ht="15" x14ac:dyDescent="0.2">
      <c r="A5339" t="s">
        <v>41</v>
      </c>
      <c r="B5339" t="s">
        <v>42</v>
      </c>
      <c r="C5339" t="s">
        <v>125</v>
      </c>
      <c r="D5339" s="11">
        <v>44301</v>
      </c>
      <c r="E5339" t="s">
        <v>19</v>
      </c>
      <c r="F5339">
        <v>5</v>
      </c>
      <c r="G5339" t="s">
        <v>43</v>
      </c>
      <c r="H5339">
        <v>10</v>
      </c>
      <c r="I5339"/>
      <c r="J5339">
        <v>2037307437</v>
      </c>
      <c r="K5339">
        <v>7205275223</v>
      </c>
      <c r="L5339">
        <v>5922267568</v>
      </c>
      <c r="M5339" t="s">
        <v>44</v>
      </c>
      <c r="N5339">
        <v>2359529823</v>
      </c>
      <c r="O5339" s="32" t="str">
        <f t="shared" si="83"/>
        <v>Promoters</v>
      </c>
    </row>
    <row r="5340" spans="1:15" ht="15" x14ac:dyDescent="0.2">
      <c r="A5340" t="s">
        <v>41</v>
      </c>
      <c r="B5340" t="s">
        <v>42</v>
      </c>
      <c r="C5340" t="s">
        <v>119</v>
      </c>
      <c r="D5340" s="11">
        <v>44301</v>
      </c>
      <c r="E5340" t="s">
        <v>19</v>
      </c>
      <c r="F5340">
        <v>5</v>
      </c>
      <c r="G5340" t="s">
        <v>46</v>
      </c>
      <c r="H5340">
        <v>6</v>
      </c>
      <c r="I5340"/>
      <c r="J5340">
        <v>2037311999</v>
      </c>
      <c r="K5340">
        <v>7205275223</v>
      </c>
      <c r="L5340">
        <v>5926451820</v>
      </c>
      <c r="M5340" t="s">
        <v>44</v>
      </c>
      <c r="N5340">
        <v>2359534490</v>
      </c>
      <c r="O5340" s="32" t="str">
        <f t="shared" si="83"/>
        <v>Detractors</v>
      </c>
    </row>
    <row r="5341" spans="1:15" ht="15" x14ac:dyDescent="0.2">
      <c r="A5341" t="s">
        <v>41</v>
      </c>
      <c r="B5341" t="s">
        <v>42</v>
      </c>
      <c r="C5341" t="s">
        <v>122</v>
      </c>
      <c r="D5341" s="11">
        <v>44301</v>
      </c>
      <c r="E5341" t="s">
        <v>50</v>
      </c>
      <c r="F5341">
        <v>5</v>
      </c>
      <c r="G5341" t="s">
        <v>43</v>
      </c>
      <c r="H5341">
        <v>10</v>
      </c>
      <c r="I5341"/>
      <c r="J5341"/>
      <c r="K5341">
        <v>3058980084</v>
      </c>
      <c r="L5341">
        <v>3058980084</v>
      </c>
      <c r="M5341" t="s">
        <v>51</v>
      </c>
      <c r="N5341">
        <v>2359571696</v>
      </c>
      <c r="O5341" s="32" t="str">
        <f t="shared" si="83"/>
        <v>Promoters</v>
      </c>
    </row>
    <row r="5342" spans="1:15" ht="15" x14ac:dyDescent="0.2">
      <c r="A5342" t="s">
        <v>41</v>
      </c>
      <c r="B5342" t="s">
        <v>42</v>
      </c>
      <c r="C5342" t="s">
        <v>113</v>
      </c>
      <c r="D5342" s="11">
        <v>44301</v>
      </c>
      <c r="E5342" t="s">
        <v>50</v>
      </c>
      <c r="F5342">
        <v>4</v>
      </c>
      <c r="G5342" t="s">
        <v>43</v>
      </c>
      <c r="H5342">
        <v>8</v>
      </c>
      <c r="I5342"/>
      <c r="J5342"/>
      <c r="K5342">
        <v>3404736474</v>
      </c>
      <c r="L5342">
        <v>3404736474</v>
      </c>
      <c r="M5342" t="s">
        <v>51</v>
      </c>
      <c r="N5342">
        <v>2359576402</v>
      </c>
      <c r="O5342" s="32" t="str">
        <f t="shared" si="83"/>
        <v>Passives</v>
      </c>
    </row>
    <row r="5343" spans="1:15" ht="15" x14ac:dyDescent="0.2">
      <c r="A5343" t="s">
        <v>41</v>
      </c>
      <c r="B5343" t="s">
        <v>42</v>
      </c>
      <c r="C5343" t="s">
        <v>130</v>
      </c>
      <c r="D5343" s="11">
        <v>44301</v>
      </c>
      <c r="E5343" t="s">
        <v>19</v>
      </c>
      <c r="F5343">
        <v>3</v>
      </c>
      <c r="G5343" t="s">
        <v>46</v>
      </c>
      <c r="H5343">
        <v>0</v>
      </c>
      <c r="I5343"/>
      <c r="J5343"/>
      <c r="K5343">
        <v>7205275223</v>
      </c>
      <c r="L5343">
        <v>5923310820</v>
      </c>
      <c r="M5343" t="s">
        <v>44</v>
      </c>
      <c r="N5343">
        <v>2359591707</v>
      </c>
      <c r="O5343" s="32" t="str">
        <f t="shared" si="83"/>
        <v>Detractors</v>
      </c>
    </row>
    <row r="5344" spans="1:15" ht="15" x14ac:dyDescent="0.2">
      <c r="A5344" t="s">
        <v>41</v>
      </c>
      <c r="B5344" t="s">
        <v>42</v>
      </c>
      <c r="C5344" t="s">
        <v>105</v>
      </c>
      <c r="D5344" s="11">
        <v>44301</v>
      </c>
      <c r="E5344" t="s">
        <v>53</v>
      </c>
      <c r="F5344">
        <v>4</v>
      </c>
      <c r="G5344" t="s">
        <v>46</v>
      </c>
      <c r="H5344">
        <v>7</v>
      </c>
      <c r="I5344"/>
      <c r="J5344">
        <v>2037356671</v>
      </c>
      <c r="K5344">
        <v>4412323668</v>
      </c>
      <c r="L5344">
        <v>4412323668</v>
      </c>
      <c r="M5344" t="s">
        <v>44</v>
      </c>
      <c r="N5344">
        <v>2359597670</v>
      </c>
      <c r="O5344" s="32" t="str">
        <f t="shared" si="83"/>
        <v>Passives</v>
      </c>
    </row>
    <row r="5345" spans="1:15" ht="15" x14ac:dyDescent="0.2">
      <c r="A5345" t="s">
        <v>41</v>
      </c>
      <c r="B5345" t="s">
        <v>42</v>
      </c>
      <c r="C5345" t="s">
        <v>125</v>
      </c>
      <c r="D5345" s="11">
        <v>44301</v>
      </c>
      <c r="E5345" t="s">
        <v>19</v>
      </c>
      <c r="F5345">
        <v>5</v>
      </c>
      <c r="G5345" t="s">
        <v>43</v>
      </c>
      <c r="H5345">
        <v>10</v>
      </c>
      <c r="I5345"/>
      <c r="J5345"/>
      <c r="K5345">
        <v>7205275223</v>
      </c>
      <c r="L5345">
        <v>5922269492</v>
      </c>
      <c r="M5345" t="s">
        <v>51</v>
      </c>
      <c r="N5345">
        <v>2359601341</v>
      </c>
      <c r="O5345" s="32" t="str">
        <f t="shared" si="83"/>
        <v>Promoters</v>
      </c>
    </row>
    <row r="5346" spans="1:15" ht="15" x14ac:dyDescent="0.2">
      <c r="A5346" t="s">
        <v>41</v>
      </c>
      <c r="B5346" t="s">
        <v>42</v>
      </c>
      <c r="C5346" t="s">
        <v>107</v>
      </c>
      <c r="D5346" s="11">
        <v>44301</v>
      </c>
      <c r="E5346" t="s">
        <v>53</v>
      </c>
      <c r="F5346">
        <v>4</v>
      </c>
      <c r="G5346" t="s">
        <v>46</v>
      </c>
      <c r="H5346">
        <v>5</v>
      </c>
      <c r="I5346"/>
      <c r="J5346"/>
      <c r="K5346">
        <v>4417345496</v>
      </c>
      <c r="L5346">
        <v>4417345496</v>
      </c>
      <c r="M5346" t="s">
        <v>44</v>
      </c>
      <c r="N5346">
        <v>2359620966</v>
      </c>
      <c r="O5346" s="32" t="str">
        <f t="shared" si="83"/>
        <v>Detractors</v>
      </c>
    </row>
    <row r="5347" spans="1:15" ht="15" x14ac:dyDescent="0.2">
      <c r="A5347" t="s">
        <v>41</v>
      </c>
      <c r="B5347" t="s">
        <v>42</v>
      </c>
      <c r="C5347" t="s">
        <v>78</v>
      </c>
      <c r="D5347" s="11">
        <v>44301</v>
      </c>
      <c r="E5347" t="s">
        <v>50</v>
      </c>
      <c r="F5347">
        <v>5</v>
      </c>
      <c r="G5347" t="s">
        <v>43</v>
      </c>
      <c r="H5347">
        <v>8</v>
      </c>
      <c r="I5347"/>
      <c r="J5347"/>
      <c r="K5347">
        <v>3407750669</v>
      </c>
      <c r="L5347">
        <v>3407750669</v>
      </c>
      <c r="M5347" t="s">
        <v>44</v>
      </c>
      <c r="N5347">
        <v>2359627158</v>
      </c>
      <c r="O5347" s="32" t="str">
        <f t="shared" si="83"/>
        <v>Passives</v>
      </c>
    </row>
    <row r="5348" spans="1:15" ht="15" x14ac:dyDescent="0.2">
      <c r="A5348" t="s">
        <v>41</v>
      </c>
      <c r="B5348" t="s">
        <v>42</v>
      </c>
      <c r="C5348" t="s">
        <v>133</v>
      </c>
      <c r="D5348" s="11">
        <v>44301</v>
      </c>
      <c r="E5348" t="s">
        <v>55</v>
      </c>
      <c r="F5348">
        <v>1</v>
      </c>
      <c r="G5348" t="s">
        <v>46</v>
      </c>
      <c r="H5348">
        <v>0</v>
      </c>
      <c r="I5348"/>
      <c r="J5348"/>
      <c r="K5348">
        <v>5752244880</v>
      </c>
      <c r="L5348">
        <v>5752244880</v>
      </c>
      <c r="M5348" t="s">
        <v>44</v>
      </c>
      <c r="N5348">
        <v>2359629034</v>
      </c>
      <c r="O5348" s="32" t="str">
        <f t="shared" si="83"/>
        <v>Detractors</v>
      </c>
    </row>
    <row r="5349" spans="1:15" ht="15" x14ac:dyDescent="0.2">
      <c r="A5349" t="s">
        <v>41</v>
      </c>
      <c r="B5349" t="s">
        <v>42</v>
      </c>
      <c r="C5349" t="s">
        <v>126</v>
      </c>
      <c r="D5349" s="11">
        <v>44301</v>
      </c>
      <c r="E5349" t="s">
        <v>54</v>
      </c>
      <c r="F5349">
        <v>5</v>
      </c>
      <c r="G5349" t="s">
        <v>43</v>
      </c>
      <c r="H5349">
        <v>8</v>
      </c>
      <c r="I5349"/>
      <c r="J5349"/>
      <c r="K5349">
        <v>9282120122</v>
      </c>
      <c r="L5349">
        <v>9282120122</v>
      </c>
      <c r="M5349" t="s">
        <v>44</v>
      </c>
      <c r="N5349">
        <v>2359632422</v>
      </c>
      <c r="O5349" s="32" t="str">
        <f t="shared" si="83"/>
        <v>Passives</v>
      </c>
    </row>
    <row r="5350" spans="1:15" ht="15" x14ac:dyDescent="0.2">
      <c r="A5350" t="s">
        <v>41</v>
      </c>
      <c r="B5350" t="s">
        <v>42</v>
      </c>
      <c r="C5350" t="s">
        <v>120</v>
      </c>
      <c r="D5350" s="11">
        <v>44301</v>
      </c>
      <c r="E5350" t="s">
        <v>19</v>
      </c>
      <c r="F5350">
        <v>5</v>
      </c>
      <c r="G5350" t="s">
        <v>43</v>
      </c>
      <c r="H5350">
        <v>7</v>
      </c>
      <c r="I5350"/>
      <c r="J5350"/>
      <c r="K5350">
        <v>7205275223</v>
      </c>
      <c r="L5350">
        <v>5926570034</v>
      </c>
      <c r="M5350" t="s">
        <v>44</v>
      </c>
      <c r="N5350">
        <v>2359633538</v>
      </c>
      <c r="O5350" s="32" t="str">
        <f t="shared" si="83"/>
        <v>Passives</v>
      </c>
    </row>
    <row r="5351" spans="1:15" ht="15" x14ac:dyDescent="0.2">
      <c r="A5351" t="s">
        <v>41</v>
      </c>
      <c r="B5351" t="s">
        <v>42</v>
      </c>
      <c r="C5351" t="s">
        <v>123</v>
      </c>
      <c r="D5351" s="11">
        <v>44301</v>
      </c>
      <c r="E5351" t="s">
        <v>19</v>
      </c>
      <c r="F5351">
        <v>4</v>
      </c>
      <c r="G5351" t="s">
        <v>43</v>
      </c>
      <c r="H5351">
        <v>4</v>
      </c>
      <c r="I5351"/>
      <c r="J5351"/>
      <c r="K5351">
        <v>7205275223</v>
      </c>
      <c r="L5351">
        <v>5926461000</v>
      </c>
      <c r="M5351" t="s">
        <v>44</v>
      </c>
      <c r="N5351">
        <v>2359657261</v>
      </c>
      <c r="O5351" s="32" t="str">
        <f t="shared" si="83"/>
        <v>Detractors</v>
      </c>
    </row>
    <row r="5352" spans="1:15" ht="15" x14ac:dyDescent="0.2">
      <c r="A5352" t="s">
        <v>41</v>
      </c>
      <c r="B5352" t="s">
        <v>42</v>
      </c>
      <c r="C5352" t="s">
        <v>78</v>
      </c>
      <c r="D5352" s="11">
        <v>44301</v>
      </c>
      <c r="E5352" t="s">
        <v>50</v>
      </c>
      <c r="F5352">
        <v>5</v>
      </c>
      <c r="G5352" t="s">
        <v>46</v>
      </c>
      <c r="H5352">
        <v>0</v>
      </c>
      <c r="I5352"/>
      <c r="J5352"/>
      <c r="K5352">
        <v>3406434689</v>
      </c>
      <c r="L5352">
        <v>3406434689</v>
      </c>
      <c r="M5352" t="s">
        <v>44</v>
      </c>
      <c r="N5352">
        <v>2359679425</v>
      </c>
      <c r="O5352" s="32" t="str">
        <f t="shared" si="83"/>
        <v>Detractors</v>
      </c>
    </row>
    <row r="5353" spans="1:15" ht="15" x14ac:dyDescent="0.2">
      <c r="A5353" t="s">
        <v>41</v>
      </c>
      <c r="B5353" t="s">
        <v>42</v>
      </c>
      <c r="C5353" t="s">
        <v>131</v>
      </c>
      <c r="D5353" s="11">
        <v>44301</v>
      </c>
      <c r="E5353" t="s">
        <v>50</v>
      </c>
      <c r="F5353">
        <v>5</v>
      </c>
      <c r="G5353" t="s">
        <v>43</v>
      </c>
      <c r="H5353">
        <v>9</v>
      </c>
      <c r="I5353"/>
      <c r="J5353"/>
      <c r="K5353">
        <v>3402278199</v>
      </c>
      <c r="L5353">
        <v>3402278199</v>
      </c>
      <c r="M5353" t="s">
        <v>44</v>
      </c>
      <c r="N5353">
        <v>2359700085</v>
      </c>
      <c r="O5353" s="32" t="str">
        <f t="shared" si="83"/>
        <v>Promoters</v>
      </c>
    </row>
    <row r="5354" spans="1:15" ht="15" x14ac:dyDescent="0.2">
      <c r="A5354" t="s">
        <v>41</v>
      </c>
      <c r="B5354" t="s">
        <v>42</v>
      </c>
      <c r="C5354" t="s">
        <v>120</v>
      </c>
      <c r="D5354" s="11">
        <v>44301</v>
      </c>
      <c r="E5354" t="s">
        <v>19</v>
      </c>
      <c r="F5354">
        <v>5</v>
      </c>
      <c r="G5354" t="s">
        <v>43</v>
      </c>
      <c r="H5354">
        <v>5</v>
      </c>
      <c r="I5354"/>
      <c r="J5354"/>
      <c r="K5354">
        <v>7205275223</v>
      </c>
      <c r="L5354">
        <v>5926280121</v>
      </c>
      <c r="M5354" t="s">
        <v>44</v>
      </c>
      <c r="N5354">
        <v>2359700588</v>
      </c>
      <c r="O5354" s="32" t="str">
        <f t="shared" si="83"/>
        <v>Detractors</v>
      </c>
    </row>
    <row r="5355" spans="1:15" ht="15" x14ac:dyDescent="0.2">
      <c r="A5355" t="s">
        <v>41</v>
      </c>
      <c r="B5355" t="s">
        <v>42</v>
      </c>
      <c r="C5355" t="s">
        <v>112</v>
      </c>
      <c r="D5355" s="11">
        <v>44301</v>
      </c>
      <c r="E5355" t="s">
        <v>55</v>
      </c>
      <c r="F5355">
        <v>5</v>
      </c>
      <c r="G5355" t="s">
        <v>43</v>
      </c>
      <c r="H5355">
        <v>10</v>
      </c>
      <c r="I5355"/>
      <c r="J5355"/>
      <c r="K5355">
        <v>5135501612</v>
      </c>
      <c r="L5355">
        <v>5135501612</v>
      </c>
      <c r="M5355" t="s">
        <v>44</v>
      </c>
      <c r="N5355">
        <v>2359701002</v>
      </c>
      <c r="O5355" s="32" t="str">
        <f t="shared" si="83"/>
        <v>Promoters</v>
      </c>
    </row>
    <row r="5356" spans="1:15" ht="15" x14ac:dyDescent="0.2">
      <c r="A5356" t="s">
        <v>41</v>
      </c>
      <c r="B5356" t="s">
        <v>42</v>
      </c>
      <c r="C5356" t="s">
        <v>130</v>
      </c>
      <c r="D5356" s="11">
        <v>44301</v>
      </c>
      <c r="E5356" t="s">
        <v>19</v>
      </c>
      <c r="F5356">
        <v>4</v>
      </c>
      <c r="G5356" t="s">
        <v>43</v>
      </c>
      <c r="H5356">
        <v>5</v>
      </c>
      <c r="I5356"/>
      <c r="J5356">
        <v>2037448676</v>
      </c>
      <c r="K5356">
        <v>7205275223</v>
      </c>
      <c r="L5356">
        <v>5922274501</v>
      </c>
      <c r="M5356" t="s">
        <v>44</v>
      </c>
      <c r="N5356">
        <v>2359701798</v>
      </c>
      <c r="O5356" s="32" t="str">
        <f t="shared" si="83"/>
        <v>Detractors</v>
      </c>
    </row>
    <row r="5357" spans="1:15" ht="15" x14ac:dyDescent="0.2">
      <c r="A5357" t="s">
        <v>41</v>
      </c>
      <c r="B5357" t="s">
        <v>42</v>
      </c>
      <c r="C5357" t="s">
        <v>123</v>
      </c>
      <c r="D5357" s="11">
        <v>44301</v>
      </c>
      <c r="E5357" t="s">
        <v>19</v>
      </c>
      <c r="F5357">
        <v>5</v>
      </c>
      <c r="G5357" t="s">
        <v>43</v>
      </c>
      <c r="H5357">
        <v>10</v>
      </c>
      <c r="I5357"/>
      <c r="J5357"/>
      <c r="K5357">
        <v>7205275223</v>
      </c>
      <c r="L5357">
        <v>5926090182</v>
      </c>
      <c r="M5357" t="s">
        <v>44</v>
      </c>
      <c r="N5357">
        <v>2359703981</v>
      </c>
      <c r="O5357" s="32" t="str">
        <f t="shared" si="83"/>
        <v>Promoters</v>
      </c>
    </row>
    <row r="5358" spans="1:15" ht="15" x14ac:dyDescent="0.2">
      <c r="A5358" t="s">
        <v>41</v>
      </c>
      <c r="B5358" t="s">
        <v>42</v>
      </c>
      <c r="C5358" t="s">
        <v>120</v>
      </c>
      <c r="D5358" s="11">
        <v>44301</v>
      </c>
      <c r="E5358" t="s">
        <v>19</v>
      </c>
      <c r="F5358">
        <v>5</v>
      </c>
      <c r="G5358" t="s">
        <v>43</v>
      </c>
      <c r="H5358">
        <v>10</v>
      </c>
      <c r="I5358"/>
      <c r="J5358">
        <v>2037463279</v>
      </c>
      <c r="K5358">
        <v>7205275223</v>
      </c>
      <c r="L5358">
        <v>5923354407</v>
      </c>
      <c r="M5358" t="s">
        <v>44</v>
      </c>
      <c r="N5358">
        <v>2359718202</v>
      </c>
      <c r="O5358" s="32" t="str">
        <f t="shared" si="83"/>
        <v>Promoters</v>
      </c>
    </row>
    <row r="5359" spans="1:15" ht="15" x14ac:dyDescent="0.2">
      <c r="A5359" t="s">
        <v>41</v>
      </c>
      <c r="B5359" t="s">
        <v>42</v>
      </c>
      <c r="C5359" t="s">
        <v>111</v>
      </c>
      <c r="D5359" s="11">
        <v>44302</v>
      </c>
      <c r="E5359" t="s">
        <v>50</v>
      </c>
      <c r="F5359">
        <v>4</v>
      </c>
      <c r="G5359" t="s">
        <v>43</v>
      </c>
      <c r="H5359">
        <v>3</v>
      </c>
      <c r="I5359"/>
      <c r="J5359"/>
      <c r="K5359">
        <v>3406770872</v>
      </c>
      <c r="L5359">
        <v>3406770872</v>
      </c>
      <c r="M5359" t="s">
        <v>44</v>
      </c>
      <c r="N5359">
        <v>2359827995</v>
      </c>
      <c r="O5359" s="32" t="str">
        <f t="shared" si="83"/>
        <v>Detractors</v>
      </c>
    </row>
    <row r="5360" spans="1:15" ht="15" x14ac:dyDescent="0.2">
      <c r="A5360" t="s">
        <v>41</v>
      </c>
      <c r="B5360" t="s">
        <v>42</v>
      </c>
      <c r="C5360" t="s">
        <v>87</v>
      </c>
      <c r="D5360" s="11">
        <v>44302</v>
      </c>
      <c r="E5360" t="s">
        <v>50</v>
      </c>
      <c r="F5360">
        <v>5</v>
      </c>
      <c r="G5360" t="s">
        <v>43</v>
      </c>
      <c r="H5360">
        <v>10</v>
      </c>
      <c r="I5360"/>
      <c r="J5360"/>
      <c r="K5360">
        <v>3405145241</v>
      </c>
      <c r="L5360">
        <v>3405145241</v>
      </c>
      <c r="M5360" t="s">
        <v>44</v>
      </c>
      <c r="N5360">
        <v>2359844293</v>
      </c>
      <c r="O5360" s="32" t="str">
        <f t="shared" si="83"/>
        <v>Promoters</v>
      </c>
    </row>
    <row r="5361" spans="1:15" ht="15" x14ac:dyDescent="0.2">
      <c r="A5361" t="s">
        <v>41</v>
      </c>
      <c r="B5361" t="s">
        <v>42</v>
      </c>
      <c r="C5361" t="s">
        <v>107</v>
      </c>
      <c r="D5361" s="11">
        <v>44302</v>
      </c>
      <c r="E5361" t="s">
        <v>53</v>
      </c>
      <c r="F5361">
        <v>5</v>
      </c>
      <c r="G5361" t="s">
        <v>43</v>
      </c>
      <c r="H5361">
        <v>9</v>
      </c>
      <c r="I5361"/>
      <c r="J5361"/>
      <c r="K5361">
        <v>4413388050</v>
      </c>
      <c r="L5361">
        <v>4413388050</v>
      </c>
      <c r="M5361" t="s">
        <v>51</v>
      </c>
      <c r="N5361">
        <v>2359844333</v>
      </c>
      <c r="O5361" s="32" t="str">
        <f t="shared" si="83"/>
        <v>Promoters</v>
      </c>
    </row>
    <row r="5362" spans="1:15" ht="15" x14ac:dyDescent="0.2">
      <c r="A5362" t="s">
        <v>41</v>
      </c>
      <c r="B5362" t="s">
        <v>42</v>
      </c>
      <c r="C5362" t="s">
        <v>80</v>
      </c>
      <c r="D5362" s="11">
        <v>44302</v>
      </c>
      <c r="E5362" t="s">
        <v>50</v>
      </c>
      <c r="F5362">
        <v>4</v>
      </c>
      <c r="G5362" t="s">
        <v>43</v>
      </c>
      <c r="H5362">
        <v>10</v>
      </c>
      <c r="I5362"/>
      <c r="J5362"/>
      <c r="K5362">
        <v>3406427976</v>
      </c>
      <c r="L5362">
        <v>3406427976</v>
      </c>
      <c r="M5362" t="s">
        <v>51</v>
      </c>
      <c r="N5362">
        <v>2359846318</v>
      </c>
      <c r="O5362" s="32" t="str">
        <f t="shared" si="83"/>
        <v>Promoters</v>
      </c>
    </row>
    <row r="5363" spans="1:15" ht="15" x14ac:dyDescent="0.2">
      <c r="A5363" t="s">
        <v>41</v>
      </c>
      <c r="B5363" t="s">
        <v>42</v>
      </c>
      <c r="C5363" t="s">
        <v>144</v>
      </c>
      <c r="D5363" s="11">
        <v>44302</v>
      </c>
      <c r="E5363" t="s">
        <v>50</v>
      </c>
      <c r="F5363">
        <v>5</v>
      </c>
      <c r="G5363" t="s">
        <v>43</v>
      </c>
      <c r="H5363">
        <v>5</v>
      </c>
      <c r="I5363"/>
      <c r="J5363"/>
      <c r="K5363">
        <v>3405141255</v>
      </c>
      <c r="L5363">
        <v>3405141255</v>
      </c>
      <c r="M5363" t="s">
        <v>44</v>
      </c>
      <c r="N5363">
        <v>2359848853</v>
      </c>
      <c r="O5363" s="32" t="str">
        <f t="shared" si="83"/>
        <v>Detractors</v>
      </c>
    </row>
    <row r="5364" spans="1:15" ht="15" x14ac:dyDescent="0.2">
      <c r="A5364" t="s">
        <v>41</v>
      </c>
      <c r="B5364" t="s">
        <v>42</v>
      </c>
      <c r="C5364" t="s">
        <v>125</v>
      </c>
      <c r="D5364" s="11">
        <v>44302</v>
      </c>
      <c r="E5364" t="s">
        <v>19</v>
      </c>
      <c r="F5364">
        <v>5</v>
      </c>
      <c r="G5364" t="s">
        <v>46</v>
      </c>
      <c r="H5364">
        <v>1</v>
      </c>
      <c r="I5364"/>
      <c r="J5364"/>
      <c r="K5364">
        <v>7205275223</v>
      </c>
      <c r="L5364">
        <v>5926436944</v>
      </c>
      <c r="M5364" t="s">
        <v>44</v>
      </c>
      <c r="N5364">
        <v>2359854189</v>
      </c>
      <c r="O5364" s="32" t="str">
        <f t="shared" si="83"/>
        <v>Detractors</v>
      </c>
    </row>
    <row r="5365" spans="1:15" ht="15" x14ac:dyDescent="0.2">
      <c r="A5365" t="s">
        <v>41</v>
      </c>
      <c r="B5365" t="s">
        <v>42</v>
      </c>
      <c r="C5365" t="s">
        <v>119</v>
      </c>
      <c r="D5365" s="11">
        <v>44302</v>
      </c>
      <c r="E5365" t="s">
        <v>19</v>
      </c>
      <c r="F5365">
        <v>5</v>
      </c>
      <c r="G5365" t="s">
        <v>43</v>
      </c>
      <c r="H5365">
        <v>9</v>
      </c>
      <c r="I5365"/>
      <c r="J5365"/>
      <c r="K5365">
        <v>7205275223</v>
      </c>
      <c r="L5365">
        <v>5926536366</v>
      </c>
      <c r="M5365" t="s">
        <v>44</v>
      </c>
      <c r="N5365">
        <v>2359860293</v>
      </c>
      <c r="O5365" s="32" t="str">
        <f t="shared" si="83"/>
        <v>Promoters</v>
      </c>
    </row>
    <row r="5366" spans="1:15" ht="15" x14ac:dyDescent="0.2">
      <c r="A5366" t="s">
        <v>41</v>
      </c>
      <c r="B5366" t="s">
        <v>42</v>
      </c>
      <c r="C5366" t="s">
        <v>105</v>
      </c>
      <c r="D5366" s="11">
        <v>44302</v>
      </c>
      <c r="E5366" t="s">
        <v>53</v>
      </c>
      <c r="F5366">
        <v>5</v>
      </c>
      <c r="G5366" t="s">
        <v>43</v>
      </c>
      <c r="H5366">
        <v>8</v>
      </c>
      <c r="I5366"/>
      <c r="J5366"/>
      <c r="K5366">
        <v>4417057716</v>
      </c>
      <c r="L5366">
        <v>4417057716</v>
      </c>
      <c r="M5366" t="s">
        <v>44</v>
      </c>
      <c r="N5366">
        <v>2359863904</v>
      </c>
      <c r="O5366" s="32" t="str">
        <f t="shared" si="83"/>
        <v>Passives</v>
      </c>
    </row>
    <row r="5367" spans="1:15" ht="15" x14ac:dyDescent="0.2">
      <c r="A5367" t="s">
        <v>41</v>
      </c>
      <c r="B5367" t="s">
        <v>42</v>
      </c>
      <c r="C5367" t="s">
        <v>102</v>
      </c>
      <c r="D5367" s="11">
        <v>44302</v>
      </c>
      <c r="E5367" t="s">
        <v>53</v>
      </c>
      <c r="F5367">
        <v>5</v>
      </c>
      <c r="G5367" t="s">
        <v>43</v>
      </c>
      <c r="H5367">
        <v>8</v>
      </c>
      <c r="I5367"/>
      <c r="J5367"/>
      <c r="K5367">
        <v>4415378870</v>
      </c>
      <c r="L5367">
        <v>4415378870</v>
      </c>
      <c r="M5367" t="s">
        <v>44</v>
      </c>
      <c r="N5367">
        <v>2359865619</v>
      </c>
      <c r="O5367" s="32" t="str">
        <f t="shared" si="83"/>
        <v>Passives</v>
      </c>
    </row>
    <row r="5368" spans="1:15" ht="15" x14ac:dyDescent="0.2">
      <c r="A5368" t="s">
        <v>41</v>
      </c>
      <c r="B5368" t="s">
        <v>42</v>
      </c>
      <c r="C5368" t="s">
        <v>144</v>
      </c>
      <c r="D5368" s="11">
        <v>44302</v>
      </c>
      <c r="E5368" t="s">
        <v>50</v>
      </c>
      <c r="F5368">
        <v>5</v>
      </c>
      <c r="G5368" t="s">
        <v>43</v>
      </c>
      <c r="H5368">
        <v>8</v>
      </c>
      <c r="I5368"/>
      <c r="J5368"/>
      <c r="K5368">
        <v>9013782871</v>
      </c>
      <c r="L5368">
        <v>9013782871</v>
      </c>
      <c r="M5368" t="s">
        <v>51</v>
      </c>
      <c r="N5368">
        <v>2359867737</v>
      </c>
      <c r="O5368" s="32" t="str">
        <f t="shared" si="83"/>
        <v>Passives</v>
      </c>
    </row>
    <row r="5369" spans="1:15" ht="15" x14ac:dyDescent="0.2">
      <c r="A5369" t="s">
        <v>41</v>
      </c>
      <c r="B5369" t="s">
        <v>42</v>
      </c>
      <c r="C5369" t="s">
        <v>136</v>
      </c>
      <c r="D5369" s="11">
        <v>44302</v>
      </c>
      <c r="E5369" t="s">
        <v>54</v>
      </c>
      <c r="F5369">
        <v>5</v>
      </c>
      <c r="G5369" t="s">
        <v>43</v>
      </c>
      <c r="H5369">
        <v>10</v>
      </c>
      <c r="I5369"/>
      <c r="J5369"/>
      <c r="K5369">
        <v>9286757643</v>
      </c>
      <c r="L5369">
        <v>9286757643</v>
      </c>
      <c r="M5369" t="s">
        <v>51</v>
      </c>
      <c r="N5369">
        <v>2359872547</v>
      </c>
      <c r="O5369" s="32" t="str">
        <f t="shared" si="83"/>
        <v>Promoters</v>
      </c>
    </row>
    <row r="5370" spans="1:15" ht="15" x14ac:dyDescent="0.2">
      <c r="A5370" t="s">
        <v>41</v>
      </c>
      <c r="B5370" t="s">
        <v>42</v>
      </c>
      <c r="C5370" t="s">
        <v>133</v>
      </c>
      <c r="D5370" s="11">
        <v>44302</v>
      </c>
      <c r="E5370" t="s">
        <v>50</v>
      </c>
      <c r="F5370">
        <v>1</v>
      </c>
      <c r="G5370" t="s">
        <v>46</v>
      </c>
      <c r="H5370">
        <v>0</v>
      </c>
      <c r="I5370"/>
      <c r="J5370"/>
      <c r="K5370">
        <v>6318727823</v>
      </c>
      <c r="L5370">
        <v>6318727823</v>
      </c>
      <c r="M5370" t="s">
        <v>44</v>
      </c>
      <c r="N5370">
        <v>2359877753</v>
      </c>
      <c r="O5370" s="32" t="str">
        <f t="shared" si="83"/>
        <v>Detractors</v>
      </c>
    </row>
    <row r="5371" spans="1:15" ht="15" x14ac:dyDescent="0.2">
      <c r="A5371" t="s">
        <v>41</v>
      </c>
      <c r="B5371" t="s">
        <v>42</v>
      </c>
      <c r="C5371" t="s">
        <v>111</v>
      </c>
      <c r="D5371" s="11">
        <v>44302</v>
      </c>
      <c r="E5371" t="s">
        <v>50</v>
      </c>
      <c r="F5371">
        <v>5</v>
      </c>
      <c r="G5371" t="s">
        <v>46</v>
      </c>
      <c r="H5371">
        <v>0</v>
      </c>
      <c r="I5371"/>
      <c r="J5371"/>
      <c r="K5371">
        <v>3406268487</v>
      </c>
      <c r="L5371">
        <v>3406268487</v>
      </c>
      <c r="M5371" t="s">
        <v>44</v>
      </c>
      <c r="N5371">
        <v>2359882321</v>
      </c>
      <c r="O5371" s="32" t="str">
        <f t="shared" si="83"/>
        <v>Detractors</v>
      </c>
    </row>
    <row r="5372" spans="1:15" ht="15" x14ac:dyDescent="0.2">
      <c r="A5372" t="s">
        <v>41</v>
      </c>
      <c r="B5372" t="s">
        <v>42</v>
      </c>
      <c r="C5372" t="s">
        <v>101</v>
      </c>
      <c r="D5372" s="11">
        <v>44302</v>
      </c>
      <c r="E5372" t="s">
        <v>53</v>
      </c>
      <c r="F5372">
        <v>5</v>
      </c>
      <c r="G5372" t="s">
        <v>43</v>
      </c>
      <c r="H5372">
        <v>9</v>
      </c>
      <c r="I5372"/>
      <c r="J5372"/>
      <c r="K5372">
        <v>4417322288</v>
      </c>
      <c r="L5372">
        <v>4417322288</v>
      </c>
      <c r="M5372" t="s">
        <v>44</v>
      </c>
      <c r="N5372">
        <v>2359884004</v>
      </c>
      <c r="O5372" s="32" t="str">
        <f t="shared" si="83"/>
        <v>Promoters</v>
      </c>
    </row>
    <row r="5373" spans="1:15" ht="15" x14ac:dyDescent="0.2">
      <c r="A5373" t="s">
        <v>41</v>
      </c>
      <c r="B5373" t="s">
        <v>42</v>
      </c>
      <c r="C5373" t="s">
        <v>101</v>
      </c>
      <c r="D5373" s="11">
        <v>44302</v>
      </c>
      <c r="E5373" t="s">
        <v>53</v>
      </c>
      <c r="F5373">
        <v>5</v>
      </c>
      <c r="G5373" t="s">
        <v>43</v>
      </c>
      <c r="H5373">
        <v>9</v>
      </c>
      <c r="I5373"/>
      <c r="J5373"/>
      <c r="K5373">
        <v>4415040896</v>
      </c>
      <c r="L5373">
        <v>4415040896</v>
      </c>
      <c r="M5373" t="s">
        <v>51</v>
      </c>
      <c r="N5373">
        <v>2359886595</v>
      </c>
      <c r="O5373" s="32" t="str">
        <f t="shared" si="83"/>
        <v>Promoters</v>
      </c>
    </row>
    <row r="5374" spans="1:15" ht="15" x14ac:dyDescent="0.2">
      <c r="A5374" t="s">
        <v>41</v>
      </c>
      <c r="B5374" t="s">
        <v>42</v>
      </c>
      <c r="C5374" t="s">
        <v>111</v>
      </c>
      <c r="D5374" s="11">
        <v>44302</v>
      </c>
      <c r="E5374" t="s">
        <v>50</v>
      </c>
      <c r="F5374">
        <v>5</v>
      </c>
      <c r="G5374" t="s">
        <v>46</v>
      </c>
      <c r="H5374">
        <v>9</v>
      </c>
      <c r="I5374"/>
      <c r="J5374"/>
      <c r="K5374">
        <v>3406434634</v>
      </c>
      <c r="L5374">
        <v>3406434634</v>
      </c>
      <c r="M5374" t="s">
        <v>51</v>
      </c>
      <c r="N5374">
        <v>2359886963</v>
      </c>
      <c r="O5374" s="32" t="str">
        <f t="shared" si="83"/>
        <v>Promoters</v>
      </c>
    </row>
    <row r="5375" spans="1:15" ht="15" x14ac:dyDescent="0.2">
      <c r="A5375" t="s">
        <v>41</v>
      </c>
      <c r="B5375" t="s">
        <v>42</v>
      </c>
      <c r="C5375" t="s">
        <v>111</v>
      </c>
      <c r="D5375" s="11">
        <v>44302</v>
      </c>
      <c r="E5375" t="s">
        <v>54</v>
      </c>
      <c r="F5375">
        <v>5</v>
      </c>
      <c r="G5375" t="s">
        <v>43</v>
      </c>
      <c r="H5375">
        <v>0</v>
      </c>
      <c r="I5375"/>
      <c r="J5375"/>
      <c r="K5375">
        <v>9284190675</v>
      </c>
      <c r="L5375">
        <v>9284190675</v>
      </c>
      <c r="M5375" t="s">
        <v>44</v>
      </c>
      <c r="N5375">
        <v>2359905318</v>
      </c>
      <c r="O5375" s="32" t="str">
        <f t="shared" si="83"/>
        <v>Detractors</v>
      </c>
    </row>
    <row r="5376" spans="1:15" ht="15" x14ac:dyDescent="0.2">
      <c r="A5376" t="s">
        <v>41</v>
      </c>
      <c r="B5376" t="s">
        <v>42</v>
      </c>
      <c r="C5376" t="s">
        <v>142</v>
      </c>
      <c r="D5376" s="11">
        <v>44302</v>
      </c>
      <c r="E5376" t="s">
        <v>50</v>
      </c>
      <c r="F5376">
        <v>3</v>
      </c>
      <c r="G5376" t="s">
        <v>46</v>
      </c>
      <c r="H5376">
        <v>0</v>
      </c>
      <c r="I5376"/>
      <c r="J5376"/>
      <c r="K5376">
        <v>3403442959</v>
      </c>
      <c r="L5376">
        <v>3403442959</v>
      </c>
      <c r="M5376" t="s">
        <v>44</v>
      </c>
      <c r="N5376">
        <v>2359915910</v>
      </c>
      <c r="O5376" s="32" t="str">
        <f t="shared" si="83"/>
        <v>Detractors</v>
      </c>
    </row>
    <row r="5377" spans="1:15" ht="15" x14ac:dyDescent="0.2">
      <c r="A5377" t="s">
        <v>41</v>
      </c>
      <c r="B5377" t="s">
        <v>42</v>
      </c>
      <c r="C5377" t="s">
        <v>135</v>
      </c>
      <c r="D5377" s="11">
        <v>44302</v>
      </c>
      <c r="E5377" t="s">
        <v>54</v>
      </c>
      <c r="F5377">
        <v>5</v>
      </c>
      <c r="G5377" t="s">
        <v>43</v>
      </c>
      <c r="H5377">
        <v>10</v>
      </c>
      <c r="I5377"/>
      <c r="J5377"/>
      <c r="K5377">
        <v>9282120567</v>
      </c>
      <c r="L5377">
        <v>9282120567</v>
      </c>
      <c r="M5377" t="s">
        <v>44</v>
      </c>
      <c r="N5377">
        <v>2359942576</v>
      </c>
      <c r="O5377" s="32" t="str">
        <f t="shared" si="83"/>
        <v>Promoters</v>
      </c>
    </row>
    <row r="5378" spans="1:15" ht="15" x14ac:dyDescent="0.2">
      <c r="A5378" t="s">
        <v>41</v>
      </c>
      <c r="B5378" t="s">
        <v>42</v>
      </c>
      <c r="C5378" t="s">
        <v>148</v>
      </c>
      <c r="D5378" s="11">
        <v>44302</v>
      </c>
      <c r="E5378" t="s">
        <v>19</v>
      </c>
      <c r="F5378">
        <v>5</v>
      </c>
      <c r="G5378" t="s">
        <v>43</v>
      </c>
      <c r="H5378">
        <v>8</v>
      </c>
      <c r="I5378"/>
      <c r="J5378"/>
      <c r="K5378">
        <v>7205275223</v>
      </c>
      <c r="L5378">
        <v>5922660594</v>
      </c>
      <c r="M5378" t="s">
        <v>44</v>
      </c>
      <c r="N5378">
        <v>2359953225</v>
      </c>
      <c r="O5378" s="32" t="str">
        <f t="shared" ref="O5378:O5441" si="84">IF(AND(H5378&gt;=$Q$3,H5378&lt;=$R$3),$S$3,IF(AND(H5378&gt;=$Q$4,H5378&lt;=$R$4),$S$4,IF(AND(H5378&gt;=$Q$5,H5378&lt;=$R$5),$S$5)))</f>
        <v>Passives</v>
      </c>
    </row>
    <row r="5379" spans="1:15" ht="15" x14ac:dyDescent="0.2">
      <c r="A5379" t="s">
        <v>41</v>
      </c>
      <c r="B5379" t="s">
        <v>42</v>
      </c>
      <c r="C5379" t="s">
        <v>125</v>
      </c>
      <c r="D5379" s="11">
        <v>44302</v>
      </c>
      <c r="E5379" t="s">
        <v>19</v>
      </c>
      <c r="F5379">
        <v>5</v>
      </c>
      <c r="G5379" t="s">
        <v>43</v>
      </c>
      <c r="H5379">
        <v>10</v>
      </c>
      <c r="I5379"/>
      <c r="J5379"/>
      <c r="K5379">
        <v>7205275223</v>
      </c>
      <c r="L5379">
        <v>5925033646</v>
      </c>
      <c r="M5379" t="s">
        <v>44</v>
      </c>
      <c r="N5379">
        <v>2359969563</v>
      </c>
      <c r="O5379" s="32" t="str">
        <f t="shared" si="84"/>
        <v>Promoters</v>
      </c>
    </row>
    <row r="5380" spans="1:15" ht="15" x14ac:dyDescent="0.2">
      <c r="A5380" t="s">
        <v>41</v>
      </c>
      <c r="B5380" t="s">
        <v>42</v>
      </c>
      <c r="C5380" t="s">
        <v>144</v>
      </c>
      <c r="D5380" s="11">
        <v>44302</v>
      </c>
      <c r="E5380" t="s">
        <v>50</v>
      </c>
      <c r="F5380">
        <v>1</v>
      </c>
      <c r="G5380" t="s">
        <v>46</v>
      </c>
      <c r="H5380">
        <v>0</v>
      </c>
      <c r="I5380"/>
      <c r="J5380">
        <v>2037721228</v>
      </c>
      <c r="K5380">
        <v>5127884814</v>
      </c>
      <c r="L5380">
        <v>5127884814</v>
      </c>
      <c r="M5380" t="s">
        <v>44</v>
      </c>
      <c r="N5380">
        <v>2359990195</v>
      </c>
      <c r="O5380" s="32" t="str">
        <f t="shared" si="84"/>
        <v>Detractors</v>
      </c>
    </row>
    <row r="5381" spans="1:15" ht="15" x14ac:dyDescent="0.2">
      <c r="A5381" t="s">
        <v>41</v>
      </c>
      <c r="B5381" t="s">
        <v>42</v>
      </c>
      <c r="C5381" t="s">
        <v>125</v>
      </c>
      <c r="D5381" s="11">
        <v>44302</v>
      </c>
      <c r="E5381" t="s">
        <v>19</v>
      </c>
      <c r="F5381">
        <v>5</v>
      </c>
      <c r="G5381" t="s">
        <v>43</v>
      </c>
      <c r="H5381">
        <v>10</v>
      </c>
      <c r="I5381"/>
      <c r="J5381"/>
      <c r="K5381">
        <v>7205275223</v>
      </c>
      <c r="L5381">
        <v>5922770017</v>
      </c>
      <c r="M5381" t="s">
        <v>44</v>
      </c>
      <c r="N5381">
        <v>2359995556</v>
      </c>
      <c r="O5381" s="32" t="str">
        <f t="shared" si="84"/>
        <v>Promoters</v>
      </c>
    </row>
    <row r="5382" spans="1:15" ht="15" x14ac:dyDescent="0.2">
      <c r="A5382" t="s">
        <v>41</v>
      </c>
      <c r="B5382" t="s">
        <v>42</v>
      </c>
      <c r="C5382" t="s">
        <v>81</v>
      </c>
      <c r="D5382" s="11">
        <v>44302</v>
      </c>
      <c r="E5382" t="s">
        <v>54</v>
      </c>
      <c r="F5382">
        <v>5</v>
      </c>
      <c r="G5382" t="s">
        <v>43</v>
      </c>
      <c r="H5382">
        <v>10</v>
      </c>
      <c r="I5382"/>
      <c r="J5382">
        <v>2037733009</v>
      </c>
      <c r="K5382">
        <v>9282800951</v>
      </c>
      <c r="L5382">
        <v>9282800951</v>
      </c>
      <c r="M5382" t="s">
        <v>44</v>
      </c>
      <c r="N5382">
        <v>2360001813</v>
      </c>
      <c r="O5382" s="32" t="str">
        <f t="shared" si="84"/>
        <v>Promoters</v>
      </c>
    </row>
    <row r="5383" spans="1:15" ht="15" x14ac:dyDescent="0.2">
      <c r="A5383" t="s">
        <v>41</v>
      </c>
      <c r="B5383" t="s">
        <v>42</v>
      </c>
      <c r="C5383" t="s">
        <v>112</v>
      </c>
      <c r="D5383" s="11">
        <v>44302</v>
      </c>
      <c r="E5383" t="s">
        <v>54</v>
      </c>
      <c r="F5383">
        <v>4</v>
      </c>
      <c r="G5383" t="s">
        <v>43</v>
      </c>
      <c r="H5383">
        <v>10</v>
      </c>
      <c r="I5383"/>
      <c r="J5383"/>
      <c r="K5383">
        <v>5055679475</v>
      </c>
      <c r="L5383">
        <v>5055679475</v>
      </c>
      <c r="M5383" t="s">
        <v>51</v>
      </c>
      <c r="N5383">
        <v>2360006213</v>
      </c>
      <c r="O5383" s="32" t="str">
        <f t="shared" si="84"/>
        <v>Promoters</v>
      </c>
    </row>
    <row r="5384" spans="1:15" ht="15" x14ac:dyDescent="0.2">
      <c r="A5384" t="s">
        <v>41</v>
      </c>
      <c r="B5384" t="s">
        <v>42</v>
      </c>
      <c r="C5384" t="s">
        <v>112</v>
      </c>
      <c r="D5384" s="11">
        <v>44302</v>
      </c>
      <c r="E5384" t="s">
        <v>50</v>
      </c>
      <c r="F5384">
        <v>5</v>
      </c>
      <c r="G5384" t="s">
        <v>43</v>
      </c>
      <c r="H5384">
        <v>10</v>
      </c>
      <c r="I5384"/>
      <c r="J5384"/>
      <c r="K5384">
        <v>3406908732</v>
      </c>
      <c r="L5384">
        <v>3406908732</v>
      </c>
      <c r="M5384" t="s">
        <v>51</v>
      </c>
      <c r="N5384">
        <v>2360015454</v>
      </c>
      <c r="O5384" s="32" t="str">
        <f t="shared" si="84"/>
        <v>Promoters</v>
      </c>
    </row>
    <row r="5385" spans="1:15" ht="15" x14ac:dyDescent="0.2">
      <c r="A5385" t="s">
        <v>41</v>
      </c>
      <c r="B5385" t="s">
        <v>42</v>
      </c>
      <c r="C5385" t="s">
        <v>126</v>
      </c>
      <c r="D5385" s="11">
        <v>44302</v>
      </c>
      <c r="E5385" t="s">
        <v>54</v>
      </c>
      <c r="F5385">
        <v>5</v>
      </c>
      <c r="G5385" t="s">
        <v>43</v>
      </c>
      <c r="H5385">
        <v>10</v>
      </c>
      <c r="I5385"/>
      <c r="J5385"/>
      <c r="K5385">
        <v>5053543844</v>
      </c>
      <c r="L5385">
        <v>5053543844</v>
      </c>
      <c r="M5385" t="s">
        <v>44</v>
      </c>
      <c r="N5385">
        <v>2360016685</v>
      </c>
      <c r="O5385" s="32" t="str">
        <f t="shared" si="84"/>
        <v>Promoters</v>
      </c>
    </row>
    <row r="5386" spans="1:15" ht="15" x14ac:dyDescent="0.2">
      <c r="A5386" t="s">
        <v>41</v>
      </c>
      <c r="B5386" t="s">
        <v>42</v>
      </c>
      <c r="C5386" t="s">
        <v>117</v>
      </c>
      <c r="D5386" s="11">
        <v>44302</v>
      </c>
      <c r="E5386" t="s">
        <v>50</v>
      </c>
      <c r="F5386">
        <v>5</v>
      </c>
      <c r="G5386" t="s">
        <v>43</v>
      </c>
      <c r="H5386">
        <v>10</v>
      </c>
      <c r="I5386"/>
      <c r="J5386"/>
      <c r="K5386">
        <v>3406267762</v>
      </c>
      <c r="L5386">
        <v>3406267762</v>
      </c>
      <c r="M5386" t="s">
        <v>44</v>
      </c>
      <c r="N5386">
        <v>2360035496</v>
      </c>
      <c r="O5386" s="32" t="str">
        <f t="shared" si="84"/>
        <v>Promoters</v>
      </c>
    </row>
    <row r="5387" spans="1:15" ht="15" x14ac:dyDescent="0.2">
      <c r="A5387" t="s">
        <v>41</v>
      </c>
      <c r="B5387" t="s">
        <v>42</v>
      </c>
      <c r="C5387" t="s">
        <v>117</v>
      </c>
      <c r="D5387" s="11">
        <v>44302</v>
      </c>
      <c r="E5387" t="s">
        <v>50</v>
      </c>
      <c r="F5387">
        <v>5</v>
      </c>
      <c r="G5387" t="s">
        <v>43</v>
      </c>
      <c r="H5387">
        <v>4</v>
      </c>
      <c r="I5387"/>
      <c r="J5387"/>
      <c r="K5387">
        <v>3402012403</v>
      </c>
      <c r="L5387">
        <v>3402012403</v>
      </c>
      <c r="M5387" t="s">
        <v>44</v>
      </c>
      <c r="N5387">
        <v>2360040612</v>
      </c>
      <c r="O5387" s="32" t="str">
        <f t="shared" si="84"/>
        <v>Detractors</v>
      </c>
    </row>
    <row r="5388" spans="1:15" ht="15" x14ac:dyDescent="0.2">
      <c r="A5388" t="s">
        <v>41</v>
      </c>
      <c r="B5388" t="s">
        <v>42</v>
      </c>
      <c r="C5388" t="s">
        <v>119</v>
      </c>
      <c r="D5388" s="11">
        <v>44302</v>
      </c>
      <c r="E5388" t="s">
        <v>19</v>
      </c>
      <c r="F5388">
        <v>5</v>
      </c>
      <c r="G5388" t="s">
        <v>43</v>
      </c>
      <c r="H5388">
        <v>10</v>
      </c>
      <c r="I5388"/>
      <c r="J5388"/>
      <c r="K5388">
        <v>4694733101</v>
      </c>
      <c r="L5388">
        <v>5922311420</v>
      </c>
      <c r="M5388" t="s">
        <v>51</v>
      </c>
      <c r="N5388">
        <v>2360046368</v>
      </c>
      <c r="O5388" s="32" t="str">
        <f t="shared" si="84"/>
        <v>Promoters</v>
      </c>
    </row>
    <row r="5389" spans="1:15" ht="15" x14ac:dyDescent="0.2">
      <c r="A5389" t="s">
        <v>41</v>
      </c>
      <c r="B5389" t="s">
        <v>42</v>
      </c>
      <c r="C5389" t="s">
        <v>126</v>
      </c>
      <c r="D5389" s="11">
        <v>44302</v>
      </c>
      <c r="E5389" t="s">
        <v>54</v>
      </c>
      <c r="F5389">
        <v>4</v>
      </c>
      <c r="G5389" t="s">
        <v>43</v>
      </c>
      <c r="H5389">
        <v>9</v>
      </c>
      <c r="I5389"/>
      <c r="J5389"/>
      <c r="K5389">
        <v>5059321646</v>
      </c>
      <c r="L5389">
        <v>5059321646</v>
      </c>
      <c r="M5389" t="s">
        <v>51</v>
      </c>
      <c r="N5389">
        <v>2360053739</v>
      </c>
      <c r="O5389" s="32" t="str">
        <f t="shared" si="84"/>
        <v>Promoters</v>
      </c>
    </row>
    <row r="5390" spans="1:15" ht="15" x14ac:dyDescent="0.2">
      <c r="A5390" t="s">
        <v>41</v>
      </c>
      <c r="B5390" t="s">
        <v>42</v>
      </c>
      <c r="C5390" t="s">
        <v>112</v>
      </c>
      <c r="D5390" s="11">
        <v>44302</v>
      </c>
      <c r="E5390" t="s">
        <v>54</v>
      </c>
      <c r="F5390">
        <v>4</v>
      </c>
      <c r="G5390" t="s">
        <v>43</v>
      </c>
      <c r="H5390">
        <v>6</v>
      </c>
      <c r="I5390"/>
      <c r="J5390"/>
      <c r="K5390">
        <v>9283499065</v>
      </c>
      <c r="L5390">
        <v>9283499065</v>
      </c>
      <c r="M5390" t="s">
        <v>44</v>
      </c>
      <c r="N5390">
        <v>2360060760</v>
      </c>
      <c r="O5390" s="32" t="str">
        <f t="shared" si="84"/>
        <v>Detractors</v>
      </c>
    </row>
    <row r="5391" spans="1:15" ht="15" x14ac:dyDescent="0.2">
      <c r="A5391" t="s">
        <v>41</v>
      </c>
      <c r="B5391" t="s">
        <v>42</v>
      </c>
      <c r="C5391" t="s">
        <v>79</v>
      </c>
      <c r="D5391" s="11">
        <v>44302</v>
      </c>
      <c r="E5391" t="s">
        <v>50</v>
      </c>
      <c r="F5391">
        <v>5</v>
      </c>
      <c r="G5391" t="s">
        <v>43</v>
      </c>
      <c r="H5391">
        <v>10</v>
      </c>
      <c r="I5391"/>
      <c r="J5391"/>
      <c r="K5391">
        <v>3058980084</v>
      </c>
      <c r="L5391">
        <v>3058980084</v>
      </c>
      <c r="M5391" t="s">
        <v>44</v>
      </c>
      <c r="N5391">
        <v>2360069082</v>
      </c>
      <c r="O5391" s="32" t="str">
        <f t="shared" si="84"/>
        <v>Promoters</v>
      </c>
    </row>
    <row r="5392" spans="1:15" ht="15" x14ac:dyDescent="0.2">
      <c r="A5392" t="s">
        <v>41</v>
      </c>
      <c r="B5392" t="s">
        <v>42</v>
      </c>
      <c r="C5392" t="s">
        <v>134</v>
      </c>
      <c r="D5392" s="11">
        <v>44302</v>
      </c>
      <c r="E5392" t="s">
        <v>54</v>
      </c>
      <c r="F5392">
        <v>5</v>
      </c>
      <c r="G5392" t="s">
        <v>43</v>
      </c>
      <c r="H5392">
        <v>8</v>
      </c>
      <c r="I5392"/>
      <c r="J5392"/>
      <c r="K5392">
        <v>5055930853</v>
      </c>
      <c r="L5392">
        <v>5055930853</v>
      </c>
      <c r="M5392" t="s">
        <v>44</v>
      </c>
      <c r="N5392">
        <v>2360074902</v>
      </c>
      <c r="O5392" s="32" t="str">
        <f t="shared" si="84"/>
        <v>Passives</v>
      </c>
    </row>
    <row r="5393" spans="1:15" ht="15" x14ac:dyDescent="0.2">
      <c r="A5393" t="s">
        <v>41</v>
      </c>
      <c r="B5393" t="s">
        <v>42</v>
      </c>
      <c r="C5393" t="s">
        <v>81</v>
      </c>
      <c r="D5393" s="11">
        <v>44302</v>
      </c>
      <c r="E5393" t="s">
        <v>54</v>
      </c>
      <c r="F5393">
        <v>5</v>
      </c>
      <c r="G5393" t="s">
        <v>43</v>
      </c>
      <c r="H5393">
        <v>5</v>
      </c>
      <c r="I5393"/>
      <c r="J5393">
        <v>2037804122</v>
      </c>
      <c r="K5393">
        <v>9284216138</v>
      </c>
      <c r="L5393">
        <v>9284216138</v>
      </c>
      <c r="M5393" t="s">
        <v>44</v>
      </c>
      <c r="N5393">
        <v>2360080628</v>
      </c>
      <c r="O5393" s="32" t="str">
        <f t="shared" si="84"/>
        <v>Detractors</v>
      </c>
    </row>
    <row r="5394" spans="1:15" ht="15" x14ac:dyDescent="0.2">
      <c r="A5394" t="s">
        <v>41</v>
      </c>
      <c r="B5394" t="s">
        <v>42</v>
      </c>
      <c r="C5394" t="s">
        <v>142</v>
      </c>
      <c r="D5394" s="11">
        <v>44303</v>
      </c>
      <c r="E5394" t="s">
        <v>50</v>
      </c>
      <c r="F5394">
        <v>5</v>
      </c>
      <c r="G5394" t="s">
        <v>43</v>
      </c>
      <c r="H5394">
        <v>8</v>
      </c>
      <c r="I5394"/>
      <c r="J5394">
        <v>2037848021</v>
      </c>
      <c r="K5394">
        <v>6093257977</v>
      </c>
      <c r="L5394">
        <v>6093257977</v>
      </c>
      <c r="M5394" t="s">
        <v>44</v>
      </c>
      <c r="N5394">
        <v>2360160141</v>
      </c>
      <c r="O5394" s="32" t="str">
        <f t="shared" si="84"/>
        <v>Passives</v>
      </c>
    </row>
    <row r="5395" spans="1:15" ht="15" x14ac:dyDescent="0.2">
      <c r="A5395" t="s">
        <v>41</v>
      </c>
      <c r="B5395" t="s">
        <v>42</v>
      </c>
      <c r="C5395" t="s">
        <v>87</v>
      </c>
      <c r="D5395" s="11">
        <v>44303</v>
      </c>
      <c r="E5395" t="s">
        <v>50</v>
      </c>
      <c r="F5395">
        <v>5</v>
      </c>
      <c r="G5395" t="s">
        <v>43</v>
      </c>
      <c r="H5395">
        <v>9</v>
      </c>
      <c r="I5395"/>
      <c r="J5395"/>
      <c r="K5395">
        <v>5712946127</v>
      </c>
      <c r="L5395">
        <v>5712946127</v>
      </c>
      <c r="M5395" t="s">
        <v>44</v>
      </c>
      <c r="N5395">
        <v>2360160843</v>
      </c>
      <c r="O5395" s="32" t="str">
        <f t="shared" si="84"/>
        <v>Promoters</v>
      </c>
    </row>
    <row r="5396" spans="1:15" ht="15" x14ac:dyDescent="0.2">
      <c r="A5396" t="s">
        <v>41</v>
      </c>
      <c r="B5396" t="s">
        <v>42</v>
      </c>
      <c r="C5396" t="s">
        <v>125</v>
      </c>
      <c r="D5396" s="11">
        <v>44303</v>
      </c>
      <c r="E5396" t="s">
        <v>19</v>
      </c>
      <c r="F5396">
        <v>4</v>
      </c>
      <c r="G5396" t="s">
        <v>46</v>
      </c>
      <c r="H5396">
        <v>7</v>
      </c>
      <c r="I5396"/>
      <c r="J5396"/>
      <c r="K5396">
        <v>7205275223</v>
      </c>
      <c r="L5396">
        <v>5926107161</v>
      </c>
      <c r="M5396" t="s">
        <v>51</v>
      </c>
      <c r="N5396">
        <v>2360203046</v>
      </c>
      <c r="O5396" s="32" t="str">
        <f t="shared" si="84"/>
        <v>Passives</v>
      </c>
    </row>
    <row r="5397" spans="1:15" ht="15" x14ac:dyDescent="0.2">
      <c r="A5397" t="s">
        <v>41</v>
      </c>
      <c r="B5397" t="s">
        <v>42</v>
      </c>
      <c r="C5397" t="s">
        <v>85</v>
      </c>
      <c r="D5397" s="11">
        <v>44303</v>
      </c>
      <c r="E5397" t="s">
        <v>53</v>
      </c>
      <c r="F5397">
        <v>5</v>
      </c>
      <c r="G5397" t="s">
        <v>43</v>
      </c>
      <c r="H5397">
        <v>10</v>
      </c>
      <c r="I5397"/>
      <c r="J5397"/>
      <c r="K5397">
        <v>4412361464</v>
      </c>
      <c r="L5397">
        <v>4412361464</v>
      </c>
      <c r="M5397" t="s">
        <v>44</v>
      </c>
      <c r="N5397">
        <v>2360207320</v>
      </c>
      <c r="O5397" s="32" t="str">
        <f t="shared" si="84"/>
        <v>Promoters</v>
      </c>
    </row>
    <row r="5398" spans="1:15" ht="15" x14ac:dyDescent="0.2">
      <c r="A5398" t="s">
        <v>41</v>
      </c>
      <c r="B5398" t="s">
        <v>42</v>
      </c>
      <c r="C5398" t="s">
        <v>125</v>
      </c>
      <c r="D5398" s="11">
        <v>44303</v>
      </c>
      <c r="E5398" t="s">
        <v>19</v>
      </c>
      <c r="F5398">
        <v>4</v>
      </c>
      <c r="G5398" t="s">
        <v>46</v>
      </c>
      <c r="H5398">
        <v>7</v>
      </c>
      <c r="I5398"/>
      <c r="J5398"/>
      <c r="K5398">
        <v>7205275223</v>
      </c>
      <c r="L5398">
        <v>5926450583</v>
      </c>
      <c r="M5398" t="s">
        <v>51</v>
      </c>
      <c r="N5398">
        <v>2360210250</v>
      </c>
      <c r="O5398" s="32" t="str">
        <f t="shared" si="84"/>
        <v>Passives</v>
      </c>
    </row>
    <row r="5399" spans="1:15" ht="15" x14ac:dyDescent="0.2">
      <c r="A5399" t="s">
        <v>41</v>
      </c>
      <c r="B5399" t="s">
        <v>42</v>
      </c>
      <c r="C5399" t="s">
        <v>132</v>
      </c>
      <c r="D5399" s="11">
        <v>44303</v>
      </c>
      <c r="E5399" t="s">
        <v>54</v>
      </c>
      <c r="F5399">
        <v>3</v>
      </c>
      <c r="G5399" t="s">
        <v>43</v>
      </c>
      <c r="H5399">
        <v>3</v>
      </c>
      <c r="I5399"/>
      <c r="J5399"/>
      <c r="K5399">
        <v>5059324674</v>
      </c>
      <c r="L5399">
        <v>5059324674</v>
      </c>
      <c r="M5399" t="s">
        <v>44</v>
      </c>
      <c r="N5399">
        <v>2360211810</v>
      </c>
      <c r="O5399" s="32" t="str">
        <f t="shared" si="84"/>
        <v>Detractors</v>
      </c>
    </row>
    <row r="5400" spans="1:15" ht="15" x14ac:dyDescent="0.2">
      <c r="A5400" t="s">
        <v>41</v>
      </c>
      <c r="B5400" t="s">
        <v>42</v>
      </c>
      <c r="C5400" t="s">
        <v>125</v>
      </c>
      <c r="D5400" s="11">
        <v>44303</v>
      </c>
      <c r="E5400" t="s">
        <v>19</v>
      </c>
      <c r="F5400">
        <v>5</v>
      </c>
      <c r="G5400" t="s">
        <v>43</v>
      </c>
      <c r="H5400">
        <v>9</v>
      </c>
      <c r="I5400"/>
      <c r="J5400"/>
      <c r="K5400">
        <v>7205275223</v>
      </c>
      <c r="L5400">
        <v>5922590909</v>
      </c>
      <c r="M5400" t="s">
        <v>44</v>
      </c>
      <c r="N5400">
        <v>2360213127</v>
      </c>
      <c r="O5400" s="32" t="str">
        <f t="shared" si="84"/>
        <v>Promoters</v>
      </c>
    </row>
    <row r="5401" spans="1:15" ht="15" x14ac:dyDescent="0.2">
      <c r="A5401" t="s">
        <v>41</v>
      </c>
      <c r="B5401" t="s">
        <v>42</v>
      </c>
      <c r="C5401" t="s">
        <v>87</v>
      </c>
      <c r="D5401" s="11">
        <v>44303</v>
      </c>
      <c r="E5401" t="s">
        <v>54</v>
      </c>
      <c r="F5401">
        <v>1</v>
      </c>
      <c r="G5401" t="s">
        <v>46</v>
      </c>
      <c r="H5401">
        <v>0</v>
      </c>
      <c r="I5401"/>
      <c r="J5401"/>
      <c r="K5401">
        <v>5052649301</v>
      </c>
      <c r="L5401">
        <v>5052649301</v>
      </c>
      <c r="M5401" t="s">
        <v>44</v>
      </c>
      <c r="N5401">
        <v>2360234844</v>
      </c>
      <c r="O5401" s="32" t="str">
        <f t="shared" si="84"/>
        <v>Detractors</v>
      </c>
    </row>
    <row r="5402" spans="1:15" ht="15" x14ac:dyDescent="0.2">
      <c r="A5402" t="s">
        <v>41</v>
      </c>
      <c r="B5402" t="s">
        <v>42</v>
      </c>
      <c r="C5402" t="s">
        <v>118</v>
      </c>
      <c r="D5402" s="11">
        <v>44303</v>
      </c>
      <c r="E5402" t="s">
        <v>19</v>
      </c>
      <c r="F5402">
        <v>1</v>
      </c>
      <c r="G5402" t="s">
        <v>43</v>
      </c>
      <c r="H5402">
        <v>0</v>
      </c>
      <c r="I5402"/>
      <c r="J5402"/>
      <c r="K5402">
        <v>7205275223</v>
      </c>
      <c r="L5402">
        <v>5923371671</v>
      </c>
      <c r="M5402" t="s">
        <v>44</v>
      </c>
      <c r="N5402">
        <v>2360235378</v>
      </c>
      <c r="O5402" s="32" t="str">
        <f t="shared" si="84"/>
        <v>Detractors</v>
      </c>
    </row>
    <row r="5403" spans="1:15" ht="15" x14ac:dyDescent="0.2">
      <c r="A5403" t="s">
        <v>41</v>
      </c>
      <c r="B5403" t="s">
        <v>42</v>
      </c>
      <c r="C5403" t="s">
        <v>115</v>
      </c>
      <c r="D5403" s="11">
        <v>44303</v>
      </c>
      <c r="E5403" t="s">
        <v>55</v>
      </c>
      <c r="F5403">
        <v>5</v>
      </c>
      <c r="G5403" t="s">
        <v>43</v>
      </c>
      <c r="H5403">
        <v>5</v>
      </c>
      <c r="I5403"/>
      <c r="J5403"/>
      <c r="K5403">
        <v>5757767983</v>
      </c>
      <c r="L5403">
        <v>5757767983</v>
      </c>
      <c r="M5403" t="s">
        <v>44</v>
      </c>
      <c r="N5403">
        <v>2360236245</v>
      </c>
      <c r="O5403" s="32" t="str">
        <f t="shared" si="84"/>
        <v>Detractors</v>
      </c>
    </row>
    <row r="5404" spans="1:15" ht="15" x14ac:dyDescent="0.2">
      <c r="A5404" t="s">
        <v>41</v>
      </c>
      <c r="B5404" t="s">
        <v>42</v>
      </c>
      <c r="C5404" t="s">
        <v>115</v>
      </c>
      <c r="D5404" s="11">
        <v>44303</v>
      </c>
      <c r="E5404" t="s">
        <v>50</v>
      </c>
      <c r="F5404">
        <v>5</v>
      </c>
      <c r="G5404" t="s">
        <v>43</v>
      </c>
      <c r="H5404">
        <v>8</v>
      </c>
      <c r="I5404"/>
      <c r="J5404"/>
      <c r="K5404">
        <v>3406904272</v>
      </c>
      <c r="L5404">
        <v>3406904272</v>
      </c>
      <c r="M5404" t="s">
        <v>44</v>
      </c>
      <c r="N5404">
        <v>2360261984</v>
      </c>
      <c r="O5404" s="32" t="str">
        <f t="shared" si="84"/>
        <v>Passives</v>
      </c>
    </row>
    <row r="5405" spans="1:15" ht="15" x14ac:dyDescent="0.2">
      <c r="A5405" t="s">
        <v>41</v>
      </c>
      <c r="B5405" t="s">
        <v>42</v>
      </c>
      <c r="C5405" t="s">
        <v>146</v>
      </c>
      <c r="D5405" s="11">
        <v>44303</v>
      </c>
      <c r="E5405" t="s">
        <v>54</v>
      </c>
      <c r="F5405">
        <v>5</v>
      </c>
      <c r="G5405" t="s">
        <v>43</v>
      </c>
      <c r="H5405">
        <v>5</v>
      </c>
      <c r="I5405"/>
      <c r="J5405"/>
      <c r="K5405">
        <v>4809360110</v>
      </c>
      <c r="L5405">
        <v>4809360110</v>
      </c>
      <c r="M5405" t="s">
        <v>44</v>
      </c>
      <c r="N5405">
        <v>2360281573</v>
      </c>
      <c r="O5405" s="32" t="str">
        <f t="shared" si="84"/>
        <v>Detractors</v>
      </c>
    </row>
    <row r="5406" spans="1:15" ht="15" x14ac:dyDescent="0.2">
      <c r="A5406" t="s">
        <v>41</v>
      </c>
      <c r="B5406" t="s">
        <v>42</v>
      </c>
      <c r="C5406" t="s">
        <v>119</v>
      </c>
      <c r="D5406" s="11">
        <v>44303</v>
      </c>
      <c r="E5406" t="s">
        <v>19</v>
      </c>
      <c r="F5406">
        <v>5</v>
      </c>
      <c r="G5406" t="s">
        <v>43</v>
      </c>
      <c r="H5406">
        <v>6</v>
      </c>
      <c r="I5406"/>
      <c r="J5406"/>
      <c r="K5406">
        <v>7205275223</v>
      </c>
      <c r="L5406">
        <v>5926465204</v>
      </c>
      <c r="M5406" t="s">
        <v>44</v>
      </c>
      <c r="N5406">
        <v>2360283996</v>
      </c>
      <c r="O5406" s="32" t="str">
        <f t="shared" si="84"/>
        <v>Detractors</v>
      </c>
    </row>
    <row r="5407" spans="1:15" ht="15" x14ac:dyDescent="0.2">
      <c r="A5407" t="s">
        <v>41</v>
      </c>
      <c r="B5407" t="s">
        <v>42</v>
      </c>
      <c r="C5407" t="s">
        <v>112</v>
      </c>
      <c r="D5407" s="11">
        <v>44303</v>
      </c>
      <c r="E5407" t="s">
        <v>50</v>
      </c>
      <c r="F5407">
        <v>1</v>
      </c>
      <c r="G5407" t="s">
        <v>46</v>
      </c>
      <c r="H5407">
        <v>0</v>
      </c>
      <c r="I5407"/>
      <c r="J5407">
        <v>2038011895</v>
      </c>
      <c r="K5407">
        <v>3406264228</v>
      </c>
      <c r="L5407">
        <v>3406264228</v>
      </c>
      <c r="M5407" t="s">
        <v>44</v>
      </c>
      <c r="N5407">
        <v>2360309527</v>
      </c>
      <c r="O5407" s="32" t="str">
        <f t="shared" si="84"/>
        <v>Detractors</v>
      </c>
    </row>
    <row r="5408" spans="1:15" ht="15" x14ac:dyDescent="0.2">
      <c r="A5408" t="s">
        <v>41</v>
      </c>
      <c r="B5408" t="s">
        <v>42</v>
      </c>
      <c r="C5408" t="s">
        <v>130</v>
      </c>
      <c r="D5408" s="11">
        <v>44303</v>
      </c>
      <c r="E5408" t="s">
        <v>19</v>
      </c>
      <c r="F5408">
        <v>5</v>
      </c>
      <c r="G5408" t="s">
        <v>43</v>
      </c>
      <c r="H5408">
        <v>10</v>
      </c>
      <c r="I5408"/>
      <c r="J5408"/>
      <c r="K5408">
        <v>7205275223</v>
      </c>
      <c r="L5408">
        <v>5926215944</v>
      </c>
      <c r="M5408" t="s">
        <v>44</v>
      </c>
      <c r="N5408">
        <v>2360315324</v>
      </c>
      <c r="O5408" s="32" t="str">
        <f t="shared" si="84"/>
        <v>Promoters</v>
      </c>
    </row>
    <row r="5409" spans="1:15" ht="15" x14ac:dyDescent="0.2">
      <c r="A5409" t="s">
        <v>41</v>
      </c>
      <c r="B5409" t="s">
        <v>42</v>
      </c>
      <c r="C5409" t="s">
        <v>124</v>
      </c>
      <c r="D5409" s="11">
        <v>44303</v>
      </c>
      <c r="E5409" t="s">
        <v>53</v>
      </c>
      <c r="F5409">
        <v>5</v>
      </c>
      <c r="G5409" t="s">
        <v>43</v>
      </c>
      <c r="H5409">
        <v>8</v>
      </c>
      <c r="I5409"/>
      <c r="J5409"/>
      <c r="K5409">
        <v>4412382557</v>
      </c>
      <c r="L5409">
        <v>4412382557</v>
      </c>
      <c r="M5409" t="s">
        <v>44</v>
      </c>
      <c r="N5409">
        <v>2360335011</v>
      </c>
      <c r="O5409" s="32" t="str">
        <f t="shared" si="84"/>
        <v>Passives</v>
      </c>
    </row>
    <row r="5410" spans="1:15" ht="15" x14ac:dyDescent="0.2">
      <c r="A5410" t="s">
        <v>41</v>
      </c>
      <c r="B5410" t="s">
        <v>42</v>
      </c>
      <c r="C5410" t="s">
        <v>117</v>
      </c>
      <c r="D5410" s="11">
        <v>44303</v>
      </c>
      <c r="E5410" t="s">
        <v>54</v>
      </c>
      <c r="F5410">
        <v>5</v>
      </c>
      <c r="G5410" t="s">
        <v>43</v>
      </c>
      <c r="H5410">
        <v>7</v>
      </c>
      <c r="I5410"/>
      <c r="J5410"/>
      <c r="K5410">
        <v>9283497549</v>
      </c>
      <c r="L5410">
        <v>9283497549</v>
      </c>
      <c r="M5410" t="s">
        <v>51</v>
      </c>
      <c r="N5410">
        <v>2360348097</v>
      </c>
      <c r="O5410" s="32" t="str">
        <f t="shared" si="84"/>
        <v>Passives</v>
      </c>
    </row>
    <row r="5411" spans="1:15" ht="15" x14ac:dyDescent="0.2">
      <c r="A5411" t="s">
        <v>41</v>
      </c>
      <c r="B5411" t="s">
        <v>42</v>
      </c>
      <c r="C5411" t="s">
        <v>84</v>
      </c>
      <c r="D5411" s="11">
        <v>44303</v>
      </c>
      <c r="E5411" t="s">
        <v>52</v>
      </c>
      <c r="F5411">
        <v>1</v>
      </c>
      <c r="G5411" t="s">
        <v>46</v>
      </c>
      <c r="H5411">
        <v>0</v>
      </c>
      <c r="I5411"/>
      <c r="J5411">
        <v>2038053344</v>
      </c>
      <c r="K5411">
        <v>4417070545</v>
      </c>
      <c r="L5411">
        <v>4417070545</v>
      </c>
      <c r="M5411" t="s">
        <v>44</v>
      </c>
      <c r="N5411">
        <v>2360354243</v>
      </c>
      <c r="O5411" s="32" t="str">
        <f t="shared" si="84"/>
        <v>Detractors</v>
      </c>
    </row>
    <row r="5412" spans="1:15" ht="15" x14ac:dyDescent="0.2">
      <c r="A5412" t="s">
        <v>41</v>
      </c>
      <c r="B5412" t="s">
        <v>42</v>
      </c>
      <c r="C5412" t="s">
        <v>111</v>
      </c>
      <c r="D5412" s="11">
        <v>44304</v>
      </c>
      <c r="E5412" t="s">
        <v>50</v>
      </c>
      <c r="F5412">
        <v>5</v>
      </c>
      <c r="G5412" t="s">
        <v>43</v>
      </c>
      <c r="H5412">
        <v>10</v>
      </c>
      <c r="I5412"/>
      <c r="J5412"/>
      <c r="K5412">
        <v>3405139573</v>
      </c>
      <c r="L5412">
        <v>3405139573</v>
      </c>
      <c r="M5412" t="s">
        <v>44</v>
      </c>
      <c r="N5412">
        <v>2360466625</v>
      </c>
      <c r="O5412" s="32" t="str">
        <f t="shared" si="84"/>
        <v>Promoters</v>
      </c>
    </row>
    <row r="5413" spans="1:15" ht="15" x14ac:dyDescent="0.2">
      <c r="A5413" t="s">
        <v>41</v>
      </c>
      <c r="B5413" t="s">
        <v>42</v>
      </c>
      <c r="C5413" t="s">
        <v>119</v>
      </c>
      <c r="D5413" s="11">
        <v>44304</v>
      </c>
      <c r="E5413" t="s">
        <v>19</v>
      </c>
      <c r="F5413">
        <v>5</v>
      </c>
      <c r="G5413" t="s">
        <v>43</v>
      </c>
      <c r="H5413">
        <v>10</v>
      </c>
      <c r="I5413"/>
      <c r="J5413"/>
      <c r="K5413">
        <v>7205275223</v>
      </c>
      <c r="L5413">
        <v>5922192582</v>
      </c>
      <c r="M5413" t="s">
        <v>51</v>
      </c>
      <c r="N5413">
        <v>2360474736</v>
      </c>
      <c r="O5413" s="32" t="str">
        <f t="shared" si="84"/>
        <v>Promoters</v>
      </c>
    </row>
    <row r="5414" spans="1:15" ht="15" x14ac:dyDescent="0.2">
      <c r="A5414" t="s">
        <v>41</v>
      </c>
      <c r="B5414" t="s">
        <v>42</v>
      </c>
      <c r="C5414" t="s">
        <v>111</v>
      </c>
      <c r="D5414" s="11">
        <v>44304</v>
      </c>
      <c r="E5414" t="s">
        <v>55</v>
      </c>
      <c r="F5414">
        <v>5</v>
      </c>
      <c r="G5414" t="s">
        <v>43</v>
      </c>
      <c r="H5414">
        <v>8</v>
      </c>
      <c r="I5414"/>
      <c r="J5414"/>
      <c r="K5414">
        <v>2063910131</v>
      </c>
      <c r="L5414">
        <v>2063910131</v>
      </c>
      <c r="M5414" t="s">
        <v>44</v>
      </c>
      <c r="N5414">
        <v>2360476558</v>
      </c>
      <c r="O5414" s="32" t="str">
        <f t="shared" si="84"/>
        <v>Passives</v>
      </c>
    </row>
    <row r="5415" spans="1:15" ht="15" x14ac:dyDescent="0.2">
      <c r="A5415" t="s">
        <v>41</v>
      </c>
      <c r="B5415" t="s">
        <v>42</v>
      </c>
      <c r="C5415" t="s">
        <v>113</v>
      </c>
      <c r="D5415" s="11">
        <v>44304</v>
      </c>
      <c r="E5415" t="s">
        <v>50</v>
      </c>
      <c r="F5415">
        <v>5</v>
      </c>
      <c r="G5415" t="s">
        <v>43</v>
      </c>
      <c r="H5415">
        <v>10</v>
      </c>
      <c r="I5415"/>
      <c r="J5415">
        <v>2038178875</v>
      </c>
      <c r="K5415">
        <v>3406260145</v>
      </c>
      <c r="L5415">
        <v>3406260145</v>
      </c>
      <c r="M5415" t="s">
        <v>44</v>
      </c>
      <c r="N5415">
        <v>2360485923</v>
      </c>
      <c r="O5415" s="32" t="str">
        <f t="shared" si="84"/>
        <v>Promoters</v>
      </c>
    </row>
    <row r="5416" spans="1:15" ht="15" x14ac:dyDescent="0.2">
      <c r="A5416" t="s">
        <v>41</v>
      </c>
      <c r="B5416" t="s">
        <v>42</v>
      </c>
      <c r="C5416" t="s">
        <v>111</v>
      </c>
      <c r="D5416" s="11">
        <v>44304</v>
      </c>
      <c r="E5416" t="s">
        <v>55</v>
      </c>
      <c r="F5416">
        <v>4</v>
      </c>
      <c r="G5416" t="s">
        <v>46</v>
      </c>
      <c r="H5416">
        <v>0</v>
      </c>
      <c r="I5416"/>
      <c r="J5416"/>
      <c r="K5416">
        <v>7756660140</v>
      </c>
      <c r="L5416">
        <v>7756660140</v>
      </c>
      <c r="M5416" t="s">
        <v>44</v>
      </c>
      <c r="N5416">
        <v>2360495085</v>
      </c>
      <c r="O5416" s="32" t="str">
        <f t="shared" si="84"/>
        <v>Detractors</v>
      </c>
    </row>
    <row r="5417" spans="1:15" ht="15" x14ac:dyDescent="0.2">
      <c r="A5417" t="s">
        <v>41</v>
      </c>
      <c r="B5417" t="s">
        <v>42</v>
      </c>
      <c r="C5417" t="s">
        <v>119</v>
      </c>
      <c r="D5417" s="11">
        <v>44304</v>
      </c>
      <c r="E5417" t="s">
        <v>19</v>
      </c>
      <c r="F5417">
        <v>5</v>
      </c>
      <c r="G5417" t="s">
        <v>46</v>
      </c>
      <c r="H5417">
        <v>7</v>
      </c>
      <c r="I5417"/>
      <c r="J5417"/>
      <c r="K5417">
        <v>7205275223</v>
      </c>
      <c r="L5417">
        <v>5926540393</v>
      </c>
      <c r="M5417" t="s">
        <v>44</v>
      </c>
      <c r="N5417">
        <v>2360495120</v>
      </c>
      <c r="O5417" s="32" t="str">
        <f t="shared" si="84"/>
        <v>Passives</v>
      </c>
    </row>
    <row r="5418" spans="1:15" ht="15" x14ac:dyDescent="0.2">
      <c r="A5418" t="s">
        <v>41</v>
      </c>
      <c r="B5418" t="s">
        <v>42</v>
      </c>
      <c r="C5418" t="s">
        <v>140</v>
      </c>
      <c r="D5418" s="11">
        <v>44304</v>
      </c>
      <c r="E5418" t="s">
        <v>52</v>
      </c>
      <c r="F5418">
        <v>5</v>
      </c>
      <c r="G5418" t="s">
        <v>43</v>
      </c>
      <c r="H5418">
        <v>10</v>
      </c>
      <c r="I5418"/>
      <c r="J5418"/>
      <c r="K5418">
        <v>4417038824</v>
      </c>
      <c r="L5418">
        <v>4417038824</v>
      </c>
      <c r="M5418" t="s">
        <v>51</v>
      </c>
      <c r="N5418">
        <v>2360496899</v>
      </c>
      <c r="O5418" s="32" t="str">
        <f t="shared" si="84"/>
        <v>Promoters</v>
      </c>
    </row>
    <row r="5419" spans="1:15" ht="15" x14ac:dyDescent="0.2">
      <c r="A5419" t="s">
        <v>41</v>
      </c>
      <c r="B5419" t="s">
        <v>42</v>
      </c>
      <c r="C5419" t="s">
        <v>130</v>
      </c>
      <c r="D5419" s="11">
        <v>44304</v>
      </c>
      <c r="E5419" t="s">
        <v>19</v>
      </c>
      <c r="F5419">
        <v>5</v>
      </c>
      <c r="G5419" t="s">
        <v>43</v>
      </c>
      <c r="H5419">
        <v>3</v>
      </c>
      <c r="I5419"/>
      <c r="J5419">
        <v>2038192860</v>
      </c>
      <c r="K5419">
        <v>7205275223</v>
      </c>
      <c r="L5419">
        <v>5924448713</v>
      </c>
      <c r="M5419" t="s">
        <v>44</v>
      </c>
      <c r="N5419">
        <v>2360504764</v>
      </c>
      <c r="O5419" s="32" t="str">
        <f t="shared" si="84"/>
        <v>Detractors</v>
      </c>
    </row>
    <row r="5420" spans="1:15" ht="15" x14ac:dyDescent="0.2">
      <c r="A5420" t="s">
        <v>41</v>
      </c>
      <c r="B5420" t="s">
        <v>42</v>
      </c>
      <c r="C5420" t="s">
        <v>130</v>
      </c>
      <c r="D5420" s="11">
        <v>44304</v>
      </c>
      <c r="E5420" t="s">
        <v>19</v>
      </c>
      <c r="F5420">
        <v>5</v>
      </c>
      <c r="G5420" t="s">
        <v>43</v>
      </c>
      <c r="H5420">
        <v>9</v>
      </c>
      <c r="I5420"/>
      <c r="J5420"/>
      <c r="K5420">
        <v>7205275223</v>
      </c>
      <c r="L5420">
        <v>5925028227</v>
      </c>
      <c r="M5420" t="s">
        <v>44</v>
      </c>
      <c r="N5420">
        <v>2360530905</v>
      </c>
      <c r="O5420" s="32" t="str">
        <f t="shared" si="84"/>
        <v>Promoters</v>
      </c>
    </row>
    <row r="5421" spans="1:15" ht="15" x14ac:dyDescent="0.2">
      <c r="A5421" t="s">
        <v>41</v>
      </c>
      <c r="B5421" t="s">
        <v>42</v>
      </c>
      <c r="C5421" t="s">
        <v>133</v>
      </c>
      <c r="D5421" s="11">
        <v>44304</v>
      </c>
      <c r="E5421" t="s">
        <v>50</v>
      </c>
      <c r="F5421">
        <v>5</v>
      </c>
      <c r="G5421" t="s">
        <v>43</v>
      </c>
      <c r="H5421">
        <v>10</v>
      </c>
      <c r="I5421"/>
      <c r="J5421"/>
      <c r="K5421">
        <v>3404736238</v>
      </c>
      <c r="L5421">
        <v>3404736238</v>
      </c>
      <c r="M5421" t="s">
        <v>44</v>
      </c>
      <c r="N5421">
        <v>2360536748</v>
      </c>
      <c r="O5421" s="32" t="str">
        <f t="shared" si="84"/>
        <v>Promoters</v>
      </c>
    </row>
    <row r="5422" spans="1:15" ht="15" x14ac:dyDescent="0.2">
      <c r="A5422" t="s">
        <v>41</v>
      </c>
      <c r="B5422" t="s">
        <v>42</v>
      </c>
      <c r="C5422" t="s">
        <v>133</v>
      </c>
      <c r="D5422" s="11">
        <v>44304</v>
      </c>
      <c r="E5422" t="s">
        <v>55</v>
      </c>
      <c r="F5422">
        <v>5</v>
      </c>
      <c r="G5422" t="s">
        <v>46</v>
      </c>
      <c r="H5422">
        <v>3</v>
      </c>
      <c r="I5422"/>
      <c r="J5422"/>
      <c r="K5422">
        <v>5056144809</v>
      </c>
      <c r="L5422">
        <v>5056144809</v>
      </c>
      <c r="M5422" t="s">
        <v>44</v>
      </c>
      <c r="N5422">
        <v>2360543499</v>
      </c>
      <c r="O5422" s="32" t="str">
        <f t="shared" si="84"/>
        <v>Detractors</v>
      </c>
    </row>
    <row r="5423" spans="1:15" ht="15" x14ac:dyDescent="0.2">
      <c r="A5423" t="s">
        <v>41</v>
      </c>
      <c r="B5423" t="s">
        <v>42</v>
      </c>
      <c r="C5423" t="s">
        <v>134</v>
      </c>
      <c r="D5423" s="11">
        <v>44304</v>
      </c>
      <c r="E5423" t="s">
        <v>53</v>
      </c>
      <c r="F5423">
        <v>5</v>
      </c>
      <c r="G5423" t="s">
        <v>43</v>
      </c>
      <c r="H5423">
        <v>10</v>
      </c>
      <c r="I5423"/>
      <c r="J5423"/>
      <c r="K5423">
        <v>4412971694</v>
      </c>
      <c r="L5423">
        <v>4412971694</v>
      </c>
      <c r="M5423" t="s">
        <v>44</v>
      </c>
      <c r="N5423">
        <v>2360557121</v>
      </c>
      <c r="O5423" s="32" t="str">
        <f t="shared" si="84"/>
        <v>Promoters</v>
      </c>
    </row>
    <row r="5424" spans="1:15" ht="15" x14ac:dyDescent="0.2">
      <c r="A5424" t="s">
        <v>41</v>
      </c>
      <c r="B5424" t="s">
        <v>42</v>
      </c>
      <c r="C5424" t="s">
        <v>130</v>
      </c>
      <c r="D5424" s="11">
        <v>44304</v>
      </c>
      <c r="E5424" t="s">
        <v>19</v>
      </c>
      <c r="F5424">
        <v>5</v>
      </c>
      <c r="G5424" t="s">
        <v>46</v>
      </c>
      <c r="H5424">
        <v>9</v>
      </c>
      <c r="I5424"/>
      <c r="J5424"/>
      <c r="K5424">
        <v>7205275223</v>
      </c>
      <c r="L5424">
        <v>5926460168</v>
      </c>
      <c r="M5424" t="s">
        <v>51</v>
      </c>
      <c r="N5424">
        <v>2360563796</v>
      </c>
      <c r="O5424" s="32" t="str">
        <f t="shared" si="84"/>
        <v>Promoters</v>
      </c>
    </row>
    <row r="5425" spans="1:15" ht="15" x14ac:dyDescent="0.2">
      <c r="A5425" t="s">
        <v>41</v>
      </c>
      <c r="B5425" t="s">
        <v>42</v>
      </c>
      <c r="C5425" t="s">
        <v>130</v>
      </c>
      <c r="D5425" s="11">
        <v>44304</v>
      </c>
      <c r="E5425" t="s">
        <v>19</v>
      </c>
      <c r="F5425">
        <v>5</v>
      </c>
      <c r="G5425" t="s">
        <v>46</v>
      </c>
      <c r="H5425">
        <v>9</v>
      </c>
      <c r="I5425"/>
      <c r="J5425"/>
      <c r="K5425">
        <v>7205275223</v>
      </c>
      <c r="L5425">
        <v>5926172539</v>
      </c>
      <c r="M5425" t="s">
        <v>44</v>
      </c>
      <c r="N5425">
        <v>2360569551</v>
      </c>
      <c r="O5425" s="32" t="str">
        <f t="shared" si="84"/>
        <v>Promoters</v>
      </c>
    </row>
    <row r="5426" spans="1:15" ht="15" x14ac:dyDescent="0.2">
      <c r="A5426" t="s">
        <v>41</v>
      </c>
      <c r="B5426" t="s">
        <v>42</v>
      </c>
      <c r="C5426" t="s">
        <v>120</v>
      </c>
      <c r="D5426" s="11">
        <v>44304</v>
      </c>
      <c r="E5426" t="s">
        <v>19</v>
      </c>
      <c r="F5426">
        <v>5</v>
      </c>
      <c r="G5426" t="s">
        <v>46</v>
      </c>
      <c r="H5426">
        <v>9</v>
      </c>
      <c r="I5426"/>
      <c r="J5426"/>
      <c r="K5426">
        <v>7205275223</v>
      </c>
      <c r="L5426">
        <v>5926410971</v>
      </c>
      <c r="M5426" t="s">
        <v>51</v>
      </c>
      <c r="N5426">
        <v>2360578982</v>
      </c>
      <c r="O5426" s="32" t="str">
        <f t="shared" si="84"/>
        <v>Promoters</v>
      </c>
    </row>
    <row r="5427" spans="1:15" ht="15" x14ac:dyDescent="0.2">
      <c r="A5427" t="s">
        <v>41</v>
      </c>
      <c r="B5427" t="s">
        <v>42</v>
      </c>
      <c r="C5427" t="s">
        <v>130</v>
      </c>
      <c r="D5427" s="11">
        <v>44304</v>
      </c>
      <c r="E5427" t="s">
        <v>19</v>
      </c>
      <c r="F5427">
        <v>5</v>
      </c>
      <c r="G5427" t="s">
        <v>43</v>
      </c>
      <c r="H5427">
        <v>10</v>
      </c>
      <c r="I5427"/>
      <c r="J5427"/>
      <c r="K5427">
        <v>7205275223</v>
      </c>
      <c r="L5427">
        <v>5926185412</v>
      </c>
      <c r="M5427" t="s">
        <v>51</v>
      </c>
      <c r="N5427">
        <v>2360584226</v>
      </c>
      <c r="O5427" s="32" t="str">
        <f t="shared" si="84"/>
        <v>Promoters</v>
      </c>
    </row>
    <row r="5428" spans="1:15" ht="15" x14ac:dyDescent="0.2">
      <c r="A5428" t="s">
        <v>41</v>
      </c>
      <c r="B5428" t="s">
        <v>42</v>
      </c>
      <c r="C5428" t="s">
        <v>81</v>
      </c>
      <c r="D5428" s="11">
        <v>44304</v>
      </c>
      <c r="E5428" t="s">
        <v>50</v>
      </c>
      <c r="F5428">
        <v>5</v>
      </c>
      <c r="G5428" t="s">
        <v>43</v>
      </c>
      <c r="H5428">
        <v>8</v>
      </c>
      <c r="I5428"/>
      <c r="J5428"/>
      <c r="K5428">
        <v>3058980084</v>
      </c>
      <c r="L5428">
        <v>3058980084</v>
      </c>
      <c r="M5428" t="s">
        <v>44</v>
      </c>
      <c r="N5428">
        <v>2360607540</v>
      </c>
      <c r="O5428" s="32" t="str">
        <f t="shared" si="84"/>
        <v>Passives</v>
      </c>
    </row>
    <row r="5429" spans="1:15" ht="15" x14ac:dyDescent="0.2">
      <c r="A5429" t="s">
        <v>41</v>
      </c>
      <c r="B5429" t="s">
        <v>42</v>
      </c>
      <c r="C5429" t="s">
        <v>140</v>
      </c>
      <c r="D5429" s="11">
        <v>44305</v>
      </c>
      <c r="E5429" t="s">
        <v>53</v>
      </c>
      <c r="F5429">
        <v>5</v>
      </c>
      <c r="G5429" t="s">
        <v>43</v>
      </c>
      <c r="H5429">
        <v>10</v>
      </c>
      <c r="I5429"/>
      <c r="J5429"/>
      <c r="K5429">
        <v>4412366699</v>
      </c>
      <c r="L5429">
        <v>4412366699</v>
      </c>
      <c r="M5429" t="s">
        <v>44</v>
      </c>
      <c r="N5429">
        <v>2360674011</v>
      </c>
      <c r="O5429" s="32" t="str">
        <f t="shared" si="84"/>
        <v>Promoters</v>
      </c>
    </row>
    <row r="5430" spans="1:15" ht="15" x14ac:dyDescent="0.2">
      <c r="A5430" t="s">
        <v>41</v>
      </c>
      <c r="B5430" t="s">
        <v>42</v>
      </c>
      <c r="C5430" t="s">
        <v>140</v>
      </c>
      <c r="D5430" s="11">
        <v>44305</v>
      </c>
      <c r="E5430" t="s">
        <v>50</v>
      </c>
      <c r="F5430">
        <v>5</v>
      </c>
      <c r="G5430" t="s">
        <v>43</v>
      </c>
      <c r="H5430">
        <v>7</v>
      </c>
      <c r="I5430"/>
      <c r="J5430"/>
      <c r="K5430">
        <v>3407731290</v>
      </c>
      <c r="L5430">
        <v>3407731290</v>
      </c>
      <c r="M5430" t="s">
        <v>44</v>
      </c>
      <c r="N5430">
        <v>2360688341</v>
      </c>
      <c r="O5430" s="32" t="str">
        <f t="shared" si="84"/>
        <v>Passives</v>
      </c>
    </row>
    <row r="5431" spans="1:15" ht="15" x14ac:dyDescent="0.2">
      <c r="A5431" t="s">
        <v>41</v>
      </c>
      <c r="B5431" t="s">
        <v>42</v>
      </c>
      <c r="C5431" t="s">
        <v>107</v>
      </c>
      <c r="D5431" s="11">
        <v>44305</v>
      </c>
      <c r="E5431" t="s">
        <v>53</v>
      </c>
      <c r="F5431">
        <v>5</v>
      </c>
      <c r="G5431" t="s">
        <v>43</v>
      </c>
      <c r="H5431">
        <v>10</v>
      </c>
      <c r="I5431"/>
      <c r="J5431"/>
      <c r="K5431">
        <v>4412369640</v>
      </c>
      <c r="L5431">
        <v>4412369640</v>
      </c>
      <c r="M5431" t="s">
        <v>51</v>
      </c>
      <c r="N5431">
        <v>2360709866</v>
      </c>
      <c r="O5431" s="32" t="str">
        <f t="shared" si="84"/>
        <v>Promoters</v>
      </c>
    </row>
    <row r="5432" spans="1:15" ht="15" x14ac:dyDescent="0.2">
      <c r="A5432" t="s">
        <v>41</v>
      </c>
      <c r="B5432" t="s">
        <v>42</v>
      </c>
      <c r="C5432" t="s">
        <v>125</v>
      </c>
      <c r="D5432" s="11">
        <v>44305</v>
      </c>
      <c r="E5432" t="s">
        <v>19</v>
      </c>
      <c r="F5432">
        <v>5</v>
      </c>
      <c r="G5432" t="s">
        <v>46</v>
      </c>
      <c r="H5432">
        <v>10</v>
      </c>
      <c r="I5432"/>
      <c r="J5432"/>
      <c r="K5432">
        <v>7205275223</v>
      </c>
      <c r="L5432">
        <v>5923302462</v>
      </c>
      <c r="M5432" t="s">
        <v>44</v>
      </c>
      <c r="N5432">
        <v>2360712605</v>
      </c>
      <c r="O5432" s="32" t="str">
        <f t="shared" si="84"/>
        <v>Promoters</v>
      </c>
    </row>
    <row r="5433" spans="1:15" ht="15" x14ac:dyDescent="0.2">
      <c r="A5433" t="s">
        <v>41</v>
      </c>
      <c r="B5433" t="s">
        <v>42</v>
      </c>
      <c r="C5433" t="s">
        <v>86</v>
      </c>
      <c r="D5433" s="11">
        <v>44305</v>
      </c>
      <c r="E5433" t="s">
        <v>50</v>
      </c>
      <c r="F5433">
        <v>5</v>
      </c>
      <c r="G5433" t="s">
        <v>43</v>
      </c>
      <c r="H5433">
        <v>1</v>
      </c>
      <c r="I5433"/>
      <c r="J5433"/>
      <c r="K5433">
        <v>3057616711</v>
      </c>
      <c r="L5433">
        <v>3057616711</v>
      </c>
      <c r="M5433" t="s">
        <v>44</v>
      </c>
      <c r="N5433">
        <v>2360715135</v>
      </c>
      <c r="O5433" s="32" t="str">
        <f t="shared" si="84"/>
        <v>Detractors</v>
      </c>
    </row>
    <row r="5434" spans="1:15" ht="15" x14ac:dyDescent="0.2">
      <c r="A5434" t="s">
        <v>41</v>
      </c>
      <c r="B5434" t="s">
        <v>42</v>
      </c>
      <c r="C5434" t="s">
        <v>104</v>
      </c>
      <c r="D5434" s="11">
        <v>44305</v>
      </c>
      <c r="E5434" t="s">
        <v>53</v>
      </c>
      <c r="F5434">
        <v>4</v>
      </c>
      <c r="G5434" t="s">
        <v>43</v>
      </c>
      <c r="H5434">
        <v>8</v>
      </c>
      <c r="I5434"/>
      <c r="J5434"/>
      <c r="K5434">
        <v>4415051256</v>
      </c>
      <c r="L5434">
        <v>4415051256</v>
      </c>
      <c r="M5434" t="s">
        <v>51</v>
      </c>
      <c r="N5434">
        <v>2360719887</v>
      </c>
      <c r="O5434" s="32" t="str">
        <f t="shared" si="84"/>
        <v>Passives</v>
      </c>
    </row>
    <row r="5435" spans="1:15" ht="15" x14ac:dyDescent="0.2">
      <c r="A5435" t="s">
        <v>41</v>
      </c>
      <c r="B5435" t="s">
        <v>42</v>
      </c>
      <c r="C5435" t="s">
        <v>82</v>
      </c>
      <c r="D5435" s="11">
        <v>44305</v>
      </c>
      <c r="E5435" t="s">
        <v>54</v>
      </c>
      <c r="F5435">
        <v>1</v>
      </c>
      <c r="G5435" t="s">
        <v>46</v>
      </c>
      <c r="H5435">
        <v>0</v>
      </c>
      <c r="I5435"/>
      <c r="J5435"/>
      <c r="K5435">
        <v>6027273129</v>
      </c>
      <c r="L5435">
        <v>6027273129</v>
      </c>
      <c r="M5435" t="s">
        <v>44</v>
      </c>
      <c r="N5435">
        <v>2360721407</v>
      </c>
      <c r="O5435" s="32" t="str">
        <f t="shared" si="84"/>
        <v>Detractors</v>
      </c>
    </row>
    <row r="5436" spans="1:15" ht="15" x14ac:dyDescent="0.2">
      <c r="A5436" t="s">
        <v>41</v>
      </c>
      <c r="B5436" t="s">
        <v>42</v>
      </c>
      <c r="C5436" t="s">
        <v>125</v>
      </c>
      <c r="D5436" s="11">
        <v>44305</v>
      </c>
      <c r="E5436" t="s">
        <v>19</v>
      </c>
      <c r="F5436">
        <v>5</v>
      </c>
      <c r="G5436" t="s">
        <v>43</v>
      </c>
      <c r="H5436">
        <v>7</v>
      </c>
      <c r="I5436"/>
      <c r="J5436"/>
      <c r="K5436">
        <v>7205275223</v>
      </c>
      <c r="L5436">
        <v>5922657557</v>
      </c>
      <c r="M5436" t="s">
        <v>51</v>
      </c>
      <c r="N5436">
        <v>2360735555</v>
      </c>
      <c r="O5436" s="32" t="str">
        <f t="shared" si="84"/>
        <v>Passives</v>
      </c>
    </row>
    <row r="5437" spans="1:15" ht="15" x14ac:dyDescent="0.2">
      <c r="A5437" t="s">
        <v>41</v>
      </c>
      <c r="B5437" t="s">
        <v>42</v>
      </c>
      <c r="C5437" t="s">
        <v>142</v>
      </c>
      <c r="D5437" s="11">
        <v>44305</v>
      </c>
      <c r="E5437" t="s">
        <v>55</v>
      </c>
      <c r="F5437">
        <v>5</v>
      </c>
      <c r="G5437" t="s">
        <v>43</v>
      </c>
      <c r="H5437">
        <v>10</v>
      </c>
      <c r="I5437"/>
      <c r="J5437">
        <v>2038421688</v>
      </c>
      <c r="K5437">
        <v>5755861603</v>
      </c>
      <c r="L5437">
        <v>5755861603</v>
      </c>
      <c r="M5437" t="s">
        <v>44</v>
      </c>
      <c r="N5437">
        <v>2360743024</v>
      </c>
      <c r="O5437" s="32" t="str">
        <f t="shared" si="84"/>
        <v>Promoters</v>
      </c>
    </row>
    <row r="5438" spans="1:15" ht="15" x14ac:dyDescent="0.2">
      <c r="A5438" t="s">
        <v>41</v>
      </c>
      <c r="B5438" t="s">
        <v>42</v>
      </c>
      <c r="C5438" t="s">
        <v>128</v>
      </c>
      <c r="D5438" s="11">
        <v>44305</v>
      </c>
      <c r="E5438" t="s">
        <v>52</v>
      </c>
      <c r="F5438">
        <v>4</v>
      </c>
      <c r="G5438" t="s">
        <v>43</v>
      </c>
      <c r="H5438">
        <v>8</v>
      </c>
      <c r="I5438"/>
      <c r="J5438"/>
      <c r="K5438">
        <v>4413362565</v>
      </c>
      <c r="L5438">
        <v>4413362565</v>
      </c>
      <c r="M5438" t="s">
        <v>51</v>
      </c>
      <c r="N5438">
        <v>2360747092</v>
      </c>
      <c r="O5438" s="32" t="str">
        <f t="shared" si="84"/>
        <v>Passives</v>
      </c>
    </row>
    <row r="5439" spans="1:15" ht="15" x14ac:dyDescent="0.2">
      <c r="A5439" t="s">
        <v>41</v>
      </c>
      <c r="B5439" t="s">
        <v>42</v>
      </c>
      <c r="C5439" t="s">
        <v>140</v>
      </c>
      <c r="D5439" s="11">
        <v>44305</v>
      </c>
      <c r="E5439" t="s">
        <v>50</v>
      </c>
      <c r="F5439">
        <v>5</v>
      </c>
      <c r="G5439" t="s">
        <v>43</v>
      </c>
      <c r="H5439">
        <v>9</v>
      </c>
      <c r="I5439"/>
      <c r="J5439"/>
      <c r="K5439">
        <v>3402448360</v>
      </c>
      <c r="L5439">
        <v>3402448360</v>
      </c>
      <c r="M5439" t="s">
        <v>44</v>
      </c>
      <c r="N5439">
        <v>2360753933</v>
      </c>
      <c r="O5439" s="32" t="str">
        <f t="shared" si="84"/>
        <v>Promoters</v>
      </c>
    </row>
    <row r="5440" spans="1:15" ht="15" x14ac:dyDescent="0.2">
      <c r="A5440" t="s">
        <v>41</v>
      </c>
      <c r="B5440" t="s">
        <v>42</v>
      </c>
      <c r="C5440" t="s">
        <v>127</v>
      </c>
      <c r="D5440" s="11">
        <v>44305</v>
      </c>
      <c r="E5440" t="s">
        <v>55</v>
      </c>
      <c r="F5440">
        <v>4</v>
      </c>
      <c r="G5440" t="s">
        <v>46</v>
      </c>
      <c r="H5440">
        <v>7</v>
      </c>
      <c r="I5440"/>
      <c r="J5440"/>
      <c r="K5440">
        <v>7756357360</v>
      </c>
      <c r="L5440">
        <v>7756357360</v>
      </c>
      <c r="M5440" t="s">
        <v>51</v>
      </c>
      <c r="N5440">
        <v>2360761442</v>
      </c>
      <c r="O5440" s="32" t="str">
        <f t="shared" si="84"/>
        <v>Passives</v>
      </c>
    </row>
    <row r="5441" spans="1:15" ht="15" x14ac:dyDescent="0.2">
      <c r="A5441" t="s">
        <v>41</v>
      </c>
      <c r="B5441" t="s">
        <v>42</v>
      </c>
      <c r="C5441" t="s">
        <v>136</v>
      </c>
      <c r="D5441" s="11">
        <v>44305</v>
      </c>
      <c r="E5441" t="s">
        <v>54</v>
      </c>
      <c r="F5441">
        <v>3</v>
      </c>
      <c r="G5441" t="s">
        <v>46</v>
      </c>
      <c r="H5441">
        <v>1</v>
      </c>
      <c r="I5441"/>
      <c r="J5441">
        <v>2038443389</v>
      </c>
      <c r="K5441">
        <v>9283600550</v>
      </c>
      <c r="L5441">
        <v>9283600550</v>
      </c>
      <c r="M5441" t="s">
        <v>44</v>
      </c>
      <c r="N5441">
        <v>2360767633</v>
      </c>
      <c r="O5441" s="32" t="str">
        <f t="shared" si="84"/>
        <v>Detractors</v>
      </c>
    </row>
    <row r="5442" spans="1:15" ht="15" x14ac:dyDescent="0.2">
      <c r="A5442" t="s">
        <v>41</v>
      </c>
      <c r="B5442" t="s">
        <v>42</v>
      </c>
      <c r="C5442" t="s">
        <v>144</v>
      </c>
      <c r="D5442" s="11">
        <v>44305</v>
      </c>
      <c r="E5442" t="s">
        <v>50</v>
      </c>
      <c r="F5442">
        <v>5</v>
      </c>
      <c r="G5442" t="s">
        <v>43</v>
      </c>
      <c r="H5442">
        <v>8</v>
      </c>
      <c r="I5442"/>
      <c r="J5442"/>
      <c r="K5442">
        <v>5028194878</v>
      </c>
      <c r="L5442">
        <v>5028194878</v>
      </c>
      <c r="M5442" t="s">
        <v>51</v>
      </c>
      <c r="N5442">
        <v>2360772379</v>
      </c>
      <c r="O5442" s="32" t="str">
        <f t="shared" ref="O5442:O5505" si="85">IF(AND(H5442&gt;=$Q$3,H5442&lt;=$R$3),$S$3,IF(AND(H5442&gt;=$Q$4,H5442&lt;=$R$4),$S$4,IF(AND(H5442&gt;=$Q$5,H5442&lt;=$R$5),$S$5)))</f>
        <v>Passives</v>
      </c>
    </row>
    <row r="5443" spans="1:15" ht="15" x14ac:dyDescent="0.2">
      <c r="A5443" t="s">
        <v>41</v>
      </c>
      <c r="B5443" t="s">
        <v>42</v>
      </c>
      <c r="C5443" t="s">
        <v>102</v>
      </c>
      <c r="D5443" s="11">
        <v>44305</v>
      </c>
      <c r="E5443" t="s">
        <v>53</v>
      </c>
      <c r="F5443">
        <v>5</v>
      </c>
      <c r="G5443" t="s">
        <v>43</v>
      </c>
      <c r="H5443">
        <v>5</v>
      </c>
      <c r="I5443"/>
      <c r="J5443"/>
      <c r="K5443">
        <v>4412973239</v>
      </c>
      <c r="L5443">
        <v>4412973239</v>
      </c>
      <c r="M5443" t="s">
        <v>44</v>
      </c>
      <c r="N5443">
        <v>2360783261</v>
      </c>
      <c r="O5443" s="32" t="str">
        <f t="shared" si="85"/>
        <v>Detractors</v>
      </c>
    </row>
    <row r="5444" spans="1:15" ht="15" x14ac:dyDescent="0.2">
      <c r="A5444" t="s">
        <v>41</v>
      </c>
      <c r="B5444" t="s">
        <v>42</v>
      </c>
      <c r="C5444" t="s">
        <v>103</v>
      </c>
      <c r="D5444" s="11">
        <v>44305</v>
      </c>
      <c r="E5444" t="s">
        <v>53</v>
      </c>
      <c r="F5444">
        <v>5</v>
      </c>
      <c r="G5444" t="s">
        <v>43</v>
      </c>
      <c r="H5444">
        <v>8</v>
      </c>
      <c r="I5444"/>
      <c r="J5444"/>
      <c r="K5444">
        <v>4412382557</v>
      </c>
      <c r="L5444">
        <v>4412382557</v>
      </c>
      <c r="M5444" t="s">
        <v>44</v>
      </c>
      <c r="N5444">
        <v>2360787204</v>
      </c>
      <c r="O5444" s="32" t="str">
        <f t="shared" si="85"/>
        <v>Passives</v>
      </c>
    </row>
    <row r="5445" spans="1:15" ht="15" x14ac:dyDescent="0.2">
      <c r="A5445" t="s">
        <v>41</v>
      </c>
      <c r="B5445" t="s">
        <v>42</v>
      </c>
      <c r="C5445" t="s">
        <v>113</v>
      </c>
      <c r="D5445" s="11">
        <v>44305</v>
      </c>
      <c r="E5445" t="s">
        <v>55</v>
      </c>
      <c r="F5445">
        <v>1</v>
      </c>
      <c r="G5445" t="s">
        <v>46</v>
      </c>
      <c r="H5445">
        <v>3</v>
      </c>
      <c r="I5445"/>
      <c r="J5445">
        <v>2038455558</v>
      </c>
      <c r="K5445">
        <v>5752247386</v>
      </c>
      <c r="L5445">
        <v>5752247386</v>
      </c>
      <c r="M5445" t="s">
        <v>44</v>
      </c>
      <c r="N5445">
        <v>2360788698</v>
      </c>
      <c r="O5445" s="32" t="str">
        <f t="shared" si="85"/>
        <v>Detractors</v>
      </c>
    </row>
    <row r="5446" spans="1:15" ht="15" x14ac:dyDescent="0.2">
      <c r="A5446" t="s">
        <v>41</v>
      </c>
      <c r="B5446" t="s">
        <v>42</v>
      </c>
      <c r="C5446" t="s">
        <v>125</v>
      </c>
      <c r="D5446" s="11">
        <v>44305</v>
      </c>
      <c r="E5446" t="s">
        <v>19</v>
      </c>
      <c r="F5446">
        <v>5</v>
      </c>
      <c r="G5446" t="s">
        <v>43</v>
      </c>
      <c r="H5446">
        <v>10</v>
      </c>
      <c r="I5446"/>
      <c r="J5446"/>
      <c r="K5446">
        <v>7205275223</v>
      </c>
      <c r="L5446">
        <v>5923283067</v>
      </c>
      <c r="M5446" t="s">
        <v>44</v>
      </c>
      <c r="N5446">
        <v>2360797443</v>
      </c>
      <c r="O5446" s="32" t="str">
        <f t="shared" si="85"/>
        <v>Promoters</v>
      </c>
    </row>
    <row r="5447" spans="1:15" ht="15" x14ac:dyDescent="0.2">
      <c r="A5447" t="s">
        <v>41</v>
      </c>
      <c r="B5447" t="s">
        <v>42</v>
      </c>
      <c r="C5447" t="s">
        <v>120</v>
      </c>
      <c r="D5447" s="11">
        <v>44305</v>
      </c>
      <c r="E5447" t="s">
        <v>19</v>
      </c>
      <c r="F5447">
        <v>1</v>
      </c>
      <c r="G5447" t="s">
        <v>46</v>
      </c>
      <c r="H5447">
        <v>0</v>
      </c>
      <c r="I5447"/>
      <c r="J5447"/>
      <c r="K5447">
        <v>7205275223</v>
      </c>
      <c r="L5447">
        <v>5926401108</v>
      </c>
      <c r="M5447" t="s">
        <v>44</v>
      </c>
      <c r="N5447">
        <v>2360798788</v>
      </c>
      <c r="O5447" s="32" t="str">
        <f t="shared" si="85"/>
        <v>Detractors</v>
      </c>
    </row>
    <row r="5448" spans="1:15" ht="15" x14ac:dyDescent="0.2">
      <c r="A5448" t="s">
        <v>41</v>
      </c>
      <c r="B5448" t="s">
        <v>42</v>
      </c>
      <c r="C5448" t="s">
        <v>144</v>
      </c>
      <c r="D5448" s="11">
        <v>44305</v>
      </c>
      <c r="E5448" t="s">
        <v>54</v>
      </c>
      <c r="F5448">
        <v>5</v>
      </c>
      <c r="G5448" t="s">
        <v>46</v>
      </c>
      <c r="H5448">
        <v>10</v>
      </c>
      <c r="I5448"/>
      <c r="J5448"/>
      <c r="K5448">
        <v>5054239490</v>
      </c>
      <c r="L5448">
        <v>5054239490</v>
      </c>
      <c r="M5448" t="s">
        <v>44</v>
      </c>
      <c r="N5448">
        <v>2360820643</v>
      </c>
      <c r="O5448" s="32" t="str">
        <f t="shared" si="85"/>
        <v>Promoters</v>
      </c>
    </row>
    <row r="5449" spans="1:15" ht="15" x14ac:dyDescent="0.2">
      <c r="A5449" t="s">
        <v>41</v>
      </c>
      <c r="B5449" t="s">
        <v>42</v>
      </c>
      <c r="C5449" t="s">
        <v>125</v>
      </c>
      <c r="D5449" s="11">
        <v>44305</v>
      </c>
      <c r="E5449" t="s">
        <v>19</v>
      </c>
      <c r="F5449">
        <v>4</v>
      </c>
      <c r="G5449" t="s">
        <v>46</v>
      </c>
      <c r="H5449">
        <v>10</v>
      </c>
      <c r="I5449"/>
      <c r="J5449">
        <v>2038490808</v>
      </c>
      <c r="K5449">
        <v>7205275223</v>
      </c>
      <c r="L5449">
        <v>5926511372</v>
      </c>
      <c r="M5449" t="s">
        <v>44</v>
      </c>
      <c r="N5449">
        <v>2360828282</v>
      </c>
      <c r="O5449" s="32" t="str">
        <f t="shared" si="85"/>
        <v>Promoters</v>
      </c>
    </row>
    <row r="5450" spans="1:15" ht="15" x14ac:dyDescent="0.2">
      <c r="A5450" t="s">
        <v>41</v>
      </c>
      <c r="B5450" t="s">
        <v>42</v>
      </c>
      <c r="C5450" t="s">
        <v>110</v>
      </c>
      <c r="D5450" s="11">
        <v>44305</v>
      </c>
      <c r="E5450" t="s">
        <v>53</v>
      </c>
      <c r="F5450">
        <v>5</v>
      </c>
      <c r="G5450" t="s">
        <v>43</v>
      </c>
      <c r="H5450">
        <v>10</v>
      </c>
      <c r="I5450"/>
      <c r="J5450"/>
      <c r="K5450">
        <v>4417997991</v>
      </c>
      <c r="L5450">
        <v>4417997991</v>
      </c>
      <c r="M5450" t="s">
        <v>44</v>
      </c>
      <c r="N5450">
        <v>2360857456</v>
      </c>
      <c r="O5450" s="32" t="str">
        <f t="shared" si="85"/>
        <v>Promoters</v>
      </c>
    </row>
    <row r="5451" spans="1:15" ht="15" x14ac:dyDescent="0.2">
      <c r="A5451" t="s">
        <v>41</v>
      </c>
      <c r="B5451" t="s">
        <v>42</v>
      </c>
      <c r="C5451" t="s">
        <v>99</v>
      </c>
      <c r="D5451" s="11">
        <v>44305</v>
      </c>
      <c r="E5451" t="s">
        <v>52</v>
      </c>
      <c r="F5451">
        <v>5</v>
      </c>
      <c r="G5451" t="s">
        <v>43</v>
      </c>
      <c r="H5451">
        <v>10</v>
      </c>
      <c r="I5451"/>
      <c r="J5451"/>
      <c r="K5451">
        <v>4417031236</v>
      </c>
      <c r="L5451">
        <v>4417031236</v>
      </c>
      <c r="M5451" t="s">
        <v>44</v>
      </c>
      <c r="N5451">
        <v>2360870233</v>
      </c>
      <c r="O5451" s="32" t="str">
        <f t="shared" si="85"/>
        <v>Promoters</v>
      </c>
    </row>
    <row r="5452" spans="1:15" ht="15" x14ac:dyDescent="0.2">
      <c r="A5452" t="s">
        <v>41</v>
      </c>
      <c r="B5452" t="s">
        <v>42</v>
      </c>
      <c r="C5452" t="s">
        <v>120</v>
      </c>
      <c r="D5452" s="11">
        <v>44305</v>
      </c>
      <c r="E5452" t="s">
        <v>19</v>
      </c>
      <c r="F5452">
        <v>3</v>
      </c>
      <c r="G5452" t="s">
        <v>46</v>
      </c>
      <c r="H5452">
        <v>0</v>
      </c>
      <c r="I5452"/>
      <c r="J5452"/>
      <c r="K5452">
        <v>7205275223</v>
      </c>
      <c r="L5452">
        <v>5924420881</v>
      </c>
      <c r="M5452" t="s">
        <v>44</v>
      </c>
      <c r="N5452">
        <v>2360876023</v>
      </c>
      <c r="O5452" s="32" t="str">
        <f t="shared" si="85"/>
        <v>Detractors</v>
      </c>
    </row>
    <row r="5453" spans="1:15" ht="15" x14ac:dyDescent="0.2">
      <c r="A5453" t="s">
        <v>41</v>
      </c>
      <c r="B5453" t="s">
        <v>42</v>
      </c>
      <c r="C5453" t="s">
        <v>134</v>
      </c>
      <c r="D5453" s="11">
        <v>44305</v>
      </c>
      <c r="E5453" t="s">
        <v>54</v>
      </c>
      <c r="F5453">
        <v>5</v>
      </c>
      <c r="G5453" t="s">
        <v>43</v>
      </c>
      <c r="H5453">
        <v>5</v>
      </c>
      <c r="I5453"/>
      <c r="J5453"/>
      <c r="K5453">
        <v>9288630388</v>
      </c>
      <c r="L5453">
        <v>9288630388</v>
      </c>
      <c r="M5453" t="s">
        <v>44</v>
      </c>
      <c r="N5453">
        <v>2360879239</v>
      </c>
      <c r="O5453" s="32" t="str">
        <f t="shared" si="85"/>
        <v>Detractors</v>
      </c>
    </row>
    <row r="5454" spans="1:15" ht="15" x14ac:dyDescent="0.2">
      <c r="A5454" t="s">
        <v>41</v>
      </c>
      <c r="B5454" t="s">
        <v>42</v>
      </c>
      <c r="C5454" t="s">
        <v>114</v>
      </c>
      <c r="D5454" s="11">
        <v>44305</v>
      </c>
      <c r="E5454" t="s">
        <v>53</v>
      </c>
      <c r="F5454">
        <v>5</v>
      </c>
      <c r="G5454" t="s">
        <v>43</v>
      </c>
      <c r="H5454">
        <v>6</v>
      </c>
      <c r="I5454"/>
      <c r="J5454"/>
      <c r="K5454">
        <v>4412363865</v>
      </c>
      <c r="L5454">
        <v>4412363865</v>
      </c>
      <c r="M5454" t="s">
        <v>44</v>
      </c>
      <c r="N5454">
        <v>2360883622</v>
      </c>
      <c r="O5454" s="32" t="str">
        <f t="shared" si="85"/>
        <v>Detractors</v>
      </c>
    </row>
    <row r="5455" spans="1:15" ht="15" x14ac:dyDescent="0.2">
      <c r="A5455" t="s">
        <v>41</v>
      </c>
      <c r="B5455" t="s">
        <v>42</v>
      </c>
      <c r="C5455" t="s">
        <v>117</v>
      </c>
      <c r="D5455" s="11">
        <v>44305</v>
      </c>
      <c r="E5455" t="s">
        <v>50</v>
      </c>
      <c r="F5455">
        <v>5</v>
      </c>
      <c r="G5455" t="s">
        <v>43</v>
      </c>
      <c r="H5455">
        <v>3</v>
      </c>
      <c r="I5455"/>
      <c r="J5455"/>
      <c r="K5455">
        <v>3405141415</v>
      </c>
      <c r="L5455">
        <v>3405141415</v>
      </c>
      <c r="M5455" t="s">
        <v>44</v>
      </c>
      <c r="N5455">
        <v>2360883734</v>
      </c>
      <c r="O5455" s="32" t="str">
        <f t="shared" si="85"/>
        <v>Detractors</v>
      </c>
    </row>
    <row r="5456" spans="1:15" ht="15" x14ac:dyDescent="0.2">
      <c r="A5456" t="s">
        <v>41</v>
      </c>
      <c r="B5456" t="s">
        <v>42</v>
      </c>
      <c r="C5456" t="s">
        <v>120</v>
      </c>
      <c r="D5456" s="11">
        <v>44305</v>
      </c>
      <c r="E5456" t="s">
        <v>19</v>
      </c>
      <c r="F5456">
        <v>5</v>
      </c>
      <c r="G5456" t="s">
        <v>43</v>
      </c>
      <c r="H5456">
        <v>10</v>
      </c>
      <c r="I5456"/>
      <c r="J5456">
        <v>2038533083</v>
      </c>
      <c r="K5456">
        <v>7205275223</v>
      </c>
      <c r="L5456">
        <v>5924447995</v>
      </c>
      <c r="M5456" t="s">
        <v>44</v>
      </c>
      <c r="N5456">
        <v>2360884766</v>
      </c>
      <c r="O5456" s="32" t="str">
        <f t="shared" si="85"/>
        <v>Promoters</v>
      </c>
    </row>
    <row r="5457" spans="1:15" ht="15" x14ac:dyDescent="0.2">
      <c r="A5457" t="s">
        <v>41</v>
      </c>
      <c r="B5457" t="s">
        <v>42</v>
      </c>
      <c r="C5457" t="s">
        <v>137</v>
      </c>
      <c r="D5457" s="11">
        <v>44305</v>
      </c>
      <c r="E5457" t="s">
        <v>50</v>
      </c>
      <c r="F5457">
        <v>5</v>
      </c>
      <c r="G5457" t="s">
        <v>43</v>
      </c>
      <c r="H5457">
        <v>9</v>
      </c>
      <c r="I5457"/>
      <c r="J5457"/>
      <c r="K5457">
        <v>3406909161</v>
      </c>
      <c r="L5457">
        <v>3406909161</v>
      </c>
      <c r="M5457" t="s">
        <v>44</v>
      </c>
      <c r="N5457">
        <v>2360887588</v>
      </c>
      <c r="O5457" s="32" t="str">
        <f t="shared" si="85"/>
        <v>Promoters</v>
      </c>
    </row>
    <row r="5458" spans="1:15" ht="15" x14ac:dyDescent="0.2">
      <c r="A5458" t="s">
        <v>41</v>
      </c>
      <c r="B5458" t="s">
        <v>42</v>
      </c>
      <c r="C5458" t="s">
        <v>117</v>
      </c>
      <c r="D5458" s="11">
        <v>44305</v>
      </c>
      <c r="E5458" t="s">
        <v>54</v>
      </c>
      <c r="F5458">
        <v>5</v>
      </c>
      <c r="G5458" t="s">
        <v>43</v>
      </c>
      <c r="H5458">
        <v>8</v>
      </c>
      <c r="I5458"/>
      <c r="J5458"/>
      <c r="K5458">
        <v>9283131889</v>
      </c>
      <c r="L5458">
        <v>9283131889</v>
      </c>
      <c r="M5458" t="s">
        <v>44</v>
      </c>
      <c r="N5458">
        <v>2360891052</v>
      </c>
      <c r="O5458" s="32" t="str">
        <f t="shared" si="85"/>
        <v>Passives</v>
      </c>
    </row>
    <row r="5459" spans="1:15" ht="15" x14ac:dyDescent="0.2">
      <c r="A5459" t="s">
        <v>41</v>
      </c>
      <c r="B5459" t="s">
        <v>42</v>
      </c>
      <c r="C5459" t="s">
        <v>88</v>
      </c>
      <c r="D5459" s="11">
        <v>44305</v>
      </c>
      <c r="E5459" t="s">
        <v>50</v>
      </c>
      <c r="F5459">
        <v>5</v>
      </c>
      <c r="G5459" t="s">
        <v>43</v>
      </c>
      <c r="H5459">
        <v>8</v>
      </c>
      <c r="I5459"/>
      <c r="J5459"/>
      <c r="K5459">
        <v>3402448060</v>
      </c>
      <c r="L5459">
        <v>3402448060</v>
      </c>
      <c r="M5459" t="s">
        <v>44</v>
      </c>
      <c r="N5459">
        <v>2360896955</v>
      </c>
      <c r="O5459" s="32" t="str">
        <f t="shared" si="85"/>
        <v>Passives</v>
      </c>
    </row>
    <row r="5460" spans="1:15" ht="15" x14ac:dyDescent="0.2">
      <c r="A5460" t="s">
        <v>41</v>
      </c>
      <c r="B5460" t="s">
        <v>42</v>
      </c>
      <c r="C5460" t="s">
        <v>120</v>
      </c>
      <c r="D5460" s="11">
        <v>44305</v>
      </c>
      <c r="E5460" t="s">
        <v>19</v>
      </c>
      <c r="F5460">
        <v>5</v>
      </c>
      <c r="G5460" t="s">
        <v>43</v>
      </c>
      <c r="H5460">
        <v>10</v>
      </c>
      <c r="I5460"/>
      <c r="J5460"/>
      <c r="K5460">
        <v>7205275223</v>
      </c>
      <c r="L5460">
        <v>5922701760</v>
      </c>
      <c r="M5460" t="s">
        <v>44</v>
      </c>
      <c r="N5460">
        <v>2360916111</v>
      </c>
      <c r="O5460" s="32" t="str">
        <f t="shared" si="85"/>
        <v>Promoters</v>
      </c>
    </row>
    <row r="5461" spans="1:15" ht="15" x14ac:dyDescent="0.2">
      <c r="A5461" t="s">
        <v>41</v>
      </c>
      <c r="B5461" t="s">
        <v>42</v>
      </c>
      <c r="C5461" t="s">
        <v>112</v>
      </c>
      <c r="D5461" s="11">
        <v>44305</v>
      </c>
      <c r="E5461" t="s">
        <v>50</v>
      </c>
      <c r="F5461">
        <v>5</v>
      </c>
      <c r="G5461" t="s">
        <v>43</v>
      </c>
      <c r="H5461">
        <v>5</v>
      </c>
      <c r="I5461"/>
      <c r="J5461"/>
      <c r="K5461">
        <v>2145337195</v>
      </c>
      <c r="L5461">
        <v>2145337195</v>
      </c>
      <c r="M5461" t="s">
        <v>44</v>
      </c>
      <c r="N5461">
        <v>2360917970</v>
      </c>
      <c r="O5461" s="32" t="str">
        <f t="shared" si="85"/>
        <v>Detractors</v>
      </c>
    </row>
    <row r="5462" spans="1:15" ht="15" x14ac:dyDescent="0.2">
      <c r="A5462" t="s">
        <v>41</v>
      </c>
      <c r="B5462" t="s">
        <v>42</v>
      </c>
      <c r="C5462" t="s">
        <v>120</v>
      </c>
      <c r="D5462" s="11">
        <v>44305</v>
      </c>
      <c r="E5462" t="s">
        <v>19</v>
      </c>
      <c r="F5462">
        <v>5</v>
      </c>
      <c r="G5462" t="s">
        <v>43</v>
      </c>
      <c r="H5462">
        <v>10</v>
      </c>
      <c r="I5462"/>
      <c r="J5462"/>
      <c r="K5462">
        <v>7205275223</v>
      </c>
      <c r="L5462">
        <v>5926531191</v>
      </c>
      <c r="M5462" t="s">
        <v>44</v>
      </c>
      <c r="N5462">
        <v>2360919047</v>
      </c>
      <c r="O5462" s="32" t="str">
        <f t="shared" si="85"/>
        <v>Promoters</v>
      </c>
    </row>
    <row r="5463" spans="1:15" ht="15" x14ac:dyDescent="0.2">
      <c r="A5463" t="s">
        <v>41</v>
      </c>
      <c r="B5463" t="s">
        <v>42</v>
      </c>
      <c r="C5463" t="s">
        <v>120</v>
      </c>
      <c r="D5463" s="11">
        <v>44305</v>
      </c>
      <c r="E5463" t="s">
        <v>19</v>
      </c>
      <c r="F5463">
        <v>5</v>
      </c>
      <c r="G5463" t="s">
        <v>43</v>
      </c>
      <c r="H5463">
        <v>8</v>
      </c>
      <c r="I5463"/>
      <c r="J5463"/>
      <c r="K5463">
        <v>7205275223</v>
      </c>
      <c r="L5463">
        <v>5922336368</v>
      </c>
      <c r="M5463" t="s">
        <v>44</v>
      </c>
      <c r="N5463">
        <v>2360924200</v>
      </c>
      <c r="O5463" s="32" t="str">
        <f t="shared" si="85"/>
        <v>Passives</v>
      </c>
    </row>
    <row r="5464" spans="1:15" ht="15" x14ac:dyDescent="0.2">
      <c r="A5464" t="s">
        <v>41</v>
      </c>
      <c r="B5464" t="s">
        <v>42</v>
      </c>
      <c r="C5464" t="s">
        <v>139</v>
      </c>
      <c r="D5464" s="11">
        <v>44305</v>
      </c>
      <c r="E5464" t="s">
        <v>55</v>
      </c>
      <c r="F5464">
        <v>5</v>
      </c>
      <c r="G5464" t="s">
        <v>43</v>
      </c>
      <c r="H5464">
        <v>10</v>
      </c>
      <c r="I5464"/>
      <c r="J5464"/>
      <c r="K5464">
        <v>5752244673</v>
      </c>
      <c r="L5464">
        <v>5752244673</v>
      </c>
      <c r="M5464" t="s">
        <v>44</v>
      </c>
      <c r="N5464">
        <v>2360924927</v>
      </c>
      <c r="O5464" s="32" t="str">
        <f t="shared" si="85"/>
        <v>Promoters</v>
      </c>
    </row>
    <row r="5465" spans="1:15" ht="15" x14ac:dyDescent="0.2">
      <c r="A5465" t="s">
        <v>41</v>
      </c>
      <c r="B5465" t="s">
        <v>42</v>
      </c>
      <c r="C5465" t="s">
        <v>131</v>
      </c>
      <c r="D5465" s="11">
        <v>44305</v>
      </c>
      <c r="E5465" t="s">
        <v>50</v>
      </c>
      <c r="F5465">
        <v>5</v>
      </c>
      <c r="G5465" t="s">
        <v>43</v>
      </c>
      <c r="H5465">
        <v>10</v>
      </c>
      <c r="I5465"/>
      <c r="J5465"/>
      <c r="K5465">
        <v>3405141047</v>
      </c>
      <c r="L5465">
        <v>3405141047</v>
      </c>
      <c r="M5465" t="s">
        <v>44</v>
      </c>
      <c r="N5465">
        <v>2360928041</v>
      </c>
      <c r="O5465" s="32" t="str">
        <f t="shared" si="85"/>
        <v>Promoters</v>
      </c>
    </row>
    <row r="5466" spans="1:15" ht="15" x14ac:dyDescent="0.2">
      <c r="A5466" t="s">
        <v>41</v>
      </c>
      <c r="B5466" t="s">
        <v>42</v>
      </c>
      <c r="C5466" t="s">
        <v>107</v>
      </c>
      <c r="D5466" s="11">
        <v>44306</v>
      </c>
      <c r="E5466" t="s">
        <v>53</v>
      </c>
      <c r="F5466">
        <v>5</v>
      </c>
      <c r="G5466" t="s">
        <v>43</v>
      </c>
      <c r="H5466">
        <v>5</v>
      </c>
      <c r="I5466"/>
      <c r="J5466"/>
      <c r="K5466">
        <v>4412933765</v>
      </c>
      <c r="L5466">
        <v>4412933765</v>
      </c>
      <c r="M5466" t="s">
        <v>44</v>
      </c>
      <c r="N5466">
        <v>2361054214</v>
      </c>
      <c r="O5466" s="32" t="str">
        <f t="shared" si="85"/>
        <v>Detractors</v>
      </c>
    </row>
    <row r="5467" spans="1:15" ht="15" x14ac:dyDescent="0.2">
      <c r="A5467" t="s">
        <v>41</v>
      </c>
      <c r="B5467" t="s">
        <v>42</v>
      </c>
      <c r="C5467" t="s">
        <v>102</v>
      </c>
      <c r="D5467" s="11">
        <v>44306</v>
      </c>
      <c r="E5467" t="s">
        <v>53</v>
      </c>
      <c r="F5467">
        <v>5</v>
      </c>
      <c r="G5467" t="s">
        <v>43</v>
      </c>
      <c r="H5467">
        <v>9</v>
      </c>
      <c r="I5467"/>
      <c r="J5467"/>
      <c r="K5467">
        <v>4413354508</v>
      </c>
      <c r="L5467">
        <v>4413354508</v>
      </c>
      <c r="M5467" t="s">
        <v>51</v>
      </c>
      <c r="N5467">
        <v>2361055913</v>
      </c>
      <c r="O5467" s="32" t="str">
        <f t="shared" si="85"/>
        <v>Promoters</v>
      </c>
    </row>
    <row r="5468" spans="1:15" ht="15" x14ac:dyDescent="0.2">
      <c r="A5468" t="s">
        <v>41</v>
      </c>
      <c r="B5468" t="s">
        <v>42</v>
      </c>
      <c r="C5468" t="s">
        <v>101</v>
      </c>
      <c r="D5468" s="11">
        <v>44306</v>
      </c>
      <c r="E5468" t="s">
        <v>53</v>
      </c>
      <c r="F5468">
        <v>5</v>
      </c>
      <c r="G5468" t="s">
        <v>43</v>
      </c>
      <c r="H5468">
        <v>9</v>
      </c>
      <c r="I5468"/>
      <c r="J5468"/>
      <c r="K5468">
        <v>4413371627</v>
      </c>
      <c r="L5468">
        <v>4413371627</v>
      </c>
      <c r="M5468" t="s">
        <v>44</v>
      </c>
      <c r="N5468">
        <v>2361085051</v>
      </c>
      <c r="O5468" s="32" t="str">
        <f t="shared" si="85"/>
        <v>Promoters</v>
      </c>
    </row>
    <row r="5469" spans="1:15" ht="15" x14ac:dyDescent="0.2">
      <c r="A5469" t="s">
        <v>41</v>
      </c>
      <c r="B5469" t="s">
        <v>42</v>
      </c>
      <c r="C5469" t="s">
        <v>146</v>
      </c>
      <c r="D5469" s="11">
        <v>44306</v>
      </c>
      <c r="E5469" t="s">
        <v>54</v>
      </c>
      <c r="F5469">
        <v>5</v>
      </c>
      <c r="G5469" t="s">
        <v>43</v>
      </c>
      <c r="H5469">
        <v>10</v>
      </c>
      <c r="I5469"/>
      <c r="J5469"/>
      <c r="K5469">
        <v>6025965737</v>
      </c>
      <c r="L5469">
        <v>6025965737</v>
      </c>
      <c r="M5469" t="s">
        <v>44</v>
      </c>
      <c r="N5469">
        <v>2361094621</v>
      </c>
      <c r="O5469" s="32" t="str">
        <f t="shared" si="85"/>
        <v>Promoters</v>
      </c>
    </row>
    <row r="5470" spans="1:15" ht="15" x14ac:dyDescent="0.2">
      <c r="A5470" t="s">
        <v>41</v>
      </c>
      <c r="B5470" t="s">
        <v>42</v>
      </c>
      <c r="C5470" t="s">
        <v>132</v>
      </c>
      <c r="D5470" s="11">
        <v>44306</v>
      </c>
      <c r="E5470" t="s">
        <v>50</v>
      </c>
      <c r="F5470">
        <v>2</v>
      </c>
      <c r="G5470" t="s">
        <v>46</v>
      </c>
      <c r="H5470">
        <v>5</v>
      </c>
      <c r="I5470"/>
      <c r="J5470"/>
      <c r="K5470">
        <v>3402279723</v>
      </c>
      <c r="L5470">
        <v>3402279723</v>
      </c>
      <c r="M5470" t="s">
        <v>44</v>
      </c>
      <c r="N5470">
        <v>2361096332</v>
      </c>
      <c r="O5470" s="32" t="str">
        <f t="shared" si="85"/>
        <v>Detractors</v>
      </c>
    </row>
    <row r="5471" spans="1:15" ht="15" x14ac:dyDescent="0.2">
      <c r="A5471" t="s">
        <v>41</v>
      </c>
      <c r="B5471" t="s">
        <v>42</v>
      </c>
      <c r="C5471" t="s">
        <v>100</v>
      </c>
      <c r="D5471" s="11">
        <v>44306</v>
      </c>
      <c r="E5471" t="s">
        <v>53</v>
      </c>
      <c r="F5471">
        <v>4</v>
      </c>
      <c r="G5471" t="s">
        <v>43</v>
      </c>
      <c r="H5471">
        <v>6</v>
      </c>
      <c r="I5471"/>
      <c r="J5471"/>
      <c r="K5471">
        <v>4413388000</v>
      </c>
      <c r="L5471">
        <v>4413388000</v>
      </c>
      <c r="M5471" t="s">
        <v>44</v>
      </c>
      <c r="N5471">
        <v>2361096334</v>
      </c>
      <c r="O5471" s="32" t="str">
        <f t="shared" si="85"/>
        <v>Detractors</v>
      </c>
    </row>
    <row r="5472" spans="1:15" ht="15" x14ac:dyDescent="0.2">
      <c r="A5472" t="s">
        <v>41</v>
      </c>
      <c r="B5472" t="s">
        <v>42</v>
      </c>
      <c r="C5472" t="s">
        <v>147</v>
      </c>
      <c r="D5472" s="11">
        <v>44306</v>
      </c>
      <c r="E5472" t="s">
        <v>53</v>
      </c>
      <c r="F5472">
        <v>5</v>
      </c>
      <c r="G5472" t="s">
        <v>43</v>
      </c>
      <c r="H5472">
        <v>8</v>
      </c>
      <c r="I5472"/>
      <c r="J5472"/>
      <c r="K5472">
        <v>4415380813</v>
      </c>
      <c r="L5472">
        <v>4415380813</v>
      </c>
      <c r="M5472" t="s">
        <v>44</v>
      </c>
      <c r="N5472">
        <v>2361100541</v>
      </c>
      <c r="O5472" s="32" t="str">
        <f t="shared" si="85"/>
        <v>Passives</v>
      </c>
    </row>
    <row r="5473" spans="1:15" ht="15" x14ac:dyDescent="0.2">
      <c r="A5473" t="s">
        <v>41</v>
      </c>
      <c r="B5473" t="s">
        <v>42</v>
      </c>
      <c r="C5473" t="s">
        <v>107</v>
      </c>
      <c r="D5473" s="11">
        <v>44306</v>
      </c>
      <c r="E5473" t="s">
        <v>53</v>
      </c>
      <c r="F5473">
        <v>5</v>
      </c>
      <c r="G5473" t="s">
        <v>43</v>
      </c>
      <c r="H5473">
        <v>10</v>
      </c>
      <c r="I5473"/>
      <c r="J5473"/>
      <c r="K5473">
        <v>4415050638</v>
      </c>
      <c r="L5473">
        <v>4415050638</v>
      </c>
      <c r="M5473" t="s">
        <v>51</v>
      </c>
      <c r="N5473">
        <v>2361102465</v>
      </c>
      <c r="O5473" s="32" t="str">
        <f t="shared" si="85"/>
        <v>Promoters</v>
      </c>
    </row>
    <row r="5474" spans="1:15" ht="15" x14ac:dyDescent="0.2">
      <c r="A5474" t="s">
        <v>41</v>
      </c>
      <c r="B5474" t="s">
        <v>42</v>
      </c>
      <c r="C5474" t="s">
        <v>146</v>
      </c>
      <c r="D5474" s="11">
        <v>44306</v>
      </c>
      <c r="E5474" t="s">
        <v>53</v>
      </c>
      <c r="F5474">
        <v>5</v>
      </c>
      <c r="G5474" t="s">
        <v>43</v>
      </c>
      <c r="H5474">
        <v>10</v>
      </c>
      <c r="I5474"/>
      <c r="J5474"/>
      <c r="K5474">
        <v>4412366699</v>
      </c>
      <c r="L5474">
        <v>4412366699</v>
      </c>
      <c r="M5474" t="s">
        <v>44</v>
      </c>
      <c r="N5474">
        <v>2361103108</v>
      </c>
      <c r="O5474" s="32" t="str">
        <f t="shared" si="85"/>
        <v>Promoters</v>
      </c>
    </row>
    <row r="5475" spans="1:15" ht="15" x14ac:dyDescent="0.2">
      <c r="A5475" t="s">
        <v>41</v>
      </c>
      <c r="B5475" t="s">
        <v>42</v>
      </c>
      <c r="C5475" t="s">
        <v>107</v>
      </c>
      <c r="D5475" s="11">
        <v>44306</v>
      </c>
      <c r="E5475" t="s">
        <v>53</v>
      </c>
      <c r="F5475">
        <v>4</v>
      </c>
      <c r="G5475" t="s">
        <v>43</v>
      </c>
      <c r="H5475">
        <v>5</v>
      </c>
      <c r="I5475"/>
      <c r="J5475"/>
      <c r="K5475">
        <v>4415197672</v>
      </c>
      <c r="L5475">
        <v>4415197672</v>
      </c>
      <c r="M5475" t="s">
        <v>44</v>
      </c>
      <c r="N5475">
        <v>2361105424</v>
      </c>
      <c r="O5475" s="32" t="str">
        <f t="shared" si="85"/>
        <v>Detractors</v>
      </c>
    </row>
    <row r="5476" spans="1:15" ht="15" x14ac:dyDescent="0.2">
      <c r="A5476" t="s">
        <v>41</v>
      </c>
      <c r="B5476" t="s">
        <v>42</v>
      </c>
      <c r="C5476" t="s">
        <v>110</v>
      </c>
      <c r="D5476" s="11">
        <v>44306</v>
      </c>
      <c r="E5476" t="s">
        <v>53</v>
      </c>
      <c r="F5476">
        <v>5</v>
      </c>
      <c r="G5476" t="s">
        <v>43</v>
      </c>
      <c r="H5476">
        <v>10</v>
      </c>
      <c r="I5476"/>
      <c r="J5476"/>
      <c r="K5476">
        <v>4412367900</v>
      </c>
      <c r="L5476">
        <v>4412367900</v>
      </c>
      <c r="M5476" t="s">
        <v>51</v>
      </c>
      <c r="N5476">
        <v>2361106597</v>
      </c>
      <c r="O5476" s="32" t="str">
        <f t="shared" si="85"/>
        <v>Promoters</v>
      </c>
    </row>
    <row r="5477" spans="1:15" ht="15" x14ac:dyDescent="0.2">
      <c r="A5477" t="s">
        <v>41</v>
      </c>
      <c r="B5477" t="s">
        <v>42</v>
      </c>
      <c r="C5477" t="s">
        <v>142</v>
      </c>
      <c r="D5477" s="11">
        <v>44306</v>
      </c>
      <c r="E5477" t="s">
        <v>55</v>
      </c>
      <c r="F5477">
        <v>4</v>
      </c>
      <c r="G5477" t="s">
        <v>46</v>
      </c>
      <c r="H5477">
        <v>7</v>
      </c>
      <c r="I5477"/>
      <c r="J5477"/>
      <c r="K5477">
        <v>5056707806</v>
      </c>
      <c r="L5477">
        <v>5056707806</v>
      </c>
      <c r="M5477" t="s">
        <v>51</v>
      </c>
      <c r="N5477">
        <v>2361122032</v>
      </c>
      <c r="O5477" s="32" t="str">
        <f t="shared" si="85"/>
        <v>Passives</v>
      </c>
    </row>
    <row r="5478" spans="1:15" ht="15" x14ac:dyDescent="0.2">
      <c r="A5478" t="s">
        <v>41</v>
      </c>
      <c r="B5478" t="s">
        <v>42</v>
      </c>
      <c r="C5478" t="s">
        <v>102</v>
      </c>
      <c r="D5478" s="11">
        <v>44306</v>
      </c>
      <c r="E5478" t="s">
        <v>53</v>
      </c>
      <c r="F5478">
        <v>5</v>
      </c>
      <c r="G5478" t="s">
        <v>43</v>
      </c>
      <c r="H5478">
        <v>8</v>
      </c>
      <c r="I5478"/>
      <c r="J5478"/>
      <c r="K5478">
        <v>4415350043</v>
      </c>
      <c r="L5478">
        <v>4415350043</v>
      </c>
      <c r="M5478" t="s">
        <v>51</v>
      </c>
      <c r="N5478">
        <v>2361137836</v>
      </c>
      <c r="O5478" s="32" t="str">
        <f t="shared" si="85"/>
        <v>Passives</v>
      </c>
    </row>
    <row r="5479" spans="1:15" ht="15" x14ac:dyDescent="0.2">
      <c r="A5479" t="s">
        <v>41</v>
      </c>
      <c r="B5479" t="s">
        <v>42</v>
      </c>
      <c r="C5479" t="s">
        <v>105</v>
      </c>
      <c r="D5479" s="11">
        <v>44306</v>
      </c>
      <c r="E5479" t="s">
        <v>53</v>
      </c>
      <c r="F5479">
        <v>5</v>
      </c>
      <c r="G5479" t="s">
        <v>43</v>
      </c>
      <c r="H5479">
        <v>10</v>
      </c>
      <c r="I5479"/>
      <c r="J5479"/>
      <c r="K5479">
        <v>4412933887</v>
      </c>
      <c r="L5479">
        <v>4412933887</v>
      </c>
      <c r="M5479" t="s">
        <v>44</v>
      </c>
      <c r="N5479">
        <v>2361142252</v>
      </c>
      <c r="O5479" s="32" t="str">
        <f t="shared" si="85"/>
        <v>Promoters</v>
      </c>
    </row>
    <row r="5480" spans="1:15" ht="15" x14ac:dyDescent="0.2">
      <c r="A5480" t="s">
        <v>41</v>
      </c>
      <c r="B5480" t="s">
        <v>42</v>
      </c>
      <c r="C5480" t="s">
        <v>120</v>
      </c>
      <c r="D5480" s="11">
        <v>44306</v>
      </c>
      <c r="E5480" t="s">
        <v>19</v>
      </c>
      <c r="F5480">
        <v>3</v>
      </c>
      <c r="G5480" t="s">
        <v>46</v>
      </c>
      <c r="H5480">
        <v>0</v>
      </c>
      <c r="I5480"/>
      <c r="J5480"/>
      <c r="K5480">
        <v>7205275223</v>
      </c>
      <c r="L5480">
        <v>5926153647</v>
      </c>
      <c r="M5480" t="s">
        <v>44</v>
      </c>
      <c r="N5480">
        <v>2361160404</v>
      </c>
      <c r="O5480" s="32" t="str">
        <f t="shared" si="85"/>
        <v>Detractors</v>
      </c>
    </row>
    <row r="5481" spans="1:15" ht="15" x14ac:dyDescent="0.2">
      <c r="A5481" t="s">
        <v>41</v>
      </c>
      <c r="B5481" t="s">
        <v>42</v>
      </c>
      <c r="C5481" t="s">
        <v>132</v>
      </c>
      <c r="D5481" s="11">
        <v>44306</v>
      </c>
      <c r="E5481" t="s">
        <v>55</v>
      </c>
      <c r="F5481">
        <v>3</v>
      </c>
      <c r="G5481" t="s">
        <v>46</v>
      </c>
      <c r="H5481">
        <v>2</v>
      </c>
      <c r="I5481"/>
      <c r="J5481"/>
      <c r="K5481">
        <v>7754030033</v>
      </c>
      <c r="L5481">
        <v>7754030033</v>
      </c>
      <c r="M5481" t="s">
        <v>44</v>
      </c>
      <c r="N5481">
        <v>2361172373</v>
      </c>
      <c r="O5481" s="32" t="str">
        <f t="shared" si="85"/>
        <v>Detractors</v>
      </c>
    </row>
    <row r="5482" spans="1:15" ht="15" x14ac:dyDescent="0.2">
      <c r="A5482" t="s">
        <v>41</v>
      </c>
      <c r="B5482" t="s">
        <v>42</v>
      </c>
      <c r="C5482" t="s">
        <v>148</v>
      </c>
      <c r="D5482" s="11">
        <v>44306</v>
      </c>
      <c r="E5482" t="s">
        <v>19</v>
      </c>
      <c r="F5482">
        <v>4</v>
      </c>
      <c r="G5482" t="s">
        <v>46</v>
      </c>
      <c r="H5482">
        <v>0</v>
      </c>
      <c r="I5482"/>
      <c r="J5482"/>
      <c r="K5482">
        <v>7205275223</v>
      </c>
      <c r="L5482">
        <v>5923225621</v>
      </c>
      <c r="M5482" t="s">
        <v>44</v>
      </c>
      <c r="N5482">
        <v>2361183273</v>
      </c>
      <c r="O5482" s="32" t="str">
        <f t="shared" si="85"/>
        <v>Detractors</v>
      </c>
    </row>
    <row r="5483" spans="1:15" ht="15" x14ac:dyDescent="0.2">
      <c r="A5483" t="s">
        <v>41</v>
      </c>
      <c r="B5483" t="s">
        <v>42</v>
      </c>
      <c r="C5483" t="s">
        <v>132</v>
      </c>
      <c r="D5483" s="11">
        <v>44306</v>
      </c>
      <c r="E5483" t="s">
        <v>50</v>
      </c>
      <c r="F5483">
        <v>5</v>
      </c>
      <c r="G5483" t="s">
        <v>43</v>
      </c>
      <c r="H5483">
        <v>10</v>
      </c>
      <c r="I5483"/>
      <c r="J5483"/>
      <c r="K5483">
        <v>3402017523</v>
      </c>
      <c r="L5483">
        <v>3402017523</v>
      </c>
      <c r="M5483" t="s">
        <v>44</v>
      </c>
      <c r="N5483">
        <v>2361194169</v>
      </c>
      <c r="O5483" s="32" t="str">
        <f t="shared" si="85"/>
        <v>Promoters</v>
      </c>
    </row>
    <row r="5484" spans="1:15" ht="15" x14ac:dyDescent="0.2">
      <c r="A5484" t="s">
        <v>41</v>
      </c>
      <c r="B5484" t="s">
        <v>42</v>
      </c>
      <c r="C5484" t="s">
        <v>110</v>
      </c>
      <c r="D5484" s="11">
        <v>44306</v>
      </c>
      <c r="E5484" t="s">
        <v>53</v>
      </c>
      <c r="F5484">
        <v>5</v>
      </c>
      <c r="G5484" t="s">
        <v>43</v>
      </c>
      <c r="H5484">
        <v>8</v>
      </c>
      <c r="I5484"/>
      <c r="J5484"/>
      <c r="K5484">
        <v>4417371023</v>
      </c>
      <c r="L5484">
        <v>4417371023</v>
      </c>
      <c r="M5484" t="s">
        <v>51</v>
      </c>
      <c r="N5484">
        <v>2361209674</v>
      </c>
      <c r="O5484" s="32" t="str">
        <f t="shared" si="85"/>
        <v>Passives</v>
      </c>
    </row>
    <row r="5485" spans="1:15" ht="15" x14ac:dyDescent="0.2">
      <c r="A5485" t="s">
        <v>41</v>
      </c>
      <c r="B5485" t="s">
        <v>42</v>
      </c>
      <c r="C5485" t="s">
        <v>139</v>
      </c>
      <c r="D5485" s="11">
        <v>44306</v>
      </c>
      <c r="E5485" t="s">
        <v>54</v>
      </c>
      <c r="F5485">
        <v>1</v>
      </c>
      <c r="G5485" t="s">
        <v>46</v>
      </c>
      <c r="H5485">
        <v>5</v>
      </c>
      <c r="I5485"/>
      <c r="J5485"/>
      <c r="K5485">
        <v>9282061356</v>
      </c>
      <c r="L5485">
        <v>9282061356</v>
      </c>
      <c r="M5485" t="s">
        <v>44</v>
      </c>
      <c r="N5485">
        <v>2361210743</v>
      </c>
      <c r="O5485" s="32" t="str">
        <f t="shared" si="85"/>
        <v>Detractors</v>
      </c>
    </row>
    <row r="5486" spans="1:15" ht="15" x14ac:dyDescent="0.2">
      <c r="A5486" t="s">
        <v>41</v>
      </c>
      <c r="B5486" t="s">
        <v>42</v>
      </c>
      <c r="C5486" t="s">
        <v>106</v>
      </c>
      <c r="D5486" s="11">
        <v>44306</v>
      </c>
      <c r="E5486" t="s">
        <v>53</v>
      </c>
      <c r="F5486">
        <v>5</v>
      </c>
      <c r="G5486" t="s">
        <v>43</v>
      </c>
      <c r="H5486">
        <v>10</v>
      </c>
      <c r="I5486"/>
      <c r="J5486"/>
      <c r="K5486">
        <v>4412388185</v>
      </c>
      <c r="L5486">
        <v>4412388185</v>
      </c>
      <c r="M5486" t="s">
        <v>44</v>
      </c>
      <c r="N5486">
        <v>2361219849</v>
      </c>
      <c r="O5486" s="32" t="str">
        <f t="shared" si="85"/>
        <v>Promoters</v>
      </c>
    </row>
    <row r="5487" spans="1:15" ht="15" x14ac:dyDescent="0.2">
      <c r="A5487" t="s">
        <v>41</v>
      </c>
      <c r="B5487" t="s">
        <v>42</v>
      </c>
      <c r="C5487" t="s">
        <v>134</v>
      </c>
      <c r="D5487" s="11">
        <v>44306</v>
      </c>
      <c r="E5487" t="s">
        <v>54</v>
      </c>
      <c r="F5487">
        <v>5</v>
      </c>
      <c r="G5487" t="s">
        <v>43</v>
      </c>
      <c r="H5487">
        <v>10</v>
      </c>
      <c r="I5487"/>
      <c r="J5487"/>
      <c r="K5487">
        <v>9282804306</v>
      </c>
      <c r="L5487">
        <v>9282804306</v>
      </c>
      <c r="M5487" t="s">
        <v>44</v>
      </c>
      <c r="N5487">
        <v>2361220053</v>
      </c>
      <c r="O5487" s="32" t="str">
        <f t="shared" si="85"/>
        <v>Promoters</v>
      </c>
    </row>
    <row r="5488" spans="1:15" ht="15" x14ac:dyDescent="0.2">
      <c r="A5488" t="s">
        <v>41</v>
      </c>
      <c r="B5488" t="s">
        <v>42</v>
      </c>
      <c r="C5488" t="s">
        <v>126</v>
      </c>
      <c r="D5488" s="11">
        <v>44306</v>
      </c>
      <c r="E5488" t="s">
        <v>52</v>
      </c>
      <c r="F5488">
        <v>5</v>
      </c>
      <c r="G5488" t="s">
        <v>43</v>
      </c>
      <c r="H5488">
        <v>10</v>
      </c>
      <c r="I5488"/>
      <c r="J5488"/>
      <c r="K5488">
        <v>4417772059</v>
      </c>
      <c r="L5488">
        <v>4417772059</v>
      </c>
      <c r="M5488" t="s">
        <v>51</v>
      </c>
      <c r="N5488">
        <v>2361224752</v>
      </c>
      <c r="O5488" s="32" t="str">
        <f t="shared" si="85"/>
        <v>Promoters</v>
      </c>
    </row>
    <row r="5489" spans="1:15" ht="15" x14ac:dyDescent="0.2">
      <c r="A5489" t="s">
        <v>41</v>
      </c>
      <c r="B5489" t="s">
        <v>42</v>
      </c>
      <c r="C5489" t="s">
        <v>130</v>
      </c>
      <c r="D5489" s="11">
        <v>44306</v>
      </c>
      <c r="E5489" t="s">
        <v>19</v>
      </c>
      <c r="F5489">
        <v>5</v>
      </c>
      <c r="G5489" t="s">
        <v>43</v>
      </c>
      <c r="H5489">
        <v>9</v>
      </c>
      <c r="I5489"/>
      <c r="J5489"/>
      <c r="K5489">
        <v>7205275223</v>
      </c>
      <c r="L5489">
        <v>5922317785</v>
      </c>
      <c r="M5489" t="s">
        <v>44</v>
      </c>
      <c r="N5489">
        <v>2361235569</v>
      </c>
      <c r="O5489" s="32" t="str">
        <f t="shared" si="85"/>
        <v>Promoters</v>
      </c>
    </row>
    <row r="5490" spans="1:15" ht="15" x14ac:dyDescent="0.2">
      <c r="A5490" t="s">
        <v>41</v>
      </c>
      <c r="B5490" t="s">
        <v>42</v>
      </c>
      <c r="C5490" t="s">
        <v>114</v>
      </c>
      <c r="D5490" s="11">
        <v>44306</v>
      </c>
      <c r="E5490" t="s">
        <v>53</v>
      </c>
      <c r="F5490">
        <v>5</v>
      </c>
      <c r="G5490" t="s">
        <v>43</v>
      </c>
      <c r="H5490">
        <v>9</v>
      </c>
      <c r="I5490"/>
      <c r="J5490"/>
      <c r="K5490">
        <v>4415170085</v>
      </c>
      <c r="L5490">
        <v>4415170085</v>
      </c>
      <c r="M5490" t="s">
        <v>44</v>
      </c>
      <c r="N5490">
        <v>2361235714</v>
      </c>
      <c r="O5490" s="32" t="str">
        <f t="shared" si="85"/>
        <v>Promoters</v>
      </c>
    </row>
    <row r="5491" spans="1:15" ht="15" x14ac:dyDescent="0.2">
      <c r="A5491" t="s">
        <v>41</v>
      </c>
      <c r="B5491" t="s">
        <v>42</v>
      </c>
      <c r="C5491" t="s">
        <v>130</v>
      </c>
      <c r="D5491" s="11">
        <v>44306</v>
      </c>
      <c r="E5491" t="s">
        <v>19</v>
      </c>
      <c r="F5491">
        <v>5</v>
      </c>
      <c r="G5491" t="s">
        <v>43</v>
      </c>
      <c r="H5491">
        <v>6</v>
      </c>
      <c r="I5491"/>
      <c r="J5491"/>
      <c r="K5491">
        <v>7205275223</v>
      </c>
      <c r="L5491">
        <v>5922317785</v>
      </c>
      <c r="M5491" t="s">
        <v>44</v>
      </c>
      <c r="N5491">
        <v>2361271727</v>
      </c>
      <c r="O5491" s="32" t="str">
        <f t="shared" si="85"/>
        <v>Detractors</v>
      </c>
    </row>
    <row r="5492" spans="1:15" ht="15" x14ac:dyDescent="0.2">
      <c r="A5492" t="s">
        <v>41</v>
      </c>
      <c r="B5492" t="s">
        <v>42</v>
      </c>
      <c r="C5492" t="s">
        <v>88</v>
      </c>
      <c r="D5492" s="11">
        <v>44306</v>
      </c>
      <c r="E5492" t="s">
        <v>52</v>
      </c>
      <c r="F5492">
        <v>5</v>
      </c>
      <c r="G5492" t="s">
        <v>43</v>
      </c>
      <c r="H5492">
        <v>10</v>
      </c>
      <c r="I5492"/>
      <c r="J5492"/>
      <c r="K5492">
        <v>4417773468</v>
      </c>
      <c r="L5492">
        <v>4417773468</v>
      </c>
      <c r="M5492" t="s">
        <v>44</v>
      </c>
      <c r="N5492">
        <v>2361273406</v>
      </c>
      <c r="O5492" s="32" t="str">
        <f t="shared" si="85"/>
        <v>Promoters</v>
      </c>
    </row>
    <row r="5493" spans="1:15" ht="15" x14ac:dyDescent="0.2">
      <c r="A5493" t="s">
        <v>41</v>
      </c>
      <c r="B5493" t="s">
        <v>42</v>
      </c>
      <c r="C5493" t="s">
        <v>88</v>
      </c>
      <c r="D5493" s="11">
        <v>44306</v>
      </c>
      <c r="E5493" t="s">
        <v>53</v>
      </c>
      <c r="F5493">
        <v>4</v>
      </c>
      <c r="G5493" t="s">
        <v>43</v>
      </c>
      <c r="H5493">
        <v>3</v>
      </c>
      <c r="I5493"/>
      <c r="J5493"/>
      <c r="K5493">
        <v>4417058716</v>
      </c>
      <c r="L5493">
        <v>4417058716</v>
      </c>
      <c r="M5493" t="s">
        <v>44</v>
      </c>
      <c r="N5493">
        <v>2361288505</v>
      </c>
      <c r="O5493" s="32" t="str">
        <f t="shared" si="85"/>
        <v>Detractors</v>
      </c>
    </row>
    <row r="5494" spans="1:15" ht="15" x14ac:dyDescent="0.2">
      <c r="A5494" t="s">
        <v>41</v>
      </c>
      <c r="B5494" t="s">
        <v>42</v>
      </c>
      <c r="C5494" t="s">
        <v>120</v>
      </c>
      <c r="D5494" s="11">
        <v>44306</v>
      </c>
      <c r="E5494" t="s">
        <v>19</v>
      </c>
      <c r="F5494">
        <v>4</v>
      </c>
      <c r="G5494" t="s">
        <v>46</v>
      </c>
      <c r="H5494">
        <v>5</v>
      </c>
      <c r="I5494"/>
      <c r="J5494"/>
      <c r="K5494">
        <v>7205275223</v>
      </c>
      <c r="L5494">
        <v>5922665313</v>
      </c>
      <c r="M5494" t="s">
        <v>44</v>
      </c>
      <c r="N5494">
        <v>2361289614</v>
      </c>
      <c r="O5494" s="32" t="str">
        <f t="shared" si="85"/>
        <v>Detractors</v>
      </c>
    </row>
    <row r="5495" spans="1:15" ht="15" x14ac:dyDescent="0.2">
      <c r="A5495" t="s">
        <v>41</v>
      </c>
      <c r="B5495" t="s">
        <v>42</v>
      </c>
      <c r="C5495" t="s">
        <v>130</v>
      </c>
      <c r="D5495" s="11">
        <v>44306</v>
      </c>
      <c r="E5495" t="s">
        <v>19</v>
      </c>
      <c r="F5495">
        <v>5</v>
      </c>
      <c r="G5495" t="s">
        <v>43</v>
      </c>
      <c r="H5495">
        <v>8</v>
      </c>
      <c r="I5495"/>
      <c r="J5495"/>
      <c r="K5495">
        <v>7205275223</v>
      </c>
      <c r="L5495">
        <v>5926177809</v>
      </c>
      <c r="M5495" t="s">
        <v>51</v>
      </c>
      <c r="N5495">
        <v>2361289688</v>
      </c>
      <c r="O5495" s="32" t="str">
        <f t="shared" si="85"/>
        <v>Passives</v>
      </c>
    </row>
    <row r="5496" spans="1:15" ht="15" x14ac:dyDescent="0.2">
      <c r="A5496" t="s">
        <v>41</v>
      </c>
      <c r="B5496" t="s">
        <v>42</v>
      </c>
      <c r="C5496" t="s">
        <v>130</v>
      </c>
      <c r="D5496" s="11">
        <v>44306</v>
      </c>
      <c r="E5496" t="s">
        <v>19</v>
      </c>
      <c r="F5496">
        <v>4</v>
      </c>
      <c r="G5496" t="s">
        <v>46</v>
      </c>
      <c r="H5496">
        <v>7</v>
      </c>
      <c r="I5496"/>
      <c r="J5496"/>
      <c r="K5496">
        <v>7205275223</v>
      </c>
      <c r="L5496">
        <v>5926112419</v>
      </c>
      <c r="M5496" t="s">
        <v>51</v>
      </c>
      <c r="N5496">
        <v>2361295006</v>
      </c>
      <c r="O5496" s="32" t="str">
        <f t="shared" si="85"/>
        <v>Passives</v>
      </c>
    </row>
    <row r="5497" spans="1:15" ht="15" x14ac:dyDescent="0.2">
      <c r="A5497" t="s">
        <v>41</v>
      </c>
      <c r="B5497" t="s">
        <v>42</v>
      </c>
      <c r="C5497" t="s">
        <v>117</v>
      </c>
      <c r="D5497" s="11">
        <v>44306</v>
      </c>
      <c r="E5497" t="s">
        <v>50</v>
      </c>
      <c r="F5497">
        <v>5</v>
      </c>
      <c r="G5497" t="s">
        <v>46</v>
      </c>
      <c r="H5497">
        <v>8</v>
      </c>
      <c r="I5497"/>
      <c r="J5497"/>
      <c r="K5497">
        <v>3402776342</v>
      </c>
      <c r="L5497">
        <v>3402776342</v>
      </c>
      <c r="M5497" t="s">
        <v>44</v>
      </c>
      <c r="N5497">
        <v>2361295866</v>
      </c>
      <c r="O5497" s="32" t="str">
        <f t="shared" si="85"/>
        <v>Passives</v>
      </c>
    </row>
    <row r="5498" spans="1:15" ht="15" x14ac:dyDescent="0.2">
      <c r="A5498" t="s">
        <v>41</v>
      </c>
      <c r="B5498" t="s">
        <v>42</v>
      </c>
      <c r="C5498" t="s">
        <v>112</v>
      </c>
      <c r="D5498" s="11">
        <v>44306</v>
      </c>
      <c r="E5498" t="s">
        <v>50</v>
      </c>
      <c r="F5498">
        <v>5</v>
      </c>
      <c r="G5498" t="s">
        <v>43</v>
      </c>
      <c r="H5498">
        <v>8</v>
      </c>
      <c r="I5498"/>
      <c r="J5498"/>
      <c r="K5498">
        <v>3406439246</v>
      </c>
      <c r="L5498">
        <v>3406439246</v>
      </c>
      <c r="M5498" t="s">
        <v>44</v>
      </c>
      <c r="N5498">
        <v>2361299992</v>
      </c>
      <c r="O5498" s="32" t="str">
        <f t="shared" si="85"/>
        <v>Passives</v>
      </c>
    </row>
    <row r="5499" spans="1:15" ht="15" x14ac:dyDescent="0.2">
      <c r="A5499" t="s">
        <v>41</v>
      </c>
      <c r="B5499" t="s">
        <v>42</v>
      </c>
      <c r="C5499" t="s">
        <v>122</v>
      </c>
      <c r="D5499" s="11">
        <v>44307</v>
      </c>
      <c r="E5499" t="s">
        <v>53</v>
      </c>
      <c r="F5499">
        <v>4</v>
      </c>
      <c r="G5499" t="s">
        <v>43</v>
      </c>
      <c r="H5499">
        <v>7</v>
      </c>
      <c r="I5499"/>
      <c r="J5499">
        <v>2038931671</v>
      </c>
      <c r="K5499">
        <v>4417047070</v>
      </c>
      <c r="L5499">
        <v>4417047070</v>
      </c>
      <c r="M5499" t="s">
        <v>44</v>
      </c>
      <c r="N5499">
        <v>2361426205</v>
      </c>
      <c r="O5499" s="32" t="str">
        <f t="shared" si="85"/>
        <v>Passives</v>
      </c>
    </row>
    <row r="5500" spans="1:15" ht="15" x14ac:dyDescent="0.2">
      <c r="A5500" t="s">
        <v>41</v>
      </c>
      <c r="B5500" t="s">
        <v>42</v>
      </c>
      <c r="C5500" t="s">
        <v>107</v>
      </c>
      <c r="D5500" s="11">
        <v>44307</v>
      </c>
      <c r="E5500" t="s">
        <v>53</v>
      </c>
      <c r="F5500">
        <v>5</v>
      </c>
      <c r="G5500" t="s">
        <v>43</v>
      </c>
      <c r="H5500">
        <v>1</v>
      </c>
      <c r="I5500"/>
      <c r="J5500"/>
      <c r="K5500">
        <v>4412966453</v>
      </c>
      <c r="L5500">
        <v>4412966453</v>
      </c>
      <c r="M5500" t="s">
        <v>44</v>
      </c>
      <c r="N5500">
        <v>2361444468</v>
      </c>
      <c r="O5500" s="32" t="str">
        <f t="shared" si="85"/>
        <v>Detractors</v>
      </c>
    </row>
    <row r="5501" spans="1:15" ht="15" x14ac:dyDescent="0.2">
      <c r="A5501" t="s">
        <v>41</v>
      </c>
      <c r="B5501" t="s">
        <v>42</v>
      </c>
      <c r="C5501" t="s">
        <v>102</v>
      </c>
      <c r="D5501" s="11">
        <v>44307</v>
      </c>
      <c r="E5501" t="s">
        <v>53</v>
      </c>
      <c r="F5501">
        <v>5</v>
      </c>
      <c r="G5501" t="s">
        <v>43</v>
      </c>
      <c r="H5501">
        <v>10</v>
      </c>
      <c r="I5501"/>
      <c r="J5501"/>
      <c r="K5501">
        <v>4415311010</v>
      </c>
      <c r="L5501">
        <v>4415311010</v>
      </c>
      <c r="M5501" t="s">
        <v>51</v>
      </c>
      <c r="N5501">
        <v>2361447188</v>
      </c>
      <c r="O5501" s="32" t="str">
        <f t="shared" si="85"/>
        <v>Promoters</v>
      </c>
    </row>
    <row r="5502" spans="1:15" ht="15" x14ac:dyDescent="0.2">
      <c r="A5502" t="s">
        <v>41</v>
      </c>
      <c r="B5502" t="s">
        <v>42</v>
      </c>
      <c r="C5502" t="s">
        <v>125</v>
      </c>
      <c r="D5502" s="11">
        <v>44307</v>
      </c>
      <c r="E5502" t="s">
        <v>19</v>
      </c>
      <c r="F5502">
        <v>4</v>
      </c>
      <c r="G5502" t="s">
        <v>43</v>
      </c>
      <c r="H5502">
        <v>2</v>
      </c>
      <c r="I5502"/>
      <c r="J5502">
        <v>2038947735</v>
      </c>
      <c r="K5502">
        <v>7205275223</v>
      </c>
      <c r="L5502">
        <v>5922701012</v>
      </c>
      <c r="M5502" t="s">
        <v>44</v>
      </c>
      <c r="N5502">
        <v>2361450442</v>
      </c>
      <c r="O5502" s="32" t="str">
        <f t="shared" si="85"/>
        <v>Detractors</v>
      </c>
    </row>
    <row r="5503" spans="1:15" ht="15" x14ac:dyDescent="0.2">
      <c r="A5503" t="s">
        <v>41</v>
      </c>
      <c r="B5503" t="s">
        <v>42</v>
      </c>
      <c r="C5503" t="s">
        <v>148</v>
      </c>
      <c r="D5503" s="11">
        <v>44307</v>
      </c>
      <c r="E5503" t="s">
        <v>19</v>
      </c>
      <c r="F5503">
        <v>5</v>
      </c>
      <c r="G5503" t="s">
        <v>46</v>
      </c>
      <c r="H5503">
        <v>10</v>
      </c>
      <c r="I5503"/>
      <c r="J5503"/>
      <c r="K5503">
        <v>2136600239</v>
      </c>
      <c r="L5503">
        <v>5922740347</v>
      </c>
      <c r="M5503" t="s">
        <v>44</v>
      </c>
      <c r="N5503">
        <v>2361465803</v>
      </c>
      <c r="O5503" s="32" t="str">
        <f t="shared" si="85"/>
        <v>Promoters</v>
      </c>
    </row>
    <row r="5504" spans="1:15" ht="15" x14ac:dyDescent="0.2">
      <c r="A5504" t="s">
        <v>41</v>
      </c>
      <c r="B5504" t="s">
        <v>42</v>
      </c>
      <c r="C5504" t="s">
        <v>118</v>
      </c>
      <c r="D5504" s="11">
        <v>44307</v>
      </c>
      <c r="E5504" t="s">
        <v>19</v>
      </c>
      <c r="F5504">
        <v>4</v>
      </c>
      <c r="G5504" t="s">
        <v>46</v>
      </c>
      <c r="H5504">
        <v>8</v>
      </c>
      <c r="I5504"/>
      <c r="J5504"/>
      <c r="K5504">
        <v>7205275223</v>
      </c>
      <c r="L5504">
        <v>5922285731</v>
      </c>
      <c r="M5504" t="s">
        <v>51</v>
      </c>
      <c r="N5504">
        <v>2361479140</v>
      </c>
      <c r="O5504" s="32" t="str">
        <f t="shared" si="85"/>
        <v>Passives</v>
      </c>
    </row>
    <row r="5505" spans="1:15" ht="15" x14ac:dyDescent="0.2">
      <c r="A5505" t="s">
        <v>41</v>
      </c>
      <c r="B5505" t="s">
        <v>42</v>
      </c>
      <c r="C5505" t="s">
        <v>102</v>
      </c>
      <c r="D5505" s="11">
        <v>44307</v>
      </c>
      <c r="E5505" t="s">
        <v>53</v>
      </c>
      <c r="F5505">
        <v>3</v>
      </c>
      <c r="G5505" t="s">
        <v>43</v>
      </c>
      <c r="H5505">
        <v>5</v>
      </c>
      <c r="I5505"/>
      <c r="J5505">
        <v>2038999074</v>
      </c>
      <c r="K5505">
        <v>4415350114</v>
      </c>
      <c r="L5505">
        <v>4415350114</v>
      </c>
      <c r="M5505" t="s">
        <v>44</v>
      </c>
      <c r="N5505">
        <v>2361483316</v>
      </c>
      <c r="O5505" s="32" t="str">
        <f t="shared" si="85"/>
        <v>Detractors</v>
      </c>
    </row>
    <row r="5506" spans="1:15" ht="15" x14ac:dyDescent="0.2">
      <c r="A5506" t="s">
        <v>41</v>
      </c>
      <c r="B5506" t="s">
        <v>42</v>
      </c>
      <c r="C5506" t="s">
        <v>111</v>
      </c>
      <c r="D5506" s="11">
        <v>44307</v>
      </c>
      <c r="E5506" t="s">
        <v>50</v>
      </c>
      <c r="F5506">
        <v>5</v>
      </c>
      <c r="G5506" t="s">
        <v>43</v>
      </c>
      <c r="H5506">
        <v>10</v>
      </c>
      <c r="I5506"/>
      <c r="J5506"/>
      <c r="K5506">
        <v>3404740539</v>
      </c>
      <c r="L5506">
        <v>3404740539</v>
      </c>
      <c r="M5506" t="s">
        <v>44</v>
      </c>
      <c r="N5506">
        <v>2361489110</v>
      </c>
      <c r="O5506" s="32" t="str">
        <f t="shared" ref="O5506:O5569" si="86">IF(AND(H5506&gt;=$Q$3,H5506&lt;=$R$3),$S$3,IF(AND(H5506&gt;=$Q$4,H5506&lt;=$R$4),$S$4,IF(AND(H5506&gt;=$Q$5,H5506&lt;=$R$5),$S$5)))</f>
        <v>Promoters</v>
      </c>
    </row>
    <row r="5507" spans="1:15" ht="15" x14ac:dyDescent="0.2">
      <c r="A5507" t="s">
        <v>41</v>
      </c>
      <c r="B5507" t="s">
        <v>42</v>
      </c>
      <c r="C5507" t="s">
        <v>103</v>
      </c>
      <c r="D5507" s="11">
        <v>44307</v>
      </c>
      <c r="E5507" t="s">
        <v>53</v>
      </c>
      <c r="F5507">
        <v>5</v>
      </c>
      <c r="G5507" t="s">
        <v>43</v>
      </c>
      <c r="H5507">
        <v>1</v>
      </c>
      <c r="I5507"/>
      <c r="J5507"/>
      <c r="K5507">
        <v>4412966453</v>
      </c>
      <c r="L5507">
        <v>4412966453</v>
      </c>
      <c r="M5507" t="s">
        <v>44</v>
      </c>
      <c r="N5507">
        <v>2361489705</v>
      </c>
      <c r="O5507" s="32" t="str">
        <f t="shared" si="86"/>
        <v>Detractors</v>
      </c>
    </row>
    <row r="5508" spans="1:15" ht="15" x14ac:dyDescent="0.2">
      <c r="A5508" t="s">
        <v>41</v>
      </c>
      <c r="B5508" t="s">
        <v>42</v>
      </c>
      <c r="C5508" t="s">
        <v>87</v>
      </c>
      <c r="D5508" s="11">
        <v>44307</v>
      </c>
      <c r="E5508" t="s">
        <v>50</v>
      </c>
      <c r="F5508">
        <v>5</v>
      </c>
      <c r="G5508" t="s">
        <v>43</v>
      </c>
      <c r="H5508">
        <v>10</v>
      </c>
      <c r="I5508"/>
      <c r="J5508"/>
      <c r="K5508">
        <v>3402015431</v>
      </c>
      <c r="L5508">
        <v>3402015431</v>
      </c>
      <c r="M5508" t="s">
        <v>44</v>
      </c>
      <c r="N5508">
        <v>2361498455</v>
      </c>
      <c r="O5508" s="32" t="str">
        <f t="shared" si="86"/>
        <v>Promoters</v>
      </c>
    </row>
    <row r="5509" spans="1:15" ht="15" x14ac:dyDescent="0.2">
      <c r="A5509" t="s">
        <v>41</v>
      </c>
      <c r="B5509" t="s">
        <v>42</v>
      </c>
      <c r="C5509" t="s">
        <v>86</v>
      </c>
      <c r="D5509" s="11">
        <v>44307</v>
      </c>
      <c r="E5509" t="s">
        <v>50</v>
      </c>
      <c r="F5509">
        <v>4</v>
      </c>
      <c r="G5509" t="s">
        <v>46</v>
      </c>
      <c r="H5509">
        <v>10</v>
      </c>
      <c r="I5509"/>
      <c r="J5509"/>
      <c r="K5509">
        <v>3406263321</v>
      </c>
      <c r="L5509">
        <v>3406263321</v>
      </c>
      <c r="M5509" t="s">
        <v>51</v>
      </c>
      <c r="N5509">
        <v>2361500773</v>
      </c>
      <c r="O5509" s="32" t="str">
        <f t="shared" si="86"/>
        <v>Promoters</v>
      </c>
    </row>
    <row r="5510" spans="1:15" ht="15" x14ac:dyDescent="0.2">
      <c r="A5510" t="s">
        <v>41</v>
      </c>
      <c r="B5510" t="s">
        <v>42</v>
      </c>
      <c r="C5510" t="s">
        <v>115</v>
      </c>
      <c r="D5510" s="11">
        <v>44307</v>
      </c>
      <c r="E5510" t="s">
        <v>50</v>
      </c>
      <c r="F5510">
        <v>5</v>
      </c>
      <c r="G5510" t="s">
        <v>43</v>
      </c>
      <c r="H5510">
        <v>7</v>
      </c>
      <c r="I5510"/>
      <c r="J5510"/>
      <c r="K5510">
        <v>3406423186</v>
      </c>
      <c r="L5510">
        <v>3406423186</v>
      </c>
      <c r="M5510" t="s">
        <v>51</v>
      </c>
      <c r="N5510">
        <v>2361501387</v>
      </c>
      <c r="O5510" s="32" t="str">
        <f t="shared" si="86"/>
        <v>Passives</v>
      </c>
    </row>
    <row r="5511" spans="1:15" ht="15" x14ac:dyDescent="0.2">
      <c r="A5511" t="s">
        <v>41</v>
      </c>
      <c r="B5511" t="s">
        <v>42</v>
      </c>
      <c r="C5511" t="s">
        <v>107</v>
      </c>
      <c r="D5511" s="11">
        <v>44307</v>
      </c>
      <c r="E5511" t="s">
        <v>53</v>
      </c>
      <c r="F5511">
        <v>5</v>
      </c>
      <c r="G5511" t="s">
        <v>43</v>
      </c>
      <c r="H5511">
        <v>10</v>
      </c>
      <c r="I5511"/>
      <c r="J5511"/>
      <c r="K5511">
        <v>4412365545</v>
      </c>
      <c r="L5511">
        <v>4412365545</v>
      </c>
      <c r="M5511" t="s">
        <v>44</v>
      </c>
      <c r="N5511">
        <v>2361501469</v>
      </c>
      <c r="O5511" s="32" t="str">
        <f t="shared" si="86"/>
        <v>Promoters</v>
      </c>
    </row>
    <row r="5512" spans="1:15" ht="15" x14ac:dyDescent="0.2">
      <c r="A5512" t="s">
        <v>41</v>
      </c>
      <c r="B5512" t="s">
        <v>42</v>
      </c>
      <c r="C5512" t="s">
        <v>147</v>
      </c>
      <c r="D5512" s="11">
        <v>44307</v>
      </c>
      <c r="E5512" t="s">
        <v>52</v>
      </c>
      <c r="F5512">
        <v>4</v>
      </c>
      <c r="G5512" t="s">
        <v>46</v>
      </c>
      <c r="H5512">
        <v>9</v>
      </c>
      <c r="I5512"/>
      <c r="J5512"/>
      <c r="K5512">
        <v>4417775622</v>
      </c>
      <c r="L5512">
        <v>4417775622</v>
      </c>
      <c r="M5512" t="s">
        <v>51</v>
      </c>
      <c r="N5512">
        <v>2361502370</v>
      </c>
      <c r="O5512" s="32" t="str">
        <f t="shared" si="86"/>
        <v>Promoters</v>
      </c>
    </row>
    <row r="5513" spans="1:15" ht="15" x14ac:dyDescent="0.2">
      <c r="A5513" t="s">
        <v>41</v>
      </c>
      <c r="B5513" t="s">
        <v>42</v>
      </c>
      <c r="C5513" t="s">
        <v>86</v>
      </c>
      <c r="D5513" s="11">
        <v>44307</v>
      </c>
      <c r="E5513" t="s">
        <v>50</v>
      </c>
      <c r="F5513">
        <v>4</v>
      </c>
      <c r="G5513" t="s">
        <v>43</v>
      </c>
      <c r="H5513">
        <v>5</v>
      </c>
      <c r="I5513"/>
      <c r="J5513"/>
      <c r="K5513">
        <v>3402777363</v>
      </c>
      <c r="L5513">
        <v>3402777363</v>
      </c>
      <c r="M5513" t="s">
        <v>44</v>
      </c>
      <c r="N5513">
        <v>2361503267</v>
      </c>
      <c r="O5513" s="32" t="str">
        <f t="shared" si="86"/>
        <v>Detractors</v>
      </c>
    </row>
    <row r="5514" spans="1:15" ht="15" x14ac:dyDescent="0.2">
      <c r="A5514" t="s">
        <v>41</v>
      </c>
      <c r="B5514" t="s">
        <v>42</v>
      </c>
      <c r="C5514" t="s">
        <v>82</v>
      </c>
      <c r="D5514" s="11">
        <v>44307</v>
      </c>
      <c r="E5514" t="s">
        <v>50</v>
      </c>
      <c r="F5514">
        <v>4</v>
      </c>
      <c r="G5514" t="s">
        <v>43</v>
      </c>
      <c r="H5514">
        <v>0</v>
      </c>
      <c r="I5514"/>
      <c r="J5514"/>
      <c r="K5514">
        <v>9543096607</v>
      </c>
      <c r="L5514">
        <v>9543096607</v>
      </c>
      <c r="M5514" t="s">
        <v>44</v>
      </c>
      <c r="N5514">
        <v>2361503722</v>
      </c>
      <c r="O5514" s="32" t="str">
        <f t="shared" si="86"/>
        <v>Detractors</v>
      </c>
    </row>
    <row r="5515" spans="1:15" ht="15" x14ac:dyDescent="0.2">
      <c r="A5515" t="s">
        <v>41</v>
      </c>
      <c r="B5515" t="s">
        <v>42</v>
      </c>
      <c r="C5515" t="s">
        <v>144</v>
      </c>
      <c r="D5515" s="11">
        <v>44307</v>
      </c>
      <c r="E5515" t="s">
        <v>50</v>
      </c>
      <c r="F5515">
        <v>4</v>
      </c>
      <c r="G5515" t="s">
        <v>46</v>
      </c>
      <c r="H5515">
        <v>5</v>
      </c>
      <c r="I5515"/>
      <c r="J5515">
        <v>2039019142</v>
      </c>
      <c r="K5515">
        <v>3404736474</v>
      </c>
      <c r="L5515">
        <v>3404736474</v>
      </c>
      <c r="M5515" t="s">
        <v>44</v>
      </c>
      <c r="N5515">
        <v>2361507519</v>
      </c>
      <c r="O5515" s="32" t="str">
        <f t="shared" si="86"/>
        <v>Detractors</v>
      </c>
    </row>
    <row r="5516" spans="1:15" ht="15" x14ac:dyDescent="0.2">
      <c r="A5516" t="s">
        <v>41</v>
      </c>
      <c r="B5516" t="s">
        <v>42</v>
      </c>
      <c r="C5516" t="s">
        <v>115</v>
      </c>
      <c r="D5516" s="11">
        <v>44307</v>
      </c>
      <c r="E5516" t="s">
        <v>50</v>
      </c>
      <c r="F5516">
        <v>5</v>
      </c>
      <c r="G5516" t="s">
        <v>43</v>
      </c>
      <c r="H5516">
        <v>0</v>
      </c>
      <c r="I5516"/>
      <c r="J5516"/>
      <c r="K5516">
        <v>3404749243</v>
      </c>
      <c r="L5516">
        <v>3404749243</v>
      </c>
      <c r="M5516" t="s">
        <v>44</v>
      </c>
      <c r="N5516">
        <v>2361508990</v>
      </c>
      <c r="O5516" s="32" t="str">
        <f t="shared" si="86"/>
        <v>Detractors</v>
      </c>
    </row>
    <row r="5517" spans="1:15" ht="15" x14ac:dyDescent="0.2">
      <c r="A5517" t="s">
        <v>41</v>
      </c>
      <c r="B5517" t="s">
        <v>42</v>
      </c>
      <c r="C5517" t="s">
        <v>82</v>
      </c>
      <c r="D5517" s="11">
        <v>44307</v>
      </c>
      <c r="E5517" t="s">
        <v>50</v>
      </c>
      <c r="F5517">
        <v>5</v>
      </c>
      <c r="G5517" t="s">
        <v>46</v>
      </c>
      <c r="H5517">
        <v>8</v>
      </c>
      <c r="I5517"/>
      <c r="J5517"/>
      <c r="K5517">
        <v>3402778523</v>
      </c>
      <c r="L5517">
        <v>3402778523</v>
      </c>
      <c r="M5517" t="s">
        <v>44</v>
      </c>
      <c r="N5517">
        <v>2361510106</v>
      </c>
      <c r="O5517" s="32" t="str">
        <f t="shared" si="86"/>
        <v>Passives</v>
      </c>
    </row>
    <row r="5518" spans="1:15" ht="15" x14ac:dyDescent="0.2">
      <c r="A5518" t="s">
        <v>41</v>
      </c>
      <c r="B5518" t="s">
        <v>42</v>
      </c>
      <c r="C5518" t="s">
        <v>144</v>
      </c>
      <c r="D5518" s="11">
        <v>44307</v>
      </c>
      <c r="E5518" t="s">
        <v>50</v>
      </c>
      <c r="F5518">
        <v>5</v>
      </c>
      <c r="G5518" t="s">
        <v>43</v>
      </c>
      <c r="H5518">
        <v>10</v>
      </c>
      <c r="I5518"/>
      <c r="J5518"/>
      <c r="K5518">
        <v>3407754957</v>
      </c>
      <c r="L5518">
        <v>3407754957</v>
      </c>
      <c r="M5518" t="s">
        <v>44</v>
      </c>
      <c r="N5518">
        <v>2361513043</v>
      </c>
      <c r="O5518" s="32" t="str">
        <f t="shared" si="86"/>
        <v>Promoters</v>
      </c>
    </row>
    <row r="5519" spans="1:15" ht="15" x14ac:dyDescent="0.2">
      <c r="A5519" t="s">
        <v>41</v>
      </c>
      <c r="B5519" t="s">
        <v>42</v>
      </c>
      <c r="C5519" t="s">
        <v>135</v>
      </c>
      <c r="D5519" s="11">
        <v>44307</v>
      </c>
      <c r="E5519" t="s">
        <v>54</v>
      </c>
      <c r="F5519">
        <v>5</v>
      </c>
      <c r="G5519" t="s">
        <v>43</v>
      </c>
      <c r="H5519">
        <v>9</v>
      </c>
      <c r="I5519"/>
      <c r="J5519"/>
      <c r="K5519">
        <v>9283104414</v>
      </c>
      <c r="L5519">
        <v>9283104414</v>
      </c>
      <c r="M5519" t="s">
        <v>51</v>
      </c>
      <c r="N5519">
        <v>2361514901</v>
      </c>
      <c r="O5519" s="32" t="str">
        <f t="shared" si="86"/>
        <v>Promoters</v>
      </c>
    </row>
    <row r="5520" spans="1:15" ht="15" x14ac:dyDescent="0.2">
      <c r="A5520" t="s">
        <v>41</v>
      </c>
      <c r="B5520" t="s">
        <v>42</v>
      </c>
      <c r="C5520" t="s">
        <v>111</v>
      </c>
      <c r="D5520" s="11">
        <v>44307</v>
      </c>
      <c r="E5520" t="s">
        <v>50</v>
      </c>
      <c r="F5520">
        <v>1</v>
      </c>
      <c r="G5520" t="s">
        <v>46</v>
      </c>
      <c r="H5520">
        <v>0</v>
      </c>
      <c r="I5520"/>
      <c r="J5520"/>
      <c r="K5520">
        <v>4045979166</v>
      </c>
      <c r="L5520">
        <v>4045979166</v>
      </c>
      <c r="M5520" t="s">
        <v>44</v>
      </c>
      <c r="N5520">
        <v>2361516794</v>
      </c>
      <c r="O5520" s="32" t="str">
        <f t="shared" si="86"/>
        <v>Detractors</v>
      </c>
    </row>
    <row r="5521" spans="1:15" ht="15" x14ac:dyDescent="0.2">
      <c r="A5521" t="s">
        <v>41</v>
      </c>
      <c r="B5521" t="s">
        <v>42</v>
      </c>
      <c r="C5521" t="s">
        <v>111</v>
      </c>
      <c r="D5521" s="11">
        <v>44307</v>
      </c>
      <c r="E5521" t="s">
        <v>50</v>
      </c>
      <c r="F5521">
        <v>5</v>
      </c>
      <c r="G5521" t="s">
        <v>43</v>
      </c>
      <c r="H5521">
        <v>0</v>
      </c>
      <c r="I5521"/>
      <c r="J5521"/>
      <c r="K5521">
        <v>4047353785</v>
      </c>
      <c r="L5521">
        <v>4047353785</v>
      </c>
      <c r="M5521" t="s">
        <v>44</v>
      </c>
      <c r="N5521">
        <v>2361517097</v>
      </c>
      <c r="O5521" s="32" t="str">
        <f t="shared" si="86"/>
        <v>Detractors</v>
      </c>
    </row>
    <row r="5522" spans="1:15" ht="15" x14ac:dyDescent="0.2">
      <c r="A5522" t="s">
        <v>41</v>
      </c>
      <c r="B5522" t="s">
        <v>42</v>
      </c>
      <c r="C5522" t="s">
        <v>82</v>
      </c>
      <c r="D5522" s="11">
        <v>44307</v>
      </c>
      <c r="E5522" t="s">
        <v>50</v>
      </c>
      <c r="F5522">
        <v>4</v>
      </c>
      <c r="G5522" t="s">
        <v>43</v>
      </c>
      <c r="H5522">
        <v>5</v>
      </c>
      <c r="I5522"/>
      <c r="J5522"/>
      <c r="K5522">
        <v>3407712876</v>
      </c>
      <c r="L5522">
        <v>3407712876</v>
      </c>
      <c r="M5522" t="s">
        <v>44</v>
      </c>
      <c r="N5522">
        <v>2361517558</v>
      </c>
      <c r="O5522" s="32" t="str">
        <f t="shared" si="86"/>
        <v>Detractors</v>
      </c>
    </row>
    <row r="5523" spans="1:15" ht="15" x14ac:dyDescent="0.2">
      <c r="A5523" t="s">
        <v>41</v>
      </c>
      <c r="B5523" t="s">
        <v>42</v>
      </c>
      <c r="C5523" t="s">
        <v>111</v>
      </c>
      <c r="D5523" s="11">
        <v>44307</v>
      </c>
      <c r="E5523" t="s">
        <v>50</v>
      </c>
      <c r="F5523">
        <v>4</v>
      </c>
      <c r="G5523" t="s">
        <v>43</v>
      </c>
      <c r="H5523">
        <v>7</v>
      </c>
      <c r="I5523"/>
      <c r="J5523"/>
      <c r="K5523">
        <v>4096706811</v>
      </c>
      <c r="L5523">
        <v>4096706811</v>
      </c>
      <c r="M5523" t="s">
        <v>51</v>
      </c>
      <c r="N5523">
        <v>2361517775</v>
      </c>
      <c r="O5523" s="32" t="str">
        <f t="shared" si="86"/>
        <v>Passives</v>
      </c>
    </row>
    <row r="5524" spans="1:15" ht="15" x14ac:dyDescent="0.2">
      <c r="A5524" t="s">
        <v>41</v>
      </c>
      <c r="B5524" t="s">
        <v>42</v>
      </c>
      <c r="C5524" t="s">
        <v>125</v>
      </c>
      <c r="D5524" s="11">
        <v>44307</v>
      </c>
      <c r="E5524" t="s">
        <v>19</v>
      </c>
      <c r="F5524">
        <v>3</v>
      </c>
      <c r="G5524" t="s">
        <v>46</v>
      </c>
      <c r="H5524">
        <v>4</v>
      </c>
      <c r="I5524"/>
      <c r="J5524"/>
      <c r="K5524">
        <v>7205275223</v>
      </c>
      <c r="L5524">
        <v>5922323250</v>
      </c>
      <c r="M5524" t="s">
        <v>44</v>
      </c>
      <c r="N5524">
        <v>2361518176</v>
      </c>
      <c r="O5524" s="32" t="str">
        <f t="shared" si="86"/>
        <v>Detractors</v>
      </c>
    </row>
    <row r="5525" spans="1:15" ht="15" x14ac:dyDescent="0.2">
      <c r="A5525" t="s">
        <v>41</v>
      </c>
      <c r="B5525" t="s">
        <v>42</v>
      </c>
      <c r="C5525" t="s">
        <v>82</v>
      </c>
      <c r="D5525" s="11">
        <v>44307</v>
      </c>
      <c r="E5525" t="s">
        <v>50</v>
      </c>
      <c r="F5525">
        <v>5</v>
      </c>
      <c r="G5525" t="s">
        <v>43</v>
      </c>
      <c r="H5525">
        <v>6</v>
      </c>
      <c r="I5525"/>
      <c r="J5525"/>
      <c r="K5525">
        <v>3402776146</v>
      </c>
      <c r="L5525">
        <v>3402776146</v>
      </c>
      <c r="M5525" t="s">
        <v>44</v>
      </c>
      <c r="N5525">
        <v>2361518495</v>
      </c>
      <c r="O5525" s="32" t="str">
        <f t="shared" si="86"/>
        <v>Detractors</v>
      </c>
    </row>
    <row r="5526" spans="1:15" ht="15" x14ac:dyDescent="0.2">
      <c r="A5526" t="s">
        <v>41</v>
      </c>
      <c r="B5526" t="s">
        <v>42</v>
      </c>
      <c r="C5526" t="s">
        <v>78</v>
      </c>
      <c r="D5526" s="11">
        <v>44307</v>
      </c>
      <c r="E5526" t="s">
        <v>52</v>
      </c>
      <c r="F5526">
        <v>5</v>
      </c>
      <c r="G5526" t="s">
        <v>43</v>
      </c>
      <c r="H5526">
        <v>9</v>
      </c>
      <c r="I5526"/>
      <c r="J5526"/>
      <c r="K5526">
        <v>7137856464</v>
      </c>
      <c r="L5526">
        <v>7137856464</v>
      </c>
      <c r="M5526" t="s">
        <v>51</v>
      </c>
      <c r="N5526">
        <v>2361520612</v>
      </c>
      <c r="O5526" s="32" t="str">
        <f t="shared" si="86"/>
        <v>Promoters</v>
      </c>
    </row>
    <row r="5527" spans="1:15" ht="15" x14ac:dyDescent="0.2">
      <c r="A5527" t="s">
        <v>41</v>
      </c>
      <c r="B5527" t="s">
        <v>42</v>
      </c>
      <c r="C5527" t="s">
        <v>111</v>
      </c>
      <c r="D5527" s="11">
        <v>44307</v>
      </c>
      <c r="E5527" t="s">
        <v>50</v>
      </c>
      <c r="F5527">
        <v>1</v>
      </c>
      <c r="G5527" t="s">
        <v>46</v>
      </c>
      <c r="H5527">
        <v>0</v>
      </c>
      <c r="I5527"/>
      <c r="J5527">
        <v>2039030958</v>
      </c>
      <c r="K5527">
        <v>8653684214</v>
      </c>
      <c r="L5527">
        <v>8653684214</v>
      </c>
      <c r="M5527" t="s">
        <v>44</v>
      </c>
      <c r="N5527">
        <v>2361521648</v>
      </c>
      <c r="O5527" s="32" t="str">
        <f t="shared" si="86"/>
        <v>Detractors</v>
      </c>
    </row>
    <row r="5528" spans="1:15" ht="15" x14ac:dyDescent="0.2">
      <c r="A5528" t="s">
        <v>41</v>
      </c>
      <c r="B5528" t="s">
        <v>42</v>
      </c>
      <c r="C5528" t="s">
        <v>140</v>
      </c>
      <c r="D5528" s="11">
        <v>44307</v>
      </c>
      <c r="E5528" t="s">
        <v>50</v>
      </c>
      <c r="F5528">
        <v>5</v>
      </c>
      <c r="G5528" t="s">
        <v>43</v>
      </c>
      <c r="H5528">
        <v>6</v>
      </c>
      <c r="I5528"/>
      <c r="J5528"/>
      <c r="K5528">
        <v>3402274240</v>
      </c>
      <c r="L5528">
        <v>3402274240</v>
      </c>
      <c r="M5528" t="s">
        <v>44</v>
      </c>
      <c r="N5528">
        <v>2361521987</v>
      </c>
      <c r="O5528" s="32" t="str">
        <f t="shared" si="86"/>
        <v>Detractors</v>
      </c>
    </row>
    <row r="5529" spans="1:15" ht="15" x14ac:dyDescent="0.2">
      <c r="A5529" t="s">
        <v>41</v>
      </c>
      <c r="B5529" t="s">
        <v>42</v>
      </c>
      <c r="C5529" t="s">
        <v>83</v>
      </c>
      <c r="D5529" s="11">
        <v>44307</v>
      </c>
      <c r="E5529" t="s">
        <v>50</v>
      </c>
      <c r="F5529">
        <v>5</v>
      </c>
      <c r="G5529" t="s">
        <v>43</v>
      </c>
      <c r="H5529">
        <v>5</v>
      </c>
      <c r="I5529"/>
      <c r="J5529"/>
      <c r="K5529">
        <v>3404742138</v>
      </c>
      <c r="L5529">
        <v>3404742138</v>
      </c>
      <c r="M5529" t="s">
        <v>44</v>
      </c>
      <c r="N5529">
        <v>2361525712</v>
      </c>
      <c r="O5529" s="32" t="str">
        <f t="shared" si="86"/>
        <v>Detractors</v>
      </c>
    </row>
    <row r="5530" spans="1:15" ht="15" x14ac:dyDescent="0.2">
      <c r="A5530" t="s">
        <v>41</v>
      </c>
      <c r="B5530" t="s">
        <v>42</v>
      </c>
      <c r="C5530" t="s">
        <v>115</v>
      </c>
      <c r="D5530" s="11">
        <v>44307</v>
      </c>
      <c r="E5530" t="s">
        <v>50</v>
      </c>
      <c r="F5530">
        <v>5</v>
      </c>
      <c r="G5530" t="s">
        <v>43</v>
      </c>
      <c r="H5530">
        <v>5</v>
      </c>
      <c r="I5530"/>
      <c r="J5530"/>
      <c r="K5530">
        <v>3404733894</v>
      </c>
      <c r="L5530">
        <v>3404733894</v>
      </c>
      <c r="M5530" t="s">
        <v>44</v>
      </c>
      <c r="N5530">
        <v>2361526632</v>
      </c>
      <c r="O5530" s="32" t="str">
        <f t="shared" si="86"/>
        <v>Detractors</v>
      </c>
    </row>
    <row r="5531" spans="1:15" ht="15" x14ac:dyDescent="0.2">
      <c r="A5531" t="s">
        <v>41</v>
      </c>
      <c r="B5531" t="s">
        <v>42</v>
      </c>
      <c r="C5531" t="s">
        <v>140</v>
      </c>
      <c r="D5531" s="11">
        <v>44307</v>
      </c>
      <c r="E5531" t="s">
        <v>50</v>
      </c>
      <c r="F5531">
        <v>4</v>
      </c>
      <c r="G5531" t="s">
        <v>43</v>
      </c>
      <c r="H5531">
        <v>7</v>
      </c>
      <c r="I5531"/>
      <c r="J5531"/>
      <c r="K5531">
        <v>3406435307</v>
      </c>
      <c r="L5531">
        <v>3406435307</v>
      </c>
      <c r="M5531" t="s">
        <v>51</v>
      </c>
      <c r="N5531">
        <v>2361534049</v>
      </c>
      <c r="O5531" s="32" t="str">
        <f t="shared" si="86"/>
        <v>Passives</v>
      </c>
    </row>
    <row r="5532" spans="1:15" ht="15" x14ac:dyDescent="0.2">
      <c r="A5532" t="s">
        <v>41</v>
      </c>
      <c r="B5532" t="s">
        <v>42</v>
      </c>
      <c r="C5532" t="s">
        <v>132</v>
      </c>
      <c r="D5532" s="11">
        <v>44307</v>
      </c>
      <c r="E5532" t="s">
        <v>55</v>
      </c>
      <c r="F5532">
        <v>3</v>
      </c>
      <c r="G5532" t="s">
        <v>46</v>
      </c>
      <c r="H5532">
        <v>5</v>
      </c>
      <c r="I5532"/>
      <c r="J5532"/>
      <c r="K5532">
        <v>7022044660</v>
      </c>
      <c r="L5532">
        <v>7022044660</v>
      </c>
      <c r="M5532" t="s">
        <v>44</v>
      </c>
      <c r="N5532">
        <v>2361535589</v>
      </c>
      <c r="O5532" s="32" t="str">
        <f t="shared" si="86"/>
        <v>Detractors</v>
      </c>
    </row>
    <row r="5533" spans="1:15" ht="15" x14ac:dyDescent="0.2">
      <c r="A5533" t="s">
        <v>41</v>
      </c>
      <c r="B5533" t="s">
        <v>42</v>
      </c>
      <c r="C5533" t="s">
        <v>139</v>
      </c>
      <c r="D5533" s="11">
        <v>44307</v>
      </c>
      <c r="E5533" t="s">
        <v>50</v>
      </c>
      <c r="F5533">
        <v>5</v>
      </c>
      <c r="G5533" t="s">
        <v>43</v>
      </c>
      <c r="H5533">
        <v>7</v>
      </c>
      <c r="I5533"/>
      <c r="J5533"/>
      <c r="K5533">
        <v>3404733894</v>
      </c>
      <c r="L5533">
        <v>3404733894</v>
      </c>
      <c r="M5533" t="s">
        <v>44</v>
      </c>
      <c r="N5533">
        <v>2361616342</v>
      </c>
      <c r="O5533" s="32" t="str">
        <f t="shared" si="86"/>
        <v>Passives</v>
      </c>
    </row>
    <row r="5534" spans="1:15" ht="15" x14ac:dyDescent="0.2">
      <c r="A5534" t="s">
        <v>41</v>
      </c>
      <c r="B5534" t="s">
        <v>42</v>
      </c>
      <c r="C5534" t="s">
        <v>139</v>
      </c>
      <c r="D5534" s="11">
        <v>44307</v>
      </c>
      <c r="E5534" t="s">
        <v>50</v>
      </c>
      <c r="F5534">
        <v>5</v>
      </c>
      <c r="G5534" t="s">
        <v>43</v>
      </c>
      <c r="H5534">
        <v>0</v>
      </c>
      <c r="I5534"/>
      <c r="J5534">
        <v>2039118484</v>
      </c>
      <c r="K5534">
        <v>4072226724</v>
      </c>
      <c r="L5534">
        <v>4072226724</v>
      </c>
      <c r="M5534" t="s">
        <v>44</v>
      </c>
      <c r="N5534">
        <v>2361622175</v>
      </c>
      <c r="O5534" s="32" t="str">
        <f t="shared" si="86"/>
        <v>Detractors</v>
      </c>
    </row>
    <row r="5535" spans="1:15" ht="15" x14ac:dyDescent="0.2">
      <c r="A5535" t="s">
        <v>41</v>
      </c>
      <c r="B5535" t="s">
        <v>42</v>
      </c>
      <c r="C5535" t="s">
        <v>88</v>
      </c>
      <c r="D5535" s="11">
        <v>44307</v>
      </c>
      <c r="E5535" t="s">
        <v>50</v>
      </c>
      <c r="F5535">
        <v>5</v>
      </c>
      <c r="G5535" t="s">
        <v>43</v>
      </c>
      <c r="H5535">
        <v>10</v>
      </c>
      <c r="I5535"/>
      <c r="J5535"/>
      <c r="K5535">
        <v>3403329410</v>
      </c>
      <c r="L5535">
        <v>3403329410</v>
      </c>
      <c r="M5535" t="s">
        <v>44</v>
      </c>
      <c r="N5535">
        <v>2361642200</v>
      </c>
      <c r="O5535" s="32" t="str">
        <f t="shared" si="86"/>
        <v>Promoters</v>
      </c>
    </row>
    <row r="5536" spans="1:15" ht="15" x14ac:dyDescent="0.2">
      <c r="A5536" t="s">
        <v>41</v>
      </c>
      <c r="B5536" t="s">
        <v>42</v>
      </c>
      <c r="C5536" t="s">
        <v>139</v>
      </c>
      <c r="D5536" s="11">
        <v>44307</v>
      </c>
      <c r="E5536" t="s">
        <v>50</v>
      </c>
      <c r="F5536">
        <v>5</v>
      </c>
      <c r="G5536" t="s">
        <v>43</v>
      </c>
      <c r="H5536">
        <v>8</v>
      </c>
      <c r="I5536"/>
      <c r="J5536"/>
      <c r="K5536">
        <v>7706537448</v>
      </c>
      <c r="L5536">
        <v>7706537448</v>
      </c>
      <c r="M5536" t="s">
        <v>51</v>
      </c>
      <c r="N5536">
        <v>2361644295</v>
      </c>
      <c r="O5536" s="32" t="str">
        <f t="shared" si="86"/>
        <v>Passives</v>
      </c>
    </row>
    <row r="5537" spans="1:15" ht="15" x14ac:dyDescent="0.2">
      <c r="A5537" t="s">
        <v>41</v>
      </c>
      <c r="B5537" t="s">
        <v>42</v>
      </c>
      <c r="C5537" t="s">
        <v>139</v>
      </c>
      <c r="D5537" s="11">
        <v>44307</v>
      </c>
      <c r="E5537" t="s">
        <v>50</v>
      </c>
      <c r="F5537">
        <v>5</v>
      </c>
      <c r="G5537" t="s">
        <v>43</v>
      </c>
      <c r="H5537">
        <v>5</v>
      </c>
      <c r="I5537"/>
      <c r="J5537"/>
      <c r="K5537">
        <v>4696886898</v>
      </c>
      <c r="L5537">
        <v>4696886898</v>
      </c>
      <c r="M5537" t="s">
        <v>44</v>
      </c>
      <c r="N5537">
        <v>2361647333</v>
      </c>
      <c r="O5537" s="32" t="str">
        <f t="shared" si="86"/>
        <v>Detractors</v>
      </c>
    </row>
    <row r="5538" spans="1:15" ht="15" x14ac:dyDescent="0.2">
      <c r="A5538" t="s">
        <v>41</v>
      </c>
      <c r="B5538" t="s">
        <v>42</v>
      </c>
      <c r="C5538" t="s">
        <v>78</v>
      </c>
      <c r="D5538" s="11">
        <v>44307</v>
      </c>
      <c r="E5538" t="s">
        <v>50</v>
      </c>
      <c r="F5538">
        <v>5</v>
      </c>
      <c r="G5538" t="s">
        <v>43</v>
      </c>
      <c r="H5538">
        <v>7</v>
      </c>
      <c r="I5538"/>
      <c r="J5538"/>
      <c r="K5538">
        <v>3402274240</v>
      </c>
      <c r="L5538">
        <v>3402274240</v>
      </c>
      <c r="M5538" t="s">
        <v>51</v>
      </c>
      <c r="N5538">
        <v>2361647338</v>
      </c>
      <c r="O5538" s="32" t="str">
        <f t="shared" si="86"/>
        <v>Passives</v>
      </c>
    </row>
    <row r="5539" spans="1:15" ht="15" x14ac:dyDescent="0.2">
      <c r="A5539" t="s">
        <v>41</v>
      </c>
      <c r="B5539" t="s">
        <v>42</v>
      </c>
      <c r="C5539" t="s">
        <v>78</v>
      </c>
      <c r="D5539" s="11">
        <v>44307</v>
      </c>
      <c r="E5539" t="s">
        <v>50</v>
      </c>
      <c r="F5539">
        <v>5</v>
      </c>
      <c r="G5539" t="s">
        <v>43</v>
      </c>
      <c r="H5539">
        <v>8</v>
      </c>
      <c r="I5539"/>
      <c r="J5539"/>
      <c r="K5539">
        <v>3404744078</v>
      </c>
      <c r="L5539">
        <v>3404744078</v>
      </c>
      <c r="M5539" t="s">
        <v>51</v>
      </c>
      <c r="N5539">
        <v>2361648655</v>
      </c>
      <c r="O5539" s="32" t="str">
        <f t="shared" si="86"/>
        <v>Passives</v>
      </c>
    </row>
    <row r="5540" spans="1:15" ht="15" x14ac:dyDescent="0.2">
      <c r="A5540" t="s">
        <v>41</v>
      </c>
      <c r="B5540" t="s">
        <v>42</v>
      </c>
      <c r="C5540" t="s">
        <v>82</v>
      </c>
      <c r="D5540" s="11">
        <v>44307</v>
      </c>
      <c r="E5540" t="s">
        <v>50</v>
      </c>
      <c r="F5540">
        <v>5</v>
      </c>
      <c r="G5540" t="s">
        <v>43</v>
      </c>
      <c r="H5540">
        <v>9</v>
      </c>
      <c r="I5540"/>
      <c r="J5540"/>
      <c r="K5540">
        <v>3404749437</v>
      </c>
      <c r="L5540">
        <v>3404749437</v>
      </c>
      <c r="M5540" t="s">
        <v>44</v>
      </c>
      <c r="N5540">
        <v>2361649088</v>
      </c>
      <c r="O5540" s="32" t="str">
        <f t="shared" si="86"/>
        <v>Promoters</v>
      </c>
    </row>
    <row r="5541" spans="1:15" ht="15" x14ac:dyDescent="0.2">
      <c r="A5541" t="s">
        <v>41</v>
      </c>
      <c r="B5541" t="s">
        <v>42</v>
      </c>
      <c r="C5541" t="s">
        <v>139</v>
      </c>
      <c r="D5541" s="11">
        <v>44307</v>
      </c>
      <c r="E5541" t="s">
        <v>50</v>
      </c>
      <c r="F5541">
        <v>5</v>
      </c>
      <c r="G5541" t="s">
        <v>43</v>
      </c>
      <c r="H5541">
        <v>10</v>
      </c>
      <c r="I5541"/>
      <c r="J5541"/>
      <c r="K5541">
        <v>3403326381</v>
      </c>
      <c r="L5541">
        <v>3403326381</v>
      </c>
      <c r="M5541" t="s">
        <v>44</v>
      </c>
      <c r="N5541">
        <v>2361651421</v>
      </c>
      <c r="O5541" s="32" t="str">
        <f t="shared" si="86"/>
        <v>Promoters</v>
      </c>
    </row>
    <row r="5542" spans="1:15" ht="15" x14ac:dyDescent="0.2">
      <c r="A5542" t="s">
        <v>41</v>
      </c>
      <c r="B5542" t="s">
        <v>42</v>
      </c>
      <c r="C5542" t="s">
        <v>81</v>
      </c>
      <c r="D5542" s="11">
        <v>44307</v>
      </c>
      <c r="E5542" t="s">
        <v>50</v>
      </c>
      <c r="F5542">
        <v>5</v>
      </c>
      <c r="G5542" t="s">
        <v>43</v>
      </c>
      <c r="H5542">
        <v>10</v>
      </c>
      <c r="I5542"/>
      <c r="J5542"/>
      <c r="K5542">
        <v>3402772432</v>
      </c>
      <c r="L5542">
        <v>3402772432</v>
      </c>
      <c r="M5542" t="s">
        <v>44</v>
      </c>
      <c r="N5542">
        <v>2361656203</v>
      </c>
      <c r="O5542" s="32" t="str">
        <f t="shared" si="86"/>
        <v>Promoters</v>
      </c>
    </row>
    <row r="5543" spans="1:15" ht="15" x14ac:dyDescent="0.2">
      <c r="A5543" t="s">
        <v>41</v>
      </c>
      <c r="B5543" t="s">
        <v>42</v>
      </c>
      <c r="C5543" t="s">
        <v>84</v>
      </c>
      <c r="D5543" s="11">
        <v>44307</v>
      </c>
      <c r="E5543" t="s">
        <v>50</v>
      </c>
      <c r="F5543">
        <v>4</v>
      </c>
      <c r="G5543" t="s">
        <v>43</v>
      </c>
      <c r="H5543">
        <v>5</v>
      </c>
      <c r="I5543"/>
      <c r="J5543"/>
      <c r="K5543">
        <v>3404234041</v>
      </c>
      <c r="L5543">
        <v>3404234041</v>
      </c>
      <c r="M5543" t="s">
        <v>44</v>
      </c>
      <c r="N5543">
        <v>2361664248</v>
      </c>
      <c r="O5543" s="32" t="str">
        <f t="shared" si="86"/>
        <v>Detractors</v>
      </c>
    </row>
    <row r="5544" spans="1:15" ht="15" x14ac:dyDescent="0.2">
      <c r="A5544" t="s">
        <v>41</v>
      </c>
      <c r="B5544" t="s">
        <v>42</v>
      </c>
      <c r="C5544" t="s">
        <v>139</v>
      </c>
      <c r="D5544" s="11">
        <v>44307</v>
      </c>
      <c r="E5544" t="s">
        <v>50</v>
      </c>
      <c r="F5544">
        <v>5</v>
      </c>
      <c r="G5544" t="s">
        <v>43</v>
      </c>
      <c r="H5544">
        <v>10</v>
      </c>
      <c r="I5544"/>
      <c r="J5544"/>
      <c r="K5544">
        <v>3402201075</v>
      </c>
      <c r="L5544">
        <v>3402201075</v>
      </c>
      <c r="M5544" t="s">
        <v>44</v>
      </c>
      <c r="N5544">
        <v>2361664644</v>
      </c>
      <c r="O5544" s="32" t="str">
        <f t="shared" si="86"/>
        <v>Promoters</v>
      </c>
    </row>
    <row r="5545" spans="1:15" ht="15" x14ac:dyDescent="0.2">
      <c r="A5545" t="s">
        <v>41</v>
      </c>
      <c r="B5545" t="s">
        <v>42</v>
      </c>
      <c r="C5545" t="s">
        <v>139</v>
      </c>
      <c r="D5545" s="11">
        <v>44307</v>
      </c>
      <c r="E5545" t="s">
        <v>50</v>
      </c>
      <c r="F5545">
        <v>5</v>
      </c>
      <c r="G5545" t="s">
        <v>43</v>
      </c>
      <c r="H5545">
        <v>5</v>
      </c>
      <c r="I5545"/>
      <c r="J5545"/>
      <c r="K5545">
        <v>3402274240</v>
      </c>
      <c r="L5545">
        <v>3402274240</v>
      </c>
      <c r="M5545" t="s">
        <v>44</v>
      </c>
      <c r="N5545">
        <v>2361666784</v>
      </c>
      <c r="O5545" s="32" t="str">
        <f t="shared" si="86"/>
        <v>Detractors</v>
      </c>
    </row>
    <row r="5546" spans="1:15" ht="15" x14ac:dyDescent="0.2">
      <c r="A5546" t="s">
        <v>41</v>
      </c>
      <c r="B5546" t="s">
        <v>42</v>
      </c>
      <c r="C5546" t="s">
        <v>128</v>
      </c>
      <c r="D5546" s="11">
        <v>44307</v>
      </c>
      <c r="E5546" t="s">
        <v>53</v>
      </c>
      <c r="F5546">
        <v>5</v>
      </c>
      <c r="G5546" t="s">
        <v>43</v>
      </c>
      <c r="H5546">
        <v>10</v>
      </c>
      <c r="I5546"/>
      <c r="J5546"/>
      <c r="K5546">
        <v>4417043468</v>
      </c>
      <c r="L5546">
        <v>4417043468</v>
      </c>
      <c r="M5546" t="s">
        <v>51</v>
      </c>
      <c r="N5546">
        <v>2361666829</v>
      </c>
      <c r="O5546" s="32" t="str">
        <f t="shared" si="86"/>
        <v>Promoters</v>
      </c>
    </row>
    <row r="5547" spans="1:15" ht="15" x14ac:dyDescent="0.2">
      <c r="A5547" t="s">
        <v>41</v>
      </c>
      <c r="B5547" t="s">
        <v>42</v>
      </c>
      <c r="C5547" t="s">
        <v>139</v>
      </c>
      <c r="D5547" s="11">
        <v>44307</v>
      </c>
      <c r="E5547" t="s">
        <v>50</v>
      </c>
      <c r="F5547">
        <v>4</v>
      </c>
      <c r="G5547" t="s">
        <v>43</v>
      </c>
      <c r="H5547">
        <v>4</v>
      </c>
      <c r="I5547"/>
      <c r="J5547">
        <v>2039158944</v>
      </c>
      <c r="K5547">
        <v>3402442437</v>
      </c>
      <c r="L5547">
        <v>3402442437</v>
      </c>
      <c r="M5547" t="s">
        <v>44</v>
      </c>
      <c r="N5547">
        <v>2361667511</v>
      </c>
      <c r="O5547" s="32" t="str">
        <f t="shared" si="86"/>
        <v>Detractors</v>
      </c>
    </row>
    <row r="5548" spans="1:15" ht="15" x14ac:dyDescent="0.2">
      <c r="A5548" t="s">
        <v>41</v>
      </c>
      <c r="B5548" t="s">
        <v>42</v>
      </c>
      <c r="C5548" t="s">
        <v>84</v>
      </c>
      <c r="D5548" s="11">
        <v>44307</v>
      </c>
      <c r="E5548" t="s">
        <v>50</v>
      </c>
      <c r="F5548">
        <v>5</v>
      </c>
      <c r="G5548" t="s">
        <v>43</v>
      </c>
      <c r="H5548">
        <v>7</v>
      </c>
      <c r="I5548"/>
      <c r="J5548"/>
      <c r="K5548">
        <v>3402441366</v>
      </c>
      <c r="L5548">
        <v>3402441366</v>
      </c>
      <c r="M5548" t="s">
        <v>44</v>
      </c>
      <c r="N5548">
        <v>2361674610</v>
      </c>
      <c r="O5548" s="32" t="str">
        <f t="shared" si="86"/>
        <v>Passives</v>
      </c>
    </row>
    <row r="5549" spans="1:15" ht="15" x14ac:dyDescent="0.2">
      <c r="A5549" t="s">
        <v>41</v>
      </c>
      <c r="B5549" t="s">
        <v>42</v>
      </c>
      <c r="C5549" t="s">
        <v>126</v>
      </c>
      <c r="D5549" s="11">
        <v>44307</v>
      </c>
      <c r="E5549" t="s">
        <v>53</v>
      </c>
      <c r="F5549">
        <v>5</v>
      </c>
      <c r="G5549" t="s">
        <v>43</v>
      </c>
      <c r="H5549">
        <v>10</v>
      </c>
      <c r="I5549"/>
      <c r="J5549"/>
      <c r="K5549">
        <v>4412326904</v>
      </c>
      <c r="L5549">
        <v>4412326904</v>
      </c>
      <c r="M5549" t="s">
        <v>44</v>
      </c>
      <c r="N5549">
        <v>2361679683</v>
      </c>
      <c r="O5549" s="32" t="str">
        <f t="shared" si="86"/>
        <v>Promoters</v>
      </c>
    </row>
    <row r="5550" spans="1:15" ht="15" x14ac:dyDescent="0.2">
      <c r="A5550" t="s">
        <v>41</v>
      </c>
      <c r="B5550" t="s">
        <v>42</v>
      </c>
      <c r="C5550" t="s">
        <v>84</v>
      </c>
      <c r="D5550" s="11">
        <v>44307</v>
      </c>
      <c r="E5550" t="s">
        <v>50</v>
      </c>
      <c r="F5550">
        <v>5</v>
      </c>
      <c r="G5550" t="s">
        <v>43</v>
      </c>
      <c r="H5550">
        <v>9</v>
      </c>
      <c r="I5550"/>
      <c r="J5550"/>
      <c r="K5550">
        <v>3406900262</v>
      </c>
      <c r="L5550">
        <v>3406900262</v>
      </c>
      <c r="M5550" t="s">
        <v>44</v>
      </c>
      <c r="N5550">
        <v>2361679734</v>
      </c>
      <c r="O5550" s="32" t="str">
        <f t="shared" si="86"/>
        <v>Promoters</v>
      </c>
    </row>
    <row r="5551" spans="1:15" ht="15" x14ac:dyDescent="0.2">
      <c r="A5551" t="s">
        <v>41</v>
      </c>
      <c r="B5551" t="s">
        <v>42</v>
      </c>
      <c r="C5551" t="s">
        <v>84</v>
      </c>
      <c r="D5551" s="11">
        <v>44307</v>
      </c>
      <c r="E5551" t="s">
        <v>50</v>
      </c>
      <c r="F5551">
        <v>2</v>
      </c>
      <c r="G5551" t="s">
        <v>46</v>
      </c>
      <c r="H5551">
        <v>0</v>
      </c>
      <c r="I5551"/>
      <c r="J5551"/>
      <c r="K5551">
        <v>3402449235</v>
      </c>
      <c r="L5551">
        <v>3402449235</v>
      </c>
      <c r="M5551" t="s">
        <v>44</v>
      </c>
      <c r="N5551">
        <v>2361683598</v>
      </c>
      <c r="O5551" s="32" t="str">
        <f t="shared" si="86"/>
        <v>Detractors</v>
      </c>
    </row>
    <row r="5552" spans="1:15" ht="15" x14ac:dyDescent="0.2">
      <c r="A5552" t="s">
        <v>41</v>
      </c>
      <c r="B5552" t="s">
        <v>42</v>
      </c>
      <c r="C5552" t="s">
        <v>88</v>
      </c>
      <c r="D5552" s="11">
        <v>44307</v>
      </c>
      <c r="E5552" t="s">
        <v>50</v>
      </c>
      <c r="F5552">
        <v>4</v>
      </c>
      <c r="G5552" t="s">
        <v>46</v>
      </c>
      <c r="H5552">
        <v>5</v>
      </c>
      <c r="I5552"/>
      <c r="J5552"/>
      <c r="K5552">
        <v>3407793274</v>
      </c>
      <c r="L5552">
        <v>3407793274</v>
      </c>
      <c r="M5552" t="s">
        <v>44</v>
      </c>
      <c r="N5552">
        <v>2361688643</v>
      </c>
      <c r="O5552" s="32" t="str">
        <f t="shared" si="86"/>
        <v>Detractors</v>
      </c>
    </row>
    <row r="5553" spans="1:15" ht="15" x14ac:dyDescent="0.2">
      <c r="A5553" t="s">
        <v>41</v>
      </c>
      <c r="B5553" t="s">
        <v>42</v>
      </c>
      <c r="C5553" t="s">
        <v>84</v>
      </c>
      <c r="D5553" s="11">
        <v>44307</v>
      </c>
      <c r="E5553" t="s">
        <v>50</v>
      </c>
      <c r="F5553">
        <v>5</v>
      </c>
      <c r="G5553" t="s">
        <v>43</v>
      </c>
      <c r="H5553">
        <v>10</v>
      </c>
      <c r="I5553"/>
      <c r="J5553"/>
      <c r="K5553">
        <v>3405138778</v>
      </c>
      <c r="L5553">
        <v>3405138778</v>
      </c>
      <c r="M5553" t="s">
        <v>44</v>
      </c>
      <c r="N5553">
        <v>2361691483</v>
      </c>
      <c r="O5553" s="32" t="str">
        <f t="shared" si="86"/>
        <v>Promoters</v>
      </c>
    </row>
    <row r="5554" spans="1:15" ht="15" x14ac:dyDescent="0.2">
      <c r="A5554" t="s">
        <v>41</v>
      </c>
      <c r="B5554" t="s">
        <v>42</v>
      </c>
      <c r="C5554" t="s">
        <v>139</v>
      </c>
      <c r="D5554" s="11">
        <v>44307</v>
      </c>
      <c r="E5554" t="s">
        <v>50</v>
      </c>
      <c r="F5554">
        <v>5</v>
      </c>
      <c r="G5554" t="s">
        <v>43</v>
      </c>
      <c r="H5554">
        <v>9</v>
      </c>
      <c r="I5554"/>
      <c r="J5554"/>
      <c r="K5554">
        <v>3402273925</v>
      </c>
      <c r="L5554">
        <v>3402273925</v>
      </c>
      <c r="M5554" t="s">
        <v>44</v>
      </c>
      <c r="N5554">
        <v>2361704065</v>
      </c>
      <c r="O5554" s="32" t="str">
        <f t="shared" si="86"/>
        <v>Promoters</v>
      </c>
    </row>
    <row r="5555" spans="1:15" ht="15" x14ac:dyDescent="0.2">
      <c r="A5555" t="s">
        <v>41</v>
      </c>
      <c r="B5555" t="s">
        <v>42</v>
      </c>
      <c r="C5555" t="s">
        <v>120</v>
      </c>
      <c r="D5555" s="11">
        <v>44307</v>
      </c>
      <c r="E5555" t="s">
        <v>19</v>
      </c>
      <c r="F5555">
        <v>5</v>
      </c>
      <c r="G5555" t="s">
        <v>43</v>
      </c>
      <c r="H5555">
        <v>10</v>
      </c>
      <c r="I5555"/>
      <c r="J5555"/>
      <c r="K5555">
        <v>7205275223</v>
      </c>
      <c r="L5555">
        <v>5922683529</v>
      </c>
      <c r="M5555" t="s">
        <v>51</v>
      </c>
      <c r="N5555">
        <v>2361708675</v>
      </c>
      <c r="O5555" s="32" t="str">
        <f t="shared" si="86"/>
        <v>Promoters</v>
      </c>
    </row>
    <row r="5556" spans="1:15" ht="15" x14ac:dyDescent="0.2">
      <c r="A5556" t="s">
        <v>41</v>
      </c>
      <c r="B5556" t="s">
        <v>42</v>
      </c>
      <c r="C5556" t="s">
        <v>88</v>
      </c>
      <c r="D5556" s="11">
        <v>44307</v>
      </c>
      <c r="E5556" t="s">
        <v>52</v>
      </c>
      <c r="F5556">
        <v>5</v>
      </c>
      <c r="G5556" t="s">
        <v>43</v>
      </c>
      <c r="H5556">
        <v>10</v>
      </c>
      <c r="I5556"/>
      <c r="J5556"/>
      <c r="K5556">
        <v>4417340025</v>
      </c>
      <c r="L5556">
        <v>4417340025</v>
      </c>
      <c r="M5556" t="s">
        <v>44</v>
      </c>
      <c r="N5556">
        <v>2361726412</v>
      </c>
      <c r="O5556" s="32" t="str">
        <f t="shared" si="86"/>
        <v>Promoters</v>
      </c>
    </row>
    <row r="5557" spans="1:15" ht="15" x14ac:dyDescent="0.2">
      <c r="A5557" t="s">
        <v>41</v>
      </c>
      <c r="B5557" t="s">
        <v>42</v>
      </c>
      <c r="C5557" t="s">
        <v>113</v>
      </c>
      <c r="D5557" s="11">
        <v>44308</v>
      </c>
      <c r="E5557" t="s">
        <v>50</v>
      </c>
      <c r="F5557">
        <v>4</v>
      </c>
      <c r="G5557" t="s">
        <v>43</v>
      </c>
      <c r="H5557">
        <v>4</v>
      </c>
      <c r="I5557"/>
      <c r="J5557"/>
      <c r="K5557">
        <v>3409983299</v>
      </c>
      <c r="L5557">
        <v>3409983299</v>
      </c>
      <c r="M5557" t="s">
        <v>44</v>
      </c>
      <c r="N5557">
        <v>2361830811</v>
      </c>
      <c r="O5557" s="32" t="str">
        <f t="shared" si="86"/>
        <v>Detractors</v>
      </c>
    </row>
    <row r="5558" spans="1:15" ht="15" x14ac:dyDescent="0.2">
      <c r="A5558" t="s">
        <v>41</v>
      </c>
      <c r="B5558" t="s">
        <v>42</v>
      </c>
      <c r="C5558" t="s">
        <v>138</v>
      </c>
      <c r="D5558" s="11">
        <v>44308</v>
      </c>
      <c r="E5558" t="s">
        <v>50</v>
      </c>
      <c r="F5558">
        <v>5</v>
      </c>
      <c r="G5558" t="s">
        <v>46</v>
      </c>
      <c r="H5558">
        <v>0</v>
      </c>
      <c r="I5558"/>
      <c r="J5558">
        <v>2039287771</v>
      </c>
      <c r="K5558">
        <v>3402449077</v>
      </c>
      <c r="L5558">
        <v>3402449077</v>
      </c>
      <c r="M5558" t="s">
        <v>44</v>
      </c>
      <c r="N5558">
        <v>2361835465</v>
      </c>
      <c r="O5558" s="32" t="str">
        <f t="shared" si="86"/>
        <v>Detractors</v>
      </c>
    </row>
    <row r="5559" spans="1:15" ht="15" x14ac:dyDescent="0.2">
      <c r="A5559" t="s">
        <v>41</v>
      </c>
      <c r="B5559" t="s">
        <v>42</v>
      </c>
      <c r="C5559" t="s">
        <v>85</v>
      </c>
      <c r="D5559" s="11">
        <v>44308</v>
      </c>
      <c r="E5559" t="s">
        <v>50</v>
      </c>
      <c r="F5559">
        <v>5</v>
      </c>
      <c r="G5559" t="s">
        <v>43</v>
      </c>
      <c r="H5559">
        <v>10</v>
      </c>
      <c r="I5559"/>
      <c r="J5559"/>
      <c r="K5559">
        <v>7873407956</v>
      </c>
      <c r="L5559">
        <v>7873407956</v>
      </c>
      <c r="M5559" t="s">
        <v>44</v>
      </c>
      <c r="N5559">
        <v>2361846979</v>
      </c>
      <c r="O5559" s="32" t="str">
        <f t="shared" si="86"/>
        <v>Promoters</v>
      </c>
    </row>
    <row r="5560" spans="1:15" ht="15" x14ac:dyDescent="0.2">
      <c r="A5560" t="s">
        <v>41</v>
      </c>
      <c r="B5560" t="s">
        <v>42</v>
      </c>
      <c r="C5560" t="s">
        <v>147</v>
      </c>
      <c r="D5560" s="11">
        <v>44308</v>
      </c>
      <c r="E5560" t="s">
        <v>52</v>
      </c>
      <c r="F5560">
        <v>5</v>
      </c>
      <c r="G5560" t="s">
        <v>43</v>
      </c>
      <c r="H5560">
        <v>8</v>
      </c>
      <c r="I5560"/>
      <c r="J5560"/>
      <c r="K5560">
        <v>4417353872</v>
      </c>
      <c r="L5560">
        <v>4417353872</v>
      </c>
      <c r="M5560" t="s">
        <v>51</v>
      </c>
      <c r="N5560">
        <v>2361849519</v>
      </c>
      <c r="O5560" s="32" t="str">
        <f t="shared" si="86"/>
        <v>Passives</v>
      </c>
    </row>
    <row r="5561" spans="1:15" ht="15" x14ac:dyDescent="0.2">
      <c r="A5561" t="s">
        <v>41</v>
      </c>
      <c r="B5561" t="s">
        <v>42</v>
      </c>
      <c r="C5561" t="s">
        <v>109</v>
      </c>
      <c r="D5561" s="11">
        <v>44308</v>
      </c>
      <c r="E5561" t="s">
        <v>53</v>
      </c>
      <c r="F5561">
        <v>3</v>
      </c>
      <c r="G5561" t="s">
        <v>43</v>
      </c>
      <c r="H5561">
        <v>7</v>
      </c>
      <c r="I5561"/>
      <c r="J5561"/>
      <c r="K5561">
        <v>4417042500</v>
      </c>
      <c r="L5561">
        <v>4417042500</v>
      </c>
      <c r="M5561" t="s">
        <v>51</v>
      </c>
      <c r="N5561">
        <v>2361850470</v>
      </c>
      <c r="O5561" s="32" t="str">
        <f t="shared" si="86"/>
        <v>Passives</v>
      </c>
    </row>
    <row r="5562" spans="1:15" ht="15" x14ac:dyDescent="0.2">
      <c r="A5562" t="s">
        <v>41</v>
      </c>
      <c r="B5562" t="s">
        <v>42</v>
      </c>
      <c r="C5562" t="s">
        <v>148</v>
      </c>
      <c r="D5562" s="11">
        <v>44308</v>
      </c>
      <c r="E5562" t="s">
        <v>19</v>
      </c>
      <c r="F5562">
        <v>3</v>
      </c>
      <c r="G5562" t="s">
        <v>43</v>
      </c>
      <c r="H5562">
        <v>8</v>
      </c>
      <c r="I5562"/>
      <c r="J5562"/>
      <c r="K5562">
        <v>7205275223</v>
      </c>
      <c r="L5562">
        <v>5922616023</v>
      </c>
      <c r="M5562" t="s">
        <v>51</v>
      </c>
      <c r="N5562">
        <v>2361856283</v>
      </c>
      <c r="O5562" s="32" t="str">
        <f t="shared" si="86"/>
        <v>Passives</v>
      </c>
    </row>
    <row r="5563" spans="1:15" ht="15" x14ac:dyDescent="0.2">
      <c r="A5563" t="s">
        <v>41</v>
      </c>
      <c r="B5563" t="s">
        <v>42</v>
      </c>
      <c r="C5563" t="s">
        <v>113</v>
      </c>
      <c r="D5563" s="11">
        <v>44308</v>
      </c>
      <c r="E5563" t="s">
        <v>50</v>
      </c>
      <c r="F5563">
        <v>5</v>
      </c>
      <c r="G5563" t="s">
        <v>43</v>
      </c>
      <c r="H5563">
        <v>10</v>
      </c>
      <c r="I5563"/>
      <c r="J5563"/>
      <c r="K5563">
        <v>3402778845</v>
      </c>
      <c r="L5563">
        <v>3402778845</v>
      </c>
      <c r="M5563" t="s">
        <v>44</v>
      </c>
      <c r="N5563">
        <v>2361859262</v>
      </c>
      <c r="O5563" s="32" t="str">
        <f t="shared" si="86"/>
        <v>Promoters</v>
      </c>
    </row>
    <row r="5564" spans="1:15" ht="15" x14ac:dyDescent="0.2">
      <c r="A5564" t="s">
        <v>41</v>
      </c>
      <c r="B5564" t="s">
        <v>42</v>
      </c>
      <c r="C5564" t="s">
        <v>80</v>
      </c>
      <c r="D5564" s="11">
        <v>44308</v>
      </c>
      <c r="E5564" t="s">
        <v>53</v>
      </c>
      <c r="F5564">
        <v>5</v>
      </c>
      <c r="G5564" t="s">
        <v>43</v>
      </c>
      <c r="H5564">
        <v>10</v>
      </c>
      <c r="I5564"/>
      <c r="J5564"/>
      <c r="K5564">
        <v>4412955717</v>
      </c>
      <c r="L5564">
        <v>4412955717</v>
      </c>
      <c r="M5564" t="s">
        <v>44</v>
      </c>
      <c r="N5564">
        <v>2361868936</v>
      </c>
      <c r="O5564" s="32" t="str">
        <f t="shared" si="86"/>
        <v>Promoters</v>
      </c>
    </row>
    <row r="5565" spans="1:15" ht="15" x14ac:dyDescent="0.2">
      <c r="A5565" t="s">
        <v>41</v>
      </c>
      <c r="B5565" t="s">
        <v>42</v>
      </c>
      <c r="C5565" t="s">
        <v>148</v>
      </c>
      <c r="D5565" s="11">
        <v>44308</v>
      </c>
      <c r="E5565" t="s">
        <v>19</v>
      </c>
      <c r="F5565">
        <v>5</v>
      </c>
      <c r="G5565" t="s">
        <v>43</v>
      </c>
      <c r="H5565">
        <v>9</v>
      </c>
      <c r="I5565"/>
      <c r="J5565"/>
      <c r="K5565">
        <v>7205275223</v>
      </c>
      <c r="L5565">
        <v>5922194343</v>
      </c>
      <c r="M5565" t="s">
        <v>44</v>
      </c>
      <c r="N5565">
        <v>2361879798</v>
      </c>
      <c r="O5565" s="32" t="str">
        <f t="shared" si="86"/>
        <v>Promoters</v>
      </c>
    </row>
    <row r="5566" spans="1:15" ht="15" x14ac:dyDescent="0.2">
      <c r="A5566" t="s">
        <v>41</v>
      </c>
      <c r="B5566" t="s">
        <v>42</v>
      </c>
      <c r="C5566" t="s">
        <v>107</v>
      </c>
      <c r="D5566" s="11">
        <v>44308</v>
      </c>
      <c r="E5566" t="s">
        <v>53</v>
      </c>
      <c r="F5566">
        <v>5</v>
      </c>
      <c r="G5566" t="s">
        <v>43</v>
      </c>
      <c r="H5566">
        <v>7</v>
      </c>
      <c r="I5566"/>
      <c r="J5566"/>
      <c r="K5566">
        <v>4417047070</v>
      </c>
      <c r="L5566">
        <v>4417047070</v>
      </c>
      <c r="M5566" t="s">
        <v>51</v>
      </c>
      <c r="N5566">
        <v>2361881800</v>
      </c>
      <c r="O5566" s="32" t="str">
        <f t="shared" si="86"/>
        <v>Passives</v>
      </c>
    </row>
    <row r="5567" spans="1:15" ht="15" x14ac:dyDescent="0.2">
      <c r="A5567" t="s">
        <v>41</v>
      </c>
      <c r="B5567" t="s">
        <v>42</v>
      </c>
      <c r="C5567" t="s">
        <v>106</v>
      </c>
      <c r="D5567" s="11">
        <v>44308</v>
      </c>
      <c r="E5567" t="s">
        <v>53</v>
      </c>
      <c r="F5567">
        <v>5</v>
      </c>
      <c r="G5567" t="s">
        <v>43</v>
      </c>
      <c r="H5567">
        <v>7</v>
      </c>
      <c r="I5567"/>
      <c r="J5567"/>
      <c r="K5567">
        <v>4412471148</v>
      </c>
      <c r="L5567">
        <v>4412471148</v>
      </c>
      <c r="M5567" t="s">
        <v>44</v>
      </c>
      <c r="N5567">
        <v>2361882496</v>
      </c>
      <c r="O5567" s="32" t="str">
        <f t="shared" si="86"/>
        <v>Passives</v>
      </c>
    </row>
    <row r="5568" spans="1:15" ht="15" x14ac:dyDescent="0.2">
      <c r="A5568" t="s">
        <v>41</v>
      </c>
      <c r="B5568" t="s">
        <v>42</v>
      </c>
      <c r="C5568" t="s">
        <v>147</v>
      </c>
      <c r="D5568" s="11">
        <v>44308</v>
      </c>
      <c r="E5568" t="s">
        <v>52</v>
      </c>
      <c r="F5568">
        <v>5</v>
      </c>
      <c r="G5568" t="s">
        <v>46</v>
      </c>
      <c r="H5568">
        <v>10</v>
      </c>
      <c r="I5568"/>
      <c r="J5568"/>
      <c r="K5568">
        <v>4417477384</v>
      </c>
      <c r="L5568">
        <v>4417477384</v>
      </c>
      <c r="M5568" t="s">
        <v>44</v>
      </c>
      <c r="N5568">
        <v>2361882908</v>
      </c>
      <c r="O5568" s="32" t="str">
        <f t="shared" si="86"/>
        <v>Promoters</v>
      </c>
    </row>
    <row r="5569" spans="1:15" ht="15" x14ac:dyDescent="0.2">
      <c r="A5569" t="s">
        <v>41</v>
      </c>
      <c r="B5569" t="s">
        <v>42</v>
      </c>
      <c r="C5569" t="s">
        <v>148</v>
      </c>
      <c r="D5569" s="11">
        <v>44308</v>
      </c>
      <c r="E5569" t="s">
        <v>19</v>
      </c>
      <c r="F5569">
        <v>5</v>
      </c>
      <c r="G5569" t="s">
        <v>43</v>
      </c>
      <c r="H5569">
        <v>10</v>
      </c>
      <c r="I5569"/>
      <c r="J5569"/>
      <c r="K5569">
        <v>7205275223</v>
      </c>
      <c r="L5569">
        <v>5926278235</v>
      </c>
      <c r="M5569" t="s">
        <v>51</v>
      </c>
      <c r="N5569">
        <v>2361883907</v>
      </c>
      <c r="O5569" s="32" t="str">
        <f t="shared" si="86"/>
        <v>Promoters</v>
      </c>
    </row>
    <row r="5570" spans="1:15" ht="15" x14ac:dyDescent="0.2">
      <c r="A5570" t="s">
        <v>41</v>
      </c>
      <c r="B5570" t="s">
        <v>42</v>
      </c>
      <c r="C5570" t="s">
        <v>142</v>
      </c>
      <c r="D5570" s="11">
        <v>44308</v>
      </c>
      <c r="E5570" t="s">
        <v>50</v>
      </c>
      <c r="F5570">
        <v>2</v>
      </c>
      <c r="G5570" t="s">
        <v>46</v>
      </c>
      <c r="H5570">
        <v>0</v>
      </c>
      <c r="I5570"/>
      <c r="J5570">
        <v>2039349653</v>
      </c>
      <c r="K5570">
        <v>3407183976</v>
      </c>
      <c r="L5570">
        <v>3407183976</v>
      </c>
      <c r="M5570" t="s">
        <v>44</v>
      </c>
      <c r="N5570">
        <v>2361884998</v>
      </c>
      <c r="O5570" s="32" t="str">
        <f t="shared" ref="O5570:O5633" si="87">IF(AND(H5570&gt;=$Q$3,H5570&lt;=$R$3),$S$3,IF(AND(H5570&gt;=$Q$4,H5570&lt;=$R$4),$S$4,IF(AND(H5570&gt;=$Q$5,H5570&lt;=$R$5),$S$5)))</f>
        <v>Detractors</v>
      </c>
    </row>
    <row r="5571" spans="1:15" ht="15" x14ac:dyDescent="0.2">
      <c r="A5571" t="s">
        <v>41</v>
      </c>
      <c r="B5571" t="s">
        <v>42</v>
      </c>
      <c r="C5571" t="s">
        <v>144</v>
      </c>
      <c r="D5571" s="11">
        <v>44308</v>
      </c>
      <c r="E5571" t="s">
        <v>50</v>
      </c>
      <c r="F5571">
        <v>4</v>
      </c>
      <c r="G5571" t="s">
        <v>43</v>
      </c>
      <c r="H5571">
        <v>9</v>
      </c>
      <c r="I5571"/>
      <c r="J5571"/>
      <c r="K5571">
        <v>3407782182</v>
      </c>
      <c r="L5571">
        <v>3407782182</v>
      </c>
      <c r="M5571" t="s">
        <v>51</v>
      </c>
      <c r="N5571">
        <v>2361885127</v>
      </c>
      <c r="O5571" s="32" t="str">
        <f t="shared" si="87"/>
        <v>Promoters</v>
      </c>
    </row>
    <row r="5572" spans="1:15" ht="15" x14ac:dyDescent="0.2">
      <c r="A5572" t="s">
        <v>41</v>
      </c>
      <c r="B5572" t="s">
        <v>42</v>
      </c>
      <c r="C5572" t="s">
        <v>107</v>
      </c>
      <c r="D5572" s="11">
        <v>44308</v>
      </c>
      <c r="E5572" t="s">
        <v>53</v>
      </c>
      <c r="F5572">
        <v>5</v>
      </c>
      <c r="G5572" t="s">
        <v>43</v>
      </c>
      <c r="H5572">
        <v>10</v>
      </c>
      <c r="I5572"/>
      <c r="J5572"/>
      <c r="K5572">
        <v>4412366461</v>
      </c>
      <c r="L5572">
        <v>4412366461</v>
      </c>
      <c r="M5572" t="s">
        <v>44</v>
      </c>
      <c r="N5572">
        <v>2361886717</v>
      </c>
      <c r="O5572" s="32" t="str">
        <f t="shared" si="87"/>
        <v>Promoters</v>
      </c>
    </row>
    <row r="5573" spans="1:15" ht="15" x14ac:dyDescent="0.2">
      <c r="A5573" t="s">
        <v>41</v>
      </c>
      <c r="B5573" t="s">
        <v>42</v>
      </c>
      <c r="C5573" t="s">
        <v>148</v>
      </c>
      <c r="D5573" s="11">
        <v>44308</v>
      </c>
      <c r="E5573" t="s">
        <v>19</v>
      </c>
      <c r="F5573">
        <v>3</v>
      </c>
      <c r="G5573" t="s">
        <v>43</v>
      </c>
      <c r="H5573">
        <v>5</v>
      </c>
      <c r="I5573"/>
      <c r="J5573"/>
      <c r="K5573">
        <v>7205275223</v>
      </c>
      <c r="L5573">
        <v>5925004826</v>
      </c>
      <c r="M5573" t="s">
        <v>44</v>
      </c>
      <c r="N5573">
        <v>2361889761</v>
      </c>
      <c r="O5573" s="32" t="str">
        <f t="shared" si="87"/>
        <v>Detractors</v>
      </c>
    </row>
    <row r="5574" spans="1:15" ht="15" x14ac:dyDescent="0.2">
      <c r="A5574" t="s">
        <v>41</v>
      </c>
      <c r="B5574" t="s">
        <v>42</v>
      </c>
      <c r="C5574" t="s">
        <v>100</v>
      </c>
      <c r="D5574" s="11">
        <v>44308</v>
      </c>
      <c r="E5574" t="s">
        <v>53</v>
      </c>
      <c r="F5574">
        <v>5</v>
      </c>
      <c r="G5574" t="s">
        <v>43</v>
      </c>
      <c r="H5574">
        <v>10</v>
      </c>
      <c r="I5574"/>
      <c r="J5574"/>
      <c r="K5574">
        <v>4413356860</v>
      </c>
      <c r="L5574">
        <v>4413356860</v>
      </c>
      <c r="M5574" t="s">
        <v>51</v>
      </c>
      <c r="N5574">
        <v>2361897456</v>
      </c>
      <c r="O5574" s="32" t="str">
        <f t="shared" si="87"/>
        <v>Promoters</v>
      </c>
    </row>
    <row r="5575" spans="1:15" ht="15" x14ac:dyDescent="0.2">
      <c r="A5575" t="s">
        <v>41</v>
      </c>
      <c r="B5575" t="s">
        <v>42</v>
      </c>
      <c r="C5575" t="s">
        <v>142</v>
      </c>
      <c r="D5575" s="11">
        <v>44308</v>
      </c>
      <c r="E5575" t="s">
        <v>50</v>
      </c>
      <c r="F5575">
        <v>4</v>
      </c>
      <c r="G5575" t="s">
        <v>43</v>
      </c>
      <c r="H5575">
        <v>9</v>
      </c>
      <c r="I5575"/>
      <c r="J5575"/>
      <c r="K5575">
        <v>3405145722</v>
      </c>
      <c r="L5575">
        <v>3405145722</v>
      </c>
      <c r="M5575" t="s">
        <v>51</v>
      </c>
      <c r="N5575">
        <v>2361911145</v>
      </c>
      <c r="O5575" s="32" t="str">
        <f t="shared" si="87"/>
        <v>Promoters</v>
      </c>
    </row>
    <row r="5576" spans="1:15" ht="15" x14ac:dyDescent="0.2">
      <c r="A5576" t="s">
        <v>41</v>
      </c>
      <c r="B5576" t="s">
        <v>42</v>
      </c>
      <c r="C5576" t="s">
        <v>125</v>
      </c>
      <c r="D5576" s="11">
        <v>44308</v>
      </c>
      <c r="E5576" t="s">
        <v>19</v>
      </c>
      <c r="F5576">
        <v>5</v>
      </c>
      <c r="G5576" t="s">
        <v>43</v>
      </c>
      <c r="H5576">
        <v>10</v>
      </c>
      <c r="I5576"/>
      <c r="J5576"/>
      <c r="K5576">
        <v>6303769003</v>
      </c>
      <c r="L5576">
        <v>5926168077</v>
      </c>
      <c r="M5576" t="s">
        <v>44</v>
      </c>
      <c r="N5576">
        <v>2361912946</v>
      </c>
      <c r="O5576" s="32" t="str">
        <f t="shared" si="87"/>
        <v>Promoters</v>
      </c>
    </row>
    <row r="5577" spans="1:15" ht="15" x14ac:dyDescent="0.2">
      <c r="A5577" t="s">
        <v>41</v>
      </c>
      <c r="B5577" t="s">
        <v>42</v>
      </c>
      <c r="C5577" t="s">
        <v>113</v>
      </c>
      <c r="D5577" s="11">
        <v>44308</v>
      </c>
      <c r="E5577" t="s">
        <v>50</v>
      </c>
      <c r="F5577">
        <v>5</v>
      </c>
      <c r="G5577" t="s">
        <v>43</v>
      </c>
      <c r="H5577">
        <v>9</v>
      </c>
      <c r="I5577"/>
      <c r="J5577"/>
      <c r="K5577">
        <v>3404236162</v>
      </c>
      <c r="L5577">
        <v>3404236162</v>
      </c>
      <c r="M5577" t="s">
        <v>51</v>
      </c>
      <c r="N5577">
        <v>2361921471</v>
      </c>
      <c r="O5577" s="32" t="str">
        <f t="shared" si="87"/>
        <v>Promoters</v>
      </c>
    </row>
    <row r="5578" spans="1:15" ht="15" x14ac:dyDescent="0.2">
      <c r="A5578" t="s">
        <v>41</v>
      </c>
      <c r="B5578" t="s">
        <v>42</v>
      </c>
      <c r="C5578" t="s">
        <v>107</v>
      </c>
      <c r="D5578" s="11">
        <v>44308</v>
      </c>
      <c r="E5578" t="s">
        <v>53</v>
      </c>
      <c r="F5578">
        <v>5</v>
      </c>
      <c r="G5578" t="s">
        <v>43</v>
      </c>
      <c r="H5578">
        <v>10</v>
      </c>
      <c r="I5578"/>
      <c r="J5578"/>
      <c r="K5578">
        <v>4412361801</v>
      </c>
      <c r="L5578">
        <v>4412361801</v>
      </c>
      <c r="M5578" t="s">
        <v>51</v>
      </c>
      <c r="N5578">
        <v>2361922809</v>
      </c>
      <c r="O5578" s="32" t="str">
        <f t="shared" si="87"/>
        <v>Promoters</v>
      </c>
    </row>
    <row r="5579" spans="1:15" ht="15" x14ac:dyDescent="0.2">
      <c r="A5579" t="s">
        <v>41</v>
      </c>
      <c r="B5579" t="s">
        <v>42</v>
      </c>
      <c r="C5579" t="s">
        <v>144</v>
      </c>
      <c r="D5579" s="11">
        <v>44308</v>
      </c>
      <c r="E5579" t="s">
        <v>50</v>
      </c>
      <c r="F5579">
        <v>5</v>
      </c>
      <c r="G5579" t="s">
        <v>46</v>
      </c>
      <c r="H5579">
        <v>8</v>
      </c>
      <c r="I5579"/>
      <c r="J5579"/>
      <c r="K5579">
        <v>3402440132</v>
      </c>
      <c r="L5579">
        <v>3402440132</v>
      </c>
      <c r="M5579" t="s">
        <v>44</v>
      </c>
      <c r="N5579">
        <v>2361925247</v>
      </c>
      <c r="O5579" s="32" t="str">
        <f t="shared" si="87"/>
        <v>Passives</v>
      </c>
    </row>
    <row r="5580" spans="1:15" ht="15" x14ac:dyDescent="0.2">
      <c r="A5580" t="s">
        <v>41</v>
      </c>
      <c r="B5580" t="s">
        <v>42</v>
      </c>
      <c r="C5580" t="s">
        <v>124</v>
      </c>
      <c r="D5580" s="11">
        <v>44308</v>
      </c>
      <c r="E5580" t="s">
        <v>53</v>
      </c>
      <c r="F5580">
        <v>5</v>
      </c>
      <c r="G5580" t="s">
        <v>43</v>
      </c>
      <c r="H5580">
        <v>10</v>
      </c>
      <c r="I5580"/>
      <c r="J5580"/>
      <c r="K5580">
        <v>4415168860</v>
      </c>
      <c r="L5580">
        <v>4415168860</v>
      </c>
      <c r="M5580" t="s">
        <v>44</v>
      </c>
      <c r="N5580">
        <v>2361928358</v>
      </c>
      <c r="O5580" s="32" t="str">
        <f t="shared" si="87"/>
        <v>Promoters</v>
      </c>
    </row>
    <row r="5581" spans="1:15" ht="15" x14ac:dyDescent="0.2">
      <c r="A5581" t="s">
        <v>41</v>
      </c>
      <c r="B5581" t="s">
        <v>42</v>
      </c>
      <c r="C5581" t="s">
        <v>102</v>
      </c>
      <c r="D5581" s="11">
        <v>44308</v>
      </c>
      <c r="E5581" t="s">
        <v>53</v>
      </c>
      <c r="F5581">
        <v>5</v>
      </c>
      <c r="G5581" t="s">
        <v>43</v>
      </c>
      <c r="H5581">
        <v>6</v>
      </c>
      <c r="I5581"/>
      <c r="J5581"/>
      <c r="K5581">
        <v>4415046846</v>
      </c>
      <c r="L5581">
        <v>4415046846</v>
      </c>
      <c r="M5581" t="s">
        <v>44</v>
      </c>
      <c r="N5581">
        <v>2361933114</v>
      </c>
      <c r="O5581" s="32" t="str">
        <f t="shared" si="87"/>
        <v>Detractors</v>
      </c>
    </row>
    <row r="5582" spans="1:15" ht="15" x14ac:dyDescent="0.2">
      <c r="A5582" t="s">
        <v>41</v>
      </c>
      <c r="B5582" t="s">
        <v>42</v>
      </c>
      <c r="C5582" t="s">
        <v>146</v>
      </c>
      <c r="D5582" s="11">
        <v>44308</v>
      </c>
      <c r="E5582" t="s">
        <v>54</v>
      </c>
      <c r="F5582">
        <v>5</v>
      </c>
      <c r="G5582" t="s">
        <v>43</v>
      </c>
      <c r="H5582">
        <v>10</v>
      </c>
      <c r="I5582"/>
      <c r="J5582"/>
      <c r="K5582">
        <v>9286757643</v>
      </c>
      <c r="L5582">
        <v>9286757643</v>
      </c>
      <c r="M5582" t="s">
        <v>51</v>
      </c>
      <c r="N5582">
        <v>2361936451</v>
      </c>
      <c r="O5582" s="32" t="str">
        <f t="shared" si="87"/>
        <v>Promoters</v>
      </c>
    </row>
    <row r="5583" spans="1:15" ht="15" x14ac:dyDescent="0.2">
      <c r="A5583" t="s">
        <v>41</v>
      </c>
      <c r="B5583" t="s">
        <v>42</v>
      </c>
      <c r="C5583" t="s">
        <v>130</v>
      </c>
      <c r="D5583" s="11">
        <v>44308</v>
      </c>
      <c r="E5583" t="s">
        <v>19</v>
      </c>
      <c r="F5583">
        <v>5</v>
      </c>
      <c r="G5583" t="s">
        <v>43</v>
      </c>
      <c r="H5583">
        <v>9</v>
      </c>
      <c r="I5583"/>
      <c r="J5583"/>
      <c r="K5583">
        <v>7205275223</v>
      </c>
      <c r="L5583">
        <v>5922651134</v>
      </c>
      <c r="M5583" t="s">
        <v>51</v>
      </c>
      <c r="N5583">
        <v>2361944134</v>
      </c>
      <c r="O5583" s="32" t="str">
        <f t="shared" si="87"/>
        <v>Promoters</v>
      </c>
    </row>
    <row r="5584" spans="1:15" ht="15" x14ac:dyDescent="0.2">
      <c r="A5584" t="s">
        <v>41</v>
      </c>
      <c r="B5584" t="s">
        <v>42</v>
      </c>
      <c r="C5584" t="s">
        <v>142</v>
      </c>
      <c r="D5584" s="11">
        <v>44308</v>
      </c>
      <c r="E5584" t="s">
        <v>50</v>
      </c>
      <c r="F5584">
        <v>5</v>
      </c>
      <c r="G5584" t="s">
        <v>43</v>
      </c>
      <c r="H5584">
        <v>9</v>
      </c>
      <c r="I5584"/>
      <c r="J5584"/>
      <c r="K5584">
        <v>3407763966</v>
      </c>
      <c r="L5584">
        <v>3407763966</v>
      </c>
      <c r="M5584" t="s">
        <v>44</v>
      </c>
      <c r="N5584">
        <v>2361948088</v>
      </c>
      <c r="O5584" s="32" t="str">
        <f t="shared" si="87"/>
        <v>Promoters</v>
      </c>
    </row>
    <row r="5585" spans="1:15" ht="15" x14ac:dyDescent="0.2">
      <c r="A5585" t="s">
        <v>41</v>
      </c>
      <c r="B5585" t="s">
        <v>42</v>
      </c>
      <c r="C5585" t="s">
        <v>120</v>
      </c>
      <c r="D5585" s="11">
        <v>44308</v>
      </c>
      <c r="E5585" t="s">
        <v>19</v>
      </c>
      <c r="F5585">
        <v>5</v>
      </c>
      <c r="G5585" t="s">
        <v>43</v>
      </c>
      <c r="H5585">
        <v>10</v>
      </c>
      <c r="I5585"/>
      <c r="J5585"/>
      <c r="K5585">
        <v>7205275223</v>
      </c>
      <c r="L5585">
        <v>5926389380</v>
      </c>
      <c r="M5585" t="s">
        <v>51</v>
      </c>
      <c r="N5585">
        <v>2361948509</v>
      </c>
      <c r="O5585" s="32" t="str">
        <f t="shared" si="87"/>
        <v>Promoters</v>
      </c>
    </row>
    <row r="5586" spans="1:15" ht="15" x14ac:dyDescent="0.2">
      <c r="A5586" t="s">
        <v>41</v>
      </c>
      <c r="B5586" t="s">
        <v>42</v>
      </c>
      <c r="C5586" t="s">
        <v>130</v>
      </c>
      <c r="D5586" s="11">
        <v>44308</v>
      </c>
      <c r="E5586" t="s">
        <v>19</v>
      </c>
      <c r="F5586">
        <v>5</v>
      </c>
      <c r="G5586" t="s">
        <v>43</v>
      </c>
      <c r="H5586">
        <v>10</v>
      </c>
      <c r="I5586"/>
      <c r="J5586"/>
      <c r="K5586">
        <v>7205275223</v>
      </c>
      <c r="L5586">
        <v>5922323546</v>
      </c>
      <c r="M5586" t="s">
        <v>44</v>
      </c>
      <c r="N5586">
        <v>2361950561</v>
      </c>
      <c r="O5586" s="32" t="str">
        <f t="shared" si="87"/>
        <v>Promoters</v>
      </c>
    </row>
    <row r="5587" spans="1:15" ht="15" x14ac:dyDescent="0.2">
      <c r="A5587" t="s">
        <v>41</v>
      </c>
      <c r="B5587" t="s">
        <v>42</v>
      </c>
      <c r="C5587" t="s">
        <v>138</v>
      </c>
      <c r="D5587" s="11">
        <v>44308</v>
      </c>
      <c r="E5587" t="s">
        <v>50</v>
      </c>
      <c r="F5587">
        <v>5</v>
      </c>
      <c r="G5587" t="s">
        <v>43</v>
      </c>
      <c r="H5587">
        <v>5</v>
      </c>
      <c r="I5587"/>
      <c r="J5587">
        <v>2039398744</v>
      </c>
      <c r="K5587">
        <v>5049066606</v>
      </c>
      <c r="L5587">
        <v>5049066606</v>
      </c>
      <c r="M5587" t="s">
        <v>44</v>
      </c>
      <c r="N5587">
        <v>2361952480</v>
      </c>
      <c r="O5587" s="32" t="str">
        <f t="shared" si="87"/>
        <v>Detractors</v>
      </c>
    </row>
    <row r="5588" spans="1:15" ht="15" x14ac:dyDescent="0.2">
      <c r="A5588" t="s">
        <v>41</v>
      </c>
      <c r="B5588" t="s">
        <v>42</v>
      </c>
      <c r="C5588" t="s">
        <v>113</v>
      </c>
      <c r="D5588" s="11">
        <v>44308</v>
      </c>
      <c r="E5588" t="s">
        <v>50</v>
      </c>
      <c r="F5588">
        <v>5</v>
      </c>
      <c r="G5588" t="s">
        <v>43</v>
      </c>
      <c r="H5588">
        <v>7</v>
      </c>
      <c r="I5588"/>
      <c r="J5588">
        <v>2039399010</v>
      </c>
      <c r="K5588">
        <v>3406900172</v>
      </c>
      <c r="L5588">
        <v>3406900172</v>
      </c>
      <c r="M5588" t="s">
        <v>44</v>
      </c>
      <c r="N5588">
        <v>2361952748</v>
      </c>
      <c r="O5588" s="32" t="str">
        <f t="shared" si="87"/>
        <v>Passives</v>
      </c>
    </row>
    <row r="5589" spans="1:15" ht="15" x14ac:dyDescent="0.2">
      <c r="A5589" t="s">
        <v>41</v>
      </c>
      <c r="B5589" t="s">
        <v>42</v>
      </c>
      <c r="C5589" t="s">
        <v>147</v>
      </c>
      <c r="D5589" s="11">
        <v>44308</v>
      </c>
      <c r="E5589" t="s">
        <v>53</v>
      </c>
      <c r="F5589">
        <v>3</v>
      </c>
      <c r="G5589" t="s">
        <v>46</v>
      </c>
      <c r="H5589">
        <v>3</v>
      </c>
      <c r="I5589"/>
      <c r="J5589"/>
      <c r="K5589">
        <v>4415311090</v>
      </c>
      <c r="L5589">
        <v>4415311090</v>
      </c>
      <c r="M5589" t="s">
        <v>44</v>
      </c>
      <c r="N5589">
        <v>2361952855</v>
      </c>
      <c r="O5589" s="32" t="str">
        <f t="shared" si="87"/>
        <v>Detractors</v>
      </c>
    </row>
    <row r="5590" spans="1:15" ht="15" x14ac:dyDescent="0.2">
      <c r="A5590" t="s">
        <v>41</v>
      </c>
      <c r="B5590" t="s">
        <v>42</v>
      </c>
      <c r="C5590" t="s">
        <v>110</v>
      </c>
      <c r="D5590" s="11">
        <v>44308</v>
      </c>
      <c r="E5590" t="s">
        <v>53</v>
      </c>
      <c r="F5590">
        <v>5</v>
      </c>
      <c r="G5590" t="s">
        <v>43</v>
      </c>
      <c r="H5590">
        <v>10</v>
      </c>
      <c r="I5590"/>
      <c r="J5590"/>
      <c r="K5590">
        <v>4415429600</v>
      </c>
      <c r="L5590">
        <v>4415429600</v>
      </c>
      <c r="M5590" t="s">
        <v>44</v>
      </c>
      <c r="N5590">
        <v>2361962267</v>
      </c>
      <c r="O5590" s="32" t="str">
        <f t="shared" si="87"/>
        <v>Promoters</v>
      </c>
    </row>
    <row r="5591" spans="1:15" ht="15" x14ac:dyDescent="0.2">
      <c r="A5591" t="s">
        <v>41</v>
      </c>
      <c r="B5591" t="s">
        <v>42</v>
      </c>
      <c r="C5591" t="s">
        <v>148</v>
      </c>
      <c r="D5591" s="11">
        <v>44308</v>
      </c>
      <c r="E5591" t="s">
        <v>19</v>
      </c>
      <c r="F5591">
        <v>5</v>
      </c>
      <c r="G5591" t="s">
        <v>43</v>
      </c>
      <c r="H5591">
        <v>10</v>
      </c>
      <c r="I5591"/>
      <c r="J5591"/>
      <c r="K5591">
        <v>7205275223</v>
      </c>
      <c r="L5591">
        <v>5924424057</v>
      </c>
      <c r="M5591" t="s">
        <v>44</v>
      </c>
      <c r="N5591">
        <v>2361965221</v>
      </c>
      <c r="O5591" s="32" t="str">
        <f t="shared" si="87"/>
        <v>Promoters</v>
      </c>
    </row>
    <row r="5592" spans="1:15" ht="15" x14ac:dyDescent="0.2">
      <c r="A5592" t="s">
        <v>41</v>
      </c>
      <c r="B5592" t="s">
        <v>42</v>
      </c>
      <c r="C5592" t="s">
        <v>130</v>
      </c>
      <c r="D5592" s="11">
        <v>44308</v>
      </c>
      <c r="E5592" t="s">
        <v>19</v>
      </c>
      <c r="F5592">
        <v>5</v>
      </c>
      <c r="G5592" t="s">
        <v>43</v>
      </c>
      <c r="H5592">
        <v>10</v>
      </c>
      <c r="I5592"/>
      <c r="J5592">
        <v>2039415845</v>
      </c>
      <c r="K5592">
        <v>7205275223</v>
      </c>
      <c r="L5592">
        <v>5922321777</v>
      </c>
      <c r="M5592" t="s">
        <v>44</v>
      </c>
      <c r="N5592">
        <v>2361971059</v>
      </c>
      <c r="O5592" s="32" t="str">
        <f t="shared" si="87"/>
        <v>Promoters</v>
      </c>
    </row>
    <row r="5593" spans="1:15" ht="15" x14ac:dyDescent="0.2">
      <c r="A5593" t="s">
        <v>41</v>
      </c>
      <c r="B5593" t="s">
        <v>42</v>
      </c>
      <c r="C5593" t="s">
        <v>120</v>
      </c>
      <c r="D5593" s="11">
        <v>44308</v>
      </c>
      <c r="E5593" t="s">
        <v>19</v>
      </c>
      <c r="F5593">
        <v>5</v>
      </c>
      <c r="G5593" t="s">
        <v>43</v>
      </c>
      <c r="H5593">
        <v>10</v>
      </c>
      <c r="I5593"/>
      <c r="J5593"/>
      <c r="K5593">
        <v>7205275223</v>
      </c>
      <c r="L5593">
        <v>5926427331</v>
      </c>
      <c r="M5593" t="s">
        <v>44</v>
      </c>
      <c r="N5593">
        <v>2361971357</v>
      </c>
      <c r="O5593" s="32" t="str">
        <f t="shared" si="87"/>
        <v>Promoters</v>
      </c>
    </row>
    <row r="5594" spans="1:15" ht="15" x14ac:dyDescent="0.2">
      <c r="A5594" t="s">
        <v>41</v>
      </c>
      <c r="B5594" t="s">
        <v>42</v>
      </c>
      <c r="C5594" t="s">
        <v>144</v>
      </c>
      <c r="D5594" s="11">
        <v>44308</v>
      </c>
      <c r="E5594" t="s">
        <v>50</v>
      </c>
      <c r="F5594">
        <v>4</v>
      </c>
      <c r="G5594" t="s">
        <v>43</v>
      </c>
      <c r="H5594">
        <v>8</v>
      </c>
      <c r="I5594"/>
      <c r="J5594"/>
      <c r="K5594">
        <v>8046527131</v>
      </c>
      <c r="L5594">
        <v>8046527131</v>
      </c>
      <c r="M5594" t="s">
        <v>51</v>
      </c>
      <c r="N5594">
        <v>2361972045</v>
      </c>
      <c r="O5594" s="32" t="str">
        <f t="shared" si="87"/>
        <v>Passives</v>
      </c>
    </row>
    <row r="5595" spans="1:15" ht="15" x14ac:dyDescent="0.2">
      <c r="A5595" t="s">
        <v>41</v>
      </c>
      <c r="B5595" t="s">
        <v>42</v>
      </c>
      <c r="C5595" t="s">
        <v>120</v>
      </c>
      <c r="D5595" s="11">
        <v>44308</v>
      </c>
      <c r="E5595" t="s">
        <v>19</v>
      </c>
      <c r="F5595">
        <v>5</v>
      </c>
      <c r="G5595" t="s">
        <v>43</v>
      </c>
      <c r="H5595">
        <v>8</v>
      </c>
      <c r="I5595"/>
      <c r="J5595"/>
      <c r="K5595">
        <v>7205275223</v>
      </c>
      <c r="L5595">
        <v>5922683874</v>
      </c>
      <c r="M5595" t="s">
        <v>44</v>
      </c>
      <c r="N5595">
        <v>2361975930</v>
      </c>
      <c r="O5595" s="32" t="str">
        <f t="shared" si="87"/>
        <v>Passives</v>
      </c>
    </row>
    <row r="5596" spans="1:15" ht="15" x14ac:dyDescent="0.2">
      <c r="A5596" t="s">
        <v>41</v>
      </c>
      <c r="B5596" t="s">
        <v>42</v>
      </c>
      <c r="C5596" t="s">
        <v>130</v>
      </c>
      <c r="D5596" s="11">
        <v>44308</v>
      </c>
      <c r="E5596" t="s">
        <v>19</v>
      </c>
      <c r="F5596">
        <v>4</v>
      </c>
      <c r="G5596" t="s">
        <v>43</v>
      </c>
      <c r="H5596">
        <v>9</v>
      </c>
      <c r="I5596"/>
      <c r="J5596"/>
      <c r="K5596">
        <v>7205275223</v>
      </c>
      <c r="L5596">
        <v>5926502465</v>
      </c>
      <c r="M5596" t="s">
        <v>51</v>
      </c>
      <c r="N5596">
        <v>2361976802</v>
      </c>
      <c r="O5596" s="32" t="str">
        <f t="shared" si="87"/>
        <v>Promoters</v>
      </c>
    </row>
    <row r="5597" spans="1:15" ht="15" x14ac:dyDescent="0.2">
      <c r="A5597" t="s">
        <v>41</v>
      </c>
      <c r="B5597" t="s">
        <v>42</v>
      </c>
      <c r="C5597" t="s">
        <v>119</v>
      </c>
      <c r="D5597" s="11">
        <v>44308</v>
      </c>
      <c r="E5597" t="s">
        <v>19</v>
      </c>
      <c r="F5597">
        <v>3</v>
      </c>
      <c r="G5597" t="s">
        <v>43</v>
      </c>
      <c r="H5597">
        <v>8</v>
      </c>
      <c r="I5597"/>
      <c r="J5597"/>
      <c r="K5597">
        <v>2136600239</v>
      </c>
      <c r="L5597">
        <v>5926584830</v>
      </c>
      <c r="M5597" t="s">
        <v>51</v>
      </c>
      <c r="N5597">
        <v>2361978736</v>
      </c>
      <c r="O5597" s="32" t="str">
        <f t="shared" si="87"/>
        <v>Passives</v>
      </c>
    </row>
    <row r="5598" spans="1:15" ht="15" x14ac:dyDescent="0.2">
      <c r="A5598" t="s">
        <v>41</v>
      </c>
      <c r="B5598" t="s">
        <v>42</v>
      </c>
      <c r="C5598" t="s">
        <v>120</v>
      </c>
      <c r="D5598" s="11">
        <v>44308</v>
      </c>
      <c r="E5598" t="s">
        <v>19</v>
      </c>
      <c r="F5598">
        <v>5</v>
      </c>
      <c r="G5598" t="s">
        <v>43</v>
      </c>
      <c r="H5598">
        <v>5</v>
      </c>
      <c r="I5598"/>
      <c r="J5598"/>
      <c r="K5598">
        <v>7205275223</v>
      </c>
      <c r="L5598">
        <v>5926097839</v>
      </c>
      <c r="M5598" t="s">
        <v>44</v>
      </c>
      <c r="N5598">
        <v>2361982207</v>
      </c>
      <c r="O5598" s="32" t="str">
        <f t="shared" si="87"/>
        <v>Detractors</v>
      </c>
    </row>
    <row r="5599" spans="1:15" ht="15" x14ac:dyDescent="0.2">
      <c r="A5599" t="s">
        <v>41</v>
      </c>
      <c r="B5599" t="s">
        <v>42</v>
      </c>
      <c r="C5599" t="s">
        <v>139</v>
      </c>
      <c r="D5599" s="11">
        <v>44308</v>
      </c>
      <c r="E5599" t="s">
        <v>50</v>
      </c>
      <c r="F5599">
        <v>5</v>
      </c>
      <c r="G5599" t="s">
        <v>43</v>
      </c>
      <c r="H5599">
        <v>6</v>
      </c>
      <c r="I5599"/>
      <c r="J5599"/>
      <c r="K5599">
        <v>3403327916</v>
      </c>
      <c r="L5599">
        <v>3403327916</v>
      </c>
      <c r="M5599" t="s">
        <v>44</v>
      </c>
      <c r="N5599">
        <v>2361982691</v>
      </c>
      <c r="O5599" s="32" t="str">
        <f t="shared" si="87"/>
        <v>Detractors</v>
      </c>
    </row>
    <row r="5600" spans="1:15" ht="15" x14ac:dyDescent="0.2">
      <c r="A5600" t="s">
        <v>41</v>
      </c>
      <c r="B5600" t="s">
        <v>42</v>
      </c>
      <c r="C5600" t="s">
        <v>79</v>
      </c>
      <c r="D5600" s="11">
        <v>44308</v>
      </c>
      <c r="E5600" t="s">
        <v>53</v>
      </c>
      <c r="F5600">
        <v>5</v>
      </c>
      <c r="G5600" t="s">
        <v>43</v>
      </c>
      <c r="H5600">
        <v>5</v>
      </c>
      <c r="I5600"/>
      <c r="J5600"/>
      <c r="K5600">
        <v>4415429600</v>
      </c>
      <c r="L5600">
        <v>4415429600</v>
      </c>
      <c r="M5600" t="s">
        <v>44</v>
      </c>
      <c r="N5600">
        <v>2361995225</v>
      </c>
      <c r="O5600" s="32" t="str">
        <f t="shared" si="87"/>
        <v>Detractors</v>
      </c>
    </row>
    <row r="5601" spans="1:15" ht="15" x14ac:dyDescent="0.2">
      <c r="A5601" t="s">
        <v>41</v>
      </c>
      <c r="B5601" t="s">
        <v>42</v>
      </c>
      <c r="C5601" t="s">
        <v>86</v>
      </c>
      <c r="D5601" s="11">
        <v>44308</v>
      </c>
      <c r="E5601" t="s">
        <v>53</v>
      </c>
      <c r="F5601">
        <v>5</v>
      </c>
      <c r="G5601" t="s">
        <v>43</v>
      </c>
      <c r="H5601">
        <v>10</v>
      </c>
      <c r="I5601"/>
      <c r="J5601"/>
      <c r="K5601">
        <v>4415311711</v>
      </c>
      <c r="L5601">
        <v>4415311711</v>
      </c>
      <c r="M5601" t="s">
        <v>44</v>
      </c>
      <c r="N5601">
        <v>2362006340</v>
      </c>
      <c r="O5601" s="32" t="str">
        <f t="shared" si="87"/>
        <v>Promoters</v>
      </c>
    </row>
    <row r="5602" spans="1:15" ht="15" x14ac:dyDescent="0.2">
      <c r="A5602" t="s">
        <v>41</v>
      </c>
      <c r="B5602" t="s">
        <v>42</v>
      </c>
      <c r="C5602" t="s">
        <v>120</v>
      </c>
      <c r="D5602" s="11">
        <v>44308</v>
      </c>
      <c r="E5602" t="s">
        <v>19</v>
      </c>
      <c r="F5602">
        <v>5</v>
      </c>
      <c r="G5602" t="s">
        <v>43</v>
      </c>
      <c r="H5602">
        <v>2</v>
      </c>
      <c r="I5602"/>
      <c r="J5602"/>
      <c r="K5602">
        <v>7205275223</v>
      </c>
      <c r="L5602">
        <v>5922641034</v>
      </c>
      <c r="M5602" t="s">
        <v>44</v>
      </c>
      <c r="N5602">
        <v>2362012253</v>
      </c>
      <c r="O5602" s="32" t="str">
        <f t="shared" si="87"/>
        <v>Detractors</v>
      </c>
    </row>
    <row r="5603" spans="1:15" ht="15" x14ac:dyDescent="0.2">
      <c r="A5603" t="s">
        <v>41</v>
      </c>
      <c r="B5603" t="s">
        <v>42</v>
      </c>
      <c r="C5603" t="s">
        <v>78</v>
      </c>
      <c r="D5603" s="11">
        <v>44308</v>
      </c>
      <c r="E5603" t="s">
        <v>50</v>
      </c>
      <c r="F5603">
        <v>5</v>
      </c>
      <c r="G5603" t="s">
        <v>46</v>
      </c>
      <c r="H5603">
        <v>7</v>
      </c>
      <c r="I5603"/>
      <c r="J5603"/>
      <c r="K5603">
        <v>4044322240</v>
      </c>
      <c r="L5603">
        <v>4044322240</v>
      </c>
      <c r="M5603" t="s">
        <v>44</v>
      </c>
      <c r="N5603">
        <v>2362014283</v>
      </c>
      <c r="O5603" s="32" t="str">
        <f t="shared" si="87"/>
        <v>Passives</v>
      </c>
    </row>
    <row r="5604" spans="1:15" ht="15" x14ac:dyDescent="0.2">
      <c r="A5604" t="s">
        <v>41</v>
      </c>
      <c r="B5604" t="s">
        <v>42</v>
      </c>
      <c r="C5604" t="s">
        <v>130</v>
      </c>
      <c r="D5604" s="11">
        <v>44308</v>
      </c>
      <c r="E5604" t="s">
        <v>19</v>
      </c>
      <c r="F5604">
        <v>4</v>
      </c>
      <c r="G5604" t="s">
        <v>43</v>
      </c>
      <c r="H5604">
        <v>9</v>
      </c>
      <c r="I5604"/>
      <c r="J5604"/>
      <c r="K5604">
        <v>7205275223</v>
      </c>
      <c r="L5604">
        <v>5926494068</v>
      </c>
      <c r="M5604" t="s">
        <v>51</v>
      </c>
      <c r="N5604">
        <v>2362016350</v>
      </c>
      <c r="O5604" s="32" t="str">
        <f t="shared" si="87"/>
        <v>Promoters</v>
      </c>
    </row>
    <row r="5605" spans="1:15" ht="15" x14ac:dyDescent="0.2">
      <c r="A5605" t="s">
        <v>41</v>
      </c>
      <c r="B5605" t="s">
        <v>42</v>
      </c>
      <c r="C5605" t="s">
        <v>79</v>
      </c>
      <c r="D5605" s="11">
        <v>44308</v>
      </c>
      <c r="E5605" t="s">
        <v>53</v>
      </c>
      <c r="F5605">
        <v>4</v>
      </c>
      <c r="G5605" t="s">
        <v>46</v>
      </c>
      <c r="H5605">
        <v>8</v>
      </c>
      <c r="I5605"/>
      <c r="J5605"/>
      <c r="K5605">
        <v>4415348884</v>
      </c>
      <c r="L5605">
        <v>4415348884</v>
      </c>
      <c r="M5605" t="s">
        <v>44</v>
      </c>
      <c r="N5605">
        <v>2362017614</v>
      </c>
      <c r="O5605" s="32" t="str">
        <f t="shared" si="87"/>
        <v>Passives</v>
      </c>
    </row>
    <row r="5606" spans="1:15" ht="15" x14ac:dyDescent="0.2">
      <c r="A5606" t="s">
        <v>41</v>
      </c>
      <c r="B5606" t="s">
        <v>42</v>
      </c>
      <c r="C5606" t="s">
        <v>120</v>
      </c>
      <c r="D5606" s="11">
        <v>44308</v>
      </c>
      <c r="E5606" t="s">
        <v>19</v>
      </c>
      <c r="F5606">
        <v>2</v>
      </c>
      <c r="G5606" t="s">
        <v>46</v>
      </c>
      <c r="H5606">
        <v>2</v>
      </c>
      <c r="I5606"/>
      <c r="J5606"/>
      <c r="K5606">
        <v>7205275223</v>
      </c>
      <c r="L5606">
        <v>5926180068</v>
      </c>
      <c r="M5606" t="s">
        <v>44</v>
      </c>
      <c r="N5606">
        <v>2362049342</v>
      </c>
      <c r="O5606" s="32" t="str">
        <f t="shared" si="87"/>
        <v>Detractors</v>
      </c>
    </row>
    <row r="5607" spans="1:15" ht="15" x14ac:dyDescent="0.2">
      <c r="A5607" t="s">
        <v>41</v>
      </c>
      <c r="B5607" t="s">
        <v>42</v>
      </c>
      <c r="C5607" t="s">
        <v>82</v>
      </c>
      <c r="D5607" s="11">
        <v>44308</v>
      </c>
      <c r="E5607" t="s">
        <v>53</v>
      </c>
      <c r="F5607">
        <v>5</v>
      </c>
      <c r="G5607" t="s">
        <v>43</v>
      </c>
      <c r="H5607">
        <v>9</v>
      </c>
      <c r="I5607"/>
      <c r="J5607"/>
      <c r="K5607">
        <v>4415350457</v>
      </c>
      <c r="L5607">
        <v>4415350457</v>
      </c>
      <c r="M5607" t="s">
        <v>44</v>
      </c>
      <c r="N5607">
        <v>2362052918</v>
      </c>
      <c r="O5607" s="32" t="str">
        <f t="shared" si="87"/>
        <v>Promoters</v>
      </c>
    </row>
    <row r="5608" spans="1:15" ht="15" x14ac:dyDescent="0.2">
      <c r="A5608" t="s">
        <v>41</v>
      </c>
      <c r="B5608" t="s">
        <v>42</v>
      </c>
      <c r="C5608" t="s">
        <v>124</v>
      </c>
      <c r="D5608" s="11">
        <v>44308</v>
      </c>
      <c r="E5608" t="s">
        <v>53</v>
      </c>
      <c r="F5608">
        <v>5</v>
      </c>
      <c r="G5608" t="s">
        <v>43</v>
      </c>
      <c r="H5608">
        <v>10</v>
      </c>
      <c r="I5608"/>
      <c r="J5608"/>
      <c r="K5608">
        <v>4417778383</v>
      </c>
      <c r="L5608">
        <v>4417778383</v>
      </c>
      <c r="M5608" t="s">
        <v>44</v>
      </c>
      <c r="N5608">
        <v>2362072420</v>
      </c>
      <c r="O5608" s="32" t="str">
        <f t="shared" si="87"/>
        <v>Promoters</v>
      </c>
    </row>
    <row r="5609" spans="1:15" ht="15" x14ac:dyDescent="0.2">
      <c r="A5609" t="s">
        <v>41</v>
      </c>
      <c r="B5609" t="s">
        <v>42</v>
      </c>
      <c r="C5609" t="s">
        <v>114</v>
      </c>
      <c r="D5609" s="11">
        <v>44308</v>
      </c>
      <c r="E5609" t="s">
        <v>53</v>
      </c>
      <c r="F5609">
        <v>5</v>
      </c>
      <c r="G5609" t="s">
        <v>43</v>
      </c>
      <c r="H5609">
        <v>6</v>
      </c>
      <c r="I5609"/>
      <c r="J5609">
        <v>2039510537</v>
      </c>
      <c r="K5609">
        <v>4412936959</v>
      </c>
      <c r="L5609">
        <v>4412936959</v>
      </c>
      <c r="M5609" t="s">
        <v>44</v>
      </c>
      <c r="N5609">
        <v>2362076681</v>
      </c>
      <c r="O5609" s="32" t="str">
        <f t="shared" si="87"/>
        <v>Detractors</v>
      </c>
    </row>
    <row r="5610" spans="1:15" ht="15" x14ac:dyDescent="0.2">
      <c r="A5610" t="s">
        <v>41</v>
      </c>
      <c r="B5610" t="s">
        <v>42</v>
      </c>
      <c r="C5610" t="s">
        <v>82</v>
      </c>
      <c r="D5610" s="11">
        <v>44308</v>
      </c>
      <c r="E5610" t="s">
        <v>52</v>
      </c>
      <c r="F5610">
        <v>5</v>
      </c>
      <c r="G5610" t="s">
        <v>43</v>
      </c>
      <c r="H5610">
        <v>10</v>
      </c>
      <c r="I5610"/>
      <c r="J5610"/>
      <c r="K5610">
        <v>4412934267</v>
      </c>
      <c r="L5610">
        <v>4412934267</v>
      </c>
      <c r="M5610" t="s">
        <v>51</v>
      </c>
      <c r="N5610">
        <v>2362076947</v>
      </c>
      <c r="O5610" s="32" t="str">
        <f t="shared" si="87"/>
        <v>Promoters</v>
      </c>
    </row>
    <row r="5611" spans="1:15" ht="15" x14ac:dyDescent="0.2">
      <c r="A5611" t="s">
        <v>41</v>
      </c>
      <c r="B5611" t="s">
        <v>42</v>
      </c>
      <c r="C5611" t="s">
        <v>139</v>
      </c>
      <c r="D5611" s="11">
        <v>44308</v>
      </c>
      <c r="E5611" t="s">
        <v>54</v>
      </c>
      <c r="F5611">
        <v>5</v>
      </c>
      <c r="G5611" t="s">
        <v>43</v>
      </c>
      <c r="H5611">
        <v>0</v>
      </c>
      <c r="I5611"/>
      <c r="J5611"/>
      <c r="K5611">
        <v>9287978354</v>
      </c>
      <c r="L5611">
        <v>9287978354</v>
      </c>
      <c r="M5611" t="s">
        <v>44</v>
      </c>
      <c r="N5611">
        <v>2362088083</v>
      </c>
      <c r="O5611" s="32" t="str">
        <f t="shared" si="87"/>
        <v>Detractors</v>
      </c>
    </row>
    <row r="5612" spans="1:15" ht="15" x14ac:dyDescent="0.2">
      <c r="A5612" t="s">
        <v>41</v>
      </c>
      <c r="B5612" t="s">
        <v>42</v>
      </c>
      <c r="C5612" t="s">
        <v>114</v>
      </c>
      <c r="D5612" s="11">
        <v>44308</v>
      </c>
      <c r="E5612" t="s">
        <v>50</v>
      </c>
      <c r="F5612">
        <v>5</v>
      </c>
      <c r="G5612" t="s">
        <v>43</v>
      </c>
      <c r="H5612">
        <v>9</v>
      </c>
      <c r="I5612"/>
      <c r="J5612"/>
      <c r="K5612">
        <v>3406426791</v>
      </c>
      <c r="L5612">
        <v>3406426791</v>
      </c>
      <c r="M5612" t="s">
        <v>44</v>
      </c>
      <c r="N5612">
        <v>2362088251</v>
      </c>
      <c r="O5612" s="32" t="str">
        <f t="shared" si="87"/>
        <v>Promoters</v>
      </c>
    </row>
    <row r="5613" spans="1:15" ht="15" x14ac:dyDescent="0.2">
      <c r="A5613" t="s">
        <v>41</v>
      </c>
      <c r="B5613" t="s">
        <v>42</v>
      </c>
      <c r="C5613" t="s">
        <v>135</v>
      </c>
      <c r="D5613" s="11">
        <v>44309</v>
      </c>
      <c r="E5613" t="s">
        <v>52</v>
      </c>
      <c r="F5613">
        <v>4</v>
      </c>
      <c r="G5613" t="s">
        <v>43</v>
      </c>
      <c r="H5613">
        <v>6</v>
      </c>
      <c r="I5613"/>
      <c r="J5613"/>
      <c r="K5613">
        <v>4413336346</v>
      </c>
      <c r="L5613">
        <v>4413336346</v>
      </c>
      <c r="M5613" t="s">
        <v>44</v>
      </c>
      <c r="N5613">
        <v>2362173976</v>
      </c>
      <c r="O5613" s="32" t="str">
        <f t="shared" si="87"/>
        <v>Detractors</v>
      </c>
    </row>
    <row r="5614" spans="1:15" ht="15" x14ac:dyDescent="0.2">
      <c r="A5614" t="s">
        <v>41</v>
      </c>
      <c r="B5614" t="s">
        <v>42</v>
      </c>
      <c r="C5614" t="s">
        <v>122</v>
      </c>
      <c r="D5614" s="11">
        <v>44309</v>
      </c>
      <c r="E5614" t="s">
        <v>52</v>
      </c>
      <c r="F5614">
        <v>5</v>
      </c>
      <c r="G5614" t="s">
        <v>43</v>
      </c>
      <c r="H5614">
        <v>10</v>
      </c>
      <c r="I5614"/>
      <c r="J5614"/>
      <c r="K5614">
        <v>4417322288</v>
      </c>
      <c r="L5614">
        <v>4417322288</v>
      </c>
      <c r="M5614" t="s">
        <v>44</v>
      </c>
      <c r="N5614">
        <v>2362177227</v>
      </c>
      <c r="O5614" s="32" t="str">
        <f t="shared" si="87"/>
        <v>Promoters</v>
      </c>
    </row>
    <row r="5615" spans="1:15" ht="15" x14ac:dyDescent="0.2">
      <c r="A5615" t="s">
        <v>41</v>
      </c>
      <c r="B5615" t="s">
        <v>42</v>
      </c>
      <c r="C5615" t="s">
        <v>105</v>
      </c>
      <c r="D5615" s="11">
        <v>44309</v>
      </c>
      <c r="E5615" t="s">
        <v>53</v>
      </c>
      <c r="F5615">
        <v>5</v>
      </c>
      <c r="G5615" t="s">
        <v>43</v>
      </c>
      <c r="H5615">
        <v>10</v>
      </c>
      <c r="I5615"/>
      <c r="J5615"/>
      <c r="K5615">
        <v>4415041575</v>
      </c>
      <c r="L5615">
        <v>4415041575</v>
      </c>
      <c r="M5615" t="s">
        <v>51</v>
      </c>
      <c r="N5615">
        <v>2362193731</v>
      </c>
      <c r="O5615" s="32" t="str">
        <f t="shared" si="87"/>
        <v>Promoters</v>
      </c>
    </row>
    <row r="5616" spans="1:15" ht="15" x14ac:dyDescent="0.2">
      <c r="A5616" t="s">
        <v>41</v>
      </c>
      <c r="B5616" t="s">
        <v>42</v>
      </c>
      <c r="C5616" t="s">
        <v>148</v>
      </c>
      <c r="D5616" s="11">
        <v>44309</v>
      </c>
      <c r="E5616" t="s">
        <v>19</v>
      </c>
      <c r="F5616">
        <v>5</v>
      </c>
      <c r="G5616" t="s">
        <v>43</v>
      </c>
      <c r="H5616">
        <v>8</v>
      </c>
      <c r="I5616"/>
      <c r="J5616"/>
      <c r="K5616">
        <v>7205275223</v>
      </c>
      <c r="L5616">
        <v>5922654406</v>
      </c>
      <c r="M5616" t="s">
        <v>44</v>
      </c>
      <c r="N5616">
        <v>2362200919</v>
      </c>
      <c r="O5616" s="32" t="str">
        <f t="shared" si="87"/>
        <v>Passives</v>
      </c>
    </row>
    <row r="5617" spans="1:15" ht="15" x14ac:dyDescent="0.2">
      <c r="A5617" t="s">
        <v>41</v>
      </c>
      <c r="B5617" t="s">
        <v>42</v>
      </c>
      <c r="C5617" t="s">
        <v>105</v>
      </c>
      <c r="D5617" s="11">
        <v>44309</v>
      </c>
      <c r="E5617" t="s">
        <v>53</v>
      </c>
      <c r="F5617">
        <v>5</v>
      </c>
      <c r="G5617" t="s">
        <v>46</v>
      </c>
      <c r="H5617">
        <v>10</v>
      </c>
      <c r="I5617"/>
      <c r="J5617"/>
      <c r="K5617">
        <v>4415316363</v>
      </c>
      <c r="L5617">
        <v>4415316363</v>
      </c>
      <c r="M5617" t="s">
        <v>44</v>
      </c>
      <c r="N5617">
        <v>2362206345</v>
      </c>
      <c r="O5617" s="32" t="str">
        <f t="shared" si="87"/>
        <v>Promoters</v>
      </c>
    </row>
    <row r="5618" spans="1:15" ht="15" x14ac:dyDescent="0.2">
      <c r="A5618" t="s">
        <v>41</v>
      </c>
      <c r="B5618" t="s">
        <v>42</v>
      </c>
      <c r="C5618" t="s">
        <v>101</v>
      </c>
      <c r="D5618" s="11">
        <v>44309</v>
      </c>
      <c r="E5618" t="s">
        <v>53</v>
      </c>
      <c r="F5618">
        <v>4</v>
      </c>
      <c r="G5618" t="s">
        <v>43</v>
      </c>
      <c r="H5618">
        <v>9</v>
      </c>
      <c r="I5618"/>
      <c r="J5618"/>
      <c r="K5618">
        <v>4412920099</v>
      </c>
      <c r="L5618">
        <v>4412920099</v>
      </c>
      <c r="M5618" t="s">
        <v>51</v>
      </c>
      <c r="N5618">
        <v>2362211216</v>
      </c>
      <c r="O5618" s="32" t="str">
        <f t="shared" si="87"/>
        <v>Promoters</v>
      </c>
    </row>
    <row r="5619" spans="1:15" ht="15" x14ac:dyDescent="0.2">
      <c r="A5619" t="s">
        <v>41</v>
      </c>
      <c r="B5619" t="s">
        <v>42</v>
      </c>
      <c r="C5619" t="s">
        <v>106</v>
      </c>
      <c r="D5619" s="11">
        <v>44309</v>
      </c>
      <c r="E5619" t="s">
        <v>53</v>
      </c>
      <c r="F5619">
        <v>2</v>
      </c>
      <c r="G5619" t="s">
        <v>43</v>
      </c>
      <c r="H5619">
        <v>0</v>
      </c>
      <c r="I5619"/>
      <c r="J5619">
        <v>2039641261</v>
      </c>
      <c r="K5619">
        <v>4412932260</v>
      </c>
      <c r="L5619">
        <v>4412932260</v>
      </c>
      <c r="M5619" t="s">
        <v>44</v>
      </c>
      <c r="N5619">
        <v>2362221851</v>
      </c>
      <c r="O5619" s="32" t="str">
        <f t="shared" si="87"/>
        <v>Detractors</v>
      </c>
    </row>
    <row r="5620" spans="1:15" ht="15" x14ac:dyDescent="0.2">
      <c r="A5620" t="s">
        <v>41</v>
      </c>
      <c r="B5620" t="s">
        <v>42</v>
      </c>
      <c r="C5620" t="s">
        <v>119</v>
      </c>
      <c r="D5620" s="11">
        <v>44309</v>
      </c>
      <c r="E5620" t="s">
        <v>19</v>
      </c>
      <c r="F5620">
        <v>5</v>
      </c>
      <c r="G5620" t="s">
        <v>43</v>
      </c>
      <c r="H5620">
        <v>0</v>
      </c>
      <c r="I5620"/>
      <c r="J5620"/>
      <c r="K5620">
        <v>7205275223</v>
      </c>
      <c r="L5620">
        <v>5926157475</v>
      </c>
      <c r="M5620" t="s">
        <v>44</v>
      </c>
      <c r="N5620">
        <v>2362223249</v>
      </c>
      <c r="O5620" s="32" t="str">
        <f t="shared" si="87"/>
        <v>Detractors</v>
      </c>
    </row>
    <row r="5621" spans="1:15" ht="15" x14ac:dyDescent="0.2">
      <c r="A5621" t="s">
        <v>41</v>
      </c>
      <c r="B5621" t="s">
        <v>42</v>
      </c>
      <c r="C5621" t="s">
        <v>148</v>
      </c>
      <c r="D5621" s="11">
        <v>44309</v>
      </c>
      <c r="E5621" t="s">
        <v>19</v>
      </c>
      <c r="F5621">
        <v>5</v>
      </c>
      <c r="G5621" t="s">
        <v>46</v>
      </c>
      <c r="H5621">
        <v>8</v>
      </c>
      <c r="I5621"/>
      <c r="J5621"/>
      <c r="K5621">
        <v>7205275223</v>
      </c>
      <c r="L5621">
        <v>5922285731</v>
      </c>
      <c r="M5621" t="s">
        <v>51</v>
      </c>
      <c r="N5621">
        <v>2362224443</v>
      </c>
      <c r="O5621" s="32" t="str">
        <f t="shared" si="87"/>
        <v>Passives</v>
      </c>
    </row>
    <row r="5622" spans="1:15" ht="15" x14ac:dyDescent="0.2">
      <c r="A5622" t="s">
        <v>41</v>
      </c>
      <c r="B5622" t="s">
        <v>42</v>
      </c>
      <c r="C5622" t="s">
        <v>83</v>
      </c>
      <c r="D5622" s="11">
        <v>44309</v>
      </c>
      <c r="E5622" t="s">
        <v>50</v>
      </c>
      <c r="F5622">
        <v>5</v>
      </c>
      <c r="G5622" t="s">
        <v>43</v>
      </c>
      <c r="H5622">
        <v>10</v>
      </c>
      <c r="I5622"/>
      <c r="J5622"/>
      <c r="K5622">
        <v>7874352267</v>
      </c>
      <c r="L5622">
        <v>7874352267</v>
      </c>
      <c r="M5622" t="s">
        <v>44</v>
      </c>
      <c r="N5622">
        <v>2362270830</v>
      </c>
      <c r="O5622" s="32" t="str">
        <f t="shared" si="87"/>
        <v>Promoters</v>
      </c>
    </row>
    <row r="5623" spans="1:15" ht="15" x14ac:dyDescent="0.2">
      <c r="A5623" t="s">
        <v>41</v>
      </c>
      <c r="B5623" t="s">
        <v>42</v>
      </c>
      <c r="C5623" t="s">
        <v>115</v>
      </c>
      <c r="D5623" s="11">
        <v>44309</v>
      </c>
      <c r="E5623" t="s">
        <v>50</v>
      </c>
      <c r="F5623">
        <v>5</v>
      </c>
      <c r="G5623" t="s">
        <v>43</v>
      </c>
      <c r="H5623">
        <v>7</v>
      </c>
      <c r="I5623"/>
      <c r="J5623"/>
      <c r="K5623">
        <v>3405141943</v>
      </c>
      <c r="L5623">
        <v>3405141943</v>
      </c>
      <c r="M5623" t="s">
        <v>44</v>
      </c>
      <c r="N5623">
        <v>2362272385</v>
      </c>
      <c r="O5623" s="32" t="str">
        <f t="shared" si="87"/>
        <v>Passives</v>
      </c>
    </row>
    <row r="5624" spans="1:15" ht="15" x14ac:dyDescent="0.2">
      <c r="A5624" t="s">
        <v>41</v>
      </c>
      <c r="B5624" t="s">
        <v>42</v>
      </c>
      <c r="C5624" t="s">
        <v>104</v>
      </c>
      <c r="D5624" s="11">
        <v>44309</v>
      </c>
      <c r="E5624" t="s">
        <v>53</v>
      </c>
      <c r="F5624">
        <v>1</v>
      </c>
      <c r="G5624" t="s">
        <v>46</v>
      </c>
      <c r="H5624">
        <v>3</v>
      </c>
      <c r="I5624"/>
      <c r="J5624">
        <v>2039674760</v>
      </c>
      <c r="K5624">
        <v>4413347870</v>
      </c>
      <c r="L5624">
        <v>4413347870</v>
      </c>
      <c r="M5624" t="s">
        <v>44</v>
      </c>
      <c r="N5624">
        <v>2362281117</v>
      </c>
      <c r="O5624" s="32" t="str">
        <f t="shared" si="87"/>
        <v>Detractors</v>
      </c>
    </row>
    <row r="5625" spans="1:15" ht="15" x14ac:dyDescent="0.2">
      <c r="A5625" t="s">
        <v>41</v>
      </c>
      <c r="B5625" t="s">
        <v>42</v>
      </c>
      <c r="C5625" t="s">
        <v>144</v>
      </c>
      <c r="D5625" s="11">
        <v>44309</v>
      </c>
      <c r="E5625" t="s">
        <v>50</v>
      </c>
      <c r="F5625">
        <v>5</v>
      </c>
      <c r="G5625" t="s">
        <v>46</v>
      </c>
      <c r="H5625">
        <v>10</v>
      </c>
      <c r="I5625"/>
      <c r="J5625"/>
      <c r="K5625">
        <v>7706537448</v>
      </c>
      <c r="L5625">
        <v>7706537448</v>
      </c>
      <c r="M5625" t="s">
        <v>44</v>
      </c>
      <c r="N5625">
        <v>2362284787</v>
      </c>
      <c r="O5625" s="32" t="str">
        <f t="shared" si="87"/>
        <v>Promoters</v>
      </c>
    </row>
    <row r="5626" spans="1:15" ht="15" x14ac:dyDescent="0.2">
      <c r="A5626" t="s">
        <v>41</v>
      </c>
      <c r="B5626" t="s">
        <v>42</v>
      </c>
      <c r="C5626" t="s">
        <v>107</v>
      </c>
      <c r="D5626" s="11">
        <v>44309</v>
      </c>
      <c r="E5626" t="s">
        <v>53</v>
      </c>
      <c r="F5626">
        <v>5</v>
      </c>
      <c r="G5626" t="s">
        <v>43</v>
      </c>
      <c r="H5626">
        <v>10</v>
      </c>
      <c r="I5626"/>
      <c r="J5626"/>
      <c r="K5626">
        <v>4417778383</v>
      </c>
      <c r="L5626">
        <v>4417778383</v>
      </c>
      <c r="M5626" t="s">
        <v>44</v>
      </c>
      <c r="N5626">
        <v>2362291323</v>
      </c>
      <c r="O5626" s="32" t="str">
        <f t="shared" si="87"/>
        <v>Promoters</v>
      </c>
    </row>
    <row r="5627" spans="1:15" ht="15" x14ac:dyDescent="0.2">
      <c r="A5627" t="s">
        <v>41</v>
      </c>
      <c r="B5627" t="s">
        <v>42</v>
      </c>
      <c r="C5627" t="s">
        <v>144</v>
      </c>
      <c r="D5627" s="11">
        <v>44309</v>
      </c>
      <c r="E5627" t="s">
        <v>50</v>
      </c>
      <c r="F5627">
        <v>5</v>
      </c>
      <c r="G5627" t="s">
        <v>43</v>
      </c>
      <c r="H5627">
        <v>10</v>
      </c>
      <c r="I5627"/>
      <c r="J5627"/>
      <c r="K5627">
        <v>3402275674</v>
      </c>
      <c r="L5627">
        <v>3402275674</v>
      </c>
      <c r="M5627" t="s">
        <v>44</v>
      </c>
      <c r="N5627">
        <v>2362332492</v>
      </c>
      <c r="O5627" s="32" t="str">
        <f t="shared" si="87"/>
        <v>Promoters</v>
      </c>
    </row>
    <row r="5628" spans="1:15" ht="15" x14ac:dyDescent="0.2">
      <c r="A5628" t="s">
        <v>41</v>
      </c>
      <c r="B5628" t="s">
        <v>42</v>
      </c>
      <c r="C5628" t="s">
        <v>101</v>
      </c>
      <c r="D5628" s="11">
        <v>44309</v>
      </c>
      <c r="E5628" t="s">
        <v>53</v>
      </c>
      <c r="F5628">
        <v>5</v>
      </c>
      <c r="G5628" t="s">
        <v>43</v>
      </c>
      <c r="H5628">
        <v>10</v>
      </c>
      <c r="I5628"/>
      <c r="J5628"/>
      <c r="K5628">
        <v>4415311711</v>
      </c>
      <c r="L5628">
        <v>4415311711</v>
      </c>
      <c r="M5628" t="s">
        <v>51</v>
      </c>
      <c r="N5628">
        <v>2362342698</v>
      </c>
      <c r="O5628" s="32" t="str">
        <f t="shared" si="87"/>
        <v>Promoters</v>
      </c>
    </row>
    <row r="5629" spans="1:15" ht="15" x14ac:dyDescent="0.2">
      <c r="A5629" t="s">
        <v>41</v>
      </c>
      <c r="B5629" t="s">
        <v>42</v>
      </c>
      <c r="C5629" t="s">
        <v>106</v>
      </c>
      <c r="D5629" s="11">
        <v>44309</v>
      </c>
      <c r="E5629" t="s">
        <v>53</v>
      </c>
      <c r="F5629">
        <v>5</v>
      </c>
      <c r="G5629" t="s">
        <v>43</v>
      </c>
      <c r="H5629">
        <v>10</v>
      </c>
      <c r="I5629"/>
      <c r="J5629"/>
      <c r="K5629">
        <v>4417078090</v>
      </c>
      <c r="L5629">
        <v>4417078090</v>
      </c>
      <c r="M5629" t="s">
        <v>44</v>
      </c>
      <c r="N5629">
        <v>2362348053</v>
      </c>
      <c r="O5629" s="32" t="str">
        <f t="shared" si="87"/>
        <v>Promoters</v>
      </c>
    </row>
    <row r="5630" spans="1:15" ht="15" x14ac:dyDescent="0.2">
      <c r="A5630" t="s">
        <v>41</v>
      </c>
      <c r="B5630" t="s">
        <v>42</v>
      </c>
      <c r="C5630" t="s">
        <v>100</v>
      </c>
      <c r="D5630" s="11">
        <v>44309</v>
      </c>
      <c r="E5630" t="s">
        <v>53</v>
      </c>
      <c r="F5630">
        <v>2</v>
      </c>
      <c r="G5630" t="s">
        <v>46</v>
      </c>
      <c r="H5630">
        <v>4</v>
      </c>
      <c r="I5630"/>
      <c r="J5630"/>
      <c r="K5630">
        <v>4413333399</v>
      </c>
      <c r="L5630">
        <v>4413333399</v>
      </c>
      <c r="M5630" t="s">
        <v>44</v>
      </c>
      <c r="N5630">
        <v>2362351543</v>
      </c>
      <c r="O5630" s="32" t="str">
        <f t="shared" si="87"/>
        <v>Detractors</v>
      </c>
    </row>
    <row r="5631" spans="1:15" ht="15" x14ac:dyDescent="0.2">
      <c r="A5631" t="s">
        <v>41</v>
      </c>
      <c r="B5631" t="s">
        <v>42</v>
      </c>
      <c r="C5631" t="s">
        <v>106</v>
      </c>
      <c r="D5631" s="11">
        <v>44309</v>
      </c>
      <c r="E5631" t="s">
        <v>53</v>
      </c>
      <c r="F5631">
        <v>4</v>
      </c>
      <c r="G5631" t="s">
        <v>46</v>
      </c>
      <c r="H5631">
        <v>8</v>
      </c>
      <c r="I5631"/>
      <c r="J5631"/>
      <c r="K5631">
        <v>4415057405</v>
      </c>
      <c r="L5631">
        <v>4415057405</v>
      </c>
      <c r="M5631" t="s">
        <v>51</v>
      </c>
      <c r="N5631">
        <v>2362361611</v>
      </c>
      <c r="O5631" s="32" t="str">
        <f t="shared" si="87"/>
        <v>Passives</v>
      </c>
    </row>
    <row r="5632" spans="1:15" ht="15" x14ac:dyDescent="0.2">
      <c r="A5632" t="s">
        <v>41</v>
      </c>
      <c r="B5632" t="s">
        <v>42</v>
      </c>
      <c r="C5632" t="s">
        <v>112</v>
      </c>
      <c r="D5632" s="11">
        <v>44309</v>
      </c>
      <c r="E5632" t="s">
        <v>50</v>
      </c>
      <c r="F5632">
        <v>5</v>
      </c>
      <c r="G5632" t="s">
        <v>43</v>
      </c>
      <c r="H5632">
        <v>10</v>
      </c>
      <c r="I5632"/>
      <c r="J5632"/>
      <c r="K5632">
        <v>3405146530</v>
      </c>
      <c r="L5632">
        <v>3405146530</v>
      </c>
      <c r="M5632" t="s">
        <v>44</v>
      </c>
      <c r="N5632">
        <v>2362390885</v>
      </c>
      <c r="O5632" s="32" t="str">
        <f t="shared" si="87"/>
        <v>Promoters</v>
      </c>
    </row>
    <row r="5633" spans="1:15" ht="15" x14ac:dyDescent="0.2">
      <c r="A5633" t="s">
        <v>41</v>
      </c>
      <c r="B5633" t="s">
        <v>42</v>
      </c>
      <c r="C5633" t="s">
        <v>79</v>
      </c>
      <c r="D5633" s="11">
        <v>44309</v>
      </c>
      <c r="E5633" t="s">
        <v>55</v>
      </c>
      <c r="F5633">
        <v>5</v>
      </c>
      <c r="G5633" t="s">
        <v>43</v>
      </c>
      <c r="H5633">
        <v>10</v>
      </c>
      <c r="I5633"/>
      <c r="J5633"/>
      <c r="K5633">
        <v>7753047395</v>
      </c>
      <c r="L5633">
        <v>7753047395</v>
      </c>
      <c r="M5633" t="s">
        <v>44</v>
      </c>
      <c r="N5633">
        <v>2362452426</v>
      </c>
      <c r="O5633" s="32" t="str">
        <f t="shared" si="87"/>
        <v>Promoters</v>
      </c>
    </row>
    <row r="5634" spans="1:15" ht="15" x14ac:dyDescent="0.2">
      <c r="A5634" t="s">
        <v>41</v>
      </c>
      <c r="B5634" t="s">
        <v>42</v>
      </c>
      <c r="C5634" t="s">
        <v>148</v>
      </c>
      <c r="D5634" s="11">
        <v>44310</v>
      </c>
      <c r="E5634" t="s">
        <v>19</v>
      </c>
      <c r="F5634">
        <v>5</v>
      </c>
      <c r="G5634" t="s">
        <v>46</v>
      </c>
      <c r="H5634">
        <v>10</v>
      </c>
      <c r="I5634"/>
      <c r="J5634"/>
      <c r="K5634">
        <v>7205275223</v>
      </c>
      <c r="L5634">
        <v>5926415206</v>
      </c>
      <c r="M5634" t="s">
        <v>44</v>
      </c>
      <c r="N5634">
        <v>2362563281</v>
      </c>
      <c r="O5634" s="32" t="str">
        <f t="shared" ref="O5634:O5697" si="88">IF(AND(H5634&gt;=$Q$3,H5634&lt;=$R$3),$S$3,IF(AND(H5634&gt;=$Q$4,H5634&lt;=$R$4),$S$4,IF(AND(H5634&gt;=$Q$5,H5634&lt;=$R$5),$S$5)))</f>
        <v>Promoters</v>
      </c>
    </row>
    <row r="5635" spans="1:15" ht="15" x14ac:dyDescent="0.2">
      <c r="A5635" t="s">
        <v>41</v>
      </c>
      <c r="B5635" t="s">
        <v>42</v>
      </c>
      <c r="C5635" t="s">
        <v>148</v>
      </c>
      <c r="D5635" s="11">
        <v>44310</v>
      </c>
      <c r="E5635" t="s">
        <v>19</v>
      </c>
      <c r="F5635">
        <v>5</v>
      </c>
      <c r="G5635" t="s">
        <v>43</v>
      </c>
      <c r="H5635">
        <v>3</v>
      </c>
      <c r="I5635"/>
      <c r="J5635"/>
      <c r="K5635">
        <v>7205275223</v>
      </c>
      <c r="L5635">
        <v>5926285248</v>
      </c>
      <c r="M5635" t="s">
        <v>44</v>
      </c>
      <c r="N5635">
        <v>2362566852</v>
      </c>
      <c r="O5635" s="32" t="str">
        <f t="shared" si="88"/>
        <v>Detractors</v>
      </c>
    </row>
    <row r="5636" spans="1:15" ht="15" x14ac:dyDescent="0.2">
      <c r="A5636" t="s">
        <v>41</v>
      </c>
      <c r="B5636" t="s">
        <v>42</v>
      </c>
      <c r="C5636" t="s">
        <v>148</v>
      </c>
      <c r="D5636" s="11">
        <v>44310</v>
      </c>
      <c r="E5636" t="s">
        <v>19</v>
      </c>
      <c r="F5636">
        <v>5</v>
      </c>
      <c r="G5636" t="s">
        <v>46</v>
      </c>
      <c r="H5636">
        <v>0</v>
      </c>
      <c r="I5636"/>
      <c r="J5636"/>
      <c r="K5636">
        <v>7205275223</v>
      </c>
      <c r="L5636">
        <v>5925035302</v>
      </c>
      <c r="M5636" t="s">
        <v>44</v>
      </c>
      <c r="N5636">
        <v>2362572243</v>
      </c>
      <c r="O5636" s="32" t="str">
        <f t="shared" si="88"/>
        <v>Detractors</v>
      </c>
    </row>
    <row r="5637" spans="1:15" ht="15" x14ac:dyDescent="0.2">
      <c r="A5637" t="s">
        <v>41</v>
      </c>
      <c r="B5637" t="s">
        <v>42</v>
      </c>
      <c r="C5637" t="s">
        <v>148</v>
      </c>
      <c r="D5637" s="11">
        <v>44310</v>
      </c>
      <c r="E5637" t="s">
        <v>19</v>
      </c>
      <c r="F5637">
        <v>5</v>
      </c>
      <c r="G5637" t="s">
        <v>43</v>
      </c>
      <c r="H5637">
        <v>6</v>
      </c>
      <c r="I5637"/>
      <c r="J5637"/>
      <c r="K5637">
        <v>7205275223</v>
      </c>
      <c r="L5637">
        <v>5923321013</v>
      </c>
      <c r="M5637" t="s">
        <v>44</v>
      </c>
      <c r="N5637">
        <v>2362586115</v>
      </c>
      <c r="O5637" s="32" t="str">
        <f t="shared" si="88"/>
        <v>Detractors</v>
      </c>
    </row>
    <row r="5638" spans="1:15" ht="15" x14ac:dyDescent="0.2">
      <c r="A5638" t="s">
        <v>41</v>
      </c>
      <c r="B5638" t="s">
        <v>42</v>
      </c>
      <c r="C5638" t="s">
        <v>148</v>
      </c>
      <c r="D5638" s="11">
        <v>44310</v>
      </c>
      <c r="E5638" t="s">
        <v>19</v>
      </c>
      <c r="F5638">
        <v>5</v>
      </c>
      <c r="G5638" t="s">
        <v>46</v>
      </c>
      <c r="H5638">
        <v>4</v>
      </c>
      <c r="I5638"/>
      <c r="J5638">
        <v>2039929976</v>
      </c>
      <c r="K5638">
        <v>7205275223</v>
      </c>
      <c r="L5638">
        <v>5924423207</v>
      </c>
      <c r="M5638" t="s">
        <v>44</v>
      </c>
      <c r="N5638">
        <v>2362588694</v>
      </c>
      <c r="O5638" s="32" t="str">
        <f t="shared" si="88"/>
        <v>Detractors</v>
      </c>
    </row>
    <row r="5639" spans="1:15" ht="15" x14ac:dyDescent="0.2">
      <c r="A5639" t="s">
        <v>41</v>
      </c>
      <c r="B5639" t="s">
        <v>42</v>
      </c>
      <c r="C5639" t="s">
        <v>140</v>
      </c>
      <c r="D5639" s="11">
        <v>44310</v>
      </c>
      <c r="E5639" t="s">
        <v>50</v>
      </c>
      <c r="F5639">
        <v>5</v>
      </c>
      <c r="G5639" t="s">
        <v>43</v>
      </c>
      <c r="H5639">
        <v>7</v>
      </c>
      <c r="I5639"/>
      <c r="J5639"/>
      <c r="K5639">
        <v>3405147884</v>
      </c>
      <c r="L5639">
        <v>3405147884</v>
      </c>
      <c r="M5639" t="s">
        <v>51</v>
      </c>
      <c r="N5639">
        <v>2362590837</v>
      </c>
      <c r="O5639" s="32" t="str">
        <f t="shared" si="88"/>
        <v>Passives</v>
      </c>
    </row>
    <row r="5640" spans="1:15" ht="15" x14ac:dyDescent="0.2">
      <c r="A5640" t="s">
        <v>41</v>
      </c>
      <c r="B5640" t="s">
        <v>42</v>
      </c>
      <c r="C5640" t="s">
        <v>119</v>
      </c>
      <c r="D5640" s="11">
        <v>44310</v>
      </c>
      <c r="E5640" t="s">
        <v>19</v>
      </c>
      <c r="F5640">
        <v>5</v>
      </c>
      <c r="G5640" t="s">
        <v>46</v>
      </c>
      <c r="H5640">
        <v>6</v>
      </c>
      <c r="I5640"/>
      <c r="J5640"/>
      <c r="K5640">
        <v>7205275223</v>
      </c>
      <c r="L5640">
        <v>5926459448</v>
      </c>
      <c r="M5640" t="s">
        <v>44</v>
      </c>
      <c r="N5640">
        <v>2362594013</v>
      </c>
      <c r="O5640" s="32" t="str">
        <f t="shared" si="88"/>
        <v>Detractors</v>
      </c>
    </row>
    <row r="5641" spans="1:15" ht="15" x14ac:dyDescent="0.2">
      <c r="A5641" t="s">
        <v>41</v>
      </c>
      <c r="B5641" t="s">
        <v>42</v>
      </c>
      <c r="C5641" t="s">
        <v>125</v>
      </c>
      <c r="D5641" s="11">
        <v>44310</v>
      </c>
      <c r="E5641" t="s">
        <v>19</v>
      </c>
      <c r="F5641">
        <v>5</v>
      </c>
      <c r="G5641" t="s">
        <v>43</v>
      </c>
      <c r="H5641">
        <v>9</v>
      </c>
      <c r="I5641"/>
      <c r="J5641"/>
      <c r="K5641">
        <v>7205275223</v>
      </c>
      <c r="L5641">
        <v>5926167494</v>
      </c>
      <c r="M5641" t="s">
        <v>44</v>
      </c>
      <c r="N5641">
        <v>2362605543</v>
      </c>
      <c r="O5641" s="32" t="str">
        <f t="shared" si="88"/>
        <v>Promoters</v>
      </c>
    </row>
    <row r="5642" spans="1:15" ht="15" x14ac:dyDescent="0.2">
      <c r="A5642" t="s">
        <v>41</v>
      </c>
      <c r="B5642" t="s">
        <v>42</v>
      </c>
      <c r="C5642" t="s">
        <v>138</v>
      </c>
      <c r="D5642" s="11">
        <v>44310</v>
      </c>
      <c r="E5642" t="s">
        <v>50</v>
      </c>
      <c r="F5642">
        <v>5</v>
      </c>
      <c r="G5642" t="s">
        <v>43</v>
      </c>
      <c r="H5642">
        <v>9</v>
      </c>
      <c r="I5642"/>
      <c r="J5642"/>
      <c r="K5642">
        <v>3406425747</v>
      </c>
      <c r="L5642">
        <v>3406425747</v>
      </c>
      <c r="M5642" t="s">
        <v>44</v>
      </c>
      <c r="N5642">
        <v>2362605647</v>
      </c>
      <c r="O5642" s="32" t="str">
        <f t="shared" si="88"/>
        <v>Promoters</v>
      </c>
    </row>
    <row r="5643" spans="1:15" ht="15" x14ac:dyDescent="0.2">
      <c r="A5643" t="s">
        <v>41</v>
      </c>
      <c r="B5643" t="s">
        <v>42</v>
      </c>
      <c r="C5643" t="s">
        <v>85</v>
      </c>
      <c r="D5643" s="11">
        <v>44310</v>
      </c>
      <c r="E5643" t="s">
        <v>53</v>
      </c>
      <c r="F5643">
        <v>4</v>
      </c>
      <c r="G5643" t="s">
        <v>43</v>
      </c>
      <c r="H5643">
        <v>8</v>
      </c>
      <c r="I5643"/>
      <c r="J5643"/>
      <c r="K5643">
        <v>4412367823</v>
      </c>
      <c r="L5643">
        <v>4412367823</v>
      </c>
      <c r="M5643" t="s">
        <v>51</v>
      </c>
      <c r="N5643">
        <v>2362617183</v>
      </c>
      <c r="O5643" s="32" t="str">
        <f t="shared" si="88"/>
        <v>Passives</v>
      </c>
    </row>
    <row r="5644" spans="1:15" ht="15" x14ac:dyDescent="0.2">
      <c r="A5644" t="s">
        <v>41</v>
      </c>
      <c r="B5644" t="s">
        <v>42</v>
      </c>
      <c r="C5644" t="s">
        <v>125</v>
      </c>
      <c r="D5644" s="11">
        <v>44310</v>
      </c>
      <c r="E5644" t="s">
        <v>19</v>
      </c>
      <c r="F5644">
        <v>3</v>
      </c>
      <c r="G5644" t="s">
        <v>46</v>
      </c>
      <c r="H5644">
        <v>5</v>
      </c>
      <c r="I5644"/>
      <c r="J5644"/>
      <c r="K5644">
        <v>7205275223</v>
      </c>
      <c r="L5644">
        <v>5922207459</v>
      </c>
      <c r="M5644" t="s">
        <v>44</v>
      </c>
      <c r="N5644">
        <v>2362619860</v>
      </c>
      <c r="O5644" s="32" t="str">
        <f t="shared" si="88"/>
        <v>Detractors</v>
      </c>
    </row>
    <row r="5645" spans="1:15" ht="15" x14ac:dyDescent="0.2">
      <c r="A5645" t="s">
        <v>41</v>
      </c>
      <c r="B5645" t="s">
        <v>42</v>
      </c>
      <c r="C5645" t="s">
        <v>125</v>
      </c>
      <c r="D5645" s="11">
        <v>44310</v>
      </c>
      <c r="E5645" t="s">
        <v>19</v>
      </c>
      <c r="F5645">
        <v>5</v>
      </c>
      <c r="G5645" t="s">
        <v>43</v>
      </c>
      <c r="H5645">
        <v>10</v>
      </c>
      <c r="I5645"/>
      <c r="J5645"/>
      <c r="K5645">
        <v>2136600239</v>
      </c>
      <c r="L5645">
        <v>5922590425</v>
      </c>
      <c r="M5645" t="s">
        <v>44</v>
      </c>
      <c r="N5645">
        <v>2362625604</v>
      </c>
      <c r="O5645" s="32" t="str">
        <f t="shared" si="88"/>
        <v>Promoters</v>
      </c>
    </row>
    <row r="5646" spans="1:15" ht="15" x14ac:dyDescent="0.2">
      <c r="A5646" t="s">
        <v>41</v>
      </c>
      <c r="B5646" t="s">
        <v>42</v>
      </c>
      <c r="C5646" t="s">
        <v>125</v>
      </c>
      <c r="D5646" s="11">
        <v>44310</v>
      </c>
      <c r="E5646" t="s">
        <v>19</v>
      </c>
      <c r="F5646">
        <v>3</v>
      </c>
      <c r="G5646" t="s">
        <v>46</v>
      </c>
      <c r="H5646">
        <v>10</v>
      </c>
      <c r="I5646"/>
      <c r="J5646"/>
      <c r="K5646">
        <v>7205275223</v>
      </c>
      <c r="L5646">
        <v>5926438391</v>
      </c>
      <c r="M5646" t="s">
        <v>51</v>
      </c>
      <c r="N5646">
        <v>2362631004</v>
      </c>
      <c r="O5646" s="32" t="str">
        <f t="shared" si="88"/>
        <v>Promoters</v>
      </c>
    </row>
    <row r="5647" spans="1:15" ht="15" x14ac:dyDescent="0.2">
      <c r="A5647" t="s">
        <v>41</v>
      </c>
      <c r="B5647" t="s">
        <v>42</v>
      </c>
      <c r="C5647" t="s">
        <v>146</v>
      </c>
      <c r="D5647" s="11">
        <v>44310</v>
      </c>
      <c r="E5647" t="s">
        <v>53</v>
      </c>
      <c r="F5647">
        <v>5</v>
      </c>
      <c r="G5647" t="s">
        <v>43</v>
      </c>
      <c r="H5647">
        <v>9</v>
      </c>
      <c r="I5647"/>
      <c r="J5647"/>
      <c r="K5647">
        <v>4415359015</v>
      </c>
      <c r="L5647">
        <v>4415359015</v>
      </c>
      <c r="M5647" t="s">
        <v>44</v>
      </c>
      <c r="N5647">
        <v>2362638681</v>
      </c>
      <c r="O5647" s="32" t="str">
        <f t="shared" si="88"/>
        <v>Promoters</v>
      </c>
    </row>
    <row r="5648" spans="1:15" ht="15" x14ac:dyDescent="0.2">
      <c r="A5648" t="s">
        <v>41</v>
      </c>
      <c r="B5648" t="s">
        <v>42</v>
      </c>
      <c r="C5648" t="s">
        <v>88</v>
      </c>
      <c r="D5648" s="11">
        <v>44310</v>
      </c>
      <c r="E5648" t="s">
        <v>53</v>
      </c>
      <c r="F5648">
        <v>5</v>
      </c>
      <c r="G5648" t="s">
        <v>46</v>
      </c>
      <c r="H5648">
        <v>8</v>
      </c>
      <c r="I5648"/>
      <c r="J5648"/>
      <c r="K5648">
        <v>4415052783</v>
      </c>
      <c r="L5648">
        <v>4415052783</v>
      </c>
      <c r="M5648" t="s">
        <v>51</v>
      </c>
      <c r="N5648">
        <v>2362647468</v>
      </c>
      <c r="O5648" s="32" t="str">
        <f t="shared" si="88"/>
        <v>Passives</v>
      </c>
    </row>
    <row r="5649" spans="1:15" ht="15" x14ac:dyDescent="0.2">
      <c r="A5649" t="s">
        <v>41</v>
      </c>
      <c r="B5649" t="s">
        <v>42</v>
      </c>
      <c r="C5649" t="s">
        <v>119</v>
      </c>
      <c r="D5649" s="11">
        <v>44310</v>
      </c>
      <c r="E5649" t="s">
        <v>19</v>
      </c>
      <c r="F5649">
        <v>5</v>
      </c>
      <c r="G5649" t="s">
        <v>43</v>
      </c>
      <c r="H5649">
        <v>10</v>
      </c>
      <c r="I5649"/>
      <c r="J5649"/>
      <c r="K5649">
        <v>6303769003</v>
      </c>
      <c r="L5649">
        <v>5922311420</v>
      </c>
      <c r="M5649" t="s">
        <v>51</v>
      </c>
      <c r="N5649">
        <v>2362659173</v>
      </c>
      <c r="O5649" s="32" t="str">
        <f t="shared" si="88"/>
        <v>Promoters</v>
      </c>
    </row>
    <row r="5650" spans="1:15" ht="15" x14ac:dyDescent="0.2">
      <c r="A5650" t="s">
        <v>41</v>
      </c>
      <c r="B5650" t="s">
        <v>42</v>
      </c>
      <c r="C5650" t="s">
        <v>119</v>
      </c>
      <c r="D5650" s="11">
        <v>44310</v>
      </c>
      <c r="E5650" t="s">
        <v>19</v>
      </c>
      <c r="F5650">
        <v>5</v>
      </c>
      <c r="G5650" t="s">
        <v>43</v>
      </c>
      <c r="H5650">
        <v>9</v>
      </c>
      <c r="I5650"/>
      <c r="J5650"/>
      <c r="K5650">
        <v>7205275223</v>
      </c>
      <c r="L5650">
        <v>5926211104</v>
      </c>
      <c r="M5650" t="s">
        <v>44</v>
      </c>
      <c r="N5650">
        <v>2362696157</v>
      </c>
      <c r="O5650" s="32" t="str">
        <f t="shared" si="88"/>
        <v>Promoters</v>
      </c>
    </row>
    <row r="5651" spans="1:15" ht="15" x14ac:dyDescent="0.2">
      <c r="A5651" t="s">
        <v>41</v>
      </c>
      <c r="B5651" t="s">
        <v>42</v>
      </c>
      <c r="C5651" t="s">
        <v>125</v>
      </c>
      <c r="D5651" s="11">
        <v>44310</v>
      </c>
      <c r="E5651" t="s">
        <v>19</v>
      </c>
      <c r="F5651">
        <v>4</v>
      </c>
      <c r="G5651" t="s">
        <v>43</v>
      </c>
      <c r="H5651">
        <v>8</v>
      </c>
      <c r="I5651"/>
      <c r="J5651"/>
      <c r="K5651">
        <v>7205275223</v>
      </c>
      <c r="L5651">
        <v>5922266754</v>
      </c>
      <c r="M5651" t="s">
        <v>51</v>
      </c>
      <c r="N5651">
        <v>2362697579</v>
      </c>
      <c r="O5651" s="32" t="str">
        <f t="shared" si="88"/>
        <v>Passives</v>
      </c>
    </row>
    <row r="5652" spans="1:15" ht="15" x14ac:dyDescent="0.2">
      <c r="A5652" t="s">
        <v>41</v>
      </c>
      <c r="B5652" t="s">
        <v>42</v>
      </c>
      <c r="C5652" t="s">
        <v>112</v>
      </c>
      <c r="D5652" s="11">
        <v>44310</v>
      </c>
      <c r="E5652" t="s">
        <v>50</v>
      </c>
      <c r="F5652">
        <v>5</v>
      </c>
      <c r="G5652" t="s">
        <v>46</v>
      </c>
      <c r="H5652">
        <v>9</v>
      </c>
      <c r="I5652"/>
      <c r="J5652"/>
      <c r="K5652">
        <v>7604133853</v>
      </c>
      <c r="L5652">
        <v>7604133853</v>
      </c>
      <c r="M5652" t="s">
        <v>44</v>
      </c>
      <c r="N5652">
        <v>2362699469</v>
      </c>
      <c r="O5652" s="32" t="str">
        <f t="shared" si="88"/>
        <v>Promoters</v>
      </c>
    </row>
    <row r="5653" spans="1:15" ht="15" x14ac:dyDescent="0.2">
      <c r="A5653" t="s">
        <v>41</v>
      </c>
      <c r="B5653" t="s">
        <v>42</v>
      </c>
      <c r="C5653" t="s">
        <v>130</v>
      </c>
      <c r="D5653" s="11">
        <v>44310</v>
      </c>
      <c r="E5653" t="s">
        <v>19</v>
      </c>
      <c r="F5653">
        <v>3</v>
      </c>
      <c r="G5653" t="s">
        <v>43</v>
      </c>
      <c r="H5653">
        <v>3</v>
      </c>
      <c r="I5653"/>
      <c r="J5653"/>
      <c r="K5653">
        <v>7205275223</v>
      </c>
      <c r="L5653">
        <v>5926382327</v>
      </c>
      <c r="M5653" t="s">
        <v>44</v>
      </c>
      <c r="N5653">
        <v>2362704725</v>
      </c>
      <c r="O5653" s="32" t="str">
        <f t="shared" si="88"/>
        <v>Detractors</v>
      </c>
    </row>
    <row r="5654" spans="1:15" ht="15" x14ac:dyDescent="0.2">
      <c r="A5654" t="s">
        <v>41</v>
      </c>
      <c r="B5654" t="s">
        <v>42</v>
      </c>
      <c r="C5654" t="s">
        <v>114</v>
      </c>
      <c r="D5654" s="11">
        <v>44310</v>
      </c>
      <c r="E5654" t="s">
        <v>53</v>
      </c>
      <c r="F5654">
        <v>5</v>
      </c>
      <c r="G5654" t="s">
        <v>43</v>
      </c>
      <c r="H5654">
        <v>8</v>
      </c>
      <c r="I5654"/>
      <c r="J5654"/>
      <c r="K5654">
        <v>4413006714</v>
      </c>
      <c r="L5654">
        <v>4413006714</v>
      </c>
      <c r="M5654" t="s">
        <v>44</v>
      </c>
      <c r="N5654">
        <v>2362706449</v>
      </c>
      <c r="O5654" s="32" t="str">
        <f t="shared" si="88"/>
        <v>Passives</v>
      </c>
    </row>
    <row r="5655" spans="1:15" ht="15" x14ac:dyDescent="0.2">
      <c r="A5655" t="s">
        <v>41</v>
      </c>
      <c r="B5655" t="s">
        <v>42</v>
      </c>
      <c r="C5655" t="s">
        <v>130</v>
      </c>
      <c r="D5655" s="11">
        <v>44310</v>
      </c>
      <c r="E5655" t="s">
        <v>19</v>
      </c>
      <c r="F5655">
        <v>5</v>
      </c>
      <c r="G5655" t="s">
        <v>46</v>
      </c>
      <c r="H5655">
        <v>5</v>
      </c>
      <c r="I5655"/>
      <c r="J5655"/>
      <c r="K5655">
        <v>7205275223</v>
      </c>
      <c r="L5655">
        <v>5922750195</v>
      </c>
      <c r="M5655" t="s">
        <v>44</v>
      </c>
      <c r="N5655">
        <v>2362716460</v>
      </c>
      <c r="O5655" s="32" t="str">
        <f t="shared" si="88"/>
        <v>Detractors</v>
      </c>
    </row>
    <row r="5656" spans="1:15" ht="15" x14ac:dyDescent="0.2">
      <c r="A5656" t="s">
        <v>41</v>
      </c>
      <c r="B5656" t="s">
        <v>42</v>
      </c>
      <c r="C5656" t="s">
        <v>134</v>
      </c>
      <c r="D5656" s="11">
        <v>44310</v>
      </c>
      <c r="E5656" t="s">
        <v>50</v>
      </c>
      <c r="F5656">
        <v>5</v>
      </c>
      <c r="G5656" t="s">
        <v>43</v>
      </c>
      <c r="H5656">
        <v>10</v>
      </c>
      <c r="I5656"/>
      <c r="J5656"/>
      <c r="K5656">
        <v>3407275601</v>
      </c>
      <c r="L5656">
        <v>3407275601</v>
      </c>
      <c r="M5656" t="s">
        <v>44</v>
      </c>
      <c r="N5656">
        <v>2362725115</v>
      </c>
      <c r="O5656" s="32" t="str">
        <f t="shared" si="88"/>
        <v>Promoters</v>
      </c>
    </row>
    <row r="5657" spans="1:15" ht="15" x14ac:dyDescent="0.2">
      <c r="A5657" t="s">
        <v>41</v>
      </c>
      <c r="B5657" t="s">
        <v>42</v>
      </c>
      <c r="C5657" t="s">
        <v>112</v>
      </c>
      <c r="D5657" s="11">
        <v>44310</v>
      </c>
      <c r="E5657" t="s">
        <v>50</v>
      </c>
      <c r="F5657">
        <v>4</v>
      </c>
      <c r="G5657" t="s">
        <v>43</v>
      </c>
      <c r="H5657">
        <v>9</v>
      </c>
      <c r="I5657"/>
      <c r="J5657"/>
      <c r="K5657">
        <v>3409984291</v>
      </c>
      <c r="L5657">
        <v>3409984291</v>
      </c>
      <c r="M5657" t="s">
        <v>51</v>
      </c>
      <c r="N5657">
        <v>2362728095</v>
      </c>
      <c r="O5657" s="32" t="str">
        <f t="shared" si="88"/>
        <v>Promoters</v>
      </c>
    </row>
    <row r="5658" spans="1:15" ht="15" x14ac:dyDescent="0.2">
      <c r="A5658" t="s">
        <v>41</v>
      </c>
      <c r="B5658" t="s">
        <v>42</v>
      </c>
      <c r="C5658" t="s">
        <v>134</v>
      </c>
      <c r="D5658" s="11">
        <v>44310</v>
      </c>
      <c r="E5658" t="s">
        <v>53</v>
      </c>
      <c r="F5658">
        <v>4</v>
      </c>
      <c r="G5658" t="s">
        <v>43</v>
      </c>
      <c r="H5658">
        <v>8</v>
      </c>
      <c r="I5658"/>
      <c r="J5658"/>
      <c r="K5658">
        <v>4413371627</v>
      </c>
      <c r="L5658">
        <v>4413371627</v>
      </c>
      <c r="M5658" t="s">
        <v>51</v>
      </c>
      <c r="N5658">
        <v>2362737900</v>
      </c>
      <c r="O5658" s="32" t="str">
        <f t="shared" si="88"/>
        <v>Passives</v>
      </c>
    </row>
    <row r="5659" spans="1:15" ht="15" x14ac:dyDescent="0.2">
      <c r="A5659" t="s">
        <v>41</v>
      </c>
      <c r="B5659" t="s">
        <v>42</v>
      </c>
      <c r="C5659" t="s">
        <v>79</v>
      </c>
      <c r="D5659" s="11">
        <v>44310</v>
      </c>
      <c r="E5659" t="s">
        <v>50</v>
      </c>
      <c r="F5659">
        <v>5</v>
      </c>
      <c r="G5659" t="s">
        <v>43</v>
      </c>
      <c r="H5659">
        <v>8</v>
      </c>
      <c r="I5659"/>
      <c r="J5659"/>
      <c r="K5659">
        <v>3402272265</v>
      </c>
      <c r="L5659">
        <v>3402272265</v>
      </c>
      <c r="M5659" t="s">
        <v>44</v>
      </c>
      <c r="N5659">
        <v>2362738842</v>
      </c>
      <c r="O5659" s="32" t="str">
        <f t="shared" si="88"/>
        <v>Passives</v>
      </c>
    </row>
    <row r="5660" spans="1:15" ht="15" x14ac:dyDescent="0.2">
      <c r="A5660" t="s">
        <v>41</v>
      </c>
      <c r="B5660" t="s">
        <v>42</v>
      </c>
      <c r="C5660" t="s">
        <v>112</v>
      </c>
      <c r="D5660" s="11">
        <v>44310</v>
      </c>
      <c r="E5660" t="s">
        <v>50</v>
      </c>
      <c r="F5660">
        <v>5</v>
      </c>
      <c r="G5660" t="s">
        <v>43</v>
      </c>
      <c r="H5660">
        <v>6</v>
      </c>
      <c r="I5660"/>
      <c r="J5660"/>
      <c r="K5660">
        <v>3403327916</v>
      </c>
      <c r="L5660">
        <v>3403327916</v>
      </c>
      <c r="M5660" t="s">
        <v>44</v>
      </c>
      <c r="N5660">
        <v>2362746247</v>
      </c>
      <c r="O5660" s="32" t="str">
        <f t="shared" si="88"/>
        <v>Detractors</v>
      </c>
    </row>
    <row r="5661" spans="1:15" ht="15" x14ac:dyDescent="0.2">
      <c r="A5661" t="s">
        <v>41</v>
      </c>
      <c r="B5661" t="s">
        <v>42</v>
      </c>
      <c r="C5661" t="s">
        <v>112</v>
      </c>
      <c r="D5661" s="11">
        <v>44310</v>
      </c>
      <c r="E5661" t="s">
        <v>54</v>
      </c>
      <c r="F5661">
        <v>5</v>
      </c>
      <c r="G5661" t="s">
        <v>43</v>
      </c>
      <c r="H5661">
        <v>5</v>
      </c>
      <c r="I5661"/>
      <c r="J5661"/>
      <c r="K5661">
        <v>9284099809</v>
      </c>
      <c r="L5661">
        <v>9284099809</v>
      </c>
      <c r="M5661" t="s">
        <v>44</v>
      </c>
      <c r="N5661">
        <v>2362750043</v>
      </c>
      <c r="O5661" s="32" t="str">
        <f t="shared" si="88"/>
        <v>Detractors</v>
      </c>
    </row>
    <row r="5662" spans="1:15" ht="15" x14ac:dyDescent="0.2">
      <c r="A5662" t="s">
        <v>41</v>
      </c>
      <c r="B5662" t="s">
        <v>42</v>
      </c>
      <c r="C5662" t="s">
        <v>114</v>
      </c>
      <c r="D5662" s="11">
        <v>44310</v>
      </c>
      <c r="E5662" t="s">
        <v>55</v>
      </c>
      <c r="F5662">
        <v>5</v>
      </c>
      <c r="G5662" t="s">
        <v>43</v>
      </c>
      <c r="H5662">
        <v>10</v>
      </c>
      <c r="I5662"/>
      <c r="J5662"/>
      <c r="K5662">
        <v>5752247319</v>
      </c>
      <c r="L5662">
        <v>5752247319</v>
      </c>
      <c r="M5662" t="s">
        <v>44</v>
      </c>
      <c r="N5662">
        <v>2362750672</v>
      </c>
      <c r="O5662" s="32" t="str">
        <f t="shared" si="88"/>
        <v>Promoters</v>
      </c>
    </row>
    <row r="5663" spans="1:15" ht="15" x14ac:dyDescent="0.2">
      <c r="A5663" t="s">
        <v>41</v>
      </c>
      <c r="B5663" t="s">
        <v>42</v>
      </c>
      <c r="C5663" t="s">
        <v>117</v>
      </c>
      <c r="D5663" s="11">
        <v>44310</v>
      </c>
      <c r="E5663" t="s">
        <v>54</v>
      </c>
      <c r="F5663">
        <v>5</v>
      </c>
      <c r="G5663" t="s">
        <v>43</v>
      </c>
      <c r="H5663">
        <v>10</v>
      </c>
      <c r="I5663"/>
      <c r="J5663"/>
      <c r="K5663">
        <v>9286757761</v>
      </c>
      <c r="L5663">
        <v>9286757761</v>
      </c>
      <c r="M5663" t="s">
        <v>44</v>
      </c>
      <c r="N5663">
        <v>2362751985</v>
      </c>
      <c r="O5663" s="32" t="str">
        <f t="shared" si="88"/>
        <v>Promoters</v>
      </c>
    </row>
    <row r="5664" spans="1:15" ht="15" x14ac:dyDescent="0.2">
      <c r="A5664" t="s">
        <v>41</v>
      </c>
      <c r="B5664" t="s">
        <v>42</v>
      </c>
      <c r="C5664" t="s">
        <v>134</v>
      </c>
      <c r="D5664" s="11">
        <v>44310</v>
      </c>
      <c r="E5664" t="s">
        <v>55</v>
      </c>
      <c r="F5664">
        <v>5</v>
      </c>
      <c r="G5664" t="s">
        <v>43</v>
      </c>
      <c r="H5664">
        <v>10</v>
      </c>
      <c r="I5664"/>
      <c r="J5664"/>
      <c r="K5664">
        <v>5054237509</v>
      </c>
      <c r="L5664">
        <v>5054237509</v>
      </c>
      <c r="M5664" t="s">
        <v>44</v>
      </c>
      <c r="N5664">
        <v>2362752409</v>
      </c>
      <c r="O5664" s="32" t="str">
        <f t="shared" si="88"/>
        <v>Promoters</v>
      </c>
    </row>
    <row r="5665" spans="1:15" ht="15" x14ac:dyDescent="0.2">
      <c r="A5665" t="s">
        <v>41</v>
      </c>
      <c r="B5665" t="s">
        <v>42</v>
      </c>
      <c r="C5665" t="s">
        <v>145</v>
      </c>
      <c r="D5665" s="11">
        <v>44310</v>
      </c>
      <c r="E5665" t="s">
        <v>55</v>
      </c>
      <c r="F5665">
        <v>5</v>
      </c>
      <c r="G5665" t="s">
        <v>43</v>
      </c>
      <c r="H5665">
        <v>10</v>
      </c>
      <c r="I5665"/>
      <c r="J5665"/>
      <c r="K5665">
        <v>7752176459</v>
      </c>
      <c r="L5665">
        <v>7752176459</v>
      </c>
      <c r="M5665" t="s">
        <v>51</v>
      </c>
      <c r="N5665">
        <v>2362753442</v>
      </c>
      <c r="O5665" s="32" t="str">
        <f t="shared" si="88"/>
        <v>Promoters</v>
      </c>
    </row>
    <row r="5666" spans="1:15" ht="15" x14ac:dyDescent="0.2">
      <c r="A5666" t="s">
        <v>41</v>
      </c>
      <c r="B5666" t="s">
        <v>42</v>
      </c>
      <c r="C5666" t="s">
        <v>133</v>
      </c>
      <c r="D5666" s="11">
        <v>44311</v>
      </c>
      <c r="E5666" t="s">
        <v>50</v>
      </c>
      <c r="F5666">
        <v>5</v>
      </c>
      <c r="G5666" t="s">
        <v>46</v>
      </c>
      <c r="H5666">
        <v>10</v>
      </c>
      <c r="I5666"/>
      <c r="J5666"/>
      <c r="K5666">
        <v>2675591615</v>
      </c>
      <c r="L5666">
        <v>2675591615</v>
      </c>
      <c r="M5666" t="s">
        <v>44</v>
      </c>
      <c r="N5666">
        <v>2362830209</v>
      </c>
      <c r="O5666" s="32" t="str">
        <f t="shared" si="88"/>
        <v>Promoters</v>
      </c>
    </row>
    <row r="5667" spans="1:15" ht="15" x14ac:dyDescent="0.2">
      <c r="A5667" t="s">
        <v>41</v>
      </c>
      <c r="B5667" t="s">
        <v>42</v>
      </c>
      <c r="C5667" t="s">
        <v>148</v>
      </c>
      <c r="D5667" s="11">
        <v>44311</v>
      </c>
      <c r="E5667" t="s">
        <v>19</v>
      </c>
      <c r="F5667">
        <v>5</v>
      </c>
      <c r="G5667" t="s">
        <v>43</v>
      </c>
      <c r="H5667">
        <v>8</v>
      </c>
      <c r="I5667"/>
      <c r="J5667"/>
      <c r="K5667">
        <v>7205275223</v>
      </c>
      <c r="L5667">
        <v>5923282504</v>
      </c>
      <c r="M5667" t="s">
        <v>44</v>
      </c>
      <c r="N5667">
        <v>2362840298</v>
      </c>
      <c r="O5667" s="32" t="str">
        <f t="shared" si="88"/>
        <v>Passives</v>
      </c>
    </row>
    <row r="5668" spans="1:15" ht="15" x14ac:dyDescent="0.2">
      <c r="A5668" t="s">
        <v>41</v>
      </c>
      <c r="B5668" t="s">
        <v>42</v>
      </c>
      <c r="C5668" t="s">
        <v>121</v>
      </c>
      <c r="D5668" s="11">
        <v>44311</v>
      </c>
      <c r="E5668" t="s">
        <v>52</v>
      </c>
      <c r="F5668">
        <v>5</v>
      </c>
      <c r="G5668" t="s">
        <v>43</v>
      </c>
      <c r="H5668">
        <v>10</v>
      </c>
      <c r="I5668"/>
      <c r="J5668"/>
      <c r="K5668">
        <v>4417322288</v>
      </c>
      <c r="L5668">
        <v>4417322288</v>
      </c>
      <c r="M5668" t="s">
        <v>44</v>
      </c>
      <c r="N5668">
        <v>2362843245</v>
      </c>
      <c r="O5668" s="32" t="str">
        <f t="shared" si="88"/>
        <v>Promoters</v>
      </c>
    </row>
    <row r="5669" spans="1:15" ht="15" x14ac:dyDescent="0.2">
      <c r="A5669" t="s">
        <v>41</v>
      </c>
      <c r="B5669" t="s">
        <v>42</v>
      </c>
      <c r="C5669" t="s">
        <v>133</v>
      </c>
      <c r="D5669" s="11">
        <v>44311</v>
      </c>
      <c r="E5669" t="s">
        <v>50</v>
      </c>
      <c r="F5669">
        <v>5</v>
      </c>
      <c r="G5669" t="s">
        <v>46</v>
      </c>
      <c r="H5669">
        <v>10</v>
      </c>
      <c r="I5669"/>
      <c r="J5669"/>
      <c r="K5669">
        <v>3402279270</v>
      </c>
      <c r="L5669">
        <v>3402279270</v>
      </c>
      <c r="M5669" t="s">
        <v>44</v>
      </c>
      <c r="N5669">
        <v>2362845465</v>
      </c>
      <c r="O5669" s="32" t="str">
        <f t="shared" si="88"/>
        <v>Promoters</v>
      </c>
    </row>
    <row r="5670" spans="1:15" ht="15" x14ac:dyDescent="0.2">
      <c r="A5670" t="s">
        <v>41</v>
      </c>
      <c r="B5670" t="s">
        <v>42</v>
      </c>
      <c r="C5670" t="s">
        <v>125</v>
      </c>
      <c r="D5670" s="11">
        <v>44311</v>
      </c>
      <c r="E5670" t="s">
        <v>19</v>
      </c>
      <c r="F5670">
        <v>3</v>
      </c>
      <c r="G5670" t="s">
        <v>46</v>
      </c>
      <c r="H5670">
        <v>7</v>
      </c>
      <c r="I5670"/>
      <c r="J5670"/>
      <c r="K5670">
        <v>7205275223</v>
      </c>
      <c r="L5670">
        <v>5926099023</v>
      </c>
      <c r="M5670" t="s">
        <v>51</v>
      </c>
      <c r="N5670">
        <v>2362846071</v>
      </c>
      <c r="O5670" s="32" t="str">
        <f t="shared" si="88"/>
        <v>Passives</v>
      </c>
    </row>
    <row r="5671" spans="1:15" ht="15" x14ac:dyDescent="0.2">
      <c r="A5671" t="s">
        <v>41</v>
      </c>
      <c r="B5671" t="s">
        <v>42</v>
      </c>
      <c r="C5671" t="s">
        <v>125</v>
      </c>
      <c r="D5671" s="11">
        <v>44311</v>
      </c>
      <c r="E5671" t="s">
        <v>19</v>
      </c>
      <c r="F5671">
        <v>2</v>
      </c>
      <c r="G5671" t="s">
        <v>46</v>
      </c>
      <c r="H5671">
        <v>10</v>
      </c>
      <c r="I5671"/>
      <c r="J5671"/>
      <c r="K5671">
        <v>7205275223</v>
      </c>
      <c r="L5671">
        <v>5926152824</v>
      </c>
      <c r="M5671" t="s">
        <v>51</v>
      </c>
      <c r="N5671">
        <v>2362852887</v>
      </c>
      <c r="O5671" s="32" t="str">
        <f t="shared" si="88"/>
        <v>Promoters</v>
      </c>
    </row>
    <row r="5672" spans="1:15" ht="15" x14ac:dyDescent="0.2">
      <c r="A5672" t="s">
        <v>41</v>
      </c>
      <c r="B5672" t="s">
        <v>42</v>
      </c>
      <c r="C5672" t="s">
        <v>147</v>
      </c>
      <c r="D5672" s="11">
        <v>44311</v>
      </c>
      <c r="E5672" t="s">
        <v>53</v>
      </c>
      <c r="F5672">
        <v>5</v>
      </c>
      <c r="G5672" t="s">
        <v>43</v>
      </c>
      <c r="H5672">
        <v>10</v>
      </c>
      <c r="I5672"/>
      <c r="J5672">
        <v>2040170626</v>
      </c>
      <c r="K5672">
        <v>4417057550</v>
      </c>
      <c r="L5672">
        <v>4417057550</v>
      </c>
      <c r="M5672" t="s">
        <v>44</v>
      </c>
      <c r="N5672">
        <v>2362857828</v>
      </c>
      <c r="O5672" s="32" t="str">
        <f t="shared" si="88"/>
        <v>Promoters</v>
      </c>
    </row>
    <row r="5673" spans="1:15" ht="15" x14ac:dyDescent="0.2">
      <c r="A5673" t="s">
        <v>41</v>
      </c>
      <c r="B5673" t="s">
        <v>42</v>
      </c>
      <c r="C5673" t="s">
        <v>136</v>
      </c>
      <c r="D5673" s="11">
        <v>44311</v>
      </c>
      <c r="E5673" t="s">
        <v>53</v>
      </c>
      <c r="F5673">
        <v>5</v>
      </c>
      <c r="G5673" t="s">
        <v>46</v>
      </c>
      <c r="H5673">
        <v>2</v>
      </c>
      <c r="I5673"/>
      <c r="J5673"/>
      <c r="K5673">
        <v>4412958077</v>
      </c>
      <c r="L5673">
        <v>4412958077</v>
      </c>
      <c r="M5673" t="s">
        <v>44</v>
      </c>
      <c r="N5673">
        <v>2362861014</v>
      </c>
      <c r="O5673" s="32" t="str">
        <f t="shared" si="88"/>
        <v>Detractors</v>
      </c>
    </row>
    <row r="5674" spans="1:15" ht="15" x14ac:dyDescent="0.2">
      <c r="A5674" t="s">
        <v>41</v>
      </c>
      <c r="B5674" t="s">
        <v>42</v>
      </c>
      <c r="C5674" t="s">
        <v>130</v>
      </c>
      <c r="D5674" s="11">
        <v>44311</v>
      </c>
      <c r="E5674" t="s">
        <v>19</v>
      </c>
      <c r="F5674">
        <v>5</v>
      </c>
      <c r="G5674" t="s">
        <v>43</v>
      </c>
      <c r="H5674">
        <v>10</v>
      </c>
      <c r="I5674"/>
      <c r="J5674"/>
      <c r="K5674">
        <v>7205275223</v>
      </c>
      <c r="L5674">
        <v>5922665031</v>
      </c>
      <c r="M5674" t="s">
        <v>44</v>
      </c>
      <c r="N5674">
        <v>2362867846</v>
      </c>
      <c r="O5674" s="32" t="str">
        <f t="shared" si="88"/>
        <v>Promoters</v>
      </c>
    </row>
    <row r="5675" spans="1:15" ht="15" x14ac:dyDescent="0.2">
      <c r="A5675" t="s">
        <v>41</v>
      </c>
      <c r="B5675" t="s">
        <v>42</v>
      </c>
      <c r="C5675" t="s">
        <v>130</v>
      </c>
      <c r="D5675" s="11">
        <v>44311</v>
      </c>
      <c r="E5675" t="s">
        <v>19</v>
      </c>
      <c r="F5675">
        <v>5</v>
      </c>
      <c r="G5675" t="s">
        <v>46</v>
      </c>
      <c r="H5675">
        <v>0</v>
      </c>
      <c r="I5675"/>
      <c r="J5675"/>
      <c r="K5675">
        <v>7205275223</v>
      </c>
      <c r="L5675">
        <v>5922184514</v>
      </c>
      <c r="M5675" t="s">
        <v>44</v>
      </c>
      <c r="N5675">
        <v>2362870628</v>
      </c>
      <c r="O5675" s="32" t="str">
        <f t="shared" si="88"/>
        <v>Detractors</v>
      </c>
    </row>
    <row r="5676" spans="1:15" ht="15" x14ac:dyDescent="0.2">
      <c r="A5676" t="s">
        <v>41</v>
      </c>
      <c r="B5676" t="s">
        <v>42</v>
      </c>
      <c r="C5676" t="s">
        <v>83</v>
      </c>
      <c r="D5676" s="11">
        <v>44311</v>
      </c>
      <c r="E5676" t="s">
        <v>53</v>
      </c>
      <c r="F5676">
        <v>4</v>
      </c>
      <c r="G5676" t="s">
        <v>46</v>
      </c>
      <c r="H5676">
        <v>8</v>
      </c>
      <c r="I5676"/>
      <c r="J5676">
        <v>2040183077</v>
      </c>
      <c r="K5676">
        <v>4412936959</v>
      </c>
      <c r="L5676">
        <v>4412936959</v>
      </c>
      <c r="M5676" t="s">
        <v>44</v>
      </c>
      <c r="N5676">
        <v>2362872263</v>
      </c>
      <c r="O5676" s="32" t="str">
        <f t="shared" si="88"/>
        <v>Passives</v>
      </c>
    </row>
    <row r="5677" spans="1:15" ht="15" x14ac:dyDescent="0.2">
      <c r="A5677" t="s">
        <v>41</v>
      </c>
      <c r="B5677" t="s">
        <v>42</v>
      </c>
      <c r="C5677" t="s">
        <v>113</v>
      </c>
      <c r="D5677" s="11">
        <v>44311</v>
      </c>
      <c r="E5677" t="s">
        <v>54</v>
      </c>
      <c r="F5677">
        <v>5</v>
      </c>
      <c r="G5677" t="s">
        <v>43</v>
      </c>
      <c r="H5677">
        <v>9</v>
      </c>
      <c r="I5677"/>
      <c r="J5677"/>
      <c r="K5677">
        <v>9283496633</v>
      </c>
      <c r="L5677">
        <v>9283496633</v>
      </c>
      <c r="M5677" t="s">
        <v>44</v>
      </c>
      <c r="N5677">
        <v>2362888875</v>
      </c>
      <c r="O5677" s="32" t="str">
        <f t="shared" si="88"/>
        <v>Promoters</v>
      </c>
    </row>
    <row r="5678" spans="1:15" ht="15" x14ac:dyDescent="0.2">
      <c r="A5678" t="s">
        <v>41</v>
      </c>
      <c r="B5678" t="s">
        <v>42</v>
      </c>
      <c r="C5678" t="s">
        <v>111</v>
      </c>
      <c r="D5678" s="11">
        <v>44311</v>
      </c>
      <c r="E5678" t="s">
        <v>50</v>
      </c>
      <c r="F5678">
        <v>5</v>
      </c>
      <c r="G5678" t="s">
        <v>43</v>
      </c>
      <c r="H5678">
        <v>9</v>
      </c>
      <c r="I5678"/>
      <c r="J5678"/>
      <c r="K5678">
        <v>3406907855</v>
      </c>
      <c r="L5678">
        <v>3406907855</v>
      </c>
      <c r="M5678" t="s">
        <v>51</v>
      </c>
      <c r="N5678">
        <v>2362893172</v>
      </c>
      <c r="O5678" s="32" t="str">
        <f t="shared" si="88"/>
        <v>Promoters</v>
      </c>
    </row>
    <row r="5679" spans="1:15" ht="15" x14ac:dyDescent="0.2">
      <c r="A5679" t="s">
        <v>41</v>
      </c>
      <c r="B5679" t="s">
        <v>42</v>
      </c>
      <c r="C5679" t="s">
        <v>140</v>
      </c>
      <c r="D5679" s="11">
        <v>44311</v>
      </c>
      <c r="E5679" t="s">
        <v>50</v>
      </c>
      <c r="F5679">
        <v>5</v>
      </c>
      <c r="G5679" t="s">
        <v>43</v>
      </c>
      <c r="H5679">
        <v>10</v>
      </c>
      <c r="I5679"/>
      <c r="J5679"/>
      <c r="K5679">
        <v>3406907239</v>
      </c>
      <c r="L5679">
        <v>3406907239</v>
      </c>
      <c r="M5679" t="s">
        <v>44</v>
      </c>
      <c r="N5679">
        <v>2362897659</v>
      </c>
      <c r="O5679" s="32" t="str">
        <f t="shared" si="88"/>
        <v>Promoters</v>
      </c>
    </row>
    <row r="5680" spans="1:15" ht="15" x14ac:dyDescent="0.2">
      <c r="A5680" t="s">
        <v>41</v>
      </c>
      <c r="B5680" t="s">
        <v>42</v>
      </c>
      <c r="C5680" t="s">
        <v>140</v>
      </c>
      <c r="D5680" s="11">
        <v>44311</v>
      </c>
      <c r="E5680" t="s">
        <v>54</v>
      </c>
      <c r="F5680">
        <v>5</v>
      </c>
      <c r="G5680" t="s">
        <v>46</v>
      </c>
      <c r="H5680">
        <v>10</v>
      </c>
      <c r="I5680"/>
      <c r="J5680">
        <v>2040203846</v>
      </c>
      <c r="K5680">
        <v>9286630055</v>
      </c>
      <c r="L5680">
        <v>9286630055</v>
      </c>
      <c r="M5680" t="s">
        <v>44</v>
      </c>
      <c r="N5680">
        <v>2362898601</v>
      </c>
      <c r="O5680" s="32" t="str">
        <f t="shared" si="88"/>
        <v>Promoters</v>
      </c>
    </row>
    <row r="5681" spans="1:15" ht="15" x14ac:dyDescent="0.2">
      <c r="A5681" t="s">
        <v>41</v>
      </c>
      <c r="B5681" t="s">
        <v>42</v>
      </c>
      <c r="C5681" t="s">
        <v>139</v>
      </c>
      <c r="D5681" s="11">
        <v>44311</v>
      </c>
      <c r="E5681" t="s">
        <v>50</v>
      </c>
      <c r="F5681">
        <v>5</v>
      </c>
      <c r="G5681" t="s">
        <v>43</v>
      </c>
      <c r="H5681">
        <v>9</v>
      </c>
      <c r="I5681"/>
      <c r="J5681">
        <v>2040226814</v>
      </c>
      <c r="K5681">
        <v>3407746521</v>
      </c>
      <c r="L5681">
        <v>3407746521</v>
      </c>
      <c r="M5681" t="s">
        <v>44</v>
      </c>
      <c r="N5681">
        <v>2362921343</v>
      </c>
      <c r="O5681" s="32" t="str">
        <f t="shared" si="88"/>
        <v>Promoters</v>
      </c>
    </row>
    <row r="5682" spans="1:15" ht="15" x14ac:dyDescent="0.2">
      <c r="A5682" t="s">
        <v>41</v>
      </c>
      <c r="B5682" t="s">
        <v>42</v>
      </c>
      <c r="C5682" t="s">
        <v>145</v>
      </c>
      <c r="D5682" s="11">
        <v>44311</v>
      </c>
      <c r="E5682" t="s">
        <v>50</v>
      </c>
      <c r="F5682">
        <v>5</v>
      </c>
      <c r="G5682" t="s">
        <v>43</v>
      </c>
      <c r="H5682">
        <v>5</v>
      </c>
      <c r="I5682"/>
      <c r="J5682"/>
      <c r="K5682">
        <v>3409986106</v>
      </c>
      <c r="L5682">
        <v>3409986106</v>
      </c>
      <c r="M5682" t="s">
        <v>44</v>
      </c>
      <c r="N5682">
        <v>2362931073</v>
      </c>
      <c r="O5682" s="32" t="str">
        <f t="shared" si="88"/>
        <v>Detractors</v>
      </c>
    </row>
    <row r="5683" spans="1:15" ht="15" x14ac:dyDescent="0.2">
      <c r="A5683" t="s">
        <v>41</v>
      </c>
      <c r="B5683" t="s">
        <v>42</v>
      </c>
      <c r="C5683" t="s">
        <v>79</v>
      </c>
      <c r="D5683" s="11">
        <v>44311</v>
      </c>
      <c r="E5683" t="s">
        <v>55</v>
      </c>
      <c r="F5683">
        <v>5</v>
      </c>
      <c r="G5683" t="s">
        <v>46</v>
      </c>
      <c r="H5683">
        <v>9</v>
      </c>
      <c r="I5683"/>
      <c r="J5683"/>
      <c r="K5683">
        <v>4806439563</v>
      </c>
      <c r="L5683">
        <v>4806439563</v>
      </c>
      <c r="M5683" t="s">
        <v>44</v>
      </c>
      <c r="N5683">
        <v>2362987814</v>
      </c>
      <c r="O5683" s="32" t="str">
        <f t="shared" si="88"/>
        <v>Promoters</v>
      </c>
    </row>
    <row r="5684" spans="1:15" ht="15" x14ac:dyDescent="0.2">
      <c r="A5684" t="s">
        <v>41</v>
      </c>
      <c r="B5684" t="s">
        <v>42</v>
      </c>
      <c r="C5684" t="s">
        <v>79</v>
      </c>
      <c r="D5684" s="11">
        <v>44311</v>
      </c>
      <c r="E5684" t="s">
        <v>55</v>
      </c>
      <c r="F5684">
        <v>5</v>
      </c>
      <c r="G5684" t="s">
        <v>43</v>
      </c>
      <c r="H5684">
        <v>1</v>
      </c>
      <c r="I5684"/>
      <c r="J5684"/>
      <c r="K5684">
        <v>7752943266</v>
      </c>
      <c r="L5684">
        <v>7752943266</v>
      </c>
      <c r="M5684" t="s">
        <v>44</v>
      </c>
      <c r="N5684">
        <v>2362989899</v>
      </c>
      <c r="O5684" s="32" t="str">
        <f t="shared" si="88"/>
        <v>Detractors</v>
      </c>
    </row>
    <row r="5685" spans="1:15" ht="15" x14ac:dyDescent="0.2">
      <c r="A5685" t="s">
        <v>41</v>
      </c>
      <c r="B5685" t="s">
        <v>42</v>
      </c>
      <c r="C5685" t="s">
        <v>147</v>
      </c>
      <c r="D5685" s="11">
        <v>44312</v>
      </c>
      <c r="E5685" t="s">
        <v>52</v>
      </c>
      <c r="F5685">
        <v>5</v>
      </c>
      <c r="G5685" t="s">
        <v>43</v>
      </c>
      <c r="H5685">
        <v>10</v>
      </c>
      <c r="I5685"/>
      <c r="J5685">
        <v>2040367226</v>
      </c>
      <c r="K5685">
        <v>4417320323</v>
      </c>
      <c r="L5685">
        <v>4417320323</v>
      </c>
      <c r="M5685" t="s">
        <v>44</v>
      </c>
      <c r="N5685">
        <v>2363081312</v>
      </c>
      <c r="O5685" s="32" t="str">
        <f t="shared" si="88"/>
        <v>Promoters</v>
      </c>
    </row>
    <row r="5686" spans="1:15" ht="15" x14ac:dyDescent="0.2">
      <c r="A5686" t="s">
        <v>41</v>
      </c>
      <c r="B5686" t="s">
        <v>42</v>
      </c>
      <c r="C5686" t="s">
        <v>123</v>
      </c>
      <c r="D5686" s="11">
        <v>44312</v>
      </c>
      <c r="E5686" t="s">
        <v>19</v>
      </c>
      <c r="F5686">
        <v>5</v>
      </c>
      <c r="G5686" t="s">
        <v>46</v>
      </c>
      <c r="H5686">
        <v>9</v>
      </c>
      <c r="I5686"/>
      <c r="J5686"/>
      <c r="K5686">
        <v>4694733101</v>
      </c>
      <c r="L5686">
        <v>5926288105</v>
      </c>
      <c r="M5686" t="s">
        <v>51</v>
      </c>
      <c r="N5686">
        <v>2363082271</v>
      </c>
      <c r="O5686" s="32" t="str">
        <f t="shared" si="88"/>
        <v>Promoters</v>
      </c>
    </row>
    <row r="5687" spans="1:15" ht="15" x14ac:dyDescent="0.2">
      <c r="A5687" t="s">
        <v>41</v>
      </c>
      <c r="B5687" t="s">
        <v>42</v>
      </c>
      <c r="C5687" t="s">
        <v>123</v>
      </c>
      <c r="D5687" s="11">
        <v>44312</v>
      </c>
      <c r="E5687" t="s">
        <v>19</v>
      </c>
      <c r="F5687">
        <v>5</v>
      </c>
      <c r="G5687" t="s">
        <v>43</v>
      </c>
      <c r="H5687">
        <v>10</v>
      </c>
      <c r="I5687"/>
      <c r="J5687"/>
      <c r="K5687">
        <v>7205275223</v>
      </c>
      <c r="L5687">
        <v>5926278482</v>
      </c>
      <c r="M5687" t="s">
        <v>44</v>
      </c>
      <c r="N5687">
        <v>2363093593</v>
      </c>
      <c r="O5687" s="32" t="str">
        <f t="shared" si="88"/>
        <v>Promoters</v>
      </c>
    </row>
    <row r="5688" spans="1:15" ht="15" x14ac:dyDescent="0.2">
      <c r="A5688" t="s">
        <v>41</v>
      </c>
      <c r="B5688" t="s">
        <v>42</v>
      </c>
      <c r="C5688" t="s">
        <v>144</v>
      </c>
      <c r="D5688" s="11">
        <v>44312</v>
      </c>
      <c r="E5688" t="s">
        <v>54</v>
      </c>
      <c r="F5688">
        <v>5</v>
      </c>
      <c r="G5688" t="s">
        <v>43</v>
      </c>
      <c r="H5688">
        <v>4</v>
      </c>
      <c r="I5688"/>
      <c r="J5688"/>
      <c r="K5688">
        <v>5052580994</v>
      </c>
      <c r="L5688">
        <v>5052580994</v>
      </c>
      <c r="M5688" t="s">
        <v>44</v>
      </c>
      <c r="N5688">
        <v>2363093663</v>
      </c>
      <c r="O5688" s="32" t="str">
        <f t="shared" si="88"/>
        <v>Detractors</v>
      </c>
    </row>
    <row r="5689" spans="1:15" ht="15" x14ac:dyDescent="0.2">
      <c r="A5689" t="s">
        <v>41</v>
      </c>
      <c r="B5689" t="s">
        <v>42</v>
      </c>
      <c r="C5689" t="s">
        <v>140</v>
      </c>
      <c r="D5689" s="11">
        <v>44312</v>
      </c>
      <c r="E5689" t="s">
        <v>50</v>
      </c>
      <c r="F5689">
        <v>4</v>
      </c>
      <c r="G5689" t="s">
        <v>43</v>
      </c>
      <c r="H5689">
        <v>9</v>
      </c>
      <c r="I5689"/>
      <c r="J5689"/>
      <c r="K5689">
        <v>3406269773</v>
      </c>
      <c r="L5689">
        <v>3406269773</v>
      </c>
      <c r="M5689" t="s">
        <v>51</v>
      </c>
      <c r="N5689">
        <v>2363096458</v>
      </c>
      <c r="O5689" s="32" t="str">
        <f t="shared" si="88"/>
        <v>Promoters</v>
      </c>
    </row>
    <row r="5690" spans="1:15" ht="15" x14ac:dyDescent="0.2">
      <c r="A5690" t="s">
        <v>41</v>
      </c>
      <c r="B5690" t="s">
        <v>42</v>
      </c>
      <c r="C5690" t="s">
        <v>138</v>
      </c>
      <c r="D5690" s="11">
        <v>44312</v>
      </c>
      <c r="E5690" t="s">
        <v>50</v>
      </c>
      <c r="F5690">
        <v>5</v>
      </c>
      <c r="G5690" t="s">
        <v>46</v>
      </c>
      <c r="H5690">
        <v>7</v>
      </c>
      <c r="I5690"/>
      <c r="J5690"/>
      <c r="K5690">
        <v>3406905357</v>
      </c>
      <c r="L5690">
        <v>3406905357</v>
      </c>
      <c r="M5690" t="s">
        <v>51</v>
      </c>
      <c r="N5690">
        <v>2363096596</v>
      </c>
      <c r="O5690" s="32" t="str">
        <f t="shared" si="88"/>
        <v>Passives</v>
      </c>
    </row>
    <row r="5691" spans="1:15" ht="15" x14ac:dyDescent="0.2">
      <c r="A5691" t="s">
        <v>41</v>
      </c>
      <c r="B5691" t="s">
        <v>42</v>
      </c>
      <c r="C5691" t="s">
        <v>103</v>
      </c>
      <c r="D5691" s="11">
        <v>44312</v>
      </c>
      <c r="E5691" t="s">
        <v>53</v>
      </c>
      <c r="F5691">
        <v>5</v>
      </c>
      <c r="G5691" t="s">
        <v>43</v>
      </c>
      <c r="H5691">
        <v>5</v>
      </c>
      <c r="I5691"/>
      <c r="J5691"/>
      <c r="K5691">
        <v>4412933315</v>
      </c>
      <c r="L5691">
        <v>4412933315</v>
      </c>
      <c r="M5691" t="s">
        <v>44</v>
      </c>
      <c r="N5691">
        <v>2363107558</v>
      </c>
      <c r="O5691" s="32" t="str">
        <f t="shared" si="88"/>
        <v>Detractors</v>
      </c>
    </row>
    <row r="5692" spans="1:15" ht="15" x14ac:dyDescent="0.2">
      <c r="A5692" t="s">
        <v>41</v>
      </c>
      <c r="B5692" t="s">
        <v>42</v>
      </c>
      <c r="C5692" t="s">
        <v>107</v>
      </c>
      <c r="D5692" s="11">
        <v>44312</v>
      </c>
      <c r="E5692" t="s">
        <v>53</v>
      </c>
      <c r="F5692">
        <v>3</v>
      </c>
      <c r="G5692" t="s">
        <v>46</v>
      </c>
      <c r="H5692">
        <v>0</v>
      </c>
      <c r="I5692"/>
      <c r="J5692"/>
      <c r="K5692">
        <v>4417047070</v>
      </c>
      <c r="L5692">
        <v>4417047070</v>
      </c>
      <c r="M5692" t="s">
        <v>44</v>
      </c>
      <c r="N5692">
        <v>2363110827</v>
      </c>
      <c r="O5692" s="32" t="str">
        <f t="shared" si="88"/>
        <v>Detractors</v>
      </c>
    </row>
    <row r="5693" spans="1:15" ht="15" x14ac:dyDescent="0.2">
      <c r="A5693" t="s">
        <v>41</v>
      </c>
      <c r="B5693" t="s">
        <v>42</v>
      </c>
      <c r="C5693" t="s">
        <v>132</v>
      </c>
      <c r="D5693" s="11">
        <v>44312</v>
      </c>
      <c r="E5693" t="s">
        <v>50</v>
      </c>
      <c r="F5693">
        <v>5</v>
      </c>
      <c r="G5693" t="s">
        <v>43</v>
      </c>
      <c r="H5693">
        <v>7</v>
      </c>
      <c r="I5693"/>
      <c r="J5693"/>
      <c r="K5693">
        <v>3409987870</v>
      </c>
      <c r="L5693">
        <v>3409987870</v>
      </c>
      <c r="M5693" t="s">
        <v>44</v>
      </c>
      <c r="N5693">
        <v>2363115712</v>
      </c>
      <c r="O5693" s="32" t="str">
        <f t="shared" si="88"/>
        <v>Passives</v>
      </c>
    </row>
    <row r="5694" spans="1:15" ht="15" x14ac:dyDescent="0.2">
      <c r="A5694" t="s">
        <v>41</v>
      </c>
      <c r="B5694" t="s">
        <v>42</v>
      </c>
      <c r="C5694" t="s">
        <v>78</v>
      </c>
      <c r="D5694" s="11">
        <v>44312</v>
      </c>
      <c r="E5694" t="s">
        <v>50</v>
      </c>
      <c r="F5694">
        <v>5</v>
      </c>
      <c r="G5694" t="s">
        <v>43</v>
      </c>
      <c r="H5694">
        <v>10</v>
      </c>
      <c r="I5694"/>
      <c r="J5694"/>
      <c r="K5694">
        <v>5125640241</v>
      </c>
      <c r="L5694">
        <v>5125640241</v>
      </c>
      <c r="M5694" t="s">
        <v>44</v>
      </c>
      <c r="N5694">
        <v>2363116029</v>
      </c>
      <c r="O5694" s="32" t="str">
        <f t="shared" si="88"/>
        <v>Promoters</v>
      </c>
    </row>
    <row r="5695" spans="1:15" ht="15" x14ac:dyDescent="0.2">
      <c r="A5695" t="s">
        <v>41</v>
      </c>
      <c r="B5695" t="s">
        <v>42</v>
      </c>
      <c r="C5695" t="s">
        <v>121</v>
      </c>
      <c r="D5695" s="11">
        <v>44312</v>
      </c>
      <c r="E5695" t="s">
        <v>54</v>
      </c>
      <c r="F5695">
        <v>5</v>
      </c>
      <c r="G5695" t="s">
        <v>43</v>
      </c>
      <c r="H5695">
        <v>2</v>
      </c>
      <c r="I5695"/>
      <c r="J5695"/>
      <c r="K5695">
        <v>6238104835</v>
      </c>
      <c r="L5695">
        <v>6238104835</v>
      </c>
      <c r="M5695" t="s">
        <v>44</v>
      </c>
      <c r="N5695">
        <v>2363127080</v>
      </c>
      <c r="O5695" s="32" t="str">
        <f t="shared" si="88"/>
        <v>Detractors</v>
      </c>
    </row>
    <row r="5696" spans="1:15" ht="15" x14ac:dyDescent="0.2">
      <c r="A5696" t="s">
        <v>41</v>
      </c>
      <c r="B5696" t="s">
        <v>42</v>
      </c>
      <c r="C5696" t="s">
        <v>111</v>
      </c>
      <c r="D5696" s="11">
        <v>44312</v>
      </c>
      <c r="E5696" t="s">
        <v>54</v>
      </c>
      <c r="F5696">
        <v>5</v>
      </c>
      <c r="G5696" t="s">
        <v>43</v>
      </c>
      <c r="H5696">
        <v>3</v>
      </c>
      <c r="I5696"/>
      <c r="J5696"/>
      <c r="K5696">
        <v>9283260103</v>
      </c>
      <c r="L5696">
        <v>9283260103</v>
      </c>
      <c r="M5696" t="s">
        <v>44</v>
      </c>
      <c r="N5696">
        <v>2363136284</v>
      </c>
      <c r="O5696" s="32" t="str">
        <f t="shared" si="88"/>
        <v>Detractors</v>
      </c>
    </row>
    <row r="5697" spans="1:15" ht="15" x14ac:dyDescent="0.2">
      <c r="A5697" t="s">
        <v>41</v>
      </c>
      <c r="B5697" t="s">
        <v>42</v>
      </c>
      <c r="C5697" t="s">
        <v>148</v>
      </c>
      <c r="D5697" s="11">
        <v>44312</v>
      </c>
      <c r="E5697" t="s">
        <v>19</v>
      </c>
      <c r="F5697">
        <v>5</v>
      </c>
      <c r="G5697" t="s">
        <v>43</v>
      </c>
      <c r="H5697">
        <v>9</v>
      </c>
      <c r="I5697"/>
      <c r="J5697"/>
      <c r="K5697">
        <v>7205275223</v>
      </c>
      <c r="L5697">
        <v>5923275547</v>
      </c>
      <c r="M5697" t="s">
        <v>44</v>
      </c>
      <c r="N5697">
        <v>2363141513</v>
      </c>
      <c r="O5697" s="32" t="str">
        <f t="shared" si="88"/>
        <v>Promoters</v>
      </c>
    </row>
    <row r="5698" spans="1:15" ht="15" x14ac:dyDescent="0.2">
      <c r="A5698" t="s">
        <v>41</v>
      </c>
      <c r="B5698" t="s">
        <v>42</v>
      </c>
      <c r="C5698" t="s">
        <v>128</v>
      </c>
      <c r="D5698" s="11">
        <v>44312</v>
      </c>
      <c r="E5698" t="s">
        <v>54</v>
      </c>
      <c r="F5698">
        <v>5</v>
      </c>
      <c r="G5698" t="s">
        <v>46</v>
      </c>
      <c r="H5698">
        <v>8</v>
      </c>
      <c r="I5698"/>
      <c r="J5698"/>
      <c r="K5698">
        <v>4806693375</v>
      </c>
      <c r="L5698">
        <v>4806693375</v>
      </c>
      <c r="M5698" t="s">
        <v>44</v>
      </c>
      <c r="N5698">
        <v>2363144071</v>
      </c>
      <c r="O5698" s="32" t="str">
        <f t="shared" ref="O5698:O5761" si="89">IF(AND(H5698&gt;=$Q$3,H5698&lt;=$R$3),$S$3,IF(AND(H5698&gt;=$Q$4,H5698&lt;=$R$4),$S$4,IF(AND(H5698&gt;=$Q$5,H5698&lt;=$R$5),$S$5)))</f>
        <v>Passives</v>
      </c>
    </row>
    <row r="5699" spans="1:15" ht="15" x14ac:dyDescent="0.2">
      <c r="A5699" t="s">
        <v>41</v>
      </c>
      <c r="B5699" t="s">
        <v>42</v>
      </c>
      <c r="C5699" t="s">
        <v>147</v>
      </c>
      <c r="D5699" s="11">
        <v>44312</v>
      </c>
      <c r="E5699" t="s">
        <v>53</v>
      </c>
      <c r="F5699">
        <v>5</v>
      </c>
      <c r="G5699" t="s">
        <v>43</v>
      </c>
      <c r="H5699">
        <v>9</v>
      </c>
      <c r="I5699"/>
      <c r="J5699"/>
      <c r="K5699">
        <v>4417359490</v>
      </c>
      <c r="L5699">
        <v>4417359490</v>
      </c>
      <c r="M5699" t="s">
        <v>44</v>
      </c>
      <c r="N5699">
        <v>2363146249</v>
      </c>
      <c r="O5699" s="32" t="str">
        <f t="shared" si="89"/>
        <v>Promoters</v>
      </c>
    </row>
    <row r="5700" spans="1:15" ht="15" x14ac:dyDescent="0.2">
      <c r="A5700" t="s">
        <v>41</v>
      </c>
      <c r="B5700" t="s">
        <v>42</v>
      </c>
      <c r="C5700" t="s">
        <v>136</v>
      </c>
      <c r="D5700" s="11">
        <v>44312</v>
      </c>
      <c r="E5700" t="s">
        <v>53</v>
      </c>
      <c r="F5700">
        <v>5</v>
      </c>
      <c r="G5700" t="s">
        <v>43</v>
      </c>
      <c r="H5700">
        <v>9</v>
      </c>
      <c r="I5700"/>
      <c r="J5700"/>
      <c r="K5700">
        <v>4415375672</v>
      </c>
      <c r="L5700">
        <v>4415375672</v>
      </c>
      <c r="M5700" t="s">
        <v>44</v>
      </c>
      <c r="N5700">
        <v>2363147766</v>
      </c>
      <c r="O5700" s="32" t="str">
        <f t="shared" si="89"/>
        <v>Promoters</v>
      </c>
    </row>
    <row r="5701" spans="1:15" ht="15" x14ac:dyDescent="0.2">
      <c r="A5701" t="s">
        <v>41</v>
      </c>
      <c r="B5701" t="s">
        <v>42</v>
      </c>
      <c r="C5701" t="s">
        <v>102</v>
      </c>
      <c r="D5701" s="11">
        <v>44312</v>
      </c>
      <c r="E5701" t="s">
        <v>53</v>
      </c>
      <c r="F5701">
        <v>5</v>
      </c>
      <c r="G5701" t="s">
        <v>46</v>
      </c>
      <c r="H5701">
        <v>10</v>
      </c>
      <c r="I5701"/>
      <c r="J5701"/>
      <c r="K5701">
        <v>4413325253</v>
      </c>
      <c r="L5701">
        <v>4413325253</v>
      </c>
      <c r="M5701" t="s">
        <v>51</v>
      </c>
      <c r="N5701">
        <v>2363149190</v>
      </c>
      <c r="O5701" s="32" t="str">
        <f t="shared" si="89"/>
        <v>Promoters</v>
      </c>
    </row>
    <row r="5702" spans="1:15" ht="15" x14ac:dyDescent="0.2">
      <c r="A5702" t="s">
        <v>41</v>
      </c>
      <c r="B5702" t="s">
        <v>42</v>
      </c>
      <c r="C5702" t="s">
        <v>122</v>
      </c>
      <c r="D5702" s="11">
        <v>44312</v>
      </c>
      <c r="E5702" t="s">
        <v>50</v>
      </c>
      <c r="F5702">
        <v>4</v>
      </c>
      <c r="G5702" t="s">
        <v>43</v>
      </c>
      <c r="H5702">
        <v>7</v>
      </c>
      <c r="I5702"/>
      <c r="J5702"/>
      <c r="K5702">
        <v>7742740035</v>
      </c>
      <c r="L5702">
        <v>7742740035</v>
      </c>
      <c r="M5702" t="s">
        <v>51</v>
      </c>
      <c r="N5702">
        <v>2363150698</v>
      </c>
      <c r="O5702" s="32" t="str">
        <f t="shared" si="89"/>
        <v>Passives</v>
      </c>
    </row>
    <row r="5703" spans="1:15" ht="15" x14ac:dyDescent="0.2">
      <c r="A5703" t="s">
        <v>41</v>
      </c>
      <c r="B5703" t="s">
        <v>42</v>
      </c>
      <c r="C5703" t="s">
        <v>110</v>
      </c>
      <c r="D5703" s="11">
        <v>44312</v>
      </c>
      <c r="E5703" t="s">
        <v>53</v>
      </c>
      <c r="F5703">
        <v>5</v>
      </c>
      <c r="G5703" t="s">
        <v>43</v>
      </c>
      <c r="H5703">
        <v>9</v>
      </c>
      <c r="I5703"/>
      <c r="J5703"/>
      <c r="K5703">
        <v>4415353231</v>
      </c>
      <c r="L5703">
        <v>4415353231</v>
      </c>
      <c r="M5703" t="s">
        <v>44</v>
      </c>
      <c r="N5703">
        <v>2363153623</v>
      </c>
      <c r="O5703" s="32" t="str">
        <f t="shared" si="89"/>
        <v>Promoters</v>
      </c>
    </row>
    <row r="5704" spans="1:15" ht="15" x14ac:dyDescent="0.2">
      <c r="A5704" t="s">
        <v>41</v>
      </c>
      <c r="B5704" t="s">
        <v>42</v>
      </c>
      <c r="C5704" t="s">
        <v>147</v>
      </c>
      <c r="D5704" s="11">
        <v>44312</v>
      </c>
      <c r="E5704" t="s">
        <v>52</v>
      </c>
      <c r="F5704">
        <v>4</v>
      </c>
      <c r="G5704" t="s">
        <v>43</v>
      </c>
      <c r="H5704">
        <v>9</v>
      </c>
      <c r="I5704"/>
      <c r="J5704"/>
      <c r="K5704">
        <v>4412381568</v>
      </c>
      <c r="L5704">
        <v>4412381568</v>
      </c>
      <c r="M5704" t="s">
        <v>51</v>
      </c>
      <c r="N5704">
        <v>2363156211</v>
      </c>
      <c r="O5704" s="32" t="str">
        <f t="shared" si="89"/>
        <v>Promoters</v>
      </c>
    </row>
    <row r="5705" spans="1:15" ht="15" x14ac:dyDescent="0.2">
      <c r="A5705" t="s">
        <v>41</v>
      </c>
      <c r="B5705" t="s">
        <v>42</v>
      </c>
      <c r="C5705" t="s">
        <v>127</v>
      </c>
      <c r="D5705" s="11">
        <v>44312</v>
      </c>
      <c r="E5705" t="s">
        <v>50</v>
      </c>
      <c r="F5705">
        <v>4</v>
      </c>
      <c r="G5705" t="s">
        <v>43</v>
      </c>
      <c r="H5705">
        <v>8</v>
      </c>
      <c r="I5705"/>
      <c r="J5705"/>
      <c r="K5705">
        <v>3405142326</v>
      </c>
      <c r="L5705">
        <v>3405142326</v>
      </c>
      <c r="M5705" t="s">
        <v>51</v>
      </c>
      <c r="N5705">
        <v>2363156858</v>
      </c>
      <c r="O5705" s="32" t="str">
        <f t="shared" si="89"/>
        <v>Passives</v>
      </c>
    </row>
    <row r="5706" spans="1:15" ht="15" x14ac:dyDescent="0.2">
      <c r="A5706" t="s">
        <v>41</v>
      </c>
      <c r="B5706" t="s">
        <v>42</v>
      </c>
      <c r="C5706" t="s">
        <v>125</v>
      </c>
      <c r="D5706" s="11">
        <v>44312</v>
      </c>
      <c r="E5706" t="s">
        <v>19</v>
      </c>
      <c r="F5706">
        <v>5</v>
      </c>
      <c r="G5706" t="s">
        <v>43</v>
      </c>
      <c r="H5706">
        <v>10</v>
      </c>
      <c r="I5706"/>
      <c r="J5706"/>
      <c r="K5706">
        <v>7205275223</v>
      </c>
      <c r="L5706">
        <v>5926295236</v>
      </c>
      <c r="M5706" t="s">
        <v>44</v>
      </c>
      <c r="N5706">
        <v>2363163247</v>
      </c>
      <c r="O5706" s="32" t="str">
        <f t="shared" si="89"/>
        <v>Promoters</v>
      </c>
    </row>
    <row r="5707" spans="1:15" ht="15" x14ac:dyDescent="0.2">
      <c r="A5707" t="s">
        <v>41</v>
      </c>
      <c r="B5707" t="s">
        <v>42</v>
      </c>
      <c r="C5707" t="s">
        <v>113</v>
      </c>
      <c r="D5707" s="11">
        <v>44312</v>
      </c>
      <c r="E5707" t="s">
        <v>54</v>
      </c>
      <c r="F5707">
        <v>3</v>
      </c>
      <c r="G5707" t="s">
        <v>43</v>
      </c>
      <c r="H5707">
        <v>5</v>
      </c>
      <c r="I5707"/>
      <c r="J5707"/>
      <c r="K5707">
        <v>9287075423</v>
      </c>
      <c r="L5707">
        <v>9287075423</v>
      </c>
      <c r="M5707" t="s">
        <v>44</v>
      </c>
      <c r="N5707">
        <v>2363163718</v>
      </c>
      <c r="O5707" s="32" t="str">
        <f t="shared" si="89"/>
        <v>Detractors</v>
      </c>
    </row>
    <row r="5708" spans="1:15" ht="15" x14ac:dyDescent="0.2">
      <c r="A5708" t="s">
        <v>41</v>
      </c>
      <c r="B5708" t="s">
        <v>42</v>
      </c>
      <c r="C5708" t="s">
        <v>123</v>
      </c>
      <c r="D5708" s="11">
        <v>44312</v>
      </c>
      <c r="E5708" t="s">
        <v>19</v>
      </c>
      <c r="F5708">
        <v>1</v>
      </c>
      <c r="G5708" t="s">
        <v>43</v>
      </c>
      <c r="H5708">
        <v>10</v>
      </c>
      <c r="I5708"/>
      <c r="J5708">
        <v>2040439856</v>
      </c>
      <c r="K5708">
        <v>7205275223</v>
      </c>
      <c r="L5708">
        <v>5922706292</v>
      </c>
      <c r="M5708" t="s">
        <v>44</v>
      </c>
      <c r="N5708">
        <v>2363169945</v>
      </c>
      <c r="O5708" s="32" t="str">
        <f t="shared" si="89"/>
        <v>Promoters</v>
      </c>
    </row>
    <row r="5709" spans="1:15" ht="15" x14ac:dyDescent="0.2">
      <c r="A5709" t="s">
        <v>41</v>
      </c>
      <c r="B5709" t="s">
        <v>42</v>
      </c>
      <c r="C5709" t="s">
        <v>102</v>
      </c>
      <c r="D5709" s="11">
        <v>44312</v>
      </c>
      <c r="E5709" t="s">
        <v>53</v>
      </c>
      <c r="F5709">
        <v>5</v>
      </c>
      <c r="G5709" t="s">
        <v>43</v>
      </c>
      <c r="H5709">
        <v>10</v>
      </c>
      <c r="I5709"/>
      <c r="J5709"/>
      <c r="K5709">
        <v>4412364849</v>
      </c>
      <c r="L5709">
        <v>4412364849</v>
      </c>
      <c r="M5709" t="s">
        <v>44</v>
      </c>
      <c r="N5709">
        <v>2363179255</v>
      </c>
      <c r="O5709" s="32" t="str">
        <f t="shared" si="89"/>
        <v>Promoters</v>
      </c>
    </row>
    <row r="5710" spans="1:15" ht="15" x14ac:dyDescent="0.2">
      <c r="A5710" t="s">
        <v>41</v>
      </c>
      <c r="B5710" t="s">
        <v>42</v>
      </c>
      <c r="C5710" t="s">
        <v>109</v>
      </c>
      <c r="D5710" s="11">
        <v>44312</v>
      </c>
      <c r="E5710" t="s">
        <v>53</v>
      </c>
      <c r="F5710">
        <v>4</v>
      </c>
      <c r="G5710" t="s">
        <v>43</v>
      </c>
      <c r="H5710">
        <v>5</v>
      </c>
      <c r="I5710"/>
      <c r="J5710"/>
      <c r="K5710">
        <v>4412972064</v>
      </c>
      <c r="L5710">
        <v>4412972064</v>
      </c>
      <c r="M5710" t="s">
        <v>44</v>
      </c>
      <c r="N5710">
        <v>2363179347</v>
      </c>
      <c r="O5710" s="32" t="str">
        <f t="shared" si="89"/>
        <v>Detractors</v>
      </c>
    </row>
    <row r="5711" spans="1:15" ht="15" x14ac:dyDescent="0.2">
      <c r="A5711" t="s">
        <v>41</v>
      </c>
      <c r="B5711" t="s">
        <v>42</v>
      </c>
      <c r="C5711" t="s">
        <v>123</v>
      </c>
      <c r="D5711" s="11">
        <v>44312</v>
      </c>
      <c r="E5711" t="s">
        <v>19</v>
      </c>
      <c r="F5711">
        <v>5</v>
      </c>
      <c r="G5711" t="s">
        <v>43</v>
      </c>
      <c r="H5711">
        <v>7</v>
      </c>
      <c r="I5711"/>
      <c r="J5711"/>
      <c r="K5711">
        <v>7205275223</v>
      </c>
      <c r="L5711">
        <v>5923333792</v>
      </c>
      <c r="M5711" t="s">
        <v>44</v>
      </c>
      <c r="N5711">
        <v>2363184493</v>
      </c>
      <c r="O5711" s="32" t="str">
        <f t="shared" si="89"/>
        <v>Passives</v>
      </c>
    </row>
    <row r="5712" spans="1:15" ht="15" x14ac:dyDescent="0.2">
      <c r="A5712" t="s">
        <v>41</v>
      </c>
      <c r="B5712" t="s">
        <v>42</v>
      </c>
      <c r="C5712" t="s">
        <v>136</v>
      </c>
      <c r="D5712" s="11">
        <v>44312</v>
      </c>
      <c r="E5712" t="s">
        <v>52</v>
      </c>
      <c r="F5712">
        <v>5</v>
      </c>
      <c r="G5712" t="s">
        <v>43</v>
      </c>
      <c r="H5712">
        <v>10</v>
      </c>
      <c r="I5712"/>
      <c r="J5712"/>
      <c r="K5712">
        <v>4415059099</v>
      </c>
      <c r="L5712">
        <v>4415059099</v>
      </c>
      <c r="M5712" t="s">
        <v>51</v>
      </c>
      <c r="N5712">
        <v>2363193346</v>
      </c>
      <c r="O5712" s="32" t="str">
        <f t="shared" si="89"/>
        <v>Promoters</v>
      </c>
    </row>
    <row r="5713" spans="1:15" ht="15" x14ac:dyDescent="0.2">
      <c r="A5713" t="s">
        <v>41</v>
      </c>
      <c r="B5713" t="s">
        <v>42</v>
      </c>
      <c r="C5713" t="s">
        <v>147</v>
      </c>
      <c r="D5713" s="11">
        <v>44312</v>
      </c>
      <c r="E5713" t="s">
        <v>53</v>
      </c>
      <c r="F5713">
        <v>5</v>
      </c>
      <c r="G5713" t="s">
        <v>43</v>
      </c>
      <c r="H5713">
        <v>8</v>
      </c>
      <c r="I5713"/>
      <c r="J5713">
        <v>2040461127</v>
      </c>
      <c r="K5713">
        <v>4413005712</v>
      </c>
      <c r="L5713">
        <v>4413005712</v>
      </c>
      <c r="M5713" t="s">
        <v>44</v>
      </c>
      <c r="N5713">
        <v>2363195847</v>
      </c>
      <c r="O5713" s="32" t="str">
        <f t="shared" si="89"/>
        <v>Passives</v>
      </c>
    </row>
    <row r="5714" spans="1:15" ht="15" x14ac:dyDescent="0.2">
      <c r="A5714" t="s">
        <v>41</v>
      </c>
      <c r="B5714" t="s">
        <v>42</v>
      </c>
      <c r="C5714" t="s">
        <v>78</v>
      </c>
      <c r="D5714" s="11">
        <v>44312</v>
      </c>
      <c r="E5714" t="s">
        <v>53</v>
      </c>
      <c r="F5714">
        <v>5</v>
      </c>
      <c r="G5714" t="s">
        <v>46</v>
      </c>
      <c r="H5714">
        <v>8</v>
      </c>
      <c r="I5714"/>
      <c r="J5714"/>
      <c r="K5714">
        <v>4412345020</v>
      </c>
      <c r="L5714">
        <v>4412345020</v>
      </c>
      <c r="M5714" t="s">
        <v>44</v>
      </c>
      <c r="N5714">
        <v>2363196283</v>
      </c>
      <c r="O5714" s="32" t="str">
        <f t="shared" si="89"/>
        <v>Passives</v>
      </c>
    </row>
    <row r="5715" spans="1:15" ht="15" x14ac:dyDescent="0.2">
      <c r="A5715" t="s">
        <v>41</v>
      </c>
      <c r="B5715" t="s">
        <v>42</v>
      </c>
      <c r="C5715" t="s">
        <v>132</v>
      </c>
      <c r="D5715" s="11">
        <v>44312</v>
      </c>
      <c r="E5715" t="s">
        <v>50</v>
      </c>
      <c r="F5715">
        <v>5</v>
      </c>
      <c r="G5715" t="s">
        <v>43</v>
      </c>
      <c r="H5715">
        <v>0</v>
      </c>
      <c r="I5715"/>
      <c r="J5715"/>
      <c r="K5715">
        <v>3402277210</v>
      </c>
      <c r="L5715">
        <v>3402277210</v>
      </c>
      <c r="M5715" t="s">
        <v>44</v>
      </c>
      <c r="N5715">
        <v>2363209916</v>
      </c>
      <c r="O5715" s="32" t="str">
        <f t="shared" si="89"/>
        <v>Detractors</v>
      </c>
    </row>
    <row r="5716" spans="1:15" ht="15" x14ac:dyDescent="0.2">
      <c r="A5716" t="s">
        <v>41</v>
      </c>
      <c r="B5716" t="s">
        <v>42</v>
      </c>
      <c r="C5716" t="s">
        <v>132</v>
      </c>
      <c r="D5716" s="11">
        <v>44312</v>
      </c>
      <c r="E5716" t="s">
        <v>54</v>
      </c>
      <c r="F5716">
        <v>5</v>
      </c>
      <c r="G5716" t="s">
        <v>43</v>
      </c>
      <c r="H5716">
        <v>10</v>
      </c>
      <c r="I5716"/>
      <c r="J5716"/>
      <c r="K5716">
        <v>9282669889</v>
      </c>
      <c r="L5716">
        <v>9282669889</v>
      </c>
      <c r="M5716" t="s">
        <v>44</v>
      </c>
      <c r="N5716">
        <v>2363216846</v>
      </c>
      <c r="O5716" s="32" t="str">
        <f t="shared" si="89"/>
        <v>Promoters</v>
      </c>
    </row>
    <row r="5717" spans="1:15" ht="15" x14ac:dyDescent="0.2">
      <c r="A5717" t="s">
        <v>41</v>
      </c>
      <c r="B5717" t="s">
        <v>42</v>
      </c>
      <c r="C5717" t="s">
        <v>87</v>
      </c>
      <c r="D5717" s="11">
        <v>44312</v>
      </c>
      <c r="E5717" t="s">
        <v>53</v>
      </c>
      <c r="F5717">
        <v>5</v>
      </c>
      <c r="G5717" t="s">
        <v>43</v>
      </c>
      <c r="H5717">
        <v>6</v>
      </c>
      <c r="I5717"/>
      <c r="J5717"/>
      <c r="K5717">
        <v>4417376326</v>
      </c>
      <c r="L5717">
        <v>4417376326</v>
      </c>
      <c r="M5717" t="s">
        <v>44</v>
      </c>
      <c r="N5717">
        <v>2363224406</v>
      </c>
      <c r="O5717" s="32" t="str">
        <f t="shared" si="89"/>
        <v>Detractors</v>
      </c>
    </row>
    <row r="5718" spans="1:15" ht="15" x14ac:dyDescent="0.2">
      <c r="A5718" t="s">
        <v>41</v>
      </c>
      <c r="B5718" t="s">
        <v>42</v>
      </c>
      <c r="C5718" t="s">
        <v>117</v>
      </c>
      <c r="D5718" s="11">
        <v>44312</v>
      </c>
      <c r="E5718" t="s">
        <v>50</v>
      </c>
      <c r="F5718">
        <v>3</v>
      </c>
      <c r="G5718" t="s">
        <v>43</v>
      </c>
      <c r="H5718">
        <v>7</v>
      </c>
      <c r="I5718"/>
      <c r="J5718"/>
      <c r="K5718">
        <v>3406269773</v>
      </c>
      <c r="L5718">
        <v>3406269773</v>
      </c>
      <c r="M5718" t="s">
        <v>51</v>
      </c>
      <c r="N5718">
        <v>2363231636</v>
      </c>
      <c r="O5718" s="32" t="str">
        <f t="shared" si="89"/>
        <v>Passives</v>
      </c>
    </row>
    <row r="5719" spans="1:15" ht="15" x14ac:dyDescent="0.2">
      <c r="A5719" t="s">
        <v>41</v>
      </c>
      <c r="B5719" t="s">
        <v>42</v>
      </c>
      <c r="C5719" t="s">
        <v>81</v>
      </c>
      <c r="D5719" s="11">
        <v>44312</v>
      </c>
      <c r="E5719" t="s">
        <v>53</v>
      </c>
      <c r="F5719">
        <v>4</v>
      </c>
      <c r="G5719" t="s">
        <v>43</v>
      </c>
      <c r="H5719">
        <v>6</v>
      </c>
      <c r="I5719"/>
      <c r="J5719"/>
      <c r="K5719">
        <v>4412934176</v>
      </c>
      <c r="L5719">
        <v>4412934176</v>
      </c>
      <c r="M5719" t="s">
        <v>44</v>
      </c>
      <c r="N5719">
        <v>2363235405</v>
      </c>
      <c r="O5719" s="32" t="str">
        <f t="shared" si="89"/>
        <v>Detractors</v>
      </c>
    </row>
    <row r="5720" spans="1:15" ht="15" x14ac:dyDescent="0.2">
      <c r="A5720" t="s">
        <v>41</v>
      </c>
      <c r="B5720" t="s">
        <v>42</v>
      </c>
      <c r="C5720" t="s">
        <v>145</v>
      </c>
      <c r="D5720" s="11">
        <v>44312</v>
      </c>
      <c r="E5720" t="s">
        <v>54</v>
      </c>
      <c r="F5720">
        <v>5</v>
      </c>
      <c r="G5720" t="s">
        <v>43</v>
      </c>
      <c r="H5720">
        <v>10</v>
      </c>
      <c r="I5720"/>
      <c r="J5720"/>
      <c r="K5720">
        <v>9283600418</v>
      </c>
      <c r="L5720">
        <v>9283600418</v>
      </c>
      <c r="M5720" t="s">
        <v>51</v>
      </c>
      <c r="N5720">
        <v>2363262110</v>
      </c>
      <c r="O5720" s="32" t="str">
        <f t="shared" si="89"/>
        <v>Promoters</v>
      </c>
    </row>
    <row r="5721" spans="1:15" ht="15" x14ac:dyDescent="0.2">
      <c r="A5721" t="s">
        <v>41</v>
      </c>
      <c r="B5721" t="s">
        <v>42</v>
      </c>
      <c r="C5721" t="s">
        <v>145</v>
      </c>
      <c r="D5721" s="11">
        <v>44312</v>
      </c>
      <c r="E5721" t="s">
        <v>54</v>
      </c>
      <c r="F5721">
        <v>5</v>
      </c>
      <c r="G5721" t="s">
        <v>43</v>
      </c>
      <c r="H5721">
        <v>10</v>
      </c>
      <c r="I5721"/>
      <c r="J5721"/>
      <c r="K5721">
        <v>9284891506</v>
      </c>
      <c r="L5721">
        <v>9284891506</v>
      </c>
      <c r="M5721" t="s">
        <v>51</v>
      </c>
      <c r="N5721">
        <v>2363272911</v>
      </c>
      <c r="O5721" s="32" t="str">
        <f t="shared" si="89"/>
        <v>Promoters</v>
      </c>
    </row>
    <row r="5722" spans="1:15" ht="15" x14ac:dyDescent="0.2">
      <c r="A5722" t="s">
        <v>41</v>
      </c>
      <c r="B5722" t="s">
        <v>42</v>
      </c>
      <c r="C5722" t="s">
        <v>131</v>
      </c>
      <c r="D5722" s="11">
        <v>44312</v>
      </c>
      <c r="E5722" t="s">
        <v>55</v>
      </c>
      <c r="F5722">
        <v>5</v>
      </c>
      <c r="G5722" t="s">
        <v>43</v>
      </c>
      <c r="H5722">
        <v>10</v>
      </c>
      <c r="I5722"/>
      <c r="J5722"/>
      <c r="K5722">
        <v>5754550200</v>
      </c>
      <c r="L5722">
        <v>5754550200</v>
      </c>
      <c r="M5722" t="s">
        <v>44</v>
      </c>
      <c r="N5722">
        <v>2363276298</v>
      </c>
      <c r="O5722" s="32" t="str">
        <f t="shared" si="89"/>
        <v>Promoters</v>
      </c>
    </row>
    <row r="5723" spans="1:15" ht="15" x14ac:dyDescent="0.2">
      <c r="A5723" t="s">
        <v>41</v>
      </c>
      <c r="B5723" t="s">
        <v>42</v>
      </c>
      <c r="C5723" t="s">
        <v>139</v>
      </c>
      <c r="D5723" s="11">
        <v>44312</v>
      </c>
      <c r="E5723" t="s">
        <v>55</v>
      </c>
      <c r="F5723">
        <v>5</v>
      </c>
      <c r="G5723" t="s">
        <v>43</v>
      </c>
      <c r="H5723">
        <v>10</v>
      </c>
      <c r="I5723"/>
      <c r="J5723"/>
      <c r="K5723">
        <v>7752945907</v>
      </c>
      <c r="L5723">
        <v>7752945907</v>
      </c>
      <c r="M5723" t="s">
        <v>44</v>
      </c>
      <c r="N5723">
        <v>2363294316</v>
      </c>
      <c r="O5723" s="32" t="str">
        <f t="shared" si="89"/>
        <v>Promoters</v>
      </c>
    </row>
    <row r="5724" spans="1:15" ht="15" x14ac:dyDescent="0.2">
      <c r="A5724" t="s">
        <v>41</v>
      </c>
      <c r="B5724" t="s">
        <v>42</v>
      </c>
      <c r="C5724" t="s">
        <v>113</v>
      </c>
      <c r="D5724" s="11">
        <v>44313</v>
      </c>
      <c r="E5724" t="s">
        <v>50</v>
      </c>
      <c r="F5724">
        <v>5</v>
      </c>
      <c r="G5724" t="s">
        <v>43</v>
      </c>
      <c r="H5724">
        <v>6</v>
      </c>
      <c r="I5724"/>
      <c r="J5724"/>
      <c r="K5724">
        <v>3405130643</v>
      </c>
      <c r="L5724">
        <v>3405130643</v>
      </c>
      <c r="M5724" t="s">
        <v>44</v>
      </c>
      <c r="N5724">
        <v>2363375959</v>
      </c>
      <c r="O5724" s="32" t="str">
        <f t="shared" si="89"/>
        <v>Detractors</v>
      </c>
    </row>
    <row r="5725" spans="1:15" ht="15" x14ac:dyDescent="0.2">
      <c r="A5725" t="s">
        <v>41</v>
      </c>
      <c r="B5725" t="s">
        <v>42</v>
      </c>
      <c r="C5725" t="s">
        <v>106</v>
      </c>
      <c r="D5725" s="11">
        <v>44313</v>
      </c>
      <c r="E5725" t="s">
        <v>53</v>
      </c>
      <c r="F5725">
        <v>5</v>
      </c>
      <c r="G5725" t="s">
        <v>43</v>
      </c>
      <c r="H5725">
        <v>5</v>
      </c>
      <c r="I5725"/>
      <c r="J5725"/>
      <c r="K5725">
        <v>4412922500</v>
      </c>
      <c r="L5725">
        <v>4412922500</v>
      </c>
      <c r="M5725" t="s">
        <v>44</v>
      </c>
      <c r="N5725">
        <v>2363432705</v>
      </c>
      <c r="O5725" s="32" t="str">
        <f t="shared" si="89"/>
        <v>Detractors</v>
      </c>
    </row>
    <row r="5726" spans="1:15" ht="15" x14ac:dyDescent="0.2">
      <c r="A5726" t="s">
        <v>41</v>
      </c>
      <c r="B5726" t="s">
        <v>42</v>
      </c>
      <c r="C5726" t="s">
        <v>107</v>
      </c>
      <c r="D5726" s="11">
        <v>44313</v>
      </c>
      <c r="E5726" t="s">
        <v>53</v>
      </c>
      <c r="F5726">
        <v>4</v>
      </c>
      <c r="G5726" t="s">
        <v>43</v>
      </c>
      <c r="H5726">
        <v>8</v>
      </c>
      <c r="I5726"/>
      <c r="J5726"/>
      <c r="K5726">
        <v>4413379090</v>
      </c>
      <c r="L5726">
        <v>4413379090</v>
      </c>
      <c r="M5726" t="s">
        <v>51</v>
      </c>
      <c r="N5726">
        <v>2363436661</v>
      </c>
      <c r="O5726" s="32" t="str">
        <f t="shared" si="89"/>
        <v>Passives</v>
      </c>
    </row>
    <row r="5727" spans="1:15" ht="15" x14ac:dyDescent="0.2">
      <c r="A5727" t="s">
        <v>41</v>
      </c>
      <c r="B5727" t="s">
        <v>42</v>
      </c>
      <c r="C5727" t="s">
        <v>102</v>
      </c>
      <c r="D5727" s="11">
        <v>44313</v>
      </c>
      <c r="E5727" t="s">
        <v>53</v>
      </c>
      <c r="F5727">
        <v>5</v>
      </c>
      <c r="G5727" t="s">
        <v>43</v>
      </c>
      <c r="H5727">
        <v>9</v>
      </c>
      <c r="I5727"/>
      <c r="J5727">
        <v>2040684138</v>
      </c>
      <c r="K5727">
        <v>4412954816</v>
      </c>
      <c r="L5727">
        <v>4412954816</v>
      </c>
      <c r="M5727" t="s">
        <v>44</v>
      </c>
      <c r="N5727">
        <v>2363442124</v>
      </c>
      <c r="O5727" s="32" t="str">
        <f t="shared" si="89"/>
        <v>Promoters</v>
      </c>
    </row>
    <row r="5728" spans="1:15" ht="15" x14ac:dyDescent="0.2">
      <c r="A5728" t="s">
        <v>41</v>
      </c>
      <c r="B5728" t="s">
        <v>42</v>
      </c>
      <c r="C5728" t="s">
        <v>110</v>
      </c>
      <c r="D5728" s="11">
        <v>44313</v>
      </c>
      <c r="E5728" t="s">
        <v>53</v>
      </c>
      <c r="F5728">
        <v>3</v>
      </c>
      <c r="G5728" t="s">
        <v>43</v>
      </c>
      <c r="H5728">
        <v>4</v>
      </c>
      <c r="I5728"/>
      <c r="J5728"/>
      <c r="K5728">
        <v>4415350114</v>
      </c>
      <c r="L5728">
        <v>4415350114</v>
      </c>
      <c r="M5728" t="s">
        <v>44</v>
      </c>
      <c r="N5728">
        <v>2363467242</v>
      </c>
      <c r="O5728" s="32" t="str">
        <f t="shared" si="89"/>
        <v>Detractors</v>
      </c>
    </row>
    <row r="5729" spans="1:15" ht="15" x14ac:dyDescent="0.2">
      <c r="A5729" t="s">
        <v>41</v>
      </c>
      <c r="B5729" t="s">
        <v>42</v>
      </c>
      <c r="C5729" t="s">
        <v>148</v>
      </c>
      <c r="D5729" s="11">
        <v>44313</v>
      </c>
      <c r="E5729" t="s">
        <v>19</v>
      </c>
      <c r="F5729">
        <v>1</v>
      </c>
      <c r="G5729" t="s">
        <v>46</v>
      </c>
      <c r="H5729">
        <v>10</v>
      </c>
      <c r="I5729"/>
      <c r="J5729">
        <v>2040711887</v>
      </c>
      <c r="K5729">
        <v>7205275223</v>
      </c>
      <c r="L5729">
        <v>5923253187</v>
      </c>
      <c r="M5729" t="s">
        <v>44</v>
      </c>
      <c r="N5729">
        <v>2363469474</v>
      </c>
      <c r="O5729" s="32" t="str">
        <f t="shared" si="89"/>
        <v>Promoters</v>
      </c>
    </row>
    <row r="5730" spans="1:15" ht="15" x14ac:dyDescent="0.2">
      <c r="A5730" t="s">
        <v>41</v>
      </c>
      <c r="B5730" t="s">
        <v>42</v>
      </c>
      <c r="C5730" t="s">
        <v>102</v>
      </c>
      <c r="D5730" s="11">
        <v>44313</v>
      </c>
      <c r="E5730" t="s">
        <v>53</v>
      </c>
      <c r="F5730">
        <v>5</v>
      </c>
      <c r="G5730" t="s">
        <v>43</v>
      </c>
      <c r="H5730">
        <v>8</v>
      </c>
      <c r="I5730"/>
      <c r="J5730"/>
      <c r="K5730">
        <v>4415429600</v>
      </c>
      <c r="L5730">
        <v>4415429600</v>
      </c>
      <c r="M5730" t="s">
        <v>44</v>
      </c>
      <c r="N5730">
        <v>2363485932</v>
      </c>
      <c r="O5730" s="32" t="str">
        <f t="shared" si="89"/>
        <v>Passives</v>
      </c>
    </row>
    <row r="5731" spans="1:15" ht="15" x14ac:dyDescent="0.2">
      <c r="A5731" t="s">
        <v>41</v>
      </c>
      <c r="B5731" t="s">
        <v>42</v>
      </c>
      <c r="C5731" t="s">
        <v>147</v>
      </c>
      <c r="D5731" s="11">
        <v>44313</v>
      </c>
      <c r="E5731" t="s">
        <v>52</v>
      </c>
      <c r="F5731">
        <v>5</v>
      </c>
      <c r="G5731" t="s">
        <v>43</v>
      </c>
      <c r="H5731">
        <v>10</v>
      </c>
      <c r="I5731"/>
      <c r="J5731"/>
      <c r="K5731">
        <v>4412321955</v>
      </c>
      <c r="L5731">
        <v>4412321955</v>
      </c>
      <c r="M5731" t="s">
        <v>44</v>
      </c>
      <c r="N5731">
        <v>2363503266</v>
      </c>
      <c r="O5731" s="32" t="str">
        <f t="shared" si="89"/>
        <v>Promoters</v>
      </c>
    </row>
    <row r="5732" spans="1:15" ht="15" x14ac:dyDescent="0.2">
      <c r="A5732" t="s">
        <v>41</v>
      </c>
      <c r="B5732" t="s">
        <v>42</v>
      </c>
      <c r="C5732" t="s">
        <v>121</v>
      </c>
      <c r="D5732" s="11">
        <v>44313</v>
      </c>
      <c r="E5732" t="s">
        <v>53</v>
      </c>
      <c r="F5732">
        <v>5</v>
      </c>
      <c r="G5732" t="s">
        <v>43</v>
      </c>
      <c r="H5732">
        <v>5</v>
      </c>
      <c r="I5732"/>
      <c r="J5732"/>
      <c r="K5732">
        <v>4415350114</v>
      </c>
      <c r="L5732">
        <v>4415350114</v>
      </c>
      <c r="M5732" t="s">
        <v>44</v>
      </c>
      <c r="N5732">
        <v>2363504767</v>
      </c>
      <c r="O5732" s="32" t="str">
        <f t="shared" si="89"/>
        <v>Detractors</v>
      </c>
    </row>
    <row r="5733" spans="1:15" ht="15" x14ac:dyDescent="0.2">
      <c r="A5733" t="s">
        <v>41</v>
      </c>
      <c r="B5733" t="s">
        <v>42</v>
      </c>
      <c r="C5733" t="s">
        <v>142</v>
      </c>
      <c r="D5733" s="11">
        <v>44313</v>
      </c>
      <c r="E5733" t="s">
        <v>50</v>
      </c>
      <c r="F5733">
        <v>5</v>
      </c>
      <c r="G5733" t="s">
        <v>43</v>
      </c>
      <c r="H5733">
        <v>9</v>
      </c>
      <c r="I5733"/>
      <c r="J5733"/>
      <c r="K5733">
        <v>3406425630</v>
      </c>
      <c r="L5733">
        <v>3406425630</v>
      </c>
      <c r="M5733" t="s">
        <v>44</v>
      </c>
      <c r="N5733">
        <v>2363520304</v>
      </c>
      <c r="O5733" s="32" t="str">
        <f t="shared" si="89"/>
        <v>Promoters</v>
      </c>
    </row>
    <row r="5734" spans="1:15" ht="15" x14ac:dyDescent="0.2">
      <c r="A5734" t="s">
        <v>41</v>
      </c>
      <c r="B5734" t="s">
        <v>42</v>
      </c>
      <c r="C5734" t="s">
        <v>101</v>
      </c>
      <c r="D5734" s="11">
        <v>44313</v>
      </c>
      <c r="E5734" t="s">
        <v>53</v>
      </c>
      <c r="F5734">
        <v>5</v>
      </c>
      <c r="G5734" t="s">
        <v>43</v>
      </c>
      <c r="H5734">
        <v>8</v>
      </c>
      <c r="I5734"/>
      <c r="J5734">
        <v>2040759963</v>
      </c>
      <c r="K5734">
        <v>4412955764</v>
      </c>
      <c r="L5734">
        <v>4412955764</v>
      </c>
      <c r="M5734" t="s">
        <v>44</v>
      </c>
      <c r="N5734">
        <v>2363533027</v>
      </c>
      <c r="O5734" s="32" t="str">
        <f t="shared" si="89"/>
        <v>Passives</v>
      </c>
    </row>
    <row r="5735" spans="1:15" ht="15" x14ac:dyDescent="0.2">
      <c r="A5735" t="s">
        <v>41</v>
      </c>
      <c r="B5735" t="s">
        <v>42</v>
      </c>
      <c r="C5735" t="s">
        <v>87</v>
      </c>
      <c r="D5735" s="11">
        <v>44313</v>
      </c>
      <c r="E5735" t="s">
        <v>53</v>
      </c>
      <c r="F5735">
        <v>5</v>
      </c>
      <c r="G5735" t="s">
        <v>43</v>
      </c>
      <c r="H5735">
        <v>5</v>
      </c>
      <c r="I5735"/>
      <c r="J5735"/>
      <c r="K5735">
        <v>4412388060</v>
      </c>
      <c r="L5735">
        <v>4412388060</v>
      </c>
      <c r="M5735" t="s">
        <v>44</v>
      </c>
      <c r="N5735">
        <v>2363533257</v>
      </c>
      <c r="O5735" s="32" t="str">
        <f t="shared" si="89"/>
        <v>Detractors</v>
      </c>
    </row>
    <row r="5736" spans="1:15" ht="15" x14ac:dyDescent="0.2">
      <c r="A5736" t="s">
        <v>41</v>
      </c>
      <c r="B5736" t="s">
        <v>42</v>
      </c>
      <c r="C5736" t="s">
        <v>136</v>
      </c>
      <c r="D5736" s="11">
        <v>44313</v>
      </c>
      <c r="E5736" t="s">
        <v>52</v>
      </c>
      <c r="F5736">
        <v>5</v>
      </c>
      <c r="G5736" t="s">
        <v>43</v>
      </c>
      <c r="H5736">
        <v>10</v>
      </c>
      <c r="I5736"/>
      <c r="J5736"/>
      <c r="K5736">
        <v>4417035058</v>
      </c>
      <c r="L5736">
        <v>4417035058</v>
      </c>
      <c r="M5736" t="s">
        <v>44</v>
      </c>
      <c r="N5736">
        <v>2363533678</v>
      </c>
      <c r="O5736" s="32" t="str">
        <f t="shared" si="89"/>
        <v>Promoters</v>
      </c>
    </row>
    <row r="5737" spans="1:15" ht="15" x14ac:dyDescent="0.2">
      <c r="A5737" t="s">
        <v>41</v>
      </c>
      <c r="B5737" t="s">
        <v>42</v>
      </c>
      <c r="C5737" t="s">
        <v>132</v>
      </c>
      <c r="D5737" s="11">
        <v>44313</v>
      </c>
      <c r="E5737" t="s">
        <v>50</v>
      </c>
      <c r="F5737">
        <v>5</v>
      </c>
      <c r="G5737" t="s">
        <v>46</v>
      </c>
      <c r="H5737">
        <v>8</v>
      </c>
      <c r="I5737"/>
      <c r="J5737">
        <v>2040761536</v>
      </c>
      <c r="K5737">
        <v>3402446086</v>
      </c>
      <c r="L5737">
        <v>3402446086</v>
      </c>
      <c r="M5737" t="s">
        <v>44</v>
      </c>
      <c r="N5737">
        <v>2363534831</v>
      </c>
      <c r="O5737" s="32" t="str">
        <f t="shared" si="89"/>
        <v>Passives</v>
      </c>
    </row>
    <row r="5738" spans="1:15" ht="15" x14ac:dyDescent="0.2">
      <c r="A5738" t="s">
        <v>41</v>
      </c>
      <c r="B5738" t="s">
        <v>42</v>
      </c>
      <c r="C5738" t="s">
        <v>148</v>
      </c>
      <c r="D5738" s="11">
        <v>44313</v>
      </c>
      <c r="E5738" t="s">
        <v>19</v>
      </c>
      <c r="F5738">
        <v>1</v>
      </c>
      <c r="G5738" t="s">
        <v>46</v>
      </c>
      <c r="H5738">
        <v>1</v>
      </c>
      <c r="I5738"/>
      <c r="J5738"/>
      <c r="K5738">
        <v>7205275223</v>
      </c>
      <c r="L5738">
        <v>5926212751</v>
      </c>
      <c r="M5738" t="s">
        <v>44</v>
      </c>
      <c r="N5738">
        <v>2363539558</v>
      </c>
      <c r="O5738" s="32" t="str">
        <f t="shared" si="89"/>
        <v>Detractors</v>
      </c>
    </row>
    <row r="5739" spans="1:15" ht="15" x14ac:dyDescent="0.2">
      <c r="A5739" t="s">
        <v>41</v>
      </c>
      <c r="B5739" t="s">
        <v>42</v>
      </c>
      <c r="C5739" t="s">
        <v>148</v>
      </c>
      <c r="D5739" s="11">
        <v>44313</v>
      </c>
      <c r="E5739" t="s">
        <v>19</v>
      </c>
      <c r="F5739">
        <v>4</v>
      </c>
      <c r="G5739" t="s">
        <v>46</v>
      </c>
      <c r="H5739">
        <v>5</v>
      </c>
      <c r="I5739"/>
      <c r="J5739"/>
      <c r="K5739">
        <v>7205275223</v>
      </c>
      <c r="L5739">
        <v>5926125574</v>
      </c>
      <c r="M5739" t="s">
        <v>44</v>
      </c>
      <c r="N5739">
        <v>2363543751</v>
      </c>
      <c r="O5739" s="32" t="str">
        <f t="shared" si="89"/>
        <v>Detractors</v>
      </c>
    </row>
    <row r="5740" spans="1:15" ht="15" x14ac:dyDescent="0.2">
      <c r="A5740" t="s">
        <v>41</v>
      </c>
      <c r="B5740" t="s">
        <v>42</v>
      </c>
      <c r="C5740" t="s">
        <v>120</v>
      </c>
      <c r="D5740" s="11">
        <v>44313</v>
      </c>
      <c r="E5740" t="s">
        <v>19</v>
      </c>
      <c r="F5740">
        <v>5</v>
      </c>
      <c r="G5740" t="s">
        <v>43</v>
      </c>
      <c r="H5740">
        <v>10</v>
      </c>
      <c r="I5740"/>
      <c r="J5740"/>
      <c r="K5740">
        <v>7205275223</v>
      </c>
      <c r="L5740">
        <v>5926532800</v>
      </c>
      <c r="M5740" t="s">
        <v>51</v>
      </c>
      <c r="N5740">
        <v>2363559710</v>
      </c>
      <c r="O5740" s="32" t="str">
        <f t="shared" si="89"/>
        <v>Promoters</v>
      </c>
    </row>
    <row r="5741" spans="1:15" ht="15" x14ac:dyDescent="0.2">
      <c r="A5741" t="s">
        <v>41</v>
      </c>
      <c r="B5741" t="s">
        <v>42</v>
      </c>
      <c r="C5741" t="s">
        <v>103</v>
      </c>
      <c r="D5741" s="11">
        <v>44313</v>
      </c>
      <c r="E5741" t="s">
        <v>53</v>
      </c>
      <c r="F5741">
        <v>5</v>
      </c>
      <c r="G5741" t="s">
        <v>43</v>
      </c>
      <c r="H5741">
        <v>9</v>
      </c>
      <c r="I5741"/>
      <c r="J5741"/>
      <c r="K5741">
        <v>4413362319</v>
      </c>
      <c r="L5741">
        <v>4413362319</v>
      </c>
      <c r="M5741" t="s">
        <v>44</v>
      </c>
      <c r="N5741">
        <v>2363571117</v>
      </c>
      <c r="O5741" s="32" t="str">
        <f t="shared" si="89"/>
        <v>Promoters</v>
      </c>
    </row>
    <row r="5742" spans="1:15" ht="15" x14ac:dyDescent="0.2">
      <c r="A5742" t="s">
        <v>41</v>
      </c>
      <c r="B5742" t="s">
        <v>42</v>
      </c>
      <c r="C5742" t="s">
        <v>103</v>
      </c>
      <c r="D5742" s="11">
        <v>44313</v>
      </c>
      <c r="E5742" t="s">
        <v>53</v>
      </c>
      <c r="F5742">
        <v>5</v>
      </c>
      <c r="G5742" t="s">
        <v>43</v>
      </c>
      <c r="H5742">
        <v>5</v>
      </c>
      <c r="I5742"/>
      <c r="J5742"/>
      <c r="K5742">
        <v>4415041970</v>
      </c>
      <c r="L5742">
        <v>4415041970</v>
      </c>
      <c r="M5742" t="s">
        <v>44</v>
      </c>
      <c r="N5742">
        <v>2363583481</v>
      </c>
      <c r="O5742" s="32" t="str">
        <f t="shared" si="89"/>
        <v>Detractors</v>
      </c>
    </row>
    <row r="5743" spans="1:15" ht="15" x14ac:dyDescent="0.2">
      <c r="A5743" t="s">
        <v>41</v>
      </c>
      <c r="B5743" t="s">
        <v>42</v>
      </c>
      <c r="C5743" t="s">
        <v>132</v>
      </c>
      <c r="D5743" s="11">
        <v>44313</v>
      </c>
      <c r="E5743" t="s">
        <v>50</v>
      </c>
      <c r="F5743">
        <v>5</v>
      </c>
      <c r="G5743" t="s">
        <v>43</v>
      </c>
      <c r="H5743">
        <v>9</v>
      </c>
      <c r="I5743"/>
      <c r="J5743"/>
      <c r="K5743">
        <v>3406425630</v>
      </c>
      <c r="L5743">
        <v>3406425630</v>
      </c>
      <c r="M5743" t="s">
        <v>44</v>
      </c>
      <c r="N5743">
        <v>2363585043</v>
      </c>
      <c r="O5743" s="32" t="str">
        <f t="shared" si="89"/>
        <v>Promoters</v>
      </c>
    </row>
    <row r="5744" spans="1:15" ht="15" x14ac:dyDescent="0.2">
      <c r="A5744" t="s">
        <v>41</v>
      </c>
      <c r="B5744" t="s">
        <v>42</v>
      </c>
      <c r="C5744" t="s">
        <v>117</v>
      </c>
      <c r="D5744" s="11">
        <v>44313</v>
      </c>
      <c r="E5744" t="s">
        <v>50</v>
      </c>
      <c r="F5744">
        <v>5</v>
      </c>
      <c r="G5744" t="s">
        <v>43</v>
      </c>
      <c r="H5744">
        <v>8</v>
      </c>
      <c r="I5744"/>
      <c r="J5744"/>
      <c r="K5744">
        <v>3405132469</v>
      </c>
      <c r="L5744">
        <v>3405132469</v>
      </c>
      <c r="M5744" t="s">
        <v>51</v>
      </c>
      <c r="N5744">
        <v>2363588982</v>
      </c>
      <c r="O5744" s="32" t="str">
        <f t="shared" si="89"/>
        <v>Passives</v>
      </c>
    </row>
    <row r="5745" spans="1:15" ht="15" x14ac:dyDescent="0.2">
      <c r="A5745" t="s">
        <v>41</v>
      </c>
      <c r="B5745" t="s">
        <v>42</v>
      </c>
      <c r="C5745" t="s">
        <v>120</v>
      </c>
      <c r="D5745" s="11">
        <v>44313</v>
      </c>
      <c r="E5745" t="s">
        <v>19</v>
      </c>
      <c r="F5745">
        <v>3</v>
      </c>
      <c r="G5745" t="s">
        <v>43</v>
      </c>
      <c r="H5745">
        <v>10</v>
      </c>
      <c r="I5745"/>
      <c r="J5745"/>
      <c r="K5745">
        <v>7205275223</v>
      </c>
      <c r="L5745">
        <v>5926195466</v>
      </c>
      <c r="M5745" t="s">
        <v>51</v>
      </c>
      <c r="N5745">
        <v>2363592192</v>
      </c>
      <c r="O5745" s="32" t="str">
        <f t="shared" si="89"/>
        <v>Promoters</v>
      </c>
    </row>
    <row r="5746" spans="1:15" ht="15" x14ac:dyDescent="0.2">
      <c r="A5746" t="s">
        <v>41</v>
      </c>
      <c r="B5746" t="s">
        <v>42</v>
      </c>
      <c r="C5746" t="s">
        <v>120</v>
      </c>
      <c r="D5746" s="11">
        <v>44313</v>
      </c>
      <c r="E5746" t="s">
        <v>19</v>
      </c>
      <c r="F5746">
        <v>5</v>
      </c>
      <c r="G5746" t="s">
        <v>46</v>
      </c>
      <c r="H5746">
        <v>10</v>
      </c>
      <c r="I5746"/>
      <c r="J5746"/>
      <c r="K5746">
        <v>7205275223</v>
      </c>
      <c r="L5746">
        <v>5926196122</v>
      </c>
      <c r="M5746" t="s">
        <v>51</v>
      </c>
      <c r="N5746">
        <v>2363600321</v>
      </c>
      <c r="O5746" s="32" t="str">
        <f t="shared" si="89"/>
        <v>Promoters</v>
      </c>
    </row>
    <row r="5747" spans="1:15" ht="15" x14ac:dyDescent="0.2">
      <c r="A5747" t="s">
        <v>41</v>
      </c>
      <c r="B5747" t="s">
        <v>42</v>
      </c>
      <c r="C5747" t="s">
        <v>139</v>
      </c>
      <c r="D5747" s="11">
        <v>44313</v>
      </c>
      <c r="E5747" t="s">
        <v>55</v>
      </c>
      <c r="F5747">
        <v>5</v>
      </c>
      <c r="G5747" t="s">
        <v>46</v>
      </c>
      <c r="H5747">
        <v>1</v>
      </c>
      <c r="I5747"/>
      <c r="J5747">
        <v>2040819433</v>
      </c>
      <c r="K5747">
        <v>5756132499</v>
      </c>
      <c r="L5747">
        <v>5756132499</v>
      </c>
      <c r="M5747" t="s">
        <v>44</v>
      </c>
      <c r="N5747">
        <v>2363601373</v>
      </c>
      <c r="O5747" s="32" t="str">
        <f t="shared" si="89"/>
        <v>Detractors</v>
      </c>
    </row>
    <row r="5748" spans="1:15" ht="15" x14ac:dyDescent="0.2">
      <c r="A5748" t="s">
        <v>41</v>
      </c>
      <c r="B5748" t="s">
        <v>42</v>
      </c>
      <c r="C5748" t="s">
        <v>88</v>
      </c>
      <c r="D5748" s="11">
        <v>44313</v>
      </c>
      <c r="E5748" t="s">
        <v>50</v>
      </c>
      <c r="F5748">
        <v>5</v>
      </c>
      <c r="G5748" t="s">
        <v>43</v>
      </c>
      <c r="H5748">
        <v>9</v>
      </c>
      <c r="I5748"/>
      <c r="J5748"/>
      <c r="K5748">
        <v>3407746521</v>
      </c>
      <c r="L5748">
        <v>3407746521</v>
      </c>
      <c r="M5748" t="s">
        <v>44</v>
      </c>
      <c r="N5748">
        <v>2363613478</v>
      </c>
      <c r="O5748" s="32" t="str">
        <f t="shared" si="89"/>
        <v>Promoters</v>
      </c>
    </row>
    <row r="5749" spans="1:15" ht="15" x14ac:dyDescent="0.2">
      <c r="A5749" t="s">
        <v>41</v>
      </c>
      <c r="B5749" t="s">
        <v>42</v>
      </c>
      <c r="C5749" t="s">
        <v>82</v>
      </c>
      <c r="D5749" s="11">
        <v>44313</v>
      </c>
      <c r="E5749" t="s">
        <v>50</v>
      </c>
      <c r="F5749">
        <v>5</v>
      </c>
      <c r="G5749" t="s">
        <v>43</v>
      </c>
      <c r="H5749">
        <v>9</v>
      </c>
      <c r="I5749"/>
      <c r="J5749"/>
      <c r="K5749">
        <v>3407737156</v>
      </c>
      <c r="L5749">
        <v>3407737156</v>
      </c>
      <c r="M5749" t="s">
        <v>44</v>
      </c>
      <c r="N5749">
        <v>2363614414</v>
      </c>
      <c r="O5749" s="32" t="str">
        <f t="shared" si="89"/>
        <v>Promoters</v>
      </c>
    </row>
    <row r="5750" spans="1:15" ht="15" x14ac:dyDescent="0.2">
      <c r="A5750" t="s">
        <v>41</v>
      </c>
      <c r="B5750" t="s">
        <v>42</v>
      </c>
      <c r="C5750" t="s">
        <v>88</v>
      </c>
      <c r="D5750" s="11">
        <v>44313</v>
      </c>
      <c r="E5750" t="s">
        <v>53</v>
      </c>
      <c r="F5750">
        <v>5</v>
      </c>
      <c r="G5750" t="s">
        <v>46</v>
      </c>
      <c r="H5750">
        <v>5</v>
      </c>
      <c r="I5750"/>
      <c r="J5750"/>
      <c r="K5750">
        <v>4412388060</v>
      </c>
      <c r="L5750">
        <v>4412388060</v>
      </c>
      <c r="M5750" t="s">
        <v>44</v>
      </c>
      <c r="N5750">
        <v>2363636021</v>
      </c>
      <c r="O5750" s="32" t="str">
        <f t="shared" si="89"/>
        <v>Detractors</v>
      </c>
    </row>
    <row r="5751" spans="1:15" ht="15" x14ac:dyDescent="0.2">
      <c r="A5751" t="s">
        <v>41</v>
      </c>
      <c r="B5751" t="s">
        <v>42</v>
      </c>
      <c r="C5751" t="s">
        <v>120</v>
      </c>
      <c r="D5751" s="11">
        <v>44313</v>
      </c>
      <c r="E5751" t="s">
        <v>19</v>
      </c>
      <c r="F5751">
        <v>5</v>
      </c>
      <c r="G5751" t="s">
        <v>46</v>
      </c>
      <c r="H5751">
        <v>5</v>
      </c>
      <c r="I5751"/>
      <c r="J5751"/>
      <c r="K5751">
        <v>7205275223</v>
      </c>
      <c r="L5751">
        <v>5926454814</v>
      </c>
      <c r="M5751" t="s">
        <v>44</v>
      </c>
      <c r="N5751">
        <v>2363637404</v>
      </c>
      <c r="O5751" s="32" t="str">
        <f t="shared" si="89"/>
        <v>Detractors</v>
      </c>
    </row>
    <row r="5752" spans="1:15" ht="15" x14ac:dyDescent="0.2">
      <c r="A5752" t="s">
        <v>41</v>
      </c>
      <c r="B5752" t="s">
        <v>42</v>
      </c>
      <c r="C5752" t="s">
        <v>112</v>
      </c>
      <c r="D5752" s="11">
        <v>44313</v>
      </c>
      <c r="E5752" t="s">
        <v>50</v>
      </c>
      <c r="F5752">
        <v>5</v>
      </c>
      <c r="G5752" t="s">
        <v>43</v>
      </c>
      <c r="H5752">
        <v>10</v>
      </c>
      <c r="I5752"/>
      <c r="J5752"/>
      <c r="K5752">
        <v>3058980084</v>
      </c>
      <c r="L5752">
        <v>3058980084</v>
      </c>
      <c r="M5752" t="s">
        <v>51</v>
      </c>
      <c r="N5752">
        <v>2363644714</v>
      </c>
      <c r="O5752" s="32" t="str">
        <f t="shared" si="89"/>
        <v>Promoters</v>
      </c>
    </row>
    <row r="5753" spans="1:15" ht="15" x14ac:dyDescent="0.2">
      <c r="A5753" t="s">
        <v>41</v>
      </c>
      <c r="B5753" t="s">
        <v>42</v>
      </c>
      <c r="C5753" t="s">
        <v>134</v>
      </c>
      <c r="D5753" s="11">
        <v>44313</v>
      </c>
      <c r="E5753" t="s">
        <v>53</v>
      </c>
      <c r="F5753">
        <v>4</v>
      </c>
      <c r="G5753" t="s">
        <v>46</v>
      </c>
      <c r="H5753">
        <v>3</v>
      </c>
      <c r="I5753"/>
      <c r="J5753"/>
      <c r="K5753">
        <v>4412930407</v>
      </c>
      <c r="L5753">
        <v>4412930407</v>
      </c>
      <c r="M5753" t="s">
        <v>44</v>
      </c>
      <c r="N5753">
        <v>2363651200</v>
      </c>
      <c r="O5753" s="32" t="str">
        <f t="shared" si="89"/>
        <v>Detractors</v>
      </c>
    </row>
    <row r="5754" spans="1:15" ht="15" x14ac:dyDescent="0.2">
      <c r="A5754" t="s">
        <v>41</v>
      </c>
      <c r="B5754" t="s">
        <v>42</v>
      </c>
      <c r="C5754" t="s">
        <v>139</v>
      </c>
      <c r="D5754" s="11">
        <v>44313</v>
      </c>
      <c r="E5754" t="s">
        <v>55</v>
      </c>
      <c r="F5754">
        <v>5</v>
      </c>
      <c r="G5754" t="s">
        <v>43</v>
      </c>
      <c r="H5754">
        <v>10</v>
      </c>
      <c r="I5754"/>
      <c r="J5754"/>
      <c r="K5754">
        <v>7753978805</v>
      </c>
      <c r="L5754">
        <v>7753978805</v>
      </c>
      <c r="M5754" t="s">
        <v>44</v>
      </c>
      <c r="N5754">
        <v>2363661905</v>
      </c>
      <c r="O5754" s="32" t="str">
        <f t="shared" si="89"/>
        <v>Promoters</v>
      </c>
    </row>
    <row r="5755" spans="1:15" ht="15" x14ac:dyDescent="0.2">
      <c r="A5755" t="s">
        <v>41</v>
      </c>
      <c r="B5755" t="s">
        <v>42</v>
      </c>
      <c r="C5755" t="s">
        <v>115</v>
      </c>
      <c r="D5755" s="11">
        <v>44314</v>
      </c>
      <c r="E5755" t="s">
        <v>50</v>
      </c>
      <c r="F5755">
        <v>4</v>
      </c>
      <c r="G5755" t="s">
        <v>43</v>
      </c>
      <c r="H5755">
        <v>8</v>
      </c>
      <c r="I5755"/>
      <c r="J5755"/>
      <c r="K5755">
        <v>3402441628</v>
      </c>
      <c r="L5755">
        <v>3402441628</v>
      </c>
      <c r="M5755" t="s">
        <v>51</v>
      </c>
      <c r="N5755">
        <v>2363759823</v>
      </c>
      <c r="O5755" s="32" t="str">
        <f t="shared" si="89"/>
        <v>Passives</v>
      </c>
    </row>
    <row r="5756" spans="1:15" ht="15" x14ac:dyDescent="0.2">
      <c r="A5756" t="s">
        <v>41</v>
      </c>
      <c r="B5756" t="s">
        <v>42</v>
      </c>
      <c r="C5756" t="s">
        <v>108</v>
      </c>
      <c r="D5756" s="11">
        <v>44314</v>
      </c>
      <c r="E5756" t="s">
        <v>53</v>
      </c>
      <c r="F5756">
        <v>5</v>
      </c>
      <c r="G5756" t="s">
        <v>46</v>
      </c>
      <c r="H5756">
        <v>8</v>
      </c>
      <c r="I5756"/>
      <c r="J5756"/>
      <c r="K5756">
        <v>4412971694</v>
      </c>
      <c r="L5756">
        <v>4412971694</v>
      </c>
      <c r="M5756" t="s">
        <v>51</v>
      </c>
      <c r="N5756">
        <v>2363772364</v>
      </c>
      <c r="O5756" s="32" t="str">
        <f t="shared" si="89"/>
        <v>Passives</v>
      </c>
    </row>
    <row r="5757" spans="1:15" ht="15" x14ac:dyDescent="0.2">
      <c r="A5757" t="s">
        <v>41</v>
      </c>
      <c r="B5757" t="s">
        <v>42</v>
      </c>
      <c r="C5757" t="s">
        <v>109</v>
      </c>
      <c r="D5757" s="11">
        <v>44314</v>
      </c>
      <c r="E5757" t="s">
        <v>53</v>
      </c>
      <c r="F5757">
        <v>5</v>
      </c>
      <c r="G5757" t="s">
        <v>43</v>
      </c>
      <c r="H5757">
        <v>5</v>
      </c>
      <c r="I5757"/>
      <c r="J5757"/>
      <c r="K5757">
        <v>4412369859</v>
      </c>
      <c r="L5757">
        <v>4412369859</v>
      </c>
      <c r="M5757" t="s">
        <v>44</v>
      </c>
      <c r="N5757">
        <v>2363789859</v>
      </c>
      <c r="O5757" s="32" t="str">
        <f t="shared" si="89"/>
        <v>Detractors</v>
      </c>
    </row>
    <row r="5758" spans="1:15" ht="15" x14ac:dyDescent="0.2">
      <c r="A5758" t="s">
        <v>41</v>
      </c>
      <c r="B5758" t="s">
        <v>42</v>
      </c>
      <c r="C5758" t="s">
        <v>136</v>
      </c>
      <c r="D5758" s="11">
        <v>44314</v>
      </c>
      <c r="E5758" t="s">
        <v>52</v>
      </c>
      <c r="F5758">
        <v>5</v>
      </c>
      <c r="G5758" t="s">
        <v>43</v>
      </c>
      <c r="H5758">
        <v>6</v>
      </c>
      <c r="I5758"/>
      <c r="J5758"/>
      <c r="K5758">
        <v>4417036918</v>
      </c>
      <c r="L5758">
        <v>4417036918</v>
      </c>
      <c r="M5758" t="s">
        <v>44</v>
      </c>
      <c r="N5758">
        <v>2363793953</v>
      </c>
      <c r="O5758" s="32" t="str">
        <f t="shared" si="89"/>
        <v>Detractors</v>
      </c>
    </row>
    <row r="5759" spans="1:15" ht="15" x14ac:dyDescent="0.2">
      <c r="A5759" t="s">
        <v>41</v>
      </c>
      <c r="B5759" t="s">
        <v>42</v>
      </c>
      <c r="C5759" t="s">
        <v>125</v>
      </c>
      <c r="D5759" s="11">
        <v>44314</v>
      </c>
      <c r="E5759" t="s">
        <v>19</v>
      </c>
      <c r="F5759">
        <v>1</v>
      </c>
      <c r="G5759" t="s">
        <v>46</v>
      </c>
      <c r="H5759">
        <v>0</v>
      </c>
      <c r="I5759"/>
      <c r="J5759"/>
      <c r="K5759">
        <v>7205275223</v>
      </c>
      <c r="L5759">
        <v>5923310820</v>
      </c>
      <c r="M5759" t="s">
        <v>44</v>
      </c>
      <c r="N5759">
        <v>2363799761</v>
      </c>
      <c r="O5759" s="32" t="str">
        <f t="shared" si="89"/>
        <v>Detractors</v>
      </c>
    </row>
    <row r="5760" spans="1:15" ht="15" x14ac:dyDescent="0.2">
      <c r="A5760" t="s">
        <v>41</v>
      </c>
      <c r="B5760" t="s">
        <v>42</v>
      </c>
      <c r="C5760" t="s">
        <v>108</v>
      </c>
      <c r="D5760" s="11">
        <v>44314</v>
      </c>
      <c r="E5760" t="s">
        <v>53</v>
      </c>
      <c r="F5760">
        <v>5</v>
      </c>
      <c r="G5760" t="s">
        <v>43</v>
      </c>
      <c r="H5760">
        <v>8</v>
      </c>
      <c r="I5760"/>
      <c r="J5760"/>
      <c r="K5760">
        <v>4412343049</v>
      </c>
      <c r="L5760">
        <v>4412343049</v>
      </c>
      <c r="M5760" t="s">
        <v>44</v>
      </c>
      <c r="N5760">
        <v>2363807025</v>
      </c>
      <c r="O5760" s="32" t="str">
        <f t="shared" si="89"/>
        <v>Passives</v>
      </c>
    </row>
    <row r="5761" spans="1:15" ht="15" x14ac:dyDescent="0.2">
      <c r="A5761" t="s">
        <v>41</v>
      </c>
      <c r="B5761" t="s">
        <v>42</v>
      </c>
      <c r="C5761" t="s">
        <v>125</v>
      </c>
      <c r="D5761" s="11">
        <v>44314</v>
      </c>
      <c r="E5761" t="s">
        <v>19</v>
      </c>
      <c r="F5761">
        <v>4</v>
      </c>
      <c r="G5761" t="s">
        <v>43</v>
      </c>
      <c r="H5761">
        <v>4</v>
      </c>
      <c r="I5761"/>
      <c r="J5761"/>
      <c r="K5761">
        <v>7205275223</v>
      </c>
      <c r="L5761">
        <v>5926239015</v>
      </c>
      <c r="M5761" t="s">
        <v>44</v>
      </c>
      <c r="N5761">
        <v>2363826732</v>
      </c>
      <c r="O5761" s="32" t="str">
        <f t="shared" si="89"/>
        <v>Detractors</v>
      </c>
    </row>
    <row r="5762" spans="1:15" ht="15" x14ac:dyDescent="0.2">
      <c r="A5762" t="s">
        <v>41</v>
      </c>
      <c r="B5762" t="s">
        <v>42</v>
      </c>
      <c r="C5762" t="s">
        <v>113</v>
      </c>
      <c r="D5762" s="11">
        <v>44314</v>
      </c>
      <c r="E5762" t="s">
        <v>50</v>
      </c>
      <c r="F5762">
        <v>5</v>
      </c>
      <c r="G5762" t="s">
        <v>43</v>
      </c>
      <c r="H5762">
        <v>9</v>
      </c>
      <c r="I5762"/>
      <c r="J5762"/>
      <c r="K5762">
        <v>3406425630</v>
      </c>
      <c r="L5762">
        <v>3406425630</v>
      </c>
      <c r="M5762" t="s">
        <v>44</v>
      </c>
      <c r="N5762">
        <v>2363833110</v>
      </c>
      <c r="O5762" s="32" t="str">
        <f t="shared" ref="O5762:O5825" si="90">IF(AND(H5762&gt;=$Q$3,H5762&lt;=$R$3),$S$3,IF(AND(H5762&gt;=$Q$4,H5762&lt;=$R$4),$S$4,IF(AND(H5762&gt;=$Q$5,H5762&lt;=$R$5),$S$5)))</f>
        <v>Promoters</v>
      </c>
    </row>
    <row r="5763" spans="1:15" ht="15" x14ac:dyDescent="0.2">
      <c r="A5763" t="s">
        <v>41</v>
      </c>
      <c r="B5763" t="s">
        <v>42</v>
      </c>
      <c r="C5763" t="s">
        <v>107</v>
      </c>
      <c r="D5763" s="11">
        <v>44314</v>
      </c>
      <c r="E5763" t="s">
        <v>53</v>
      </c>
      <c r="F5763">
        <v>5</v>
      </c>
      <c r="G5763" t="s">
        <v>43</v>
      </c>
      <c r="H5763">
        <v>10</v>
      </c>
      <c r="I5763"/>
      <c r="J5763"/>
      <c r="K5763">
        <v>4412969626</v>
      </c>
      <c r="L5763">
        <v>4412969626</v>
      </c>
      <c r="M5763" t="s">
        <v>44</v>
      </c>
      <c r="N5763">
        <v>2363846391</v>
      </c>
      <c r="O5763" s="32" t="str">
        <f t="shared" si="90"/>
        <v>Promoters</v>
      </c>
    </row>
    <row r="5764" spans="1:15" ht="15" x14ac:dyDescent="0.2">
      <c r="A5764" t="s">
        <v>41</v>
      </c>
      <c r="B5764" t="s">
        <v>42</v>
      </c>
      <c r="C5764" t="s">
        <v>110</v>
      </c>
      <c r="D5764" s="11">
        <v>44314</v>
      </c>
      <c r="E5764" t="s">
        <v>53</v>
      </c>
      <c r="F5764">
        <v>5</v>
      </c>
      <c r="G5764" t="s">
        <v>46</v>
      </c>
      <c r="H5764">
        <v>10</v>
      </c>
      <c r="I5764"/>
      <c r="J5764"/>
      <c r="K5764">
        <v>4413372861</v>
      </c>
      <c r="L5764">
        <v>4413372861</v>
      </c>
      <c r="M5764" t="s">
        <v>44</v>
      </c>
      <c r="N5764">
        <v>2363863148</v>
      </c>
      <c r="O5764" s="32" t="str">
        <f t="shared" si="90"/>
        <v>Promoters</v>
      </c>
    </row>
    <row r="5765" spans="1:15" ht="15" x14ac:dyDescent="0.2">
      <c r="A5765" t="s">
        <v>41</v>
      </c>
      <c r="B5765" t="s">
        <v>42</v>
      </c>
      <c r="C5765" t="s">
        <v>102</v>
      </c>
      <c r="D5765" s="11">
        <v>44314</v>
      </c>
      <c r="E5765" t="s">
        <v>53</v>
      </c>
      <c r="F5765">
        <v>5</v>
      </c>
      <c r="G5765" t="s">
        <v>43</v>
      </c>
      <c r="H5765">
        <v>10</v>
      </c>
      <c r="I5765"/>
      <c r="J5765"/>
      <c r="K5765">
        <v>4415047422</v>
      </c>
      <c r="L5765">
        <v>4415047422</v>
      </c>
      <c r="M5765" t="s">
        <v>44</v>
      </c>
      <c r="N5765">
        <v>2363878455</v>
      </c>
      <c r="O5765" s="32" t="str">
        <f t="shared" si="90"/>
        <v>Promoters</v>
      </c>
    </row>
    <row r="5766" spans="1:15" ht="15" x14ac:dyDescent="0.2">
      <c r="A5766" t="s">
        <v>41</v>
      </c>
      <c r="B5766" t="s">
        <v>42</v>
      </c>
      <c r="C5766" t="s">
        <v>125</v>
      </c>
      <c r="D5766" s="11">
        <v>44314</v>
      </c>
      <c r="E5766" t="s">
        <v>19</v>
      </c>
      <c r="F5766">
        <v>1</v>
      </c>
      <c r="G5766" t="s">
        <v>46</v>
      </c>
      <c r="H5766">
        <v>0</v>
      </c>
      <c r="I5766"/>
      <c r="J5766">
        <v>2041092685</v>
      </c>
      <c r="K5766">
        <v>7205275223</v>
      </c>
      <c r="L5766">
        <v>5926246071</v>
      </c>
      <c r="M5766" t="s">
        <v>44</v>
      </c>
      <c r="N5766">
        <v>2363900097</v>
      </c>
      <c r="O5766" s="32" t="str">
        <f t="shared" si="90"/>
        <v>Detractors</v>
      </c>
    </row>
    <row r="5767" spans="1:15" ht="15" x14ac:dyDescent="0.2">
      <c r="A5767" t="s">
        <v>41</v>
      </c>
      <c r="B5767" t="s">
        <v>42</v>
      </c>
      <c r="C5767" t="s">
        <v>115</v>
      </c>
      <c r="D5767" s="11">
        <v>44314</v>
      </c>
      <c r="E5767" t="s">
        <v>50</v>
      </c>
      <c r="F5767">
        <v>5</v>
      </c>
      <c r="G5767" t="s">
        <v>43</v>
      </c>
      <c r="H5767">
        <v>3</v>
      </c>
      <c r="I5767"/>
      <c r="J5767"/>
      <c r="K5767">
        <v>3405148063</v>
      </c>
      <c r="L5767">
        <v>3405148063</v>
      </c>
      <c r="M5767" t="s">
        <v>44</v>
      </c>
      <c r="N5767">
        <v>2363904477</v>
      </c>
      <c r="O5767" s="32" t="str">
        <f t="shared" si="90"/>
        <v>Detractors</v>
      </c>
    </row>
    <row r="5768" spans="1:15" ht="15" x14ac:dyDescent="0.2">
      <c r="A5768" t="s">
        <v>41</v>
      </c>
      <c r="B5768" t="s">
        <v>42</v>
      </c>
      <c r="C5768" t="s">
        <v>108</v>
      </c>
      <c r="D5768" s="11">
        <v>44314</v>
      </c>
      <c r="E5768" t="s">
        <v>53</v>
      </c>
      <c r="F5768">
        <v>4</v>
      </c>
      <c r="G5768" t="s">
        <v>43</v>
      </c>
      <c r="H5768">
        <v>8</v>
      </c>
      <c r="I5768"/>
      <c r="J5768"/>
      <c r="K5768">
        <v>4415388603</v>
      </c>
      <c r="L5768">
        <v>4415388603</v>
      </c>
      <c r="M5768" t="s">
        <v>51</v>
      </c>
      <c r="N5768">
        <v>2363904505</v>
      </c>
      <c r="O5768" s="32" t="str">
        <f t="shared" si="90"/>
        <v>Passives</v>
      </c>
    </row>
    <row r="5769" spans="1:15" ht="15" x14ac:dyDescent="0.2">
      <c r="A5769" t="s">
        <v>41</v>
      </c>
      <c r="B5769" t="s">
        <v>42</v>
      </c>
      <c r="C5769" t="s">
        <v>119</v>
      </c>
      <c r="D5769" s="11">
        <v>44314</v>
      </c>
      <c r="E5769" t="s">
        <v>19</v>
      </c>
      <c r="F5769">
        <v>5</v>
      </c>
      <c r="G5769" t="s">
        <v>43</v>
      </c>
      <c r="H5769">
        <v>9</v>
      </c>
      <c r="I5769"/>
      <c r="J5769"/>
      <c r="K5769">
        <v>7205275223</v>
      </c>
      <c r="L5769">
        <v>5926579787</v>
      </c>
      <c r="M5769" t="s">
        <v>51</v>
      </c>
      <c r="N5769">
        <v>2363906829</v>
      </c>
      <c r="O5769" s="32" t="str">
        <f t="shared" si="90"/>
        <v>Promoters</v>
      </c>
    </row>
    <row r="5770" spans="1:15" ht="15" x14ac:dyDescent="0.2">
      <c r="A5770" t="s">
        <v>41</v>
      </c>
      <c r="B5770" t="s">
        <v>42</v>
      </c>
      <c r="C5770" t="s">
        <v>130</v>
      </c>
      <c r="D5770" s="11">
        <v>44314</v>
      </c>
      <c r="E5770" t="s">
        <v>19</v>
      </c>
      <c r="F5770">
        <v>5</v>
      </c>
      <c r="G5770" t="s">
        <v>43</v>
      </c>
      <c r="H5770">
        <v>7</v>
      </c>
      <c r="I5770"/>
      <c r="J5770"/>
      <c r="K5770">
        <v>7205275223</v>
      </c>
      <c r="L5770">
        <v>5922193287</v>
      </c>
      <c r="M5770" t="s">
        <v>44</v>
      </c>
      <c r="N5770">
        <v>2363914378</v>
      </c>
      <c r="O5770" s="32" t="str">
        <f t="shared" si="90"/>
        <v>Passives</v>
      </c>
    </row>
    <row r="5771" spans="1:15" ht="15" x14ac:dyDescent="0.2">
      <c r="A5771" t="s">
        <v>41</v>
      </c>
      <c r="B5771" t="s">
        <v>42</v>
      </c>
      <c r="C5771" t="s">
        <v>78</v>
      </c>
      <c r="D5771" s="11">
        <v>44314</v>
      </c>
      <c r="E5771" t="s">
        <v>50</v>
      </c>
      <c r="F5771">
        <v>5</v>
      </c>
      <c r="G5771" t="s">
        <v>43</v>
      </c>
      <c r="H5771">
        <v>10</v>
      </c>
      <c r="I5771"/>
      <c r="J5771"/>
      <c r="K5771">
        <v>3406434634</v>
      </c>
      <c r="L5771">
        <v>3406434634</v>
      </c>
      <c r="M5771" t="s">
        <v>44</v>
      </c>
      <c r="N5771">
        <v>2363921570</v>
      </c>
      <c r="O5771" s="32" t="str">
        <f t="shared" si="90"/>
        <v>Promoters</v>
      </c>
    </row>
    <row r="5772" spans="1:15" ht="15" x14ac:dyDescent="0.2">
      <c r="A5772" t="s">
        <v>41</v>
      </c>
      <c r="B5772" t="s">
        <v>42</v>
      </c>
      <c r="C5772" t="s">
        <v>130</v>
      </c>
      <c r="D5772" s="11">
        <v>44314</v>
      </c>
      <c r="E5772" t="s">
        <v>19</v>
      </c>
      <c r="F5772">
        <v>3</v>
      </c>
      <c r="G5772" t="s">
        <v>43</v>
      </c>
      <c r="H5772">
        <v>9</v>
      </c>
      <c r="I5772"/>
      <c r="J5772"/>
      <c r="K5772">
        <v>7205275223</v>
      </c>
      <c r="L5772">
        <v>5926511372</v>
      </c>
      <c r="M5772" t="s">
        <v>51</v>
      </c>
      <c r="N5772">
        <v>2363922453</v>
      </c>
      <c r="O5772" s="32" t="str">
        <f t="shared" si="90"/>
        <v>Promoters</v>
      </c>
    </row>
    <row r="5773" spans="1:15" ht="15" x14ac:dyDescent="0.2">
      <c r="A5773" t="s">
        <v>41</v>
      </c>
      <c r="B5773" t="s">
        <v>42</v>
      </c>
      <c r="C5773" t="s">
        <v>119</v>
      </c>
      <c r="D5773" s="11">
        <v>44314</v>
      </c>
      <c r="E5773" t="s">
        <v>19</v>
      </c>
      <c r="F5773">
        <v>1</v>
      </c>
      <c r="G5773" t="s">
        <v>43</v>
      </c>
      <c r="H5773">
        <v>0</v>
      </c>
      <c r="I5773"/>
      <c r="J5773">
        <v>2041119522</v>
      </c>
      <c r="K5773">
        <v>7205275223</v>
      </c>
      <c r="L5773">
        <v>5926153166</v>
      </c>
      <c r="M5773" t="s">
        <v>44</v>
      </c>
      <c r="N5773">
        <v>2363926980</v>
      </c>
      <c r="O5773" s="32" t="str">
        <f t="shared" si="90"/>
        <v>Detractors</v>
      </c>
    </row>
    <row r="5774" spans="1:15" ht="15" x14ac:dyDescent="0.2">
      <c r="A5774" t="s">
        <v>41</v>
      </c>
      <c r="B5774" t="s">
        <v>42</v>
      </c>
      <c r="C5774" t="s">
        <v>145</v>
      </c>
      <c r="D5774" s="11">
        <v>44314</v>
      </c>
      <c r="E5774" t="s">
        <v>50</v>
      </c>
      <c r="F5774">
        <v>1</v>
      </c>
      <c r="G5774" t="s">
        <v>43</v>
      </c>
      <c r="H5774">
        <v>10</v>
      </c>
      <c r="I5774"/>
      <c r="J5774"/>
      <c r="K5774">
        <v>3406420865</v>
      </c>
      <c r="L5774">
        <v>3406420865</v>
      </c>
      <c r="M5774" t="s">
        <v>44</v>
      </c>
      <c r="N5774">
        <v>2363934418</v>
      </c>
      <c r="O5774" s="32" t="str">
        <f t="shared" si="90"/>
        <v>Promoters</v>
      </c>
    </row>
    <row r="5775" spans="1:15" ht="15" x14ac:dyDescent="0.2">
      <c r="A5775" t="s">
        <v>41</v>
      </c>
      <c r="B5775" t="s">
        <v>42</v>
      </c>
      <c r="C5775" t="s">
        <v>78</v>
      </c>
      <c r="D5775" s="11">
        <v>44314</v>
      </c>
      <c r="E5775" t="s">
        <v>53</v>
      </c>
      <c r="F5775">
        <v>4</v>
      </c>
      <c r="G5775" t="s">
        <v>43</v>
      </c>
      <c r="H5775">
        <v>1</v>
      </c>
      <c r="I5775"/>
      <c r="J5775"/>
      <c r="K5775">
        <v>4412934176</v>
      </c>
      <c r="L5775">
        <v>4412934176</v>
      </c>
      <c r="M5775" t="s">
        <v>44</v>
      </c>
      <c r="N5775">
        <v>2363954607</v>
      </c>
      <c r="O5775" s="32" t="str">
        <f t="shared" si="90"/>
        <v>Detractors</v>
      </c>
    </row>
    <row r="5776" spans="1:15" ht="15" x14ac:dyDescent="0.2">
      <c r="A5776" t="s">
        <v>41</v>
      </c>
      <c r="B5776" t="s">
        <v>42</v>
      </c>
      <c r="C5776" t="s">
        <v>120</v>
      </c>
      <c r="D5776" s="11">
        <v>44314</v>
      </c>
      <c r="E5776" t="s">
        <v>19</v>
      </c>
      <c r="F5776">
        <v>5</v>
      </c>
      <c r="G5776" t="s">
        <v>43</v>
      </c>
      <c r="H5776">
        <v>0</v>
      </c>
      <c r="I5776"/>
      <c r="J5776"/>
      <c r="K5776">
        <v>7205275223</v>
      </c>
      <c r="L5776">
        <v>5922200773</v>
      </c>
      <c r="M5776" t="s">
        <v>44</v>
      </c>
      <c r="N5776">
        <v>2363973176</v>
      </c>
      <c r="O5776" s="32" t="str">
        <f t="shared" si="90"/>
        <v>Detractors</v>
      </c>
    </row>
    <row r="5777" spans="1:15" ht="15" x14ac:dyDescent="0.2">
      <c r="A5777" t="s">
        <v>41</v>
      </c>
      <c r="B5777" t="s">
        <v>42</v>
      </c>
      <c r="C5777" t="s">
        <v>84</v>
      </c>
      <c r="D5777" s="11">
        <v>44314</v>
      </c>
      <c r="E5777" t="s">
        <v>50</v>
      </c>
      <c r="F5777">
        <v>2</v>
      </c>
      <c r="G5777" t="s">
        <v>46</v>
      </c>
      <c r="H5777">
        <v>5</v>
      </c>
      <c r="I5777"/>
      <c r="J5777"/>
      <c r="K5777">
        <v>3406265378</v>
      </c>
      <c r="L5777">
        <v>3406265378</v>
      </c>
      <c r="M5777" t="s">
        <v>44</v>
      </c>
      <c r="N5777">
        <v>2363973849</v>
      </c>
      <c r="O5777" s="32" t="str">
        <f t="shared" si="90"/>
        <v>Detractors</v>
      </c>
    </row>
    <row r="5778" spans="1:15" ht="15" x14ac:dyDescent="0.2">
      <c r="A5778" t="s">
        <v>41</v>
      </c>
      <c r="B5778" t="s">
        <v>42</v>
      </c>
      <c r="C5778" t="s">
        <v>134</v>
      </c>
      <c r="D5778" s="11">
        <v>44314</v>
      </c>
      <c r="E5778" t="s">
        <v>53</v>
      </c>
      <c r="F5778">
        <v>5</v>
      </c>
      <c r="G5778" t="s">
        <v>43</v>
      </c>
      <c r="H5778">
        <v>10</v>
      </c>
      <c r="I5778"/>
      <c r="J5778"/>
      <c r="K5778">
        <v>4415361979</v>
      </c>
      <c r="L5778">
        <v>4415361979</v>
      </c>
      <c r="M5778" t="s">
        <v>44</v>
      </c>
      <c r="N5778">
        <v>2363975518</v>
      </c>
      <c r="O5778" s="32" t="str">
        <f t="shared" si="90"/>
        <v>Promoters</v>
      </c>
    </row>
    <row r="5779" spans="1:15" ht="15" x14ac:dyDescent="0.2">
      <c r="A5779" t="s">
        <v>41</v>
      </c>
      <c r="B5779" t="s">
        <v>42</v>
      </c>
      <c r="C5779" t="s">
        <v>120</v>
      </c>
      <c r="D5779" s="11">
        <v>44314</v>
      </c>
      <c r="E5779" t="s">
        <v>19</v>
      </c>
      <c r="F5779">
        <v>5</v>
      </c>
      <c r="G5779" t="s">
        <v>43</v>
      </c>
      <c r="H5779">
        <v>4</v>
      </c>
      <c r="I5779"/>
      <c r="J5779"/>
      <c r="K5779">
        <v>4694733101</v>
      </c>
      <c r="L5779">
        <v>5922230433</v>
      </c>
      <c r="M5779" t="s">
        <v>44</v>
      </c>
      <c r="N5779">
        <v>2363983533</v>
      </c>
      <c r="O5779" s="32" t="str">
        <f t="shared" si="90"/>
        <v>Detractors</v>
      </c>
    </row>
    <row r="5780" spans="1:15" ht="15" x14ac:dyDescent="0.2">
      <c r="A5780" t="s">
        <v>41</v>
      </c>
      <c r="B5780" t="s">
        <v>42</v>
      </c>
      <c r="C5780" t="s">
        <v>130</v>
      </c>
      <c r="D5780" s="11">
        <v>44314</v>
      </c>
      <c r="E5780" t="s">
        <v>19</v>
      </c>
      <c r="F5780">
        <v>5</v>
      </c>
      <c r="G5780" t="s">
        <v>43</v>
      </c>
      <c r="H5780">
        <v>6</v>
      </c>
      <c r="I5780"/>
      <c r="J5780"/>
      <c r="K5780">
        <v>7205275223</v>
      </c>
      <c r="L5780">
        <v>5926099835</v>
      </c>
      <c r="M5780" t="s">
        <v>44</v>
      </c>
      <c r="N5780">
        <v>2363983565</v>
      </c>
      <c r="O5780" s="32" t="str">
        <f t="shared" si="90"/>
        <v>Detractors</v>
      </c>
    </row>
    <row r="5781" spans="1:15" ht="15" x14ac:dyDescent="0.2">
      <c r="A5781" t="s">
        <v>41</v>
      </c>
      <c r="B5781" t="s">
        <v>42</v>
      </c>
      <c r="C5781" t="s">
        <v>88</v>
      </c>
      <c r="D5781" s="11">
        <v>44314</v>
      </c>
      <c r="E5781" t="s">
        <v>50</v>
      </c>
      <c r="F5781">
        <v>5</v>
      </c>
      <c r="G5781" t="s">
        <v>43</v>
      </c>
      <c r="H5781">
        <v>5</v>
      </c>
      <c r="I5781"/>
      <c r="J5781">
        <v>2041175517</v>
      </c>
      <c r="K5781">
        <v>3404733101</v>
      </c>
      <c r="L5781">
        <v>3404733101</v>
      </c>
      <c r="M5781" t="s">
        <v>44</v>
      </c>
      <c r="N5781">
        <v>2363998296</v>
      </c>
      <c r="O5781" s="32" t="str">
        <f t="shared" si="90"/>
        <v>Detractors</v>
      </c>
    </row>
    <row r="5782" spans="1:15" ht="15" x14ac:dyDescent="0.2">
      <c r="A5782" t="s">
        <v>41</v>
      </c>
      <c r="B5782" t="s">
        <v>42</v>
      </c>
      <c r="C5782" t="s">
        <v>130</v>
      </c>
      <c r="D5782" s="11">
        <v>44314</v>
      </c>
      <c r="E5782" t="s">
        <v>19</v>
      </c>
      <c r="F5782">
        <v>4</v>
      </c>
      <c r="G5782" t="s">
        <v>46</v>
      </c>
      <c r="H5782">
        <v>7</v>
      </c>
      <c r="I5782"/>
      <c r="J5782"/>
      <c r="K5782">
        <v>6303769003</v>
      </c>
      <c r="L5782">
        <v>5922763929</v>
      </c>
      <c r="M5782" t="s">
        <v>51</v>
      </c>
      <c r="N5782">
        <v>2364000034</v>
      </c>
      <c r="O5782" s="32" t="str">
        <f t="shared" si="90"/>
        <v>Passives</v>
      </c>
    </row>
    <row r="5783" spans="1:15" ht="15" x14ac:dyDescent="0.2">
      <c r="A5783" t="s">
        <v>41</v>
      </c>
      <c r="B5783" t="s">
        <v>42</v>
      </c>
      <c r="C5783" t="s">
        <v>105</v>
      </c>
      <c r="D5783" s="11">
        <v>44315</v>
      </c>
      <c r="E5783" t="s">
        <v>53</v>
      </c>
      <c r="F5783">
        <v>5</v>
      </c>
      <c r="G5783" t="s">
        <v>43</v>
      </c>
      <c r="H5783">
        <v>10</v>
      </c>
      <c r="I5783"/>
      <c r="J5783"/>
      <c r="K5783">
        <v>4412926796</v>
      </c>
      <c r="L5783">
        <v>4412926796</v>
      </c>
      <c r="M5783" t="s">
        <v>44</v>
      </c>
      <c r="N5783">
        <v>2364118229</v>
      </c>
      <c r="O5783" s="32" t="str">
        <f t="shared" si="90"/>
        <v>Promoters</v>
      </c>
    </row>
    <row r="5784" spans="1:15" ht="15" x14ac:dyDescent="0.2">
      <c r="A5784" t="s">
        <v>41</v>
      </c>
      <c r="B5784" t="s">
        <v>42</v>
      </c>
      <c r="C5784" t="s">
        <v>109</v>
      </c>
      <c r="D5784" s="11">
        <v>44315</v>
      </c>
      <c r="E5784" t="s">
        <v>53</v>
      </c>
      <c r="F5784">
        <v>1</v>
      </c>
      <c r="G5784" t="s">
        <v>43</v>
      </c>
      <c r="H5784">
        <v>4</v>
      </c>
      <c r="I5784"/>
      <c r="J5784"/>
      <c r="K5784">
        <v>4417057216</v>
      </c>
      <c r="L5784">
        <v>4417057216</v>
      </c>
      <c r="M5784" t="s">
        <v>44</v>
      </c>
      <c r="N5784">
        <v>2364119970</v>
      </c>
      <c r="O5784" s="32" t="str">
        <f t="shared" si="90"/>
        <v>Detractors</v>
      </c>
    </row>
    <row r="5785" spans="1:15" ht="15" x14ac:dyDescent="0.2">
      <c r="A5785" t="s">
        <v>41</v>
      </c>
      <c r="B5785" t="s">
        <v>42</v>
      </c>
      <c r="C5785" t="s">
        <v>133</v>
      </c>
      <c r="D5785" s="11">
        <v>44315</v>
      </c>
      <c r="E5785" t="s">
        <v>50</v>
      </c>
      <c r="F5785">
        <v>3</v>
      </c>
      <c r="G5785" t="s">
        <v>43</v>
      </c>
      <c r="H5785">
        <v>3</v>
      </c>
      <c r="I5785"/>
      <c r="J5785"/>
      <c r="K5785">
        <v>7329968170</v>
      </c>
      <c r="L5785">
        <v>7329968170</v>
      </c>
      <c r="M5785" t="s">
        <v>44</v>
      </c>
      <c r="N5785">
        <v>2364127408</v>
      </c>
      <c r="O5785" s="32" t="str">
        <f t="shared" si="90"/>
        <v>Detractors</v>
      </c>
    </row>
    <row r="5786" spans="1:15" ht="15" x14ac:dyDescent="0.2">
      <c r="A5786" t="s">
        <v>41</v>
      </c>
      <c r="B5786" t="s">
        <v>42</v>
      </c>
      <c r="C5786" t="s">
        <v>80</v>
      </c>
      <c r="D5786" s="11">
        <v>44315</v>
      </c>
      <c r="E5786" t="s">
        <v>50</v>
      </c>
      <c r="F5786">
        <v>5</v>
      </c>
      <c r="G5786" t="s">
        <v>46</v>
      </c>
      <c r="H5786">
        <v>6</v>
      </c>
      <c r="I5786"/>
      <c r="J5786"/>
      <c r="K5786">
        <v>3409983504</v>
      </c>
      <c r="L5786">
        <v>3409983504</v>
      </c>
      <c r="M5786" t="s">
        <v>44</v>
      </c>
      <c r="N5786">
        <v>2364139219</v>
      </c>
      <c r="O5786" s="32" t="str">
        <f t="shared" si="90"/>
        <v>Detractors</v>
      </c>
    </row>
    <row r="5787" spans="1:15" ht="15" x14ac:dyDescent="0.2">
      <c r="A5787" t="s">
        <v>41</v>
      </c>
      <c r="B5787" t="s">
        <v>42</v>
      </c>
      <c r="C5787" t="s">
        <v>142</v>
      </c>
      <c r="D5787" s="11">
        <v>44315</v>
      </c>
      <c r="E5787" t="s">
        <v>50</v>
      </c>
      <c r="F5787">
        <v>5</v>
      </c>
      <c r="G5787" t="s">
        <v>43</v>
      </c>
      <c r="H5787">
        <v>5</v>
      </c>
      <c r="I5787"/>
      <c r="J5787"/>
      <c r="K5787">
        <v>3405146572</v>
      </c>
      <c r="L5787">
        <v>3405146572</v>
      </c>
      <c r="M5787" t="s">
        <v>44</v>
      </c>
      <c r="N5787">
        <v>2364139694</v>
      </c>
      <c r="O5787" s="32" t="str">
        <f t="shared" si="90"/>
        <v>Detractors</v>
      </c>
    </row>
    <row r="5788" spans="1:15" ht="15" x14ac:dyDescent="0.2">
      <c r="A5788" t="s">
        <v>41</v>
      </c>
      <c r="B5788" t="s">
        <v>42</v>
      </c>
      <c r="C5788" t="s">
        <v>101</v>
      </c>
      <c r="D5788" s="11">
        <v>44315</v>
      </c>
      <c r="E5788" t="s">
        <v>53</v>
      </c>
      <c r="F5788">
        <v>5</v>
      </c>
      <c r="G5788" t="s">
        <v>46</v>
      </c>
      <c r="H5788">
        <v>8</v>
      </c>
      <c r="I5788"/>
      <c r="J5788"/>
      <c r="K5788">
        <v>4415050657</v>
      </c>
      <c r="L5788">
        <v>4415050657</v>
      </c>
      <c r="M5788" t="s">
        <v>44</v>
      </c>
      <c r="N5788">
        <v>2364142085</v>
      </c>
      <c r="O5788" s="32" t="str">
        <f t="shared" si="90"/>
        <v>Passives</v>
      </c>
    </row>
    <row r="5789" spans="1:15" ht="15" x14ac:dyDescent="0.2">
      <c r="A5789" t="s">
        <v>41</v>
      </c>
      <c r="B5789" t="s">
        <v>42</v>
      </c>
      <c r="C5789" t="s">
        <v>128</v>
      </c>
      <c r="D5789" s="11">
        <v>44315</v>
      </c>
      <c r="E5789" t="s">
        <v>52</v>
      </c>
      <c r="F5789">
        <v>5</v>
      </c>
      <c r="G5789" t="s">
        <v>43</v>
      </c>
      <c r="H5789">
        <v>10</v>
      </c>
      <c r="I5789"/>
      <c r="J5789"/>
      <c r="K5789">
        <v>4412381725</v>
      </c>
      <c r="L5789">
        <v>4412381725</v>
      </c>
      <c r="M5789" t="s">
        <v>44</v>
      </c>
      <c r="N5789">
        <v>2364142636</v>
      </c>
      <c r="O5789" s="32" t="str">
        <f t="shared" si="90"/>
        <v>Promoters</v>
      </c>
    </row>
    <row r="5790" spans="1:15" ht="15" x14ac:dyDescent="0.2">
      <c r="A5790" t="s">
        <v>41</v>
      </c>
      <c r="B5790" t="s">
        <v>42</v>
      </c>
      <c r="C5790" t="s">
        <v>144</v>
      </c>
      <c r="D5790" s="11">
        <v>44315</v>
      </c>
      <c r="E5790" t="s">
        <v>50</v>
      </c>
      <c r="F5790">
        <v>5</v>
      </c>
      <c r="G5790" t="s">
        <v>43</v>
      </c>
      <c r="H5790">
        <v>9</v>
      </c>
      <c r="I5790"/>
      <c r="J5790"/>
      <c r="K5790">
        <v>3402778300</v>
      </c>
      <c r="L5790">
        <v>3402778300</v>
      </c>
      <c r="M5790" t="s">
        <v>44</v>
      </c>
      <c r="N5790">
        <v>2364145061</v>
      </c>
      <c r="O5790" s="32" t="str">
        <f t="shared" si="90"/>
        <v>Promoters</v>
      </c>
    </row>
    <row r="5791" spans="1:15" ht="15" x14ac:dyDescent="0.2">
      <c r="A5791" t="s">
        <v>41</v>
      </c>
      <c r="B5791" t="s">
        <v>42</v>
      </c>
      <c r="C5791" t="s">
        <v>83</v>
      </c>
      <c r="D5791" s="11">
        <v>44315</v>
      </c>
      <c r="E5791" t="s">
        <v>52</v>
      </c>
      <c r="F5791">
        <v>5</v>
      </c>
      <c r="G5791" t="s">
        <v>46</v>
      </c>
      <c r="H5791">
        <v>5</v>
      </c>
      <c r="I5791"/>
      <c r="J5791"/>
      <c r="K5791">
        <v>4413333989</v>
      </c>
      <c r="L5791">
        <v>4413333989</v>
      </c>
      <c r="M5791" t="s">
        <v>44</v>
      </c>
      <c r="N5791">
        <v>2364147713</v>
      </c>
      <c r="O5791" s="32" t="str">
        <f t="shared" si="90"/>
        <v>Detractors</v>
      </c>
    </row>
    <row r="5792" spans="1:15" ht="15" x14ac:dyDescent="0.2">
      <c r="A5792" t="s">
        <v>41</v>
      </c>
      <c r="B5792" t="s">
        <v>42</v>
      </c>
      <c r="C5792" t="s">
        <v>110</v>
      </c>
      <c r="D5792" s="11">
        <v>44315</v>
      </c>
      <c r="E5792" t="s">
        <v>53</v>
      </c>
      <c r="F5792">
        <v>4</v>
      </c>
      <c r="G5792" t="s">
        <v>43</v>
      </c>
      <c r="H5792">
        <v>5</v>
      </c>
      <c r="I5792"/>
      <c r="J5792"/>
      <c r="K5792">
        <v>4412364297</v>
      </c>
      <c r="L5792">
        <v>4412364297</v>
      </c>
      <c r="M5792" t="s">
        <v>44</v>
      </c>
      <c r="N5792">
        <v>2364164393</v>
      </c>
      <c r="O5792" s="32" t="str">
        <f t="shared" si="90"/>
        <v>Detractors</v>
      </c>
    </row>
    <row r="5793" spans="1:15" ht="15" x14ac:dyDescent="0.2">
      <c r="A5793" t="s">
        <v>41</v>
      </c>
      <c r="B5793" t="s">
        <v>42</v>
      </c>
      <c r="C5793" t="s">
        <v>125</v>
      </c>
      <c r="D5793" s="11">
        <v>44315</v>
      </c>
      <c r="E5793" t="s">
        <v>19</v>
      </c>
      <c r="F5793">
        <v>5</v>
      </c>
      <c r="G5793" t="s">
        <v>46</v>
      </c>
      <c r="H5793">
        <v>10</v>
      </c>
      <c r="I5793"/>
      <c r="J5793"/>
      <c r="K5793">
        <v>7205275223</v>
      </c>
      <c r="L5793">
        <v>5926383500</v>
      </c>
      <c r="M5793" t="s">
        <v>44</v>
      </c>
      <c r="N5793">
        <v>2364166542</v>
      </c>
      <c r="O5793" s="32" t="str">
        <f t="shared" si="90"/>
        <v>Promoters</v>
      </c>
    </row>
    <row r="5794" spans="1:15" ht="15" x14ac:dyDescent="0.2">
      <c r="A5794" t="s">
        <v>41</v>
      </c>
      <c r="B5794" t="s">
        <v>42</v>
      </c>
      <c r="C5794" t="s">
        <v>128</v>
      </c>
      <c r="D5794" s="11">
        <v>44315</v>
      </c>
      <c r="E5794" t="s">
        <v>52</v>
      </c>
      <c r="F5794">
        <v>5</v>
      </c>
      <c r="G5794" t="s">
        <v>43</v>
      </c>
      <c r="H5794">
        <v>9</v>
      </c>
      <c r="I5794"/>
      <c r="J5794"/>
      <c r="K5794">
        <v>4412381568</v>
      </c>
      <c r="L5794">
        <v>4412381568</v>
      </c>
      <c r="M5794" t="s">
        <v>44</v>
      </c>
      <c r="N5794">
        <v>2364167372</v>
      </c>
      <c r="O5794" s="32" t="str">
        <f t="shared" si="90"/>
        <v>Promoters</v>
      </c>
    </row>
    <row r="5795" spans="1:15" ht="15" x14ac:dyDescent="0.2">
      <c r="A5795" t="s">
        <v>41</v>
      </c>
      <c r="B5795" t="s">
        <v>42</v>
      </c>
      <c r="C5795" t="s">
        <v>110</v>
      </c>
      <c r="D5795" s="11">
        <v>44315</v>
      </c>
      <c r="E5795" t="s">
        <v>53</v>
      </c>
      <c r="F5795">
        <v>4</v>
      </c>
      <c r="G5795" t="s">
        <v>43</v>
      </c>
      <c r="H5795">
        <v>8</v>
      </c>
      <c r="I5795"/>
      <c r="J5795"/>
      <c r="K5795">
        <v>4415375200</v>
      </c>
      <c r="L5795">
        <v>4415375200</v>
      </c>
      <c r="M5795" t="s">
        <v>51</v>
      </c>
      <c r="N5795">
        <v>2364170693</v>
      </c>
      <c r="O5795" s="32" t="str">
        <f t="shared" si="90"/>
        <v>Passives</v>
      </c>
    </row>
    <row r="5796" spans="1:15" ht="15" x14ac:dyDescent="0.2">
      <c r="A5796" t="s">
        <v>41</v>
      </c>
      <c r="B5796" t="s">
        <v>42</v>
      </c>
      <c r="C5796" t="s">
        <v>133</v>
      </c>
      <c r="D5796" s="11">
        <v>44315</v>
      </c>
      <c r="E5796" t="s">
        <v>54</v>
      </c>
      <c r="F5796">
        <v>5</v>
      </c>
      <c r="G5796" t="s">
        <v>43</v>
      </c>
      <c r="H5796">
        <v>10</v>
      </c>
      <c r="I5796"/>
      <c r="J5796"/>
      <c r="K5796">
        <v>5755185856</v>
      </c>
      <c r="L5796">
        <v>5755185856</v>
      </c>
      <c r="M5796" t="s">
        <v>44</v>
      </c>
      <c r="N5796">
        <v>2364178122</v>
      </c>
      <c r="O5796" s="32" t="str">
        <f t="shared" si="90"/>
        <v>Promoters</v>
      </c>
    </row>
    <row r="5797" spans="1:15" ht="15" x14ac:dyDescent="0.2">
      <c r="A5797" t="s">
        <v>41</v>
      </c>
      <c r="B5797" t="s">
        <v>42</v>
      </c>
      <c r="C5797" t="s">
        <v>103</v>
      </c>
      <c r="D5797" s="11">
        <v>44315</v>
      </c>
      <c r="E5797" t="s">
        <v>53</v>
      </c>
      <c r="F5797">
        <v>5</v>
      </c>
      <c r="G5797" t="s">
        <v>43</v>
      </c>
      <c r="H5797">
        <v>10</v>
      </c>
      <c r="I5797"/>
      <c r="J5797"/>
      <c r="K5797">
        <v>4412367786</v>
      </c>
      <c r="L5797">
        <v>4412367786</v>
      </c>
      <c r="M5797" t="s">
        <v>44</v>
      </c>
      <c r="N5797">
        <v>2364183781</v>
      </c>
      <c r="O5797" s="32" t="str">
        <f t="shared" si="90"/>
        <v>Promoters</v>
      </c>
    </row>
    <row r="5798" spans="1:15" ht="15" x14ac:dyDescent="0.2">
      <c r="A5798" t="s">
        <v>41</v>
      </c>
      <c r="B5798" t="s">
        <v>42</v>
      </c>
      <c r="C5798" t="s">
        <v>147</v>
      </c>
      <c r="D5798" s="11">
        <v>44315</v>
      </c>
      <c r="E5798" t="s">
        <v>53</v>
      </c>
      <c r="F5798">
        <v>5</v>
      </c>
      <c r="G5798" t="s">
        <v>43</v>
      </c>
      <c r="H5798">
        <v>3</v>
      </c>
      <c r="I5798"/>
      <c r="J5798">
        <v>2041370832</v>
      </c>
      <c r="K5798">
        <v>4413337764</v>
      </c>
      <c r="L5798">
        <v>4413337764</v>
      </c>
      <c r="M5798" t="s">
        <v>44</v>
      </c>
      <c r="N5798">
        <v>2364194896</v>
      </c>
      <c r="O5798" s="32" t="str">
        <f t="shared" si="90"/>
        <v>Detractors</v>
      </c>
    </row>
    <row r="5799" spans="1:15" ht="15" x14ac:dyDescent="0.2">
      <c r="A5799" t="s">
        <v>41</v>
      </c>
      <c r="B5799" t="s">
        <v>42</v>
      </c>
      <c r="C5799" t="s">
        <v>101</v>
      </c>
      <c r="D5799" s="11">
        <v>44315</v>
      </c>
      <c r="E5799" t="s">
        <v>53</v>
      </c>
      <c r="F5799">
        <v>5</v>
      </c>
      <c r="G5799" t="s">
        <v>46</v>
      </c>
      <c r="H5799">
        <v>8</v>
      </c>
      <c r="I5799"/>
      <c r="J5799"/>
      <c r="K5799">
        <v>4412957585</v>
      </c>
      <c r="L5799">
        <v>4412957585</v>
      </c>
      <c r="M5799" t="s">
        <v>44</v>
      </c>
      <c r="N5799">
        <v>2364198274</v>
      </c>
      <c r="O5799" s="32" t="str">
        <f t="shared" si="90"/>
        <v>Passives</v>
      </c>
    </row>
    <row r="5800" spans="1:15" ht="15" x14ac:dyDescent="0.2">
      <c r="A5800" t="s">
        <v>41</v>
      </c>
      <c r="B5800" t="s">
        <v>42</v>
      </c>
      <c r="C5800" t="s">
        <v>101</v>
      </c>
      <c r="D5800" s="11">
        <v>44315</v>
      </c>
      <c r="E5800" t="s">
        <v>53</v>
      </c>
      <c r="F5800">
        <v>5</v>
      </c>
      <c r="G5800" t="s">
        <v>43</v>
      </c>
      <c r="H5800">
        <v>10</v>
      </c>
      <c r="I5800"/>
      <c r="J5800"/>
      <c r="K5800">
        <v>4417077767</v>
      </c>
      <c r="L5800">
        <v>4417077767</v>
      </c>
      <c r="M5800" t="s">
        <v>44</v>
      </c>
      <c r="N5800">
        <v>2364215979</v>
      </c>
      <c r="O5800" s="32" t="str">
        <f t="shared" si="90"/>
        <v>Promoters</v>
      </c>
    </row>
    <row r="5801" spans="1:15" ht="15" x14ac:dyDescent="0.2">
      <c r="A5801" t="s">
        <v>41</v>
      </c>
      <c r="B5801" t="s">
        <v>42</v>
      </c>
      <c r="C5801" t="s">
        <v>103</v>
      </c>
      <c r="D5801" s="11">
        <v>44315</v>
      </c>
      <c r="E5801" t="s">
        <v>53</v>
      </c>
      <c r="F5801">
        <v>3</v>
      </c>
      <c r="G5801" t="s">
        <v>46</v>
      </c>
      <c r="H5801">
        <v>4</v>
      </c>
      <c r="I5801"/>
      <c r="J5801"/>
      <c r="K5801">
        <v>4413055490</v>
      </c>
      <c r="L5801">
        <v>4413055490</v>
      </c>
      <c r="M5801" t="s">
        <v>44</v>
      </c>
      <c r="N5801">
        <v>2364234213</v>
      </c>
      <c r="O5801" s="32" t="str">
        <f t="shared" si="90"/>
        <v>Detractors</v>
      </c>
    </row>
    <row r="5802" spans="1:15" ht="15" x14ac:dyDescent="0.2">
      <c r="A5802" t="s">
        <v>41</v>
      </c>
      <c r="B5802" t="s">
        <v>42</v>
      </c>
      <c r="C5802" t="s">
        <v>107</v>
      </c>
      <c r="D5802" s="11">
        <v>44315</v>
      </c>
      <c r="E5802" t="s">
        <v>53</v>
      </c>
      <c r="F5802">
        <v>5</v>
      </c>
      <c r="G5802" t="s">
        <v>43</v>
      </c>
      <c r="H5802">
        <v>8</v>
      </c>
      <c r="I5802"/>
      <c r="J5802"/>
      <c r="K5802">
        <v>4413385900</v>
      </c>
      <c r="L5802">
        <v>4413385900</v>
      </c>
      <c r="M5802" t="s">
        <v>44</v>
      </c>
      <c r="N5802">
        <v>2364246893</v>
      </c>
      <c r="O5802" s="32" t="str">
        <f t="shared" si="90"/>
        <v>Passives</v>
      </c>
    </row>
    <row r="5803" spans="1:15" ht="15" x14ac:dyDescent="0.2">
      <c r="A5803" t="s">
        <v>41</v>
      </c>
      <c r="B5803" t="s">
        <v>42</v>
      </c>
      <c r="C5803" t="s">
        <v>104</v>
      </c>
      <c r="D5803" s="11">
        <v>44315</v>
      </c>
      <c r="E5803" t="s">
        <v>53</v>
      </c>
      <c r="F5803">
        <v>4</v>
      </c>
      <c r="G5803" t="s">
        <v>43</v>
      </c>
      <c r="H5803">
        <v>9</v>
      </c>
      <c r="I5803"/>
      <c r="J5803"/>
      <c r="K5803">
        <v>4415325822</v>
      </c>
      <c r="L5803">
        <v>4415325822</v>
      </c>
      <c r="M5803" t="s">
        <v>51</v>
      </c>
      <c r="N5803">
        <v>2364248261</v>
      </c>
      <c r="O5803" s="32" t="str">
        <f t="shared" si="90"/>
        <v>Promoters</v>
      </c>
    </row>
    <row r="5804" spans="1:15" ht="15" x14ac:dyDescent="0.2">
      <c r="A5804" t="s">
        <v>41</v>
      </c>
      <c r="B5804" t="s">
        <v>42</v>
      </c>
      <c r="C5804" t="s">
        <v>115</v>
      </c>
      <c r="D5804" s="11">
        <v>44315</v>
      </c>
      <c r="E5804" t="s">
        <v>55</v>
      </c>
      <c r="F5804">
        <v>5</v>
      </c>
      <c r="G5804" t="s">
        <v>43</v>
      </c>
      <c r="H5804">
        <v>9</v>
      </c>
      <c r="I5804"/>
      <c r="J5804"/>
      <c r="K5804">
        <v>5752249438</v>
      </c>
      <c r="L5804">
        <v>5752249438</v>
      </c>
      <c r="M5804" t="s">
        <v>44</v>
      </c>
      <c r="N5804">
        <v>2364255940</v>
      </c>
      <c r="O5804" s="32" t="str">
        <f t="shared" si="90"/>
        <v>Promoters</v>
      </c>
    </row>
    <row r="5805" spans="1:15" ht="15" x14ac:dyDescent="0.2">
      <c r="A5805" t="s">
        <v>41</v>
      </c>
      <c r="B5805" t="s">
        <v>42</v>
      </c>
      <c r="C5805" t="s">
        <v>85</v>
      </c>
      <c r="D5805" s="11">
        <v>44315</v>
      </c>
      <c r="E5805" t="s">
        <v>50</v>
      </c>
      <c r="F5805">
        <v>5</v>
      </c>
      <c r="G5805" t="s">
        <v>43</v>
      </c>
      <c r="H5805">
        <v>10</v>
      </c>
      <c r="I5805"/>
      <c r="J5805"/>
      <c r="K5805">
        <v>3406901141</v>
      </c>
      <c r="L5805">
        <v>3406901141</v>
      </c>
      <c r="M5805" t="s">
        <v>44</v>
      </c>
      <c r="N5805">
        <v>2364269776</v>
      </c>
      <c r="O5805" s="32" t="str">
        <f t="shared" si="90"/>
        <v>Promoters</v>
      </c>
    </row>
    <row r="5806" spans="1:15" ht="15" x14ac:dyDescent="0.2">
      <c r="A5806" t="s">
        <v>41</v>
      </c>
      <c r="B5806" t="s">
        <v>42</v>
      </c>
      <c r="C5806" t="s">
        <v>110</v>
      </c>
      <c r="D5806" s="11">
        <v>44315</v>
      </c>
      <c r="E5806" t="s">
        <v>53</v>
      </c>
      <c r="F5806">
        <v>4</v>
      </c>
      <c r="G5806" t="s">
        <v>46</v>
      </c>
      <c r="H5806">
        <v>3</v>
      </c>
      <c r="I5806"/>
      <c r="J5806">
        <v>2041431511</v>
      </c>
      <c r="K5806">
        <v>4412367989</v>
      </c>
      <c r="L5806">
        <v>4412367989</v>
      </c>
      <c r="M5806" t="s">
        <v>44</v>
      </c>
      <c r="N5806">
        <v>2364270114</v>
      </c>
      <c r="O5806" s="32" t="str">
        <f t="shared" si="90"/>
        <v>Detractors</v>
      </c>
    </row>
    <row r="5807" spans="1:15" ht="15" x14ac:dyDescent="0.2">
      <c r="A5807" t="s">
        <v>41</v>
      </c>
      <c r="B5807" t="s">
        <v>42</v>
      </c>
      <c r="C5807" t="s">
        <v>100</v>
      </c>
      <c r="D5807" s="11">
        <v>44315</v>
      </c>
      <c r="E5807" t="s">
        <v>53</v>
      </c>
      <c r="F5807">
        <v>5</v>
      </c>
      <c r="G5807" t="s">
        <v>43</v>
      </c>
      <c r="H5807">
        <v>10</v>
      </c>
      <c r="I5807"/>
      <c r="J5807"/>
      <c r="K5807">
        <v>4417058887</v>
      </c>
      <c r="L5807">
        <v>4417058887</v>
      </c>
      <c r="M5807" t="s">
        <v>44</v>
      </c>
      <c r="N5807">
        <v>2364279852</v>
      </c>
      <c r="O5807" s="32" t="str">
        <f t="shared" si="90"/>
        <v>Promoters</v>
      </c>
    </row>
    <row r="5808" spans="1:15" ht="15" x14ac:dyDescent="0.2">
      <c r="A5808" t="s">
        <v>41</v>
      </c>
      <c r="B5808" t="s">
        <v>42</v>
      </c>
      <c r="C5808" t="s">
        <v>109</v>
      </c>
      <c r="D5808" s="11">
        <v>44315</v>
      </c>
      <c r="E5808" t="s">
        <v>53</v>
      </c>
      <c r="F5808">
        <v>5</v>
      </c>
      <c r="G5808" t="s">
        <v>43</v>
      </c>
      <c r="H5808">
        <v>7</v>
      </c>
      <c r="I5808"/>
      <c r="J5808"/>
      <c r="K5808">
        <v>4412951001</v>
      </c>
      <c r="L5808">
        <v>4412951001</v>
      </c>
      <c r="M5808" t="s">
        <v>44</v>
      </c>
      <c r="N5808">
        <v>2364281748</v>
      </c>
      <c r="O5808" s="32" t="str">
        <f t="shared" si="90"/>
        <v>Passives</v>
      </c>
    </row>
    <row r="5809" spans="1:15" ht="15" x14ac:dyDescent="0.2">
      <c r="A5809" t="s">
        <v>41</v>
      </c>
      <c r="B5809" t="s">
        <v>42</v>
      </c>
      <c r="C5809" t="s">
        <v>106</v>
      </c>
      <c r="D5809" s="11">
        <v>44315</v>
      </c>
      <c r="E5809" t="s">
        <v>53</v>
      </c>
      <c r="F5809">
        <v>5</v>
      </c>
      <c r="G5809" t="s">
        <v>43</v>
      </c>
      <c r="H5809">
        <v>8</v>
      </c>
      <c r="I5809"/>
      <c r="J5809"/>
      <c r="K5809">
        <v>4412382212</v>
      </c>
      <c r="L5809">
        <v>4412382212</v>
      </c>
      <c r="M5809" t="s">
        <v>51</v>
      </c>
      <c r="N5809">
        <v>2364298753</v>
      </c>
      <c r="O5809" s="32" t="str">
        <f t="shared" si="90"/>
        <v>Passives</v>
      </c>
    </row>
    <row r="5810" spans="1:15" ht="15" x14ac:dyDescent="0.2">
      <c r="A5810" t="s">
        <v>41</v>
      </c>
      <c r="B5810" t="s">
        <v>42</v>
      </c>
      <c r="C5810" t="s">
        <v>101</v>
      </c>
      <c r="D5810" s="11">
        <v>44315</v>
      </c>
      <c r="E5810" t="s">
        <v>53</v>
      </c>
      <c r="F5810">
        <v>4</v>
      </c>
      <c r="G5810" t="s">
        <v>43</v>
      </c>
      <c r="H5810">
        <v>10</v>
      </c>
      <c r="I5810"/>
      <c r="J5810">
        <v>2041458877</v>
      </c>
      <c r="K5810">
        <v>4415378168</v>
      </c>
      <c r="L5810">
        <v>4415378168</v>
      </c>
      <c r="M5810" t="s">
        <v>44</v>
      </c>
      <c r="N5810">
        <v>2364301330</v>
      </c>
      <c r="O5810" s="32" t="str">
        <f t="shared" si="90"/>
        <v>Promoters</v>
      </c>
    </row>
    <row r="5811" spans="1:15" ht="15" x14ac:dyDescent="0.2">
      <c r="A5811" t="s">
        <v>41</v>
      </c>
      <c r="B5811" t="s">
        <v>42</v>
      </c>
      <c r="C5811" t="s">
        <v>113</v>
      </c>
      <c r="D5811" s="11">
        <v>44315</v>
      </c>
      <c r="E5811" t="s">
        <v>50</v>
      </c>
      <c r="F5811">
        <v>5</v>
      </c>
      <c r="G5811" t="s">
        <v>46</v>
      </c>
      <c r="H5811">
        <v>8</v>
      </c>
      <c r="I5811"/>
      <c r="J5811"/>
      <c r="K5811">
        <v>3402200390</v>
      </c>
      <c r="L5811">
        <v>3402200390</v>
      </c>
      <c r="M5811" t="s">
        <v>44</v>
      </c>
      <c r="N5811">
        <v>2364307850</v>
      </c>
      <c r="O5811" s="32" t="str">
        <f t="shared" si="90"/>
        <v>Passives</v>
      </c>
    </row>
    <row r="5812" spans="1:15" ht="15" x14ac:dyDescent="0.2">
      <c r="A5812" t="s">
        <v>41</v>
      </c>
      <c r="B5812" t="s">
        <v>42</v>
      </c>
      <c r="C5812" t="s">
        <v>125</v>
      </c>
      <c r="D5812" s="11">
        <v>44315</v>
      </c>
      <c r="E5812" t="s">
        <v>19</v>
      </c>
      <c r="F5812">
        <v>5</v>
      </c>
      <c r="G5812" t="s">
        <v>43</v>
      </c>
      <c r="H5812">
        <v>9</v>
      </c>
      <c r="I5812"/>
      <c r="J5812"/>
      <c r="K5812">
        <v>7205275223</v>
      </c>
      <c r="L5812">
        <v>5926132897</v>
      </c>
      <c r="M5812" t="s">
        <v>44</v>
      </c>
      <c r="N5812">
        <v>2364311693</v>
      </c>
      <c r="O5812" s="32" t="str">
        <f t="shared" si="90"/>
        <v>Promoters</v>
      </c>
    </row>
    <row r="5813" spans="1:15" ht="15" x14ac:dyDescent="0.2">
      <c r="A5813" t="s">
        <v>41</v>
      </c>
      <c r="B5813" t="s">
        <v>42</v>
      </c>
      <c r="C5813" t="s">
        <v>148</v>
      </c>
      <c r="D5813" s="11">
        <v>44315</v>
      </c>
      <c r="E5813" t="s">
        <v>19</v>
      </c>
      <c r="F5813">
        <v>5</v>
      </c>
      <c r="G5813" t="s">
        <v>43</v>
      </c>
      <c r="H5813">
        <v>2</v>
      </c>
      <c r="I5813"/>
      <c r="J5813"/>
      <c r="K5813">
        <v>7205275223</v>
      </c>
      <c r="L5813">
        <v>5922276609</v>
      </c>
      <c r="M5813" t="s">
        <v>44</v>
      </c>
      <c r="N5813">
        <v>2364312398</v>
      </c>
      <c r="O5813" s="32" t="str">
        <f t="shared" si="90"/>
        <v>Detractors</v>
      </c>
    </row>
    <row r="5814" spans="1:15" ht="15" x14ac:dyDescent="0.2">
      <c r="A5814" t="s">
        <v>41</v>
      </c>
      <c r="B5814" t="s">
        <v>42</v>
      </c>
      <c r="C5814" t="s">
        <v>119</v>
      </c>
      <c r="D5814" s="11">
        <v>44315</v>
      </c>
      <c r="E5814" t="s">
        <v>19</v>
      </c>
      <c r="F5814">
        <v>5</v>
      </c>
      <c r="G5814" t="s">
        <v>43</v>
      </c>
      <c r="H5814">
        <v>9</v>
      </c>
      <c r="I5814"/>
      <c r="J5814"/>
      <c r="K5814">
        <v>7205275223</v>
      </c>
      <c r="L5814">
        <v>5926211104</v>
      </c>
      <c r="M5814" t="s">
        <v>44</v>
      </c>
      <c r="N5814">
        <v>2364312445</v>
      </c>
      <c r="O5814" s="32" t="str">
        <f t="shared" si="90"/>
        <v>Promoters</v>
      </c>
    </row>
    <row r="5815" spans="1:15" ht="15" x14ac:dyDescent="0.2">
      <c r="A5815" t="s">
        <v>41</v>
      </c>
      <c r="B5815" t="s">
        <v>42</v>
      </c>
      <c r="C5815" t="s">
        <v>107</v>
      </c>
      <c r="D5815" s="11">
        <v>44315</v>
      </c>
      <c r="E5815" t="s">
        <v>53</v>
      </c>
      <c r="F5815">
        <v>4</v>
      </c>
      <c r="G5815" t="s">
        <v>46</v>
      </c>
      <c r="H5815">
        <v>7</v>
      </c>
      <c r="I5815"/>
      <c r="J5815"/>
      <c r="K5815">
        <v>4415991128</v>
      </c>
      <c r="L5815">
        <v>4415991128</v>
      </c>
      <c r="M5815" t="s">
        <v>51</v>
      </c>
      <c r="N5815">
        <v>2364316533</v>
      </c>
      <c r="O5815" s="32" t="str">
        <f t="shared" si="90"/>
        <v>Passives</v>
      </c>
    </row>
    <row r="5816" spans="1:15" ht="15" x14ac:dyDescent="0.2">
      <c r="A5816" t="s">
        <v>41</v>
      </c>
      <c r="B5816" t="s">
        <v>42</v>
      </c>
      <c r="C5816" t="s">
        <v>78</v>
      </c>
      <c r="D5816" s="11">
        <v>44315</v>
      </c>
      <c r="E5816" t="s">
        <v>53</v>
      </c>
      <c r="F5816">
        <v>5</v>
      </c>
      <c r="G5816" t="s">
        <v>43</v>
      </c>
      <c r="H5816">
        <v>10</v>
      </c>
      <c r="I5816"/>
      <c r="J5816"/>
      <c r="K5816">
        <v>4415196317</v>
      </c>
      <c r="L5816">
        <v>4415196317</v>
      </c>
      <c r="M5816" t="s">
        <v>44</v>
      </c>
      <c r="N5816">
        <v>2364328078</v>
      </c>
      <c r="O5816" s="32" t="str">
        <f t="shared" si="90"/>
        <v>Promoters</v>
      </c>
    </row>
    <row r="5817" spans="1:15" ht="15" x14ac:dyDescent="0.2">
      <c r="A5817" t="s">
        <v>41</v>
      </c>
      <c r="B5817" t="s">
        <v>42</v>
      </c>
      <c r="C5817" t="s">
        <v>83</v>
      </c>
      <c r="D5817" s="11">
        <v>44315</v>
      </c>
      <c r="E5817" t="s">
        <v>53</v>
      </c>
      <c r="F5817">
        <v>4</v>
      </c>
      <c r="G5817" t="s">
        <v>46</v>
      </c>
      <c r="H5817">
        <v>7</v>
      </c>
      <c r="I5817"/>
      <c r="J5817">
        <v>2041482152</v>
      </c>
      <c r="K5817">
        <v>4413051421</v>
      </c>
      <c r="L5817">
        <v>4413051421</v>
      </c>
      <c r="M5817" t="s">
        <v>44</v>
      </c>
      <c r="N5817">
        <v>2364328746</v>
      </c>
      <c r="O5817" s="32" t="str">
        <f t="shared" si="90"/>
        <v>Passives</v>
      </c>
    </row>
    <row r="5818" spans="1:15" ht="15" x14ac:dyDescent="0.2">
      <c r="A5818" t="s">
        <v>41</v>
      </c>
      <c r="B5818" t="s">
        <v>42</v>
      </c>
      <c r="C5818" t="s">
        <v>124</v>
      </c>
      <c r="D5818" s="11">
        <v>44315</v>
      </c>
      <c r="E5818" t="s">
        <v>53</v>
      </c>
      <c r="F5818">
        <v>5</v>
      </c>
      <c r="G5818" t="s">
        <v>43</v>
      </c>
      <c r="H5818">
        <v>9</v>
      </c>
      <c r="I5818"/>
      <c r="J5818"/>
      <c r="K5818">
        <v>4417350354</v>
      </c>
      <c r="L5818">
        <v>4417350354</v>
      </c>
      <c r="M5818" t="s">
        <v>44</v>
      </c>
      <c r="N5818">
        <v>2364351055</v>
      </c>
      <c r="O5818" s="32" t="str">
        <f t="shared" si="90"/>
        <v>Promoters</v>
      </c>
    </row>
    <row r="5819" spans="1:15" ht="15" x14ac:dyDescent="0.2">
      <c r="A5819" t="s">
        <v>41</v>
      </c>
      <c r="B5819" t="s">
        <v>42</v>
      </c>
      <c r="C5819" t="s">
        <v>112</v>
      </c>
      <c r="D5819" s="11">
        <v>44315</v>
      </c>
      <c r="E5819" t="s">
        <v>50</v>
      </c>
      <c r="F5819">
        <v>5</v>
      </c>
      <c r="G5819" t="s">
        <v>46</v>
      </c>
      <c r="H5819">
        <v>10</v>
      </c>
      <c r="I5819"/>
      <c r="J5819"/>
      <c r="K5819">
        <v>3407746521</v>
      </c>
      <c r="L5819">
        <v>3407746521</v>
      </c>
      <c r="M5819" t="s">
        <v>44</v>
      </c>
      <c r="N5819">
        <v>2364368887</v>
      </c>
      <c r="O5819" s="32" t="str">
        <f t="shared" si="90"/>
        <v>Promoters</v>
      </c>
    </row>
    <row r="5820" spans="1:15" ht="15" x14ac:dyDescent="0.2">
      <c r="A5820" t="s">
        <v>41</v>
      </c>
      <c r="B5820" t="s">
        <v>42</v>
      </c>
      <c r="C5820" t="s">
        <v>130</v>
      </c>
      <c r="D5820" s="11">
        <v>44315</v>
      </c>
      <c r="E5820" t="s">
        <v>19</v>
      </c>
      <c r="F5820">
        <v>4</v>
      </c>
      <c r="G5820" t="s">
        <v>43</v>
      </c>
      <c r="H5820">
        <v>2</v>
      </c>
      <c r="I5820"/>
      <c r="J5820"/>
      <c r="K5820">
        <v>7205275223</v>
      </c>
      <c r="L5820">
        <v>5926391551</v>
      </c>
      <c r="M5820" t="s">
        <v>44</v>
      </c>
      <c r="N5820">
        <v>2364370475</v>
      </c>
      <c r="O5820" s="32" t="str">
        <f t="shared" si="90"/>
        <v>Detractors</v>
      </c>
    </row>
    <row r="5821" spans="1:15" ht="15" x14ac:dyDescent="0.2">
      <c r="A5821" t="s">
        <v>41</v>
      </c>
      <c r="B5821" t="s">
        <v>42</v>
      </c>
      <c r="C5821" t="s">
        <v>120</v>
      </c>
      <c r="D5821" s="11">
        <v>44315</v>
      </c>
      <c r="E5821" t="s">
        <v>19</v>
      </c>
      <c r="F5821">
        <v>5</v>
      </c>
      <c r="G5821" t="s">
        <v>43</v>
      </c>
      <c r="H5821">
        <v>9</v>
      </c>
      <c r="I5821"/>
      <c r="J5821"/>
      <c r="K5821">
        <v>7205275223</v>
      </c>
      <c r="L5821">
        <v>5926439881</v>
      </c>
      <c r="M5821" t="s">
        <v>44</v>
      </c>
      <c r="N5821">
        <v>2364376418</v>
      </c>
      <c r="O5821" s="32" t="str">
        <f t="shared" si="90"/>
        <v>Promoters</v>
      </c>
    </row>
    <row r="5822" spans="1:15" ht="15" x14ac:dyDescent="0.2">
      <c r="A5822" t="s">
        <v>41</v>
      </c>
      <c r="B5822" t="s">
        <v>42</v>
      </c>
      <c r="C5822" t="s">
        <v>130</v>
      </c>
      <c r="D5822" s="11">
        <v>44315</v>
      </c>
      <c r="E5822" t="s">
        <v>19</v>
      </c>
      <c r="F5822">
        <v>5</v>
      </c>
      <c r="G5822" t="s">
        <v>43</v>
      </c>
      <c r="H5822">
        <v>5</v>
      </c>
      <c r="I5822"/>
      <c r="J5822"/>
      <c r="K5822">
        <v>7205275223</v>
      </c>
      <c r="L5822">
        <v>5922329116</v>
      </c>
      <c r="M5822" t="s">
        <v>44</v>
      </c>
      <c r="N5822">
        <v>2364387804</v>
      </c>
      <c r="O5822" s="32" t="str">
        <f t="shared" si="90"/>
        <v>Detractors</v>
      </c>
    </row>
    <row r="5823" spans="1:15" ht="15" x14ac:dyDescent="0.2">
      <c r="A5823" t="s">
        <v>41</v>
      </c>
      <c r="B5823" t="s">
        <v>42</v>
      </c>
      <c r="C5823" t="s">
        <v>130</v>
      </c>
      <c r="D5823" s="11">
        <v>44315</v>
      </c>
      <c r="E5823" t="s">
        <v>19</v>
      </c>
      <c r="F5823">
        <v>5</v>
      </c>
      <c r="G5823" t="s">
        <v>43</v>
      </c>
      <c r="H5823">
        <v>7</v>
      </c>
      <c r="I5823"/>
      <c r="J5823"/>
      <c r="K5823">
        <v>7205275223</v>
      </c>
      <c r="L5823">
        <v>5926441151</v>
      </c>
      <c r="M5823" t="s">
        <v>44</v>
      </c>
      <c r="N5823">
        <v>2364391943</v>
      </c>
      <c r="O5823" s="32" t="str">
        <f t="shared" si="90"/>
        <v>Passives</v>
      </c>
    </row>
    <row r="5824" spans="1:15" ht="15" x14ac:dyDescent="0.2">
      <c r="A5824" t="s">
        <v>41</v>
      </c>
      <c r="B5824" t="s">
        <v>42</v>
      </c>
      <c r="C5824" t="s">
        <v>130</v>
      </c>
      <c r="D5824" s="11">
        <v>44315</v>
      </c>
      <c r="E5824" t="s">
        <v>19</v>
      </c>
      <c r="F5824">
        <v>5</v>
      </c>
      <c r="G5824" t="s">
        <v>46</v>
      </c>
      <c r="H5824">
        <v>5</v>
      </c>
      <c r="I5824"/>
      <c r="J5824"/>
      <c r="K5824">
        <v>7205275223</v>
      </c>
      <c r="L5824">
        <v>5922701749</v>
      </c>
      <c r="M5824" t="s">
        <v>44</v>
      </c>
      <c r="N5824">
        <v>2364393260</v>
      </c>
      <c r="O5824" s="32" t="str">
        <f t="shared" si="90"/>
        <v>Detractors</v>
      </c>
    </row>
    <row r="5825" spans="1:15" ht="15" x14ac:dyDescent="0.2">
      <c r="A5825" t="s">
        <v>41</v>
      </c>
      <c r="B5825" t="s">
        <v>42</v>
      </c>
      <c r="C5825" t="s">
        <v>120</v>
      </c>
      <c r="D5825" s="11">
        <v>44315</v>
      </c>
      <c r="E5825" t="s">
        <v>19</v>
      </c>
      <c r="F5825">
        <v>5</v>
      </c>
      <c r="G5825" t="s">
        <v>43</v>
      </c>
      <c r="H5825">
        <v>7</v>
      </c>
      <c r="I5825"/>
      <c r="J5825"/>
      <c r="K5825">
        <v>7205275223</v>
      </c>
      <c r="L5825">
        <v>5926100847</v>
      </c>
      <c r="M5825" t="s">
        <v>51</v>
      </c>
      <c r="N5825">
        <v>2364393353</v>
      </c>
      <c r="O5825" s="32" t="str">
        <f t="shared" si="90"/>
        <v>Passives</v>
      </c>
    </row>
    <row r="5826" spans="1:15" ht="15" x14ac:dyDescent="0.2">
      <c r="A5826" t="s">
        <v>41</v>
      </c>
      <c r="B5826" t="s">
        <v>42</v>
      </c>
      <c r="C5826" t="s">
        <v>131</v>
      </c>
      <c r="D5826" s="11">
        <v>44315</v>
      </c>
      <c r="E5826" t="s">
        <v>54</v>
      </c>
      <c r="F5826">
        <v>1</v>
      </c>
      <c r="G5826" t="s">
        <v>46</v>
      </c>
      <c r="H5826">
        <v>0</v>
      </c>
      <c r="I5826"/>
      <c r="J5826"/>
      <c r="K5826">
        <v>4804065888</v>
      </c>
      <c r="L5826">
        <v>4804065888</v>
      </c>
      <c r="M5826" t="s">
        <v>44</v>
      </c>
      <c r="N5826">
        <v>2364410965</v>
      </c>
      <c r="O5826" s="32" t="str">
        <f t="shared" ref="O5826:O5889" si="91">IF(AND(H5826&gt;=$Q$3,H5826&lt;=$R$3),$S$3,IF(AND(H5826&gt;=$Q$4,H5826&lt;=$R$4),$S$4,IF(AND(H5826&gt;=$Q$5,H5826&lt;=$R$5),$S$5)))</f>
        <v>Detractors</v>
      </c>
    </row>
    <row r="5827" spans="1:15" ht="15" x14ac:dyDescent="0.2">
      <c r="A5827" t="s">
        <v>41</v>
      </c>
      <c r="B5827" t="s">
        <v>42</v>
      </c>
      <c r="C5827" t="s">
        <v>110</v>
      </c>
      <c r="D5827" s="11">
        <v>44316</v>
      </c>
      <c r="E5827" t="s">
        <v>53</v>
      </c>
      <c r="F5827">
        <v>2</v>
      </c>
      <c r="G5827" t="s">
        <v>43</v>
      </c>
      <c r="H5827">
        <v>5</v>
      </c>
      <c r="I5827"/>
      <c r="J5827"/>
      <c r="K5827">
        <v>4415053285</v>
      </c>
      <c r="L5827">
        <v>4415053285</v>
      </c>
      <c r="M5827" t="s">
        <v>44</v>
      </c>
      <c r="N5827">
        <v>2364528182</v>
      </c>
      <c r="O5827" s="32" t="str">
        <f t="shared" si="91"/>
        <v>Detractors</v>
      </c>
    </row>
    <row r="5828" spans="1:15" ht="15" x14ac:dyDescent="0.2">
      <c r="A5828" t="s">
        <v>41</v>
      </c>
      <c r="B5828" t="s">
        <v>42</v>
      </c>
      <c r="C5828" t="s">
        <v>115</v>
      </c>
      <c r="D5828" s="11">
        <v>44316</v>
      </c>
      <c r="E5828" t="s">
        <v>50</v>
      </c>
      <c r="F5828">
        <v>1</v>
      </c>
      <c r="G5828" t="s">
        <v>46</v>
      </c>
      <c r="H5828">
        <v>0</v>
      </c>
      <c r="I5828"/>
      <c r="J5828"/>
      <c r="K5828">
        <v>3402447699</v>
      </c>
      <c r="L5828">
        <v>3402447699</v>
      </c>
      <c r="M5828" t="s">
        <v>44</v>
      </c>
      <c r="N5828">
        <v>2364532922</v>
      </c>
      <c r="O5828" s="32" t="str">
        <f t="shared" si="91"/>
        <v>Detractors</v>
      </c>
    </row>
    <row r="5829" spans="1:15" ht="15" x14ac:dyDescent="0.2">
      <c r="A5829" t="s">
        <v>41</v>
      </c>
      <c r="B5829" t="s">
        <v>42</v>
      </c>
      <c r="C5829" t="s">
        <v>141</v>
      </c>
      <c r="D5829" s="11">
        <v>44316</v>
      </c>
      <c r="E5829" t="s">
        <v>52</v>
      </c>
      <c r="F5829">
        <v>5</v>
      </c>
      <c r="G5829" t="s">
        <v>43</v>
      </c>
      <c r="H5829">
        <v>9</v>
      </c>
      <c r="I5829"/>
      <c r="J5829"/>
      <c r="K5829">
        <v>4417056812</v>
      </c>
      <c r="L5829">
        <v>4417056812</v>
      </c>
      <c r="M5829" t="s">
        <v>44</v>
      </c>
      <c r="N5829">
        <v>2364545518</v>
      </c>
      <c r="O5829" s="32" t="str">
        <f t="shared" si="91"/>
        <v>Promoters</v>
      </c>
    </row>
    <row r="5830" spans="1:15" ht="15" x14ac:dyDescent="0.2">
      <c r="A5830" t="s">
        <v>41</v>
      </c>
      <c r="B5830" t="s">
        <v>42</v>
      </c>
      <c r="C5830" t="s">
        <v>107</v>
      </c>
      <c r="D5830" s="11">
        <v>44316</v>
      </c>
      <c r="E5830" t="s">
        <v>53</v>
      </c>
      <c r="F5830">
        <v>5</v>
      </c>
      <c r="G5830" t="s">
        <v>43</v>
      </c>
      <c r="H5830">
        <v>10</v>
      </c>
      <c r="I5830"/>
      <c r="J5830"/>
      <c r="K5830">
        <v>4417348817</v>
      </c>
      <c r="L5830">
        <v>4417348817</v>
      </c>
      <c r="M5830" t="s">
        <v>44</v>
      </c>
      <c r="N5830">
        <v>2364558790</v>
      </c>
      <c r="O5830" s="32" t="str">
        <f t="shared" si="91"/>
        <v>Promoters</v>
      </c>
    </row>
    <row r="5831" spans="1:15" ht="15" x14ac:dyDescent="0.2">
      <c r="A5831" t="s">
        <v>41</v>
      </c>
      <c r="B5831" t="s">
        <v>42</v>
      </c>
      <c r="C5831" t="s">
        <v>148</v>
      </c>
      <c r="D5831" s="11">
        <v>44316</v>
      </c>
      <c r="E5831" t="s">
        <v>19</v>
      </c>
      <c r="F5831">
        <v>5</v>
      </c>
      <c r="G5831" t="s">
        <v>43</v>
      </c>
      <c r="H5831">
        <v>10</v>
      </c>
      <c r="I5831"/>
      <c r="J5831"/>
      <c r="K5831">
        <v>7205275223</v>
      </c>
      <c r="L5831">
        <v>5926434562</v>
      </c>
      <c r="M5831" t="s">
        <v>44</v>
      </c>
      <c r="N5831">
        <v>2364559899</v>
      </c>
      <c r="O5831" s="32" t="str">
        <f t="shared" si="91"/>
        <v>Promoters</v>
      </c>
    </row>
    <row r="5832" spans="1:15" ht="15" x14ac:dyDescent="0.2">
      <c r="A5832" t="s">
        <v>41</v>
      </c>
      <c r="B5832" t="s">
        <v>42</v>
      </c>
      <c r="C5832" t="s">
        <v>87</v>
      </c>
      <c r="D5832" s="11">
        <v>44316</v>
      </c>
      <c r="E5832" t="s">
        <v>52</v>
      </c>
      <c r="F5832">
        <v>5</v>
      </c>
      <c r="G5832" t="s">
        <v>43</v>
      </c>
      <c r="H5832">
        <v>10</v>
      </c>
      <c r="I5832"/>
      <c r="J5832"/>
      <c r="K5832">
        <v>4417051142</v>
      </c>
      <c r="L5832">
        <v>4417051142</v>
      </c>
      <c r="M5832" t="s">
        <v>44</v>
      </c>
      <c r="N5832">
        <v>2364567426</v>
      </c>
      <c r="O5832" s="32" t="str">
        <f t="shared" si="91"/>
        <v>Promoters</v>
      </c>
    </row>
    <row r="5833" spans="1:15" ht="15" x14ac:dyDescent="0.2">
      <c r="A5833" t="s">
        <v>41</v>
      </c>
      <c r="B5833" t="s">
        <v>42</v>
      </c>
      <c r="C5833" t="s">
        <v>111</v>
      </c>
      <c r="D5833" s="11">
        <v>44316</v>
      </c>
      <c r="E5833" t="s">
        <v>50</v>
      </c>
      <c r="F5833">
        <v>5</v>
      </c>
      <c r="G5833" t="s">
        <v>43</v>
      </c>
      <c r="H5833">
        <v>0</v>
      </c>
      <c r="I5833"/>
      <c r="J5833"/>
      <c r="K5833">
        <v>3406438445</v>
      </c>
      <c r="L5833">
        <v>3406438445</v>
      </c>
      <c r="M5833" t="s">
        <v>44</v>
      </c>
      <c r="N5833">
        <v>2364580909</v>
      </c>
      <c r="O5833" s="32" t="str">
        <f t="shared" si="91"/>
        <v>Detractors</v>
      </c>
    </row>
    <row r="5834" spans="1:15" ht="15" x14ac:dyDescent="0.2">
      <c r="A5834" t="s">
        <v>41</v>
      </c>
      <c r="B5834" t="s">
        <v>42</v>
      </c>
      <c r="C5834" t="s">
        <v>86</v>
      </c>
      <c r="D5834" s="11">
        <v>44316</v>
      </c>
      <c r="E5834" t="s">
        <v>52</v>
      </c>
      <c r="F5834">
        <v>5</v>
      </c>
      <c r="G5834" t="s">
        <v>43</v>
      </c>
      <c r="H5834">
        <v>10</v>
      </c>
      <c r="I5834"/>
      <c r="J5834"/>
      <c r="K5834">
        <v>4417032882</v>
      </c>
      <c r="L5834">
        <v>4417032882</v>
      </c>
      <c r="M5834" t="s">
        <v>51</v>
      </c>
      <c r="N5834">
        <v>2364581438</v>
      </c>
      <c r="O5834" s="32" t="str">
        <f t="shared" si="91"/>
        <v>Promoters</v>
      </c>
    </row>
    <row r="5835" spans="1:15" ht="15" x14ac:dyDescent="0.2">
      <c r="A5835" t="s">
        <v>41</v>
      </c>
      <c r="B5835" t="s">
        <v>42</v>
      </c>
      <c r="C5835" t="s">
        <v>110</v>
      </c>
      <c r="D5835" s="11">
        <v>44316</v>
      </c>
      <c r="E5835" t="s">
        <v>53</v>
      </c>
      <c r="F5835">
        <v>4</v>
      </c>
      <c r="G5835" t="s">
        <v>43</v>
      </c>
      <c r="H5835">
        <v>6</v>
      </c>
      <c r="I5835"/>
      <c r="J5835"/>
      <c r="K5835">
        <v>4412321726</v>
      </c>
      <c r="L5835">
        <v>4412321726</v>
      </c>
      <c r="M5835" t="s">
        <v>44</v>
      </c>
      <c r="N5835">
        <v>2364586833</v>
      </c>
      <c r="O5835" s="32" t="str">
        <f t="shared" si="91"/>
        <v>Detractors</v>
      </c>
    </row>
    <row r="5836" spans="1:15" ht="15" x14ac:dyDescent="0.2">
      <c r="A5836" t="s">
        <v>41</v>
      </c>
      <c r="B5836" t="s">
        <v>42</v>
      </c>
      <c r="C5836" t="s">
        <v>105</v>
      </c>
      <c r="D5836" s="11">
        <v>44316</v>
      </c>
      <c r="E5836" t="s">
        <v>53</v>
      </c>
      <c r="F5836">
        <v>5</v>
      </c>
      <c r="G5836" t="s">
        <v>43</v>
      </c>
      <c r="H5836">
        <v>8</v>
      </c>
      <c r="I5836"/>
      <c r="J5836"/>
      <c r="K5836">
        <v>4413355977</v>
      </c>
      <c r="L5836">
        <v>4413355977</v>
      </c>
      <c r="M5836" t="s">
        <v>44</v>
      </c>
      <c r="N5836">
        <v>2364613577</v>
      </c>
      <c r="O5836" s="32" t="str">
        <f t="shared" si="91"/>
        <v>Passives</v>
      </c>
    </row>
    <row r="5837" spans="1:15" ht="15" x14ac:dyDescent="0.2">
      <c r="A5837" t="s">
        <v>41</v>
      </c>
      <c r="B5837" t="s">
        <v>42</v>
      </c>
      <c r="C5837" t="s">
        <v>138</v>
      </c>
      <c r="D5837" s="11">
        <v>44316</v>
      </c>
      <c r="E5837" t="s">
        <v>54</v>
      </c>
      <c r="F5837">
        <v>2</v>
      </c>
      <c r="G5837" t="s">
        <v>46</v>
      </c>
      <c r="H5837">
        <v>5</v>
      </c>
      <c r="I5837"/>
      <c r="J5837">
        <v>2041763016</v>
      </c>
      <c r="K5837">
        <v>9286401399</v>
      </c>
      <c r="L5837">
        <v>9286401399</v>
      </c>
      <c r="M5837" t="s">
        <v>44</v>
      </c>
      <c r="N5837">
        <v>2364622777</v>
      </c>
      <c r="O5837" s="32" t="str">
        <f t="shared" si="91"/>
        <v>Detractors</v>
      </c>
    </row>
    <row r="5838" spans="1:15" ht="15" x14ac:dyDescent="0.2">
      <c r="A5838" t="s">
        <v>41</v>
      </c>
      <c r="B5838" t="s">
        <v>42</v>
      </c>
      <c r="C5838" t="s">
        <v>83</v>
      </c>
      <c r="D5838" s="11">
        <v>44316</v>
      </c>
      <c r="E5838" t="s">
        <v>52</v>
      </c>
      <c r="F5838">
        <v>5</v>
      </c>
      <c r="G5838" t="s">
        <v>43</v>
      </c>
      <c r="H5838">
        <v>10</v>
      </c>
      <c r="I5838"/>
      <c r="J5838"/>
      <c r="K5838">
        <v>4412934405</v>
      </c>
      <c r="L5838">
        <v>4412934405</v>
      </c>
      <c r="M5838" t="s">
        <v>44</v>
      </c>
      <c r="N5838">
        <v>2364637571</v>
      </c>
      <c r="O5838" s="32" t="str">
        <f t="shared" si="91"/>
        <v>Promoters</v>
      </c>
    </row>
    <row r="5839" spans="1:15" ht="15" x14ac:dyDescent="0.2">
      <c r="A5839" t="s">
        <v>41</v>
      </c>
      <c r="B5839" t="s">
        <v>42</v>
      </c>
      <c r="C5839" t="s">
        <v>132</v>
      </c>
      <c r="D5839" s="11">
        <v>44316</v>
      </c>
      <c r="E5839" t="s">
        <v>50</v>
      </c>
      <c r="F5839">
        <v>5</v>
      </c>
      <c r="G5839" t="s">
        <v>46</v>
      </c>
      <c r="H5839">
        <v>10</v>
      </c>
      <c r="I5839"/>
      <c r="J5839"/>
      <c r="K5839">
        <v>3406430530</v>
      </c>
      <c r="L5839">
        <v>3406430530</v>
      </c>
      <c r="M5839" t="s">
        <v>44</v>
      </c>
      <c r="N5839">
        <v>2364653121</v>
      </c>
      <c r="O5839" s="32" t="str">
        <f t="shared" si="91"/>
        <v>Promoters</v>
      </c>
    </row>
    <row r="5840" spans="1:15" ht="15" x14ac:dyDescent="0.2">
      <c r="A5840" t="s">
        <v>41</v>
      </c>
      <c r="B5840" t="s">
        <v>42</v>
      </c>
      <c r="C5840" t="s">
        <v>119</v>
      </c>
      <c r="D5840" s="11">
        <v>44316</v>
      </c>
      <c r="E5840" t="s">
        <v>19</v>
      </c>
      <c r="F5840">
        <v>5</v>
      </c>
      <c r="G5840" t="s">
        <v>43</v>
      </c>
      <c r="H5840">
        <v>2</v>
      </c>
      <c r="I5840"/>
      <c r="J5840"/>
      <c r="K5840">
        <v>7205275223</v>
      </c>
      <c r="L5840">
        <v>5926480998</v>
      </c>
      <c r="M5840" t="s">
        <v>44</v>
      </c>
      <c r="N5840">
        <v>2364659242</v>
      </c>
      <c r="O5840" s="32" t="str">
        <f t="shared" si="91"/>
        <v>Detractors</v>
      </c>
    </row>
    <row r="5841" spans="1:15" ht="15" x14ac:dyDescent="0.2">
      <c r="A5841" t="s">
        <v>41</v>
      </c>
      <c r="B5841" t="s">
        <v>42</v>
      </c>
      <c r="C5841" t="s">
        <v>122</v>
      </c>
      <c r="D5841" s="11">
        <v>44316</v>
      </c>
      <c r="E5841" t="s">
        <v>53</v>
      </c>
      <c r="F5841">
        <v>5</v>
      </c>
      <c r="G5841" t="s">
        <v>43</v>
      </c>
      <c r="H5841">
        <v>9</v>
      </c>
      <c r="I5841"/>
      <c r="J5841"/>
      <c r="K5841">
        <v>4415319168</v>
      </c>
      <c r="L5841">
        <v>4415319168</v>
      </c>
      <c r="M5841" t="s">
        <v>44</v>
      </c>
      <c r="N5841">
        <v>2364666792</v>
      </c>
      <c r="O5841" s="32" t="str">
        <f t="shared" si="91"/>
        <v>Promoters</v>
      </c>
    </row>
    <row r="5842" spans="1:15" ht="15" x14ac:dyDescent="0.2">
      <c r="A5842" t="s">
        <v>41</v>
      </c>
      <c r="B5842" t="s">
        <v>42</v>
      </c>
      <c r="C5842" t="s">
        <v>103</v>
      </c>
      <c r="D5842" s="11">
        <v>44316</v>
      </c>
      <c r="E5842" t="s">
        <v>53</v>
      </c>
      <c r="F5842">
        <v>1</v>
      </c>
      <c r="G5842" t="s">
        <v>46</v>
      </c>
      <c r="H5842">
        <v>1</v>
      </c>
      <c r="I5842"/>
      <c r="J5842"/>
      <c r="K5842">
        <v>4415429600</v>
      </c>
      <c r="L5842">
        <v>4415429600</v>
      </c>
      <c r="M5842" t="s">
        <v>44</v>
      </c>
      <c r="N5842">
        <v>2364681187</v>
      </c>
      <c r="O5842" s="32" t="str">
        <f t="shared" si="91"/>
        <v>Detractors</v>
      </c>
    </row>
    <row r="5843" spans="1:15" ht="15" x14ac:dyDescent="0.2">
      <c r="A5843" t="s">
        <v>41</v>
      </c>
      <c r="B5843" t="s">
        <v>42</v>
      </c>
      <c r="C5843" t="s">
        <v>107</v>
      </c>
      <c r="D5843" s="11">
        <v>44316</v>
      </c>
      <c r="E5843" t="s">
        <v>53</v>
      </c>
      <c r="F5843">
        <v>5</v>
      </c>
      <c r="G5843" t="s">
        <v>43</v>
      </c>
      <c r="H5843">
        <v>10</v>
      </c>
      <c r="I5843"/>
      <c r="J5843"/>
      <c r="K5843">
        <v>4412382772</v>
      </c>
      <c r="L5843">
        <v>4412382772</v>
      </c>
      <c r="M5843" t="s">
        <v>44</v>
      </c>
      <c r="N5843">
        <v>2364682074</v>
      </c>
      <c r="O5843" s="32" t="str">
        <f t="shared" si="91"/>
        <v>Promoters</v>
      </c>
    </row>
    <row r="5844" spans="1:15" ht="15" x14ac:dyDescent="0.2">
      <c r="A5844" t="s">
        <v>41</v>
      </c>
      <c r="B5844" t="s">
        <v>42</v>
      </c>
      <c r="C5844" t="s">
        <v>103</v>
      </c>
      <c r="D5844" s="11">
        <v>44316</v>
      </c>
      <c r="E5844" t="s">
        <v>53</v>
      </c>
      <c r="F5844">
        <v>5</v>
      </c>
      <c r="G5844" t="s">
        <v>43</v>
      </c>
      <c r="H5844">
        <v>10</v>
      </c>
      <c r="I5844"/>
      <c r="J5844"/>
      <c r="K5844">
        <v>4412382772</v>
      </c>
      <c r="L5844">
        <v>4412382772</v>
      </c>
      <c r="M5844" t="s">
        <v>51</v>
      </c>
      <c r="N5844">
        <v>2364693597</v>
      </c>
      <c r="O5844" s="32" t="str">
        <f t="shared" si="91"/>
        <v>Promoters</v>
      </c>
    </row>
    <row r="5845" spans="1:15" ht="15" x14ac:dyDescent="0.2">
      <c r="A5845" t="s">
        <v>41</v>
      </c>
      <c r="B5845" t="s">
        <v>42</v>
      </c>
      <c r="C5845" t="s">
        <v>100</v>
      </c>
      <c r="D5845" s="11">
        <v>44316</v>
      </c>
      <c r="E5845" t="s">
        <v>53</v>
      </c>
      <c r="F5845">
        <v>5</v>
      </c>
      <c r="G5845" t="s">
        <v>43</v>
      </c>
      <c r="H5845">
        <v>8</v>
      </c>
      <c r="I5845"/>
      <c r="J5845"/>
      <c r="K5845">
        <v>4417996400</v>
      </c>
      <c r="L5845">
        <v>4417996400</v>
      </c>
      <c r="M5845" t="s">
        <v>51</v>
      </c>
      <c r="N5845">
        <v>2364699450</v>
      </c>
      <c r="O5845" s="32" t="str">
        <f t="shared" si="91"/>
        <v>Passives</v>
      </c>
    </row>
    <row r="5846" spans="1:15" ht="15" x14ac:dyDescent="0.2">
      <c r="A5846" t="s">
        <v>41</v>
      </c>
      <c r="B5846" t="s">
        <v>42</v>
      </c>
      <c r="C5846" t="s">
        <v>87</v>
      </c>
      <c r="D5846" s="11">
        <v>44316</v>
      </c>
      <c r="E5846" t="s">
        <v>52</v>
      </c>
      <c r="F5846">
        <v>5</v>
      </c>
      <c r="G5846" t="s">
        <v>43</v>
      </c>
      <c r="H5846">
        <v>9</v>
      </c>
      <c r="I5846"/>
      <c r="J5846"/>
      <c r="K5846">
        <v>4415951260</v>
      </c>
      <c r="L5846">
        <v>4415951260</v>
      </c>
      <c r="M5846" t="s">
        <v>44</v>
      </c>
      <c r="N5846">
        <v>2364704136</v>
      </c>
      <c r="O5846" s="32" t="str">
        <f t="shared" si="91"/>
        <v>Promoters</v>
      </c>
    </row>
    <row r="5847" spans="1:15" ht="15" x14ac:dyDescent="0.2">
      <c r="A5847" t="s">
        <v>41</v>
      </c>
      <c r="B5847" t="s">
        <v>42</v>
      </c>
      <c r="C5847" t="s">
        <v>114</v>
      </c>
      <c r="D5847" s="11">
        <v>44316</v>
      </c>
      <c r="E5847" t="s">
        <v>50</v>
      </c>
      <c r="F5847">
        <v>5</v>
      </c>
      <c r="G5847" t="s">
        <v>43</v>
      </c>
      <c r="H5847">
        <v>10</v>
      </c>
      <c r="I5847"/>
      <c r="J5847"/>
      <c r="K5847">
        <v>3409985137</v>
      </c>
      <c r="L5847">
        <v>3409985137</v>
      </c>
      <c r="M5847" t="s">
        <v>51</v>
      </c>
      <c r="N5847">
        <v>2364740792</v>
      </c>
      <c r="O5847" s="32" t="str">
        <f t="shared" si="91"/>
        <v>Promoters</v>
      </c>
    </row>
    <row r="5848" spans="1:15" ht="15" x14ac:dyDescent="0.2">
      <c r="A5848" t="s">
        <v>41</v>
      </c>
      <c r="B5848" t="s">
        <v>42</v>
      </c>
      <c r="C5848" t="s">
        <v>131</v>
      </c>
      <c r="D5848" s="11">
        <v>44316</v>
      </c>
      <c r="E5848" t="s">
        <v>55</v>
      </c>
      <c r="F5848">
        <v>3</v>
      </c>
      <c r="G5848" t="s">
        <v>43</v>
      </c>
      <c r="H5848">
        <v>5</v>
      </c>
      <c r="I5848"/>
      <c r="J5848">
        <v>2041862609</v>
      </c>
      <c r="K5848">
        <v>7754560110</v>
      </c>
      <c r="L5848">
        <v>7754560110</v>
      </c>
      <c r="M5848" t="s">
        <v>44</v>
      </c>
      <c r="N5848">
        <v>2364745536</v>
      </c>
      <c r="O5848" s="32" t="str">
        <f t="shared" si="91"/>
        <v>Detractors</v>
      </c>
    </row>
    <row r="5849" spans="1:15" ht="15" x14ac:dyDescent="0.2">
      <c r="A5849" t="s">
        <v>41</v>
      </c>
      <c r="B5849" t="s">
        <v>42</v>
      </c>
      <c r="C5849" t="s">
        <v>143</v>
      </c>
      <c r="D5849" s="11">
        <v>44316</v>
      </c>
      <c r="E5849" t="s">
        <v>52</v>
      </c>
      <c r="F5849">
        <v>5</v>
      </c>
      <c r="G5849" t="s">
        <v>43</v>
      </c>
      <c r="H5849">
        <v>10</v>
      </c>
      <c r="I5849"/>
      <c r="J5849"/>
      <c r="K5849">
        <v>4412926070</v>
      </c>
      <c r="L5849">
        <v>4412926070</v>
      </c>
      <c r="M5849" t="s">
        <v>44</v>
      </c>
      <c r="N5849">
        <v>2364770652</v>
      </c>
      <c r="O5849" s="32" t="str">
        <f t="shared" si="91"/>
        <v>Promoters</v>
      </c>
    </row>
    <row r="5850" spans="1:15" ht="15" x14ac:dyDescent="0.2">
      <c r="A5850" t="s">
        <v>41</v>
      </c>
      <c r="B5850" t="s">
        <v>42</v>
      </c>
      <c r="C5850" t="s">
        <v>139</v>
      </c>
      <c r="D5850" s="11">
        <v>44316</v>
      </c>
      <c r="E5850" t="s">
        <v>50</v>
      </c>
      <c r="F5850">
        <v>2</v>
      </c>
      <c r="G5850" t="s">
        <v>46</v>
      </c>
      <c r="H5850">
        <v>0</v>
      </c>
      <c r="I5850"/>
      <c r="J5850">
        <v>2041882586</v>
      </c>
      <c r="K5850">
        <v>3257626286</v>
      </c>
      <c r="L5850">
        <v>3257626286</v>
      </c>
      <c r="M5850" t="s">
        <v>44</v>
      </c>
      <c r="N5850">
        <v>2364773881</v>
      </c>
      <c r="O5850" s="32" t="str">
        <f t="shared" si="91"/>
        <v>Detractors</v>
      </c>
    </row>
    <row r="5851" spans="1:15" ht="15" x14ac:dyDescent="0.2">
      <c r="A5851" t="s">
        <v>41</v>
      </c>
      <c r="B5851" t="s">
        <v>42</v>
      </c>
      <c r="C5851" t="s">
        <v>145</v>
      </c>
      <c r="D5851" s="11">
        <v>44316</v>
      </c>
      <c r="E5851" t="s">
        <v>55</v>
      </c>
      <c r="F5851">
        <v>5</v>
      </c>
      <c r="G5851" t="s">
        <v>46</v>
      </c>
      <c r="H5851">
        <v>5</v>
      </c>
      <c r="I5851"/>
      <c r="J5851">
        <v>2041885012</v>
      </c>
      <c r="K5851">
        <v>7025449965</v>
      </c>
      <c r="L5851">
        <v>7025449965</v>
      </c>
      <c r="M5851" t="s">
        <v>44</v>
      </c>
      <c r="N5851">
        <v>2364776380</v>
      </c>
      <c r="O5851" s="32" t="str">
        <f t="shared" si="91"/>
        <v>Detractors</v>
      </c>
    </row>
    <row r="5852" spans="1:15" ht="15" x14ac:dyDescent="0.2">
      <c r="A5852" t="s">
        <v>41</v>
      </c>
      <c r="B5852" t="s">
        <v>42</v>
      </c>
      <c r="C5852" t="s">
        <v>114</v>
      </c>
      <c r="D5852" s="11">
        <v>44316</v>
      </c>
      <c r="E5852" t="s">
        <v>50</v>
      </c>
      <c r="F5852">
        <v>4</v>
      </c>
      <c r="G5852" t="s">
        <v>46</v>
      </c>
      <c r="H5852">
        <v>8</v>
      </c>
      <c r="I5852"/>
      <c r="J5852"/>
      <c r="K5852">
        <v>3402446086</v>
      </c>
      <c r="L5852">
        <v>3402446086</v>
      </c>
      <c r="M5852" t="s">
        <v>51</v>
      </c>
      <c r="N5852">
        <v>2364777584</v>
      </c>
      <c r="O5852" s="32" t="str">
        <f t="shared" si="91"/>
        <v>Passives</v>
      </c>
    </row>
    <row r="5853" spans="1:15" ht="15" x14ac:dyDescent="0.2">
      <c r="A5853" t="s">
        <v>41</v>
      </c>
      <c r="B5853" t="s">
        <v>42</v>
      </c>
      <c r="C5853" t="s">
        <v>139</v>
      </c>
      <c r="D5853" s="11">
        <v>44316</v>
      </c>
      <c r="E5853" t="s">
        <v>55</v>
      </c>
      <c r="F5853">
        <v>5</v>
      </c>
      <c r="G5853" t="s">
        <v>43</v>
      </c>
      <c r="H5853">
        <v>10</v>
      </c>
      <c r="I5853"/>
      <c r="J5853"/>
      <c r="K5853">
        <v>7753121231</v>
      </c>
      <c r="L5853">
        <v>7753121231</v>
      </c>
      <c r="M5853" t="s">
        <v>44</v>
      </c>
      <c r="N5853">
        <v>2364786067</v>
      </c>
      <c r="O5853" s="32" t="str">
        <f t="shared" si="91"/>
        <v>Promoters</v>
      </c>
    </row>
    <row r="5854" spans="1:15" ht="15" x14ac:dyDescent="0.2">
      <c r="A5854" t="s">
        <v>41</v>
      </c>
      <c r="B5854" t="s">
        <v>42</v>
      </c>
      <c r="C5854" t="s">
        <v>146</v>
      </c>
      <c r="D5854" s="11">
        <v>44317</v>
      </c>
      <c r="E5854" t="s">
        <v>53</v>
      </c>
      <c r="F5854">
        <v>5</v>
      </c>
      <c r="G5854" t="s">
        <v>43</v>
      </c>
      <c r="H5854">
        <v>0</v>
      </c>
      <c r="I5854"/>
      <c r="J5854"/>
      <c r="K5854">
        <v>4415993686</v>
      </c>
      <c r="L5854">
        <v>4415993686</v>
      </c>
      <c r="M5854" t="s">
        <v>44</v>
      </c>
      <c r="N5854">
        <v>2364936296</v>
      </c>
      <c r="O5854" s="32" t="str">
        <f t="shared" si="91"/>
        <v>Detractors</v>
      </c>
    </row>
    <row r="5855" spans="1:15" ht="15" x14ac:dyDescent="0.2">
      <c r="A5855" t="s">
        <v>41</v>
      </c>
      <c r="B5855" t="s">
        <v>42</v>
      </c>
      <c r="C5855" t="s">
        <v>88</v>
      </c>
      <c r="D5855" s="11">
        <v>44317</v>
      </c>
      <c r="E5855" t="s">
        <v>53</v>
      </c>
      <c r="F5855">
        <v>2</v>
      </c>
      <c r="G5855" t="s">
        <v>46</v>
      </c>
      <c r="H5855">
        <v>0</v>
      </c>
      <c r="I5855"/>
      <c r="J5855">
        <v>2042030750</v>
      </c>
      <c r="K5855">
        <v>4415056959</v>
      </c>
      <c r="L5855">
        <v>4415056959</v>
      </c>
      <c r="M5855" t="s">
        <v>44</v>
      </c>
      <c r="N5855">
        <v>2364942913</v>
      </c>
      <c r="O5855" s="32" t="str">
        <f t="shared" si="91"/>
        <v>Detractors</v>
      </c>
    </row>
    <row r="5856" spans="1:15" ht="15" x14ac:dyDescent="0.2">
      <c r="A5856" t="s">
        <v>41</v>
      </c>
      <c r="B5856" t="s">
        <v>42</v>
      </c>
      <c r="C5856" t="s">
        <v>141</v>
      </c>
      <c r="D5856" s="11">
        <v>44317</v>
      </c>
      <c r="E5856" t="s">
        <v>52</v>
      </c>
      <c r="F5856">
        <v>5</v>
      </c>
      <c r="G5856" t="s">
        <v>43</v>
      </c>
      <c r="H5856">
        <v>9</v>
      </c>
      <c r="I5856"/>
      <c r="J5856"/>
      <c r="K5856">
        <v>4413357079</v>
      </c>
      <c r="L5856">
        <v>4413357079</v>
      </c>
      <c r="M5856" t="s">
        <v>51</v>
      </c>
      <c r="N5856">
        <v>2364943592</v>
      </c>
      <c r="O5856" s="32" t="str">
        <f t="shared" si="91"/>
        <v>Promoters</v>
      </c>
    </row>
    <row r="5857" spans="1:15" ht="15" x14ac:dyDescent="0.2">
      <c r="A5857" t="s">
        <v>41</v>
      </c>
      <c r="B5857" t="s">
        <v>42</v>
      </c>
      <c r="C5857" t="s">
        <v>130</v>
      </c>
      <c r="D5857" s="11">
        <v>44317</v>
      </c>
      <c r="E5857" t="s">
        <v>19</v>
      </c>
      <c r="F5857">
        <v>4</v>
      </c>
      <c r="G5857" t="s">
        <v>43</v>
      </c>
      <c r="H5857">
        <v>8</v>
      </c>
      <c r="I5857"/>
      <c r="J5857"/>
      <c r="K5857">
        <v>7205275223</v>
      </c>
      <c r="L5857">
        <v>5926131844</v>
      </c>
      <c r="M5857" t="s">
        <v>51</v>
      </c>
      <c r="N5857">
        <v>2364954350</v>
      </c>
      <c r="O5857" s="32" t="str">
        <f t="shared" si="91"/>
        <v>Passives</v>
      </c>
    </row>
    <row r="5858" spans="1:15" ht="15" x14ac:dyDescent="0.2">
      <c r="A5858" t="s">
        <v>41</v>
      </c>
      <c r="B5858" t="s">
        <v>42</v>
      </c>
      <c r="C5858" t="s">
        <v>132</v>
      </c>
      <c r="D5858" s="11">
        <v>44317</v>
      </c>
      <c r="E5858" t="s">
        <v>55</v>
      </c>
      <c r="F5858">
        <v>1</v>
      </c>
      <c r="G5858" t="s">
        <v>46</v>
      </c>
      <c r="H5858">
        <v>0</v>
      </c>
      <c r="I5858"/>
      <c r="J5858"/>
      <c r="K5858">
        <v>5754550038</v>
      </c>
      <c r="L5858">
        <v>5754550038</v>
      </c>
      <c r="M5858" t="s">
        <v>44</v>
      </c>
      <c r="N5858">
        <v>2364956164</v>
      </c>
      <c r="O5858" s="32" t="str">
        <f t="shared" si="91"/>
        <v>Detractors</v>
      </c>
    </row>
    <row r="5859" spans="1:15" ht="15" x14ac:dyDescent="0.2">
      <c r="A5859" t="s">
        <v>41</v>
      </c>
      <c r="B5859" t="s">
        <v>42</v>
      </c>
      <c r="C5859" t="s">
        <v>88</v>
      </c>
      <c r="D5859" s="11">
        <v>44317</v>
      </c>
      <c r="E5859" t="s">
        <v>53</v>
      </c>
      <c r="F5859">
        <v>5</v>
      </c>
      <c r="G5859" t="s">
        <v>43</v>
      </c>
      <c r="H5859">
        <v>10</v>
      </c>
      <c r="I5859"/>
      <c r="J5859"/>
      <c r="K5859">
        <v>4415950604</v>
      </c>
      <c r="L5859">
        <v>4415950604</v>
      </c>
      <c r="M5859" t="s">
        <v>44</v>
      </c>
      <c r="N5859">
        <v>2364958240</v>
      </c>
      <c r="O5859" s="32" t="str">
        <f t="shared" si="91"/>
        <v>Promoters</v>
      </c>
    </row>
    <row r="5860" spans="1:15" ht="15" x14ac:dyDescent="0.2">
      <c r="A5860" t="s">
        <v>41</v>
      </c>
      <c r="B5860" t="s">
        <v>42</v>
      </c>
      <c r="C5860" t="s">
        <v>130</v>
      </c>
      <c r="D5860" s="11">
        <v>44317</v>
      </c>
      <c r="E5860" t="s">
        <v>19</v>
      </c>
      <c r="F5860">
        <v>5</v>
      </c>
      <c r="G5860" t="s">
        <v>43</v>
      </c>
      <c r="H5860">
        <v>8</v>
      </c>
      <c r="I5860"/>
      <c r="J5860"/>
      <c r="K5860">
        <v>7205275223</v>
      </c>
      <c r="L5860">
        <v>5926240014</v>
      </c>
      <c r="M5860" t="s">
        <v>51</v>
      </c>
      <c r="N5860">
        <v>2364976211</v>
      </c>
      <c r="O5860" s="32" t="str">
        <f t="shared" si="91"/>
        <v>Passives</v>
      </c>
    </row>
    <row r="5861" spans="1:15" ht="15" x14ac:dyDescent="0.2">
      <c r="A5861" t="s">
        <v>41</v>
      </c>
      <c r="B5861" t="s">
        <v>42</v>
      </c>
      <c r="C5861" t="s">
        <v>128</v>
      </c>
      <c r="D5861" s="11">
        <v>44317</v>
      </c>
      <c r="E5861" t="s">
        <v>54</v>
      </c>
      <c r="F5861">
        <v>5</v>
      </c>
      <c r="G5861" t="s">
        <v>46</v>
      </c>
      <c r="H5861">
        <v>10</v>
      </c>
      <c r="I5861"/>
      <c r="J5861">
        <v>2042074275</v>
      </c>
      <c r="K5861">
        <v>5053544015</v>
      </c>
      <c r="L5861">
        <v>5053544015</v>
      </c>
      <c r="M5861" t="s">
        <v>44</v>
      </c>
      <c r="N5861">
        <v>2364995039</v>
      </c>
      <c r="O5861" s="32" t="str">
        <f t="shared" si="91"/>
        <v>Promoters</v>
      </c>
    </row>
    <row r="5862" spans="1:15" ht="15" x14ac:dyDescent="0.2">
      <c r="A5862" t="s">
        <v>41</v>
      </c>
      <c r="B5862" t="s">
        <v>42</v>
      </c>
      <c r="C5862" t="s">
        <v>142</v>
      </c>
      <c r="D5862" s="11">
        <v>44317</v>
      </c>
      <c r="E5862" t="s">
        <v>50</v>
      </c>
      <c r="F5862">
        <v>5</v>
      </c>
      <c r="G5862" t="s">
        <v>46</v>
      </c>
      <c r="H5862">
        <v>10</v>
      </c>
      <c r="I5862"/>
      <c r="J5862"/>
      <c r="K5862">
        <v>3404735296</v>
      </c>
      <c r="L5862">
        <v>3404735296</v>
      </c>
      <c r="M5862" t="s">
        <v>51</v>
      </c>
      <c r="N5862">
        <v>2364996326</v>
      </c>
      <c r="O5862" s="32" t="str">
        <f t="shared" si="91"/>
        <v>Promoters</v>
      </c>
    </row>
    <row r="5863" spans="1:15" ht="15" x14ac:dyDescent="0.2">
      <c r="A5863" t="s">
        <v>41</v>
      </c>
      <c r="B5863" t="s">
        <v>42</v>
      </c>
      <c r="C5863" t="s">
        <v>85</v>
      </c>
      <c r="D5863" s="11">
        <v>44317</v>
      </c>
      <c r="E5863" t="s">
        <v>53</v>
      </c>
      <c r="F5863">
        <v>5</v>
      </c>
      <c r="G5863" t="s">
        <v>43</v>
      </c>
      <c r="H5863">
        <v>10</v>
      </c>
      <c r="I5863"/>
      <c r="J5863"/>
      <c r="K5863">
        <v>4412340872</v>
      </c>
      <c r="L5863">
        <v>4412340872</v>
      </c>
      <c r="M5863" t="s">
        <v>44</v>
      </c>
      <c r="N5863">
        <v>2365005507</v>
      </c>
      <c r="O5863" s="32" t="str">
        <f t="shared" si="91"/>
        <v>Promoters</v>
      </c>
    </row>
    <row r="5864" spans="1:15" ht="15" x14ac:dyDescent="0.2">
      <c r="A5864" t="s">
        <v>41</v>
      </c>
      <c r="B5864" t="s">
        <v>42</v>
      </c>
      <c r="C5864" t="s">
        <v>124</v>
      </c>
      <c r="D5864" s="11">
        <v>44317</v>
      </c>
      <c r="E5864" t="s">
        <v>53</v>
      </c>
      <c r="F5864">
        <v>5</v>
      </c>
      <c r="G5864" t="s">
        <v>43</v>
      </c>
      <c r="H5864">
        <v>8</v>
      </c>
      <c r="I5864"/>
      <c r="J5864"/>
      <c r="K5864">
        <v>4412368213</v>
      </c>
      <c r="L5864">
        <v>4412368213</v>
      </c>
      <c r="M5864" t="s">
        <v>44</v>
      </c>
      <c r="N5864">
        <v>2365018722</v>
      </c>
      <c r="O5864" s="32" t="str">
        <f t="shared" si="91"/>
        <v>Passives</v>
      </c>
    </row>
    <row r="5865" spans="1:15" ht="15" x14ac:dyDescent="0.2">
      <c r="A5865" t="s">
        <v>41</v>
      </c>
      <c r="B5865" t="s">
        <v>42</v>
      </c>
      <c r="C5865" t="s">
        <v>115</v>
      </c>
      <c r="D5865" s="11">
        <v>44317</v>
      </c>
      <c r="E5865" t="s">
        <v>50</v>
      </c>
      <c r="F5865">
        <v>5</v>
      </c>
      <c r="G5865" t="s">
        <v>43</v>
      </c>
      <c r="H5865">
        <v>10</v>
      </c>
      <c r="I5865"/>
      <c r="J5865"/>
      <c r="K5865">
        <v>3404738678</v>
      </c>
      <c r="L5865">
        <v>3404738678</v>
      </c>
      <c r="M5865" t="s">
        <v>44</v>
      </c>
      <c r="N5865">
        <v>2365028477</v>
      </c>
      <c r="O5865" s="32" t="str">
        <f t="shared" si="91"/>
        <v>Promoters</v>
      </c>
    </row>
    <row r="5866" spans="1:15" ht="15" x14ac:dyDescent="0.2">
      <c r="A5866" t="s">
        <v>41</v>
      </c>
      <c r="B5866" t="s">
        <v>42</v>
      </c>
      <c r="C5866" t="s">
        <v>138</v>
      </c>
      <c r="D5866" s="11">
        <v>44317</v>
      </c>
      <c r="E5866" t="s">
        <v>50</v>
      </c>
      <c r="F5866">
        <v>4</v>
      </c>
      <c r="G5866" t="s">
        <v>43</v>
      </c>
      <c r="H5866">
        <v>7</v>
      </c>
      <c r="I5866"/>
      <c r="J5866"/>
      <c r="K5866">
        <v>3405149713</v>
      </c>
      <c r="L5866">
        <v>3405149713</v>
      </c>
      <c r="M5866" t="s">
        <v>51</v>
      </c>
      <c r="N5866">
        <v>2365037810</v>
      </c>
      <c r="O5866" s="32" t="str">
        <f t="shared" si="91"/>
        <v>Passives</v>
      </c>
    </row>
    <row r="5867" spans="1:15" ht="15" x14ac:dyDescent="0.2">
      <c r="A5867" t="s">
        <v>41</v>
      </c>
      <c r="B5867" t="s">
        <v>42</v>
      </c>
      <c r="C5867" t="s">
        <v>124</v>
      </c>
      <c r="D5867" s="11">
        <v>44317</v>
      </c>
      <c r="E5867" t="s">
        <v>54</v>
      </c>
      <c r="F5867">
        <v>5</v>
      </c>
      <c r="G5867" t="s">
        <v>43</v>
      </c>
      <c r="H5867">
        <v>10</v>
      </c>
      <c r="I5867"/>
      <c r="J5867"/>
      <c r="K5867">
        <v>9282067964</v>
      </c>
      <c r="L5867">
        <v>9282067964</v>
      </c>
      <c r="M5867" t="s">
        <v>51</v>
      </c>
      <c r="N5867">
        <v>2365058919</v>
      </c>
      <c r="O5867" s="32" t="str">
        <f t="shared" si="91"/>
        <v>Promoters</v>
      </c>
    </row>
    <row r="5868" spans="1:15" ht="15" x14ac:dyDescent="0.2">
      <c r="A5868" t="s">
        <v>41</v>
      </c>
      <c r="B5868" t="s">
        <v>42</v>
      </c>
      <c r="C5868" t="s">
        <v>145</v>
      </c>
      <c r="D5868" s="11">
        <v>44317</v>
      </c>
      <c r="E5868" t="s">
        <v>55</v>
      </c>
      <c r="F5868">
        <v>3</v>
      </c>
      <c r="G5868" t="s">
        <v>43</v>
      </c>
      <c r="H5868">
        <v>2</v>
      </c>
      <c r="I5868"/>
      <c r="J5868"/>
      <c r="K5868">
        <v>5059004031</v>
      </c>
      <c r="L5868">
        <v>5059004031</v>
      </c>
      <c r="M5868" t="s">
        <v>44</v>
      </c>
      <c r="N5868">
        <v>2365073217</v>
      </c>
      <c r="O5868" s="32" t="str">
        <f t="shared" si="91"/>
        <v>Detractors</v>
      </c>
    </row>
    <row r="5869" spans="1:15" ht="15" x14ac:dyDescent="0.2">
      <c r="A5869" t="s">
        <v>41</v>
      </c>
      <c r="B5869" t="s">
        <v>42</v>
      </c>
      <c r="C5869" t="s">
        <v>112</v>
      </c>
      <c r="D5869" s="11">
        <v>44317</v>
      </c>
      <c r="E5869" t="s">
        <v>50</v>
      </c>
      <c r="F5869">
        <v>5</v>
      </c>
      <c r="G5869" t="s">
        <v>46</v>
      </c>
      <c r="H5869">
        <v>8</v>
      </c>
      <c r="I5869"/>
      <c r="J5869"/>
      <c r="K5869">
        <v>3405131656</v>
      </c>
      <c r="L5869">
        <v>3405131656</v>
      </c>
      <c r="M5869" t="s">
        <v>51</v>
      </c>
      <c r="N5869">
        <v>2365104570</v>
      </c>
      <c r="O5869" s="32" t="str">
        <f t="shared" si="91"/>
        <v>Passives</v>
      </c>
    </row>
    <row r="5870" spans="1:15" ht="15" x14ac:dyDescent="0.2">
      <c r="A5870" t="s">
        <v>41</v>
      </c>
      <c r="B5870" t="s">
        <v>42</v>
      </c>
      <c r="C5870" t="s">
        <v>79</v>
      </c>
      <c r="D5870" s="11">
        <v>44317</v>
      </c>
      <c r="E5870" t="s">
        <v>50</v>
      </c>
      <c r="F5870">
        <v>5</v>
      </c>
      <c r="G5870" t="s">
        <v>43</v>
      </c>
      <c r="H5870">
        <v>10</v>
      </c>
      <c r="I5870"/>
      <c r="J5870"/>
      <c r="K5870">
        <v>3402274077</v>
      </c>
      <c r="L5870">
        <v>3402274077</v>
      </c>
      <c r="M5870" t="s">
        <v>44</v>
      </c>
      <c r="N5870">
        <v>2365115922</v>
      </c>
      <c r="O5870" s="32" t="str">
        <f t="shared" si="91"/>
        <v>Promoters</v>
      </c>
    </row>
    <row r="5871" spans="1:15" ht="15" x14ac:dyDescent="0.2">
      <c r="A5871" t="s">
        <v>41</v>
      </c>
      <c r="B5871" t="s">
        <v>42</v>
      </c>
      <c r="C5871" t="s">
        <v>134</v>
      </c>
      <c r="D5871" s="11">
        <v>44317</v>
      </c>
      <c r="E5871" t="s">
        <v>54</v>
      </c>
      <c r="F5871">
        <v>2</v>
      </c>
      <c r="G5871" t="s">
        <v>43</v>
      </c>
      <c r="H5871">
        <v>4</v>
      </c>
      <c r="I5871"/>
      <c r="J5871"/>
      <c r="K5871">
        <v>9286141920</v>
      </c>
      <c r="L5871">
        <v>9286141920</v>
      </c>
      <c r="M5871" t="s">
        <v>44</v>
      </c>
      <c r="N5871">
        <v>2365120986</v>
      </c>
      <c r="O5871" s="32" t="str">
        <f t="shared" si="91"/>
        <v>Detractors</v>
      </c>
    </row>
    <row r="5872" spans="1:15" ht="15" x14ac:dyDescent="0.2">
      <c r="A5872" t="s">
        <v>41</v>
      </c>
      <c r="B5872" t="s">
        <v>42</v>
      </c>
      <c r="C5872" t="s">
        <v>114</v>
      </c>
      <c r="D5872" s="11">
        <v>44317</v>
      </c>
      <c r="E5872" t="s">
        <v>50</v>
      </c>
      <c r="F5872">
        <v>5</v>
      </c>
      <c r="G5872" t="s">
        <v>46</v>
      </c>
      <c r="H5872">
        <v>8</v>
      </c>
      <c r="I5872"/>
      <c r="J5872"/>
      <c r="K5872">
        <v>3405131656</v>
      </c>
      <c r="L5872">
        <v>3405131656</v>
      </c>
      <c r="M5872" t="s">
        <v>51</v>
      </c>
      <c r="N5872">
        <v>2365121169</v>
      </c>
      <c r="O5872" s="32" t="str">
        <f t="shared" si="91"/>
        <v>Passives</v>
      </c>
    </row>
    <row r="5873" spans="1:15" ht="15" x14ac:dyDescent="0.2">
      <c r="A5873" t="s">
        <v>41</v>
      </c>
      <c r="B5873" t="s">
        <v>42</v>
      </c>
      <c r="C5873" t="s">
        <v>134</v>
      </c>
      <c r="D5873" s="11">
        <v>44317</v>
      </c>
      <c r="E5873" t="s">
        <v>54</v>
      </c>
      <c r="F5873">
        <v>4</v>
      </c>
      <c r="G5873" t="s">
        <v>46</v>
      </c>
      <c r="H5873">
        <v>9</v>
      </c>
      <c r="I5873"/>
      <c r="J5873">
        <v>2042201373</v>
      </c>
      <c r="K5873">
        <v>9285510245</v>
      </c>
      <c r="L5873">
        <v>9285510245</v>
      </c>
      <c r="M5873" t="s">
        <v>44</v>
      </c>
      <c r="N5873">
        <v>2365133042</v>
      </c>
      <c r="O5873" s="32" t="str">
        <f t="shared" si="91"/>
        <v>Promoters</v>
      </c>
    </row>
    <row r="5874" spans="1:15" ht="15" x14ac:dyDescent="0.2">
      <c r="A5874" t="s">
        <v>41</v>
      </c>
      <c r="B5874" t="s">
        <v>42</v>
      </c>
      <c r="C5874" t="s">
        <v>114</v>
      </c>
      <c r="D5874" s="11">
        <v>44318</v>
      </c>
      <c r="E5874" t="s">
        <v>53</v>
      </c>
      <c r="F5874">
        <v>5</v>
      </c>
      <c r="G5874" t="s">
        <v>43</v>
      </c>
      <c r="H5874">
        <v>10</v>
      </c>
      <c r="I5874"/>
      <c r="J5874"/>
      <c r="K5874">
        <v>4417051131</v>
      </c>
      <c r="L5874">
        <v>4417051131</v>
      </c>
      <c r="M5874" t="s">
        <v>44</v>
      </c>
      <c r="N5874">
        <v>2365258946</v>
      </c>
      <c r="O5874" s="32" t="str">
        <f t="shared" si="91"/>
        <v>Promoters</v>
      </c>
    </row>
    <row r="5875" spans="1:15" ht="15" x14ac:dyDescent="0.2">
      <c r="A5875" t="s">
        <v>41</v>
      </c>
      <c r="B5875" t="s">
        <v>42</v>
      </c>
      <c r="C5875" t="s">
        <v>132</v>
      </c>
      <c r="D5875" s="11">
        <v>44318</v>
      </c>
      <c r="E5875" t="s">
        <v>55</v>
      </c>
      <c r="F5875">
        <v>5</v>
      </c>
      <c r="G5875" t="s">
        <v>43</v>
      </c>
      <c r="H5875">
        <v>5</v>
      </c>
      <c r="I5875"/>
      <c r="J5875"/>
      <c r="K5875">
        <v>5054239490</v>
      </c>
      <c r="L5875">
        <v>5054239490</v>
      </c>
      <c r="M5875" t="s">
        <v>44</v>
      </c>
      <c r="N5875">
        <v>2365274246</v>
      </c>
      <c r="O5875" s="32" t="str">
        <f t="shared" si="91"/>
        <v>Detractors</v>
      </c>
    </row>
    <row r="5876" spans="1:15" ht="15" x14ac:dyDescent="0.2">
      <c r="A5876" t="s">
        <v>41</v>
      </c>
      <c r="B5876" t="s">
        <v>42</v>
      </c>
      <c r="C5876" t="s">
        <v>114</v>
      </c>
      <c r="D5876" s="11">
        <v>44318</v>
      </c>
      <c r="E5876" t="s">
        <v>52</v>
      </c>
      <c r="F5876">
        <v>5</v>
      </c>
      <c r="G5876" t="s">
        <v>43</v>
      </c>
      <c r="H5876">
        <v>10</v>
      </c>
      <c r="I5876"/>
      <c r="J5876"/>
      <c r="K5876">
        <v>4417320299</v>
      </c>
      <c r="L5876">
        <v>4417320299</v>
      </c>
      <c r="M5876" t="s">
        <v>51</v>
      </c>
      <c r="N5876">
        <v>2365295057</v>
      </c>
      <c r="O5876" s="32" t="str">
        <f t="shared" si="91"/>
        <v>Promoters</v>
      </c>
    </row>
    <row r="5877" spans="1:15" ht="15" x14ac:dyDescent="0.2">
      <c r="A5877" t="s">
        <v>41</v>
      </c>
      <c r="B5877" t="s">
        <v>42</v>
      </c>
      <c r="C5877" t="s">
        <v>86</v>
      </c>
      <c r="D5877" s="11">
        <v>44318</v>
      </c>
      <c r="E5877" t="s">
        <v>53</v>
      </c>
      <c r="F5877">
        <v>4</v>
      </c>
      <c r="G5877" t="s">
        <v>43</v>
      </c>
      <c r="H5877">
        <v>1</v>
      </c>
      <c r="I5877"/>
      <c r="J5877">
        <v>2042352760</v>
      </c>
      <c r="K5877">
        <v>4417058716</v>
      </c>
      <c r="L5877">
        <v>4417058716</v>
      </c>
      <c r="M5877" t="s">
        <v>44</v>
      </c>
      <c r="N5877">
        <v>2365303693</v>
      </c>
      <c r="O5877" s="32" t="str">
        <f t="shared" si="91"/>
        <v>Detractors</v>
      </c>
    </row>
    <row r="5878" spans="1:15" ht="15" x14ac:dyDescent="0.2">
      <c r="A5878" t="s">
        <v>41</v>
      </c>
      <c r="B5878" t="s">
        <v>42</v>
      </c>
      <c r="C5878" t="s">
        <v>132</v>
      </c>
      <c r="D5878" s="11">
        <v>44318</v>
      </c>
      <c r="E5878" t="s">
        <v>55</v>
      </c>
      <c r="F5878">
        <v>5</v>
      </c>
      <c r="G5878" t="s">
        <v>43</v>
      </c>
      <c r="H5878">
        <v>10</v>
      </c>
      <c r="I5878"/>
      <c r="J5878"/>
      <c r="K5878">
        <v>7754853544</v>
      </c>
      <c r="L5878">
        <v>7754853544</v>
      </c>
      <c r="M5878" t="s">
        <v>44</v>
      </c>
      <c r="N5878">
        <v>2365304482</v>
      </c>
      <c r="O5878" s="32" t="str">
        <f t="shared" si="91"/>
        <v>Promoters</v>
      </c>
    </row>
    <row r="5879" spans="1:15" ht="15" x14ac:dyDescent="0.2">
      <c r="A5879" t="s">
        <v>41</v>
      </c>
      <c r="B5879" t="s">
        <v>42</v>
      </c>
      <c r="C5879" t="s">
        <v>112</v>
      </c>
      <c r="D5879" s="11">
        <v>44318</v>
      </c>
      <c r="E5879" t="s">
        <v>54</v>
      </c>
      <c r="F5879">
        <v>1</v>
      </c>
      <c r="G5879" t="s">
        <v>43</v>
      </c>
      <c r="H5879">
        <v>10</v>
      </c>
      <c r="I5879"/>
      <c r="J5879"/>
      <c r="K5879">
        <v>5054239490</v>
      </c>
      <c r="L5879">
        <v>5054239490</v>
      </c>
      <c r="M5879" t="s">
        <v>44</v>
      </c>
      <c r="N5879">
        <v>2365307633</v>
      </c>
      <c r="O5879" s="32" t="str">
        <f t="shared" si="91"/>
        <v>Promoters</v>
      </c>
    </row>
    <row r="5880" spans="1:15" ht="15" x14ac:dyDescent="0.2">
      <c r="A5880" t="s">
        <v>41</v>
      </c>
      <c r="B5880" t="s">
        <v>42</v>
      </c>
      <c r="C5880" t="s">
        <v>141</v>
      </c>
      <c r="D5880" s="11">
        <v>44318</v>
      </c>
      <c r="E5880" t="s">
        <v>53</v>
      </c>
      <c r="F5880">
        <v>5</v>
      </c>
      <c r="G5880" t="s">
        <v>43</v>
      </c>
      <c r="H5880">
        <v>8</v>
      </c>
      <c r="I5880"/>
      <c r="J5880"/>
      <c r="K5880">
        <v>4412365501</v>
      </c>
      <c r="L5880">
        <v>4412365501</v>
      </c>
      <c r="M5880" t="s">
        <v>51</v>
      </c>
      <c r="N5880">
        <v>2365332067</v>
      </c>
      <c r="O5880" s="32" t="str">
        <f t="shared" si="91"/>
        <v>Passives</v>
      </c>
    </row>
    <row r="5881" spans="1:15" ht="15" x14ac:dyDescent="0.2">
      <c r="A5881" t="s">
        <v>41</v>
      </c>
      <c r="B5881" t="s">
        <v>42</v>
      </c>
      <c r="C5881" t="s">
        <v>141</v>
      </c>
      <c r="D5881" s="11">
        <v>44318</v>
      </c>
      <c r="E5881" t="s">
        <v>54</v>
      </c>
      <c r="F5881">
        <v>5</v>
      </c>
      <c r="G5881" t="s">
        <v>43</v>
      </c>
      <c r="H5881">
        <v>6</v>
      </c>
      <c r="I5881"/>
      <c r="J5881"/>
      <c r="K5881">
        <v>6236805599</v>
      </c>
      <c r="L5881">
        <v>6236805599</v>
      </c>
      <c r="M5881" t="s">
        <v>44</v>
      </c>
      <c r="N5881">
        <v>2365342145</v>
      </c>
      <c r="O5881" s="32" t="str">
        <f t="shared" si="91"/>
        <v>Detractors</v>
      </c>
    </row>
    <row r="5882" spans="1:15" ht="15" x14ac:dyDescent="0.2">
      <c r="A5882" t="s">
        <v>41</v>
      </c>
      <c r="B5882" t="s">
        <v>42</v>
      </c>
      <c r="C5882" t="s">
        <v>142</v>
      </c>
      <c r="D5882" s="11">
        <v>44318</v>
      </c>
      <c r="E5882" t="s">
        <v>50</v>
      </c>
      <c r="F5882">
        <v>5</v>
      </c>
      <c r="G5882" t="s">
        <v>43</v>
      </c>
      <c r="H5882">
        <v>4</v>
      </c>
      <c r="I5882"/>
      <c r="J5882"/>
      <c r="K5882">
        <v>3402447699</v>
      </c>
      <c r="L5882">
        <v>3402447699</v>
      </c>
      <c r="M5882" t="s">
        <v>44</v>
      </c>
      <c r="N5882">
        <v>2365346345</v>
      </c>
      <c r="O5882" s="32" t="str">
        <f t="shared" si="91"/>
        <v>Detractors</v>
      </c>
    </row>
    <row r="5883" spans="1:15" ht="15" x14ac:dyDescent="0.2">
      <c r="A5883" t="s">
        <v>41</v>
      </c>
      <c r="B5883" t="s">
        <v>42</v>
      </c>
      <c r="C5883" t="s">
        <v>131</v>
      </c>
      <c r="D5883" s="11">
        <v>44318</v>
      </c>
      <c r="E5883" t="s">
        <v>54</v>
      </c>
      <c r="F5883">
        <v>3</v>
      </c>
      <c r="G5883" t="s">
        <v>43</v>
      </c>
      <c r="H5883">
        <v>0</v>
      </c>
      <c r="I5883"/>
      <c r="J5883"/>
      <c r="K5883">
        <v>5056081022</v>
      </c>
      <c r="L5883">
        <v>5056081022</v>
      </c>
      <c r="M5883" t="s">
        <v>44</v>
      </c>
      <c r="N5883">
        <v>2365357587</v>
      </c>
      <c r="O5883" s="32" t="str">
        <f t="shared" si="91"/>
        <v>Detractors</v>
      </c>
    </row>
    <row r="5884" spans="1:15" ht="15" x14ac:dyDescent="0.2">
      <c r="A5884" t="s">
        <v>41</v>
      </c>
      <c r="B5884" t="s">
        <v>42</v>
      </c>
      <c r="C5884" t="s">
        <v>144</v>
      </c>
      <c r="D5884" s="11">
        <v>44318</v>
      </c>
      <c r="E5884" t="s">
        <v>50</v>
      </c>
      <c r="F5884">
        <v>5</v>
      </c>
      <c r="G5884" t="s">
        <v>43</v>
      </c>
      <c r="H5884">
        <v>8</v>
      </c>
      <c r="I5884"/>
      <c r="J5884"/>
      <c r="K5884">
        <v>3409988945</v>
      </c>
      <c r="L5884">
        <v>3409988945</v>
      </c>
      <c r="M5884" t="s">
        <v>44</v>
      </c>
      <c r="N5884">
        <v>2365358653</v>
      </c>
      <c r="O5884" s="32" t="str">
        <f t="shared" si="91"/>
        <v>Passives</v>
      </c>
    </row>
    <row r="5885" spans="1:15" ht="15" x14ac:dyDescent="0.2">
      <c r="A5885" t="s">
        <v>41</v>
      </c>
      <c r="B5885" t="s">
        <v>42</v>
      </c>
      <c r="C5885" t="s">
        <v>144</v>
      </c>
      <c r="D5885" s="11">
        <v>44318</v>
      </c>
      <c r="E5885" t="s">
        <v>50</v>
      </c>
      <c r="F5885">
        <v>5</v>
      </c>
      <c r="G5885" t="s">
        <v>43</v>
      </c>
      <c r="H5885">
        <v>9</v>
      </c>
      <c r="I5885"/>
      <c r="J5885"/>
      <c r="K5885">
        <v>3402444488</v>
      </c>
      <c r="L5885">
        <v>3402444488</v>
      </c>
      <c r="M5885" t="s">
        <v>44</v>
      </c>
      <c r="N5885">
        <v>2365374805</v>
      </c>
      <c r="O5885" s="32" t="str">
        <f t="shared" si="91"/>
        <v>Promoters</v>
      </c>
    </row>
    <row r="5886" spans="1:15" ht="15" x14ac:dyDescent="0.2">
      <c r="A5886" t="s">
        <v>41</v>
      </c>
      <c r="B5886" t="s">
        <v>42</v>
      </c>
      <c r="C5886" t="s">
        <v>128</v>
      </c>
      <c r="D5886" s="11">
        <v>44319</v>
      </c>
      <c r="E5886" t="s">
        <v>52</v>
      </c>
      <c r="F5886">
        <v>5</v>
      </c>
      <c r="G5886" t="s">
        <v>43</v>
      </c>
      <c r="H5886">
        <v>10</v>
      </c>
      <c r="I5886"/>
      <c r="J5886"/>
      <c r="K5886">
        <v>4417039061</v>
      </c>
      <c r="L5886">
        <v>4417039061</v>
      </c>
      <c r="M5886" t="s">
        <v>51</v>
      </c>
      <c r="N5886">
        <v>2365442525</v>
      </c>
      <c r="O5886" s="32" t="str">
        <f t="shared" si="91"/>
        <v>Promoters</v>
      </c>
    </row>
    <row r="5887" spans="1:15" ht="15" x14ac:dyDescent="0.2">
      <c r="A5887" t="s">
        <v>41</v>
      </c>
      <c r="B5887" t="s">
        <v>42</v>
      </c>
      <c r="C5887" t="s">
        <v>80</v>
      </c>
      <c r="D5887" s="11">
        <v>44319</v>
      </c>
      <c r="E5887" t="s">
        <v>53</v>
      </c>
      <c r="F5887">
        <v>5</v>
      </c>
      <c r="G5887" t="s">
        <v>43</v>
      </c>
      <c r="H5887">
        <v>10</v>
      </c>
      <c r="I5887"/>
      <c r="J5887"/>
      <c r="K5887">
        <v>4417329949</v>
      </c>
      <c r="L5887">
        <v>4417329949</v>
      </c>
      <c r="M5887" t="s">
        <v>44</v>
      </c>
      <c r="N5887">
        <v>2365447924</v>
      </c>
      <c r="O5887" s="32" t="str">
        <f t="shared" si="91"/>
        <v>Promoters</v>
      </c>
    </row>
    <row r="5888" spans="1:15" ht="15" x14ac:dyDescent="0.2">
      <c r="A5888" t="s">
        <v>41</v>
      </c>
      <c r="B5888" t="s">
        <v>42</v>
      </c>
      <c r="C5888" t="s">
        <v>134</v>
      </c>
      <c r="D5888" s="11">
        <v>44319</v>
      </c>
      <c r="E5888" t="s">
        <v>53</v>
      </c>
      <c r="F5888">
        <v>5</v>
      </c>
      <c r="G5888" t="s">
        <v>43</v>
      </c>
      <c r="H5888">
        <v>10</v>
      </c>
      <c r="I5888"/>
      <c r="J5888"/>
      <c r="K5888">
        <v>4415990082</v>
      </c>
      <c r="L5888">
        <v>4415990082</v>
      </c>
      <c r="M5888" t="s">
        <v>44</v>
      </c>
      <c r="N5888">
        <v>2365449486</v>
      </c>
      <c r="O5888" s="32" t="str">
        <f t="shared" si="91"/>
        <v>Promoters</v>
      </c>
    </row>
    <row r="5889" spans="1:15" ht="15" x14ac:dyDescent="0.2">
      <c r="A5889" t="s">
        <v>41</v>
      </c>
      <c r="B5889" t="s">
        <v>42</v>
      </c>
      <c r="C5889" t="s">
        <v>145</v>
      </c>
      <c r="D5889" s="11">
        <v>44319</v>
      </c>
      <c r="E5889" t="s">
        <v>50</v>
      </c>
      <c r="F5889">
        <v>5</v>
      </c>
      <c r="G5889" t="s">
        <v>43</v>
      </c>
      <c r="H5889">
        <v>8</v>
      </c>
      <c r="I5889"/>
      <c r="J5889"/>
      <c r="K5889">
        <v>4126149996</v>
      </c>
      <c r="L5889">
        <v>4126149996</v>
      </c>
      <c r="M5889" t="s">
        <v>44</v>
      </c>
      <c r="N5889">
        <v>2365458355</v>
      </c>
      <c r="O5889" s="32" t="str">
        <f t="shared" si="91"/>
        <v>Passives</v>
      </c>
    </row>
    <row r="5890" spans="1:15" ht="15" x14ac:dyDescent="0.2">
      <c r="A5890" t="s">
        <v>41</v>
      </c>
      <c r="B5890" t="s">
        <v>42</v>
      </c>
      <c r="C5890" t="s">
        <v>107</v>
      </c>
      <c r="D5890" s="11">
        <v>44319</v>
      </c>
      <c r="E5890" t="s">
        <v>53</v>
      </c>
      <c r="F5890">
        <v>4</v>
      </c>
      <c r="G5890" t="s">
        <v>43</v>
      </c>
      <c r="H5890">
        <v>8</v>
      </c>
      <c r="I5890"/>
      <c r="J5890"/>
      <c r="K5890">
        <v>4417030639</v>
      </c>
      <c r="L5890">
        <v>4417030639</v>
      </c>
      <c r="M5890" t="s">
        <v>51</v>
      </c>
      <c r="N5890">
        <v>2365469797</v>
      </c>
      <c r="O5890" s="32" t="str">
        <f t="shared" ref="O5890:O5953" si="92">IF(AND(H5890&gt;=$Q$3,H5890&lt;=$R$3),$S$3,IF(AND(H5890&gt;=$Q$4,H5890&lt;=$R$4),$S$4,IF(AND(H5890&gt;=$Q$5,H5890&lt;=$R$5),$S$5)))</f>
        <v>Passives</v>
      </c>
    </row>
    <row r="5891" spans="1:15" ht="15" x14ac:dyDescent="0.2">
      <c r="A5891" t="s">
        <v>41</v>
      </c>
      <c r="B5891" t="s">
        <v>42</v>
      </c>
      <c r="C5891" t="s">
        <v>132</v>
      </c>
      <c r="D5891" s="11">
        <v>44319</v>
      </c>
      <c r="E5891" t="s">
        <v>54</v>
      </c>
      <c r="F5891">
        <v>5</v>
      </c>
      <c r="G5891" t="s">
        <v>43</v>
      </c>
      <c r="H5891">
        <v>9</v>
      </c>
      <c r="I5891"/>
      <c r="J5891"/>
      <c r="K5891">
        <v>9284295376</v>
      </c>
      <c r="L5891">
        <v>9284295376</v>
      </c>
      <c r="M5891" t="s">
        <v>44</v>
      </c>
      <c r="N5891">
        <v>2365473858</v>
      </c>
      <c r="O5891" s="32" t="str">
        <f t="shared" si="92"/>
        <v>Promoters</v>
      </c>
    </row>
    <row r="5892" spans="1:15" ht="15" x14ac:dyDescent="0.2">
      <c r="A5892" t="s">
        <v>41</v>
      </c>
      <c r="B5892" t="s">
        <v>42</v>
      </c>
      <c r="C5892" t="s">
        <v>109</v>
      </c>
      <c r="D5892" s="11">
        <v>44319</v>
      </c>
      <c r="E5892" t="s">
        <v>53</v>
      </c>
      <c r="F5892">
        <v>5</v>
      </c>
      <c r="G5892" t="s">
        <v>46</v>
      </c>
      <c r="H5892">
        <v>7</v>
      </c>
      <c r="I5892"/>
      <c r="J5892"/>
      <c r="K5892">
        <v>4415429600</v>
      </c>
      <c r="L5892">
        <v>4415429600</v>
      </c>
      <c r="M5892" t="s">
        <v>44</v>
      </c>
      <c r="N5892">
        <v>2365475963</v>
      </c>
      <c r="O5892" s="32" t="str">
        <f t="shared" si="92"/>
        <v>Passives</v>
      </c>
    </row>
    <row r="5893" spans="1:15" ht="15" x14ac:dyDescent="0.2">
      <c r="A5893" t="s">
        <v>41</v>
      </c>
      <c r="B5893" t="s">
        <v>42</v>
      </c>
      <c r="C5893" t="s">
        <v>107</v>
      </c>
      <c r="D5893" s="11">
        <v>44319</v>
      </c>
      <c r="E5893" t="s">
        <v>53</v>
      </c>
      <c r="F5893">
        <v>4</v>
      </c>
      <c r="G5893" t="s">
        <v>43</v>
      </c>
      <c r="H5893">
        <v>9</v>
      </c>
      <c r="I5893"/>
      <c r="J5893"/>
      <c r="K5893">
        <v>4415055930</v>
      </c>
      <c r="L5893">
        <v>4415055930</v>
      </c>
      <c r="M5893" t="s">
        <v>51</v>
      </c>
      <c r="N5893">
        <v>2365482668</v>
      </c>
      <c r="O5893" s="32" t="str">
        <f t="shared" si="92"/>
        <v>Promoters</v>
      </c>
    </row>
    <row r="5894" spans="1:15" ht="15" x14ac:dyDescent="0.2">
      <c r="A5894" t="s">
        <v>41</v>
      </c>
      <c r="B5894" t="s">
        <v>42</v>
      </c>
      <c r="C5894" t="s">
        <v>99</v>
      </c>
      <c r="D5894" s="11">
        <v>44319</v>
      </c>
      <c r="E5894" t="s">
        <v>52</v>
      </c>
      <c r="F5894">
        <v>5</v>
      </c>
      <c r="G5894" t="s">
        <v>43</v>
      </c>
      <c r="H5894">
        <v>10</v>
      </c>
      <c r="I5894"/>
      <c r="J5894"/>
      <c r="K5894">
        <v>4412926549</v>
      </c>
      <c r="L5894">
        <v>4412926549</v>
      </c>
      <c r="M5894" t="s">
        <v>44</v>
      </c>
      <c r="N5894">
        <v>2365483701</v>
      </c>
      <c r="O5894" s="32" t="str">
        <f t="shared" si="92"/>
        <v>Promoters</v>
      </c>
    </row>
    <row r="5895" spans="1:15" ht="15" x14ac:dyDescent="0.2">
      <c r="A5895" t="s">
        <v>41</v>
      </c>
      <c r="B5895" t="s">
        <v>42</v>
      </c>
      <c r="C5895" t="s">
        <v>82</v>
      </c>
      <c r="D5895" s="11">
        <v>44319</v>
      </c>
      <c r="E5895" t="s">
        <v>52</v>
      </c>
      <c r="F5895">
        <v>5</v>
      </c>
      <c r="G5895" t="s">
        <v>43</v>
      </c>
      <c r="H5895">
        <v>9</v>
      </c>
      <c r="I5895"/>
      <c r="J5895"/>
      <c r="K5895">
        <v>4412343432</v>
      </c>
      <c r="L5895">
        <v>4412343432</v>
      </c>
      <c r="M5895" t="s">
        <v>44</v>
      </c>
      <c r="N5895">
        <v>2365485810</v>
      </c>
      <c r="O5895" s="32" t="str">
        <f t="shared" si="92"/>
        <v>Promoters</v>
      </c>
    </row>
    <row r="5896" spans="1:15" ht="15" x14ac:dyDescent="0.2">
      <c r="A5896" t="s">
        <v>41</v>
      </c>
      <c r="B5896" t="s">
        <v>42</v>
      </c>
      <c r="C5896" t="s">
        <v>113</v>
      </c>
      <c r="D5896" s="11">
        <v>44319</v>
      </c>
      <c r="E5896" t="s">
        <v>55</v>
      </c>
      <c r="F5896">
        <v>4</v>
      </c>
      <c r="G5896" t="s">
        <v>43</v>
      </c>
      <c r="H5896">
        <v>8</v>
      </c>
      <c r="I5896"/>
      <c r="J5896">
        <v>2042532108</v>
      </c>
      <c r="K5896">
        <v>7756257030</v>
      </c>
      <c r="L5896">
        <v>7756257030</v>
      </c>
      <c r="M5896" t="s">
        <v>44</v>
      </c>
      <c r="N5896">
        <v>2365491786</v>
      </c>
      <c r="O5896" s="32" t="str">
        <f t="shared" si="92"/>
        <v>Passives</v>
      </c>
    </row>
    <row r="5897" spans="1:15" ht="15" x14ac:dyDescent="0.2">
      <c r="A5897" t="s">
        <v>41</v>
      </c>
      <c r="B5897" t="s">
        <v>42</v>
      </c>
      <c r="C5897" t="s">
        <v>86</v>
      </c>
      <c r="D5897" s="11">
        <v>44319</v>
      </c>
      <c r="E5897" t="s">
        <v>52</v>
      </c>
      <c r="F5897">
        <v>5</v>
      </c>
      <c r="G5897" t="s">
        <v>43</v>
      </c>
      <c r="H5897">
        <v>9</v>
      </c>
      <c r="I5897"/>
      <c r="J5897"/>
      <c r="K5897">
        <v>4417772116</v>
      </c>
      <c r="L5897">
        <v>4417772116</v>
      </c>
      <c r="M5897" t="s">
        <v>44</v>
      </c>
      <c r="N5897">
        <v>2365498330</v>
      </c>
      <c r="O5897" s="32" t="str">
        <f t="shared" si="92"/>
        <v>Promoters</v>
      </c>
    </row>
    <row r="5898" spans="1:15" ht="15" x14ac:dyDescent="0.2">
      <c r="A5898" t="s">
        <v>41</v>
      </c>
      <c r="B5898" t="s">
        <v>42</v>
      </c>
      <c r="C5898" t="s">
        <v>117</v>
      </c>
      <c r="D5898" s="11">
        <v>44319</v>
      </c>
      <c r="E5898" t="s">
        <v>55</v>
      </c>
      <c r="F5898">
        <v>5</v>
      </c>
      <c r="G5898" t="s">
        <v>43</v>
      </c>
      <c r="H5898">
        <v>10</v>
      </c>
      <c r="I5898"/>
      <c r="J5898"/>
      <c r="K5898">
        <v>5753831054</v>
      </c>
      <c r="L5898">
        <v>5753831054</v>
      </c>
      <c r="M5898" t="s">
        <v>44</v>
      </c>
      <c r="N5898">
        <v>2365522809</v>
      </c>
      <c r="O5898" s="32" t="str">
        <f t="shared" si="92"/>
        <v>Promoters</v>
      </c>
    </row>
    <row r="5899" spans="1:15" ht="15" x14ac:dyDescent="0.2">
      <c r="A5899" t="s">
        <v>41</v>
      </c>
      <c r="B5899" t="s">
        <v>42</v>
      </c>
      <c r="C5899" t="s">
        <v>117</v>
      </c>
      <c r="D5899" s="11">
        <v>44319</v>
      </c>
      <c r="E5899" t="s">
        <v>50</v>
      </c>
      <c r="F5899">
        <v>5</v>
      </c>
      <c r="G5899" t="s">
        <v>43</v>
      </c>
      <c r="H5899">
        <v>8</v>
      </c>
      <c r="I5899"/>
      <c r="J5899"/>
      <c r="K5899">
        <v>3403444516</v>
      </c>
      <c r="L5899">
        <v>3403444516</v>
      </c>
      <c r="M5899" t="s">
        <v>44</v>
      </c>
      <c r="N5899">
        <v>2365523547</v>
      </c>
      <c r="O5899" s="32" t="str">
        <f t="shared" si="92"/>
        <v>Passives</v>
      </c>
    </row>
    <row r="5900" spans="1:15" ht="15" x14ac:dyDescent="0.2">
      <c r="A5900" t="s">
        <v>41</v>
      </c>
      <c r="B5900" t="s">
        <v>42</v>
      </c>
      <c r="C5900" t="s">
        <v>104</v>
      </c>
      <c r="D5900" s="11">
        <v>44319</v>
      </c>
      <c r="E5900" t="s">
        <v>53</v>
      </c>
      <c r="F5900">
        <v>5</v>
      </c>
      <c r="G5900" t="s">
        <v>43</v>
      </c>
      <c r="H5900">
        <v>8</v>
      </c>
      <c r="I5900"/>
      <c r="J5900"/>
      <c r="K5900">
        <v>4412383274</v>
      </c>
      <c r="L5900">
        <v>4412383274</v>
      </c>
      <c r="M5900" t="s">
        <v>44</v>
      </c>
      <c r="N5900">
        <v>2365531496</v>
      </c>
      <c r="O5900" s="32" t="str">
        <f t="shared" si="92"/>
        <v>Passives</v>
      </c>
    </row>
    <row r="5901" spans="1:15" ht="15" x14ac:dyDescent="0.2">
      <c r="A5901" t="s">
        <v>41</v>
      </c>
      <c r="B5901" t="s">
        <v>42</v>
      </c>
      <c r="C5901" t="s">
        <v>101</v>
      </c>
      <c r="D5901" s="11">
        <v>44319</v>
      </c>
      <c r="E5901" t="s">
        <v>53</v>
      </c>
      <c r="F5901">
        <v>1</v>
      </c>
      <c r="G5901" t="s">
        <v>46</v>
      </c>
      <c r="H5901">
        <v>0</v>
      </c>
      <c r="I5901"/>
      <c r="J5901">
        <v>2042568986</v>
      </c>
      <c r="K5901">
        <v>4417031770</v>
      </c>
      <c r="L5901">
        <v>4417031770</v>
      </c>
      <c r="M5901" t="s">
        <v>44</v>
      </c>
      <c r="N5901">
        <v>2365544858</v>
      </c>
      <c r="O5901" s="32" t="str">
        <f t="shared" si="92"/>
        <v>Detractors</v>
      </c>
    </row>
    <row r="5902" spans="1:15" ht="15" x14ac:dyDescent="0.2">
      <c r="A5902" t="s">
        <v>41</v>
      </c>
      <c r="B5902" t="s">
        <v>42</v>
      </c>
      <c r="C5902" t="s">
        <v>104</v>
      </c>
      <c r="D5902" s="11">
        <v>44319</v>
      </c>
      <c r="E5902" t="s">
        <v>53</v>
      </c>
      <c r="F5902">
        <v>2</v>
      </c>
      <c r="G5902" t="s">
        <v>46</v>
      </c>
      <c r="H5902">
        <v>0</v>
      </c>
      <c r="I5902"/>
      <c r="J5902"/>
      <c r="K5902">
        <v>4412360587</v>
      </c>
      <c r="L5902">
        <v>4412360587</v>
      </c>
      <c r="M5902" t="s">
        <v>44</v>
      </c>
      <c r="N5902">
        <v>2365547887</v>
      </c>
      <c r="O5902" s="32" t="str">
        <f t="shared" si="92"/>
        <v>Detractors</v>
      </c>
    </row>
    <row r="5903" spans="1:15" ht="15" x14ac:dyDescent="0.2">
      <c r="A5903" t="s">
        <v>41</v>
      </c>
      <c r="B5903" t="s">
        <v>42</v>
      </c>
      <c r="C5903" t="s">
        <v>106</v>
      </c>
      <c r="D5903" s="11">
        <v>44319</v>
      </c>
      <c r="E5903" t="s">
        <v>53</v>
      </c>
      <c r="F5903">
        <v>5</v>
      </c>
      <c r="G5903" t="s">
        <v>43</v>
      </c>
      <c r="H5903">
        <v>7</v>
      </c>
      <c r="I5903"/>
      <c r="J5903"/>
      <c r="K5903">
        <v>4412360853</v>
      </c>
      <c r="L5903">
        <v>4412360853</v>
      </c>
      <c r="M5903" t="s">
        <v>51</v>
      </c>
      <c r="N5903">
        <v>2365552604</v>
      </c>
      <c r="O5903" s="32" t="str">
        <f t="shared" si="92"/>
        <v>Passives</v>
      </c>
    </row>
    <row r="5904" spans="1:15" ht="15" x14ac:dyDescent="0.2">
      <c r="A5904" t="s">
        <v>41</v>
      </c>
      <c r="B5904" t="s">
        <v>42</v>
      </c>
      <c r="C5904" t="s">
        <v>120</v>
      </c>
      <c r="D5904" s="11">
        <v>44319</v>
      </c>
      <c r="E5904" t="s">
        <v>19</v>
      </c>
      <c r="F5904">
        <v>5</v>
      </c>
      <c r="G5904" t="s">
        <v>43</v>
      </c>
      <c r="H5904">
        <v>9</v>
      </c>
      <c r="I5904"/>
      <c r="J5904"/>
      <c r="K5904">
        <v>7205275223</v>
      </c>
      <c r="L5904">
        <v>5926510848</v>
      </c>
      <c r="M5904" t="s">
        <v>44</v>
      </c>
      <c r="N5904">
        <v>2365553356</v>
      </c>
      <c r="O5904" s="32" t="str">
        <f t="shared" si="92"/>
        <v>Promoters</v>
      </c>
    </row>
    <row r="5905" spans="1:15" ht="15" x14ac:dyDescent="0.2">
      <c r="A5905" t="s">
        <v>41</v>
      </c>
      <c r="B5905" t="s">
        <v>42</v>
      </c>
      <c r="C5905" t="s">
        <v>85</v>
      </c>
      <c r="D5905" s="11">
        <v>44319</v>
      </c>
      <c r="E5905" t="s">
        <v>53</v>
      </c>
      <c r="F5905">
        <v>5</v>
      </c>
      <c r="G5905" t="s">
        <v>43</v>
      </c>
      <c r="H5905">
        <v>9</v>
      </c>
      <c r="I5905"/>
      <c r="J5905"/>
      <c r="K5905">
        <v>4417779151</v>
      </c>
      <c r="L5905">
        <v>4417779151</v>
      </c>
      <c r="M5905" t="s">
        <v>51</v>
      </c>
      <c r="N5905">
        <v>2365562065</v>
      </c>
      <c r="O5905" s="32" t="str">
        <f t="shared" si="92"/>
        <v>Promoters</v>
      </c>
    </row>
    <row r="5906" spans="1:15" ht="15" x14ac:dyDescent="0.2">
      <c r="A5906" t="s">
        <v>41</v>
      </c>
      <c r="B5906" t="s">
        <v>42</v>
      </c>
      <c r="C5906" t="s">
        <v>118</v>
      </c>
      <c r="D5906" s="11">
        <v>44319</v>
      </c>
      <c r="E5906" t="s">
        <v>19</v>
      </c>
      <c r="F5906">
        <v>5</v>
      </c>
      <c r="G5906" t="s">
        <v>43</v>
      </c>
      <c r="H5906">
        <v>10</v>
      </c>
      <c r="I5906"/>
      <c r="J5906"/>
      <c r="K5906">
        <v>7205275223</v>
      </c>
      <c r="L5906">
        <v>5922654573</v>
      </c>
      <c r="M5906" t="s">
        <v>51</v>
      </c>
      <c r="N5906">
        <v>2365567734</v>
      </c>
      <c r="O5906" s="32" t="str">
        <f t="shared" si="92"/>
        <v>Promoters</v>
      </c>
    </row>
    <row r="5907" spans="1:15" ht="15" x14ac:dyDescent="0.2">
      <c r="A5907" t="s">
        <v>41</v>
      </c>
      <c r="B5907" t="s">
        <v>42</v>
      </c>
      <c r="C5907" t="s">
        <v>138</v>
      </c>
      <c r="D5907" s="11">
        <v>44319</v>
      </c>
      <c r="E5907" t="s">
        <v>54</v>
      </c>
      <c r="F5907">
        <v>5</v>
      </c>
      <c r="G5907" t="s">
        <v>43</v>
      </c>
      <c r="H5907">
        <v>9</v>
      </c>
      <c r="I5907"/>
      <c r="J5907"/>
      <c r="K5907">
        <v>7755732549</v>
      </c>
      <c r="L5907">
        <v>7755732549</v>
      </c>
      <c r="M5907" t="s">
        <v>44</v>
      </c>
      <c r="N5907">
        <v>2365568926</v>
      </c>
      <c r="O5907" s="32" t="str">
        <f t="shared" si="92"/>
        <v>Promoters</v>
      </c>
    </row>
    <row r="5908" spans="1:15" ht="15" x14ac:dyDescent="0.2">
      <c r="A5908" t="s">
        <v>41</v>
      </c>
      <c r="B5908" t="s">
        <v>42</v>
      </c>
      <c r="C5908" t="s">
        <v>130</v>
      </c>
      <c r="D5908" s="11">
        <v>44319</v>
      </c>
      <c r="E5908" t="s">
        <v>19</v>
      </c>
      <c r="F5908">
        <v>5</v>
      </c>
      <c r="G5908" t="s">
        <v>43</v>
      </c>
      <c r="H5908">
        <v>10</v>
      </c>
      <c r="I5908"/>
      <c r="J5908"/>
      <c r="K5908">
        <v>7205275223</v>
      </c>
      <c r="L5908">
        <v>5926145377</v>
      </c>
      <c r="M5908" t="s">
        <v>44</v>
      </c>
      <c r="N5908">
        <v>2365569791</v>
      </c>
      <c r="O5908" s="32" t="str">
        <f t="shared" si="92"/>
        <v>Promoters</v>
      </c>
    </row>
    <row r="5909" spans="1:15" ht="15" x14ac:dyDescent="0.2">
      <c r="A5909" t="s">
        <v>41</v>
      </c>
      <c r="B5909" t="s">
        <v>42</v>
      </c>
      <c r="C5909" t="s">
        <v>120</v>
      </c>
      <c r="D5909" s="11">
        <v>44319</v>
      </c>
      <c r="E5909" t="s">
        <v>19</v>
      </c>
      <c r="F5909">
        <v>1</v>
      </c>
      <c r="G5909" t="s">
        <v>43</v>
      </c>
      <c r="H5909">
        <v>10</v>
      </c>
      <c r="I5909"/>
      <c r="J5909"/>
      <c r="K5909">
        <v>7205275223</v>
      </c>
      <c r="L5909">
        <v>5926165601</v>
      </c>
      <c r="M5909" t="s">
        <v>44</v>
      </c>
      <c r="N5909">
        <v>2365573871</v>
      </c>
      <c r="O5909" s="32" t="str">
        <f t="shared" si="92"/>
        <v>Promoters</v>
      </c>
    </row>
    <row r="5910" spans="1:15" ht="15" x14ac:dyDescent="0.2">
      <c r="A5910" t="s">
        <v>41</v>
      </c>
      <c r="B5910" t="s">
        <v>42</v>
      </c>
      <c r="C5910" t="s">
        <v>123</v>
      </c>
      <c r="D5910" s="11">
        <v>44319</v>
      </c>
      <c r="E5910" t="s">
        <v>19</v>
      </c>
      <c r="F5910">
        <v>5</v>
      </c>
      <c r="G5910" t="s">
        <v>43</v>
      </c>
      <c r="H5910">
        <v>9</v>
      </c>
      <c r="I5910"/>
      <c r="J5910"/>
      <c r="K5910">
        <v>7205275223</v>
      </c>
      <c r="L5910">
        <v>5926458178</v>
      </c>
      <c r="M5910" t="s">
        <v>44</v>
      </c>
      <c r="N5910">
        <v>2365589899</v>
      </c>
      <c r="O5910" s="32" t="str">
        <f t="shared" si="92"/>
        <v>Promoters</v>
      </c>
    </row>
    <row r="5911" spans="1:15" ht="15" x14ac:dyDescent="0.2">
      <c r="A5911" t="s">
        <v>41</v>
      </c>
      <c r="B5911" t="s">
        <v>42</v>
      </c>
      <c r="C5911" t="s">
        <v>130</v>
      </c>
      <c r="D5911" s="11">
        <v>44319</v>
      </c>
      <c r="E5911" t="s">
        <v>19</v>
      </c>
      <c r="F5911">
        <v>5</v>
      </c>
      <c r="G5911" t="s">
        <v>43</v>
      </c>
      <c r="H5911">
        <v>9</v>
      </c>
      <c r="I5911"/>
      <c r="J5911"/>
      <c r="K5911">
        <v>7205275223</v>
      </c>
      <c r="L5911">
        <v>5922182213</v>
      </c>
      <c r="M5911" t="s">
        <v>51</v>
      </c>
      <c r="N5911">
        <v>2365590020</v>
      </c>
      <c r="O5911" s="32" t="str">
        <f t="shared" si="92"/>
        <v>Promoters</v>
      </c>
    </row>
    <row r="5912" spans="1:15" ht="15" x14ac:dyDescent="0.2">
      <c r="A5912" t="s">
        <v>41</v>
      </c>
      <c r="B5912" t="s">
        <v>42</v>
      </c>
      <c r="C5912" t="s">
        <v>137</v>
      </c>
      <c r="D5912" s="11">
        <v>44319</v>
      </c>
      <c r="E5912" t="s">
        <v>50</v>
      </c>
      <c r="F5912">
        <v>5</v>
      </c>
      <c r="G5912" t="s">
        <v>43</v>
      </c>
      <c r="H5912">
        <v>9</v>
      </c>
      <c r="I5912"/>
      <c r="J5912"/>
      <c r="K5912">
        <v>3406909161</v>
      </c>
      <c r="L5912">
        <v>3406909161</v>
      </c>
      <c r="M5912" t="s">
        <v>44</v>
      </c>
      <c r="N5912">
        <v>2365606035</v>
      </c>
      <c r="O5912" s="32" t="str">
        <f t="shared" si="92"/>
        <v>Promoters</v>
      </c>
    </row>
    <row r="5913" spans="1:15" ht="15" x14ac:dyDescent="0.2">
      <c r="A5913" t="s">
        <v>41</v>
      </c>
      <c r="B5913" t="s">
        <v>42</v>
      </c>
      <c r="C5913" t="s">
        <v>120</v>
      </c>
      <c r="D5913" s="11">
        <v>44319</v>
      </c>
      <c r="E5913" t="s">
        <v>19</v>
      </c>
      <c r="F5913">
        <v>5</v>
      </c>
      <c r="G5913" t="s">
        <v>43</v>
      </c>
      <c r="H5913">
        <v>10</v>
      </c>
      <c r="I5913"/>
      <c r="J5913">
        <v>2042625914</v>
      </c>
      <c r="K5913">
        <v>6303769003</v>
      </c>
      <c r="L5913">
        <v>5922319430</v>
      </c>
      <c r="M5913" t="s">
        <v>44</v>
      </c>
      <c r="N5913">
        <v>2365612587</v>
      </c>
      <c r="O5913" s="32" t="str">
        <f t="shared" si="92"/>
        <v>Promoters</v>
      </c>
    </row>
    <row r="5914" spans="1:15" ht="15" x14ac:dyDescent="0.2">
      <c r="A5914" t="s">
        <v>41</v>
      </c>
      <c r="B5914" t="s">
        <v>42</v>
      </c>
      <c r="C5914" t="s">
        <v>123</v>
      </c>
      <c r="D5914" s="11">
        <v>44319</v>
      </c>
      <c r="E5914" t="s">
        <v>19</v>
      </c>
      <c r="F5914">
        <v>5</v>
      </c>
      <c r="G5914" t="s">
        <v>43</v>
      </c>
      <c r="H5914">
        <v>10</v>
      </c>
      <c r="I5914"/>
      <c r="J5914"/>
      <c r="K5914">
        <v>7205275223</v>
      </c>
      <c r="L5914">
        <v>5926438998</v>
      </c>
      <c r="M5914" t="s">
        <v>44</v>
      </c>
      <c r="N5914">
        <v>2365615109</v>
      </c>
      <c r="O5914" s="32" t="str">
        <f t="shared" si="92"/>
        <v>Promoters</v>
      </c>
    </row>
    <row r="5915" spans="1:15" ht="15" x14ac:dyDescent="0.2">
      <c r="A5915" t="s">
        <v>41</v>
      </c>
      <c r="B5915" t="s">
        <v>42</v>
      </c>
      <c r="C5915" t="s">
        <v>130</v>
      </c>
      <c r="D5915" s="11">
        <v>44319</v>
      </c>
      <c r="E5915" t="s">
        <v>19</v>
      </c>
      <c r="F5915">
        <v>2</v>
      </c>
      <c r="G5915" t="s">
        <v>46</v>
      </c>
      <c r="H5915">
        <v>2</v>
      </c>
      <c r="I5915"/>
      <c r="J5915"/>
      <c r="K5915">
        <v>7205275223</v>
      </c>
      <c r="L5915">
        <v>5922263682</v>
      </c>
      <c r="M5915" t="s">
        <v>44</v>
      </c>
      <c r="N5915">
        <v>2365616839</v>
      </c>
      <c r="O5915" s="32" t="str">
        <f t="shared" si="92"/>
        <v>Detractors</v>
      </c>
    </row>
    <row r="5916" spans="1:15" ht="15" x14ac:dyDescent="0.2">
      <c r="A5916" t="s">
        <v>41</v>
      </c>
      <c r="B5916" t="s">
        <v>42</v>
      </c>
      <c r="C5916" t="s">
        <v>130</v>
      </c>
      <c r="D5916" s="11">
        <v>44319</v>
      </c>
      <c r="E5916" t="s">
        <v>19</v>
      </c>
      <c r="F5916">
        <v>2</v>
      </c>
      <c r="G5916" t="s">
        <v>43</v>
      </c>
      <c r="H5916">
        <v>0</v>
      </c>
      <c r="I5916"/>
      <c r="J5916"/>
      <c r="K5916">
        <v>7205275223</v>
      </c>
      <c r="L5916">
        <v>5922763781</v>
      </c>
      <c r="M5916" t="s">
        <v>44</v>
      </c>
      <c r="N5916">
        <v>2365627362</v>
      </c>
      <c r="O5916" s="32" t="str">
        <f t="shared" si="92"/>
        <v>Detractors</v>
      </c>
    </row>
    <row r="5917" spans="1:15" ht="15" x14ac:dyDescent="0.2">
      <c r="A5917" t="s">
        <v>41</v>
      </c>
      <c r="B5917" t="s">
        <v>42</v>
      </c>
      <c r="C5917" t="s">
        <v>123</v>
      </c>
      <c r="D5917" s="11">
        <v>44319</v>
      </c>
      <c r="E5917" t="s">
        <v>19</v>
      </c>
      <c r="F5917">
        <v>5</v>
      </c>
      <c r="G5917" t="s">
        <v>46</v>
      </c>
      <c r="H5917">
        <v>10</v>
      </c>
      <c r="I5917"/>
      <c r="J5917"/>
      <c r="K5917">
        <v>7205275223</v>
      </c>
      <c r="L5917">
        <v>5926531191</v>
      </c>
      <c r="M5917" t="s">
        <v>51</v>
      </c>
      <c r="N5917">
        <v>2365629274</v>
      </c>
      <c r="O5917" s="32" t="str">
        <f t="shared" si="92"/>
        <v>Promoters</v>
      </c>
    </row>
    <row r="5918" spans="1:15" ht="15" x14ac:dyDescent="0.2">
      <c r="A5918" t="s">
        <v>41</v>
      </c>
      <c r="B5918" t="s">
        <v>42</v>
      </c>
      <c r="C5918" t="s">
        <v>127</v>
      </c>
      <c r="D5918" s="11">
        <v>44319</v>
      </c>
      <c r="E5918" t="s">
        <v>50</v>
      </c>
      <c r="F5918">
        <v>5</v>
      </c>
      <c r="G5918" t="s">
        <v>43</v>
      </c>
      <c r="H5918">
        <v>5</v>
      </c>
      <c r="I5918"/>
      <c r="J5918"/>
      <c r="K5918">
        <v>3403324101</v>
      </c>
      <c r="L5918">
        <v>3403324101</v>
      </c>
      <c r="M5918" t="s">
        <v>44</v>
      </c>
      <c r="N5918">
        <v>2365630980</v>
      </c>
      <c r="O5918" s="32" t="str">
        <f t="shared" si="92"/>
        <v>Detractors</v>
      </c>
    </row>
    <row r="5919" spans="1:15" ht="15" x14ac:dyDescent="0.2">
      <c r="A5919" t="s">
        <v>41</v>
      </c>
      <c r="B5919" t="s">
        <v>42</v>
      </c>
      <c r="C5919" t="s">
        <v>142</v>
      </c>
      <c r="D5919" s="11">
        <v>44319</v>
      </c>
      <c r="E5919" t="s">
        <v>54</v>
      </c>
      <c r="F5919">
        <v>5</v>
      </c>
      <c r="G5919" t="s">
        <v>46</v>
      </c>
      <c r="H5919">
        <v>10</v>
      </c>
      <c r="I5919"/>
      <c r="J5919"/>
      <c r="K5919">
        <v>9283832836</v>
      </c>
      <c r="L5919">
        <v>9283832836</v>
      </c>
      <c r="M5919" t="s">
        <v>44</v>
      </c>
      <c r="N5919">
        <v>2365632640</v>
      </c>
      <c r="O5919" s="32" t="str">
        <f t="shared" si="92"/>
        <v>Promoters</v>
      </c>
    </row>
    <row r="5920" spans="1:15" ht="15" x14ac:dyDescent="0.2">
      <c r="A5920" t="s">
        <v>41</v>
      </c>
      <c r="B5920" t="s">
        <v>42</v>
      </c>
      <c r="C5920" t="s">
        <v>131</v>
      </c>
      <c r="D5920" s="11">
        <v>44319</v>
      </c>
      <c r="E5920" t="s">
        <v>50</v>
      </c>
      <c r="F5920">
        <v>5</v>
      </c>
      <c r="G5920" t="s">
        <v>43</v>
      </c>
      <c r="H5920">
        <v>7</v>
      </c>
      <c r="I5920"/>
      <c r="J5920">
        <v>2042648806</v>
      </c>
      <c r="K5920">
        <v>3235595199</v>
      </c>
      <c r="L5920">
        <v>3235595199</v>
      </c>
      <c r="M5920" t="s">
        <v>44</v>
      </c>
      <c r="N5920">
        <v>2365642259</v>
      </c>
      <c r="O5920" s="32" t="str">
        <f t="shared" si="92"/>
        <v>Passives</v>
      </c>
    </row>
    <row r="5921" spans="1:15" ht="15" x14ac:dyDescent="0.2">
      <c r="A5921" t="s">
        <v>41</v>
      </c>
      <c r="B5921" t="s">
        <v>42</v>
      </c>
      <c r="C5921" t="s">
        <v>142</v>
      </c>
      <c r="D5921" s="11">
        <v>44319</v>
      </c>
      <c r="E5921" t="s">
        <v>50</v>
      </c>
      <c r="F5921">
        <v>4</v>
      </c>
      <c r="G5921" t="s">
        <v>43</v>
      </c>
      <c r="H5921">
        <v>6</v>
      </c>
      <c r="I5921"/>
      <c r="J5921">
        <v>2042653358</v>
      </c>
      <c r="K5921">
        <v>3406434084</v>
      </c>
      <c r="L5921">
        <v>3406434084</v>
      </c>
      <c r="M5921" t="s">
        <v>44</v>
      </c>
      <c r="N5921">
        <v>2365648041</v>
      </c>
      <c r="O5921" s="32" t="str">
        <f t="shared" si="92"/>
        <v>Detractors</v>
      </c>
    </row>
    <row r="5922" spans="1:15" ht="15" x14ac:dyDescent="0.2">
      <c r="A5922" t="s">
        <v>41</v>
      </c>
      <c r="B5922" t="s">
        <v>42</v>
      </c>
      <c r="C5922" t="s">
        <v>148</v>
      </c>
      <c r="D5922" s="11">
        <v>44319</v>
      </c>
      <c r="E5922" t="s">
        <v>19</v>
      </c>
      <c r="F5922">
        <v>4</v>
      </c>
      <c r="G5922" t="s">
        <v>43</v>
      </c>
      <c r="H5922">
        <v>5</v>
      </c>
      <c r="I5922"/>
      <c r="J5922"/>
      <c r="K5922">
        <v>7205275223</v>
      </c>
      <c r="L5922">
        <v>5923392304</v>
      </c>
      <c r="M5922" t="s">
        <v>44</v>
      </c>
      <c r="N5922">
        <v>2365663286</v>
      </c>
      <c r="O5922" s="32" t="str">
        <f t="shared" si="92"/>
        <v>Detractors</v>
      </c>
    </row>
    <row r="5923" spans="1:15" ht="15" x14ac:dyDescent="0.2">
      <c r="A5923" t="s">
        <v>41</v>
      </c>
      <c r="B5923" t="s">
        <v>42</v>
      </c>
      <c r="C5923" t="s">
        <v>148</v>
      </c>
      <c r="D5923" s="11">
        <v>44319</v>
      </c>
      <c r="E5923" t="s">
        <v>19</v>
      </c>
      <c r="F5923">
        <v>5</v>
      </c>
      <c r="G5923" t="s">
        <v>43</v>
      </c>
      <c r="H5923">
        <v>0</v>
      </c>
      <c r="I5923"/>
      <c r="J5923"/>
      <c r="K5923">
        <v>7205275223</v>
      </c>
      <c r="L5923">
        <v>5922183250</v>
      </c>
      <c r="M5923" t="s">
        <v>44</v>
      </c>
      <c r="N5923">
        <v>2365665753</v>
      </c>
      <c r="O5923" s="32" t="str">
        <f t="shared" si="92"/>
        <v>Detractors</v>
      </c>
    </row>
    <row r="5924" spans="1:15" ht="15" x14ac:dyDescent="0.2">
      <c r="A5924" t="s">
        <v>41</v>
      </c>
      <c r="B5924" t="s">
        <v>42</v>
      </c>
      <c r="C5924" t="s">
        <v>130</v>
      </c>
      <c r="D5924" s="11">
        <v>44319</v>
      </c>
      <c r="E5924" t="s">
        <v>19</v>
      </c>
      <c r="F5924">
        <v>5</v>
      </c>
      <c r="G5924" t="s">
        <v>43</v>
      </c>
      <c r="H5924">
        <v>9</v>
      </c>
      <c r="I5924"/>
      <c r="J5924">
        <v>2042668075</v>
      </c>
      <c r="K5924">
        <v>7205275223</v>
      </c>
      <c r="L5924">
        <v>5926293780</v>
      </c>
      <c r="M5924" t="s">
        <v>44</v>
      </c>
      <c r="N5924">
        <v>2365669851</v>
      </c>
      <c r="O5924" s="32" t="str">
        <f t="shared" si="92"/>
        <v>Promoters</v>
      </c>
    </row>
    <row r="5925" spans="1:15" ht="15" x14ac:dyDescent="0.2">
      <c r="A5925" t="s">
        <v>41</v>
      </c>
      <c r="B5925" t="s">
        <v>42</v>
      </c>
      <c r="C5925" t="s">
        <v>130</v>
      </c>
      <c r="D5925" s="11">
        <v>44319</v>
      </c>
      <c r="E5925" t="s">
        <v>19</v>
      </c>
      <c r="F5925">
        <v>5</v>
      </c>
      <c r="G5925" t="s">
        <v>43</v>
      </c>
      <c r="H5925">
        <v>10</v>
      </c>
      <c r="I5925"/>
      <c r="J5925"/>
      <c r="K5925">
        <v>7205275223</v>
      </c>
      <c r="L5925">
        <v>5926114141</v>
      </c>
      <c r="M5925" t="s">
        <v>51</v>
      </c>
      <c r="N5925">
        <v>2365670782</v>
      </c>
      <c r="O5925" s="32" t="str">
        <f t="shared" si="92"/>
        <v>Promoters</v>
      </c>
    </row>
    <row r="5926" spans="1:15" ht="15" x14ac:dyDescent="0.2">
      <c r="A5926" t="s">
        <v>41</v>
      </c>
      <c r="B5926" t="s">
        <v>42</v>
      </c>
      <c r="C5926" t="s">
        <v>123</v>
      </c>
      <c r="D5926" s="11">
        <v>44319</v>
      </c>
      <c r="E5926" t="s">
        <v>19</v>
      </c>
      <c r="F5926">
        <v>5</v>
      </c>
      <c r="G5926" t="s">
        <v>43</v>
      </c>
      <c r="H5926">
        <v>10</v>
      </c>
      <c r="I5926"/>
      <c r="J5926"/>
      <c r="K5926">
        <v>7205275223</v>
      </c>
      <c r="L5926">
        <v>5926269572</v>
      </c>
      <c r="M5926" t="s">
        <v>44</v>
      </c>
      <c r="N5926">
        <v>2365672137</v>
      </c>
      <c r="O5926" s="32" t="str">
        <f t="shared" si="92"/>
        <v>Promoters</v>
      </c>
    </row>
    <row r="5927" spans="1:15" ht="15" x14ac:dyDescent="0.2">
      <c r="A5927" t="s">
        <v>41</v>
      </c>
      <c r="B5927" t="s">
        <v>42</v>
      </c>
      <c r="C5927" t="s">
        <v>142</v>
      </c>
      <c r="D5927" s="11">
        <v>44319</v>
      </c>
      <c r="E5927" t="s">
        <v>54</v>
      </c>
      <c r="F5927">
        <v>5</v>
      </c>
      <c r="G5927" t="s">
        <v>43</v>
      </c>
      <c r="H5927">
        <v>10</v>
      </c>
      <c r="I5927"/>
      <c r="J5927"/>
      <c r="K5927">
        <v>9182913488</v>
      </c>
      <c r="L5927">
        <v>9182913488</v>
      </c>
      <c r="M5927" t="s">
        <v>44</v>
      </c>
      <c r="N5927">
        <v>2365674971</v>
      </c>
      <c r="O5927" s="32" t="str">
        <f t="shared" si="92"/>
        <v>Promoters</v>
      </c>
    </row>
    <row r="5928" spans="1:15" ht="15" x14ac:dyDescent="0.2">
      <c r="A5928" t="s">
        <v>41</v>
      </c>
      <c r="B5928" t="s">
        <v>42</v>
      </c>
      <c r="C5928" t="s">
        <v>123</v>
      </c>
      <c r="D5928" s="11">
        <v>44319</v>
      </c>
      <c r="E5928" t="s">
        <v>19</v>
      </c>
      <c r="F5928">
        <v>5</v>
      </c>
      <c r="G5928" t="s">
        <v>43</v>
      </c>
      <c r="H5928">
        <v>6</v>
      </c>
      <c r="I5928"/>
      <c r="J5928"/>
      <c r="K5928">
        <v>7205275223</v>
      </c>
      <c r="L5928">
        <v>5922203943</v>
      </c>
      <c r="M5928" t="s">
        <v>44</v>
      </c>
      <c r="N5928">
        <v>2365676094</v>
      </c>
      <c r="O5928" s="32" t="str">
        <f t="shared" si="92"/>
        <v>Detractors</v>
      </c>
    </row>
    <row r="5929" spans="1:15" ht="15" x14ac:dyDescent="0.2">
      <c r="A5929" t="s">
        <v>41</v>
      </c>
      <c r="B5929" t="s">
        <v>42</v>
      </c>
      <c r="C5929" t="s">
        <v>136</v>
      </c>
      <c r="D5929" s="11">
        <v>44319</v>
      </c>
      <c r="E5929" t="s">
        <v>53</v>
      </c>
      <c r="F5929">
        <v>3</v>
      </c>
      <c r="G5929" t="s">
        <v>46</v>
      </c>
      <c r="H5929">
        <v>2</v>
      </c>
      <c r="I5929"/>
      <c r="J5929"/>
      <c r="K5929">
        <v>4413368091</v>
      </c>
      <c r="L5929">
        <v>4413368091</v>
      </c>
      <c r="M5929" t="s">
        <v>44</v>
      </c>
      <c r="N5929">
        <v>2365677391</v>
      </c>
      <c r="O5929" s="32" t="str">
        <f t="shared" si="92"/>
        <v>Detractors</v>
      </c>
    </row>
    <row r="5930" spans="1:15" ht="15" x14ac:dyDescent="0.2">
      <c r="A5930" t="s">
        <v>41</v>
      </c>
      <c r="B5930" t="s">
        <v>42</v>
      </c>
      <c r="C5930" t="s">
        <v>135</v>
      </c>
      <c r="D5930" s="11">
        <v>44319</v>
      </c>
      <c r="E5930" t="s">
        <v>54</v>
      </c>
      <c r="F5930">
        <v>5</v>
      </c>
      <c r="G5930" t="s">
        <v>43</v>
      </c>
      <c r="H5930">
        <v>9</v>
      </c>
      <c r="I5930"/>
      <c r="J5930"/>
      <c r="K5930">
        <v>9282120122</v>
      </c>
      <c r="L5930">
        <v>9282120122</v>
      </c>
      <c r="M5930" t="s">
        <v>44</v>
      </c>
      <c r="N5930">
        <v>2365680448</v>
      </c>
      <c r="O5930" s="32" t="str">
        <f t="shared" si="92"/>
        <v>Promoters</v>
      </c>
    </row>
    <row r="5931" spans="1:15" ht="15" x14ac:dyDescent="0.2">
      <c r="A5931" t="s">
        <v>41</v>
      </c>
      <c r="B5931" t="s">
        <v>42</v>
      </c>
      <c r="C5931" t="s">
        <v>79</v>
      </c>
      <c r="D5931" s="11">
        <v>44319</v>
      </c>
      <c r="E5931" t="s">
        <v>55</v>
      </c>
      <c r="F5931">
        <v>5</v>
      </c>
      <c r="G5931" t="s">
        <v>43</v>
      </c>
      <c r="H5931">
        <v>1</v>
      </c>
      <c r="I5931"/>
      <c r="J5931"/>
      <c r="K5931">
        <v>5754550113</v>
      </c>
      <c r="L5931">
        <v>5754550113</v>
      </c>
      <c r="M5931" t="s">
        <v>44</v>
      </c>
      <c r="N5931">
        <v>2365695625</v>
      </c>
      <c r="O5931" s="32" t="str">
        <f t="shared" si="92"/>
        <v>Detractors</v>
      </c>
    </row>
    <row r="5932" spans="1:15" ht="15" x14ac:dyDescent="0.2">
      <c r="A5932" t="s">
        <v>41</v>
      </c>
      <c r="B5932" t="s">
        <v>42</v>
      </c>
      <c r="C5932" t="s">
        <v>88</v>
      </c>
      <c r="D5932" s="11">
        <v>44319</v>
      </c>
      <c r="E5932" t="s">
        <v>53</v>
      </c>
      <c r="F5932">
        <v>3</v>
      </c>
      <c r="G5932" t="s">
        <v>43</v>
      </c>
      <c r="H5932">
        <v>6</v>
      </c>
      <c r="I5932"/>
      <c r="J5932"/>
      <c r="K5932">
        <v>4417351965</v>
      </c>
      <c r="L5932">
        <v>4417351965</v>
      </c>
      <c r="M5932" t="s">
        <v>44</v>
      </c>
      <c r="N5932">
        <v>2365696374</v>
      </c>
      <c r="O5932" s="32" t="str">
        <f t="shared" si="92"/>
        <v>Detractors</v>
      </c>
    </row>
    <row r="5933" spans="1:15" ht="15" x14ac:dyDescent="0.2">
      <c r="A5933" t="s">
        <v>41</v>
      </c>
      <c r="B5933" t="s">
        <v>42</v>
      </c>
      <c r="C5933" t="s">
        <v>88</v>
      </c>
      <c r="D5933" s="11">
        <v>44319</v>
      </c>
      <c r="E5933" t="s">
        <v>54</v>
      </c>
      <c r="F5933">
        <v>5</v>
      </c>
      <c r="G5933" t="s">
        <v>43</v>
      </c>
      <c r="H5933">
        <v>10</v>
      </c>
      <c r="I5933"/>
      <c r="J5933"/>
      <c r="K5933">
        <v>9287301153</v>
      </c>
      <c r="L5933">
        <v>9287301153</v>
      </c>
      <c r="M5933" t="s">
        <v>44</v>
      </c>
      <c r="N5933">
        <v>2365697805</v>
      </c>
      <c r="O5933" s="32" t="str">
        <f t="shared" si="92"/>
        <v>Promoters</v>
      </c>
    </row>
    <row r="5934" spans="1:15" ht="15" x14ac:dyDescent="0.2">
      <c r="A5934" t="s">
        <v>41</v>
      </c>
      <c r="B5934" t="s">
        <v>42</v>
      </c>
      <c r="C5934" t="s">
        <v>124</v>
      </c>
      <c r="D5934" s="11">
        <v>44320</v>
      </c>
      <c r="E5934" t="s">
        <v>53</v>
      </c>
      <c r="F5934">
        <v>5</v>
      </c>
      <c r="G5934" t="s">
        <v>43</v>
      </c>
      <c r="H5934">
        <v>10</v>
      </c>
      <c r="I5934"/>
      <c r="J5934"/>
      <c r="K5934">
        <v>4417990888</v>
      </c>
      <c r="L5934">
        <v>4417990888</v>
      </c>
      <c r="M5934" t="s">
        <v>51</v>
      </c>
      <c r="N5934">
        <v>2365785707</v>
      </c>
      <c r="O5934" s="32" t="str">
        <f t="shared" si="92"/>
        <v>Promoters</v>
      </c>
    </row>
    <row r="5935" spans="1:15" ht="15" x14ac:dyDescent="0.2">
      <c r="A5935" t="s">
        <v>41</v>
      </c>
      <c r="B5935" t="s">
        <v>42</v>
      </c>
      <c r="C5935" t="s">
        <v>106</v>
      </c>
      <c r="D5935" s="11">
        <v>44320</v>
      </c>
      <c r="E5935" t="s">
        <v>53</v>
      </c>
      <c r="F5935">
        <v>3</v>
      </c>
      <c r="G5935" t="s">
        <v>46</v>
      </c>
      <c r="H5935">
        <v>0</v>
      </c>
      <c r="I5935"/>
      <c r="J5935">
        <v>2042746845</v>
      </c>
      <c r="K5935">
        <v>4417356736</v>
      </c>
      <c r="L5935">
        <v>4417356736</v>
      </c>
      <c r="M5935" t="s">
        <v>44</v>
      </c>
      <c r="N5935">
        <v>2365786125</v>
      </c>
      <c r="O5935" s="32" t="str">
        <f t="shared" si="92"/>
        <v>Detractors</v>
      </c>
    </row>
    <row r="5936" spans="1:15" ht="15" x14ac:dyDescent="0.2">
      <c r="A5936" t="s">
        <v>41</v>
      </c>
      <c r="B5936" t="s">
        <v>42</v>
      </c>
      <c r="C5936" t="s">
        <v>124</v>
      </c>
      <c r="D5936" s="11">
        <v>44320</v>
      </c>
      <c r="E5936" t="s">
        <v>52</v>
      </c>
      <c r="F5936">
        <v>5</v>
      </c>
      <c r="G5936" t="s">
        <v>43</v>
      </c>
      <c r="H5936">
        <v>10</v>
      </c>
      <c r="I5936"/>
      <c r="J5936"/>
      <c r="K5936">
        <v>4413366190</v>
      </c>
      <c r="L5936">
        <v>4413366190</v>
      </c>
      <c r="M5936" t="s">
        <v>44</v>
      </c>
      <c r="N5936">
        <v>2365789920</v>
      </c>
      <c r="O5936" s="32" t="str">
        <f t="shared" si="92"/>
        <v>Promoters</v>
      </c>
    </row>
    <row r="5937" spans="1:15" ht="15" x14ac:dyDescent="0.2">
      <c r="A5937" t="s">
        <v>41</v>
      </c>
      <c r="B5937" t="s">
        <v>42</v>
      </c>
      <c r="C5937" t="s">
        <v>108</v>
      </c>
      <c r="D5937" s="11">
        <v>44320</v>
      </c>
      <c r="E5937" t="s">
        <v>53</v>
      </c>
      <c r="F5937">
        <v>5</v>
      </c>
      <c r="G5937" t="s">
        <v>43</v>
      </c>
      <c r="H5937">
        <v>9</v>
      </c>
      <c r="I5937"/>
      <c r="J5937"/>
      <c r="K5937">
        <v>4415429600</v>
      </c>
      <c r="L5937">
        <v>4415429600</v>
      </c>
      <c r="M5937" t="s">
        <v>44</v>
      </c>
      <c r="N5937">
        <v>2365795328</v>
      </c>
      <c r="O5937" s="32" t="str">
        <f t="shared" si="92"/>
        <v>Promoters</v>
      </c>
    </row>
    <row r="5938" spans="1:15" ht="15" x14ac:dyDescent="0.2">
      <c r="A5938" t="s">
        <v>41</v>
      </c>
      <c r="B5938" t="s">
        <v>42</v>
      </c>
      <c r="C5938" t="s">
        <v>108</v>
      </c>
      <c r="D5938" s="11">
        <v>44320</v>
      </c>
      <c r="E5938" t="s">
        <v>53</v>
      </c>
      <c r="F5938">
        <v>5</v>
      </c>
      <c r="G5938" t="s">
        <v>46</v>
      </c>
      <c r="H5938">
        <v>8</v>
      </c>
      <c r="I5938"/>
      <c r="J5938"/>
      <c r="K5938">
        <v>4415429600</v>
      </c>
      <c r="L5938">
        <v>4415429600</v>
      </c>
      <c r="M5938" t="s">
        <v>51</v>
      </c>
      <c r="N5938">
        <v>2365815102</v>
      </c>
      <c r="O5938" s="32" t="str">
        <f t="shared" si="92"/>
        <v>Passives</v>
      </c>
    </row>
    <row r="5939" spans="1:15" ht="15" x14ac:dyDescent="0.2">
      <c r="A5939" t="s">
        <v>41</v>
      </c>
      <c r="B5939" t="s">
        <v>42</v>
      </c>
      <c r="C5939" t="s">
        <v>109</v>
      </c>
      <c r="D5939" s="11">
        <v>44320</v>
      </c>
      <c r="E5939" t="s">
        <v>53</v>
      </c>
      <c r="F5939">
        <v>5</v>
      </c>
      <c r="G5939" t="s">
        <v>43</v>
      </c>
      <c r="H5939">
        <v>7</v>
      </c>
      <c r="I5939"/>
      <c r="J5939"/>
      <c r="K5939">
        <v>4412360963</v>
      </c>
      <c r="L5939">
        <v>4412360963</v>
      </c>
      <c r="M5939" t="s">
        <v>51</v>
      </c>
      <c r="N5939">
        <v>2365821874</v>
      </c>
      <c r="O5939" s="32" t="str">
        <f t="shared" si="92"/>
        <v>Passives</v>
      </c>
    </row>
    <row r="5940" spans="1:15" ht="15" x14ac:dyDescent="0.2">
      <c r="A5940" t="s">
        <v>41</v>
      </c>
      <c r="B5940" t="s">
        <v>42</v>
      </c>
      <c r="C5940" t="s">
        <v>87</v>
      </c>
      <c r="D5940" s="11">
        <v>44320</v>
      </c>
      <c r="E5940" t="s">
        <v>52</v>
      </c>
      <c r="F5940">
        <v>5</v>
      </c>
      <c r="G5940" t="s">
        <v>43</v>
      </c>
      <c r="H5940">
        <v>10</v>
      </c>
      <c r="I5940"/>
      <c r="J5940"/>
      <c r="K5940">
        <v>4417040872</v>
      </c>
      <c r="L5940">
        <v>4417040872</v>
      </c>
      <c r="M5940" t="s">
        <v>44</v>
      </c>
      <c r="N5940">
        <v>2365827252</v>
      </c>
      <c r="O5940" s="32" t="str">
        <f t="shared" si="92"/>
        <v>Promoters</v>
      </c>
    </row>
    <row r="5941" spans="1:15" ht="15" x14ac:dyDescent="0.2">
      <c r="A5941" t="s">
        <v>41</v>
      </c>
      <c r="B5941" t="s">
        <v>42</v>
      </c>
      <c r="C5941" t="s">
        <v>117</v>
      </c>
      <c r="D5941" s="11">
        <v>44320</v>
      </c>
      <c r="E5941" t="s">
        <v>50</v>
      </c>
      <c r="F5941">
        <v>5</v>
      </c>
      <c r="G5941" t="s">
        <v>46</v>
      </c>
      <c r="H5941">
        <v>0</v>
      </c>
      <c r="I5941"/>
      <c r="J5941"/>
      <c r="K5941">
        <v>3406901581</v>
      </c>
      <c r="L5941">
        <v>3406901581</v>
      </c>
      <c r="M5941" t="s">
        <v>44</v>
      </c>
      <c r="N5941">
        <v>2365827422</v>
      </c>
      <c r="O5941" s="32" t="str">
        <f t="shared" si="92"/>
        <v>Detractors</v>
      </c>
    </row>
    <row r="5942" spans="1:15" ht="15" x14ac:dyDescent="0.2">
      <c r="A5942" t="s">
        <v>41</v>
      </c>
      <c r="B5942" t="s">
        <v>42</v>
      </c>
      <c r="C5942" t="s">
        <v>109</v>
      </c>
      <c r="D5942" s="11">
        <v>44320</v>
      </c>
      <c r="E5942" t="s">
        <v>53</v>
      </c>
      <c r="F5942">
        <v>5</v>
      </c>
      <c r="G5942" t="s">
        <v>43</v>
      </c>
      <c r="H5942">
        <v>8</v>
      </c>
      <c r="I5942"/>
      <c r="J5942"/>
      <c r="K5942">
        <v>4412927761</v>
      </c>
      <c r="L5942">
        <v>4412927761</v>
      </c>
      <c r="M5942" t="s">
        <v>44</v>
      </c>
      <c r="N5942">
        <v>2365829060</v>
      </c>
      <c r="O5942" s="32" t="str">
        <f t="shared" si="92"/>
        <v>Passives</v>
      </c>
    </row>
    <row r="5943" spans="1:15" ht="15" x14ac:dyDescent="0.2">
      <c r="A5943" t="s">
        <v>41</v>
      </c>
      <c r="B5943" t="s">
        <v>42</v>
      </c>
      <c r="C5943" t="s">
        <v>109</v>
      </c>
      <c r="D5943" s="11">
        <v>44320</v>
      </c>
      <c r="E5943" t="s">
        <v>53</v>
      </c>
      <c r="F5943">
        <v>3</v>
      </c>
      <c r="G5943" t="s">
        <v>43</v>
      </c>
      <c r="H5943">
        <v>7</v>
      </c>
      <c r="I5943"/>
      <c r="J5943"/>
      <c r="K5943">
        <v>4412386074</v>
      </c>
      <c r="L5943">
        <v>4412386074</v>
      </c>
      <c r="M5943" t="s">
        <v>51</v>
      </c>
      <c r="N5943">
        <v>2365839097</v>
      </c>
      <c r="O5943" s="32" t="str">
        <f t="shared" si="92"/>
        <v>Passives</v>
      </c>
    </row>
    <row r="5944" spans="1:15" ht="15" x14ac:dyDescent="0.2">
      <c r="A5944" t="s">
        <v>41</v>
      </c>
      <c r="B5944" t="s">
        <v>42</v>
      </c>
      <c r="C5944" t="s">
        <v>82</v>
      </c>
      <c r="D5944" s="11">
        <v>44320</v>
      </c>
      <c r="E5944" t="s">
        <v>52</v>
      </c>
      <c r="F5944">
        <v>4</v>
      </c>
      <c r="G5944" t="s">
        <v>43</v>
      </c>
      <c r="H5944">
        <v>6</v>
      </c>
      <c r="I5944"/>
      <c r="J5944"/>
      <c r="K5944">
        <v>4415429600</v>
      </c>
      <c r="L5944">
        <v>4415429600</v>
      </c>
      <c r="M5944" t="s">
        <v>44</v>
      </c>
      <c r="N5944">
        <v>2365846823</v>
      </c>
      <c r="O5944" s="32" t="str">
        <f t="shared" si="92"/>
        <v>Detractors</v>
      </c>
    </row>
    <row r="5945" spans="1:15" ht="15" x14ac:dyDescent="0.2">
      <c r="A5945" t="s">
        <v>41</v>
      </c>
      <c r="B5945" t="s">
        <v>42</v>
      </c>
      <c r="C5945" t="s">
        <v>126</v>
      </c>
      <c r="D5945" s="11">
        <v>44320</v>
      </c>
      <c r="E5945" t="s">
        <v>50</v>
      </c>
      <c r="F5945">
        <v>5</v>
      </c>
      <c r="G5945" t="s">
        <v>43</v>
      </c>
      <c r="H5945">
        <v>9</v>
      </c>
      <c r="I5945"/>
      <c r="J5945"/>
      <c r="K5945">
        <v>3409983048</v>
      </c>
      <c r="L5945">
        <v>3409983048</v>
      </c>
      <c r="M5945" t="s">
        <v>51</v>
      </c>
      <c r="N5945">
        <v>2365853926</v>
      </c>
      <c r="O5945" s="32" t="str">
        <f t="shared" si="92"/>
        <v>Promoters</v>
      </c>
    </row>
    <row r="5946" spans="1:15" ht="15" x14ac:dyDescent="0.2">
      <c r="A5946" t="s">
        <v>41</v>
      </c>
      <c r="B5946" t="s">
        <v>42</v>
      </c>
      <c r="C5946" t="s">
        <v>110</v>
      </c>
      <c r="D5946" s="11">
        <v>44320</v>
      </c>
      <c r="E5946" t="s">
        <v>53</v>
      </c>
      <c r="F5946">
        <v>5</v>
      </c>
      <c r="G5946" t="s">
        <v>43</v>
      </c>
      <c r="H5946">
        <v>10</v>
      </c>
      <c r="I5946"/>
      <c r="J5946"/>
      <c r="K5946">
        <v>4412972574</v>
      </c>
      <c r="L5946">
        <v>4412972574</v>
      </c>
      <c r="M5946" t="s">
        <v>44</v>
      </c>
      <c r="N5946">
        <v>2365854038</v>
      </c>
      <c r="O5946" s="32" t="str">
        <f t="shared" si="92"/>
        <v>Promoters</v>
      </c>
    </row>
    <row r="5947" spans="1:15" ht="15" x14ac:dyDescent="0.2">
      <c r="A5947" t="s">
        <v>41</v>
      </c>
      <c r="B5947" t="s">
        <v>42</v>
      </c>
      <c r="C5947" t="s">
        <v>78</v>
      </c>
      <c r="D5947" s="11">
        <v>44320</v>
      </c>
      <c r="E5947" t="s">
        <v>53</v>
      </c>
      <c r="F5947">
        <v>5</v>
      </c>
      <c r="G5947" t="s">
        <v>43</v>
      </c>
      <c r="H5947">
        <v>9</v>
      </c>
      <c r="I5947"/>
      <c r="J5947"/>
      <c r="K5947">
        <v>4412970771</v>
      </c>
      <c r="L5947">
        <v>4412970771</v>
      </c>
      <c r="M5947" t="s">
        <v>44</v>
      </c>
      <c r="N5947">
        <v>2365864761</v>
      </c>
      <c r="O5947" s="32" t="str">
        <f t="shared" si="92"/>
        <v>Promoters</v>
      </c>
    </row>
    <row r="5948" spans="1:15" ht="15" x14ac:dyDescent="0.2">
      <c r="A5948" t="s">
        <v>41</v>
      </c>
      <c r="B5948" t="s">
        <v>42</v>
      </c>
      <c r="C5948" t="s">
        <v>117</v>
      </c>
      <c r="D5948" s="11">
        <v>44320</v>
      </c>
      <c r="E5948" t="s">
        <v>50</v>
      </c>
      <c r="F5948">
        <v>5</v>
      </c>
      <c r="G5948" t="s">
        <v>43</v>
      </c>
      <c r="H5948">
        <v>10</v>
      </c>
      <c r="I5948"/>
      <c r="J5948"/>
      <c r="K5948">
        <v>3409980520</v>
      </c>
      <c r="L5948">
        <v>3409980520</v>
      </c>
      <c r="M5948" t="s">
        <v>44</v>
      </c>
      <c r="N5948">
        <v>2365866203</v>
      </c>
      <c r="O5948" s="32" t="str">
        <f t="shared" si="92"/>
        <v>Promoters</v>
      </c>
    </row>
    <row r="5949" spans="1:15" ht="15" x14ac:dyDescent="0.2">
      <c r="A5949" t="s">
        <v>41</v>
      </c>
      <c r="B5949" t="s">
        <v>42</v>
      </c>
      <c r="C5949" t="s">
        <v>117</v>
      </c>
      <c r="D5949" s="11">
        <v>44320</v>
      </c>
      <c r="E5949" t="s">
        <v>55</v>
      </c>
      <c r="F5949">
        <v>5</v>
      </c>
      <c r="G5949" t="s">
        <v>43</v>
      </c>
      <c r="H5949">
        <v>8</v>
      </c>
      <c r="I5949"/>
      <c r="J5949"/>
      <c r="K5949">
        <v>7753975069</v>
      </c>
      <c r="L5949">
        <v>7753975069</v>
      </c>
      <c r="M5949" t="s">
        <v>44</v>
      </c>
      <c r="N5949">
        <v>2365870268</v>
      </c>
      <c r="O5949" s="32" t="str">
        <f t="shared" si="92"/>
        <v>Passives</v>
      </c>
    </row>
    <row r="5950" spans="1:15" ht="15" x14ac:dyDescent="0.2">
      <c r="A5950" t="s">
        <v>41</v>
      </c>
      <c r="B5950" t="s">
        <v>42</v>
      </c>
      <c r="C5950" t="s">
        <v>110</v>
      </c>
      <c r="D5950" s="11">
        <v>44320</v>
      </c>
      <c r="E5950" t="s">
        <v>53</v>
      </c>
      <c r="F5950">
        <v>5</v>
      </c>
      <c r="G5950" t="s">
        <v>43</v>
      </c>
      <c r="H5950">
        <v>9</v>
      </c>
      <c r="I5950"/>
      <c r="J5950"/>
      <c r="K5950">
        <v>4412361848</v>
      </c>
      <c r="L5950">
        <v>4412361848</v>
      </c>
      <c r="M5950" t="s">
        <v>44</v>
      </c>
      <c r="N5950">
        <v>2365882387</v>
      </c>
      <c r="O5950" s="32" t="str">
        <f t="shared" si="92"/>
        <v>Promoters</v>
      </c>
    </row>
    <row r="5951" spans="1:15" ht="15" x14ac:dyDescent="0.2">
      <c r="A5951" t="s">
        <v>41</v>
      </c>
      <c r="B5951" t="s">
        <v>42</v>
      </c>
      <c r="C5951" t="s">
        <v>138</v>
      </c>
      <c r="D5951" s="11">
        <v>44320</v>
      </c>
      <c r="E5951" t="s">
        <v>55</v>
      </c>
      <c r="F5951">
        <v>5</v>
      </c>
      <c r="G5951" t="s">
        <v>43</v>
      </c>
      <c r="H5951">
        <v>9</v>
      </c>
      <c r="I5951"/>
      <c r="J5951"/>
      <c r="K5951">
        <v>5754192772</v>
      </c>
      <c r="L5951">
        <v>5754192772</v>
      </c>
      <c r="M5951" t="s">
        <v>51</v>
      </c>
      <c r="N5951">
        <v>2365885753</v>
      </c>
      <c r="O5951" s="32" t="str">
        <f t="shared" si="92"/>
        <v>Promoters</v>
      </c>
    </row>
    <row r="5952" spans="1:15" ht="15" x14ac:dyDescent="0.2">
      <c r="A5952" t="s">
        <v>41</v>
      </c>
      <c r="B5952" t="s">
        <v>42</v>
      </c>
      <c r="C5952" t="s">
        <v>85</v>
      </c>
      <c r="D5952" s="11">
        <v>44320</v>
      </c>
      <c r="E5952" t="s">
        <v>55</v>
      </c>
      <c r="F5952">
        <v>5</v>
      </c>
      <c r="G5952" t="s">
        <v>43</v>
      </c>
      <c r="H5952">
        <v>10</v>
      </c>
      <c r="I5952"/>
      <c r="J5952">
        <v>2042850069</v>
      </c>
      <c r="K5952">
        <v>5754472293</v>
      </c>
      <c r="L5952">
        <v>5754472293</v>
      </c>
      <c r="M5952" t="s">
        <v>44</v>
      </c>
      <c r="N5952">
        <v>2365889053</v>
      </c>
      <c r="O5952" s="32" t="str">
        <f t="shared" si="92"/>
        <v>Promoters</v>
      </c>
    </row>
    <row r="5953" spans="1:15" ht="15" x14ac:dyDescent="0.2">
      <c r="A5953" t="s">
        <v>41</v>
      </c>
      <c r="B5953" t="s">
        <v>42</v>
      </c>
      <c r="C5953" t="s">
        <v>138</v>
      </c>
      <c r="D5953" s="11">
        <v>44320</v>
      </c>
      <c r="E5953" t="s">
        <v>50</v>
      </c>
      <c r="F5953">
        <v>5</v>
      </c>
      <c r="G5953" t="s">
        <v>43</v>
      </c>
      <c r="H5953">
        <v>10</v>
      </c>
      <c r="I5953"/>
      <c r="J5953"/>
      <c r="K5953">
        <v>3406434084</v>
      </c>
      <c r="L5953">
        <v>3406434084</v>
      </c>
      <c r="M5953" t="s">
        <v>44</v>
      </c>
      <c r="N5953">
        <v>2365889594</v>
      </c>
      <c r="O5953" s="32" t="str">
        <f t="shared" si="92"/>
        <v>Promoters</v>
      </c>
    </row>
    <row r="5954" spans="1:15" ht="15" x14ac:dyDescent="0.2">
      <c r="A5954" t="s">
        <v>41</v>
      </c>
      <c r="B5954" t="s">
        <v>42</v>
      </c>
      <c r="C5954" t="s">
        <v>110</v>
      </c>
      <c r="D5954" s="11">
        <v>44320</v>
      </c>
      <c r="E5954" t="s">
        <v>53</v>
      </c>
      <c r="F5954">
        <v>5</v>
      </c>
      <c r="G5954" t="s">
        <v>43</v>
      </c>
      <c r="H5954">
        <v>9</v>
      </c>
      <c r="I5954"/>
      <c r="J5954"/>
      <c r="K5954">
        <v>4417990888</v>
      </c>
      <c r="L5954">
        <v>4417990888</v>
      </c>
      <c r="M5954" t="s">
        <v>44</v>
      </c>
      <c r="N5954">
        <v>2365893593</v>
      </c>
      <c r="O5954" s="32" t="str">
        <f t="shared" ref="O5954:O6017" si="93">IF(AND(H5954&gt;=$Q$3,H5954&lt;=$R$3),$S$3,IF(AND(H5954&gt;=$Q$4,H5954&lt;=$R$4),$S$4,IF(AND(H5954&gt;=$Q$5,H5954&lt;=$R$5),$S$5)))</f>
        <v>Promoters</v>
      </c>
    </row>
    <row r="5955" spans="1:15" ht="15" x14ac:dyDescent="0.2">
      <c r="A5955" t="s">
        <v>41</v>
      </c>
      <c r="B5955" t="s">
        <v>42</v>
      </c>
      <c r="C5955" t="s">
        <v>144</v>
      </c>
      <c r="D5955" s="11">
        <v>44320</v>
      </c>
      <c r="E5955" t="s">
        <v>50</v>
      </c>
      <c r="F5955">
        <v>4</v>
      </c>
      <c r="G5955" t="s">
        <v>46</v>
      </c>
      <c r="H5955">
        <v>6</v>
      </c>
      <c r="I5955"/>
      <c r="J5955"/>
      <c r="K5955">
        <v>3402447699</v>
      </c>
      <c r="L5955">
        <v>3402447699</v>
      </c>
      <c r="M5955" t="s">
        <v>44</v>
      </c>
      <c r="N5955">
        <v>2365903151</v>
      </c>
      <c r="O5955" s="32" t="str">
        <f t="shared" si="93"/>
        <v>Detractors</v>
      </c>
    </row>
    <row r="5956" spans="1:15" ht="15" x14ac:dyDescent="0.2">
      <c r="A5956" t="s">
        <v>41</v>
      </c>
      <c r="B5956" t="s">
        <v>42</v>
      </c>
      <c r="C5956" t="s">
        <v>125</v>
      </c>
      <c r="D5956" s="11">
        <v>44320</v>
      </c>
      <c r="E5956" t="s">
        <v>19</v>
      </c>
      <c r="F5956">
        <v>5</v>
      </c>
      <c r="G5956" t="s">
        <v>43</v>
      </c>
      <c r="H5956">
        <v>10</v>
      </c>
      <c r="I5956"/>
      <c r="J5956"/>
      <c r="K5956">
        <v>7205275223</v>
      </c>
      <c r="L5956">
        <v>5926085002</v>
      </c>
      <c r="M5956" t="s">
        <v>44</v>
      </c>
      <c r="N5956">
        <v>2365904459</v>
      </c>
      <c r="O5956" s="32" t="str">
        <f t="shared" si="93"/>
        <v>Promoters</v>
      </c>
    </row>
    <row r="5957" spans="1:15" ht="15" x14ac:dyDescent="0.2">
      <c r="A5957" t="s">
        <v>41</v>
      </c>
      <c r="B5957" t="s">
        <v>42</v>
      </c>
      <c r="C5957" t="s">
        <v>126</v>
      </c>
      <c r="D5957" s="11">
        <v>44320</v>
      </c>
      <c r="E5957" t="s">
        <v>55</v>
      </c>
      <c r="F5957">
        <v>5</v>
      </c>
      <c r="G5957" t="s">
        <v>43</v>
      </c>
      <c r="H5957">
        <v>10</v>
      </c>
      <c r="I5957"/>
      <c r="J5957"/>
      <c r="K5957">
        <v>5059341849</v>
      </c>
      <c r="L5957">
        <v>5059341849</v>
      </c>
      <c r="M5957" t="s">
        <v>44</v>
      </c>
      <c r="N5957">
        <v>2365912010</v>
      </c>
      <c r="O5957" s="32" t="str">
        <f t="shared" si="93"/>
        <v>Promoters</v>
      </c>
    </row>
    <row r="5958" spans="1:15" ht="15" x14ac:dyDescent="0.2">
      <c r="A5958" t="s">
        <v>41</v>
      </c>
      <c r="B5958" t="s">
        <v>42</v>
      </c>
      <c r="C5958" t="s">
        <v>125</v>
      </c>
      <c r="D5958" s="11">
        <v>44320</v>
      </c>
      <c r="E5958" t="s">
        <v>19</v>
      </c>
      <c r="F5958">
        <v>1</v>
      </c>
      <c r="G5958" t="s">
        <v>43</v>
      </c>
      <c r="H5958">
        <v>0</v>
      </c>
      <c r="I5958"/>
      <c r="J5958"/>
      <c r="K5958">
        <v>7205275223</v>
      </c>
      <c r="L5958">
        <v>5925016198</v>
      </c>
      <c r="M5958" t="s">
        <v>44</v>
      </c>
      <c r="N5958">
        <v>2365913222</v>
      </c>
      <c r="O5958" s="32" t="str">
        <f t="shared" si="93"/>
        <v>Detractors</v>
      </c>
    </row>
    <row r="5959" spans="1:15" ht="15" x14ac:dyDescent="0.2">
      <c r="A5959" t="s">
        <v>41</v>
      </c>
      <c r="B5959" t="s">
        <v>42</v>
      </c>
      <c r="C5959" t="s">
        <v>138</v>
      </c>
      <c r="D5959" s="11">
        <v>44320</v>
      </c>
      <c r="E5959" t="s">
        <v>55</v>
      </c>
      <c r="F5959">
        <v>5</v>
      </c>
      <c r="G5959" t="s">
        <v>43</v>
      </c>
      <c r="H5959">
        <v>10</v>
      </c>
      <c r="I5959"/>
      <c r="J5959"/>
      <c r="K5959">
        <v>5754550114</v>
      </c>
      <c r="L5959">
        <v>5754550114</v>
      </c>
      <c r="M5959" t="s">
        <v>44</v>
      </c>
      <c r="N5959">
        <v>2365926207</v>
      </c>
      <c r="O5959" s="32" t="str">
        <f t="shared" si="93"/>
        <v>Promoters</v>
      </c>
    </row>
    <row r="5960" spans="1:15" ht="15" x14ac:dyDescent="0.2">
      <c r="A5960" t="s">
        <v>41</v>
      </c>
      <c r="B5960" t="s">
        <v>42</v>
      </c>
      <c r="C5960" t="s">
        <v>119</v>
      </c>
      <c r="D5960" s="11">
        <v>44320</v>
      </c>
      <c r="E5960" t="s">
        <v>19</v>
      </c>
      <c r="F5960">
        <v>4</v>
      </c>
      <c r="G5960" t="s">
        <v>46</v>
      </c>
      <c r="H5960">
        <v>0</v>
      </c>
      <c r="I5960"/>
      <c r="J5960"/>
      <c r="K5960">
        <v>7205275223</v>
      </c>
      <c r="L5960">
        <v>5923366435</v>
      </c>
      <c r="M5960" t="s">
        <v>44</v>
      </c>
      <c r="N5960">
        <v>2365931780</v>
      </c>
      <c r="O5960" s="32" t="str">
        <f t="shared" si="93"/>
        <v>Detractors</v>
      </c>
    </row>
    <row r="5961" spans="1:15" ht="15" x14ac:dyDescent="0.2">
      <c r="A5961" t="s">
        <v>41</v>
      </c>
      <c r="B5961" t="s">
        <v>42</v>
      </c>
      <c r="C5961" t="s">
        <v>123</v>
      </c>
      <c r="D5961" s="11">
        <v>44320</v>
      </c>
      <c r="E5961" t="s">
        <v>19</v>
      </c>
      <c r="F5961">
        <v>5</v>
      </c>
      <c r="G5961" t="s">
        <v>43</v>
      </c>
      <c r="H5961">
        <v>1</v>
      </c>
      <c r="I5961"/>
      <c r="J5961"/>
      <c r="K5961">
        <v>4694733101</v>
      </c>
      <c r="L5961">
        <v>5922256986</v>
      </c>
      <c r="M5961" t="s">
        <v>44</v>
      </c>
      <c r="N5961">
        <v>2365933734</v>
      </c>
      <c r="O5961" s="32" t="str">
        <f t="shared" si="93"/>
        <v>Detractors</v>
      </c>
    </row>
    <row r="5962" spans="1:15" ht="15" x14ac:dyDescent="0.2">
      <c r="A5962" t="s">
        <v>41</v>
      </c>
      <c r="B5962" t="s">
        <v>42</v>
      </c>
      <c r="C5962" t="s">
        <v>120</v>
      </c>
      <c r="D5962" s="11">
        <v>44320</v>
      </c>
      <c r="E5962" t="s">
        <v>19</v>
      </c>
      <c r="F5962">
        <v>5</v>
      </c>
      <c r="G5962" t="s">
        <v>46</v>
      </c>
      <c r="H5962">
        <v>3</v>
      </c>
      <c r="I5962"/>
      <c r="J5962"/>
      <c r="K5962">
        <v>7205275223</v>
      </c>
      <c r="L5962">
        <v>5922664101</v>
      </c>
      <c r="M5962" t="s">
        <v>44</v>
      </c>
      <c r="N5962">
        <v>2365948101</v>
      </c>
      <c r="O5962" s="32" t="str">
        <f t="shared" si="93"/>
        <v>Detractors</v>
      </c>
    </row>
    <row r="5963" spans="1:15" ht="15" x14ac:dyDescent="0.2">
      <c r="A5963" t="s">
        <v>41</v>
      </c>
      <c r="B5963" t="s">
        <v>42</v>
      </c>
      <c r="C5963" t="s">
        <v>143</v>
      </c>
      <c r="D5963" s="11">
        <v>44320</v>
      </c>
      <c r="E5963" t="s">
        <v>54</v>
      </c>
      <c r="F5963">
        <v>5</v>
      </c>
      <c r="G5963" t="s">
        <v>43</v>
      </c>
      <c r="H5963">
        <v>10</v>
      </c>
      <c r="I5963"/>
      <c r="J5963"/>
      <c r="K5963">
        <v>9282800514</v>
      </c>
      <c r="L5963">
        <v>9282800514</v>
      </c>
      <c r="M5963" t="s">
        <v>44</v>
      </c>
      <c r="N5963">
        <v>2365962665</v>
      </c>
      <c r="O5963" s="32" t="str">
        <f t="shared" si="93"/>
        <v>Promoters</v>
      </c>
    </row>
    <row r="5964" spans="1:15" ht="15" x14ac:dyDescent="0.2">
      <c r="A5964" t="s">
        <v>41</v>
      </c>
      <c r="B5964" t="s">
        <v>42</v>
      </c>
      <c r="C5964" t="s">
        <v>130</v>
      </c>
      <c r="D5964" s="11">
        <v>44320</v>
      </c>
      <c r="E5964" t="s">
        <v>19</v>
      </c>
      <c r="F5964">
        <v>4</v>
      </c>
      <c r="G5964" t="s">
        <v>43</v>
      </c>
      <c r="H5964">
        <v>9</v>
      </c>
      <c r="I5964"/>
      <c r="J5964"/>
      <c r="K5964">
        <v>7205275223</v>
      </c>
      <c r="L5964">
        <v>5926284208</v>
      </c>
      <c r="M5964" t="s">
        <v>51</v>
      </c>
      <c r="N5964">
        <v>2365972567</v>
      </c>
      <c r="O5964" s="32" t="str">
        <f t="shared" si="93"/>
        <v>Promoters</v>
      </c>
    </row>
    <row r="5965" spans="1:15" ht="15" x14ac:dyDescent="0.2">
      <c r="A5965" t="s">
        <v>41</v>
      </c>
      <c r="B5965" t="s">
        <v>42</v>
      </c>
      <c r="C5965" t="s">
        <v>131</v>
      </c>
      <c r="D5965" s="11">
        <v>44320</v>
      </c>
      <c r="E5965" t="s">
        <v>50</v>
      </c>
      <c r="F5965">
        <v>5</v>
      </c>
      <c r="G5965" t="s">
        <v>43</v>
      </c>
      <c r="H5965">
        <v>10</v>
      </c>
      <c r="I5965"/>
      <c r="J5965">
        <v>2042920890</v>
      </c>
      <c r="K5965">
        <v>3404739631</v>
      </c>
      <c r="L5965">
        <v>3404739631</v>
      </c>
      <c r="M5965" t="s">
        <v>44</v>
      </c>
      <c r="N5965">
        <v>2365973735</v>
      </c>
      <c r="O5965" s="32" t="str">
        <f t="shared" si="93"/>
        <v>Promoters</v>
      </c>
    </row>
    <row r="5966" spans="1:15" ht="15" x14ac:dyDescent="0.2">
      <c r="A5966" t="s">
        <v>41</v>
      </c>
      <c r="B5966" t="s">
        <v>42</v>
      </c>
      <c r="C5966" t="s">
        <v>133</v>
      </c>
      <c r="D5966" s="11">
        <v>44320</v>
      </c>
      <c r="E5966" t="s">
        <v>50</v>
      </c>
      <c r="F5966">
        <v>5</v>
      </c>
      <c r="G5966" t="s">
        <v>46</v>
      </c>
      <c r="H5966">
        <v>8</v>
      </c>
      <c r="I5966"/>
      <c r="J5966"/>
      <c r="K5966">
        <v>3406427500</v>
      </c>
      <c r="L5966">
        <v>3406427500</v>
      </c>
      <c r="M5966" t="s">
        <v>44</v>
      </c>
      <c r="N5966">
        <v>2365976625</v>
      </c>
      <c r="O5966" s="32" t="str">
        <f t="shared" si="93"/>
        <v>Passives</v>
      </c>
    </row>
    <row r="5967" spans="1:15" ht="15" x14ac:dyDescent="0.2">
      <c r="A5967" t="s">
        <v>41</v>
      </c>
      <c r="B5967" t="s">
        <v>42</v>
      </c>
      <c r="C5967" t="s">
        <v>142</v>
      </c>
      <c r="D5967" s="11">
        <v>44320</v>
      </c>
      <c r="E5967" t="s">
        <v>50</v>
      </c>
      <c r="F5967">
        <v>1</v>
      </c>
      <c r="G5967" t="s">
        <v>46</v>
      </c>
      <c r="H5967">
        <v>2</v>
      </c>
      <c r="I5967"/>
      <c r="J5967"/>
      <c r="K5967">
        <v>3235595199</v>
      </c>
      <c r="L5967">
        <v>3235595199</v>
      </c>
      <c r="M5967" t="s">
        <v>44</v>
      </c>
      <c r="N5967">
        <v>2365981057</v>
      </c>
      <c r="O5967" s="32" t="str">
        <f t="shared" si="93"/>
        <v>Detractors</v>
      </c>
    </row>
    <row r="5968" spans="1:15" ht="15" x14ac:dyDescent="0.2">
      <c r="A5968" t="s">
        <v>41</v>
      </c>
      <c r="B5968" t="s">
        <v>42</v>
      </c>
      <c r="C5968" t="s">
        <v>78</v>
      </c>
      <c r="D5968" s="11">
        <v>44320</v>
      </c>
      <c r="E5968" t="s">
        <v>53</v>
      </c>
      <c r="F5968">
        <v>5</v>
      </c>
      <c r="G5968" t="s">
        <v>43</v>
      </c>
      <c r="H5968">
        <v>8</v>
      </c>
      <c r="I5968"/>
      <c r="J5968"/>
      <c r="K5968">
        <v>4412324194</v>
      </c>
      <c r="L5968">
        <v>4412324194</v>
      </c>
      <c r="M5968" t="s">
        <v>44</v>
      </c>
      <c r="N5968">
        <v>2365984459</v>
      </c>
      <c r="O5968" s="32" t="str">
        <f t="shared" si="93"/>
        <v>Passives</v>
      </c>
    </row>
    <row r="5969" spans="1:15" ht="15" x14ac:dyDescent="0.2">
      <c r="A5969" t="s">
        <v>41</v>
      </c>
      <c r="B5969" t="s">
        <v>42</v>
      </c>
      <c r="C5969" t="s">
        <v>148</v>
      </c>
      <c r="D5969" s="11">
        <v>44320</v>
      </c>
      <c r="E5969" t="s">
        <v>19</v>
      </c>
      <c r="F5969">
        <v>5</v>
      </c>
      <c r="G5969" t="s">
        <v>43</v>
      </c>
      <c r="H5969">
        <v>10</v>
      </c>
      <c r="I5969"/>
      <c r="J5969"/>
      <c r="K5969">
        <v>7205275223</v>
      </c>
      <c r="L5969">
        <v>5925018696</v>
      </c>
      <c r="M5969" t="s">
        <v>44</v>
      </c>
      <c r="N5969">
        <v>2365984537</v>
      </c>
      <c r="O5969" s="32" t="str">
        <f t="shared" si="93"/>
        <v>Promoters</v>
      </c>
    </row>
    <row r="5970" spans="1:15" ht="15" x14ac:dyDescent="0.2">
      <c r="A5970" t="s">
        <v>41</v>
      </c>
      <c r="B5970" t="s">
        <v>42</v>
      </c>
      <c r="C5970" t="s">
        <v>88</v>
      </c>
      <c r="D5970" s="11">
        <v>44320</v>
      </c>
      <c r="E5970" t="s">
        <v>52</v>
      </c>
      <c r="F5970">
        <v>5</v>
      </c>
      <c r="G5970" t="s">
        <v>43</v>
      </c>
      <c r="H5970">
        <v>10</v>
      </c>
      <c r="I5970"/>
      <c r="J5970"/>
      <c r="K5970">
        <v>4412366598</v>
      </c>
      <c r="L5970">
        <v>4412366598</v>
      </c>
      <c r="M5970" t="s">
        <v>44</v>
      </c>
      <c r="N5970">
        <v>2365984600</v>
      </c>
      <c r="O5970" s="32" t="str">
        <f t="shared" si="93"/>
        <v>Promoters</v>
      </c>
    </row>
    <row r="5971" spans="1:15" ht="15" x14ac:dyDescent="0.2">
      <c r="A5971" t="s">
        <v>41</v>
      </c>
      <c r="B5971" t="s">
        <v>42</v>
      </c>
      <c r="C5971" t="s">
        <v>135</v>
      </c>
      <c r="D5971" s="11">
        <v>44320</v>
      </c>
      <c r="E5971" t="s">
        <v>53</v>
      </c>
      <c r="F5971">
        <v>5</v>
      </c>
      <c r="G5971" t="s">
        <v>43</v>
      </c>
      <c r="H5971">
        <v>10</v>
      </c>
      <c r="I5971"/>
      <c r="J5971"/>
      <c r="K5971">
        <v>4415042641</v>
      </c>
      <c r="L5971">
        <v>4415042641</v>
      </c>
      <c r="M5971" t="s">
        <v>44</v>
      </c>
      <c r="N5971">
        <v>2365985235</v>
      </c>
      <c r="O5971" s="32" t="str">
        <f t="shared" si="93"/>
        <v>Promoters</v>
      </c>
    </row>
    <row r="5972" spans="1:15" ht="15" x14ac:dyDescent="0.2">
      <c r="A5972" t="s">
        <v>41</v>
      </c>
      <c r="B5972" t="s">
        <v>42</v>
      </c>
      <c r="C5972" t="s">
        <v>123</v>
      </c>
      <c r="D5972" s="11">
        <v>44320</v>
      </c>
      <c r="E5972" t="s">
        <v>19</v>
      </c>
      <c r="F5972">
        <v>4</v>
      </c>
      <c r="G5972" t="s">
        <v>43</v>
      </c>
      <c r="H5972">
        <v>9</v>
      </c>
      <c r="I5972"/>
      <c r="J5972"/>
      <c r="K5972">
        <v>7205275223</v>
      </c>
      <c r="L5972">
        <v>5926204979</v>
      </c>
      <c r="M5972" t="s">
        <v>51</v>
      </c>
      <c r="N5972">
        <v>2365989449</v>
      </c>
      <c r="O5972" s="32" t="str">
        <f t="shared" si="93"/>
        <v>Promoters</v>
      </c>
    </row>
    <row r="5973" spans="1:15" ht="15" x14ac:dyDescent="0.2">
      <c r="A5973" t="s">
        <v>41</v>
      </c>
      <c r="B5973" t="s">
        <v>42</v>
      </c>
      <c r="C5973" t="s">
        <v>136</v>
      </c>
      <c r="D5973" s="11">
        <v>44320</v>
      </c>
      <c r="E5973" t="s">
        <v>54</v>
      </c>
      <c r="F5973">
        <v>5</v>
      </c>
      <c r="G5973" t="s">
        <v>43</v>
      </c>
      <c r="H5973">
        <v>10</v>
      </c>
      <c r="I5973"/>
      <c r="J5973"/>
      <c r="K5973">
        <v>9286148494</v>
      </c>
      <c r="L5973">
        <v>9286148494</v>
      </c>
      <c r="M5973" t="s">
        <v>51</v>
      </c>
      <c r="N5973">
        <v>2366004714</v>
      </c>
      <c r="O5973" s="32" t="str">
        <f t="shared" si="93"/>
        <v>Promoters</v>
      </c>
    </row>
    <row r="5974" spans="1:15" ht="15" x14ac:dyDescent="0.2">
      <c r="A5974" t="s">
        <v>41</v>
      </c>
      <c r="B5974" t="s">
        <v>42</v>
      </c>
      <c r="C5974" t="s">
        <v>88</v>
      </c>
      <c r="D5974" s="11">
        <v>44320</v>
      </c>
      <c r="E5974" t="s">
        <v>53</v>
      </c>
      <c r="F5974">
        <v>5</v>
      </c>
      <c r="G5974" t="s">
        <v>43</v>
      </c>
      <c r="H5974">
        <v>8</v>
      </c>
      <c r="I5974"/>
      <c r="J5974"/>
      <c r="K5974">
        <v>4412924274</v>
      </c>
      <c r="L5974">
        <v>4412924274</v>
      </c>
      <c r="M5974" t="s">
        <v>51</v>
      </c>
      <c r="N5974">
        <v>2366007217</v>
      </c>
      <c r="O5974" s="32" t="str">
        <f t="shared" si="93"/>
        <v>Passives</v>
      </c>
    </row>
    <row r="5975" spans="1:15" ht="15" x14ac:dyDescent="0.2">
      <c r="A5975" t="s">
        <v>41</v>
      </c>
      <c r="B5975" t="s">
        <v>42</v>
      </c>
      <c r="C5975" t="s">
        <v>148</v>
      </c>
      <c r="D5975" s="11">
        <v>44320</v>
      </c>
      <c r="E5975" t="s">
        <v>19</v>
      </c>
      <c r="F5975">
        <v>5</v>
      </c>
      <c r="G5975" t="s">
        <v>46</v>
      </c>
      <c r="H5975">
        <v>5</v>
      </c>
      <c r="I5975"/>
      <c r="J5975"/>
      <c r="K5975">
        <v>7205275223</v>
      </c>
      <c r="L5975">
        <v>5923335679</v>
      </c>
      <c r="M5975" t="s">
        <v>44</v>
      </c>
      <c r="N5975">
        <v>2366009482</v>
      </c>
      <c r="O5975" s="32" t="str">
        <f t="shared" si="93"/>
        <v>Detractors</v>
      </c>
    </row>
    <row r="5976" spans="1:15" ht="15" x14ac:dyDescent="0.2">
      <c r="A5976" t="s">
        <v>41</v>
      </c>
      <c r="B5976" t="s">
        <v>42</v>
      </c>
      <c r="C5976" t="s">
        <v>131</v>
      </c>
      <c r="D5976" s="11">
        <v>44320</v>
      </c>
      <c r="E5976" t="s">
        <v>50</v>
      </c>
      <c r="F5976">
        <v>1</v>
      </c>
      <c r="G5976" t="s">
        <v>46</v>
      </c>
      <c r="H5976">
        <v>0</v>
      </c>
      <c r="I5976"/>
      <c r="J5976"/>
      <c r="K5976">
        <v>3406909611</v>
      </c>
      <c r="L5976">
        <v>3406909611</v>
      </c>
      <c r="M5976" t="s">
        <v>44</v>
      </c>
      <c r="N5976">
        <v>2366017632</v>
      </c>
      <c r="O5976" s="32" t="str">
        <f t="shared" si="93"/>
        <v>Detractors</v>
      </c>
    </row>
    <row r="5977" spans="1:15" ht="15" x14ac:dyDescent="0.2">
      <c r="A5977" t="s">
        <v>41</v>
      </c>
      <c r="B5977" t="s">
        <v>42</v>
      </c>
      <c r="C5977" t="s">
        <v>148</v>
      </c>
      <c r="D5977" s="11">
        <v>44320</v>
      </c>
      <c r="E5977" t="s">
        <v>19</v>
      </c>
      <c r="F5977">
        <v>5</v>
      </c>
      <c r="G5977" t="s">
        <v>43</v>
      </c>
      <c r="H5977">
        <v>10</v>
      </c>
      <c r="I5977"/>
      <c r="J5977"/>
      <c r="K5977">
        <v>7205275223</v>
      </c>
      <c r="L5977">
        <v>5922250822</v>
      </c>
      <c r="M5977" t="s">
        <v>44</v>
      </c>
      <c r="N5977">
        <v>2366025209</v>
      </c>
      <c r="O5977" s="32" t="str">
        <f t="shared" si="93"/>
        <v>Promoters</v>
      </c>
    </row>
    <row r="5978" spans="1:15" ht="15" x14ac:dyDescent="0.2">
      <c r="A5978" t="s">
        <v>41</v>
      </c>
      <c r="B5978" t="s">
        <v>42</v>
      </c>
      <c r="C5978" t="s">
        <v>146</v>
      </c>
      <c r="D5978" s="11">
        <v>44320</v>
      </c>
      <c r="E5978" t="s">
        <v>53</v>
      </c>
      <c r="F5978">
        <v>4</v>
      </c>
      <c r="G5978" t="s">
        <v>43</v>
      </c>
      <c r="H5978">
        <v>9</v>
      </c>
      <c r="I5978"/>
      <c r="J5978"/>
      <c r="K5978">
        <v>4413367877</v>
      </c>
      <c r="L5978">
        <v>4413367877</v>
      </c>
      <c r="M5978" t="s">
        <v>51</v>
      </c>
      <c r="N5978">
        <v>2366028944</v>
      </c>
      <c r="O5978" s="32" t="str">
        <f t="shared" si="93"/>
        <v>Promoters</v>
      </c>
    </row>
    <row r="5979" spans="1:15" ht="15" x14ac:dyDescent="0.2">
      <c r="A5979" t="s">
        <v>41</v>
      </c>
      <c r="B5979" t="s">
        <v>42</v>
      </c>
      <c r="C5979" t="s">
        <v>148</v>
      </c>
      <c r="D5979" s="11">
        <v>44320</v>
      </c>
      <c r="E5979" t="s">
        <v>19</v>
      </c>
      <c r="F5979">
        <v>5</v>
      </c>
      <c r="G5979" t="s">
        <v>43</v>
      </c>
      <c r="H5979">
        <v>10</v>
      </c>
      <c r="I5979"/>
      <c r="J5979"/>
      <c r="K5979">
        <v>7205275223</v>
      </c>
      <c r="L5979">
        <v>5926112850</v>
      </c>
      <c r="M5979" t="s">
        <v>51</v>
      </c>
      <c r="N5979">
        <v>2366030791</v>
      </c>
      <c r="O5979" s="32" t="str">
        <f t="shared" si="93"/>
        <v>Promoters</v>
      </c>
    </row>
    <row r="5980" spans="1:15" ht="15" x14ac:dyDescent="0.2">
      <c r="A5980" t="s">
        <v>41</v>
      </c>
      <c r="B5980" t="s">
        <v>42</v>
      </c>
      <c r="C5980" t="s">
        <v>146</v>
      </c>
      <c r="D5980" s="11">
        <v>44320</v>
      </c>
      <c r="E5980" t="s">
        <v>54</v>
      </c>
      <c r="F5980">
        <v>5</v>
      </c>
      <c r="G5980" t="s">
        <v>43</v>
      </c>
      <c r="H5980">
        <v>10</v>
      </c>
      <c r="I5980"/>
      <c r="J5980">
        <v>2042974167</v>
      </c>
      <c r="K5980">
        <v>9283190138</v>
      </c>
      <c r="L5980">
        <v>9283190138</v>
      </c>
      <c r="M5980" t="s">
        <v>44</v>
      </c>
      <c r="N5980">
        <v>2366040837</v>
      </c>
      <c r="O5980" s="32" t="str">
        <f t="shared" si="93"/>
        <v>Promoters</v>
      </c>
    </row>
    <row r="5981" spans="1:15" ht="15" x14ac:dyDescent="0.2">
      <c r="A5981" t="s">
        <v>41</v>
      </c>
      <c r="B5981" t="s">
        <v>42</v>
      </c>
      <c r="C5981" t="s">
        <v>133</v>
      </c>
      <c r="D5981" s="11">
        <v>44320</v>
      </c>
      <c r="E5981" t="s">
        <v>54</v>
      </c>
      <c r="F5981">
        <v>5</v>
      </c>
      <c r="G5981" t="s">
        <v>43</v>
      </c>
      <c r="H5981">
        <v>10</v>
      </c>
      <c r="I5981"/>
      <c r="J5981"/>
      <c r="K5981">
        <v>9286140754</v>
      </c>
      <c r="L5981">
        <v>9286140754</v>
      </c>
      <c r="M5981" t="s">
        <v>44</v>
      </c>
      <c r="N5981">
        <v>2366042966</v>
      </c>
      <c r="O5981" s="32" t="str">
        <f t="shared" si="93"/>
        <v>Promoters</v>
      </c>
    </row>
    <row r="5982" spans="1:15" ht="15" x14ac:dyDescent="0.2">
      <c r="A5982" t="s">
        <v>41</v>
      </c>
      <c r="B5982" t="s">
        <v>42</v>
      </c>
      <c r="C5982" t="s">
        <v>131</v>
      </c>
      <c r="D5982" s="11">
        <v>44320</v>
      </c>
      <c r="E5982" t="s">
        <v>54</v>
      </c>
      <c r="F5982">
        <v>5</v>
      </c>
      <c r="G5982" t="s">
        <v>46</v>
      </c>
      <c r="H5982">
        <v>8</v>
      </c>
      <c r="I5982"/>
      <c r="J5982"/>
      <c r="K5982">
        <v>9282421687</v>
      </c>
      <c r="L5982">
        <v>9282421687</v>
      </c>
      <c r="M5982" t="s">
        <v>44</v>
      </c>
      <c r="N5982">
        <v>2366044554</v>
      </c>
      <c r="O5982" s="32" t="str">
        <f t="shared" si="93"/>
        <v>Passives</v>
      </c>
    </row>
    <row r="5983" spans="1:15" ht="15" x14ac:dyDescent="0.2">
      <c r="A5983" t="s">
        <v>41</v>
      </c>
      <c r="B5983" t="s">
        <v>42</v>
      </c>
      <c r="C5983" t="s">
        <v>133</v>
      </c>
      <c r="D5983" s="11">
        <v>44320</v>
      </c>
      <c r="E5983" t="s">
        <v>54</v>
      </c>
      <c r="F5983">
        <v>5</v>
      </c>
      <c r="G5983" t="s">
        <v>43</v>
      </c>
      <c r="H5983">
        <v>10</v>
      </c>
      <c r="I5983"/>
      <c r="J5983"/>
      <c r="K5983">
        <v>9282069547</v>
      </c>
      <c r="L5983">
        <v>9282069547</v>
      </c>
      <c r="M5983" t="s">
        <v>44</v>
      </c>
      <c r="N5983">
        <v>2366065775</v>
      </c>
      <c r="O5983" s="32" t="str">
        <f t="shared" si="93"/>
        <v>Promoters</v>
      </c>
    </row>
    <row r="5984" spans="1:15" ht="15" x14ac:dyDescent="0.2">
      <c r="A5984" t="s">
        <v>41</v>
      </c>
      <c r="B5984" t="s">
        <v>42</v>
      </c>
      <c r="C5984" t="s">
        <v>114</v>
      </c>
      <c r="D5984" s="11">
        <v>44321</v>
      </c>
      <c r="E5984" t="s">
        <v>50</v>
      </c>
      <c r="F5984">
        <v>5</v>
      </c>
      <c r="G5984" t="s">
        <v>43</v>
      </c>
      <c r="H5984">
        <v>8</v>
      </c>
      <c r="I5984"/>
      <c r="J5984"/>
      <c r="K5984">
        <v>3107338714</v>
      </c>
      <c r="L5984">
        <v>3107338714</v>
      </c>
      <c r="M5984" t="s">
        <v>51</v>
      </c>
      <c r="N5984">
        <v>2366139742</v>
      </c>
      <c r="O5984" s="32" t="str">
        <f t="shared" si="93"/>
        <v>Passives</v>
      </c>
    </row>
    <row r="5985" spans="1:15" ht="15" x14ac:dyDescent="0.2">
      <c r="A5985" t="s">
        <v>41</v>
      </c>
      <c r="B5985" t="s">
        <v>42</v>
      </c>
      <c r="C5985" t="s">
        <v>110</v>
      </c>
      <c r="D5985" s="11">
        <v>44321</v>
      </c>
      <c r="E5985" t="s">
        <v>53</v>
      </c>
      <c r="F5985">
        <v>5</v>
      </c>
      <c r="G5985" t="s">
        <v>46</v>
      </c>
      <c r="H5985">
        <v>9</v>
      </c>
      <c r="I5985"/>
      <c r="J5985"/>
      <c r="K5985">
        <v>4417048064</v>
      </c>
      <c r="L5985">
        <v>4417048064</v>
      </c>
      <c r="M5985" t="s">
        <v>51</v>
      </c>
      <c r="N5985">
        <v>2366155830</v>
      </c>
      <c r="O5985" s="32" t="str">
        <f t="shared" si="93"/>
        <v>Promoters</v>
      </c>
    </row>
    <row r="5986" spans="1:15" ht="15" x14ac:dyDescent="0.2">
      <c r="A5986" t="s">
        <v>41</v>
      </c>
      <c r="B5986" t="s">
        <v>42</v>
      </c>
      <c r="C5986" t="s">
        <v>145</v>
      </c>
      <c r="D5986" s="11">
        <v>44321</v>
      </c>
      <c r="E5986" t="s">
        <v>50</v>
      </c>
      <c r="F5986">
        <v>4</v>
      </c>
      <c r="G5986" t="s">
        <v>43</v>
      </c>
      <c r="H5986">
        <v>5</v>
      </c>
      <c r="I5986"/>
      <c r="J5986"/>
      <c r="K5986">
        <v>3406424567</v>
      </c>
      <c r="L5986">
        <v>3406424567</v>
      </c>
      <c r="M5986" t="s">
        <v>44</v>
      </c>
      <c r="N5986">
        <v>2366160283</v>
      </c>
      <c r="O5986" s="32" t="str">
        <f t="shared" si="93"/>
        <v>Detractors</v>
      </c>
    </row>
    <row r="5987" spans="1:15" ht="15" x14ac:dyDescent="0.2">
      <c r="A5987" t="s">
        <v>41</v>
      </c>
      <c r="B5987" t="s">
        <v>42</v>
      </c>
      <c r="C5987" t="s">
        <v>104</v>
      </c>
      <c r="D5987" s="11">
        <v>44321</v>
      </c>
      <c r="E5987" t="s">
        <v>53</v>
      </c>
      <c r="F5987">
        <v>5</v>
      </c>
      <c r="G5987" t="s">
        <v>43</v>
      </c>
      <c r="H5987">
        <v>9</v>
      </c>
      <c r="I5987"/>
      <c r="J5987"/>
      <c r="K5987">
        <v>4412957611</v>
      </c>
      <c r="L5987">
        <v>4412957611</v>
      </c>
      <c r="M5987" t="s">
        <v>51</v>
      </c>
      <c r="N5987">
        <v>2366210308</v>
      </c>
      <c r="O5987" s="32" t="str">
        <f t="shared" si="93"/>
        <v>Promoters</v>
      </c>
    </row>
    <row r="5988" spans="1:15" ht="15" x14ac:dyDescent="0.2">
      <c r="A5988" t="s">
        <v>41</v>
      </c>
      <c r="B5988" t="s">
        <v>42</v>
      </c>
      <c r="C5988" t="s">
        <v>107</v>
      </c>
      <c r="D5988" s="11">
        <v>44321</v>
      </c>
      <c r="E5988" t="s">
        <v>53</v>
      </c>
      <c r="F5988">
        <v>5</v>
      </c>
      <c r="G5988" t="s">
        <v>43</v>
      </c>
      <c r="H5988">
        <v>10</v>
      </c>
      <c r="I5988"/>
      <c r="J5988">
        <v>2043134167</v>
      </c>
      <c r="K5988">
        <v>4415373990</v>
      </c>
      <c r="L5988">
        <v>4415373990</v>
      </c>
      <c r="M5988" t="s">
        <v>44</v>
      </c>
      <c r="N5988">
        <v>2366214298</v>
      </c>
      <c r="O5988" s="32" t="str">
        <f t="shared" si="93"/>
        <v>Promoters</v>
      </c>
    </row>
    <row r="5989" spans="1:15" ht="15" x14ac:dyDescent="0.2">
      <c r="A5989" t="s">
        <v>41</v>
      </c>
      <c r="B5989" t="s">
        <v>42</v>
      </c>
      <c r="C5989" t="s">
        <v>86</v>
      </c>
      <c r="D5989" s="11">
        <v>44321</v>
      </c>
      <c r="E5989" t="s">
        <v>50</v>
      </c>
      <c r="F5989">
        <v>5</v>
      </c>
      <c r="G5989" t="s">
        <v>46</v>
      </c>
      <c r="H5989">
        <v>5</v>
      </c>
      <c r="I5989"/>
      <c r="J5989"/>
      <c r="K5989">
        <v>3407251915</v>
      </c>
      <c r="L5989">
        <v>3407251915</v>
      </c>
      <c r="M5989" t="s">
        <v>44</v>
      </c>
      <c r="N5989">
        <v>2366221248</v>
      </c>
      <c r="O5989" s="32" t="str">
        <f t="shared" si="93"/>
        <v>Detractors</v>
      </c>
    </row>
    <row r="5990" spans="1:15" ht="15" x14ac:dyDescent="0.2">
      <c r="A5990" t="s">
        <v>41</v>
      </c>
      <c r="B5990" t="s">
        <v>42</v>
      </c>
      <c r="C5990" t="s">
        <v>129</v>
      </c>
      <c r="D5990" s="11">
        <v>44321</v>
      </c>
      <c r="E5990" t="s">
        <v>50</v>
      </c>
      <c r="F5990">
        <v>4</v>
      </c>
      <c r="G5990" t="s">
        <v>46</v>
      </c>
      <c r="H5990">
        <v>8</v>
      </c>
      <c r="I5990"/>
      <c r="J5990"/>
      <c r="K5990">
        <v>3405132887</v>
      </c>
      <c r="L5990">
        <v>3405132887</v>
      </c>
      <c r="M5990" t="s">
        <v>51</v>
      </c>
      <c r="N5990">
        <v>2366249307</v>
      </c>
      <c r="O5990" s="32" t="str">
        <f t="shared" si="93"/>
        <v>Passives</v>
      </c>
    </row>
    <row r="5991" spans="1:15" ht="15" x14ac:dyDescent="0.2">
      <c r="A5991" t="s">
        <v>41</v>
      </c>
      <c r="B5991" t="s">
        <v>42</v>
      </c>
      <c r="C5991" t="s">
        <v>78</v>
      </c>
      <c r="D5991" s="11">
        <v>44321</v>
      </c>
      <c r="E5991" t="s">
        <v>54</v>
      </c>
      <c r="F5991">
        <v>5</v>
      </c>
      <c r="G5991" t="s">
        <v>43</v>
      </c>
      <c r="H5991">
        <v>10</v>
      </c>
      <c r="I5991"/>
      <c r="J5991"/>
      <c r="K5991">
        <v>9284292234</v>
      </c>
      <c r="L5991">
        <v>9284292234</v>
      </c>
      <c r="M5991" t="s">
        <v>44</v>
      </c>
      <c r="N5991">
        <v>2366256515</v>
      </c>
      <c r="O5991" s="32" t="str">
        <f t="shared" si="93"/>
        <v>Promoters</v>
      </c>
    </row>
    <row r="5992" spans="1:15" ht="15" x14ac:dyDescent="0.2">
      <c r="A5992" t="s">
        <v>41</v>
      </c>
      <c r="B5992" t="s">
        <v>42</v>
      </c>
      <c r="C5992" t="s">
        <v>114</v>
      </c>
      <c r="D5992" s="11">
        <v>44321</v>
      </c>
      <c r="E5992" t="s">
        <v>52</v>
      </c>
      <c r="F5992">
        <v>5</v>
      </c>
      <c r="G5992" t="s">
        <v>43</v>
      </c>
      <c r="H5992">
        <v>10</v>
      </c>
      <c r="I5992"/>
      <c r="J5992"/>
      <c r="K5992">
        <v>9176577414</v>
      </c>
      <c r="L5992">
        <v>9176577414</v>
      </c>
      <c r="M5992" t="s">
        <v>51</v>
      </c>
      <c r="N5992">
        <v>2366257840</v>
      </c>
      <c r="O5992" s="32" t="str">
        <f t="shared" si="93"/>
        <v>Promoters</v>
      </c>
    </row>
    <row r="5993" spans="1:15" ht="15" x14ac:dyDescent="0.2">
      <c r="A5993" t="s">
        <v>41</v>
      </c>
      <c r="B5993" t="s">
        <v>42</v>
      </c>
      <c r="C5993" t="s">
        <v>134</v>
      </c>
      <c r="D5993" s="11">
        <v>44321</v>
      </c>
      <c r="E5993" t="s">
        <v>52</v>
      </c>
      <c r="F5993">
        <v>5</v>
      </c>
      <c r="G5993" t="s">
        <v>43</v>
      </c>
      <c r="H5993">
        <v>10</v>
      </c>
      <c r="I5993"/>
      <c r="J5993"/>
      <c r="K5993">
        <v>4417033293</v>
      </c>
      <c r="L5993">
        <v>4417033293</v>
      </c>
      <c r="M5993" t="s">
        <v>51</v>
      </c>
      <c r="N5993">
        <v>2366266646</v>
      </c>
      <c r="O5993" s="32" t="str">
        <f t="shared" si="93"/>
        <v>Promoters</v>
      </c>
    </row>
    <row r="5994" spans="1:15" ht="15" x14ac:dyDescent="0.2">
      <c r="A5994" t="s">
        <v>41</v>
      </c>
      <c r="B5994" t="s">
        <v>42</v>
      </c>
      <c r="C5994" t="s">
        <v>132</v>
      </c>
      <c r="D5994" s="11">
        <v>44321</v>
      </c>
      <c r="E5994" t="s">
        <v>54</v>
      </c>
      <c r="F5994">
        <v>5</v>
      </c>
      <c r="G5994" t="s">
        <v>46</v>
      </c>
      <c r="H5994">
        <v>8</v>
      </c>
      <c r="I5994"/>
      <c r="J5994"/>
      <c r="K5994">
        <v>5419535255</v>
      </c>
      <c r="L5994">
        <v>5419535255</v>
      </c>
      <c r="M5994" t="s">
        <v>44</v>
      </c>
      <c r="N5994">
        <v>2366288470</v>
      </c>
      <c r="O5994" s="32" t="str">
        <f t="shared" si="93"/>
        <v>Passives</v>
      </c>
    </row>
    <row r="5995" spans="1:15" ht="15" x14ac:dyDescent="0.2">
      <c r="A5995" t="s">
        <v>41</v>
      </c>
      <c r="B5995" t="s">
        <v>42</v>
      </c>
      <c r="C5995" t="s">
        <v>147</v>
      </c>
      <c r="D5995" s="11">
        <v>44321</v>
      </c>
      <c r="E5995" t="s">
        <v>52</v>
      </c>
      <c r="F5995">
        <v>4</v>
      </c>
      <c r="G5995" t="s">
        <v>43</v>
      </c>
      <c r="H5995">
        <v>6</v>
      </c>
      <c r="I5995"/>
      <c r="J5995"/>
      <c r="K5995">
        <v>4412365753</v>
      </c>
      <c r="L5995">
        <v>4412365753</v>
      </c>
      <c r="M5995" t="s">
        <v>44</v>
      </c>
      <c r="N5995">
        <v>2366376380</v>
      </c>
      <c r="O5995" s="32" t="str">
        <f t="shared" si="93"/>
        <v>Detractors</v>
      </c>
    </row>
    <row r="5996" spans="1:15" ht="15" x14ac:dyDescent="0.2">
      <c r="A5996" t="s">
        <v>41</v>
      </c>
      <c r="B5996" t="s">
        <v>42</v>
      </c>
      <c r="C5996" t="s">
        <v>102</v>
      </c>
      <c r="D5996" s="11">
        <v>44321</v>
      </c>
      <c r="E5996" t="s">
        <v>53</v>
      </c>
      <c r="F5996">
        <v>5</v>
      </c>
      <c r="G5996" t="s">
        <v>43</v>
      </c>
      <c r="H5996">
        <v>10</v>
      </c>
      <c r="I5996"/>
      <c r="J5996"/>
      <c r="K5996">
        <v>4415352592</v>
      </c>
      <c r="L5996">
        <v>4415352592</v>
      </c>
      <c r="M5996" t="s">
        <v>51</v>
      </c>
      <c r="N5996">
        <v>2366470889</v>
      </c>
      <c r="O5996" s="32" t="str">
        <f t="shared" si="93"/>
        <v>Promoters</v>
      </c>
    </row>
    <row r="5997" spans="1:15" ht="15" x14ac:dyDescent="0.2">
      <c r="A5997" t="s">
        <v>41</v>
      </c>
      <c r="B5997" t="s">
        <v>42</v>
      </c>
      <c r="C5997" t="s">
        <v>117</v>
      </c>
      <c r="D5997" s="11">
        <v>44321</v>
      </c>
      <c r="E5997" t="s">
        <v>54</v>
      </c>
      <c r="F5997">
        <v>2</v>
      </c>
      <c r="G5997" t="s">
        <v>43</v>
      </c>
      <c r="H5997">
        <v>2</v>
      </c>
      <c r="I5997"/>
      <c r="J5997"/>
      <c r="K5997">
        <v>9284299433</v>
      </c>
      <c r="L5997">
        <v>9284299433</v>
      </c>
      <c r="M5997" t="s">
        <v>44</v>
      </c>
      <c r="N5997">
        <v>2366477085</v>
      </c>
      <c r="O5997" s="32" t="str">
        <f t="shared" si="93"/>
        <v>Detractors</v>
      </c>
    </row>
    <row r="5998" spans="1:15" ht="15" x14ac:dyDescent="0.2">
      <c r="A5998" t="s">
        <v>41</v>
      </c>
      <c r="B5998" t="s">
        <v>42</v>
      </c>
      <c r="C5998" t="s">
        <v>142</v>
      </c>
      <c r="D5998" s="11">
        <v>44321</v>
      </c>
      <c r="E5998" t="s">
        <v>50</v>
      </c>
      <c r="F5998">
        <v>5</v>
      </c>
      <c r="G5998" t="s">
        <v>43</v>
      </c>
      <c r="H5998">
        <v>10</v>
      </c>
      <c r="I5998"/>
      <c r="J5998"/>
      <c r="K5998">
        <v>8282283818</v>
      </c>
      <c r="L5998">
        <v>8282283818</v>
      </c>
      <c r="M5998" t="s">
        <v>44</v>
      </c>
      <c r="N5998">
        <v>2366501441</v>
      </c>
      <c r="O5998" s="32" t="str">
        <f t="shared" si="93"/>
        <v>Promoters</v>
      </c>
    </row>
    <row r="5999" spans="1:15" ht="15" x14ac:dyDescent="0.2">
      <c r="A5999" t="s">
        <v>41</v>
      </c>
      <c r="B5999" t="s">
        <v>42</v>
      </c>
      <c r="C5999" t="s">
        <v>131</v>
      </c>
      <c r="D5999" s="11">
        <v>44321</v>
      </c>
      <c r="E5999" t="s">
        <v>50</v>
      </c>
      <c r="F5999">
        <v>5</v>
      </c>
      <c r="G5999" t="s">
        <v>43</v>
      </c>
      <c r="H5999">
        <v>8</v>
      </c>
      <c r="I5999"/>
      <c r="J5999"/>
      <c r="K5999">
        <v>7574353002</v>
      </c>
      <c r="L5999">
        <v>7574353002</v>
      </c>
      <c r="M5999" t="s">
        <v>51</v>
      </c>
      <c r="N5999">
        <v>2366503054</v>
      </c>
      <c r="O5999" s="32" t="str">
        <f t="shared" si="93"/>
        <v>Passives</v>
      </c>
    </row>
    <row r="6000" spans="1:15" ht="15" x14ac:dyDescent="0.2">
      <c r="A6000" t="s">
        <v>41</v>
      </c>
      <c r="B6000" t="s">
        <v>42</v>
      </c>
      <c r="C6000" t="s">
        <v>88</v>
      </c>
      <c r="D6000" s="11">
        <v>44321</v>
      </c>
      <c r="E6000" t="s">
        <v>53</v>
      </c>
      <c r="F6000">
        <v>4</v>
      </c>
      <c r="G6000" t="s">
        <v>43</v>
      </c>
      <c r="H6000">
        <v>9</v>
      </c>
      <c r="I6000"/>
      <c r="J6000"/>
      <c r="K6000">
        <v>4412924145</v>
      </c>
      <c r="L6000">
        <v>4412924145</v>
      </c>
      <c r="M6000" t="s">
        <v>51</v>
      </c>
      <c r="N6000">
        <v>2366530409</v>
      </c>
      <c r="O6000" s="32" t="str">
        <f t="shared" si="93"/>
        <v>Promoters</v>
      </c>
    </row>
    <row r="6001" spans="1:15" ht="15" x14ac:dyDescent="0.2">
      <c r="A6001" t="s">
        <v>41</v>
      </c>
      <c r="B6001" t="s">
        <v>42</v>
      </c>
      <c r="C6001" t="s">
        <v>140</v>
      </c>
      <c r="D6001" s="11">
        <v>44321</v>
      </c>
      <c r="E6001" t="s">
        <v>53</v>
      </c>
      <c r="F6001">
        <v>5</v>
      </c>
      <c r="G6001" t="s">
        <v>43</v>
      </c>
      <c r="H6001">
        <v>10</v>
      </c>
      <c r="I6001"/>
      <c r="J6001"/>
      <c r="K6001">
        <v>4417056266</v>
      </c>
      <c r="L6001">
        <v>4417056266</v>
      </c>
      <c r="M6001" t="s">
        <v>44</v>
      </c>
      <c r="N6001">
        <v>2366540191</v>
      </c>
      <c r="O6001" s="32" t="str">
        <f t="shared" si="93"/>
        <v>Promoters</v>
      </c>
    </row>
    <row r="6002" spans="1:15" ht="15" x14ac:dyDescent="0.2">
      <c r="A6002" t="s">
        <v>41</v>
      </c>
      <c r="B6002" t="s">
        <v>42</v>
      </c>
      <c r="C6002" t="s">
        <v>146</v>
      </c>
      <c r="D6002" s="11">
        <v>44321</v>
      </c>
      <c r="E6002" t="s">
        <v>53</v>
      </c>
      <c r="F6002">
        <v>5</v>
      </c>
      <c r="G6002" t="s">
        <v>46</v>
      </c>
      <c r="H6002">
        <v>3</v>
      </c>
      <c r="I6002"/>
      <c r="J6002"/>
      <c r="K6002">
        <v>4415993214</v>
      </c>
      <c r="L6002">
        <v>4415993214</v>
      </c>
      <c r="M6002" t="s">
        <v>44</v>
      </c>
      <c r="N6002">
        <v>2366548610</v>
      </c>
      <c r="O6002" s="32" t="str">
        <f t="shared" si="93"/>
        <v>Detractors</v>
      </c>
    </row>
    <row r="6003" spans="1:15" ht="15" x14ac:dyDescent="0.2">
      <c r="A6003" t="s">
        <v>41</v>
      </c>
      <c r="B6003" t="s">
        <v>42</v>
      </c>
      <c r="C6003" t="s">
        <v>142</v>
      </c>
      <c r="D6003" s="11">
        <v>44321</v>
      </c>
      <c r="E6003" t="s">
        <v>55</v>
      </c>
      <c r="F6003">
        <v>4</v>
      </c>
      <c r="G6003" t="s">
        <v>43</v>
      </c>
      <c r="H6003">
        <v>6</v>
      </c>
      <c r="I6003"/>
      <c r="J6003"/>
      <c r="K6003">
        <v>7752779409</v>
      </c>
      <c r="L6003">
        <v>7752779409</v>
      </c>
      <c r="M6003" t="s">
        <v>44</v>
      </c>
      <c r="N6003">
        <v>2366551799</v>
      </c>
      <c r="O6003" s="32" t="str">
        <f t="shared" si="93"/>
        <v>Detractors</v>
      </c>
    </row>
    <row r="6004" spans="1:15" ht="15" x14ac:dyDescent="0.2">
      <c r="A6004" t="s">
        <v>41</v>
      </c>
      <c r="B6004" t="s">
        <v>42</v>
      </c>
      <c r="C6004" t="s">
        <v>140</v>
      </c>
      <c r="D6004" s="11">
        <v>44321</v>
      </c>
      <c r="E6004" t="s">
        <v>53</v>
      </c>
      <c r="F6004">
        <v>5</v>
      </c>
      <c r="G6004" t="s">
        <v>43</v>
      </c>
      <c r="H6004">
        <v>9</v>
      </c>
      <c r="I6004"/>
      <c r="J6004"/>
      <c r="K6004">
        <v>4415168860</v>
      </c>
      <c r="L6004">
        <v>4415168860</v>
      </c>
      <c r="M6004" t="s">
        <v>44</v>
      </c>
      <c r="N6004">
        <v>2366552557</v>
      </c>
      <c r="O6004" s="32" t="str">
        <f t="shared" si="93"/>
        <v>Promoters</v>
      </c>
    </row>
    <row r="6005" spans="1:15" ht="15" x14ac:dyDescent="0.2">
      <c r="A6005" t="s">
        <v>41</v>
      </c>
      <c r="B6005" t="s">
        <v>42</v>
      </c>
      <c r="C6005" t="s">
        <v>146</v>
      </c>
      <c r="D6005" s="11">
        <v>44321</v>
      </c>
      <c r="E6005" t="s">
        <v>53</v>
      </c>
      <c r="F6005">
        <v>4</v>
      </c>
      <c r="G6005" t="s">
        <v>43</v>
      </c>
      <c r="H6005">
        <v>7</v>
      </c>
      <c r="I6005"/>
      <c r="J6005"/>
      <c r="K6005">
        <v>4412323674</v>
      </c>
      <c r="L6005">
        <v>4412323674</v>
      </c>
      <c r="M6005" t="s">
        <v>51</v>
      </c>
      <c r="N6005">
        <v>2366553228</v>
      </c>
      <c r="O6005" s="32" t="str">
        <f t="shared" si="93"/>
        <v>Passives</v>
      </c>
    </row>
    <row r="6006" spans="1:15" ht="15" x14ac:dyDescent="0.2">
      <c r="A6006" t="s">
        <v>41</v>
      </c>
      <c r="B6006" t="s">
        <v>42</v>
      </c>
      <c r="C6006" t="s">
        <v>139</v>
      </c>
      <c r="D6006" s="11">
        <v>44321</v>
      </c>
      <c r="E6006" t="s">
        <v>50</v>
      </c>
      <c r="F6006">
        <v>4</v>
      </c>
      <c r="G6006" t="s">
        <v>43</v>
      </c>
      <c r="H6006">
        <v>8</v>
      </c>
      <c r="I6006"/>
      <c r="J6006"/>
      <c r="K6006">
        <v>3406770872</v>
      </c>
      <c r="L6006">
        <v>3406770872</v>
      </c>
      <c r="M6006" t="s">
        <v>51</v>
      </c>
      <c r="N6006">
        <v>2366555797</v>
      </c>
      <c r="O6006" s="32" t="str">
        <f t="shared" si="93"/>
        <v>Passives</v>
      </c>
    </row>
    <row r="6007" spans="1:15" ht="15" x14ac:dyDescent="0.2">
      <c r="A6007" t="s">
        <v>41</v>
      </c>
      <c r="B6007" t="s">
        <v>42</v>
      </c>
      <c r="C6007" t="s">
        <v>131</v>
      </c>
      <c r="D6007" s="11">
        <v>44321</v>
      </c>
      <c r="E6007" t="s">
        <v>50</v>
      </c>
      <c r="F6007">
        <v>5</v>
      </c>
      <c r="G6007" t="s">
        <v>43</v>
      </c>
      <c r="H6007">
        <v>5</v>
      </c>
      <c r="I6007"/>
      <c r="J6007"/>
      <c r="K6007">
        <v>3402778103</v>
      </c>
      <c r="L6007">
        <v>3402778103</v>
      </c>
      <c r="M6007" t="s">
        <v>44</v>
      </c>
      <c r="N6007">
        <v>2366559626</v>
      </c>
      <c r="O6007" s="32" t="str">
        <f t="shared" si="93"/>
        <v>Detractors</v>
      </c>
    </row>
    <row r="6008" spans="1:15" ht="15" x14ac:dyDescent="0.2">
      <c r="A6008" t="s">
        <v>41</v>
      </c>
      <c r="B6008" t="s">
        <v>42</v>
      </c>
      <c r="C6008" t="s">
        <v>81</v>
      </c>
      <c r="D6008" s="11">
        <v>44321</v>
      </c>
      <c r="E6008" t="s">
        <v>53</v>
      </c>
      <c r="F6008">
        <v>5</v>
      </c>
      <c r="G6008" t="s">
        <v>43</v>
      </c>
      <c r="H6008">
        <v>10</v>
      </c>
      <c r="I6008"/>
      <c r="J6008"/>
      <c r="K6008">
        <v>4413372861</v>
      </c>
      <c r="L6008">
        <v>4413372861</v>
      </c>
      <c r="M6008" t="s">
        <v>44</v>
      </c>
      <c r="N6008">
        <v>2366566423</v>
      </c>
      <c r="O6008" s="32" t="str">
        <f t="shared" si="93"/>
        <v>Promoters</v>
      </c>
    </row>
    <row r="6009" spans="1:15" ht="15" x14ac:dyDescent="0.2">
      <c r="A6009" t="s">
        <v>41</v>
      </c>
      <c r="B6009" t="s">
        <v>42</v>
      </c>
      <c r="C6009" t="s">
        <v>131</v>
      </c>
      <c r="D6009" s="11">
        <v>44321</v>
      </c>
      <c r="E6009" t="s">
        <v>54</v>
      </c>
      <c r="F6009">
        <v>4</v>
      </c>
      <c r="G6009" t="s">
        <v>43</v>
      </c>
      <c r="H6009">
        <v>8</v>
      </c>
      <c r="I6009"/>
      <c r="J6009"/>
      <c r="K6009">
        <v>9287970451</v>
      </c>
      <c r="L6009">
        <v>9287970451</v>
      </c>
      <c r="M6009" t="s">
        <v>44</v>
      </c>
      <c r="N6009">
        <v>2366573936</v>
      </c>
      <c r="O6009" s="32" t="str">
        <f t="shared" si="93"/>
        <v>Passives</v>
      </c>
    </row>
    <row r="6010" spans="1:15" ht="15" x14ac:dyDescent="0.2">
      <c r="A6010" t="s">
        <v>41</v>
      </c>
      <c r="B6010" t="s">
        <v>42</v>
      </c>
      <c r="C6010" t="s">
        <v>141</v>
      </c>
      <c r="D6010" s="11">
        <v>44321</v>
      </c>
      <c r="E6010" t="s">
        <v>54</v>
      </c>
      <c r="F6010">
        <v>5</v>
      </c>
      <c r="G6010" t="s">
        <v>46</v>
      </c>
      <c r="H6010">
        <v>8</v>
      </c>
      <c r="I6010"/>
      <c r="J6010"/>
      <c r="K6010">
        <v>5057130120</v>
      </c>
      <c r="L6010">
        <v>5057130120</v>
      </c>
      <c r="M6010" t="s">
        <v>44</v>
      </c>
      <c r="N6010">
        <v>2366575377</v>
      </c>
      <c r="O6010" s="32" t="str">
        <f t="shared" si="93"/>
        <v>Passives</v>
      </c>
    </row>
    <row r="6011" spans="1:15" ht="15" x14ac:dyDescent="0.2">
      <c r="A6011" t="s">
        <v>41</v>
      </c>
      <c r="B6011" t="s">
        <v>42</v>
      </c>
      <c r="C6011" t="s">
        <v>142</v>
      </c>
      <c r="D6011" s="11">
        <v>44321</v>
      </c>
      <c r="E6011" t="s">
        <v>50</v>
      </c>
      <c r="F6011">
        <v>5</v>
      </c>
      <c r="G6011" t="s">
        <v>43</v>
      </c>
      <c r="H6011">
        <v>10</v>
      </c>
      <c r="I6011"/>
      <c r="J6011"/>
      <c r="K6011">
        <v>3402778623</v>
      </c>
      <c r="L6011">
        <v>3402778623</v>
      </c>
      <c r="M6011" t="s">
        <v>44</v>
      </c>
      <c r="N6011">
        <v>2366578378</v>
      </c>
      <c r="O6011" s="32" t="str">
        <f t="shared" si="93"/>
        <v>Promoters</v>
      </c>
    </row>
    <row r="6012" spans="1:15" ht="15" x14ac:dyDescent="0.2">
      <c r="A6012" t="s">
        <v>41</v>
      </c>
      <c r="B6012" t="s">
        <v>42</v>
      </c>
      <c r="C6012" t="s">
        <v>88</v>
      </c>
      <c r="D6012" s="11">
        <v>44321</v>
      </c>
      <c r="E6012" t="s">
        <v>54</v>
      </c>
      <c r="F6012">
        <v>5</v>
      </c>
      <c r="G6012" t="s">
        <v>43</v>
      </c>
      <c r="H6012">
        <v>10</v>
      </c>
      <c r="I6012"/>
      <c r="J6012"/>
      <c r="K6012">
        <v>9182913488</v>
      </c>
      <c r="L6012">
        <v>9182913488</v>
      </c>
      <c r="M6012" t="s">
        <v>44</v>
      </c>
      <c r="N6012">
        <v>2366584077</v>
      </c>
      <c r="O6012" s="32" t="str">
        <f t="shared" si="93"/>
        <v>Promoters</v>
      </c>
    </row>
    <row r="6013" spans="1:15" ht="15" x14ac:dyDescent="0.2">
      <c r="A6013" t="s">
        <v>41</v>
      </c>
      <c r="B6013" t="s">
        <v>42</v>
      </c>
      <c r="C6013" t="s">
        <v>80</v>
      </c>
      <c r="D6013" s="11">
        <v>44322</v>
      </c>
      <c r="E6013" t="s">
        <v>50</v>
      </c>
      <c r="F6013">
        <v>5</v>
      </c>
      <c r="G6013" t="s">
        <v>43</v>
      </c>
      <c r="H6013">
        <v>7</v>
      </c>
      <c r="I6013"/>
      <c r="J6013"/>
      <c r="K6013">
        <v>3402778623</v>
      </c>
      <c r="L6013">
        <v>3402778623</v>
      </c>
      <c r="M6013" t="s">
        <v>44</v>
      </c>
      <c r="N6013">
        <v>2366662903</v>
      </c>
      <c r="O6013" s="32" t="str">
        <f t="shared" si="93"/>
        <v>Passives</v>
      </c>
    </row>
    <row r="6014" spans="1:15" ht="15" x14ac:dyDescent="0.2">
      <c r="A6014" t="s">
        <v>41</v>
      </c>
      <c r="B6014" t="s">
        <v>42</v>
      </c>
      <c r="C6014" t="s">
        <v>117</v>
      </c>
      <c r="D6014" s="11">
        <v>44322</v>
      </c>
      <c r="E6014" t="s">
        <v>50</v>
      </c>
      <c r="F6014">
        <v>5</v>
      </c>
      <c r="G6014" t="s">
        <v>46</v>
      </c>
      <c r="H6014">
        <v>5</v>
      </c>
      <c r="I6014"/>
      <c r="J6014"/>
      <c r="K6014">
        <v>3406264131</v>
      </c>
      <c r="L6014">
        <v>3406264131</v>
      </c>
      <c r="M6014" t="s">
        <v>44</v>
      </c>
      <c r="N6014">
        <v>2366676757</v>
      </c>
      <c r="O6014" s="32" t="str">
        <f t="shared" si="93"/>
        <v>Detractors</v>
      </c>
    </row>
    <row r="6015" spans="1:15" ht="15" x14ac:dyDescent="0.2">
      <c r="A6015" t="s">
        <v>41</v>
      </c>
      <c r="B6015" t="s">
        <v>42</v>
      </c>
      <c r="C6015" t="s">
        <v>104</v>
      </c>
      <c r="D6015" s="11">
        <v>44322</v>
      </c>
      <c r="E6015" t="s">
        <v>53</v>
      </c>
      <c r="F6015">
        <v>5</v>
      </c>
      <c r="G6015" t="s">
        <v>43</v>
      </c>
      <c r="H6015">
        <v>8</v>
      </c>
      <c r="I6015"/>
      <c r="J6015"/>
      <c r="K6015">
        <v>4412342377</v>
      </c>
      <c r="L6015">
        <v>4412342377</v>
      </c>
      <c r="M6015" t="s">
        <v>44</v>
      </c>
      <c r="N6015">
        <v>2366692829</v>
      </c>
      <c r="O6015" s="32" t="str">
        <f t="shared" si="93"/>
        <v>Passives</v>
      </c>
    </row>
    <row r="6016" spans="1:15" ht="15" x14ac:dyDescent="0.2">
      <c r="A6016" t="s">
        <v>41</v>
      </c>
      <c r="B6016" t="s">
        <v>42</v>
      </c>
      <c r="C6016" t="s">
        <v>138</v>
      </c>
      <c r="D6016" s="11">
        <v>44322</v>
      </c>
      <c r="E6016" t="s">
        <v>50</v>
      </c>
      <c r="F6016">
        <v>5</v>
      </c>
      <c r="G6016" t="s">
        <v>43</v>
      </c>
      <c r="H6016">
        <v>10</v>
      </c>
      <c r="I6016"/>
      <c r="J6016"/>
      <c r="K6016">
        <v>3406434900</v>
      </c>
      <c r="L6016">
        <v>3406434900</v>
      </c>
      <c r="M6016" t="s">
        <v>51</v>
      </c>
      <c r="N6016">
        <v>2366720464</v>
      </c>
      <c r="O6016" s="32" t="str">
        <f t="shared" si="93"/>
        <v>Promoters</v>
      </c>
    </row>
    <row r="6017" spans="1:15" ht="15" x14ac:dyDescent="0.2">
      <c r="A6017" t="s">
        <v>41</v>
      </c>
      <c r="B6017" t="s">
        <v>42</v>
      </c>
      <c r="C6017" t="s">
        <v>78</v>
      </c>
      <c r="D6017" s="11">
        <v>44322</v>
      </c>
      <c r="E6017" t="s">
        <v>52</v>
      </c>
      <c r="F6017">
        <v>5</v>
      </c>
      <c r="G6017" t="s">
        <v>43</v>
      </c>
      <c r="H6017">
        <v>10</v>
      </c>
      <c r="I6017"/>
      <c r="J6017"/>
      <c r="K6017">
        <v>4412936491</v>
      </c>
      <c r="L6017">
        <v>4412936491</v>
      </c>
      <c r="M6017" t="s">
        <v>44</v>
      </c>
      <c r="N6017">
        <v>2366735018</v>
      </c>
      <c r="O6017" s="32" t="str">
        <f t="shared" si="93"/>
        <v>Promoters</v>
      </c>
    </row>
    <row r="6018" spans="1:15" ht="15" x14ac:dyDescent="0.2">
      <c r="A6018" t="s">
        <v>41</v>
      </c>
      <c r="B6018" t="s">
        <v>42</v>
      </c>
      <c r="C6018" t="s">
        <v>105</v>
      </c>
      <c r="D6018" s="11">
        <v>44322</v>
      </c>
      <c r="E6018" t="s">
        <v>53</v>
      </c>
      <c r="F6018">
        <v>5</v>
      </c>
      <c r="G6018" t="s">
        <v>43</v>
      </c>
      <c r="H6018">
        <v>8</v>
      </c>
      <c r="I6018"/>
      <c r="J6018"/>
      <c r="K6018">
        <v>4415378896</v>
      </c>
      <c r="L6018">
        <v>4415378896</v>
      </c>
      <c r="M6018" t="s">
        <v>44</v>
      </c>
      <c r="N6018">
        <v>2366736481</v>
      </c>
      <c r="O6018" s="32" t="str">
        <f t="shared" ref="O6018:O6081" si="94">IF(AND(H6018&gt;=$Q$3,H6018&lt;=$R$3),$S$3,IF(AND(H6018&gt;=$Q$4,H6018&lt;=$R$4),$S$4,IF(AND(H6018&gt;=$Q$5,H6018&lt;=$R$5),$S$5)))</f>
        <v>Passives</v>
      </c>
    </row>
    <row r="6019" spans="1:15" ht="15" x14ac:dyDescent="0.2">
      <c r="A6019" t="s">
        <v>41</v>
      </c>
      <c r="B6019" t="s">
        <v>42</v>
      </c>
      <c r="C6019" t="s">
        <v>144</v>
      </c>
      <c r="D6019" s="11">
        <v>44322</v>
      </c>
      <c r="E6019" t="s">
        <v>50</v>
      </c>
      <c r="F6019">
        <v>5</v>
      </c>
      <c r="G6019" t="s">
        <v>43</v>
      </c>
      <c r="H6019">
        <v>10</v>
      </c>
      <c r="I6019"/>
      <c r="J6019"/>
      <c r="K6019">
        <v>4042194726</v>
      </c>
      <c r="L6019">
        <v>4042194726</v>
      </c>
      <c r="M6019" t="s">
        <v>44</v>
      </c>
      <c r="N6019">
        <v>2366740710</v>
      </c>
      <c r="O6019" s="32" t="str">
        <f t="shared" si="94"/>
        <v>Promoters</v>
      </c>
    </row>
    <row r="6020" spans="1:15" ht="15" x14ac:dyDescent="0.2">
      <c r="A6020" t="s">
        <v>41</v>
      </c>
      <c r="B6020" t="s">
        <v>42</v>
      </c>
      <c r="C6020" t="s">
        <v>126</v>
      </c>
      <c r="D6020" s="11">
        <v>44322</v>
      </c>
      <c r="E6020" t="s">
        <v>55</v>
      </c>
      <c r="F6020">
        <v>5</v>
      </c>
      <c r="G6020" t="s">
        <v>43</v>
      </c>
      <c r="H6020">
        <v>9</v>
      </c>
      <c r="I6020"/>
      <c r="J6020"/>
      <c r="K6020">
        <v>5752244138</v>
      </c>
      <c r="L6020">
        <v>5752244138</v>
      </c>
      <c r="M6020" t="s">
        <v>51</v>
      </c>
      <c r="N6020">
        <v>2366744836</v>
      </c>
      <c r="O6020" s="32" t="str">
        <f t="shared" si="94"/>
        <v>Promoters</v>
      </c>
    </row>
    <row r="6021" spans="1:15" ht="15" x14ac:dyDescent="0.2">
      <c r="A6021" t="s">
        <v>41</v>
      </c>
      <c r="B6021" t="s">
        <v>42</v>
      </c>
      <c r="C6021" t="s">
        <v>147</v>
      </c>
      <c r="D6021" s="11">
        <v>44322</v>
      </c>
      <c r="E6021" t="s">
        <v>53</v>
      </c>
      <c r="F6021">
        <v>5</v>
      </c>
      <c r="G6021" t="s">
        <v>43</v>
      </c>
      <c r="H6021">
        <v>9</v>
      </c>
      <c r="I6021"/>
      <c r="J6021"/>
      <c r="K6021">
        <v>4417053090</v>
      </c>
      <c r="L6021">
        <v>4417053090</v>
      </c>
      <c r="M6021" t="s">
        <v>44</v>
      </c>
      <c r="N6021">
        <v>2366749454</v>
      </c>
      <c r="O6021" s="32" t="str">
        <f t="shared" si="94"/>
        <v>Promoters</v>
      </c>
    </row>
    <row r="6022" spans="1:15" ht="15" x14ac:dyDescent="0.2">
      <c r="A6022" t="s">
        <v>41</v>
      </c>
      <c r="B6022" t="s">
        <v>42</v>
      </c>
      <c r="C6022" t="s">
        <v>102</v>
      </c>
      <c r="D6022" s="11">
        <v>44322</v>
      </c>
      <c r="E6022" t="s">
        <v>53</v>
      </c>
      <c r="F6022">
        <v>5</v>
      </c>
      <c r="G6022" t="s">
        <v>43</v>
      </c>
      <c r="H6022">
        <v>10</v>
      </c>
      <c r="I6022"/>
      <c r="J6022"/>
      <c r="K6022">
        <v>4412322881</v>
      </c>
      <c r="L6022">
        <v>4412322881</v>
      </c>
      <c r="M6022" t="s">
        <v>44</v>
      </c>
      <c r="N6022">
        <v>2366761438</v>
      </c>
      <c r="O6022" s="32" t="str">
        <f t="shared" si="94"/>
        <v>Promoters</v>
      </c>
    </row>
    <row r="6023" spans="1:15" ht="15" x14ac:dyDescent="0.2">
      <c r="A6023" t="s">
        <v>41</v>
      </c>
      <c r="B6023" t="s">
        <v>42</v>
      </c>
      <c r="C6023" t="s">
        <v>134</v>
      </c>
      <c r="D6023" s="11">
        <v>44322</v>
      </c>
      <c r="E6023" t="s">
        <v>54</v>
      </c>
      <c r="F6023">
        <v>5</v>
      </c>
      <c r="G6023" t="s">
        <v>43</v>
      </c>
      <c r="H6023">
        <v>10</v>
      </c>
      <c r="I6023"/>
      <c r="J6023"/>
      <c r="K6023">
        <v>5052581929</v>
      </c>
      <c r="L6023">
        <v>5052581929</v>
      </c>
      <c r="M6023" t="s">
        <v>44</v>
      </c>
      <c r="N6023">
        <v>2366762087</v>
      </c>
      <c r="O6023" s="32" t="str">
        <f t="shared" si="94"/>
        <v>Promoters</v>
      </c>
    </row>
    <row r="6024" spans="1:15" ht="15" x14ac:dyDescent="0.2">
      <c r="A6024" t="s">
        <v>41</v>
      </c>
      <c r="B6024" t="s">
        <v>42</v>
      </c>
      <c r="C6024" t="s">
        <v>122</v>
      </c>
      <c r="D6024" s="11">
        <v>44322</v>
      </c>
      <c r="E6024" t="s">
        <v>55</v>
      </c>
      <c r="F6024">
        <v>5</v>
      </c>
      <c r="G6024" t="s">
        <v>43</v>
      </c>
      <c r="H6024">
        <v>10</v>
      </c>
      <c r="I6024"/>
      <c r="J6024">
        <v>2043623446</v>
      </c>
      <c r="K6024">
        <v>7192715421</v>
      </c>
      <c r="L6024">
        <v>7192715421</v>
      </c>
      <c r="M6024" t="s">
        <v>44</v>
      </c>
      <c r="N6024">
        <v>2366783005</v>
      </c>
      <c r="O6024" s="32" t="str">
        <f t="shared" si="94"/>
        <v>Promoters</v>
      </c>
    </row>
    <row r="6025" spans="1:15" ht="15" x14ac:dyDescent="0.2">
      <c r="A6025" t="s">
        <v>41</v>
      </c>
      <c r="B6025" t="s">
        <v>42</v>
      </c>
      <c r="C6025" t="s">
        <v>110</v>
      </c>
      <c r="D6025" s="11">
        <v>44322</v>
      </c>
      <c r="E6025" t="s">
        <v>53</v>
      </c>
      <c r="F6025">
        <v>5</v>
      </c>
      <c r="G6025" t="s">
        <v>43</v>
      </c>
      <c r="H6025">
        <v>8</v>
      </c>
      <c r="I6025"/>
      <c r="J6025"/>
      <c r="K6025">
        <v>4417056606</v>
      </c>
      <c r="L6025">
        <v>4417056606</v>
      </c>
      <c r="M6025" t="s">
        <v>51</v>
      </c>
      <c r="N6025">
        <v>2366787492</v>
      </c>
      <c r="O6025" s="32" t="str">
        <f t="shared" si="94"/>
        <v>Passives</v>
      </c>
    </row>
    <row r="6026" spans="1:15" ht="15" x14ac:dyDescent="0.2">
      <c r="A6026" t="s">
        <v>41</v>
      </c>
      <c r="B6026" t="s">
        <v>42</v>
      </c>
      <c r="C6026" t="s">
        <v>129</v>
      </c>
      <c r="D6026" s="11">
        <v>44322</v>
      </c>
      <c r="E6026" t="s">
        <v>50</v>
      </c>
      <c r="F6026">
        <v>1</v>
      </c>
      <c r="G6026" t="s">
        <v>46</v>
      </c>
      <c r="H6026">
        <v>0</v>
      </c>
      <c r="I6026"/>
      <c r="J6026">
        <v>2043633990</v>
      </c>
      <c r="K6026">
        <v>3406901188</v>
      </c>
      <c r="L6026">
        <v>3406901188</v>
      </c>
      <c r="M6026" t="s">
        <v>44</v>
      </c>
      <c r="N6026">
        <v>2366807322</v>
      </c>
      <c r="O6026" s="32" t="str">
        <f t="shared" si="94"/>
        <v>Detractors</v>
      </c>
    </row>
    <row r="6027" spans="1:15" ht="15" x14ac:dyDescent="0.2">
      <c r="A6027" t="s">
        <v>41</v>
      </c>
      <c r="B6027" t="s">
        <v>42</v>
      </c>
      <c r="C6027" t="s">
        <v>107</v>
      </c>
      <c r="D6027" s="11">
        <v>44322</v>
      </c>
      <c r="E6027" t="s">
        <v>53</v>
      </c>
      <c r="F6027">
        <v>5</v>
      </c>
      <c r="G6027" t="s">
        <v>43</v>
      </c>
      <c r="H6027">
        <v>7</v>
      </c>
      <c r="I6027"/>
      <c r="J6027"/>
      <c r="K6027">
        <v>4412955151</v>
      </c>
      <c r="L6027">
        <v>4412955151</v>
      </c>
      <c r="M6027" t="s">
        <v>51</v>
      </c>
      <c r="N6027">
        <v>2366813333</v>
      </c>
      <c r="O6027" s="32" t="str">
        <f t="shared" si="94"/>
        <v>Passives</v>
      </c>
    </row>
    <row r="6028" spans="1:15" ht="15" x14ac:dyDescent="0.2">
      <c r="A6028" t="s">
        <v>41</v>
      </c>
      <c r="B6028" t="s">
        <v>42</v>
      </c>
      <c r="C6028" t="s">
        <v>110</v>
      </c>
      <c r="D6028" s="11">
        <v>44322</v>
      </c>
      <c r="E6028" t="s">
        <v>53</v>
      </c>
      <c r="F6028">
        <v>5</v>
      </c>
      <c r="G6028" t="s">
        <v>43</v>
      </c>
      <c r="H6028">
        <v>9</v>
      </c>
      <c r="I6028"/>
      <c r="J6028"/>
      <c r="K6028">
        <v>4415429600</v>
      </c>
      <c r="L6028">
        <v>4415429600</v>
      </c>
      <c r="M6028" t="s">
        <v>51</v>
      </c>
      <c r="N6028">
        <v>2366817161</v>
      </c>
      <c r="O6028" s="32" t="str">
        <f t="shared" si="94"/>
        <v>Promoters</v>
      </c>
    </row>
    <row r="6029" spans="1:15" ht="15" x14ac:dyDescent="0.2">
      <c r="A6029" t="s">
        <v>41</v>
      </c>
      <c r="B6029" t="s">
        <v>42</v>
      </c>
      <c r="C6029" t="s">
        <v>101</v>
      </c>
      <c r="D6029" s="11">
        <v>44322</v>
      </c>
      <c r="E6029" t="s">
        <v>53</v>
      </c>
      <c r="F6029">
        <v>4</v>
      </c>
      <c r="G6029" t="s">
        <v>43</v>
      </c>
      <c r="H6029">
        <v>8</v>
      </c>
      <c r="I6029"/>
      <c r="J6029"/>
      <c r="K6029">
        <v>4413334812</v>
      </c>
      <c r="L6029">
        <v>4413334812</v>
      </c>
      <c r="M6029" t="s">
        <v>51</v>
      </c>
      <c r="N6029">
        <v>2366818171</v>
      </c>
      <c r="O6029" s="32" t="str">
        <f t="shared" si="94"/>
        <v>Passives</v>
      </c>
    </row>
    <row r="6030" spans="1:15" ht="15" x14ac:dyDescent="0.2">
      <c r="A6030" t="s">
        <v>41</v>
      </c>
      <c r="B6030" t="s">
        <v>42</v>
      </c>
      <c r="C6030" t="s">
        <v>86</v>
      </c>
      <c r="D6030" s="11">
        <v>44322</v>
      </c>
      <c r="E6030" t="s">
        <v>50</v>
      </c>
      <c r="F6030">
        <v>3</v>
      </c>
      <c r="G6030" t="s">
        <v>46</v>
      </c>
      <c r="H6030">
        <v>5</v>
      </c>
      <c r="I6030"/>
      <c r="J6030"/>
      <c r="K6030">
        <v>3402278845</v>
      </c>
      <c r="L6030">
        <v>3402278845</v>
      </c>
      <c r="M6030" t="s">
        <v>44</v>
      </c>
      <c r="N6030">
        <v>2366833088</v>
      </c>
      <c r="O6030" s="32" t="str">
        <f t="shared" si="94"/>
        <v>Detractors</v>
      </c>
    </row>
    <row r="6031" spans="1:15" ht="15" x14ac:dyDescent="0.2">
      <c r="A6031" t="s">
        <v>41</v>
      </c>
      <c r="B6031" t="s">
        <v>42</v>
      </c>
      <c r="C6031" t="s">
        <v>82</v>
      </c>
      <c r="D6031" s="11">
        <v>44322</v>
      </c>
      <c r="E6031" t="s">
        <v>50</v>
      </c>
      <c r="F6031">
        <v>5</v>
      </c>
      <c r="G6031" t="s">
        <v>43</v>
      </c>
      <c r="H6031">
        <v>8</v>
      </c>
      <c r="I6031"/>
      <c r="J6031"/>
      <c r="K6031">
        <v>3406437031</v>
      </c>
      <c r="L6031">
        <v>3406437031</v>
      </c>
      <c r="M6031" t="s">
        <v>44</v>
      </c>
      <c r="N6031">
        <v>2366833982</v>
      </c>
      <c r="O6031" s="32" t="str">
        <f t="shared" si="94"/>
        <v>Passives</v>
      </c>
    </row>
    <row r="6032" spans="1:15" ht="15" x14ac:dyDescent="0.2">
      <c r="A6032" t="s">
        <v>41</v>
      </c>
      <c r="B6032" t="s">
        <v>42</v>
      </c>
      <c r="C6032" t="s">
        <v>104</v>
      </c>
      <c r="D6032" s="11">
        <v>44322</v>
      </c>
      <c r="E6032" t="s">
        <v>53</v>
      </c>
      <c r="F6032">
        <v>5</v>
      </c>
      <c r="G6032" t="s">
        <v>43</v>
      </c>
      <c r="H6032">
        <v>10</v>
      </c>
      <c r="I6032"/>
      <c r="J6032"/>
      <c r="K6032">
        <v>4412360587</v>
      </c>
      <c r="L6032">
        <v>4412360587</v>
      </c>
      <c r="M6032" t="s">
        <v>44</v>
      </c>
      <c r="N6032">
        <v>2366850367</v>
      </c>
      <c r="O6032" s="32" t="str">
        <f t="shared" si="94"/>
        <v>Promoters</v>
      </c>
    </row>
    <row r="6033" spans="1:15" ht="15" x14ac:dyDescent="0.2">
      <c r="A6033" t="s">
        <v>41</v>
      </c>
      <c r="B6033" t="s">
        <v>42</v>
      </c>
      <c r="C6033" t="s">
        <v>109</v>
      </c>
      <c r="D6033" s="11">
        <v>44322</v>
      </c>
      <c r="E6033" t="s">
        <v>53</v>
      </c>
      <c r="F6033">
        <v>5</v>
      </c>
      <c r="G6033" t="s">
        <v>43</v>
      </c>
      <c r="H6033">
        <v>9</v>
      </c>
      <c r="I6033"/>
      <c r="J6033"/>
      <c r="K6033">
        <v>4415429600</v>
      </c>
      <c r="L6033">
        <v>4415429600</v>
      </c>
      <c r="M6033" t="s">
        <v>44</v>
      </c>
      <c r="N6033">
        <v>2366866900</v>
      </c>
      <c r="O6033" s="32" t="str">
        <f t="shared" si="94"/>
        <v>Promoters</v>
      </c>
    </row>
    <row r="6034" spans="1:15" ht="15" x14ac:dyDescent="0.2">
      <c r="A6034" t="s">
        <v>41</v>
      </c>
      <c r="B6034" t="s">
        <v>42</v>
      </c>
      <c r="C6034" t="s">
        <v>131</v>
      </c>
      <c r="D6034" s="11">
        <v>44322</v>
      </c>
      <c r="E6034" t="s">
        <v>50</v>
      </c>
      <c r="F6034">
        <v>5</v>
      </c>
      <c r="G6034" t="s">
        <v>43</v>
      </c>
      <c r="H6034">
        <v>10</v>
      </c>
      <c r="I6034"/>
      <c r="J6034"/>
      <c r="K6034">
        <v>3402778623</v>
      </c>
      <c r="L6034">
        <v>3402778623</v>
      </c>
      <c r="M6034" t="s">
        <v>51</v>
      </c>
      <c r="N6034">
        <v>2366870193</v>
      </c>
      <c r="O6034" s="32" t="str">
        <f t="shared" si="94"/>
        <v>Promoters</v>
      </c>
    </row>
    <row r="6035" spans="1:15" ht="15" x14ac:dyDescent="0.2">
      <c r="A6035" t="s">
        <v>41</v>
      </c>
      <c r="B6035" t="s">
        <v>42</v>
      </c>
      <c r="C6035" t="s">
        <v>78</v>
      </c>
      <c r="D6035" s="11">
        <v>44322</v>
      </c>
      <c r="E6035" t="s">
        <v>50</v>
      </c>
      <c r="F6035">
        <v>5</v>
      </c>
      <c r="G6035" t="s">
        <v>43</v>
      </c>
      <c r="H6035">
        <v>10</v>
      </c>
      <c r="I6035"/>
      <c r="J6035"/>
      <c r="K6035">
        <v>3402778623</v>
      </c>
      <c r="L6035">
        <v>3402778623</v>
      </c>
      <c r="M6035" t="s">
        <v>51</v>
      </c>
      <c r="N6035">
        <v>2366873525</v>
      </c>
      <c r="O6035" s="32" t="str">
        <f t="shared" si="94"/>
        <v>Promoters</v>
      </c>
    </row>
    <row r="6036" spans="1:15" ht="15" x14ac:dyDescent="0.2">
      <c r="A6036" t="s">
        <v>41</v>
      </c>
      <c r="B6036" t="s">
        <v>42</v>
      </c>
      <c r="C6036" t="s">
        <v>131</v>
      </c>
      <c r="D6036" s="11">
        <v>44322</v>
      </c>
      <c r="E6036" t="s">
        <v>50</v>
      </c>
      <c r="F6036">
        <v>5</v>
      </c>
      <c r="G6036" t="s">
        <v>43</v>
      </c>
      <c r="H6036">
        <v>8</v>
      </c>
      <c r="I6036"/>
      <c r="J6036"/>
      <c r="K6036">
        <v>3402012596</v>
      </c>
      <c r="L6036">
        <v>3402012596</v>
      </c>
      <c r="M6036" t="s">
        <v>51</v>
      </c>
      <c r="N6036">
        <v>2366874929</v>
      </c>
      <c r="O6036" s="32" t="str">
        <f t="shared" si="94"/>
        <v>Passives</v>
      </c>
    </row>
    <row r="6037" spans="1:15" ht="15" x14ac:dyDescent="0.2">
      <c r="A6037" t="s">
        <v>41</v>
      </c>
      <c r="B6037" t="s">
        <v>42</v>
      </c>
      <c r="C6037" t="s">
        <v>140</v>
      </c>
      <c r="D6037" s="11">
        <v>44322</v>
      </c>
      <c r="E6037" t="s">
        <v>50</v>
      </c>
      <c r="F6037">
        <v>5</v>
      </c>
      <c r="G6037" t="s">
        <v>46</v>
      </c>
      <c r="H6037">
        <v>8</v>
      </c>
      <c r="I6037"/>
      <c r="J6037"/>
      <c r="K6037">
        <v>7574353002</v>
      </c>
      <c r="L6037">
        <v>7574353002</v>
      </c>
      <c r="M6037" t="s">
        <v>51</v>
      </c>
      <c r="N6037">
        <v>2366879184</v>
      </c>
      <c r="O6037" s="32" t="str">
        <f t="shared" si="94"/>
        <v>Passives</v>
      </c>
    </row>
    <row r="6038" spans="1:15" ht="15" x14ac:dyDescent="0.2">
      <c r="A6038" t="s">
        <v>41</v>
      </c>
      <c r="B6038" t="s">
        <v>42</v>
      </c>
      <c r="C6038" t="s">
        <v>141</v>
      </c>
      <c r="D6038" s="11">
        <v>44322</v>
      </c>
      <c r="E6038" t="s">
        <v>54</v>
      </c>
      <c r="F6038">
        <v>3</v>
      </c>
      <c r="G6038" t="s">
        <v>46</v>
      </c>
      <c r="H6038">
        <v>8</v>
      </c>
      <c r="I6038"/>
      <c r="J6038"/>
      <c r="K6038">
        <v>9282120108</v>
      </c>
      <c r="L6038">
        <v>9282120108</v>
      </c>
      <c r="M6038" t="s">
        <v>51</v>
      </c>
      <c r="N6038">
        <v>2366880987</v>
      </c>
      <c r="O6038" s="32" t="str">
        <f t="shared" si="94"/>
        <v>Passives</v>
      </c>
    </row>
    <row r="6039" spans="1:15" ht="15" x14ac:dyDescent="0.2">
      <c r="A6039" t="s">
        <v>41</v>
      </c>
      <c r="B6039" t="s">
        <v>42</v>
      </c>
      <c r="C6039" t="s">
        <v>135</v>
      </c>
      <c r="D6039" s="11">
        <v>44322</v>
      </c>
      <c r="E6039" t="s">
        <v>54</v>
      </c>
      <c r="F6039">
        <v>5</v>
      </c>
      <c r="G6039" t="s">
        <v>43</v>
      </c>
      <c r="H6039">
        <v>10</v>
      </c>
      <c r="I6039"/>
      <c r="J6039">
        <v>2043705996</v>
      </c>
      <c r="K6039">
        <v>9282800951</v>
      </c>
      <c r="L6039">
        <v>9282800951</v>
      </c>
      <c r="M6039" t="s">
        <v>44</v>
      </c>
      <c r="N6039">
        <v>2366887379</v>
      </c>
      <c r="O6039" s="32" t="str">
        <f t="shared" si="94"/>
        <v>Promoters</v>
      </c>
    </row>
    <row r="6040" spans="1:15" ht="15" x14ac:dyDescent="0.2">
      <c r="A6040" t="s">
        <v>41</v>
      </c>
      <c r="B6040" t="s">
        <v>42</v>
      </c>
      <c r="C6040" t="s">
        <v>118</v>
      </c>
      <c r="D6040" s="11">
        <v>44322</v>
      </c>
      <c r="E6040" t="s">
        <v>19</v>
      </c>
      <c r="F6040">
        <v>5</v>
      </c>
      <c r="G6040" t="s">
        <v>43</v>
      </c>
      <c r="H6040">
        <v>10</v>
      </c>
      <c r="I6040"/>
      <c r="J6040"/>
      <c r="K6040">
        <v>7205275223</v>
      </c>
      <c r="L6040">
        <v>5922701468</v>
      </c>
      <c r="M6040" t="s">
        <v>44</v>
      </c>
      <c r="N6040">
        <v>2366896463</v>
      </c>
      <c r="O6040" s="32" t="str">
        <f t="shared" si="94"/>
        <v>Promoters</v>
      </c>
    </row>
    <row r="6041" spans="1:15" ht="15" x14ac:dyDescent="0.2">
      <c r="A6041" t="s">
        <v>41</v>
      </c>
      <c r="B6041" t="s">
        <v>42</v>
      </c>
      <c r="C6041" t="s">
        <v>79</v>
      </c>
      <c r="D6041" s="11">
        <v>44322</v>
      </c>
      <c r="E6041" t="s">
        <v>55</v>
      </c>
      <c r="F6041">
        <v>5</v>
      </c>
      <c r="G6041" t="s">
        <v>43</v>
      </c>
      <c r="H6041">
        <v>10</v>
      </c>
      <c r="I6041"/>
      <c r="J6041"/>
      <c r="K6041">
        <v>7752943309</v>
      </c>
      <c r="L6041">
        <v>7752943309</v>
      </c>
      <c r="M6041" t="s">
        <v>44</v>
      </c>
      <c r="N6041">
        <v>2366936246</v>
      </c>
      <c r="O6041" s="32" t="str">
        <f t="shared" si="94"/>
        <v>Promoters</v>
      </c>
    </row>
    <row r="6042" spans="1:15" ht="15" x14ac:dyDescent="0.2">
      <c r="A6042" t="s">
        <v>41</v>
      </c>
      <c r="B6042" t="s">
        <v>42</v>
      </c>
      <c r="C6042" t="s">
        <v>141</v>
      </c>
      <c r="D6042" s="11">
        <v>44322</v>
      </c>
      <c r="E6042" t="s">
        <v>55</v>
      </c>
      <c r="F6042">
        <v>5</v>
      </c>
      <c r="G6042" t="s">
        <v>43</v>
      </c>
      <c r="H6042">
        <v>9</v>
      </c>
      <c r="I6042"/>
      <c r="J6042"/>
      <c r="K6042">
        <v>5754192772</v>
      </c>
      <c r="L6042">
        <v>5754192772</v>
      </c>
      <c r="M6042" t="s">
        <v>51</v>
      </c>
      <c r="N6042">
        <v>2366959480</v>
      </c>
      <c r="O6042" s="32" t="str">
        <f t="shared" si="94"/>
        <v>Promoters</v>
      </c>
    </row>
    <row r="6043" spans="1:15" ht="15" x14ac:dyDescent="0.2">
      <c r="A6043" t="s">
        <v>41</v>
      </c>
      <c r="B6043" t="s">
        <v>42</v>
      </c>
      <c r="C6043" t="s">
        <v>131</v>
      </c>
      <c r="D6043" s="11">
        <v>44322</v>
      </c>
      <c r="E6043" t="s">
        <v>54</v>
      </c>
      <c r="F6043">
        <v>5</v>
      </c>
      <c r="G6043" t="s">
        <v>46</v>
      </c>
      <c r="H6043">
        <v>8</v>
      </c>
      <c r="I6043"/>
      <c r="J6043"/>
      <c r="K6043">
        <v>5057130120</v>
      </c>
      <c r="L6043">
        <v>5057130120</v>
      </c>
      <c r="M6043" t="s">
        <v>44</v>
      </c>
      <c r="N6043">
        <v>2366960500</v>
      </c>
      <c r="O6043" s="32" t="str">
        <f t="shared" si="94"/>
        <v>Passives</v>
      </c>
    </row>
    <row r="6044" spans="1:15" ht="15" x14ac:dyDescent="0.2">
      <c r="A6044" t="s">
        <v>41</v>
      </c>
      <c r="B6044" t="s">
        <v>42</v>
      </c>
      <c r="C6044" t="s">
        <v>80</v>
      </c>
      <c r="D6044" s="11">
        <v>44323</v>
      </c>
      <c r="E6044" t="s">
        <v>52</v>
      </c>
      <c r="F6044">
        <v>5</v>
      </c>
      <c r="G6044" t="s">
        <v>43</v>
      </c>
      <c r="H6044">
        <v>9</v>
      </c>
      <c r="I6044"/>
      <c r="J6044"/>
      <c r="K6044">
        <v>4417772181</v>
      </c>
      <c r="L6044">
        <v>4417772181</v>
      </c>
      <c r="M6044" t="s">
        <v>51</v>
      </c>
      <c r="N6044">
        <v>2367039545</v>
      </c>
      <c r="O6044" s="32" t="str">
        <f t="shared" si="94"/>
        <v>Promoters</v>
      </c>
    </row>
    <row r="6045" spans="1:15" ht="15" x14ac:dyDescent="0.2">
      <c r="A6045" t="s">
        <v>41</v>
      </c>
      <c r="B6045" t="s">
        <v>42</v>
      </c>
      <c r="C6045" t="s">
        <v>129</v>
      </c>
      <c r="D6045" s="11">
        <v>44323</v>
      </c>
      <c r="E6045" t="s">
        <v>50</v>
      </c>
      <c r="F6045">
        <v>5</v>
      </c>
      <c r="G6045" t="s">
        <v>43</v>
      </c>
      <c r="H6045">
        <v>10</v>
      </c>
      <c r="I6045"/>
      <c r="J6045"/>
      <c r="K6045">
        <v>9194263429</v>
      </c>
      <c r="L6045">
        <v>9194263429</v>
      </c>
      <c r="M6045" t="s">
        <v>44</v>
      </c>
      <c r="N6045">
        <v>2367050261</v>
      </c>
      <c r="O6045" s="32" t="str">
        <f t="shared" si="94"/>
        <v>Promoters</v>
      </c>
    </row>
    <row r="6046" spans="1:15" ht="15" x14ac:dyDescent="0.2">
      <c r="A6046" t="s">
        <v>41</v>
      </c>
      <c r="B6046" t="s">
        <v>42</v>
      </c>
      <c r="C6046" t="s">
        <v>110</v>
      </c>
      <c r="D6046" s="11">
        <v>44323</v>
      </c>
      <c r="E6046" t="s">
        <v>53</v>
      </c>
      <c r="F6046">
        <v>3</v>
      </c>
      <c r="G6046" t="s">
        <v>43</v>
      </c>
      <c r="H6046">
        <v>2</v>
      </c>
      <c r="I6046"/>
      <c r="J6046"/>
      <c r="K6046">
        <v>4412930833</v>
      </c>
      <c r="L6046">
        <v>4412930833</v>
      </c>
      <c r="M6046" t="s">
        <v>44</v>
      </c>
      <c r="N6046">
        <v>2367074173</v>
      </c>
      <c r="O6046" s="32" t="str">
        <f t="shared" si="94"/>
        <v>Detractors</v>
      </c>
    </row>
    <row r="6047" spans="1:15" ht="15" x14ac:dyDescent="0.2">
      <c r="A6047" t="s">
        <v>41</v>
      </c>
      <c r="B6047" t="s">
        <v>42</v>
      </c>
      <c r="C6047" t="s">
        <v>124</v>
      </c>
      <c r="D6047" s="11">
        <v>44323</v>
      </c>
      <c r="E6047" t="s">
        <v>52</v>
      </c>
      <c r="F6047">
        <v>5</v>
      </c>
      <c r="G6047" t="s">
        <v>46</v>
      </c>
      <c r="H6047">
        <v>7</v>
      </c>
      <c r="I6047"/>
      <c r="J6047"/>
      <c r="K6047">
        <v>4417773725</v>
      </c>
      <c r="L6047">
        <v>4417773725</v>
      </c>
      <c r="M6047" t="s">
        <v>44</v>
      </c>
      <c r="N6047">
        <v>2367074254</v>
      </c>
      <c r="O6047" s="32" t="str">
        <f t="shared" si="94"/>
        <v>Passives</v>
      </c>
    </row>
    <row r="6048" spans="1:15" ht="15" x14ac:dyDescent="0.2">
      <c r="A6048" t="s">
        <v>41</v>
      </c>
      <c r="B6048" t="s">
        <v>42</v>
      </c>
      <c r="C6048" t="s">
        <v>102</v>
      </c>
      <c r="D6048" s="11">
        <v>44323</v>
      </c>
      <c r="E6048" t="s">
        <v>53</v>
      </c>
      <c r="F6048">
        <v>5</v>
      </c>
      <c r="G6048" t="s">
        <v>43</v>
      </c>
      <c r="H6048">
        <v>10</v>
      </c>
      <c r="I6048"/>
      <c r="J6048"/>
      <c r="K6048">
        <v>4417056428</v>
      </c>
      <c r="L6048">
        <v>4417056428</v>
      </c>
      <c r="M6048" t="s">
        <v>44</v>
      </c>
      <c r="N6048">
        <v>2367081987</v>
      </c>
      <c r="O6048" s="32" t="str">
        <f t="shared" si="94"/>
        <v>Promoters</v>
      </c>
    </row>
    <row r="6049" spans="1:15" ht="15" x14ac:dyDescent="0.2">
      <c r="A6049" t="s">
        <v>41</v>
      </c>
      <c r="B6049" t="s">
        <v>42</v>
      </c>
      <c r="C6049" t="s">
        <v>101</v>
      </c>
      <c r="D6049" s="11">
        <v>44323</v>
      </c>
      <c r="E6049" t="s">
        <v>53</v>
      </c>
      <c r="F6049">
        <v>5</v>
      </c>
      <c r="G6049" t="s">
        <v>43</v>
      </c>
      <c r="H6049">
        <v>10</v>
      </c>
      <c r="I6049"/>
      <c r="J6049"/>
      <c r="K6049">
        <v>4417779151</v>
      </c>
      <c r="L6049">
        <v>4417779151</v>
      </c>
      <c r="M6049" t="s">
        <v>51</v>
      </c>
      <c r="N6049">
        <v>2367084269</v>
      </c>
      <c r="O6049" s="32" t="str">
        <f t="shared" si="94"/>
        <v>Promoters</v>
      </c>
    </row>
    <row r="6050" spans="1:15" ht="15" x14ac:dyDescent="0.2">
      <c r="A6050" t="s">
        <v>41</v>
      </c>
      <c r="B6050" t="s">
        <v>42</v>
      </c>
      <c r="C6050" t="s">
        <v>86</v>
      </c>
      <c r="D6050" s="11">
        <v>44323</v>
      </c>
      <c r="E6050" t="s">
        <v>53</v>
      </c>
      <c r="F6050">
        <v>5</v>
      </c>
      <c r="G6050" t="s">
        <v>43</v>
      </c>
      <c r="H6050">
        <v>10</v>
      </c>
      <c r="I6050"/>
      <c r="J6050"/>
      <c r="K6050">
        <v>4412382966</v>
      </c>
      <c r="L6050">
        <v>4412382966</v>
      </c>
      <c r="M6050" t="s">
        <v>44</v>
      </c>
      <c r="N6050">
        <v>2367085815</v>
      </c>
      <c r="O6050" s="32" t="str">
        <f t="shared" si="94"/>
        <v>Promoters</v>
      </c>
    </row>
    <row r="6051" spans="1:15" ht="15" x14ac:dyDescent="0.2">
      <c r="A6051" t="s">
        <v>41</v>
      </c>
      <c r="B6051" t="s">
        <v>42</v>
      </c>
      <c r="C6051" t="s">
        <v>114</v>
      </c>
      <c r="D6051" s="11">
        <v>44323</v>
      </c>
      <c r="E6051" t="s">
        <v>50</v>
      </c>
      <c r="F6051">
        <v>5</v>
      </c>
      <c r="G6051" t="s">
        <v>43</v>
      </c>
      <c r="H6051">
        <v>5</v>
      </c>
      <c r="I6051"/>
      <c r="J6051"/>
      <c r="K6051">
        <v>3406427906</v>
      </c>
      <c r="L6051">
        <v>3406427906</v>
      </c>
      <c r="M6051" t="s">
        <v>44</v>
      </c>
      <c r="N6051">
        <v>2367099107</v>
      </c>
      <c r="O6051" s="32" t="str">
        <f t="shared" si="94"/>
        <v>Detractors</v>
      </c>
    </row>
    <row r="6052" spans="1:15" ht="15" x14ac:dyDescent="0.2">
      <c r="A6052" t="s">
        <v>41</v>
      </c>
      <c r="B6052" t="s">
        <v>42</v>
      </c>
      <c r="C6052" t="s">
        <v>132</v>
      </c>
      <c r="D6052" s="11">
        <v>44323</v>
      </c>
      <c r="E6052" t="s">
        <v>50</v>
      </c>
      <c r="F6052">
        <v>5</v>
      </c>
      <c r="G6052" t="s">
        <v>43</v>
      </c>
      <c r="H6052">
        <v>9</v>
      </c>
      <c r="I6052"/>
      <c r="J6052"/>
      <c r="K6052">
        <v>3148523656</v>
      </c>
      <c r="L6052">
        <v>3148523656</v>
      </c>
      <c r="M6052" t="s">
        <v>51</v>
      </c>
      <c r="N6052">
        <v>2367156417</v>
      </c>
      <c r="O6052" s="32" t="str">
        <f t="shared" si="94"/>
        <v>Promoters</v>
      </c>
    </row>
    <row r="6053" spans="1:15" ht="15" x14ac:dyDescent="0.2">
      <c r="A6053" t="s">
        <v>41</v>
      </c>
      <c r="B6053" t="s">
        <v>42</v>
      </c>
      <c r="C6053" t="s">
        <v>104</v>
      </c>
      <c r="D6053" s="11">
        <v>44323</v>
      </c>
      <c r="E6053" t="s">
        <v>53</v>
      </c>
      <c r="F6053">
        <v>5</v>
      </c>
      <c r="G6053" t="s">
        <v>43</v>
      </c>
      <c r="H6053">
        <v>10</v>
      </c>
      <c r="I6053"/>
      <c r="J6053"/>
      <c r="K6053">
        <v>4417170957</v>
      </c>
      <c r="L6053">
        <v>4417170957</v>
      </c>
      <c r="M6053" t="s">
        <v>44</v>
      </c>
      <c r="N6053">
        <v>2367244736</v>
      </c>
      <c r="O6053" s="32" t="str">
        <f t="shared" si="94"/>
        <v>Promoters</v>
      </c>
    </row>
    <row r="6054" spans="1:15" ht="15" x14ac:dyDescent="0.2">
      <c r="A6054" t="s">
        <v>41</v>
      </c>
      <c r="B6054" t="s">
        <v>42</v>
      </c>
      <c r="C6054" t="s">
        <v>113</v>
      </c>
      <c r="D6054" s="11">
        <v>44323</v>
      </c>
      <c r="E6054" t="s">
        <v>55</v>
      </c>
      <c r="F6054">
        <v>4</v>
      </c>
      <c r="G6054" t="s">
        <v>46</v>
      </c>
      <c r="H6054">
        <v>6</v>
      </c>
      <c r="I6054"/>
      <c r="J6054"/>
      <c r="K6054">
        <v>7752779409</v>
      </c>
      <c r="L6054">
        <v>7752779409</v>
      </c>
      <c r="M6054" t="s">
        <v>44</v>
      </c>
      <c r="N6054">
        <v>2367259541</v>
      </c>
      <c r="O6054" s="32" t="str">
        <f t="shared" si="94"/>
        <v>Detractors</v>
      </c>
    </row>
    <row r="6055" spans="1:15" ht="15" x14ac:dyDescent="0.2">
      <c r="A6055" t="s">
        <v>41</v>
      </c>
      <c r="B6055" t="s">
        <v>42</v>
      </c>
      <c r="C6055" t="s">
        <v>115</v>
      </c>
      <c r="D6055" s="11">
        <v>44323</v>
      </c>
      <c r="E6055" t="s">
        <v>50</v>
      </c>
      <c r="F6055">
        <v>5</v>
      </c>
      <c r="G6055" t="s">
        <v>43</v>
      </c>
      <c r="H6055">
        <v>9</v>
      </c>
      <c r="I6055"/>
      <c r="J6055"/>
      <c r="K6055">
        <v>3405134650</v>
      </c>
      <c r="L6055">
        <v>3405134650</v>
      </c>
      <c r="M6055" t="s">
        <v>44</v>
      </c>
      <c r="N6055">
        <v>2367263841</v>
      </c>
      <c r="O6055" s="32" t="str">
        <f t="shared" si="94"/>
        <v>Promoters</v>
      </c>
    </row>
    <row r="6056" spans="1:15" ht="15" x14ac:dyDescent="0.2">
      <c r="A6056" t="s">
        <v>41</v>
      </c>
      <c r="B6056" t="s">
        <v>42</v>
      </c>
      <c r="C6056" t="s">
        <v>105</v>
      </c>
      <c r="D6056" s="11">
        <v>44323</v>
      </c>
      <c r="E6056" t="s">
        <v>53</v>
      </c>
      <c r="F6056">
        <v>5</v>
      </c>
      <c r="G6056" t="s">
        <v>46</v>
      </c>
      <c r="H6056">
        <v>7</v>
      </c>
      <c r="I6056"/>
      <c r="J6056"/>
      <c r="K6056">
        <v>4413339904</v>
      </c>
      <c r="L6056">
        <v>4413339904</v>
      </c>
      <c r="M6056" t="s">
        <v>44</v>
      </c>
      <c r="N6056">
        <v>2367278069</v>
      </c>
      <c r="O6056" s="32" t="str">
        <f t="shared" si="94"/>
        <v>Passives</v>
      </c>
    </row>
    <row r="6057" spans="1:15" ht="15" x14ac:dyDescent="0.2">
      <c r="A6057" t="s">
        <v>41</v>
      </c>
      <c r="B6057" t="s">
        <v>42</v>
      </c>
      <c r="C6057" t="s">
        <v>129</v>
      </c>
      <c r="D6057" s="11">
        <v>44323</v>
      </c>
      <c r="E6057" t="s">
        <v>54</v>
      </c>
      <c r="F6057">
        <v>3</v>
      </c>
      <c r="G6057" t="s">
        <v>43</v>
      </c>
      <c r="H6057">
        <v>4</v>
      </c>
      <c r="I6057"/>
      <c r="J6057"/>
      <c r="K6057">
        <v>5057870331</v>
      </c>
      <c r="L6057">
        <v>5057870331</v>
      </c>
      <c r="M6057" t="s">
        <v>44</v>
      </c>
      <c r="N6057">
        <v>2367282401</v>
      </c>
      <c r="O6057" s="32" t="str">
        <f t="shared" si="94"/>
        <v>Detractors</v>
      </c>
    </row>
    <row r="6058" spans="1:15" ht="15" x14ac:dyDescent="0.2">
      <c r="A6058" t="s">
        <v>41</v>
      </c>
      <c r="B6058" t="s">
        <v>42</v>
      </c>
      <c r="C6058" t="s">
        <v>102</v>
      </c>
      <c r="D6058" s="11">
        <v>44323</v>
      </c>
      <c r="E6058" t="s">
        <v>53</v>
      </c>
      <c r="F6058">
        <v>1</v>
      </c>
      <c r="G6058" t="s">
        <v>43</v>
      </c>
      <c r="H6058">
        <v>1</v>
      </c>
      <c r="I6058"/>
      <c r="J6058"/>
      <c r="K6058">
        <v>4412367758</v>
      </c>
      <c r="L6058">
        <v>4412367758</v>
      </c>
      <c r="M6058" t="s">
        <v>44</v>
      </c>
      <c r="N6058">
        <v>2367296701</v>
      </c>
      <c r="O6058" s="32" t="str">
        <f t="shared" si="94"/>
        <v>Detractors</v>
      </c>
    </row>
    <row r="6059" spans="1:15" ht="15" x14ac:dyDescent="0.2">
      <c r="A6059" t="s">
        <v>41</v>
      </c>
      <c r="B6059" t="s">
        <v>42</v>
      </c>
      <c r="C6059" t="s">
        <v>127</v>
      </c>
      <c r="D6059" s="11">
        <v>44323</v>
      </c>
      <c r="E6059" t="s">
        <v>50</v>
      </c>
      <c r="F6059">
        <v>4</v>
      </c>
      <c r="G6059" t="s">
        <v>46</v>
      </c>
      <c r="H6059">
        <v>10</v>
      </c>
      <c r="I6059"/>
      <c r="J6059"/>
      <c r="K6059">
        <v>3402276688</v>
      </c>
      <c r="L6059">
        <v>3402276688</v>
      </c>
      <c r="M6059" t="s">
        <v>51</v>
      </c>
      <c r="N6059">
        <v>2367303472</v>
      </c>
      <c r="O6059" s="32" t="str">
        <f t="shared" si="94"/>
        <v>Promoters</v>
      </c>
    </row>
    <row r="6060" spans="1:15" ht="15" x14ac:dyDescent="0.2">
      <c r="A6060" t="s">
        <v>41</v>
      </c>
      <c r="B6060" t="s">
        <v>42</v>
      </c>
      <c r="C6060" t="s">
        <v>132</v>
      </c>
      <c r="D6060" s="11">
        <v>44323</v>
      </c>
      <c r="E6060" t="s">
        <v>50</v>
      </c>
      <c r="F6060">
        <v>5</v>
      </c>
      <c r="G6060" t="s">
        <v>43</v>
      </c>
      <c r="H6060">
        <v>6</v>
      </c>
      <c r="I6060"/>
      <c r="J6060"/>
      <c r="K6060">
        <v>3405147176</v>
      </c>
      <c r="L6060">
        <v>3405147176</v>
      </c>
      <c r="M6060" t="s">
        <v>44</v>
      </c>
      <c r="N6060">
        <v>2367304672</v>
      </c>
      <c r="O6060" s="32" t="str">
        <f t="shared" si="94"/>
        <v>Detractors</v>
      </c>
    </row>
    <row r="6061" spans="1:15" ht="15" x14ac:dyDescent="0.2">
      <c r="A6061" t="s">
        <v>41</v>
      </c>
      <c r="B6061" t="s">
        <v>42</v>
      </c>
      <c r="C6061" t="s">
        <v>140</v>
      </c>
      <c r="D6061" s="11">
        <v>44323</v>
      </c>
      <c r="E6061" t="s">
        <v>50</v>
      </c>
      <c r="F6061">
        <v>5</v>
      </c>
      <c r="G6061" t="s">
        <v>43</v>
      </c>
      <c r="H6061">
        <v>10</v>
      </c>
      <c r="I6061"/>
      <c r="J6061"/>
      <c r="K6061">
        <v>3402275828</v>
      </c>
      <c r="L6061">
        <v>3402275828</v>
      </c>
      <c r="M6061" t="s">
        <v>44</v>
      </c>
      <c r="N6061">
        <v>2367312730</v>
      </c>
      <c r="O6061" s="32" t="str">
        <f t="shared" si="94"/>
        <v>Promoters</v>
      </c>
    </row>
    <row r="6062" spans="1:15" ht="15" x14ac:dyDescent="0.2">
      <c r="A6062" t="s">
        <v>41</v>
      </c>
      <c r="B6062" t="s">
        <v>42</v>
      </c>
      <c r="C6062" t="s">
        <v>145</v>
      </c>
      <c r="D6062" s="11">
        <v>44323</v>
      </c>
      <c r="E6062" t="s">
        <v>50</v>
      </c>
      <c r="F6062">
        <v>5</v>
      </c>
      <c r="G6062" t="s">
        <v>46</v>
      </c>
      <c r="H6062">
        <v>8</v>
      </c>
      <c r="I6062"/>
      <c r="J6062"/>
      <c r="K6062">
        <v>9173634929</v>
      </c>
      <c r="L6062">
        <v>9173634929</v>
      </c>
      <c r="M6062" t="s">
        <v>51</v>
      </c>
      <c r="N6062">
        <v>2367314566</v>
      </c>
      <c r="O6062" s="32" t="str">
        <f t="shared" si="94"/>
        <v>Passives</v>
      </c>
    </row>
    <row r="6063" spans="1:15" ht="15" x14ac:dyDescent="0.2">
      <c r="A6063" t="s">
        <v>41</v>
      </c>
      <c r="B6063" t="s">
        <v>42</v>
      </c>
      <c r="C6063" t="s">
        <v>127</v>
      </c>
      <c r="D6063" s="11">
        <v>44323</v>
      </c>
      <c r="E6063" t="s">
        <v>50</v>
      </c>
      <c r="F6063">
        <v>5</v>
      </c>
      <c r="G6063" t="s">
        <v>43</v>
      </c>
      <c r="H6063">
        <v>10</v>
      </c>
      <c r="I6063"/>
      <c r="J6063"/>
      <c r="K6063">
        <v>3405139573</v>
      </c>
      <c r="L6063">
        <v>3405139573</v>
      </c>
      <c r="M6063" t="s">
        <v>44</v>
      </c>
      <c r="N6063">
        <v>2367322584</v>
      </c>
      <c r="O6063" s="32" t="str">
        <f t="shared" si="94"/>
        <v>Promoters</v>
      </c>
    </row>
    <row r="6064" spans="1:15" ht="15" x14ac:dyDescent="0.2">
      <c r="A6064" t="s">
        <v>41</v>
      </c>
      <c r="B6064" t="s">
        <v>42</v>
      </c>
      <c r="C6064" t="s">
        <v>127</v>
      </c>
      <c r="D6064" s="11">
        <v>44323</v>
      </c>
      <c r="E6064" t="s">
        <v>50</v>
      </c>
      <c r="F6064">
        <v>5</v>
      </c>
      <c r="G6064" t="s">
        <v>43</v>
      </c>
      <c r="H6064">
        <v>10</v>
      </c>
      <c r="I6064"/>
      <c r="J6064"/>
      <c r="K6064">
        <v>3402446193</v>
      </c>
      <c r="L6064">
        <v>3402446193</v>
      </c>
      <c r="M6064" t="s">
        <v>51</v>
      </c>
      <c r="N6064">
        <v>2367332412</v>
      </c>
      <c r="O6064" s="32" t="str">
        <f t="shared" si="94"/>
        <v>Promoters</v>
      </c>
    </row>
    <row r="6065" spans="1:15" ht="15" x14ac:dyDescent="0.2">
      <c r="A6065" t="s">
        <v>41</v>
      </c>
      <c r="B6065" t="s">
        <v>42</v>
      </c>
      <c r="C6065" t="s">
        <v>127</v>
      </c>
      <c r="D6065" s="11">
        <v>44323</v>
      </c>
      <c r="E6065" t="s">
        <v>50</v>
      </c>
      <c r="F6065">
        <v>5</v>
      </c>
      <c r="G6065" t="s">
        <v>43</v>
      </c>
      <c r="H6065">
        <v>7</v>
      </c>
      <c r="I6065"/>
      <c r="J6065"/>
      <c r="K6065">
        <v>3402278199</v>
      </c>
      <c r="L6065">
        <v>3402278199</v>
      </c>
      <c r="M6065" t="s">
        <v>51</v>
      </c>
      <c r="N6065">
        <v>2367353280</v>
      </c>
      <c r="O6065" s="32" t="str">
        <f t="shared" si="94"/>
        <v>Passives</v>
      </c>
    </row>
    <row r="6066" spans="1:15" ht="15" x14ac:dyDescent="0.2">
      <c r="A6066" t="s">
        <v>41</v>
      </c>
      <c r="B6066" t="s">
        <v>42</v>
      </c>
      <c r="C6066" t="s">
        <v>133</v>
      </c>
      <c r="D6066" s="11">
        <v>44323</v>
      </c>
      <c r="E6066" t="s">
        <v>50</v>
      </c>
      <c r="F6066">
        <v>4</v>
      </c>
      <c r="G6066" t="s">
        <v>46</v>
      </c>
      <c r="H6066">
        <v>7</v>
      </c>
      <c r="I6066"/>
      <c r="J6066"/>
      <c r="K6066">
        <v>3402446193</v>
      </c>
      <c r="L6066">
        <v>3402446193</v>
      </c>
      <c r="M6066" t="s">
        <v>51</v>
      </c>
      <c r="N6066">
        <v>2367376516</v>
      </c>
      <c r="O6066" s="32" t="str">
        <f t="shared" si="94"/>
        <v>Passives</v>
      </c>
    </row>
    <row r="6067" spans="1:15" ht="15" x14ac:dyDescent="0.2">
      <c r="A6067" t="s">
        <v>41</v>
      </c>
      <c r="B6067" t="s">
        <v>42</v>
      </c>
      <c r="C6067" t="s">
        <v>127</v>
      </c>
      <c r="D6067" s="11">
        <v>44323</v>
      </c>
      <c r="E6067" t="s">
        <v>50</v>
      </c>
      <c r="F6067">
        <v>5</v>
      </c>
      <c r="G6067" t="s">
        <v>43</v>
      </c>
      <c r="H6067">
        <v>10</v>
      </c>
      <c r="I6067"/>
      <c r="J6067"/>
      <c r="K6067">
        <v>3402015431</v>
      </c>
      <c r="L6067">
        <v>3402015431</v>
      </c>
      <c r="M6067" t="s">
        <v>44</v>
      </c>
      <c r="N6067">
        <v>2367378525</v>
      </c>
      <c r="O6067" s="32" t="str">
        <f t="shared" si="94"/>
        <v>Promoters</v>
      </c>
    </row>
    <row r="6068" spans="1:15" ht="15" x14ac:dyDescent="0.2">
      <c r="A6068" t="s">
        <v>41</v>
      </c>
      <c r="B6068" t="s">
        <v>42</v>
      </c>
      <c r="C6068" t="s">
        <v>139</v>
      </c>
      <c r="D6068" s="11">
        <v>44323</v>
      </c>
      <c r="E6068" t="s">
        <v>50</v>
      </c>
      <c r="F6068">
        <v>4</v>
      </c>
      <c r="G6068" t="s">
        <v>43</v>
      </c>
      <c r="H6068">
        <v>5</v>
      </c>
      <c r="I6068"/>
      <c r="J6068"/>
      <c r="K6068">
        <v>3405131706</v>
      </c>
      <c r="L6068">
        <v>3405131706</v>
      </c>
      <c r="M6068" t="s">
        <v>44</v>
      </c>
      <c r="N6068">
        <v>2367388281</v>
      </c>
      <c r="O6068" s="32" t="str">
        <f t="shared" si="94"/>
        <v>Detractors</v>
      </c>
    </row>
    <row r="6069" spans="1:15" ht="15" x14ac:dyDescent="0.2">
      <c r="A6069" t="s">
        <v>41</v>
      </c>
      <c r="B6069" t="s">
        <v>42</v>
      </c>
      <c r="C6069" t="s">
        <v>115</v>
      </c>
      <c r="D6069" s="11">
        <v>44324</v>
      </c>
      <c r="E6069" t="s">
        <v>50</v>
      </c>
      <c r="F6069">
        <v>1</v>
      </c>
      <c r="G6069" t="s">
        <v>43</v>
      </c>
      <c r="H6069">
        <v>7</v>
      </c>
      <c r="I6069"/>
      <c r="J6069"/>
      <c r="K6069">
        <v>3402440221</v>
      </c>
      <c r="L6069">
        <v>3402440221</v>
      </c>
      <c r="M6069" t="s">
        <v>44</v>
      </c>
      <c r="N6069">
        <v>2367488979</v>
      </c>
      <c r="O6069" s="32" t="str">
        <f t="shared" si="94"/>
        <v>Passives</v>
      </c>
    </row>
    <row r="6070" spans="1:15" ht="15" x14ac:dyDescent="0.2">
      <c r="A6070" t="s">
        <v>41</v>
      </c>
      <c r="B6070" t="s">
        <v>42</v>
      </c>
      <c r="C6070" t="s">
        <v>129</v>
      </c>
      <c r="D6070" s="11">
        <v>44324</v>
      </c>
      <c r="E6070" t="s">
        <v>50</v>
      </c>
      <c r="F6070">
        <v>5</v>
      </c>
      <c r="G6070" t="s">
        <v>46</v>
      </c>
      <c r="H6070">
        <v>8</v>
      </c>
      <c r="I6070"/>
      <c r="J6070"/>
      <c r="K6070">
        <v>3409986576</v>
      </c>
      <c r="L6070">
        <v>3409986576</v>
      </c>
      <c r="M6070" t="s">
        <v>51</v>
      </c>
      <c r="N6070">
        <v>2367504354</v>
      </c>
      <c r="O6070" s="32" t="str">
        <f t="shared" si="94"/>
        <v>Passives</v>
      </c>
    </row>
    <row r="6071" spans="1:15" ht="15" x14ac:dyDescent="0.2">
      <c r="A6071" t="s">
        <v>41</v>
      </c>
      <c r="B6071" t="s">
        <v>42</v>
      </c>
      <c r="C6071" t="s">
        <v>85</v>
      </c>
      <c r="D6071" s="11">
        <v>44324</v>
      </c>
      <c r="E6071" t="s">
        <v>50</v>
      </c>
      <c r="F6071">
        <v>5</v>
      </c>
      <c r="G6071" t="s">
        <v>43</v>
      </c>
      <c r="H6071">
        <v>7</v>
      </c>
      <c r="I6071"/>
      <c r="J6071"/>
      <c r="K6071">
        <v>7139407235</v>
      </c>
      <c r="L6071">
        <v>7139407235</v>
      </c>
      <c r="M6071" t="s">
        <v>44</v>
      </c>
      <c r="N6071">
        <v>2367508219</v>
      </c>
      <c r="O6071" s="32" t="str">
        <f t="shared" si="94"/>
        <v>Passives</v>
      </c>
    </row>
    <row r="6072" spans="1:15" ht="15" x14ac:dyDescent="0.2">
      <c r="A6072" t="s">
        <v>41</v>
      </c>
      <c r="B6072" t="s">
        <v>42</v>
      </c>
      <c r="C6072" t="s">
        <v>85</v>
      </c>
      <c r="D6072" s="11">
        <v>44324</v>
      </c>
      <c r="E6072" t="s">
        <v>50</v>
      </c>
      <c r="F6072">
        <v>5</v>
      </c>
      <c r="G6072" t="s">
        <v>46</v>
      </c>
      <c r="H6072">
        <v>9</v>
      </c>
      <c r="I6072"/>
      <c r="J6072"/>
      <c r="K6072">
        <v>3235595199</v>
      </c>
      <c r="L6072">
        <v>3235595199</v>
      </c>
      <c r="M6072" t="s">
        <v>44</v>
      </c>
      <c r="N6072">
        <v>2367508868</v>
      </c>
      <c r="O6072" s="32" t="str">
        <f t="shared" si="94"/>
        <v>Promoters</v>
      </c>
    </row>
    <row r="6073" spans="1:15" ht="15" x14ac:dyDescent="0.2">
      <c r="A6073" t="s">
        <v>41</v>
      </c>
      <c r="B6073" t="s">
        <v>42</v>
      </c>
      <c r="C6073" t="s">
        <v>85</v>
      </c>
      <c r="D6073" s="11">
        <v>44324</v>
      </c>
      <c r="E6073" t="s">
        <v>50</v>
      </c>
      <c r="F6073">
        <v>5</v>
      </c>
      <c r="G6073" t="s">
        <v>43</v>
      </c>
      <c r="H6073">
        <v>8</v>
      </c>
      <c r="I6073"/>
      <c r="J6073"/>
      <c r="K6073">
        <v>3406431642</v>
      </c>
      <c r="L6073">
        <v>3406431642</v>
      </c>
      <c r="M6073" t="s">
        <v>44</v>
      </c>
      <c r="N6073">
        <v>2367513666</v>
      </c>
      <c r="O6073" s="32" t="str">
        <f t="shared" si="94"/>
        <v>Passives</v>
      </c>
    </row>
    <row r="6074" spans="1:15" ht="15" x14ac:dyDescent="0.2">
      <c r="A6074" t="s">
        <v>41</v>
      </c>
      <c r="B6074" t="s">
        <v>42</v>
      </c>
      <c r="C6074" t="s">
        <v>99</v>
      </c>
      <c r="D6074" s="11">
        <v>44324</v>
      </c>
      <c r="E6074" t="s">
        <v>53</v>
      </c>
      <c r="F6074">
        <v>5</v>
      </c>
      <c r="G6074" t="s">
        <v>43</v>
      </c>
      <c r="H6074">
        <v>8</v>
      </c>
      <c r="I6074"/>
      <c r="J6074"/>
      <c r="K6074">
        <v>4417054419</v>
      </c>
      <c r="L6074">
        <v>4417054419</v>
      </c>
      <c r="M6074" t="s">
        <v>44</v>
      </c>
      <c r="N6074">
        <v>2367515185</v>
      </c>
      <c r="O6074" s="32" t="str">
        <f t="shared" si="94"/>
        <v>Passives</v>
      </c>
    </row>
    <row r="6075" spans="1:15" ht="15" x14ac:dyDescent="0.2">
      <c r="A6075" t="s">
        <v>41</v>
      </c>
      <c r="B6075" t="s">
        <v>42</v>
      </c>
      <c r="C6075" t="s">
        <v>128</v>
      </c>
      <c r="D6075" s="11">
        <v>44324</v>
      </c>
      <c r="E6075" t="s">
        <v>53</v>
      </c>
      <c r="F6075">
        <v>4</v>
      </c>
      <c r="G6075" t="s">
        <v>43</v>
      </c>
      <c r="H6075">
        <v>5</v>
      </c>
      <c r="I6075"/>
      <c r="J6075"/>
      <c r="K6075">
        <v>4415056415</v>
      </c>
      <c r="L6075">
        <v>4415056415</v>
      </c>
      <c r="M6075" t="s">
        <v>44</v>
      </c>
      <c r="N6075">
        <v>2367520212</v>
      </c>
      <c r="O6075" s="32" t="str">
        <f t="shared" si="94"/>
        <v>Detractors</v>
      </c>
    </row>
    <row r="6076" spans="1:15" ht="15" x14ac:dyDescent="0.2">
      <c r="A6076" t="s">
        <v>41</v>
      </c>
      <c r="B6076" t="s">
        <v>42</v>
      </c>
      <c r="C6076" t="s">
        <v>88</v>
      </c>
      <c r="D6076" s="11">
        <v>44324</v>
      </c>
      <c r="E6076" t="s">
        <v>53</v>
      </c>
      <c r="F6076">
        <v>4</v>
      </c>
      <c r="G6076" t="s">
        <v>43</v>
      </c>
      <c r="H6076">
        <v>9</v>
      </c>
      <c r="I6076"/>
      <c r="J6076"/>
      <c r="K6076">
        <v>4417370041</v>
      </c>
      <c r="L6076">
        <v>4417370041</v>
      </c>
      <c r="M6076" t="s">
        <v>51</v>
      </c>
      <c r="N6076">
        <v>2367532085</v>
      </c>
      <c r="O6076" s="32" t="str">
        <f t="shared" si="94"/>
        <v>Promoters</v>
      </c>
    </row>
    <row r="6077" spans="1:15" ht="15" x14ac:dyDescent="0.2">
      <c r="A6077" t="s">
        <v>41</v>
      </c>
      <c r="B6077" t="s">
        <v>42</v>
      </c>
      <c r="C6077" t="s">
        <v>87</v>
      </c>
      <c r="D6077" s="11">
        <v>44324</v>
      </c>
      <c r="E6077" t="s">
        <v>53</v>
      </c>
      <c r="F6077">
        <v>5</v>
      </c>
      <c r="G6077" t="s">
        <v>43</v>
      </c>
      <c r="H6077">
        <v>6</v>
      </c>
      <c r="I6077"/>
      <c r="J6077"/>
      <c r="K6077">
        <v>4412923238</v>
      </c>
      <c r="L6077">
        <v>4412923238</v>
      </c>
      <c r="M6077" t="s">
        <v>44</v>
      </c>
      <c r="N6077">
        <v>2367532521</v>
      </c>
      <c r="O6077" s="32" t="str">
        <f t="shared" si="94"/>
        <v>Detractors</v>
      </c>
    </row>
    <row r="6078" spans="1:15" ht="15" x14ac:dyDescent="0.2">
      <c r="A6078" t="s">
        <v>41</v>
      </c>
      <c r="B6078" t="s">
        <v>42</v>
      </c>
      <c r="C6078" t="s">
        <v>134</v>
      </c>
      <c r="D6078" s="11">
        <v>44324</v>
      </c>
      <c r="E6078" t="s">
        <v>53</v>
      </c>
      <c r="F6078">
        <v>3</v>
      </c>
      <c r="G6078" t="s">
        <v>46</v>
      </c>
      <c r="H6078">
        <v>0</v>
      </c>
      <c r="I6078"/>
      <c r="J6078"/>
      <c r="K6078">
        <v>4417047070</v>
      </c>
      <c r="L6078">
        <v>4417047070</v>
      </c>
      <c r="M6078" t="s">
        <v>44</v>
      </c>
      <c r="N6078">
        <v>2367533607</v>
      </c>
      <c r="O6078" s="32" t="str">
        <f t="shared" si="94"/>
        <v>Detractors</v>
      </c>
    </row>
    <row r="6079" spans="1:15" ht="15" x14ac:dyDescent="0.2">
      <c r="A6079" t="s">
        <v>41</v>
      </c>
      <c r="B6079" t="s">
        <v>42</v>
      </c>
      <c r="C6079" t="s">
        <v>138</v>
      </c>
      <c r="D6079" s="11">
        <v>44324</v>
      </c>
      <c r="E6079" t="s">
        <v>50</v>
      </c>
      <c r="F6079">
        <v>5</v>
      </c>
      <c r="G6079" t="s">
        <v>46</v>
      </c>
      <c r="H6079">
        <v>10</v>
      </c>
      <c r="I6079"/>
      <c r="J6079"/>
      <c r="K6079">
        <v>3235595199</v>
      </c>
      <c r="L6079">
        <v>3235595199</v>
      </c>
      <c r="M6079" t="s">
        <v>44</v>
      </c>
      <c r="N6079">
        <v>2367559864</v>
      </c>
      <c r="O6079" s="32" t="str">
        <f t="shared" si="94"/>
        <v>Promoters</v>
      </c>
    </row>
    <row r="6080" spans="1:15" ht="15" x14ac:dyDescent="0.2">
      <c r="A6080" t="s">
        <v>41</v>
      </c>
      <c r="B6080" t="s">
        <v>42</v>
      </c>
      <c r="C6080" t="s">
        <v>115</v>
      </c>
      <c r="D6080" s="11">
        <v>44324</v>
      </c>
      <c r="E6080" t="s">
        <v>50</v>
      </c>
      <c r="F6080">
        <v>5</v>
      </c>
      <c r="G6080" t="s">
        <v>43</v>
      </c>
      <c r="H6080">
        <v>10</v>
      </c>
      <c r="I6080"/>
      <c r="J6080"/>
      <c r="K6080">
        <v>3405139632</v>
      </c>
      <c r="L6080">
        <v>3405139632</v>
      </c>
      <c r="M6080" t="s">
        <v>44</v>
      </c>
      <c r="N6080">
        <v>2367560404</v>
      </c>
      <c r="O6080" s="32" t="str">
        <f t="shared" si="94"/>
        <v>Promoters</v>
      </c>
    </row>
    <row r="6081" spans="1:15" ht="15" x14ac:dyDescent="0.2">
      <c r="A6081" t="s">
        <v>41</v>
      </c>
      <c r="B6081" t="s">
        <v>42</v>
      </c>
      <c r="C6081" t="s">
        <v>129</v>
      </c>
      <c r="D6081" s="11">
        <v>44324</v>
      </c>
      <c r="E6081" t="s">
        <v>55</v>
      </c>
      <c r="F6081">
        <v>5</v>
      </c>
      <c r="G6081" t="s">
        <v>43</v>
      </c>
      <c r="H6081">
        <v>1</v>
      </c>
      <c r="I6081"/>
      <c r="J6081">
        <v>2044387058</v>
      </c>
      <c r="K6081">
        <v>7752947012</v>
      </c>
      <c r="L6081">
        <v>7752947012</v>
      </c>
      <c r="M6081" t="s">
        <v>44</v>
      </c>
      <c r="N6081">
        <v>2367576491</v>
      </c>
      <c r="O6081" s="32" t="str">
        <f t="shared" si="94"/>
        <v>Detractors</v>
      </c>
    </row>
    <row r="6082" spans="1:15" ht="15" x14ac:dyDescent="0.2">
      <c r="A6082" t="s">
        <v>41</v>
      </c>
      <c r="B6082" t="s">
        <v>42</v>
      </c>
      <c r="C6082" t="s">
        <v>99</v>
      </c>
      <c r="D6082" s="11">
        <v>44324</v>
      </c>
      <c r="E6082" t="s">
        <v>53</v>
      </c>
      <c r="F6082">
        <v>1</v>
      </c>
      <c r="G6082" t="s">
        <v>46</v>
      </c>
      <c r="H6082">
        <v>1</v>
      </c>
      <c r="I6082"/>
      <c r="J6082"/>
      <c r="K6082">
        <v>4412931018</v>
      </c>
      <c r="L6082">
        <v>4412931018</v>
      </c>
      <c r="M6082" t="s">
        <v>44</v>
      </c>
      <c r="N6082">
        <v>2367600924</v>
      </c>
      <c r="O6082" s="32" t="str">
        <f t="shared" ref="O6082:O6145" si="95">IF(AND(H6082&gt;=$Q$3,H6082&lt;=$R$3),$S$3,IF(AND(H6082&gt;=$Q$4,H6082&lt;=$R$4),$S$4,IF(AND(H6082&gt;=$Q$5,H6082&lt;=$R$5),$S$5)))</f>
        <v>Detractors</v>
      </c>
    </row>
    <row r="6083" spans="1:15" ht="15" x14ac:dyDescent="0.2">
      <c r="A6083" t="s">
        <v>41</v>
      </c>
      <c r="B6083" t="s">
        <v>42</v>
      </c>
      <c r="C6083" t="s">
        <v>140</v>
      </c>
      <c r="D6083" s="11">
        <v>44324</v>
      </c>
      <c r="E6083" t="s">
        <v>53</v>
      </c>
      <c r="F6083">
        <v>5</v>
      </c>
      <c r="G6083" t="s">
        <v>43</v>
      </c>
      <c r="H6083">
        <v>10</v>
      </c>
      <c r="I6083"/>
      <c r="J6083"/>
      <c r="K6083">
        <v>4415344673</v>
      </c>
      <c r="L6083">
        <v>4415344673</v>
      </c>
      <c r="M6083" t="s">
        <v>44</v>
      </c>
      <c r="N6083">
        <v>2367651768</v>
      </c>
      <c r="O6083" s="32" t="str">
        <f t="shared" si="95"/>
        <v>Promoters</v>
      </c>
    </row>
    <row r="6084" spans="1:15" ht="15" x14ac:dyDescent="0.2">
      <c r="A6084" t="s">
        <v>41</v>
      </c>
      <c r="B6084" t="s">
        <v>42</v>
      </c>
      <c r="C6084" t="s">
        <v>139</v>
      </c>
      <c r="D6084" s="11">
        <v>44324</v>
      </c>
      <c r="E6084" t="s">
        <v>55</v>
      </c>
      <c r="F6084">
        <v>5</v>
      </c>
      <c r="G6084" t="s">
        <v>43</v>
      </c>
      <c r="H6084">
        <v>6</v>
      </c>
      <c r="I6084"/>
      <c r="J6084"/>
      <c r="K6084">
        <v>4176722278</v>
      </c>
      <c r="L6084">
        <v>4176722278</v>
      </c>
      <c r="M6084" t="s">
        <v>44</v>
      </c>
      <c r="N6084">
        <v>2367669112</v>
      </c>
      <c r="O6084" s="32" t="str">
        <f t="shared" si="95"/>
        <v>Detractors</v>
      </c>
    </row>
    <row r="6085" spans="1:15" ht="15" x14ac:dyDescent="0.2">
      <c r="A6085" t="s">
        <v>41</v>
      </c>
      <c r="B6085" t="s">
        <v>42</v>
      </c>
      <c r="C6085" t="s">
        <v>114</v>
      </c>
      <c r="D6085" s="11">
        <v>44325</v>
      </c>
      <c r="E6085" t="s">
        <v>53</v>
      </c>
      <c r="F6085">
        <v>5</v>
      </c>
      <c r="G6085" t="s">
        <v>43</v>
      </c>
      <c r="H6085">
        <v>10</v>
      </c>
      <c r="I6085"/>
      <c r="J6085"/>
      <c r="K6085">
        <v>4417058110</v>
      </c>
      <c r="L6085">
        <v>4417058110</v>
      </c>
      <c r="M6085" t="s">
        <v>44</v>
      </c>
      <c r="N6085">
        <v>2367734080</v>
      </c>
      <c r="O6085" s="32" t="str">
        <f t="shared" si="95"/>
        <v>Promoters</v>
      </c>
    </row>
    <row r="6086" spans="1:15" ht="15" x14ac:dyDescent="0.2">
      <c r="A6086" t="s">
        <v>41</v>
      </c>
      <c r="B6086" t="s">
        <v>42</v>
      </c>
      <c r="C6086" t="s">
        <v>126</v>
      </c>
      <c r="D6086" s="11">
        <v>44325</v>
      </c>
      <c r="E6086" t="s">
        <v>52</v>
      </c>
      <c r="F6086">
        <v>5</v>
      </c>
      <c r="G6086" t="s">
        <v>43</v>
      </c>
      <c r="H6086">
        <v>10</v>
      </c>
      <c r="I6086"/>
      <c r="J6086"/>
      <c r="K6086">
        <v>4412934267</v>
      </c>
      <c r="L6086">
        <v>4412934267</v>
      </c>
      <c r="M6086" t="s">
        <v>51</v>
      </c>
      <c r="N6086">
        <v>2367774775</v>
      </c>
      <c r="O6086" s="32" t="str">
        <f t="shared" si="95"/>
        <v>Promoters</v>
      </c>
    </row>
    <row r="6087" spans="1:15" ht="15" x14ac:dyDescent="0.2">
      <c r="A6087" t="s">
        <v>41</v>
      </c>
      <c r="B6087" t="s">
        <v>42</v>
      </c>
      <c r="C6087" t="s">
        <v>144</v>
      </c>
      <c r="D6087" s="11">
        <v>44325</v>
      </c>
      <c r="E6087" t="s">
        <v>55</v>
      </c>
      <c r="F6087">
        <v>3</v>
      </c>
      <c r="G6087" t="s">
        <v>46</v>
      </c>
      <c r="H6087">
        <v>8</v>
      </c>
      <c r="I6087"/>
      <c r="J6087"/>
      <c r="K6087">
        <v>5752247104</v>
      </c>
      <c r="L6087">
        <v>5752247104</v>
      </c>
      <c r="M6087" t="s">
        <v>51</v>
      </c>
      <c r="N6087">
        <v>2367802588</v>
      </c>
      <c r="O6087" s="32" t="str">
        <f t="shared" si="95"/>
        <v>Passives</v>
      </c>
    </row>
    <row r="6088" spans="1:15" ht="15" x14ac:dyDescent="0.2">
      <c r="A6088" t="s">
        <v>41</v>
      </c>
      <c r="B6088" t="s">
        <v>42</v>
      </c>
      <c r="C6088" t="s">
        <v>114</v>
      </c>
      <c r="D6088" s="11">
        <v>44325</v>
      </c>
      <c r="E6088" t="s">
        <v>52</v>
      </c>
      <c r="F6088">
        <v>5</v>
      </c>
      <c r="G6088" t="s">
        <v>43</v>
      </c>
      <c r="H6088">
        <v>9</v>
      </c>
      <c r="I6088"/>
      <c r="J6088"/>
      <c r="K6088">
        <v>4413376317</v>
      </c>
      <c r="L6088">
        <v>4413376317</v>
      </c>
      <c r="M6088" t="s">
        <v>51</v>
      </c>
      <c r="N6088">
        <v>2367826790</v>
      </c>
      <c r="O6088" s="32" t="str">
        <f t="shared" si="95"/>
        <v>Promoters</v>
      </c>
    </row>
    <row r="6089" spans="1:15" ht="15" x14ac:dyDescent="0.2">
      <c r="A6089" t="s">
        <v>41</v>
      </c>
      <c r="B6089" t="s">
        <v>42</v>
      </c>
      <c r="C6089" t="s">
        <v>141</v>
      </c>
      <c r="D6089" s="11">
        <v>44325</v>
      </c>
      <c r="E6089" t="s">
        <v>54</v>
      </c>
      <c r="F6089">
        <v>5</v>
      </c>
      <c r="G6089" t="s">
        <v>43</v>
      </c>
      <c r="H6089">
        <v>8</v>
      </c>
      <c r="I6089"/>
      <c r="J6089">
        <v>2044642667</v>
      </c>
      <c r="K6089">
        <v>9284290860</v>
      </c>
      <c r="L6089">
        <v>9284290860</v>
      </c>
      <c r="M6089" t="s">
        <v>44</v>
      </c>
      <c r="N6089">
        <v>2367858972</v>
      </c>
      <c r="O6089" s="32" t="str">
        <f t="shared" si="95"/>
        <v>Passives</v>
      </c>
    </row>
    <row r="6090" spans="1:15" ht="15" x14ac:dyDescent="0.2">
      <c r="A6090" t="s">
        <v>41</v>
      </c>
      <c r="B6090" t="s">
        <v>42</v>
      </c>
      <c r="C6090" t="s">
        <v>148</v>
      </c>
      <c r="D6090" s="11">
        <v>44325</v>
      </c>
      <c r="E6090" t="s">
        <v>19</v>
      </c>
      <c r="F6090">
        <v>2</v>
      </c>
      <c r="G6090" t="s">
        <v>43</v>
      </c>
      <c r="H6090">
        <v>0</v>
      </c>
      <c r="I6090"/>
      <c r="J6090">
        <v>2044662491</v>
      </c>
      <c r="K6090">
        <v>7205275223</v>
      </c>
      <c r="L6090">
        <v>5923277113</v>
      </c>
      <c r="M6090" t="s">
        <v>44</v>
      </c>
      <c r="N6090">
        <v>2367881102</v>
      </c>
      <c r="O6090" s="32" t="str">
        <f t="shared" si="95"/>
        <v>Detractors</v>
      </c>
    </row>
    <row r="6091" spans="1:15" ht="15" x14ac:dyDescent="0.2">
      <c r="A6091" t="s">
        <v>41</v>
      </c>
      <c r="B6091" t="s">
        <v>42</v>
      </c>
      <c r="C6091" t="s">
        <v>131</v>
      </c>
      <c r="D6091" s="11">
        <v>44325</v>
      </c>
      <c r="E6091" t="s">
        <v>54</v>
      </c>
      <c r="F6091">
        <v>3</v>
      </c>
      <c r="G6091" t="s">
        <v>46</v>
      </c>
      <c r="H6091">
        <v>0</v>
      </c>
      <c r="I6091"/>
      <c r="J6091"/>
      <c r="K6091">
        <v>9283836611</v>
      </c>
      <c r="L6091">
        <v>9283836611</v>
      </c>
      <c r="M6091" t="s">
        <v>44</v>
      </c>
      <c r="N6091">
        <v>2367889601</v>
      </c>
      <c r="O6091" s="32" t="str">
        <f t="shared" si="95"/>
        <v>Detractors</v>
      </c>
    </row>
    <row r="6092" spans="1:15" ht="15" x14ac:dyDescent="0.2">
      <c r="A6092" t="s">
        <v>41</v>
      </c>
      <c r="B6092" t="s">
        <v>42</v>
      </c>
      <c r="C6092" t="s">
        <v>148</v>
      </c>
      <c r="D6092" s="11">
        <v>44325</v>
      </c>
      <c r="E6092" t="s">
        <v>19</v>
      </c>
      <c r="F6092">
        <v>5</v>
      </c>
      <c r="G6092" t="s">
        <v>43</v>
      </c>
      <c r="H6092">
        <v>9</v>
      </c>
      <c r="I6092"/>
      <c r="J6092"/>
      <c r="K6092">
        <v>7205275223</v>
      </c>
      <c r="L6092">
        <v>5926151718</v>
      </c>
      <c r="M6092" t="s">
        <v>44</v>
      </c>
      <c r="N6092">
        <v>2367890895</v>
      </c>
      <c r="O6092" s="32" t="str">
        <f t="shared" si="95"/>
        <v>Promoters</v>
      </c>
    </row>
    <row r="6093" spans="1:15" ht="15" x14ac:dyDescent="0.2">
      <c r="A6093" t="s">
        <v>41</v>
      </c>
      <c r="B6093" t="s">
        <v>42</v>
      </c>
      <c r="C6093" t="s">
        <v>142</v>
      </c>
      <c r="D6093" s="11">
        <v>44325</v>
      </c>
      <c r="E6093" t="s">
        <v>55</v>
      </c>
      <c r="F6093">
        <v>4</v>
      </c>
      <c r="G6093" t="s">
        <v>46</v>
      </c>
      <c r="H6093">
        <v>7</v>
      </c>
      <c r="I6093"/>
      <c r="J6093"/>
      <c r="K6093">
        <v>9282068225</v>
      </c>
      <c r="L6093">
        <v>9282068225</v>
      </c>
      <c r="M6093" t="s">
        <v>51</v>
      </c>
      <c r="N6093">
        <v>2367891963</v>
      </c>
      <c r="O6093" s="32" t="str">
        <f t="shared" si="95"/>
        <v>Passives</v>
      </c>
    </row>
    <row r="6094" spans="1:15" ht="15" x14ac:dyDescent="0.2">
      <c r="A6094" t="s">
        <v>41</v>
      </c>
      <c r="B6094" t="s">
        <v>42</v>
      </c>
      <c r="C6094" t="s">
        <v>131</v>
      </c>
      <c r="D6094" s="11">
        <v>44325</v>
      </c>
      <c r="E6094" t="s">
        <v>50</v>
      </c>
      <c r="F6094">
        <v>5</v>
      </c>
      <c r="G6094" t="s">
        <v>43</v>
      </c>
      <c r="H6094">
        <v>7</v>
      </c>
      <c r="I6094"/>
      <c r="J6094"/>
      <c r="K6094">
        <v>3402010311</v>
      </c>
      <c r="L6094">
        <v>3402010311</v>
      </c>
      <c r="M6094" t="s">
        <v>51</v>
      </c>
      <c r="N6094">
        <v>2367903760</v>
      </c>
      <c r="O6094" s="32" t="str">
        <f t="shared" si="95"/>
        <v>Passives</v>
      </c>
    </row>
    <row r="6095" spans="1:15" ht="15" x14ac:dyDescent="0.2">
      <c r="A6095" t="s">
        <v>41</v>
      </c>
      <c r="B6095" t="s">
        <v>42</v>
      </c>
      <c r="C6095" t="s">
        <v>121</v>
      </c>
      <c r="D6095" s="11">
        <v>44326</v>
      </c>
      <c r="E6095" t="s">
        <v>52</v>
      </c>
      <c r="F6095">
        <v>5</v>
      </c>
      <c r="G6095" t="s">
        <v>43</v>
      </c>
      <c r="H6095">
        <v>6</v>
      </c>
      <c r="I6095"/>
      <c r="J6095"/>
      <c r="K6095">
        <v>4413364541</v>
      </c>
      <c r="L6095">
        <v>4413364541</v>
      </c>
      <c r="M6095" t="s">
        <v>44</v>
      </c>
      <c r="N6095">
        <v>2367961689</v>
      </c>
      <c r="O6095" s="32" t="str">
        <f t="shared" si="95"/>
        <v>Detractors</v>
      </c>
    </row>
    <row r="6096" spans="1:15" ht="15" x14ac:dyDescent="0.2">
      <c r="A6096" t="s">
        <v>41</v>
      </c>
      <c r="B6096" t="s">
        <v>42</v>
      </c>
      <c r="C6096" t="s">
        <v>107</v>
      </c>
      <c r="D6096" s="11">
        <v>44326</v>
      </c>
      <c r="E6096" t="s">
        <v>53</v>
      </c>
      <c r="F6096">
        <v>5</v>
      </c>
      <c r="G6096" t="s">
        <v>46</v>
      </c>
      <c r="H6096">
        <v>10</v>
      </c>
      <c r="I6096"/>
      <c r="J6096"/>
      <c r="K6096">
        <v>4412340735</v>
      </c>
      <c r="L6096">
        <v>4412340735</v>
      </c>
      <c r="M6096" t="s">
        <v>44</v>
      </c>
      <c r="N6096">
        <v>2367980868</v>
      </c>
      <c r="O6096" s="32" t="str">
        <f t="shared" si="95"/>
        <v>Promoters</v>
      </c>
    </row>
    <row r="6097" spans="1:15" ht="15" x14ac:dyDescent="0.2">
      <c r="A6097" t="s">
        <v>41</v>
      </c>
      <c r="B6097" t="s">
        <v>42</v>
      </c>
      <c r="C6097" t="s">
        <v>126</v>
      </c>
      <c r="D6097" s="11">
        <v>44326</v>
      </c>
      <c r="E6097" t="s">
        <v>53</v>
      </c>
      <c r="F6097">
        <v>5</v>
      </c>
      <c r="G6097" t="s">
        <v>43</v>
      </c>
      <c r="H6097">
        <v>7</v>
      </c>
      <c r="I6097"/>
      <c r="J6097"/>
      <c r="K6097">
        <v>4412933452</v>
      </c>
      <c r="L6097">
        <v>4412933452</v>
      </c>
      <c r="M6097" t="s">
        <v>44</v>
      </c>
      <c r="N6097">
        <v>2367996998</v>
      </c>
      <c r="O6097" s="32" t="str">
        <f t="shared" si="95"/>
        <v>Passives</v>
      </c>
    </row>
    <row r="6098" spans="1:15" ht="15" x14ac:dyDescent="0.2">
      <c r="A6098" t="s">
        <v>41</v>
      </c>
      <c r="B6098" t="s">
        <v>42</v>
      </c>
      <c r="C6098" t="s">
        <v>143</v>
      </c>
      <c r="D6098" s="11">
        <v>44326</v>
      </c>
      <c r="E6098" t="s">
        <v>54</v>
      </c>
      <c r="F6098">
        <v>4</v>
      </c>
      <c r="G6098" t="s">
        <v>43</v>
      </c>
      <c r="H6098">
        <v>8</v>
      </c>
      <c r="I6098"/>
      <c r="J6098"/>
      <c r="K6098">
        <v>6232825978</v>
      </c>
      <c r="L6098">
        <v>6232825978</v>
      </c>
      <c r="M6098" t="s">
        <v>51</v>
      </c>
      <c r="N6098">
        <v>2368002464</v>
      </c>
      <c r="O6098" s="32" t="str">
        <f t="shared" si="95"/>
        <v>Passives</v>
      </c>
    </row>
    <row r="6099" spans="1:15" ht="15" x14ac:dyDescent="0.2">
      <c r="A6099" t="s">
        <v>41</v>
      </c>
      <c r="B6099" t="s">
        <v>42</v>
      </c>
      <c r="C6099" t="s">
        <v>104</v>
      </c>
      <c r="D6099" s="11">
        <v>44326</v>
      </c>
      <c r="E6099" t="s">
        <v>53</v>
      </c>
      <c r="F6099">
        <v>5</v>
      </c>
      <c r="G6099" t="s">
        <v>43</v>
      </c>
      <c r="H6099">
        <v>8</v>
      </c>
      <c r="I6099"/>
      <c r="J6099"/>
      <c r="K6099">
        <v>4412383308</v>
      </c>
      <c r="L6099">
        <v>4412383308</v>
      </c>
      <c r="M6099" t="s">
        <v>51</v>
      </c>
      <c r="N6099">
        <v>2368004333</v>
      </c>
      <c r="O6099" s="32" t="str">
        <f t="shared" si="95"/>
        <v>Passives</v>
      </c>
    </row>
    <row r="6100" spans="1:15" ht="15" x14ac:dyDescent="0.2">
      <c r="A6100" t="s">
        <v>41</v>
      </c>
      <c r="B6100" t="s">
        <v>42</v>
      </c>
      <c r="C6100" t="s">
        <v>129</v>
      </c>
      <c r="D6100" s="11">
        <v>44326</v>
      </c>
      <c r="E6100" t="s">
        <v>55</v>
      </c>
      <c r="F6100">
        <v>5</v>
      </c>
      <c r="G6100" t="s">
        <v>43</v>
      </c>
      <c r="H6100">
        <v>5</v>
      </c>
      <c r="I6100"/>
      <c r="J6100"/>
      <c r="K6100">
        <v>5757702179</v>
      </c>
      <c r="L6100">
        <v>5757702179</v>
      </c>
      <c r="M6100" t="s">
        <v>44</v>
      </c>
      <c r="N6100">
        <v>2368006248</v>
      </c>
      <c r="O6100" s="32" t="str">
        <f t="shared" si="95"/>
        <v>Detractors</v>
      </c>
    </row>
    <row r="6101" spans="1:15" ht="15" x14ac:dyDescent="0.2">
      <c r="A6101" t="s">
        <v>41</v>
      </c>
      <c r="B6101" t="s">
        <v>42</v>
      </c>
      <c r="C6101" t="s">
        <v>115</v>
      </c>
      <c r="D6101" s="11">
        <v>44326</v>
      </c>
      <c r="E6101" t="s">
        <v>54</v>
      </c>
      <c r="F6101">
        <v>4</v>
      </c>
      <c r="G6101" t="s">
        <v>46</v>
      </c>
      <c r="H6101">
        <v>9</v>
      </c>
      <c r="I6101"/>
      <c r="J6101"/>
      <c r="K6101">
        <v>9283834543</v>
      </c>
      <c r="L6101">
        <v>9283834543</v>
      </c>
      <c r="M6101" t="s">
        <v>51</v>
      </c>
      <c r="N6101">
        <v>2368017286</v>
      </c>
      <c r="O6101" s="32" t="str">
        <f t="shared" si="95"/>
        <v>Promoters</v>
      </c>
    </row>
    <row r="6102" spans="1:15" ht="15" x14ac:dyDescent="0.2">
      <c r="A6102" t="s">
        <v>41</v>
      </c>
      <c r="B6102" t="s">
        <v>42</v>
      </c>
      <c r="C6102" t="s">
        <v>78</v>
      </c>
      <c r="D6102" s="11">
        <v>44326</v>
      </c>
      <c r="E6102" t="s">
        <v>52</v>
      </c>
      <c r="F6102">
        <v>5</v>
      </c>
      <c r="G6102" t="s">
        <v>43</v>
      </c>
      <c r="H6102">
        <v>6</v>
      </c>
      <c r="I6102"/>
      <c r="J6102"/>
      <c r="K6102">
        <v>4415429600</v>
      </c>
      <c r="L6102">
        <v>4415429600</v>
      </c>
      <c r="M6102" t="s">
        <v>44</v>
      </c>
      <c r="N6102">
        <v>2368019017</v>
      </c>
      <c r="O6102" s="32" t="str">
        <f t="shared" si="95"/>
        <v>Detractors</v>
      </c>
    </row>
    <row r="6103" spans="1:15" ht="15" x14ac:dyDescent="0.2">
      <c r="A6103" t="s">
        <v>41</v>
      </c>
      <c r="B6103" t="s">
        <v>42</v>
      </c>
      <c r="C6103" t="s">
        <v>78</v>
      </c>
      <c r="D6103" s="11">
        <v>44326</v>
      </c>
      <c r="E6103" t="s">
        <v>52</v>
      </c>
      <c r="F6103">
        <v>5</v>
      </c>
      <c r="G6103" t="s">
        <v>46</v>
      </c>
      <c r="H6103">
        <v>5</v>
      </c>
      <c r="I6103"/>
      <c r="J6103"/>
      <c r="K6103">
        <v>4417049499</v>
      </c>
      <c r="L6103">
        <v>4417049499</v>
      </c>
      <c r="M6103" t="s">
        <v>44</v>
      </c>
      <c r="N6103">
        <v>2368040960</v>
      </c>
      <c r="O6103" s="32" t="str">
        <f t="shared" si="95"/>
        <v>Detractors</v>
      </c>
    </row>
    <row r="6104" spans="1:15" ht="15" x14ac:dyDescent="0.2">
      <c r="A6104" t="s">
        <v>41</v>
      </c>
      <c r="B6104" t="s">
        <v>42</v>
      </c>
      <c r="C6104" t="s">
        <v>80</v>
      </c>
      <c r="D6104" s="11">
        <v>44326</v>
      </c>
      <c r="E6104" t="s">
        <v>50</v>
      </c>
      <c r="F6104">
        <v>5</v>
      </c>
      <c r="G6104" t="s">
        <v>43</v>
      </c>
      <c r="H6104">
        <v>7</v>
      </c>
      <c r="I6104"/>
      <c r="J6104">
        <v>2044801324</v>
      </c>
      <c r="K6104">
        <v>9548266336</v>
      </c>
      <c r="L6104">
        <v>9548266336</v>
      </c>
      <c r="M6104" t="s">
        <v>44</v>
      </c>
      <c r="N6104">
        <v>2368042045</v>
      </c>
      <c r="O6104" s="32" t="str">
        <f t="shared" si="95"/>
        <v>Passives</v>
      </c>
    </row>
    <row r="6105" spans="1:15" ht="15" x14ac:dyDescent="0.2">
      <c r="A6105" t="s">
        <v>41</v>
      </c>
      <c r="B6105" t="s">
        <v>42</v>
      </c>
      <c r="C6105" t="s">
        <v>80</v>
      </c>
      <c r="D6105" s="11">
        <v>44326</v>
      </c>
      <c r="E6105" t="s">
        <v>54</v>
      </c>
      <c r="F6105">
        <v>5</v>
      </c>
      <c r="G6105" t="s">
        <v>43</v>
      </c>
      <c r="H6105">
        <v>10</v>
      </c>
      <c r="I6105"/>
      <c r="J6105"/>
      <c r="K6105">
        <v>9282805749</v>
      </c>
      <c r="L6105">
        <v>9282805749</v>
      </c>
      <c r="M6105" t="s">
        <v>44</v>
      </c>
      <c r="N6105">
        <v>2368050382</v>
      </c>
      <c r="O6105" s="32" t="str">
        <f t="shared" si="95"/>
        <v>Promoters</v>
      </c>
    </row>
    <row r="6106" spans="1:15" ht="15" x14ac:dyDescent="0.2">
      <c r="A6106" t="s">
        <v>41</v>
      </c>
      <c r="B6106" t="s">
        <v>42</v>
      </c>
      <c r="C6106" t="s">
        <v>99</v>
      </c>
      <c r="D6106" s="11">
        <v>44326</v>
      </c>
      <c r="E6106" t="s">
        <v>53</v>
      </c>
      <c r="F6106">
        <v>5</v>
      </c>
      <c r="G6106" t="s">
        <v>43</v>
      </c>
      <c r="H6106">
        <v>6</v>
      </c>
      <c r="I6106"/>
      <c r="J6106"/>
      <c r="K6106">
        <v>4417347344</v>
      </c>
      <c r="L6106">
        <v>4417347344</v>
      </c>
      <c r="M6106" t="s">
        <v>44</v>
      </c>
      <c r="N6106">
        <v>2368065373</v>
      </c>
      <c r="O6106" s="32" t="str">
        <f t="shared" si="95"/>
        <v>Detractors</v>
      </c>
    </row>
    <row r="6107" spans="1:15" ht="15" x14ac:dyDescent="0.2">
      <c r="A6107" t="s">
        <v>41</v>
      </c>
      <c r="B6107" t="s">
        <v>42</v>
      </c>
      <c r="C6107" t="s">
        <v>137</v>
      </c>
      <c r="D6107" s="11">
        <v>44326</v>
      </c>
      <c r="E6107" t="s">
        <v>55</v>
      </c>
      <c r="F6107">
        <v>5</v>
      </c>
      <c r="G6107" t="s">
        <v>43</v>
      </c>
      <c r="H6107">
        <v>9</v>
      </c>
      <c r="I6107"/>
      <c r="J6107"/>
      <c r="K6107">
        <v>5054237699</v>
      </c>
      <c r="L6107">
        <v>5054237699</v>
      </c>
      <c r="M6107" t="s">
        <v>44</v>
      </c>
      <c r="N6107">
        <v>2368077817</v>
      </c>
      <c r="O6107" s="32" t="str">
        <f t="shared" si="95"/>
        <v>Promoters</v>
      </c>
    </row>
    <row r="6108" spans="1:15" ht="15" x14ac:dyDescent="0.2">
      <c r="A6108" t="s">
        <v>41</v>
      </c>
      <c r="B6108" t="s">
        <v>42</v>
      </c>
      <c r="C6108" t="s">
        <v>121</v>
      </c>
      <c r="D6108" s="11">
        <v>44326</v>
      </c>
      <c r="E6108" t="s">
        <v>54</v>
      </c>
      <c r="F6108">
        <v>2</v>
      </c>
      <c r="G6108" t="s">
        <v>46</v>
      </c>
      <c r="H6108">
        <v>0</v>
      </c>
      <c r="I6108"/>
      <c r="J6108">
        <v>2044833103</v>
      </c>
      <c r="K6108">
        <v>6027273129</v>
      </c>
      <c r="L6108">
        <v>6027273129</v>
      </c>
      <c r="M6108" t="s">
        <v>44</v>
      </c>
      <c r="N6108">
        <v>2368085291</v>
      </c>
      <c r="O6108" s="32" t="str">
        <f t="shared" si="95"/>
        <v>Detractors</v>
      </c>
    </row>
    <row r="6109" spans="1:15" ht="15" x14ac:dyDescent="0.2">
      <c r="A6109" t="s">
        <v>41</v>
      </c>
      <c r="B6109" t="s">
        <v>42</v>
      </c>
      <c r="C6109" t="s">
        <v>126</v>
      </c>
      <c r="D6109" s="11">
        <v>44326</v>
      </c>
      <c r="E6109" t="s">
        <v>54</v>
      </c>
      <c r="F6109">
        <v>5</v>
      </c>
      <c r="G6109" t="s">
        <v>43</v>
      </c>
      <c r="H6109">
        <v>8</v>
      </c>
      <c r="I6109"/>
      <c r="J6109"/>
      <c r="K6109">
        <v>9283490675</v>
      </c>
      <c r="L6109">
        <v>9283490675</v>
      </c>
      <c r="M6109" t="s">
        <v>44</v>
      </c>
      <c r="N6109">
        <v>2368088795</v>
      </c>
      <c r="O6109" s="32" t="str">
        <f t="shared" si="95"/>
        <v>Passives</v>
      </c>
    </row>
    <row r="6110" spans="1:15" ht="15" x14ac:dyDescent="0.2">
      <c r="A6110" t="s">
        <v>41</v>
      </c>
      <c r="B6110" t="s">
        <v>42</v>
      </c>
      <c r="C6110" t="s">
        <v>132</v>
      </c>
      <c r="D6110" s="11">
        <v>44326</v>
      </c>
      <c r="E6110" t="s">
        <v>50</v>
      </c>
      <c r="F6110">
        <v>5</v>
      </c>
      <c r="G6110" t="s">
        <v>43</v>
      </c>
      <c r="H6110">
        <v>10</v>
      </c>
      <c r="I6110"/>
      <c r="J6110"/>
      <c r="K6110">
        <v>3407735937</v>
      </c>
      <c r="L6110">
        <v>3407735937</v>
      </c>
      <c r="M6110" t="s">
        <v>44</v>
      </c>
      <c r="N6110">
        <v>2368090155</v>
      </c>
      <c r="O6110" s="32" t="str">
        <f t="shared" si="95"/>
        <v>Promoters</v>
      </c>
    </row>
    <row r="6111" spans="1:15" ht="15" x14ac:dyDescent="0.2">
      <c r="A6111" t="s">
        <v>41</v>
      </c>
      <c r="B6111" t="s">
        <v>42</v>
      </c>
      <c r="C6111" t="s">
        <v>129</v>
      </c>
      <c r="D6111" s="11">
        <v>44326</v>
      </c>
      <c r="E6111" t="s">
        <v>50</v>
      </c>
      <c r="F6111">
        <v>5</v>
      </c>
      <c r="G6111" t="s">
        <v>46</v>
      </c>
      <c r="H6111">
        <v>0</v>
      </c>
      <c r="I6111"/>
      <c r="J6111"/>
      <c r="K6111">
        <v>3475809125</v>
      </c>
      <c r="L6111">
        <v>3475809125</v>
      </c>
      <c r="M6111" t="s">
        <v>44</v>
      </c>
      <c r="N6111">
        <v>2368093923</v>
      </c>
      <c r="O6111" s="32" t="str">
        <f t="shared" si="95"/>
        <v>Detractors</v>
      </c>
    </row>
    <row r="6112" spans="1:15" ht="15" x14ac:dyDescent="0.2">
      <c r="A6112" t="s">
        <v>41</v>
      </c>
      <c r="B6112" t="s">
        <v>42</v>
      </c>
      <c r="C6112" t="s">
        <v>78</v>
      </c>
      <c r="D6112" s="11">
        <v>44326</v>
      </c>
      <c r="E6112" t="s">
        <v>53</v>
      </c>
      <c r="F6112">
        <v>4</v>
      </c>
      <c r="G6112" t="s">
        <v>43</v>
      </c>
      <c r="H6112">
        <v>8</v>
      </c>
      <c r="I6112"/>
      <c r="J6112"/>
      <c r="K6112">
        <v>4415057306</v>
      </c>
      <c r="L6112">
        <v>4415057306</v>
      </c>
      <c r="M6112" t="s">
        <v>51</v>
      </c>
      <c r="N6112">
        <v>2368144905</v>
      </c>
      <c r="O6112" s="32" t="str">
        <f t="shared" si="95"/>
        <v>Passives</v>
      </c>
    </row>
    <row r="6113" spans="1:15" ht="15" x14ac:dyDescent="0.2">
      <c r="A6113" t="s">
        <v>41</v>
      </c>
      <c r="B6113" t="s">
        <v>42</v>
      </c>
      <c r="C6113" t="s">
        <v>139</v>
      </c>
      <c r="D6113" s="11">
        <v>44326</v>
      </c>
      <c r="E6113" t="s">
        <v>50</v>
      </c>
      <c r="F6113">
        <v>5</v>
      </c>
      <c r="G6113" t="s">
        <v>43</v>
      </c>
      <c r="H6113">
        <v>10</v>
      </c>
      <c r="I6113"/>
      <c r="J6113"/>
      <c r="K6113">
        <v>3407769200</v>
      </c>
      <c r="L6113">
        <v>3407769200</v>
      </c>
      <c r="M6113" t="s">
        <v>44</v>
      </c>
      <c r="N6113">
        <v>2368154555</v>
      </c>
      <c r="O6113" s="32" t="str">
        <f t="shared" si="95"/>
        <v>Promoters</v>
      </c>
    </row>
    <row r="6114" spans="1:15" ht="15" x14ac:dyDescent="0.2">
      <c r="A6114" t="s">
        <v>41</v>
      </c>
      <c r="B6114" t="s">
        <v>42</v>
      </c>
      <c r="C6114" t="s">
        <v>78</v>
      </c>
      <c r="D6114" s="11">
        <v>44326</v>
      </c>
      <c r="E6114" t="s">
        <v>53</v>
      </c>
      <c r="F6114">
        <v>1</v>
      </c>
      <c r="G6114" t="s">
        <v>46</v>
      </c>
      <c r="H6114">
        <v>7</v>
      </c>
      <c r="I6114"/>
      <c r="J6114">
        <v>2044896097</v>
      </c>
      <c r="K6114">
        <v>8044000063</v>
      </c>
      <c r="L6114">
        <v>8044000063</v>
      </c>
      <c r="M6114" t="s">
        <v>44</v>
      </c>
      <c r="N6114">
        <v>2368213459</v>
      </c>
      <c r="O6114" s="32" t="str">
        <f t="shared" si="95"/>
        <v>Passives</v>
      </c>
    </row>
    <row r="6115" spans="1:15" ht="15" x14ac:dyDescent="0.2">
      <c r="A6115" t="s">
        <v>41</v>
      </c>
      <c r="B6115" t="s">
        <v>42</v>
      </c>
      <c r="C6115" t="s">
        <v>133</v>
      </c>
      <c r="D6115" s="11">
        <v>44326</v>
      </c>
      <c r="E6115" t="s">
        <v>50</v>
      </c>
      <c r="F6115">
        <v>5</v>
      </c>
      <c r="G6115" t="s">
        <v>43</v>
      </c>
      <c r="H6115">
        <v>10</v>
      </c>
      <c r="I6115"/>
      <c r="J6115"/>
      <c r="K6115">
        <v>3407193642</v>
      </c>
      <c r="L6115">
        <v>3407193642</v>
      </c>
      <c r="M6115" t="s">
        <v>44</v>
      </c>
      <c r="N6115">
        <v>2368356808</v>
      </c>
      <c r="O6115" s="32" t="str">
        <f t="shared" si="95"/>
        <v>Promoters</v>
      </c>
    </row>
    <row r="6116" spans="1:15" ht="15" x14ac:dyDescent="0.2">
      <c r="A6116" t="s">
        <v>41</v>
      </c>
      <c r="B6116" t="s">
        <v>42</v>
      </c>
      <c r="C6116" t="s">
        <v>131</v>
      </c>
      <c r="D6116" s="11">
        <v>44326</v>
      </c>
      <c r="E6116" t="s">
        <v>54</v>
      </c>
      <c r="F6116">
        <v>5</v>
      </c>
      <c r="G6116" t="s">
        <v>43</v>
      </c>
      <c r="H6116">
        <v>9</v>
      </c>
      <c r="I6116"/>
      <c r="J6116"/>
      <c r="K6116">
        <v>5057288191</v>
      </c>
      <c r="L6116">
        <v>5057288191</v>
      </c>
      <c r="M6116" t="s">
        <v>44</v>
      </c>
      <c r="N6116">
        <v>2368375186</v>
      </c>
      <c r="O6116" s="32" t="str">
        <f t="shared" si="95"/>
        <v>Promoters</v>
      </c>
    </row>
    <row r="6117" spans="1:15" ht="15" x14ac:dyDescent="0.2">
      <c r="A6117" t="s">
        <v>41</v>
      </c>
      <c r="B6117" t="s">
        <v>42</v>
      </c>
      <c r="C6117" t="s">
        <v>139</v>
      </c>
      <c r="D6117" s="11">
        <v>44326</v>
      </c>
      <c r="E6117" t="s">
        <v>55</v>
      </c>
      <c r="F6117">
        <v>1</v>
      </c>
      <c r="G6117" t="s">
        <v>46</v>
      </c>
      <c r="H6117">
        <v>1</v>
      </c>
      <c r="I6117"/>
      <c r="J6117"/>
      <c r="K6117">
        <v>7759642030</v>
      </c>
      <c r="L6117">
        <v>7759642030</v>
      </c>
      <c r="M6117" t="s">
        <v>44</v>
      </c>
      <c r="N6117">
        <v>2368378780</v>
      </c>
      <c r="O6117" s="32" t="str">
        <f t="shared" si="95"/>
        <v>Detractors</v>
      </c>
    </row>
    <row r="6118" spans="1:15" ht="15" x14ac:dyDescent="0.2">
      <c r="A6118" t="s">
        <v>41</v>
      </c>
      <c r="B6118" t="s">
        <v>42</v>
      </c>
      <c r="C6118" t="s">
        <v>132</v>
      </c>
      <c r="D6118" s="11">
        <v>44327</v>
      </c>
      <c r="E6118" t="s">
        <v>50</v>
      </c>
      <c r="F6118">
        <v>5</v>
      </c>
      <c r="G6118" t="s">
        <v>43</v>
      </c>
      <c r="H6118">
        <v>9</v>
      </c>
      <c r="I6118"/>
      <c r="J6118"/>
      <c r="K6118">
        <v>7272678667</v>
      </c>
      <c r="L6118">
        <v>7272678667</v>
      </c>
      <c r="M6118" t="s">
        <v>44</v>
      </c>
      <c r="N6118">
        <v>2368487084</v>
      </c>
      <c r="O6118" s="32" t="str">
        <f t="shared" si="95"/>
        <v>Promoters</v>
      </c>
    </row>
    <row r="6119" spans="1:15" ht="15" x14ac:dyDescent="0.2">
      <c r="A6119" t="s">
        <v>41</v>
      </c>
      <c r="B6119" t="s">
        <v>42</v>
      </c>
      <c r="C6119" t="s">
        <v>80</v>
      </c>
      <c r="D6119" s="11">
        <v>44327</v>
      </c>
      <c r="E6119" t="s">
        <v>50</v>
      </c>
      <c r="F6119">
        <v>5</v>
      </c>
      <c r="G6119" t="s">
        <v>43</v>
      </c>
      <c r="H6119">
        <v>8</v>
      </c>
      <c r="I6119"/>
      <c r="J6119"/>
      <c r="K6119">
        <v>3406428301</v>
      </c>
      <c r="L6119">
        <v>3406428301</v>
      </c>
      <c r="M6119" t="s">
        <v>51</v>
      </c>
      <c r="N6119">
        <v>2368496882</v>
      </c>
      <c r="O6119" s="32" t="str">
        <f t="shared" si="95"/>
        <v>Passives</v>
      </c>
    </row>
    <row r="6120" spans="1:15" ht="15" x14ac:dyDescent="0.2">
      <c r="A6120" t="s">
        <v>41</v>
      </c>
      <c r="B6120" t="s">
        <v>42</v>
      </c>
      <c r="C6120" t="s">
        <v>124</v>
      </c>
      <c r="D6120" s="11">
        <v>44327</v>
      </c>
      <c r="E6120" t="s">
        <v>50</v>
      </c>
      <c r="F6120">
        <v>5</v>
      </c>
      <c r="G6120" t="s">
        <v>46</v>
      </c>
      <c r="H6120">
        <v>10</v>
      </c>
      <c r="I6120"/>
      <c r="J6120"/>
      <c r="K6120">
        <v>3407777983</v>
      </c>
      <c r="L6120">
        <v>3407777983</v>
      </c>
      <c r="M6120" t="s">
        <v>44</v>
      </c>
      <c r="N6120">
        <v>2368534355</v>
      </c>
      <c r="O6120" s="32" t="str">
        <f t="shared" si="95"/>
        <v>Promoters</v>
      </c>
    </row>
    <row r="6121" spans="1:15" ht="15" x14ac:dyDescent="0.2">
      <c r="A6121" t="s">
        <v>41</v>
      </c>
      <c r="B6121" t="s">
        <v>42</v>
      </c>
      <c r="C6121" t="s">
        <v>144</v>
      </c>
      <c r="D6121" s="11">
        <v>44327</v>
      </c>
      <c r="E6121" t="s">
        <v>50</v>
      </c>
      <c r="F6121">
        <v>5</v>
      </c>
      <c r="G6121" t="s">
        <v>43</v>
      </c>
      <c r="H6121">
        <v>10</v>
      </c>
      <c r="I6121"/>
      <c r="J6121"/>
      <c r="K6121">
        <v>3402273652</v>
      </c>
      <c r="L6121">
        <v>3402273652</v>
      </c>
      <c r="M6121" t="s">
        <v>44</v>
      </c>
      <c r="N6121">
        <v>2368539260</v>
      </c>
      <c r="O6121" s="32" t="str">
        <f t="shared" si="95"/>
        <v>Promoters</v>
      </c>
    </row>
    <row r="6122" spans="1:15" ht="15" x14ac:dyDescent="0.2">
      <c r="A6122" t="s">
        <v>41</v>
      </c>
      <c r="B6122" t="s">
        <v>42</v>
      </c>
      <c r="C6122" t="s">
        <v>106</v>
      </c>
      <c r="D6122" s="11">
        <v>44327</v>
      </c>
      <c r="E6122" t="s">
        <v>53</v>
      </c>
      <c r="F6122">
        <v>5</v>
      </c>
      <c r="G6122" t="s">
        <v>43</v>
      </c>
      <c r="H6122">
        <v>10</v>
      </c>
      <c r="I6122"/>
      <c r="J6122"/>
      <c r="K6122">
        <v>4415995506</v>
      </c>
      <c r="L6122">
        <v>4415995506</v>
      </c>
      <c r="M6122" t="s">
        <v>44</v>
      </c>
      <c r="N6122">
        <v>2368546323</v>
      </c>
      <c r="O6122" s="32" t="str">
        <f t="shared" si="95"/>
        <v>Promoters</v>
      </c>
    </row>
    <row r="6123" spans="1:15" ht="15" x14ac:dyDescent="0.2">
      <c r="A6123" t="s">
        <v>41</v>
      </c>
      <c r="B6123" t="s">
        <v>42</v>
      </c>
      <c r="C6123" t="s">
        <v>122</v>
      </c>
      <c r="D6123" s="11">
        <v>44327</v>
      </c>
      <c r="E6123" t="s">
        <v>50</v>
      </c>
      <c r="F6123">
        <v>5</v>
      </c>
      <c r="G6123" t="s">
        <v>43</v>
      </c>
      <c r="H6123">
        <v>8</v>
      </c>
      <c r="I6123"/>
      <c r="J6123">
        <v>2045099181</v>
      </c>
      <c r="K6123">
        <v>7066768675</v>
      </c>
      <c r="L6123">
        <v>7066768675</v>
      </c>
      <c r="M6123" t="s">
        <v>44</v>
      </c>
      <c r="N6123">
        <v>2368555882</v>
      </c>
      <c r="O6123" s="32" t="str">
        <f t="shared" si="95"/>
        <v>Passives</v>
      </c>
    </row>
    <row r="6124" spans="1:15" ht="15" x14ac:dyDescent="0.2">
      <c r="A6124" t="s">
        <v>41</v>
      </c>
      <c r="B6124" t="s">
        <v>42</v>
      </c>
      <c r="C6124" t="s">
        <v>144</v>
      </c>
      <c r="D6124" s="11">
        <v>44327</v>
      </c>
      <c r="E6124" t="s">
        <v>50</v>
      </c>
      <c r="F6124">
        <v>2</v>
      </c>
      <c r="G6124" t="s">
        <v>46</v>
      </c>
      <c r="H6124">
        <v>0</v>
      </c>
      <c r="I6124"/>
      <c r="J6124">
        <v>2045101472</v>
      </c>
      <c r="K6124">
        <v>3475809125</v>
      </c>
      <c r="L6124">
        <v>3475809125</v>
      </c>
      <c r="M6124" t="s">
        <v>44</v>
      </c>
      <c r="N6124">
        <v>2368558242</v>
      </c>
      <c r="O6124" s="32" t="str">
        <f t="shared" si="95"/>
        <v>Detractors</v>
      </c>
    </row>
    <row r="6125" spans="1:15" ht="15" x14ac:dyDescent="0.2">
      <c r="A6125" t="s">
        <v>41</v>
      </c>
      <c r="B6125" t="s">
        <v>42</v>
      </c>
      <c r="C6125" t="s">
        <v>104</v>
      </c>
      <c r="D6125" s="11">
        <v>44327</v>
      </c>
      <c r="E6125" t="s">
        <v>53</v>
      </c>
      <c r="F6125">
        <v>5</v>
      </c>
      <c r="G6125" t="s">
        <v>43</v>
      </c>
      <c r="H6125">
        <v>10</v>
      </c>
      <c r="I6125"/>
      <c r="J6125"/>
      <c r="K6125">
        <v>4412340735</v>
      </c>
      <c r="L6125">
        <v>4412340735</v>
      </c>
      <c r="M6125" t="s">
        <v>44</v>
      </c>
      <c r="N6125">
        <v>2368599772</v>
      </c>
      <c r="O6125" s="32" t="str">
        <f t="shared" si="95"/>
        <v>Promoters</v>
      </c>
    </row>
    <row r="6126" spans="1:15" ht="15" x14ac:dyDescent="0.2">
      <c r="A6126" t="s">
        <v>41</v>
      </c>
      <c r="B6126" t="s">
        <v>42</v>
      </c>
      <c r="C6126" t="s">
        <v>130</v>
      </c>
      <c r="D6126" s="11">
        <v>44327</v>
      </c>
      <c r="E6126" t="s">
        <v>52</v>
      </c>
      <c r="F6126">
        <v>3</v>
      </c>
      <c r="G6126" t="s">
        <v>43</v>
      </c>
      <c r="H6126">
        <v>8</v>
      </c>
      <c r="I6126"/>
      <c r="J6126"/>
      <c r="K6126">
        <v>4417775451</v>
      </c>
      <c r="L6126">
        <v>4417775451</v>
      </c>
      <c r="M6126" t="s">
        <v>51</v>
      </c>
      <c r="N6126">
        <v>2368605940</v>
      </c>
      <c r="O6126" s="32" t="str">
        <f t="shared" si="95"/>
        <v>Passives</v>
      </c>
    </row>
    <row r="6127" spans="1:15" ht="15" x14ac:dyDescent="0.2">
      <c r="A6127" t="s">
        <v>41</v>
      </c>
      <c r="B6127" t="s">
        <v>42</v>
      </c>
      <c r="C6127" t="s">
        <v>137</v>
      </c>
      <c r="D6127" s="11">
        <v>44327</v>
      </c>
      <c r="E6127" t="s">
        <v>50</v>
      </c>
      <c r="F6127">
        <v>5</v>
      </c>
      <c r="G6127" t="s">
        <v>43</v>
      </c>
      <c r="H6127">
        <v>10</v>
      </c>
      <c r="I6127"/>
      <c r="J6127"/>
      <c r="K6127">
        <v>3409983517</v>
      </c>
      <c r="L6127">
        <v>3409983517</v>
      </c>
      <c r="M6127" t="s">
        <v>44</v>
      </c>
      <c r="N6127">
        <v>2368611708</v>
      </c>
      <c r="O6127" s="32" t="str">
        <f t="shared" si="95"/>
        <v>Promoters</v>
      </c>
    </row>
    <row r="6128" spans="1:15" ht="15" x14ac:dyDescent="0.2">
      <c r="A6128" t="s">
        <v>41</v>
      </c>
      <c r="B6128" t="s">
        <v>42</v>
      </c>
      <c r="C6128" t="s">
        <v>143</v>
      </c>
      <c r="D6128" s="11">
        <v>44327</v>
      </c>
      <c r="E6128" t="s">
        <v>54</v>
      </c>
      <c r="F6128">
        <v>5</v>
      </c>
      <c r="G6128" t="s">
        <v>43</v>
      </c>
      <c r="H6128">
        <v>9</v>
      </c>
      <c r="I6128"/>
      <c r="J6128"/>
      <c r="K6128">
        <v>9286793503</v>
      </c>
      <c r="L6128">
        <v>9286793503</v>
      </c>
      <c r="M6128" t="s">
        <v>51</v>
      </c>
      <c r="N6128">
        <v>2368630851</v>
      </c>
      <c r="O6128" s="32" t="str">
        <f t="shared" si="95"/>
        <v>Promoters</v>
      </c>
    </row>
    <row r="6129" spans="1:15" ht="15" x14ac:dyDescent="0.2">
      <c r="A6129" t="s">
        <v>41</v>
      </c>
      <c r="B6129" t="s">
        <v>42</v>
      </c>
      <c r="C6129" t="s">
        <v>135</v>
      </c>
      <c r="D6129" s="11">
        <v>44327</v>
      </c>
      <c r="E6129" t="s">
        <v>54</v>
      </c>
      <c r="F6129">
        <v>3</v>
      </c>
      <c r="G6129" t="s">
        <v>46</v>
      </c>
      <c r="H6129">
        <v>3</v>
      </c>
      <c r="I6129"/>
      <c r="J6129">
        <v>2045166710</v>
      </c>
      <c r="K6129">
        <v>9284890649</v>
      </c>
      <c r="L6129">
        <v>9284890649</v>
      </c>
      <c r="M6129" t="s">
        <v>44</v>
      </c>
      <c r="N6129">
        <v>2368632168</v>
      </c>
      <c r="O6129" s="32" t="str">
        <f t="shared" si="95"/>
        <v>Detractors</v>
      </c>
    </row>
    <row r="6130" spans="1:15" ht="15" x14ac:dyDescent="0.2">
      <c r="A6130" t="s">
        <v>41</v>
      </c>
      <c r="B6130" t="s">
        <v>42</v>
      </c>
      <c r="C6130" t="s">
        <v>107</v>
      </c>
      <c r="D6130" s="11">
        <v>44327</v>
      </c>
      <c r="E6130" t="s">
        <v>53</v>
      </c>
      <c r="F6130">
        <v>5</v>
      </c>
      <c r="G6130" t="s">
        <v>43</v>
      </c>
      <c r="H6130">
        <v>10</v>
      </c>
      <c r="I6130"/>
      <c r="J6130"/>
      <c r="K6130">
        <v>4415429600</v>
      </c>
      <c r="L6130">
        <v>4415429600</v>
      </c>
      <c r="M6130" t="s">
        <v>44</v>
      </c>
      <c r="N6130">
        <v>2368639905</v>
      </c>
      <c r="O6130" s="32" t="str">
        <f t="shared" si="95"/>
        <v>Promoters</v>
      </c>
    </row>
    <row r="6131" spans="1:15" ht="15" x14ac:dyDescent="0.2">
      <c r="A6131" t="s">
        <v>41</v>
      </c>
      <c r="B6131" t="s">
        <v>42</v>
      </c>
      <c r="C6131" t="s">
        <v>140</v>
      </c>
      <c r="D6131" s="11">
        <v>44327</v>
      </c>
      <c r="E6131" t="s">
        <v>52</v>
      </c>
      <c r="F6131">
        <v>5</v>
      </c>
      <c r="G6131" t="s">
        <v>43</v>
      </c>
      <c r="H6131">
        <v>9</v>
      </c>
      <c r="I6131"/>
      <c r="J6131"/>
      <c r="K6131">
        <v>4415013094</v>
      </c>
      <c r="L6131">
        <v>4415013094</v>
      </c>
      <c r="M6131" t="s">
        <v>51</v>
      </c>
      <c r="N6131">
        <v>2368656365</v>
      </c>
      <c r="O6131" s="32" t="str">
        <f t="shared" si="95"/>
        <v>Promoters</v>
      </c>
    </row>
    <row r="6132" spans="1:15" ht="15" x14ac:dyDescent="0.2">
      <c r="A6132" t="s">
        <v>41</v>
      </c>
      <c r="B6132" t="s">
        <v>42</v>
      </c>
      <c r="C6132" t="s">
        <v>89</v>
      </c>
      <c r="D6132" s="11">
        <v>44327</v>
      </c>
      <c r="E6132" t="s">
        <v>50</v>
      </c>
      <c r="F6132">
        <v>4</v>
      </c>
      <c r="G6132" t="s">
        <v>43</v>
      </c>
      <c r="H6132">
        <v>6</v>
      </c>
      <c r="I6132"/>
      <c r="J6132"/>
      <c r="K6132">
        <v>3406260313</v>
      </c>
      <c r="L6132">
        <v>3406260313</v>
      </c>
      <c r="M6132" t="s">
        <v>44</v>
      </c>
      <c r="N6132">
        <v>2368670268</v>
      </c>
      <c r="O6132" s="32" t="str">
        <f t="shared" si="95"/>
        <v>Detractors</v>
      </c>
    </row>
    <row r="6133" spans="1:15" ht="15" x14ac:dyDescent="0.2">
      <c r="A6133" t="s">
        <v>41</v>
      </c>
      <c r="B6133" t="s">
        <v>42</v>
      </c>
      <c r="C6133" t="s">
        <v>89</v>
      </c>
      <c r="D6133" s="11">
        <v>44327</v>
      </c>
      <c r="E6133" t="s">
        <v>53</v>
      </c>
      <c r="F6133">
        <v>5</v>
      </c>
      <c r="G6133" t="s">
        <v>43</v>
      </c>
      <c r="H6133">
        <v>10</v>
      </c>
      <c r="I6133"/>
      <c r="J6133"/>
      <c r="K6133">
        <v>4412340507</v>
      </c>
      <c r="L6133">
        <v>4412340507</v>
      </c>
      <c r="M6133" t="s">
        <v>44</v>
      </c>
      <c r="N6133">
        <v>2368677685</v>
      </c>
      <c r="O6133" s="32" t="str">
        <f t="shared" si="95"/>
        <v>Promoters</v>
      </c>
    </row>
    <row r="6134" spans="1:15" ht="15" x14ac:dyDescent="0.2">
      <c r="A6134" t="s">
        <v>41</v>
      </c>
      <c r="B6134" t="s">
        <v>42</v>
      </c>
      <c r="C6134" t="s">
        <v>146</v>
      </c>
      <c r="D6134" s="11">
        <v>44327</v>
      </c>
      <c r="E6134" t="s">
        <v>53</v>
      </c>
      <c r="F6134">
        <v>5</v>
      </c>
      <c r="G6134" t="s">
        <v>43</v>
      </c>
      <c r="H6134">
        <v>8</v>
      </c>
      <c r="I6134"/>
      <c r="J6134"/>
      <c r="K6134">
        <v>4417056339</v>
      </c>
      <c r="L6134">
        <v>4417056339</v>
      </c>
      <c r="M6134" t="s">
        <v>51</v>
      </c>
      <c r="N6134">
        <v>2368702544</v>
      </c>
      <c r="O6134" s="32" t="str">
        <f t="shared" si="95"/>
        <v>Passives</v>
      </c>
    </row>
    <row r="6135" spans="1:15" ht="15" x14ac:dyDescent="0.2">
      <c r="A6135" t="s">
        <v>41</v>
      </c>
      <c r="B6135" t="s">
        <v>42</v>
      </c>
      <c r="C6135" t="s">
        <v>131</v>
      </c>
      <c r="D6135" s="11">
        <v>44327</v>
      </c>
      <c r="E6135" t="s">
        <v>50</v>
      </c>
      <c r="F6135">
        <v>5</v>
      </c>
      <c r="G6135" t="s">
        <v>46</v>
      </c>
      <c r="H6135">
        <v>10</v>
      </c>
      <c r="I6135"/>
      <c r="J6135"/>
      <c r="K6135">
        <v>3404731121</v>
      </c>
      <c r="L6135">
        <v>3404731121</v>
      </c>
      <c r="M6135" t="s">
        <v>44</v>
      </c>
      <c r="N6135">
        <v>2368709984</v>
      </c>
      <c r="O6135" s="32" t="str">
        <f t="shared" si="95"/>
        <v>Promoters</v>
      </c>
    </row>
    <row r="6136" spans="1:15" ht="15" x14ac:dyDescent="0.2">
      <c r="A6136" t="s">
        <v>41</v>
      </c>
      <c r="B6136" t="s">
        <v>42</v>
      </c>
      <c r="C6136" t="s">
        <v>133</v>
      </c>
      <c r="D6136" s="11">
        <v>44327</v>
      </c>
      <c r="E6136" t="s">
        <v>50</v>
      </c>
      <c r="F6136">
        <v>5</v>
      </c>
      <c r="G6136" t="s">
        <v>43</v>
      </c>
      <c r="H6136">
        <v>10</v>
      </c>
      <c r="I6136"/>
      <c r="J6136"/>
      <c r="K6136">
        <v>3404733181</v>
      </c>
      <c r="L6136">
        <v>3404733181</v>
      </c>
      <c r="M6136" t="s">
        <v>44</v>
      </c>
      <c r="N6136">
        <v>2368716842</v>
      </c>
      <c r="O6136" s="32" t="str">
        <f t="shared" si="95"/>
        <v>Promoters</v>
      </c>
    </row>
    <row r="6137" spans="1:15" ht="15" x14ac:dyDescent="0.2">
      <c r="A6137" t="s">
        <v>41</v>
      </c>
      <c r="B6137" t="s">
        <v>42</v>
      </c>
      <c r="C6137" t="s">
        <v>133</v>
      </c>
      <c r="D6137" s="11">
        <v>44327</v>
      </c>
      <c r="E6137" t="s">
        <v>54</v>
      </c>
      <c r="F6137">
        <v>5</v>
      </c>
      <c r="G6137" t="s">
        <v>43</v>
      </c>
      <c r="H6137">
        <v>10</v>
      </c>
      <c r="I6137"/>
      <c r="J6137"/>
      <c r="K6137">
        <v>5055927289</v>
      </c>
      <c r="L6137">
        <v>5055927289</v>
      </c>
      <c r="M6137" t="s">
        <v>44</v>
      </c>
      <c r="N6137">
        <v>2368719725</v>
      </c>
      <c r="O6137" s="32" t="str">
        <f t="shared" si="95"/>
        <v>Promoters</v>
      </c>
    </row>
    <row r="6138" spans="1:15" ht="15" x14ac:dyDescent="0.2">
      <c r="A6138" t="s">
        <v>41</v>
      </c>
      <c r="B6138" t="s">
        <v>42</v>
      </c>
      <c r="C6138" t="s">
        <v>124</v>
      </c>
      <c r="D6138" s="11">
        <v>44328</v>
      </c>
      <c r="E6138" t="s">
        <v>52</v>
      </c>
      <c r="F6138">
        <v>5</v>
      </c>
      <c r="G6138" t="s">
        <v>43</v>
      </c>
      <c r="H6138">
        <v>8</v>
      </c>
      <c r="I6138"/>
      <c r="J6138"/>
      <c r="K6138">
        <v>4417053877</v>
      </c>
      <c r="L6138">
        <v>4417053877</v>
      </c>
      <c r="M6138" t="s">
        <v>44</v>
      </c>
      <c r="N6138">
        <v>2368816547</v>
      </c>
      <c r="O6138" s="32" t="str">
        <f t="shared" si="95"/>
        <v>Passives</v>
      </c>
    </row>
    <row r="6139" spans="1:15" ht="15" x14ac:dyDescent="0.2">
      <c r="A6139" t="s">
        <v>41</v>
      </c>
      <c r="B6139" t="s">
        <v>42</v>
      </c>
      <c r="C6139" t="s">
        <v>114</v>
      </c>
      <c r="D6139" s="11">
        <v>44328</v>
      </c>
      <c r="E6139" t="s">
        <v>53</v>
      </c>
      <c r="F6139">
        <v>4</v>
      </c>
      <c r="G6139" t="s">
        <v>43</v>
      </c>
      <c r="H6139">
        <v>8</v>
      </c>
      <c r="I6139"/>
      <c r="J6139"/>
      <c r="K6139">
        <v>4417047772</v>
      </c>
      <c r="L6139">
        <v>4417047772</v>
      </c>
      <c r="M6139" t="s">
        <v>51</v>
      </c>
      <c r="N6139">
        <v>2368850809</v>
      </c>
      <c r="O6139" s="32" t="str">
        <f t="shared" si="95"/>
        <v>Passives</v>
      </c>
    </row>
    <row r="6140" spans="1:15" ht="15" x14ac:dyDescent="0.2">
      <c r="A6140" t="s">
        <v>41</v>
      </c>
      <c r="B6140" t="s">
        <v>42</v>
      </c>
      <c r="C6140" t="s">
        <v>132</v>
      </c>
      <c r="D6140" s="11">
        <v>44328</v>
      </c>
      <c r="E6140" t="s">
        <v>50</v>
      </c>
      <c r="F6140">
        <v>5</v>
      </c>
      <c r="G6140" t="s">
        <v>43</v>
      </c>
      <c r="H6140">
        <v>8</v>
      </c>
      <c r="I6140"/>
      <c r="J6140"/>
      <c r="K6140">
        <v>3406908871</v>
      </c>
      <c r="L6140">
        <v>3406908871</v>
      </c>
      <c r="M6140" t="s">
        <v>44</v>
      </c>
      <c r="N6140">
        <v>2368863332</v>
      </c>
      <c r="O6140" s="32" t="str">
        <f t="shared" si="95"/>
        <v>Passives</v>
      </c>
    </row>
    <row r="6141" spans="1:15" ht="15" x14ac:dyDescent="0.2">
      <c r="A6141" t="s">
        <v>41</v>
      </c>
      <c r="B6141" t="s">
        <v>42</v>
      </c>
      <c r="C6141" t="s">
        <v>147</v>
      </c>
      <c r="D6141" s="11">
        <v>44328</v>
      </c>
      <c r="E6141" t="s">
        <v>52</v>
      </c>
      <c r="F6141">
        <v>5</v>
      </c>
      <c r="G6141" t="s">
        <v>43</v>
      </c>
      <c r="H6141">
        <v>10</v>
      </c>
      <c r="I6141"/>
      <c r="J6141"/>
      <c r="K6141">
        <v>4412960468</v>
      </c>
      <c r="L6141">
        <v>4412960468</v>
      </c>
      <c r="M6141" t="s">
        <v>44</v>
      </c>
      <c r="N6141">
        <v>2368867057</v>
      </c>
      <c r="O6141" s="32" t="str">
        <f t="shared" si="95"/>
        <v>Promoters</v>
      </c>
    </row>
    <row r="6142" spans="1:15" ht="15" x14ac:dyDescent="0.2">
      <c r="A6142" t="s">
        <v>41</v>
      </c>
      <c r="B6142" t="s">
        <v>42</v>
      </c>
      <c r="C6142" t="s">
        <v>87</v>
      </c>
      <c r="D6142" s="11">
        <v>44328</v>
      </c>
      <c r="E6142" t="s">
        <v>53</v>
      </c>
      <c r="F6142">
        <v>5</v>
      </c>
      <c r="G6142" t="s">
        <v>46</v>
      </c>
      <c r="H6142">
        <v>8</v>
      </c>
      <c r="I6142"/>
      <c r="J6142"/>
      <c r="K6142">
        <v>4413312828</v>
      </c>
      <c r="L6142">
        <v>4413312828</v>
      </c>
      <c r="M6142" t="s">
        <v>44</v>
      </c>
      <c r="N6142">
        <v>2368867792</v>
      </c>
      <c r="O6142" s="32" t="str">
        <f t="shared" si="95"/>
        <v>Passives</v>
      </c>
    </row>
    <row r="6143" spans="1:15" ht="15" x14ac:dyDescent="0.2">
      <c r="A6143" t="s">
        <v>41</v>
      </c>
      <c r="B6143" t="s">
        <v>42</v>
      </c>
      <c r="C6143" t="s">
        <v>129</v>
      </c>
      <c r="D6143" s="11">
        <v>44328</v>
      </c>
      <c r="E6143" t="s">
        <v>50</v>
      </c>
      <c r="F6143">
        <v>5</v>
      </c>
      <c r="G6143" t="s">
        <v>43</v>
      </c>
      <c r="H6143">
        <v>10</v>
      </c>
      <c r="I6143"/>
      <c r="J6143"/>
      <c r="K6143">
        <v>3058040540</v>
      </c>
      <c r="L6143">
        <v>3058040540</v>
      </c>
      <c r="M6143" t="s">
        <v>44</v>
      </c>
      <c r="N6143">
        <v>2368897726</v>
      </c>
      <c r="O6143" s="32" t="str">
        <f t="shared" si="95"/>
        <v>Promoters</v>
      </c>
    </row>
    <row r="6144" spans="1:15" ht="15" x14ac:dyDescent="0.2">
      <c r="A6144" t="s">
        <v>41</v>
      </c>
      <c r="B6144" t="s">
        <v>42</v>
      </c>
      <c r="C6144" t="s">
        <v>124</v>
      </c>
      <c r="D6144" s="11">
        <v>44328</v>
      </c>
      <c r="E6144" t="s">
        <v>52</v>
      </c>
      <c r="F6144">
        <v>5</v>
      </c>
      <c r="G6144" t="s">
        <v>43</v>
      </c>
      <c r="H6144">
        <v>10</v>
      </c>
      <c r="I6144"/>
      <c r="J6144">
        <v>2045405601</v>
      </c>
      <c r="K6144">
        <v>4412971973</v>
      </c>
      <c r="L6144">
        <v>4412971973</v>
      </c>
      <c r="M6144" t="s">
        <v>44</v>
      </c>
      <c r="N6144">
        <v>2368924690</v>
      </c>
      <c r="O6144" s="32" t="str">
        <f t="shared" si="95"/>
        <v>Promoters</v>
      </c>
    </row>
    <row r="6145" spans="1:15" ht="15" x14ac:dyDescent="0.2">
      <c r="A6145" t="s">
        <v>41</v>
      </c>
      <c r="B6145" t="s">
        <v>42</v>
      </c>
      <c r="C6145" t="s">
        <v>87</v>
      </c>
      <c r="D6145" s="11">
        <v>44328</v>
      </c>
      <c r="E6145" t="s">
        <v>52</v>
      </c>
      <c r="F6145">
        <v>5</v>
      </c>
      <c r="G6145" t="s">
        <v>43</v>
      </c>
      <c r="H6145">
        <v>8</v>
      </c>
      <c r="I6145"/>
      <c r="J6145"/>
      <c r="K6145">
        <v>4412923622</v>
      </c>
      <c r="L6145">
        <v>4412923622</v>
      </c>
      <c r="M6145" t="s">
        <v>51</v>
      </c>
      <c r="N6145">
        <v>2368927351</v>
      </c>
      <c r="O6145" s="32" t="str">
        <f t="shared" si="95"/>
        <v>Passives</v>
      </c>
    </row>
    <row r="6146" spans="1:15" ht="15" x14ac:dyDescent="0.2">
      <c r="A6146" t="s">
        <v>41</v>
      </c>
      <c r="B6146" t="s">
        <v>42</v>
      </c>
      <c r="C6146" t="s">
        <v>83</v>
      </c>
      <c r="D6146" s="11">
        <v>44328</v>
      </c>
      <c r="E6146" t="s">
        <v>55</v>
      </c>
      <c r="F6146">
        <v>5</v>
      </c>
      <c r="G6146" t="s">
        <v>43</v>
      </c>
      <c r="H6146">
        <v>9</v>
      </c>
      <c r="I6146"/>
      <c r="J6146"/>
      <c r="K6146">
        <v>7756218782</v>
      </c>
      <c r="L6146">
        <v>7756218782</v>
      </c>
      <c r="M6146" t="s">
        <v>51</v>
      </c>
      <c r="N6146">
        <v>2368962037</v>
      </c>
      <c r="O6146" s="32" t="str">
        <f t="shared" ref="O6146:O6209" si="96">IF(AND(H6146&gt;=$Q$3,H6146&lt;=$R$3),$S$3,IF(AND(H6146&gt;=$Q$4,H6146&lt;=$R$4),$S$4,IF(AND(H6146&gt;=$Q$5,H6146&lt;=$R$5),$S$5)))</f>
        <v>Promoters</v>
      </c>
    </row>
    <row r="6147" spans="1:15" ht="15" x14ac:dyDescent="0.2">
      <c r="A6147" t="s">
        <v>41</v>
      </c>
      <c r="B6147" t="s">
        <v>42</v>
      </c>
      <c r="C6147" t="s">
        <v>145</v>
      </c>
      <c r="D6147" s="11">
        <v>44328</v>
      </c>
      <c r="E6147" t="s">
        <v>50</v>
      </c>
      <c r="F6147">
        <v>5</v>
      </c>
      <c r="G6147" t="s">
        <v>46</v>
      </c>
      <c r="H6147">
        <v>2</v>
      </c>
      <c r="I6147"/>
      <c r="J6147"/>
      <c r="K6147">
        <v>3407135424</v>
      </c>
      <c r="L6147">
        <v>3407135424</v>
      </c>
      <c r="M6147" t="s">
        <v>44</v>
      </c>
      <c r="N6147">
        <v>2368978257</v>
      </c>
      <c r="O6147" s="32" t="str">
        <f t="shared" si="96"/>
        <v>Detractors</v>
      </c>
    </row>
    <row r="6148" spans="1:15" ht="15" x14ac:dyDescent="0.2">
      <c r="A6148" t="s">
        <v>41</v>
      </c>
      <c r="B6148" t="s">
        <v>42</v>
      </c>
      <c r="C6148" t="s">
        <v>139</v>
      </c>
      <c r="D6148" s="11">
        <v>44328</v>
      </c>
      <c r="E6148" t="s">
        <v>50</v>
      </c>
      <c r="F6148">
        <v>4</v>
      </c>
      <c r="G6148" t="s">
        <v>43</v>
      </c>
      <c r="H6148">
        <v>9</v>
      </c>
      <c r="I6148"/>
      <c r="J6148"/>
      <c r="K6148">
        <v>3406439094</v>
      </c>
      <c r="L6148">
        <v>3406439094</v>
      </c>
      <c r="M6148" t="s">
        <v>51</v>
      </c>
      <c r="N6148">
        <v>2368982393</v>
      </c>
      <c r="O6148" s="32" t="str">
        <f t="shared" si="96"/>
        <v>Promoters</v>
      </c>
    </row>
    <row r="6149" spans="1:15" ht="15" x14ac:dyDescent="0.2">
      <c r="A6149" t="s">
        <v>41</v>
      </c>
      <c r="B6149" t="s">
        <v>42</v>
      </c>
      <c r="C6149" t="s">
        <v>101</v>
      </c>
      <c r="D6149" s="11">
        <v>44328</v>
      </c>
      <c r="E6149" t="s">
        <v>53</v>
      </c>
      <c r="F6149">
        <v>5</v>
      </c>
      <c r="G6149" t="s">
        <v>43</v>
      </c>
      <c r="H6149">
        <v>10</v>
      </c>
      <c r="I6149"/>
      <c r="J6149">
        <v>2045464351</v>
      </c>
      <c r="K6149">
        <v>4412927446</v>
      </c>
      <c r="L6149">
        <v>4412927446</v>
      </c>
      <c r="M6149" t="s">
        <v>44</v>
      </c>
      <c r="N6149">
        <v>2368991874</v>
      </c>
      <c r="O6149" s="32" t="str">
        <f t="shared" si="96"/>
        <v>Promoters</v>
      </c>
    </row>
    <row r="6150" spans="1:15" ht="15" x14ac:dyDescent="0.2">
      <c r="A6150" t="s">
        <v>41</v>
      </c>
      <c r="B6150" t="s">
        <v>42</v>
      </c>
      <c r="C6150" t="s">
        <v>141</v>
      </c>
      <c r="D6150" s="11">
        <v>44328</v>
      </c>
      <c r="E6150" t="s">
        <v>53</v>
      </c>
      <c r="F6150">
        <v>5</v>
      </c>
      <c r="G6150" t="s">
        <v>43</v>
      </c>
      <c r="H6150">
        <v>9</v>
      </c>
      <c r="I6150"/>
      <c r="J6150"/>
      <c r="K6150">
        <v>4415054488</v>
      </c>
      <c r="L6150">
        <v>4415054488</v>
      </c>
      <c r="M6150" t="s">
        <v>51</v>
      </c>
      <c r="N6150">
        <v>2369017096</v>
      </c>
      <c r="O6150" s="32" t="str">
        <f t="shared" si="96"/>
        <v>Promoters</v>
      </c>
    </row>
    <row r="6151" spans="1:15" ht="15" x14ac:dyDescent="0.2">
      <c r="A6151" t="s">
        <v>41</v>
      </c>
      <c r="B6151" t="s">
        <v>42</v>
      </c>
      <c r="C6151" t="s">
        <v>82</v>
      </c>
      <c r="D6151" s="11">
        <v>44328</v>
      </c>
      <c r="E6151" t="s">
        <v>54</v>
      </c>
      <c r="F6151">
        <v>5</v>
      </c>
      <c r="G6151" t="s">
        <v>43</v>
      </c>
      <c r="H6151">
        <v>0</v>
      </c>
      <c r="I6151"/>
      <c r="J6151"/>
      <c r="K6151">
        <v>5054862468</v>
      </c>
      <c r="L6151">
        <v>5054862468</v>
      </c>
      <c r="M6151" t="s">
        <v>44</v>
      </c>
      <c r="N6151">
        <v>2369025069</v>
      </c>
      <c r="O6151" s="32" t="str">
        <f t="shared" si="96"/>
        <v>Detractors</v>
      </c>
    </row>
    <row r="6152" spans="1:15" ht="15" x14ac:dyDescent="0.2">
      <c r="A6152" t="s">
        <v>41</v>
      </c>
      <c r="B6152" t="s">
        <v>42</v>
      </c>
      <c r="C6152" t="s">
        <v>142</v>
      </c>
      <c r="D6152" s="11">
        <v>44328</v>
      </c>
      <c r="E6152" t="s">
        <v>50</v>
      </c>
      <c r="F6152">
        <v>4</v>
      </c>
      <c r="G6152" t="s">
        <v>46</v>
      </c>
      <c r="H6152">
        <v>2</v>
      </c>
      <c r="I6152"/>
      <c r="J6152"/>
      <c r="K6152">
        <v>8044269254</v>
      </c>
      <c r="L6152">
        <v>8044269254</v>
      </c>
      <c r="M6152" t="s">
        <v>44</v>
      </c>
      <c r="N6152">
        <v>2369028044</v>
      </c>
      <c r="O6152" s="32" t="str">
        <f t="shared" si="96"/>
        <v>Detractors</v>
      </c>
    </row>
    <row r="6153" spans="1:15" ht="15" x14ac:dyDescent="0.2">
      <c r="A6153" t="s">
        <v>41</v>
      </c>
      <c r="B6153" t="s">
        <v>42</v>
      </c>
      <c r="C6153" t="s">
        <v>135</v>
      </c>
      <c r="D6153" s="11">
        <v>44328</v>
      </c>
      <c r="E6153" t="s">
        <v>52</v>
      </c>
      <c r="F6153">
        <v>5</v>
      </c>
      <c r="G6153" t="s">
        <v>43</v>
      </c>
      <c r="H6153">
        <v>8</v>
      </c>
      <c r="I6153"/>
      <c r="J6153"/>
      <c r="K6153">
        <v>4417077245</v>
      </c>
      <c r="L6153">
        <v>4417077245</v>
      </c>
      <c r="M6153" t="s">
        <v>51</v>
      </c>
      <c r="N6153">
        <v>2369030020</v>
      </c>
      <c r="O6153" s="32" t="str">
        <f t="shared" si="96"/>
        <v>Passives</v>
      </c>
    </row>
    <row r="6154" spans="1:15" ht="15" x14ac:dyDescent="0.2">
      <c r="A6154" t="s">
        <v>41</v>
      </c>
      <c r="B6154" t="s">
        <v>42</v>
      </c>
      <c r="C6154" t="s">
        <v>141</v>
      </c>
      <c r="D6154" s="11">
        <v>44328</v>
      </c>
      <c r="E6154" t="s">
        <v>53</v>
      </c>
      <c r="F6154">
        <v>4</v>
      </c>
      <c r="G6154" t="s">
        <v>46</v>
      </c>
      <c r="H6154">
        <v>5</v>
      </c>
      <c r="I6154"/>
      <c r="J6154"/>
      <c r="K6154">
        <v>4413333227</v>
      </c>
      <c r="L6154">
        <v>4413333227</v>
      </c>
      <c r="M6154" t="s">
        <v>44</v>
      </c>
      <c r="N6154">
        <v>2369032272</v>
      </c>
      <c r="O6154" s="32" t="str">
        <f t="shared" si="96"/>
        <v>Detractors</v>
      </c>
    </row>
    <row r="6155" spans="1:15" ht="15" x14ac:dyDescent="0.2">
      <c r="A6155" t="s">
        <v>41</v>
      </c>
      <c r="B6155" t="s">
        <v>42</v>
      </c>
      <c r="C6155" t="s">
        <v>81</v>
      </c>
      <c r="D6155" s="11">
        <v>44328</v>
      </c>
      <c r="E6155" t="s">
        <v>53</v>
      </c>
      <c r="F6155">
        <v>5</v>
      </c>
      <c r="G6155" t="s">
        <v>43</v>
      </c>
      <c r="H6155">
        <v>9</v>
      </c>
      <c r="I6155"/>
      <c r="J6155"/>
      <c r="K6155">
        <v>4417992720</v>
      </c>
      <c r="L6155">
        <v>4417992720</v>
      </c>
      <c r="M6155" t="s">
        <v>44</v>
      </c>
      <c r="N6155">
        <v>2369034959</v>
      </c>
      <c r="O6155" s="32" t="str">
        <f t="shared" si="96"/>
        <v>Promoters</v>
      </c>
    </row>
    <row r="6156" spans="1:15" ht="15" x14ac:dyDescent="0.2">
      <c r="A6156" t="s">
        <v>41</v>
      </c>
      <c r="B6156" t="s">
        <v>42</v>
      </c>
      <c r="C6156" t="s">
        <v>141</v>
      </c>
      <c r="D6156" s="11">
        <v>44328</v>
      </c>
      <c r="E6156" t="s">
        <v>54</v>
      </c>
      <c r="F6156">
        <v>1</v>
      </c>
      <c r="G6156" t="s">
        <v>43</v>
      </c>
      <c r="H6156">
        <v>10</v>
      </c>
      <c r="I6156"/>
      <c r="J6156"/>
      <c r="K6156">
        <v>9287302223</v>
      </c>
      <c r="L6156">
        <v>9287302223</v>
      </c>
      <c r="M6156" t="s">
        <v>44</v>
      </c>
      <c r="N6156">
        <v>2369036333</v>
      </c>
      <c r="O6156" s="32" t="str">
        <f t="shared" si="96"/>
        <v>Promoters</v>
      </c>
    </row>
    <row r="6157" spans="1:15" ht="15" x14ac:dyDescent="0.2">
      <c r="A6157" t="s">
        <v>41</v>
      </c>
      <c r="B6157" t="s">
        <v>42</v>
      </c>
      <c r="C6157" t="s">
        <v>88</v>
      </c>
      <c r="D6157" s="11">
        <v>44328</v>
      </c>
      <c r="E6157" t="s">
        <v>53</v>
      </c>
      <c r="F6157">
        <v>5</v>
      </c>
      <c r="G6157" t="s">
        <v>43</v>
      </c>
      <c r="H6157">
        <v>5</v>
      </c>
      <c r="I6157"/>
      <c r="J6157"/>
      <c r="K6157">
        <v>4412380870</v>
      </c>
      <c r="L6157">
        <v>4412380870</v>
      </c>
      <c r="M6157" t="s">
        <v>44</v>
      </c>
      <c r="N6157">
        <v>2369050807</v>
      </c>
      <c r="O6157" s="32" t="str">
        <f t="shared" si="96"/>
        <v>Detractors</v>
      </c>
    </row>
    <row r="6158" spans="1:15" ht="15" x14ac:dyDescent="0.2">
      <c r="A6158" t="s">
        <v>41</v>
      </c>
      <c r="B6158" t="s">
        <v>42</v>
      </c>
      <c r="C6158" t="s">
        <v>84</v>
      </c>
      <c r="D6158" s="11">
        <v>44328</v>
      </c>
      <c r="E6158" t="s">
        <v>53</v>
      </c>
      <c r="F6158">
        <v>5</v>
      </c>
      <c r="G6158" t="s">
        <v>43</v>
      </c>
      <c r="H6158">
        <v>8</v>
      </c>
      <c r="I6158"/>
      <c r="J6158"/>
      <c r="K6158">
        <v>4415047654</v>
      </c>
      <c r="L6158">
        <v>4415047654</v>
      </c>
      <c r="M6158" t="s">
        <v>44</v>
      </c>
      <c r="N6158">
        <v>2369057380</v>
      </c>
      <c r="O6158" s="32" t="str">
        <f t="shared" si="96"/>
        <v>Passives</v>
      </c>
    </row>
    <row r="6159" spans="1:15" ht="15" x14ac:dyDescent="0.2">
      <c r="A6159" t="s">
        <v>41</v>
      </c>
      <c r="B6159" t="s">
        <v>42</v>
      </c>
      <c r="C6159" t="s">
        <v>135</v>
      </c>
      <c r="D6159" s="11">
        <v>44328</v>
      </c>
      <c r="E6159" t="s">
        <v>54</v>
      </c>
      <c r="F6159">
        <v>5</v>
      </c>
      <c r="G6159" t="s">
        <v>43</v>
      </c>
      <c r="H6159">
        <v>5</v>
      </c>
      <c r="I6159"/>
      <c r="J6159">
        <v>2045530533</v>
      </c>
      <c r="K6159">
        <v>9286745434</v>
      </c>
      <c r="L6159">
        <v>9286745434</v>
      </c>
      <c r="M6159" t="s">
        <v>44</v>
      </c>
      <c r="N6159">
        <v>2369072355</v>
      </c>
      <c r="O6159" s="32" t="str">
        <f t="shared" si="96"/>
        <v>Detractors</v>
      </c>
    </row>
    <row r="6160" spans="1:15" ht="15" x14ac:dyDescent="0.2">
      <c r="A6160" t="s">
        <v>41</v>
      </c>
      <c r="B6160" t="s">
        <v>42</v>
      </c>
      <c r="C6160" t="s">
        <v>88</v>
      </c>
      <c r="D6160" s="11">
        <v>44328</v>
      </c>
      <c r="E6160" t="s">
        <v>50</v>
      </c>
      <c r="F6160">
        <v>4</v>
      </c>
      <c r="G6160" t="s">
        <v>43</v>
      </c>
      <c r="H6160">
        <v>8</v>
      </c>
      <c r="I6160"/>
      <c r="J6160"/>
      <c r="K6160">
        <v>4076196591</v>
      </c>
      <c r="L6160">
        <v>4076196591</v>
      </c>
      <c r="M6160" t="s">
        <v>51</v>
      </c>
      <c r="N6160">
        <v>2369075134</v>
      </c>
      <c r="O6160" s="32" t="str">
        <f t="shared" si="96"/>
        <v>Passives</v>
      </c>
    </row>
    <row r="6161" spans="1:15" ht="15" x14ac:dyDescent="0.2">
      <c r="A6161" t="s">
        <v>41</v>
      </c>
      <c r="B6161" t="s">
        <v>42</v>
      </c>
      <c r="C6161" t="s">
        <v>129</v>
      </c>
      <c r="D6161" s="11">
        <v>44329</v>
      </c>
      <c r="E6161" t="s">
        <v>50</v>
      </c>
      <c r="F6161">
        <v>5</v>
      </c>
      <c r="G6161" t="s">
        <v>46</v>
      </c>
      <c r="H6161">
        <v>10</v>
      </c>
      <c r="I6161"/>
      <c r="J6161"/>
      <c r="K6161">
        <v>3402200713</v>
      </c>
      <c r="L6161">
        <v>3402200713</v>
      </c>
      <c r="M6161" t="s">
        <v>51</v>
      </c>
      <c r="N6161">
        <v>2369175440</v>
      </c>
      <c r="O6161" s="32" t="str">
        <f t="shared" si="96"/>
        <v>Promoters</v>
      </c>
    </row>
    <row r="6162" spans="1:15" ht="15" x14ac:dyDescent="0.2">
      <c r="A6162" t="s">
        <v>41</v>
      </c>
      <c r="B6162" t="s">
        <v>42</v>
      </c>
      <c r="C6162" t="s">
        <v>104</v>
      </c>
      <c r="D6162" s="11">
        <v>44329</v>
      </c>
      <c r="E6162" t="s">
        <v>53</v>
      </c>
      <c r="F6162">
        <v>5</v>
      </c>
      <c r="G6162" t="s">
        <v>43</v>
      </c>
      <c r="H6162">
        <v>8</v>
      </c>
      <c r="I6162"/>
      <c r="J6162"/>
      <c r="K6162">
        <v>4412362954</v>
      </c>
      <c r="L6162">
        <v>4412362954</v>
      </c>
      <c r="M6162" t="s">
        <v>51</v>
      </c>
      <c r="N6162">
        <v>2369187646</v>
      </c>
      <c r="O6162" s="32" t="str">
        <f t="shared" si="96"/>
        <v>Passives</v>
      </c>
    </row>
    <row r="6163" spans="1:15" ht="15" x14ac:dyDescent="0.2">
      <c r="A6163" t="s">
        <v>41</v>
      </c>
      <c r="B6163" t="s">
        <v>42</v>
      </c>
      <c r="C6163" t="s">
        <v>100</v>
      </c>
      <c r="D6163" s="11">
        <v>44329</v>
      </c>
      <c r="E6163" t="s">
        <v>53</v>
      </c>
      <c r="F6163">
        <v>5</v>
      </c>
      <c r="G6163" t="s">
        <v>43</v>
      </c>
      <c r="H6163">
        <v>10</v>
      </c>
      <c r="I6163"/>
      <c r="J6163"/>
      <c r="K6163">
        <v>4413320567</v>
      </c>
      <c r="L6163">
        <v>4413320567</v>
      </c>
      <c r="M6163" t="s">
        <v>51</v>
      </c>
      <c r="N6163">
        <v>2369190119</v>
      </c>
      <c r="O6163" s="32" t="str">
        <f t="shared" si="96"/>
        <v>Promoters</v>
      </c>
    </row>
    <row r="6164" spans="1:15" ht="15" x14ac:dyDescent="0.2">
      <c r="A6164" t="s">
        <v>41</v>
      </c>
      <c r="B6164" t="s">
        <v>42</v>
      </c>
      <c r="C6164" t="s">
        <v>110</v>
      </c>
      <c r="D6164" s="11">
        <v>44329</v>
      </c>
      <c r="E6164" t="s">
        <v>53</v>
      </c>
      <c r="F6164">
        <v>4</v>
      </c>
      <c r="G6164" t="s">
        <v>43</v>
      </c>
      <c r="H6164">
        <v>5</v>
      </c>
      <c r="I6164"/>
      <c r="J6164"/>
      <c r="K6164">
        <v>4412930792</v>
      </c>
      <c r="L6164">
        <v>4412930792</v>
      </c>
      <c r="M6164" t="s">
        <v>44</v>
      </c>
      <c r="N6164">
        <v>2369206781</v>
      </c>
      <c r="O6164" s="32" t="str">
        <f t="shared" si="96"/>
        <v>Detractors</v>
      </c>
    </row>
    <row r="6165" spans="1:15" ht="15" x14ac:dyDescent="0.2">
      <c r="A6165" t="s">
        <v>41</v>
      </c>
      <c r="B6165" t="s">
        <v>42</v>
      </c>
      <c r="C6165" t="s">
        <v>117</v>
      </c>
      <c r="D6165" s="11">
        <v>44329</v>
      </c>
      <c r="E6165" t="s">
        <v>50</v>
      </c>
      <c r="F6165">
        <v>5</v>
      </c>
      <c r="G6165" t="s">
        <v>43</v>
      </c>
      <c r="H6165">
        <v>10</v>
      </c>
      <c r="I6165"/>
      <c r="J6165"/>
      <c r="K6165">
        <v>3407741564</v>
      </c>
      <c r="L6165">
        <v>3407741564</v>
      </c>
      <c r="M6165" t="s">
        <v>44</v>
      </c>
      <c r="N6165">
        <v>2369216968</v>
      </c>
      <c r="O6165" s="32" t="str">
        <f t="shared" si="96"/>
        <v>Promoters</v>
      </c>
    </row>
    <row r="6166" spans="1:15" ht="15" x14ac:dyDescent="0.2">
      <c r="A6166" t="s">
        <v>41</v>
      </c>
      <c r="B6166" t="s">
        <v>42</v>
      </c>
      <c r="C6166" t="s">
        <v>144</v>
      </c>
      <c r="D6166" s="11">
        <v>44329</v>
      </c>
      <c r="E6166" t="s">
        <v>50</v>
      </c>
      <c r="F6166">
        <v>4</v>
      </c>
      <c r="G6166" t="s">
        <v>43</v>
      </c>
      <c r="H6166">
        <v>8</v>
      </c>
      <c r="I6166"/>
      <c r="J6166"/>
      <c r="K6166">
        <v>3402443477</v>
      </c>
      <c r="L6166">
        <v>3402443477</v>
      </c>
      <c r="M6166" t="s">
        <v>44</v>
      </c>
      <c r="N6166">
        <v>2369217126</v>
      </c>
      <c r="O6166" s="32" t="str">
        <f t="shared" si="96"/>
        <v>Passives</v>
      </c>
    </row>
    <row r="6167" spans="1:15" ht="15" x14ac:dyDescent="0.2">
      <c r="A6167" t="s">
        <v>41</v>
      </c>
      <c r="B6167" t="s">
        <v>42</v>
      </c>
      <c r="C6167" t="s">
        <v>85</v>
      </c>
      <c r="D6167" s="11">
        <v>44329</v>
      </c>
      <c r="E6167" t="s">
        <v>50</v>
      </c>
      <c r="F6167">
        <v>5</v>
      </c>
      <c r="G6167" t="s">
        <v>46</v>
      </c>
      <c r="H6167">
        <v>9</v>
      </c>
      <c r="I6167"/>
      <c r="J6167"/>
      <c r="K6167">
        <v>5403531091</v>
      </c>
      <c r="L6167">
        <v>5403531091</v>
      </c>
      <c r="M6167" t="s">
        <v>44</v>
      </c>
      <c r="N6167">
        <v>2369227728</v>
      </c>
      <c r="O6167" s="32" t="str">
        <f t="shared" si="96"/>
        <v>Promoters</v>
      </c>
    </row>
    <row r="6168" spans="1:15" ht="15" x14ac:dyDescent="0.2">
      <c r="A6168" t="s">
        <v>41</v>
      </c>
      <c r="B6168" t="s">
        <v>42</v>
      </c>
      <c r="C6168" t="s">
        <v>145</v>
      </c>
      <c r="D6168" s="11">
        <v>44329</v>
      </c>
      <c r="E6168" t="s">
        <v>50</v>
      </c>
      <c r="F6168">
        <v>5</v>
      </c>
      <c r="G6168" t="s">
        <v>46</v>
      </c>
      <c r="H6168">
        <v>10</v>
      </c>
      <c r="I6168"/>
      <c r="J6168"/>
      <c r="K6168">
        <v>3409983517</v>
      </c>
      <c r="L6168">
        <v>3409983517</v>
      </c>
      <c r="M6168" t="s">
        <v>44</v>
      </c>
      <c r="N6168">
        <v>2369231641</v>
      </c>
      <c r="O6168" s="32" t="str">
        <f t="shared" si="96"/>
        <v>Promoters</v>
      </c>
    </row>
    <row r="6169" spans="1:15" ht="15" x14ac:dyDescent="0.2">
      <c r="A6169" t="s">
        <v>41</v>
      </c>
      <c r="B6169" t="s">
        <v>42</v>
      </c>
      <c r="C6169" t="s">
        <v>144</v>
      </c>
      <c r="D6169" s="11">
        <v>44329</v>
      </c>
      <c r="E6169" t="s">
        <v>50</v>
      </c>
      <c r="F6169">
        <v>5</v>
      </c>
      <c r="G6169" t="s">
        <v>43</v>
      </c>
      <c r="H6169">
        <v>5</v>
      </c>
      <c r="I6169"/>
      <c r="J6169"/>
      <c r="K6169">
        <v>3406773227</v>
      </c>
      <c r="L6169">
        <v>3406773227</v>
      </c>
      <c r="M6169" t="s">
        <v>44</v>
      </c>
      <c r="N6169">
        <v>2369237855</v>
      </c>
      <c r="O6169" s="32" t="str">
        <f t="shared" si="96"/>
        <v>Detractors</v>
      </c>
    </row>
    <row r="6170" spans="1:15" ht="15" x14ac:dyDescent="0.2">
      <c r="A6170" t="s">
        <v>41</v>
      </c>
      <c r="B6170" t="s">
        <v>42</v>
      </c>
      <c r="C6170" t="s">
        <v>117</v>
      </c>
      <c r="D6170" s="11">
        <v>44329</v>
      </c>
      <c r="E6170" t="s">
        <v>55</v>
      </c>
      <c r="F6170">
        <v>5</v>
      </c>
      <c r="G6170" t="s">
        <v>43</v>
      </c>
      <c r="H6170">
        <v>5</v>
      </c>
      <c r="I6170"/>
      <c r="J6170"/>
      <c r="K6170">
        <v>5752249149</v>
      </c>
      <c r="L6170">
        <v>5752249149</v>
      </c>
      <c r="M6170" t="s">
        <v>44</v>
      </c>
      <c r="N6170">
        <v>2369251226</v>
      </c>
      <c r="O6170" s="32" t="str">
        <f t="shared" si="96"/>
        <v>Detractors</v>
      </c>
    </row>
    <row r="6171" spans="1:15" ht="15" x14ac:dyDescent="0.2">
      <c r="A6171" t="s">
        <v>41</v>
      </c>
      <c r="B6171" t="s">
        <v>42</v>
      </c>
      <c r="C6171" t="s">
        <v>108</v>
      </c>
      <c r="D6171" s="11">
        <v>44329</v>
      </c>
      <c r="E6171" t="s">
        <v>53</v>
      </c>
      <c r="F6171">
        <v>5</v>
      </c>
      <c r="G6171" t="s">
        <v>43</v>
      </c>
      <c r="H6171">
        <v>10</v>
      </c>
      <c r="I6171"/>
      <c r="J6171">
        <v>2045693405</v>
      </c>
      <c r="K6171">
        <v>4412388185</v>
      </c>
      <c r="L6171">
        <v>4412388185</v>
      </c>
      <c r="M6171" t="s">
        <v>44</v>
      </c>
      <c r="N6171">
        <v>2369266146</v>
      </c>
      <c r="O6171" s="32" t="str">
        <f t="shared" si="96"/>
        <v>Promoters</v>
      </c>
    </row>
    <row r="6172" spans="1:15" ht="15" x14ac:dyDescent="0.2">
      <c r="A6172" t="s">
        <v>41</v>
      </c>
      <c r="B6172" t="s">
        <v>42</v>
      </c>
      <c r="C6172" t="s">
        <v>113</v>
      </c>
      <c r="D6172" s="11">
        <v>44329</v>
      </c>
      <c r="E6172" t="s">
        <v>54</v>
      </c>
      <c r="F6172">
        <v>5</v>
      </c>
      <c r="G6172" t="s">
        <v>43</v>
      </c>
      <c r="H6172">
        <v>10</v>
      </c>
      <c r="I6172"/>
      <c r="J6172"/>
      <c r="K6172">
        <v>9287300269</v>
      </c>
      <c r="L6172">
        <v>9287300269</v>
      </c>
      <c r="M6172" t="s">
        <v>51</v>
      </c>
      <c r="N6172">
        <v>2369269122</v>
      </c>
      <c r="O6172" s="32" t="str">
        <f t="shared" si="96"/>
        <v>Promoters</v>
      </c>
    </row>
    <row r="6173" spans="1:15" ht="15" x14ac:dyDescent="0.2">
      <c r="A6173" t="s">
        <v>41</v>
      </c>
      <c r="B6173" t="s">
        <v>42</v>
      </c>
      <c r="C6173" t="s">
        <v>105</v>
      </c>
      <c r="D6173" s="11">
        <v>44329</v>
      </c>
      <c r="E6173" t="s">
        <v>53</v>
      </c>
      <c r="F6173">
        <v>5</v>
      </c>
      <c r="G6173" t="s">
        <v>43</v>
      </c>
      <c r="H6173">
        <v>7</v>
      </c>
      <c r="I6173"/>
      <c r="J6173"/>
      <c r="K6173">
        <v>4415953313</v>
      </c>
      <c r="L6173">
        <v>4415953313</v>
      </c>
      <c r="M6173" t="s">
        <v>44</v>
      </c>
      <c r="N6173">
        <v>2369273226</v>
      </c>
      <c r="O6173" s="32" t="str">
        <f t="shared" si="96"/>
        <v>Passives</v>
      </c>
    </row>
    <row r="6174" spans="1:15" ht="15" x14ac:dyDescent="0.2">
      <c r="A6174" t="s">
        <v>41</v>
      </c>
      <c r="B6174" t="s">
        <v>42</v>
      </c>
      <c r="C6174" t="s">
        <v>144</v>
      </c>
      <c r="D6174" s="11">
        <v>44329</v>
      </c>
      <c r="E6174" t="s">
        <v>55</v>
      </c>
      <c r="F6174">
        <v>3</v>
      </c>
      <c r="G6174" t="s">
        <v>46</v>
      </c>
      <c r="H6174">
        <v>6</v>
      </c>
      <c r="I6174"/>
      <c r="J6174"/>
      <c r="K6174">
        <v>5055794652</v>
      </c>
      <c r="L6174">
        <v>5055794652</v>
      </c>
      <c r="M6174" t="s">
        <v>44</v>
      </c>
      <c r="N6174">
        <v>2369283557</v>
      </c>
      <c r="O6174" s="32" t="str">
        <f t="shared" si="96"/>
        <v>Detractors</v>
      </c>
    </row>
    <row r="6175" spans="1:15" ht="15" x14ac:dyDescent="0.2">
      <c r="A6175" t="s">
        <v>41</v>
      </c>
      <c r="B6175" t="s">
        <v>42</v>
      </c>
      <c r="C6175" t="s">
        <v>102</v>
      </c>
      <c r="D6175" s="11">
        <v>44329</v>
      </c>
      <c r="E6175" t="s">
        <v>53</v>
      </c>
      <c r="F6175">
        <v>4</v>
      </c>
      <c r="G6175" t="s">
        <v>43</v>
      </c>
      <c r="H6175">
        <v>8</v>
      </c>
      <c r="I6175"/>
      <c r="J6175"/>
      <c r="K6175">
        <v>4415057221</v>
      </c>
      <c r="L6175">
        <v>4415057221</v>
      </c>
      <c r="M6175" t="s">
        <v>51</v>
      </c>
      <c r="N6175">
        <v>2369310851</v>
      </c>
      <c r="O6175" s="32" t="str">
        <f t="shared" si="96"/>
        <v>Passives</v>
      </c>
    </row>
    <row r="6176" spans="1:15" ht="15" x14ac:dyDescent="0.2">
      <c r="A6176" t="s">
        <v>41</v>
      </c>
      <c r="B6176" t="s">
        <v>42</v>
      </c>
      <c r="C6176" t="s">
        <v>121</v>
      </c>
      <c r="D6176" s="11">
        <v>44329</v>
      </c>
      <c r="E6176" t="s">
        <v>54</v>
      </c>
      <c r="F6176">
        <v>5</v>
      </c>
      <c r="G6176" t="s">
        <v>43</v>
      </c>
      <c r="H6176">
        <v>9</v>
      </c>
      <c r="I6176"/>
      <c r="J6176"/>
      <c r="K6176">
        <v>9282332873</v>
      </c>
      <c r="L6176">
        <v>9282332873</v>
      </c>
      <c r="M6176" t="s">
        <v>44</v>
      </c>
      <c r="N6176">
        <v>2369314212</v>
      </c>
      <c r="O6176" s="32" t="str">
        <f t="shared" si="96"/>
        <v>Promoters</v>
      </c>
    </row>
    <row r="6177" spans="1:15" ht="15" x14ac:dyDescent="0.2">
      <c r="A6177" t="s">
        <v>41</v>
      </c>
      <c r="B6177" t="s">
        <v>42</v>
      </c>
      <c r="C6177" t="s">
        <v>121</v>
      </c>
      <c r="D6177" s="11">
        <v>44329</v>
      </c>
      <c r="E6177" t="s">
        <v>52</v>
      </c>
      <c r="F6177">
        <v>5</v>
      </c>
      <c r="G6177" t="s">
        <v>43</v>
      </c>
      <c r="H6177">
        <v>10</v>
      </c>
      <c r="I6177"/>
      <c r="J6177">
        <v>2045738408</v>
      </c>
      <c r="K6177">
        <v>4415352383</v>
      </c>
      <c r="L6177">
        <v>4415352383</v>
      </c>
      <c r="M6177" t="s">
        <v>44</v>
      </c>
      <c r="N6177">
        <v>2369323037</v>
      </c>
      <c r="O6177" s="32" t="str">
        <f t="shared" si="96"/>
        <v>Promoters</v>
      </c>
    </row>
    <row r="6178" spans="1:15" ht="15" x14ac:dyDescent="0.2">
      <c r="A6178" t="s">
        <v>41</v>
      </c>
      <c r="B6178" t="s">
        <v>42</v>
      </c>
      <c r="C6178" t="s">
        <v>78</v>
      </c>
      <c r="D6178" s="11">
        <v>44329</v>
      </c>
      <c r="E6178" t="s">
        <v>50</v>
      </c>
      <c r="F6178">
        <v>5</v>
      </c>
      <c r="G6178" t="s">
        <v>43</v>
      </c>
      <c r="H6178">
        <v>0</v>
      </c>
      <c r="I6178"/>
      <c r="J6178"/>
      <c r="K6178">
        <v>3406266215</v>
      </c>
      <c r="L6178">
        <v>3406266215</v>
      </c>
      <c r="M6178" t="s">
        <v>44</v>
      </c>
      <c r="N6178">
        <v>2369328744</v>
      </c>
      <c r="O6178" s="32" t="str">
        <f t="shared" si="96"/>
        <v>Detractors</v>
      </c>
    </row>
    <row r="6179" spans="1:15" ht="15" x14ac:dyDescent="0.2">
      <c r="A6179" t="s">
        <v>41</v>
      </c>
      <c r="B6179" t="s">
        <v>42</v>
      </c>
      <c r="C6179" t="s">
        <v>100</v>
      </c>
      <c r="D6179" s="11">
        <v>44329</v>
      </c>
      <c r="E6179" t="s">
        <v>53</v>
      </c>
      <c r="F6179">
        <v>5</v>
      </c>
      <c r="G6179" t="s">
        <v>43</v>
      </c>
      <c r="H6179">
        <v>1</v>
      </c>
      <c r="I6179"/>
      <c r="J6179">
        <v>2045748350</v>
      </c>
      <c r="K6179">
        <v>4412388185</v>
      </c>
      <c r="L6179">
        <v>4412388185</v>
      </c>
      <c r="M6179" t="s">
        <v>44</v>
      </c>
      <c r="N6179">
        <v>2369333144</v>
      </c>
      <c r="O6179" s="32" t="str">
        <f t="shared" si="96"/>
        <v>Detractors</v>
      </c>
    </row>
    <row r="6180" spans="1:15" ht="15" x14ac:dyDescent="0.2">
      <c r="A6180" t="s">
        <v>41</v>
      </c>
      <c r="B6180" t="s">
        <v>42</v>
      </c>
      <c r="C6180" t="s">
        <v>133</v>
      </c>
      <c r="D6180" s="11">
        <v>44329</v>
      </c>
      <c r="E6180" t="s">
        <v>50</v>
      </c>
      <c r="F6180">
        <v>5</v>
      </c>
      <c r="G6180" t="s">
        <v>43</v>
      </c>
      <c r="H6180">
        <v>7</v>
      </c>
      <c r="I6180"/>
      <c r="J6180"/>
      <c r="K6180">
        <v>3405132879</v>
      </c>
      <c r="L6180">
        <v>3405132879</v>
      </c>
      <c r="M6180" t="s">
        <v>44</v>
      </c>
      <c r="N6180">
        <v>2369335422</v>
      </c>
      <c r="O6180" s="32" t="str">
        <f t="shared" si="96"/>
        <v>Passives</v>
      </c>
    </row>
    <row r="6181" spans="1:15" ht="15" x14ac:dyDescent="0.2">
      <c r="A6181" t="s">
        <v>41</v>
      </c>
      <c r="B6181" t="s">
        <v>42</v>
      </c>
      <c r="C6181" t="s">
        <v>142</v>
      </c>
      <c r="D6181" s="11">
        <v>44329</v>
      </c>
      <c r="E6181" t="s">
        <v>50</v>
      </c>
      <c r="F6181">
        <v>5</v>
      </c>
      <c r="G6181" t="s">
        <v>43</v>
      </c>
      <c r="H6181">
        <v>10</v>
      </c>
      <c r="I6181"/>
      <c r="J6181">
        <v>2045756175</v>
      </c>
      <c r="K6181">
        <v>3406438545</v>
      </c>
      <c r="L6181">
        <v>3406438545</v>
      </c>
      <c r="M6181" t="s">
        <v>44</v>
      </c>
      <c r="N6181">
        <v>2369345473</v>
      </c>
      <c r="O6181" s="32" t="str">
        <f t="shared" si="96"/>
        <v>Promoters</v>
      </c>
    </row>
    <row r="6182" spans="1:15" ht="15" x14ac:dyDescent="0.2">
      <c r="A6182" t="s">
        <v>41</v>
      </c>
      <c r="B6182" t="s">
        <v>42</v>
      </c>
      <c r="C6182" t="s">
        <v>141</v>
      </c>
      <c r="D6182" s="11">
        <v>44329</v>
      </c>
      <c r="E6182" t="s">
        <v>50</v>
      </c>
      <c r="F6182">
        <v>5</v>
      </c>
      <c r="G6182" t="s">
        <v>43</v>
      </c>
      <c r="H6182">
        <v>10</v>
      </c>
      <c r="I6182"/>
      <c r="J6182"/>
      <c r="K6182">
        <v>3407763700</v>
      </c>
      <c r="L6182">
        <v>3407763700</v>
      </c>
      <c r="M6182" t="s">
        <v>51</v>
      </c>
      <c r="N6182">
        <v>2369350007</v>
      </c>
      <c r="O6182" s="32" t="str">
        <f t="shared" si="96"/>
        <v>Promoters</v>
      </c>
    </row>
    <row r="6183" spans="1:15" ht="15" x14ac:dyDescent="0.2">
      <c r="A6183" t="s">
        <v>41</v>
      </c>
      <c r="B6183" t="s">
        <v>42</v>
      </c>
      <c r="C6183" t="s">
        <v>135</v>
      </c>
      <c r="D6183" s="11">
        <v>44329</v>
      </c>
      <c r="E6183" t="s">
        <v>55</v>
      </c>
      <c r="F6183">
        <v>5</v>
      </c>
      <c r="G6183" t="s">
        <v>43</v>
      </c>
      <c r="H6183">
        <v>10</v>
      </c>
      <c r="I6183"/>
      <c r="J6183"/>
      <c r="K6183">
        <v>5752244772</v>
      </c>
      <c r="L6183">
        <v>5752244772</v>
      </c>
      <c r="M6183" t="s">
        <v>51</v>
      </c>
      <c r="N6183">
        <v>2369364009</v>
      </c>
      <c r="O6183" s="32" t="str">
        <f t="shared" si="96"/>
        <v>Promoters</v>
      </c>
    </row>
    <row r="6184" spans="1:15" ht="15" x14ac:dyDescent="0.2">
      <c r="A6184" t="s">
        <v>41</v>
      </c>
      <c r="B6184" t="s">
        <v>42</v>
      </c>
      <c r="C6184" t="s">
        <v>135</v>
      </c>
      <c r="D6184" s="11">
        <v>44329</v>
      </c>
      <c r="E6184" t="s">
        <v>54</v>
      </c>
      <c r="F6184">
        <v>2</v>
      </c>
      <c r="G6184" t="s">
        <v>46</v>
      </c>
      <c r="H6184">
        <v>1</v>
      </c>
      <c r="I6184"/>
      <c r="J6184"/>
      <c r="K6184">
        <v>9016611353</v>
      </c>
      <c r="L6184">
        <v>9016611353</v>
      </c>
      <c r="M6184" t="s">
        <v>44</v>
      </c>
      <c r="N6184">
        <v>2369399992</v>
      </c>
      <c r="O6184" s="32" t="str">
        <f t="shared" si="96"/>
        <v>Detractors</v>
      </c>
    </row>
    <row r="6185" spans="1:15" ht="15" x14ac:dyDescent="0.2">
      <c r="A6185" t="s">
        <v>41</v>
      </c>
      <c r="B6185" t="s">
        <v>42</v>
      </c>
      <c r="C6185" t="s">
        <v>148</v>
      </c>
      <c r="D6185" s="11">
        <v>44329</v>
      </c>
      <c r="E6185" t="s">
        <v>19</v>
      </c>
      <c r="F6185">
        <v>5</v>
      </c>
      <c r="G6185" t="s">
        <v>43</v>
      </c>
      <c r="H6185">
        <v>7</v>
      </c>
      <c r="I6185"/>
      <c r="J6185"/>
      <c r="K6185">
        <v>7205275223</v>
      </c>
      <c r="L6185">
        <v>5922162150</v>
      </c>
      <c r="M6185" t="s">
        <v>44</v>
      </c>
      <c r="N6185">
        <v>2369407120</v>
      </c>
      <c r="O6185" s="32" t="str">
        <f t="shared" si="96"/>
        <v>Passives</v>
      </c>
    </row>
    <row r="6186" spans="1:15" ht="15" x14ac:dyDescent="0.2">
      <c r="A6186" t="s">
        <v>41</v>
      </c>
      <c r="B6186" t="s">
        <v>42</v>
      </c>
      <c r="C6186" t="s">
        <v>141</v>
      </c>
      <c r="D6186" s="11">
        <v>44329</v>
      </c>
      <c r="E6186" t="s">
        <v>53</v>
      </c>
      <c r="F6186">
        <v>5</v>
      </c>
      <c r="G6186" t="s">
        <v>43</v>
      </c>
      <c r="H6186">
        <v>10</v>
      </c>
      <c r="I6186"/>
      <c r="J6186"/>
      <c r="K6186">
        <v>4413316306</v>
      </c>
      <c r="L6186">
        <v>4413316306</v>
      </c>
      <c r="M6186" t="s">
        <v>44</v>
      </c>
      <c r="N6186">
        <v>2369407823</v>
      </c>
      <c r="O6186" s="32" t="str">
        <f t="shared" si="96"/>
        <v>Promoters</v>
      </c>
    </row>
    <row r="6187" spans="1:15" ht="15" x14ac:dyDescent="0.2">
      <c r="A6187" t="s">
        <v>41</v>
      </c>
      <c r="B6187" t="s">
        <v>42</v>
      </c>
      <c r="C6187" t="s">
        <v>148</v>
      </c>
      <c r="D6187" s="11">
        <v>44329</v>
      </c>
      <c r="E6187" t="s">
        <v>19</v>
      </c>
      <c r="F6187">
        <v>5</v>
      </c>
      <c r="G6187" t="s">
        <v>43</v>
      </c>
      <c r="H6187">
        <v>10</v>
      </c>
      <c r="I6187"/>
      <c r="J6187"/>
      <c r="K6187">
        <v>7205275223</v>
      </c>
      <c r="L6187">
        <v>5926484751</v>
      </c>
      <c r="M6187" t="s">
        <v>44</v>
      </c>
      <c r="N6187">
        <v>2369412021</v>
      </c>
      <c r="O6187" s="32" t="str">
        <f t="shared" si="96"/>
        <v>Promoters</v>
      </c>
    </row>
    <row r="6188" spans="1:15" ht="15" x14ac:dyDescent="0.2">
      <c r="A6188" t="s">
        <v>41</v>
      </c>
      <c r="B6188" t="s">
        <v>42</v>
      </c>
      <c r="C6188" t="s">
        <v>148</v>
      </c>
      <c r="D6188" s="11">
        <v>44329</v>
      </c>
      <c r="E6188" t="s">
        <v>19</v>
      </c>
      <c r="F6188">
        <v>4</v>
      </c>
      <c r="G6188" t="s">
        <v>46</v>
      </c>
      <c r="H6188">
        <v>5</v>
      </c>
      <c r="I6188"/>
      <c r="J6188"/>
      <c r="K6188">
        <v>7205275223</v>
      </c>
      <c r="L6188">
        <v>5922239838</v>
      </c>
      <c r="M6188" t="s">
        <v>44</v>
      </c>
      <c r="N6188">
        <v>2369413338</v>
      </c>
      <c r="O6188" s="32" t="str">
        <f t="shared" si="96"/>
        <v>Detractors</v>
      </c>
    </row>
    <row r="6189" spans="1:15" ht="15" x14ac:dyDescent="0.2">
      <c r="A6189" t="s">
        <v>41</v>
      </c>
      <c r="B6189" t="s">
        <v>42</v>
      </c>
      <c r="C6189" t="s">
        <v>81</v>
      </c>
      <c r="D6189" s="11">
        <v>44329</v>
      </c>
      <c r="E6189" t="s">
        <v>53</v>
      </c>
      <c r="F6189">
        <v>5</v>
      </c>
      <c r="G6189" t="s">
        <v>46</v>
      </c>
      <c r="H6189">
        <v>0</v>
      </c>
      <c r="I6189"/>
      <c r="J6189"/>
      <c r="K6189">
        <v>4415993214</v>
      </c>
      <c r="L6189">
        <v>4415993214</v>
      </c>
      <c r="M6189" t="s">
        <v>44</v>
      </c>
      <c r="N6189">
        <v>2369415325</v>
      </c>
      <c r="O6189" s="32" t="str">
        <f t="shared" si="96"/>
        <v>Detractors</v>
      </c>
    </row>
    <row r="6190" spans="1:15" ht="15" x14ac:dyDescent="0.2">
      <c r="A6190" t="s">
        <v>41</v>
      </c>
      <c r="B6190" t="s">
        <v>42</v>
      </c>
      <c r="C6190" t="s">
        <v>141</v>
      </c>
      <c r="D6190" s="11">
        <v>44329</v>
      </c>
      <c r="E6190" t="s">
        <v>55</v>
      </c>
      <c r="F6190">
        <v>5</v>
      </c>
      <c r="G6190" t="s">
        <v>43</v>
      </c>
      <c r="H6190">
        <v>10</v>
      </c>
      <c r="I6190"/>
      <c r="J6190"/>
      <c r="K6190">
        <v>5757419493</v>
      </c>
      <c r="L6190">
        <v>5757419493</v>
      </c>
      <c r="M6190" t="s">
        <v>44</v>
      </c>
      <c r="N6190">
        <v>2369421477</v>
      </c>
      <c r="O6190" s="32" t="str">
        <f t="shared" si="96"/>
        <v>Promoters</v>
      </c>
    </row>
    <row r="6191" spans="1:15" ht="15" x14ac:dyDescent="0.2">
      <c r="A6191" t="s">
        <v>41</v>
      </c>
      <c r="B6191" t="s">
        <v>42</v>
      </c>
      <c r="C6191" t="s">
        <v>148</v>
      </c>
      <c r="D6191" s="11">
        <v>44329</v>
      </c>
      <c r="E6191" t="s">
        <v>19</v>
      </c>
      <c r="F6191">
        <v>5</v>
      </c>
      <c r="G6191" t="s">
        <v>43</v>
      </c>
      <c r="H6191">
        <v>0</v>
      </c>
      <c r="I6191"/>
      <c r="J6191"/>
      <c r="K6191">
        <v>7205275223</v>
      </c>
      <c r="L6191">
        <v>5926286011</v>
      </c>
      <c r="M6191" t="s">
        <v>44</v>
      </c>
      <c r="N6191">
        <v>2369437376</v>
      </c>
      <c r="O6191" s="32" t="str">
        <f t="shared" si="96"/>
        <v>Detractors</v>
      </c>
    </row>
    <row r="6192" spans="1:15" ht="15" x14ac:dyDescent="0.2">
      <c r="A6192" t="s">
        <v>41</v>
      </c>
      <c r="B6192" t="s">
        <v>42</v>
      </c>
      <c r="C6192" t="s">
        <v>99</v>
      </c>
      <c r="D6192" s="11">
        <v>44330</v>
      </c>
      <c r="E6192" t="s">
        <v>53</v>
      </c>
      <c r="F6192">
        <v>4</v>
      </c>
      <c r="G6192" t="s">
        <v>43</v>
      </c>
      <c r="H6192">
        <v>5</v>
      </c>
      <c r="I6192"/>
      <c r="J6192"/>
      <c r="K6192">
        <v>4415354000</v>
      </c>
      <c r="L6192">
        <v>4415354000</v>
      </c>
      <c r="M6192" t="s">
        <v>44</v>
      </c>
      <c r="N6192">
        <v>2369554021</v>
      </c>
      <c r="O6192" s="32" t="str">
        <f t="shared" si="96"/>
        <v>Detractors</v>
      </c>
    </row>
    <row r="6193" spans="1:15" ht="15" x14ac:dyDescent="0.2">
      <c r="A6193" t="s">
        <v>41</v>
      </c>
      <c r="B6193" t="s">
        <v>42</v>
      </c>
      <c r="C6193" t="s">
        <v>144</v>
      </c>
      <c r="D6193" s="11">
        <v>44330</v>
      </c>
      <c r="E6193" t="s">
        <v>54</v>
      </c>
      <c r="F6193">
        <v>5</v>
      </c>
      <c r="G6193" t="s">
        <v>43</v>
      </c>
      <c r="H6193">
        <v>10</v>
      </c>
      <c r="I6193"/>
      <c r="J6193"/>
      <c r="K6193">
        <v>9283830126</v>
      </c>
      <c r="L6193">
        <v>9283830126</v>
      </c>
      <c r="M6193" t="s">
        <v>51</v>
      </c>
      <c r="N6193">
        <v>2369556624</v>
      </c>
      <c r="O6193" s="32" t="str">
        <f t="shared" si="96"/>
        <v>Promoters</v>
      </c>
    </row>
    <row r="6194" spans="1:15" ht="15" x14ac:dyDescent="0.2">
      <c r="A6194" t="s">
        <v>41</v>
      </c>
      <c r="B6194" t="s">
        <v>42</v>
      </c>
      <c r="C6194" t="s">
        <v>117</v>
      </c>
      <c r="D6194" s="11">
        <v>44330</v>
      </c>
      <c r="E6194" t="s">
        <v>50</v>
      </c>
      <c r="F6194">
        <v>5</v>
      </c>
      <c r="G6194" t="s">
        <v>46</v>
      </c>
      <c r="H6194">
        <v>8</v>
      </c>
      <c r="I6194"/>
      <c r="J6194"/>
      <c r="K6194">
        <v>5402041501</v>
      </c>
      <c r="L6194">
        <v>5402041501</v>
      </c>
      <c r="M6194" t="s">
        <v>44</v>
      </c>
      <c r="N6194">
        <v>2369557912</v>
      </c>
      <c r="O6194" s="32" t="str">
        <f t="shared" si="96"/>
        <v>Passives</v>
      </c>
    </row>
    <row r="6195" spans="1:15" ht="15" x14ac:dyDescent="0.2">
      <c r="A6195" t="s">
        <v>41</v>
      </c>
      <c r="B6195" t="s">
        <v>42</v>
      </c>
      <c r="C6195" t="s">
        <v>114</v>
      </c>
      <c r="D6195" s="11">
        <v>44330</v>
      </c>
      <c r="E6195" t="s">
        <v>53</v>
      </c>
      <c r="F6195">
        <v>5</v>
      </c>
      <c r="G6195" t="s">
        <v>43</v>
      </c>
      <c r="H6195">
        <v>10</v>
      </c>
      <c r="I6195"/>
      <c r="J6195"/>
      <c r="K6195">
        <v>4412320451</v>
      </c>
      <c r="L6195">
        <v>4412320451</v>
      </c>
      <c r="M6195" t="s">
        <v>44</v>
      </c>
      <c r="N6195">
        <v>2369562446</v>
      </c>
      <c r="O6195" s="32" t="str">
        <f t="shared" si="96"/>
        <v>Promoters</v>
      </c>
    </row>
    <row r="6196" spans="1:15" ht="15" x14ac:dyDescent="0.2">
      <c r="A6196" t="s">
        <v>41</v>
      </c>
      <c r="B6196" t="s">
        <v>42</v>
      </c>
      <c r="C6196" t="s">
        <v>147</v>
      </c>
      <c r="D6196" s="11">
        <v>44330</v>
      </c>
      <c r="E6196" t="s">
        <v>53</v>
      </c>
      <c r="F6196">
        <v>5</v>
      </c>
      <c r="G6196" t="s">
        <v>43</v>
      </c>
      <c r="H6196">
        <v>3</v>
      </c>
      <c r="I6196"/>
      <c r="J6196"/>
      <c r="K6196">
        <v>4417049325</v>
      </c>
      <c r="L6196">
        <v>4417049325</v>
      </c>
      <c r="M6196" t="s">
        <v>44</v>
      </c>
      <c r="N6196">
        <v>2369565323</v>
      </c>
      <c r="O6196" s="32" t="str">
        <f t="shared" si="96"/>
        <v>Detractors</v>
      </c>
    </row>
    <row r="6197" spans="1:15" ht="15" x14ac:dyDescent="0.2">
      <c r="A6197" t="s">
        <v>41</v>
      </c>
      <c r="B6197" t="s">
        <v>42</v>
      </c>
      <c r="C6197" t="s">
        <v>78</v>
      </c>
      <c r="D6197" s="11">
        <v>44330</v>
      </c>
      <c r="E6197" t="s">
        <v>50</v>
      </c>
      <c r="F6197">
        <v>3</v>
      </c>
      <c r="G6197" t="s">
        <v>46</v>
      </c>
      <c r="H6197">
        <v>5</v>
      </c>
      <c r="I6197"/>
      <c r="J6197"/>
      <c r="K6197">
        <v>2527251870</v>
      </c>
      <c r="L6197">
        <v>2527251870</v>
      </c>
      <c r="M6197" t="s">
        <v>44</v>
      </c>
      <c r="N6197">
        <v>2369565339</v>
      </c>
      <c r="O6197" s="32" t="str">
        <f t="shared" si="96"/>
        <v>Detractors</v>
      </c>
    </row>
    <row r="6198" spans="1:15" ht="15" x14ac:dyDescent="0.2">
      <c r="A6198" t="s">
        <v>41</v>
      </c>
      <c r="B6198" t="s">
        <v>42</v>
      </c>
      <c r="C6198" t="s">
        <v>83</v>
      </c>
      <c r="D6198" s="11">
        <v>44330</v>
      </c>
      <c r="E6198" t="s">
        <v>50</v>
      </c>
      <c r="F6198">
        <v>5</v>
      </c>
      <c r="G6198" t="s">
        <v>46</v>
      </c>
      <c r="H6198">
        <v>5</v>
      </c>
      <c r="I6198"/>
      <c r="J6198"/>
      <c r="K6198">
        <v>3406908256</v>
      </c>
      <c r="L6198">
        <v>3406908256</v>
      </c>
      <c r="M6198" t="s">
        <v>44</v>
      </c>
      <c r="N6198">
        <v>2369568388</v>
      </c>
      <c r="O6198" s="32" t="str">
        <f t="shared" si="96"/>
        <v>Detractors</v>
      </c>
    </row>
    <row r="6199" spans="1:15" ht="15" x14ac:dyDescent="0.2">
      <c r="A6199" t="s">
        <v>41</v>
      </c>
      <c r="B6199" t="s">
        <v>42</v>
      </c>
      <c r="C6199" t="s">
        <v>144</v>
      </c>
      <c r="D6199" s="11">
        <v>44330</v>
      </c>
      <c r="E6199" t="s">
        <v>50</v>
      </c>
      <c r="F6199">
        <v>5</v>
      </c>
      <c r="G6199" t="s">
        <v>43</v>
      </c>
      <c r="H6199">
        <v>10</v>
      </c>
      <c r="I6199"/>
      <c r="J6199"/>
      <c r="K6199">
        <v>3407747668</v>
      </c>
      <c r="L6199">
        <v>3407747668</v>
      </c>
      <c r="M6199" t="s">
        <v>44</v>
      </c>
      <c r="N6199">
        <v>2369569207</v>
      </c>
      <c r="O6199" s="32" t="str">
        <f t="shared" si="96"/>
        <v>Promoters</v>
      </c>
    </row>
    <row r="6200" spans="1:15" ht="15" x14ac:dyDescent="0.2">
      <c r="A6200" t="s">
        <v>41</v>
      </c>
      <c r="B6200" t="s">
        <v>42</v>
      </c>
      <c r="C6200" t="s">
        <v>99</v>
      </c>
      <c r="D6200" s="11">
        <v>44330</v>
      </c>
      <c r="E6200" t="s">
        <v>53</v>
      </c>
      <c r="F6200">
        <v>5</v>
      </c>
      <c r="G6200" t="s">
        <v>43</v>
      </c>
      <c r="H6200">
        <v>10</v>
      </c>
      <c r="I6200"/>
      <c r="J6200"/>
      <c r="K6200">
        <v>4415950748</v>
      </c>
      <c r="L6200">
        <v>4415950748</v>
      </c>
      <c r="M6200" t="s">
        <v>44</v>
      </c>
      <c r="N6200">
        <v>2369584689</v>
      </c>
      <c r="O6200" s="32" t="str">
        <f t="shared" si="96"/>
        <v>Promoters</v>
      </c>
    </row>
    <row r="6201" spans="1:15" ht="15" x14ac:dyDescent="0.2">
      <c r="A6201" t="s">
        <v>41</v>
      </c>
      <c r="B6201" t="s">
        <v>42</v>
      </c>
      <c r="C6201" t="s">
        <v>106</v>
      </c>
      <c r="D6201" s="11">
        <v>44330</v>
      </c>
      <c r="E6201" t="s">
        <v>53</v>
      </c>
      <c r="F6201">
        <v>5</v>
      </c>
      <c r="G6201" t="s">
        <v>43</v>
      </c>
      <c r="H6201">
        <v>10</v>
      </c>
      <c r="I6201"/>
      <c r="J6201"/>
      <c r="K6201">
        <v>4417051131</v>
      </c>
      <c r="L6201">
        <v>4417051131</v>
      </c>
      <c r="M6201" t="s">
        <v>44</v>
      </c>
      <c r="N6201">
        <v>2369585253</v>
      </c>
      <c r="O6201" s="32" t="str">
        <f t="shared" si="96"/>
        <v>Promoters</v>
      </c>
    </row>
    <row r="6202" spans="1:15" ht="15" x14ac:dyDescent="0.2">
      <c r="A6202" t="s">
        <v>41</v>
      </c>
      <c r="B6202" t="s">
        <v>42</v>
      </c>
      <c r="C6202" t="s">
        <v>132</v>
      </c>
      <c r="D6202" s="11">
        <v>44330</v>
      </c>
      <c r="E6202" t="s">
        <v>55</v>
      </c>
      <c r="F6202">
        <v>5</v>
      </c>
      <c r="G6202" t="s">
        <v>43</v>
      </c>
      <c r="H6202">
        <v>8</v>
      </c>
      <c r="I6202"/>
      <c r="J6202"/>
      <c r="K6202">
        <v>5054239486</v>
      </c>
      <c r="L6202">
        <v>5054239486</v>
      </c>
      <c r="M6202" t="s">
        <v>44</v>
      </c>
      <c r="N6202">
        <v>2369600169</v>
      </c>
      <c r="O6202" s="32" t="str">
        <f t="shared" si="96"/>
        <v>Passives</v>
      </c>
    </row>
    <row r="6203" spans="1:15" ht="15" x14ac:dyDescent="0.2">
      <c r="A6203" t="s">
        <v>41</v>
      </c>
      <c r="B6203" t="s">
        <v>42</v>
      </c>
      <c r="C6203" t="s">
        <v>132</v>
      </c>
      <c r="D6203" s="11">
        <v>44330</v>
      </c>
      <c r="E6203" t="s">
        <v>54</v>
      </c>
      <c r="F6203">
        <v>5</v>
      </c>
      <c r="G6203" t="s">
        <v>43</v>
      </c>
      <c r="H6203">
        <v>8</v>
      </c>
      <c r="I6203"/>
      <c r="J6203"/>
      <c r="K6203">
        <v>9284298604</v>
      </c>
      <c r="L6203">
        <v>9284298604</v>
      </c>
      <c r="M6203" t="s">
        <v>44</v>
      </c>
      <c r="N6203">
        <v>2369602829</v>
      </c>
      <c r="O6203" s="32" t="str">
        <f t="shared" si="96"/>
        <v>Passives</v>
      </c>
    </row>
    <row r="6204" spans="1:15" ht="15" x14ac:dyDescent="0.2">
      <c r="A6204" t="s">
        <v>41</v>
      </c>
      <c r="B6204" t="s">
        <v>42</v>
      </c>
      <c r="C6204" t="s">
        <v>106</v>
      </c>
      <c r="D6204" s="11">
        <v>44330</v>
      </c>
      <c r="E6204" t="s">
        <v>53</v>
      </c>
      <c r="F6204">
        <v>5</v>
      </c>
      <c r="G6204" t="s">
        <v>43</v>
      </c>
      <c r="H6204">
        <v>9</v>
      </c>
      <c r="I6204"/>
      <c r="J6204"/>
      <c r="K6204">
        <v>2038611579</v>
      </c>
      <c r="L6204">
        <v>2038611579</v>
      </c>
      <c r="M6204" t="s">
        <v>44</v>
      </c>
      <c r="N6204">
        <v>2369604474</v>
      </c>
      <c r="O6204" s="32" t="str">
        <f t="shared" si="96"/>
        <v>Promoters</v>
      </c>
    </row>
    <row r="6205" spans="1:15" ht="15" x14ac:dyDescent="0.2">
      <c r="A6205" t="s">
        <v>41</v>
      </c>
      <c r="B6205" t="s">
        <v>42</v>
      </c>
      <c r="C6205" t="s">
        <v>114</v>
      </c>
      <c r="D6205" s="11">
        <v>44330</v>
      </c>
      <c r="E6205" t="s">
        <v>50</v>
      </c>
      <c r="F6205">
        <v>4</v>
      </c>
      <c r="G6205" t="s">
        <v>46</v>
      </c>
      <c r="H6205">
        <v>9</v>
      </c>
      <c r="I6205"/>
      <c r="J6205"/>
      <c r="K6205">
        <v>3407145818</v>
      </c>
      <c r="L6205">
        <v>3407145818</v>
      </c>
      <c r="M6205" t="s">
        <v>51</v>
      </c>
      <c r="N6205">
        <v>2369605186</v>
      </c>
      <c r="O6205" s="32" t="str">
        <f t="shared" si="96"/>
        <v>Promoters</v>
      </c>
    </row>
    <row r="6206" spans="1:15" ht="15" x14ac:dyDescent="0.2">
      <c r="A6206" t="s">
        <v>41</v>
      </c>
      <c r="B6206" t="s">
        <v>42</v>
      </c>
      <c r="C6206" t="s">
        <v>117</v>
      </c>
      <c r="D6206" s="11">
        <v>44330</v>
      </c>
      <c r="E6206" t="s">
        <v>50</v>
      </c>
      <c r="F6206">
        <v>5</v>
      </c>
      <c r="G6206" t="s">
        <v>43</v>
      </c>
      <c r="H6206">
        <v>10</v>
      </c>
      <c r="I6206"/>
      <c r="J6206"/>
      <c r="K6206">
        <v>3406433720</v>
      </c>
      <c r="L6206">
        <v>3406433720</v>
      </c>
      <c r="M6206" t="s">
        <v>44</v>
      </c>
      <c r="N6206">
        <v>2369606562</v>
      </c>
      <c r="O6206" s="32" t="str">
        <f t="shared" si="96"/>
        <v>Promoters</v>
      </c>
    </row>
    <row r="6207" spans="1:15" ht="15" x14ac:dyDescent="0.2">
      <c r="A6207" t="s">
        <v>41</v>
      </c>
      <c r="B6207" t="s">
        <v>42</v>
      </c>
      <c r="C6207" t="s">
        <v>106</v>
      </c>
      <c r="D6207" s="11">
        <v>44330</v>
      </c>
      <c r="E6207" t="s">
        <v>53</v>
      </c>
      <c r="F6207">
        <v>5</v>
      </c>
      <c r="G6207" t="s">
        <v>43</v>
      </c>
      <c r="H6207">
        <v>10</v>
      </c>
      <c r="I6207"/>
      <c r="J6207"/>
      <c r="K6207">
        <v>4412366699</v>
      </c>
      <c r="L6207">
        <v>4412366699</v>
      </c>
      <c r="M6207" t="s">
        <v>44</v>
      </c>
      <c r="N6207">
        <v>2369607067</v>
      </c>
      <c r="O6207" s="32" t="str">
        <f t="shared" si="96"/>
        <v>Promoters</v>
      </c>
    </row>
    <row r="6208" spans="1:15" ht="15" x14ac:dyDescent="0.2">
      <c r="A6208" t="s">
        <v>41</v>
      </c>
      <c r="B6208" t="s">
        <v>42</v>
      </c>
      <c r="C6208" t="s">
        <v>145</v>
      </c>
      <c r="D6208" s="11">
        <v>44330</v>
      </c>
      <c r="E6208" t="s">
        <v>50</v>
      </c>
      <c r="F6208">
        <v>4</v>
      </c>
      <c r="G6208" t="s">
        <v>46</v>
      </c>
      <c r="H6208">
        <v>5</v>
      </c>
      <c r="I6208"/>
      <c r="J6208"/>
      <c r="K6208">
        <v>5128256861</v>
      </c>
      <c r="L6208">
        <v>5128256861</v>
      </c>
      <c r="M6208" t="s">
        <v>44</v>
      </c>
      <c r="N6208">
        <v>2369608770</v>
      </c>
      <c r="O6208" s="32" t="str">
        <f t="shared" si="96"/>
        <v>Detractors</v>
      </c>
    </row>
    <row r="6209" spans="1:15" ht="15" x14ac:dyDescent="0.2">
      <c r="A6209" t="s">
        <v>41</v>
      </c>
      <c r="B6209" t="s">
        <v>42</v>
      </c>
      <c r="C6209" t="s">
        <v>117</v>
      </c>
      <c r="D6209" s="11">
        <v>44330</v>
      </c>
      <c r="E6209" t="s">
        <v>50</v>
      </c>
      <c r="F6209">
        <v>5</v>
      </c>
      <c r="G6209" t="s">
        <v>43</v>
      </c>
      <c r="H6209">
        <v>10</v>
      </c>
      <c r="I6209"/>
      <c r="J6209"/>
      <c r="K6209">
        <v>3402447072</v>
      </c>
      <c r="L6209">
        <v>3402447072</v>
      </c>
      <c r="M6209" t="s">
        <v>44</v>
      </c>
      <c r="N6209">
        <v>2369650439</v>
      </c>
      <c r="O6209" s="32" t="str">
        <f t="shared" si="96"/>
        <v>Promoters</v>
      </c>
    </row>
    <row r="6210" spans="1:15" ht="15" x14ac:dyDescent="0.2">
      <c r="A6210" t="s">
        <v>41</v>
      </c>
      <c r="B6210" t="s">
        <v>42</v>
      </c>
      <c r="C6210" t="s">
        <v>129</v>
      </c>
      <c r="D6210" s="11">
        <v>44330</v>
      </c>
      <c r="E6210" t="s">
        <v>50</v>
      </c>
      <c r="F6210">
        <v>4</v>
      </c>
      <c r="G6210" t="s">
        <v>43</v>
      </c>
      <c r="H6210">
        <v>8</v>
      </c>
      <c r="I6210"/>
      <c r="J6210"/>
      <c r="K6210">
        <v>3402774131</v>
      </c>
      <c r="L6210">
        <v>3402774131</v>
      </c>
      <c r="M6210" t="s">
        <v>51</v>
      </c>
      <c r="N6210">
        <v>2369656755</v>
      </c>
      <c r="O6210" s="32" t="str">
        <f t="shared" ref="O6210:O6273" si="97">IF(AND(H6210&gt;=$Q$3,H6210&lt;=$R$3),$S$3,IF(AND(H6210&gt;=$Q$4,H6210&lt;=$R$4),$S$4,IF(AND(H6210&gt;=$Q$5,H6210&lt;=$R$5),$S$5)))</f>
        <v>Passives</v>
      </c>
    </row>
    <row r="6211" spans="1:15" ht="15" x14ac:dyDescent="0.2">
      <c r="A6211" t="s">
        <v>41</v>
      </c>
      <c r="B6211" t="s">
        <v>42</v>
      </c>
      <c r="C6211" t="s">
        <v>115</v>
      </c>
      <c r="D6211" s="11">
        <v>44330</v>
      </c>
      <c r="E6211" t="s">
        <v>50</v>
      </c>
      <c r="F6211">
        <v>5</v>
      </c>
      <c r="G6211" t="s">
        <v>43</v>
      </c>
      <c r="H6211">
        <v>10</v>
      </c>
      <c r="I6211"/>
      <c r="J6211"/>
      <c r="K6211">
        <v>3403327592</v>
      </c>
      <c r="L6211">
        <v>3403327592</v>
      </c>
      <c r="M6211" t="s">
        <v>51</v>
      </c>
      <c r="N6211">
        <v>2369666163</v>
      </c>
      <c r="O6211" s="32" t="str">
        <f t="shared" si="97"/>
        <v>Promoters</v>
      </c>
    </row>
    <row r="6212" spans="1:15" ht="15" x14ac:dyDescent="0.2">
      <c r="A6212" t="s">
        <v>41</v>
      </c>
      <c r="B6212" t="s">
        <v>42</v>
      </c>
      <c r="C6212" t="s">
        <v>83</v>
      </c>
      <c r="D6212" s="11">
        <v>44330</v>
      </c>
      <c r="E6212" t="s">
        <v>52</v>
      </c>
      <c r="F6212">
        <v>5</v>
      </c>
      <c r="G6212" t="s">
        <v>43</v>
      </c>
      <c r="H6212">
        <v>0</v>
      </c>
      <c r="I6212"/>
      <c r="J6212"/>
      <c r="K6212">
        <v>4417030588</v>
      </c>
      <c r="L6212">
        <v>4417030588</v>
      </c>
      <c r="M6212" t="s">
        <v>44</v>
      </c>
      <c r="N6212">
        <v>2369673311</v>
      </c>
      <c r="O6212" s="32" t="str">
        <f t="shared" si="97"/>
        <v>Detractors</v>
      </c>
    </row>
    <row r="6213" spans="1:15" ht="15" x14ac:dyDescent="0.2">
      <c r="A6213" t="s">
        <v>41</v>
      </c>
      <c r="B6213" t="s">
        <v>42</v>
      </c>
      <c r="C6213" t="s">
        <v>85</v>
      </c>
      <c r="D6213" s="11">
        <v>44330</v>
      </c>
      <c r="E6213" t="s">
        <v>50</v>
      </c>
      <c r="F6213">
        <v>5</v>
      </c>
      <c r="G6213" t="s">
        <v>43</v>
      </c>
      <c r="H6213">
        <v>10</v>
      </c>
      <c r="I6213"/>
      <c r="J6213"/>
      <c r="K6213">
        <v>3405139573</v>
      </c>
      <c r="L6213">
        <v>3405139573</v>
      </c>
      <c r="M6213" t="s">
        <v>44</v>
      </c>
      <c r="N6213">
        <v>2369692902</v>
      </c>
      <c r="O6213" s="32" t="str">
        <f t="shared" si="97"/>
        <v>Promoters</v>
      </c>
    </row>
    <row r="6214" spans="1:15" ht="15" x14ac:dyDescent="0.2">
      <c r="A6214" t="s">
        <v>41</v>
      </c>
      <c r="B6214" t="s">
        <v>42</v>
      </c>
      <c r="C6214" t="s">
        <v>135</v>
      </c>
      <c r="D6214" s="11">
        <v>44330</v>
      </c>
      <c r="E6214" t="s">
        <v>53</v>
      </c>
      <c r="F6214">
        <v>4</v>
      </c>
      <c r="G6214" t="s">
        <v>43</v>
      </c>
      <c r="H6214">
        <v>10</v>
      </c>
      <c r="I6214"/>
      <c r="J6214"/>
      <c r="K6214">
        <v>4415364986</v>
      </c>
      <c r="L6214">
        <v>4415364986</v>
      </c>
      <c r="M6214" t="s">
        <v>51</v>
      </c>
      <c r="N6214">
        <v>2369718973</v>
      </c>
      <c r="O6214" s="32" t="str">
        <f t="shared" si="97"/>
        <v>Promoters</v>
      </c>
    </row>
    <row r="6215" spans="1:15" ht="15" x14ac:dyDescent="0.2">
      <c r="A6215" t="s">
        <v>41</v>
      </c>
      <c r="B6215" t="s">
        <v>42</v>
      </c>
      <c r="C6215" t="s">
        <v>136</v>
      </c>
      <c r="D6215" s="11">
        <v>44330</v>
      </c>
      <c r="E6215" t="s">
        <v>53</v>
      </c>
      <c r="F6215">
        <v>4</v>
      </c>
      <c r="G6215" t="s">
        <v>43</v>
      </c>
      <c r="H6215">
        <v>7</v>
      </c>
      <c r="I6215"/>
      <c r="J6215"/>
      <c r="K6215">
        <v>4417057761</v>
      </c>
      <c r="L6215">
        <v>4417057761</v>
      </c>
      <c r="M6215" t="s">
        <v>51</v>
      </c>
      <c r="N6215">
        <v>2369720167</v>
      </c>
      <c r="O6215" s="32" t="str">
        <f t="shared" si="97"/>
        <v>Passives</v>
      </c>
    </row>
    <row r="6216" spans="1:15" ht="15" x14ac:dyDescent="0.2">
      <c r="A6216" t="s">
        <v>41</v>
      </c>
      <c r="B6216" t="s">
        <v>42</v>
      </c>
      <c r="C6216" t="s">
        <v>140</v>
      </c>
      <c r="D6216" s="11">
        <v>44330</v>
      </c>
      <c r="E6216" t="s">
        <v>50</v>
      </c>
      <c r="F6216">
        <v>1</v>
      </c>
      <c r="G6216" t="s">
        <v>43</v>
      </c>
      <c r="H6216">
        <v>9</v>
      </c>
      <c r="I6216"/>
      <c r="J6216"/>
      <c r="K6216">
        <v>3406909161</v>
      </c>
      <c r="L6216">
        <v>3406909161</v>
      </c>
      <c r="M6216" t="s">
        <v>44</v>
      </c>
      <c r="N6216">
        <v>2369720803</v>
      </c>
      <c r="O6216" s="32" t="str">
        <f t="shared" si="97"/>
        <v>Promoters</v>
      </c>
    </row>
    <row r="6217" spans="1:15" ht="15" x14ac:dyDescent="0.2">
      <c r="A6217" t="s">
        <v>41</v>
      </c>
      <c r="B6217" t="s">
        <v>42</v>
      </c>
      <c r="C6217" t="s">
        <v>141</v>
      </c>
      <c r="D6217" s="11">
        <v>44330</v>
      </c>
      <c r="E6217" t="s">
        <v>52</v>
      </c>
      <c r="F6217">
        <v>1</v>
      </c>
      <c r="G6217" t="s">
        <v>46</v>
      </c>
      <c r="H6217">
        <v>0</v>
      </c>
      <c r="I6217"/>
      <c r="J6217">
        <v>2046105179</v>
      </c>
      <c r="K6217">
        <v>4417770157</v>
      </c>
      <c r="L6217">
        <v>4417770157</v>
      </c>
      <c r="M6217" t="s">
        <v>44</v>
      </c>
      <c r="N6217">
        <v>2369758363</v>
      </c>
      <c r="O6217" s="32" t="str">
        <f t="shared" si="97"/>
        <v>Detractors</v>
      </c>
    </row>
    <row r="6218" spans="1:15" ht="15" x14ac:dyDescent="0.2">
      <c r="A6218" t="s">
        <v>41</v>
      </c>
      <c r="B6218" t="s">
        <v>42</v>
      </c>
      <c r="C6218" t="s">
        <v>88</v>
      </c>
      <c r="D6218" s="11">
        <v>44330</v>
      </c>
      <c r="E6218" t="s">
        <v>54</v>
      </c>
      <c r="F6218">
        <v>5</v>
      </c>
      <c r="G6218" t="s">
        <v>43</v>
      </c>
      <c r="H6218">
        <v>3</v>
      </c>
      <c r="I6218"/>
      <c r="J6218"/>
      <c r="K6218">
        <v>5054853528</v>
      </c>
      <c r="L6218">
        <v>5054853528</v>
      </c>
      <c r="M6218" t="s">
        <v>44</v>
      </c>
      <c r="N6218">
        <v>2369777002</v>
      </c>
      <c r="O6218" s="32" t="str">
        <f t="shared" si="97"/>
        <v>Detractors</v>
      </c>
    </row>
    <row r="6219" spans="1:15" ht="15" x14ac:dyDescent="0.2">
      <c r="A6219" t="s">
        <v>41</v>
      </c>
      <c r="B6219" t="s">
        <v>42</v>
      </c>
      <c r="C6219" t="s">
        <v>113</v>
      </c>
      <c r="D6219" s="11">
        <v>44331</v>
      </c>
      <c r="E6219" t="s">
        <v>50</v>
      </c>
      <c r="F6219">
        <v>5</v>
      </c>
      <c r="G6219" t="s">
        <v>46</v>
      </c>
      <c r="H6219">
        <v>5</v>
      </c>
      <c r="I6219"/>
      <c r="J6219"/>
      <c r="K6219">
        <v>8157123140</v>
      </c>
      <c r="L6219">
        <v>8157123140</v>
      </c>
      <c r="M6219" t="s">
        <v>44</v>
      </c>
      <c r="N6219">
        <v>2369862671</v>
      </c>
      <c r="O6219" s="32" t="str">
        <f t="shared" si="97"/>
        <v>Detractors</v>
      </c>
    </row>
    <row r="6220" spans="1:15" ht="15" x14ac:dyDescent="0.2">
      <c r="A6220" t="s">
        <v>41</v>
      </c>
      <c r="B6220" t="s">
        <v>42</v>
      </c>
      <c r="C6220" t="s">
        <v>122</v>
      </c>
      <c r="D6220" s="11">
        <v>44331</v>
      </c>
      <c r="E6220" t="s">
        <v>52</v>
      </c>
      <c r="F6220">
        <v>5</v>
      </c>
      <c r="G6220" t="s">
        <v>43</v>
      </c>
      <c r="H6220">
        <v>9</v>
      </c>
      <c r="I6220"/>
      <c r="J6220"/>
      <c r="K6220">
        <v>4417997457</v>
      </c>
      <c r="L6220">
        <v>4417997457</v>
      </c>
      <c r="M6220" t="s">
        <v>51</v>
      </c>
      <c r="N6220">
        <v>2369876673</v>
      </c>
      <c r="O6220" s="32" t="str">
        <f t="shared" si="97"/>
        <v>Promoters</v>
      </c>
    </row>
    <row r="6221" spans="1:15" ht="15" x14ac:dyDescent="0.2">
      <c r="A6221" t="s">
        <v>41</v>
      </c>
      <c r="B6221" t="s">
        <v>42</v>
      </c>
      <c r="C6221" t="s">
        <v>121</v>
      </c>
      <c r="D6221" s="11">
        <v>44331</v>
      </c>
      <c r="E6221" t="s">
        <v>53</v>
      </c>
      <c r="F6221">
        <v>4</v>
      </c>
      <c r="G6221" t="s">
        <v>46</v>
      </c>
      <c r="H6221">
        <v>5</v>
      </c>
      <c r="I6221"/>
      <c r="J6221"/>
      <c r="K6221">
        <v>4415992874</v>
      </c>
      <c r="L6221">
        <v>4415992874</v>
      </c>
      <c r="M6221" t="s">
        <v>44</v>
      </c>
      <c r="N6221">
        <v>2369892445</v>
      </c>
      <c r="O6221" s="32" t="str">
        <f t="shared" si="97"/>
        <v>Detractors</v>
      </c>
    </row>
    <row r="6222" spans="1:15" ht="15" x14ac:dyDescent="0.2">
      <c r="A6222" t="s">
        <v>41</v>
      </c>
      <c r="B6222" t="s">
        <v>42</v>
      </c>
      <c r="C6222" t="s">
        <v>117</v>
      </c>
      <c r="D6222" s="11">
        <v>44331</v>
      </c>
      <c r="E6222" t="s">
        <v>50</v>
      </c>
      <c r="F6222">
        <v>5</v>
      </c>
      <c r="G6222" t="s">
        <v>43</v>
      </c>
      <c r="H6222">
        <v>9</v>
      </c>
      <c r="I6222"/>
      <c r="J6222"/>
      <c r="K6222">
        <v>3406430824</v>
      </c>
      <c r="L6222">
        <v>3406430824</v>
      </c>
      <c r="M6222" t="s">
        <v>44</v>
      </c>
      <c r="N6222">
        <v>2369895649</v>
      </c>
      <c r="O6222" s="32" t="str">
        <f t="shared" si="97"/>
        <v>Promoters</v>
      </c>
    </row>
    <row r="6223" spans="1:15" ht="15" x14ac:dyDescent="0.2">
      <c r="A6223" t="s">
        <v>41</v>
      </c>
      <c r="B6223" t="s">
        <v>42</v>
      </c>
      <c r="C6223" t="s">
        <v>128</v>
      </c>
      <c r="D6223" s="11">
        <v>44331</v>
      </c>
      <c r="E6223" t="s">
        <v>53</v>
      </c>
      <c r="F6223">
        <v>3</v>
      </c>
      <c r="G6223" t="s">
        <v>43</v>
      </c>
      <c r="H6223">
        <v>8</v>
      </c>
      <c r="I6223"/>
      <c r="J6223"/>
      <c r="K6223">
        <v>4412956727</v>
      </c>
      <c r="L6223">
        <v>4412956727</v>
      </c>
      <c r="M6223" t="s">
        <v>51</v>
      </c>
      <c r="N6223">
        <v>2369896407</v>
      </c>
      <c r="O6223" s="32" t="str">
        <f t="shared" si="97"/>
        <v>Passives</v>
      </c>
    </row>
    <row r="6224" spans="1:15" ht="15" x14ac:dyDescent="0.2">
      <c r="A6224" t="s">
        <v>41</v>
      </c>
      <c r="B6224" t="s">
        <v>42</v>
      </c>
      <c r="C6224" t="s">
        <v>117</v>
      </c>
      <c r="D6224" s="11">
        <v>44331</v>
      </c>
      <c r="E6224" t="s">
        <v>50</v>
      </c>
      <c r="F6224">
        <v>3</v>
      </c>
      <c r="G6224" t="s">
        <v>43</v>
      </c>
      <c r="H6224">
        <v>8</v>
      </c>
      <c r="I6224"/>
      <c r="J6224"/>
      <c r="K6224">
        <v>3406429767</v>
      </c>
      <c r="L6224">
        <v>3406429767</v>
      </c>
      <c r="M6224" t="s">
        <v>51</v>
      </c>
      <c r="N6224">
        <v>2369915038</v>
      </c>
      <c r="O6224" s="32" t="str">
        <f t="shared" si="97"/>
        <v>Passives</v>
      </c>
    </row>
    <row r="6225" spans="1:15" ht="15" x14ac:dyDescent="0.2">
      <c r="A6225" t="s">
        <v>41</v>
      </c>
      <c r="B6225" t="s">
        <v>42</v>
      </c>
      <c r="C6225" t="s">
        <v>99</v>
      </c>
      <c r="D6225" s="11">
        <v>44331</v>
      </c>
      <c r="E6225" t="s">
        <v>52</v>
      </c>
      <c r="F6225">
        <v>5</v>
      </c>
      <c r="G6225" t="s">
        <v>43</v>
      </c>
      <c r="H6225">
        <v>8</v>
      </c>
      <c r="I6225"/>
      <c r="J6225"/>
      <c r="K6225">
        <v>4412342424</v>
      </c>
      <c r="L6225">
        <v>4412342424</v>
      </c>
      <c r="M6225" t="s">
        <v>44</v>
      </c>
      <c r="N6225">
        <v>2369918058</v>
      </c>
      <c r="O6225" s="32" t="str">
        <f t="shared" si="97"/>
        <v>Passives</v>
      </c>
    </row>
    <row r="6226" spans="1:15" ht="15" x14ac:dyDescent="0.2">
      <c r="A6226" t="s">
        <v>41</v>
      </c>
      <c r="B6226" t="s">
        <v>42</v>
      </c>
      <c r="C6226" t="s">
        <v>113</v>
      </c>
      <c r="D6226" s="11">
        <v>44331</v>
      </c>
      <c r="E6226" t="s">
        <v>54</v>
      </c>
      <c r="F6226">
        <v>5</v>
      </c>
      <c r="G6226" t="s">
        <v>43</v>
      </c>
      <c r="H6226">
        <v>8</v>
      </c>
      <c r="I6226"/>
      <c r="J6226"/>
      <c r="K6226">
        <v>5056125171</v>
      </c>
      <c r="L6226">
        <v>5056125171</v>
      </c>
      <c r="M6226" t="s">
        <v>44</v>
      </c>
      <c r="N6226">
        <v>2369922279</v>
      </c>
      <c r="O6226" s="32" t="str">
        <f t="shared" si="97"/>
        <v>Passives</v>
      </c>
    </row>
    <row r="6227" spans="1:15" ht="15" x14ac:dyDescent="0.2">
      <c r="A6227" t="s">
        <v>41</v>
      </c>
      <c r="B6227" t="s">
        <v>42</v>
      </c>
      <c r="C6227" t="s">
        <v>137</v>
      </c>
      <c r="D6227" s="11">
        <v>44331</v>
      </c>
      <c r="E6227" t="s">
        <v>50</v>
      </c>
      <c r="F6227">
        <v>5</v>
      </c>
      <c r="G6227" t="s">
        <v>43</v>
      </c>
      <c r="H6227">
        <v>10</v>
      </c>
      <c r="I6227"/>
      <c r="J6227"/>
      <c r="K6227">
        <v>9142556953</v>
      </c>
      <c r="L6227">
        <v>9142556953</v>
      </c>
      <c r="M6227" t="s">
        <v>44</v>
      </c>
      <c r="N6227">
        <v>2369927749</v>
      </c>
      <c r="O6227" s="32" t="str">
        <f t="shared" si="97"/>
        <v>Promoters</v>
      </c>
    </row>
    <row r="6228" spans="1:15" ht="15" x14ac:dyDescent="0.2">
      <c r="A6228" t="s">
        <v>41</v>
      </c>
      <c r="B6228" t="s">
        <v>42</v>
      </c>
      <c r="C6228" t="s">
        <v>121</v>
      </c>
      <c r="D6228" s="11">
        <v>44331</v>
      </c>
      <c r="E6228" t="s">
        <v>53</v>
      </c>
      <c r="F6228">
        <v>4</v>
      </c>
      <c r="G6228" t="s">
        <v>43</v>
      </c>
      <c r="H6228">
        <v>7</v>
      </c>
      <c r="I6228"/>
      <c r="J6228"/>
      <c r="K6228">
        <v>4417170930</v>
      </c>
      <c r="L6228">
        <v>4417170930</v>
      </c>
      <c r="M6228" t="s">
        <v>51</v>
      </c>
      <c r="N6228">
        <v>2369949470</v>
      </c>
      <c r="O6228" s="32" t="str">
        <f t="shared" si="97"/>
        <v>Passives</v>
      </c>
    </row>
    <row r="6229" spans="1:15" ht="15" x14ac:dyDescent="0.2">
      <c r="A6229" t="s">
        <v>41</v>
      </c>
      <c r="B6229" t="s">
        <v>42</v>
      </c>
      <c r="C6229" t="s">
        <v>85</v>
      </c>
      <c r="D6229" s="11">
        <v>44331</v>
      </c>
      <c r="E6229" t="s">
        <v>52</v>
      </c>
      <c r="F6229">
        <v>5</v>
      </c>
      <c r="G6229" t="s">
        <v>43</v>
      </c>
      <c r="H6229">
        <v>9</v>
      </c>
      <c r="I6229"/>
      <c r="J6229"/>
      <c r="K6229">
        <v>4417775451</v>
      </c>
      <c r="L6229">
        <v>4417775451</v>
      </c>
      <c r="M6229" t="s">
        <v>44</v>
      </c>
      <c r="N6229">
        <v>2369949516</v>
      </c>
      <c r="O6229" s="32" t="str">
        <f t="shared" si="97"/>
        <v>Promoters</v>
      </c>
    </row>
    <row r="6230" spans="1:15" ht="15" x14ac:dyDescent="0.2">
      <c r="A6230" t="s">
        <v>41</v>
      </c>
      <c r="B6230" t="s">
        <v>42</v>
      </c>
      <c r="C6230" t="s">
        <v>121</v>
      </c>
      <c r="D6230" s="11">
        <v>44331</v>
      </c>
      <c r="E6230" t="s">
        <v>53</v>
      </c>
      <c r="F6230">
        <v>4</v>
      </c>
      <c r="G6230" t="s">
        <v>43</v>
      </c>
      <c r="H6230">
        <v>4</v>
      </c>
      <c r="I6230"/>
      <c r="J6230"/>
      <c r="K6230">
        <v>4413371862</v>
      </c>
      <c r="L6230">
        <v>4413371862</v>
      </c>
      <c r="M6230" t="s">
        <v>44</v>
      </c>
      <c r="N6230">
        <v>2369956565</v>
      </c>
      <c r="O6230" s="32" t="str">
        <f t="shared" si="97"/>
        <v>Detractors</v>
      </c>
    </row>
    <row r="6231" spans="1:15" ht="15" x14ac:dyDescent="0.2">
      <c r="A6231" t="s">
        <v>41</v>
      </c>
      <c r="B6231" t="s">
        <v>42</v>
      </c>
      <c r="C6231" t="s">
        <v>117</v>
      </c>
      <c r="D6231" s="11">
        <v>44331</v>
      </c>
      <c r="E6231" t="s">
        <v>50</v>
      </c>
      <c r="F6231">
        <v>5</v>
      </c>
      <c r="G6231" t="s">
        <v>46</v>
      </c>
      <c r="H6231">
        <v>8</v>
      </c>
      <c r="I6231"/>
      <c r="J6231"/>
      <c r="K6231">
        <v>9173634929</v>
      </c>
      <c r="L6231">
        <v>9173634929</v>
      </c>
      <c r="M6231" t="s">
        <v>44</v>
      </c>
      <c r="N6231">
        <v>2369962988</v>
      </c>
      <c r="O6231" s="32" t="str">
        <f t="shared" si="97"/>
        <v>Passives</v>
      </c>
    </row>
    <row r="6232" spans="1:15" ht="15" x14ac:dyDescent="0.2">
      <c r="A6232" t="s">
        <v>41</v>
      </c>
      <c r="B6232" t="s">
        <v>42</v>
      </c>
      <c r="C6232" t="s">
        <v>87</v>
      </c>
      <c r="D6232" s="11">
        <v>44331</v>
      </c>
      <c r="E6232" t="s">
        <v>53</v>
      </c>
      <c r="F6232">
        <v>5</v>
      </c>
      <c r="G6232" t="s">
        <v>43</v>
      </c>
      <c r="H6232">
        <v>9</v>
      </c>
      <c r="I6232"/>
      <c r="J6232">
        <v>2046308746</v>
      </c>
      <c r="K6232">
        <v>4413365550</v>
      </c>
      <c r="L6232">
        <v>4413365550</v>
      </c>
      <c r="M6232" t="s">
        <v>44</v>
      </c>
      <c r="N6232">
        <v>2369966726</v>
      </c>
      <c r="O6232" s="32" t="str">
        <f t="shared" si="97"/>
        <v>Promoters</v>
      </c>
    </row>
    <row r="6233" spans="1:15" ht="15" x14ac:dyDescent="0.2">
      <c r="A6233" t="s">
        <v>41</v>
      </c>
      <c r="B6233" t="s">
        <v>42</v>
      </c>
      <c r="C6233" t="s">
        <v>145</v>
      </c>
      <c r="D6233" s="11">
        <v>44331</v>
      </c>
      <c r="E6233" t="s">
        <v>50</v>
      </c>
      <c r="F6233">
        <v>5</v>
      </c>
      <c r="G6233" t="s">
        <v>43</v>
      </c>
      <c r="H6233">
        <v>10</v>
      </c>
      <c r="I6233"/>
      <c r="J6233"/>
      <c r="K6233">
        <v>9183366900</v>
      </c>
      <c r="L6233">
        <v>9183366900</v>
      </c>
      <c r="M6233" t="s">
        <v>51</v>
      </c>
      <c r="N6233">
        <v>2369974246</v>
      </c>
      <c r="O6233" s="32" t="str">
        <f t="shared" si="97"/>
        <v>Promoters</v>
      </c>
    </row>
    <row r="6234" spans="1:15" ht="15" x14ac:dyDescent="0.2">
      <c r="A6234" t="s">
        <v>41</v>
      </c>
      <c r="B6234" t="s">
        <v>42</v>
      </c>
      <c r="C6234" t="s">
        <v>136</v>
      </c>
      <c r="D6234" s="11">
        <v>44331</v>
      </c>
      <c r="E6234" t="s">
        <v>53</v>
      </c>
      <c r="F6234">
        <v>5</v>
      </c>
      <c r="G6234" t="s">
        <v>43</v>
      </c>
      <c r="H6234">
        <v>9</v>
      </c>
      <c r="I6234"/>
      <c r="J6234"/>
      <c r="K6234">
        <v>4415911963</v>
      </c>
      <c r="L6234">
        <v>4415911963</v>
      </c>
      <c r="M6234" t="s">
        <v>44</v>
      </c>
      <c r="N6234">
        <v>2369997883</v>
      </c>
      <c r="O6234" s="32" t="str">
        <f t="shared" si="97"/>
        <v>Promoters</v>
      </c>
    </row>
    <row r="6235" spans="1:15" ht="15" x14ac:dyDescent="0.2">
      <c r="A6235" t="s">
        <v>41</v>
      </c>
      <c r="B6235" t="s">
        <v>42</v>
      </c>
      <c r="C6235" t="s">
        <v>146</v>
      </c>
      <c r="D6235" s="11">
        <v>44331</v>
      </c>
      <c r="E6235" t="s">
        <v>53</v>
      </c>
      <c r="F6235">
        <v>5</v>
      </c>
      <c r="G6235" t="s">
        <v>43</v>
      </c>
      <c r="H6235">
        <v>7</v>
      </c>
      <c r="I6235"/>
      <c r="J6235"/>
      <c r="K6235">
        <v>4413326262</v>
      </c>
      <c r="L6235">
        <v>4413326262</v>
      </c>
      <c r="M6235" t="s">
        <v>44</v>
      </c>
      <c r="N6235">
        <v>2370004052</v>
      </c>
      <c r="O6235" s="32" t="str">
        <f t="shared" si="97"/>
        <v>Passives</v>
      </c>
    </row>
    <row r="6236" spans="1:15" ht="15" x14ac:dyDescent="0.2">
      <c r="A6236" t="s">
        <v>41</v>
      </c>
      <c r="B6236" t="s">
        <v>42</v>
      </c>
      <c r="C6236" t="s">
        <v>85</v>
      </c>
      <c r="D6236" s="11">
        <v>44331</v>
      </c>
      <c r="E6236" t="s">
        <v>53</v>
      </c>
      <c r="F6236">
        <v>5</v>
      </c>
      <c r="G6236" t="s">
        <v>43</v>
      </c>
      <c r="H6236">
        <v>9</v>
      </c>
      <c r="I6236"/>
      <c r="J6236"/>
      <c r="K6236">
        <v>4417992720</v>
      </c>
      <c r="L6236">
        <v>4417992720</v>
      </c>
      <c r="M6236" t="s">
        <v>51</v>
      </c>
      <c r="N6236">
        <v>2370007453</v>
      </c>
      <c r="O6236" s="32" t="str">
        <f t="shared" si="97"/>
        <v>Promoters</v>
      </c>
    </row>
    <row r="6237" spans="1:15" ht="15" x14ac:dyDescent="0.2">
      <c r="A6237" t="s">
        <v>41</v>
      </c>
      <c r="B6237" t="s">
        <v>42</v>
      </c>
      <c r="C6237" t="s">
        <v>79</v>
      </c>
      <c r="D6237" s="11">
        <v>44331</v>
      </c>
      <c r="E6237" t="s">
        <v>53</v>
      </c>
      <c r="F6237">
        <v>5</v>
      </c>
      <c r="G6237" t="s">
        <v>43</v>
      </c>
      <c r="H6237">
        <v>10</v>
      </c>
      <c r="I6237"/>
      <c r="J6237"/>
      <c r="K6237">
        <v>4417042500</v>
      </c>
      <c r="L6237">
        <v>4417042500</v>
      </c>
      <c r="M6237" t="s">
        <v>44</v>
      </c>
      <c r="N6237">
        <v>2370008715</v>
      </c>
      <c r="O6237" s="32" t="str">
        <f t="shared" si="97"/>
        <v>Promoters</v>
      </c>
    </row>
    <row r="6238" spans="1:15" ht="15" x14ac:dyDescent="0.2">
      <c r="A6238" t="s">
        <v>41</v>
      </c>
      <c r="B6238" t="s">
        <v>42</v>
      </c>
      <c r="C6238" t="s">
        <v>136</v>
      </c>
      <c r="D6238" s="11">
        <v>44331</v>
      </c>
      <c r="E6238" t="s">
        <v>53</v>
      </c>
      <c r="F6238">
        <v>5</v>
      </c>
      <c r="G6238" t="s">
        <v>43</v>
      </c>
      <c r="H6238">
        <v>9</v>
      </c>
      <c r="I6238"/>
      <c r="J6238"/>
      <c r="K6238">
        <v>4417995006</v>
      </c>
      <c r="L6238">
        <v>4417995006</v>
      </c>
      <c r="M6238" t="s">
        <v>44</v>
      </c>
      <c r="N6238">
        <v>2370013078</v>
      </c>
      <c r="O6238" s="32" t="str">
        <f t="shared" si="97"/>
        <v>Promoters</v>
      </c>
    </row>
    <row r="6239" spans="1:15" ht="15" x14ac:dyDescent="0.2">
      <c r="A6239" t="s">
        <v>41</v>
      </c>
      <c r="B6239" t="s">
        <v>42</v>
      </c>
      <c r="C6239" t="s">
        <v>133</v>
      </c>
      <c r="D6239" s="11">
        <v>44331</v>
      </c>
      <c r="E6239" t="s">
        <v>50</v>
      </c>
      <c r="F6239">
        <v>5</v>
      </c>
      <c r="G6239" t="s">
        <v>43</v>
      </c>
      <c r="H6239">
        <v>4</v>
      </c>
      <c r="I6239"/>
      <c r="J6239"/>
      <c r="K6239">
        <v>3403449348</v>
      </c>
      <c r="L6239">
        <v>3403449348</v>
      </c>
      <c r="M6239" t="s">
        <v>44</v>
      </c>
      <c r="N6239">
        <v>2370015773</v>
      </c>
      <c r="O6239" s="32" t="str">
        <f t="shared" si="97"/>
        <v>Detractors</v>
      </c>
    </row>
    <row r="6240" spans="1:15" ht="15" x14ac:dyDescent="0.2">
      <c r="A6240" t="s">
        <v>41</v>
      </c>
      <c r="B6240" t="s">
        <v>42</v>
      </c>
      <c r="C6240" t="s">
        <v>79</v>
      </c>
      <c r="D6240" s="11">
        <v>44331</v>
      </c>
      <c r="E6240" t="s">
        <v>53</v>
      </c>
      <c r="F6240">
        <v>5</v>
      </c>
      <c r="G6240" t="s">
        <v>46</v>
      </c>
      <c r="H6240">
        <v>9</v>
      </c>
      <c r="I6240"/>
      <c r="J6240"/>
      <c r="K6240">
        <v>4413331272</v>
      </c>
      <c r="L6240">
        <v>4413331272</v>
      </c>
      <c r="M6240" t="s">
        <v>44</v>
      </c>
      <c r="N6240">
        <v>2370017995</v>
      </c>
      <c r="O6240" s="32" t="str">
        <f t="shared" si="97"/>
        <v>Promoters</v>
      </c>
    </row>
    <row r="6241" spans="1:15" ht="15" x14ac:dyDescent="0.2">
      <c r="A6241" t="s">
        <v>41</v>
      </c>
      <c r="B6241" t="s">
        <v>42</v>
      </c>
      <c r="C6241" t="s">
        <v>136</v>
      </c>
      <c r="D6241" s="11">
        <v>44331</v>
      </c>
      <c r="E6241" t="s">
        <v>52</v>
      </c>
      <c r="F6241">
        <v>5</v>
      </c>
      <c r="G6241" t="s">
        <v>43</v>
      </c>
      <c r="H6241">
        <v>10</v>
      </c>
      <c r="I6241"/>
      <c r="J6241"/>
      <c r="K6241">
        <v>2893960075</v>
      </c>
      <c r="L6241">
        <v>2893960075</v>
      </c>
      <c r="M6241" t="s">
        <v>44</v>
      </c>
      <c r="N6241">
        <v>2370032857</v>
      </c>
      <c r="O6241" s="32" t="str">
        <f t="shared" si="97"/>
        <v>Promoters</v>
      </c>
    </row>
    <row r="6242" spans="1:15" ht="15" x14ac:dyDescent="0.2">
      <c r="A6242" t="s">
        <v>41</v>
      </c>
      <c r="B6242" t="s">
        <v>42</v>
      </c>
      <c r="C6242" t="s">
        <v>136</v>
      </c>
      <c r="D6242" s="11">
        <v>44331</v>
      </c>
      <c r="E6242" t="s">
        <v>53</v>
      </c>
      <c r="F6242">
        <v>5</v>
      </c>
      <c r="G6242" t="s">
        <v>43</v>
      </c>
      <c r="H6242">
        <v>8</v>
      </c>
      <c r="I6242"/>
      <c r="J6242"/>
      <c r="K6242">
        <v>4417053471</v>
      </c>
      <c r="L6242">
        <v>4417053471</v>
      </c>
      <c r="M6242" t="s">
        <v>44</v>
      </c>
      <c r="N6242">
        <v>2370039184</v>
      </c>
      <c r="O6242" s="32" t="str">
        <f t="shared" si="97"/>
        <v>Passives</v>
      </c>
    </row>
    <row r="6243" spans="1:15" ht="15" x14ac:dyDescent="0.2">
      <c r="A6243" t="s">
        <v>41</v>
      </c>
      <c r="B6243" t="s">
        <v>42</v>
      </c>
      <c r="C6243" t="s">
        <v>140</v>
      </c>
      <c r="D6243" s="11">
        <v>44331</v>
      </c>
      <c r="E6243" t="s">
        <v>53</v>
      </c>
      <c r="F6243">
        <v>5</v>
      </c>
      <c r="G6243" t="s">
        <v>43</v>
      </c>
      <c r="H6243">
        <v>7</v>
      </c>
      <c r="I6243"/>
      <c r="J6243"/>
      <c r="K6243">
        <v>4412938137</v>
      </c>
      <c r="L6243">
        <v>4412938137</v>
      </c>
      <c r="M6243" t="s">
        <v>51</v>
      </c>
      <c r="N6243">
        <v>2370040122</v>
      </c>
      <c r="O6243" s="32" t="str">
        <f t="shared" si="97"/>
        <v>Passives</v>
      </c>
    </row>
    <row r="6244" spans="1:15" ht="15" x14ac:dyDescent="0.2">
      <c r="A6244" t="s">
        <v>41</v>
      </c>
      <c r="B6244" t="s">
        <v>42</v>
      </c>
      <c r="C6244" t="s">
        <v>127</v>
      </c>
      <c r="D6244" s="11">
        <v>44331</v>
      </c>
      <c r="E6244" t="s">
        <v>54</v>
      </c>
      <c r="F6244">
        <v>5</v>
      </c>
      <c r="G6244" t="s">
        <v>43</v>
      </c>
      <c r="H6244">
        <v>10</v>
      </c>
      <c r="I6244"/>
      <c r="J6244"/>
      <c r="K6244">
        <v>6026982764</v>
      </c>
      <c r="L6244">
        <v>6026982764</v>
      </c>
      <c r="M6244" t="s">
        <v>44</v>
      </c>
      <c r="N6244">
        <v>2370041989</v>
      </c>
      <c r="O6244" s="32" t="str">
        <f t="shared" si="97"/>
        <v>Promoters</v>
      </c>
    </row>
    <row r="6245" spans="1:15" ht="15" x14ac:dyDescent="0.2">
      <c r="A6245" t="s">
        <v>41</v>
      </c>
      <c r="B6245" t="s">
        <v>42</v>
      </c>
      <c r="C6245" t="s">
        <v>139</v>
      </c>
      <c r="D6245" s="11">
        <v>44331</v>
      </c>
      <c r="E6245" t="s">
        <v>50</v>
      </c>
      <c r="F6245">
        <v>5</v>
      </c>
      <c r="G6245" t="s">
        <v>46</v>
      </c>
      <c r="H6245">
        <v>8</v>
      </c>
      <c r="I6245"/>
      <c r="J6245">
        <v>2046387232</v>
      </c>
      <c r="K6245">
        <v>5164173712</v>
      </c>
      <c r="L6245">
        <v>5164173712</v>
      </c>
      <c r="M6245" t="s">
        <v>44</v>
      </c>
      <c r="N6245">
        <v>2370051296</v>
      </c>
      <c r="O6245" s="32" t="str">
        <f t="shared" si="97"/>
        <v>Passives</v>
      </c>
    </row>
    <row r="6246" spans="1:15" ht="15" x14ac:dyDescent="0.2">
      <c r="A6246" t="s">
        <v>41</v>
      </c>
      <c r="B6246" t="s">
        <v>42</v>
      </c>
      <c r="C6246" t="s">
        <v>133</v>
      </c>
      <c r="D6246" s="11">
        <v>44331</v>
      </c>
      <c r="E6246" t="s">
        <v>50</v>
      </c>
      <c r="F6246">
        <v>3</v>
      </c>
      <c r="G6246" t="s">
        <v>46</v>
      </c>
      <c r="H6246">
        <v>3</v>
      </c>
      <c r="I6246"/>
      <c r="J6246">
        <v>2046387629</v>
      </c>
      <c r="K6246">
        <v>3402448519</v>
      </c>
      <c r="L6246">
        <v>3402448519</v>
      </c>
      <c r="M6246" t="s">
        <v>44</v>
      </c>
      <c r="N6246">
        <v>2370051683</v>
      </c>
      <c r="O6246" s="32" t="str">
        <f t="shared" si="97"/>
        <v>Detractors</v>
      </c>
    </row>
    <row r="6247" spans="1:15" ht="15" x14ac:dyDescent="0.2">
      <c r="A6247" t="s">
        <v>41</v>
      </c>
      <c r="B6247" t="s">
        <v>42</v>
      </c>
      <c r="C6247" t="s">
        <v>89</v>
      </c>
      <c r="D6247" s="11">
        <v>44331</v>
      </c>
      <c r="E6247" t="s">
        <v>53</v>
      </c>
      <c r="F6247">
        <v>5</v>
      </c>
      <c r="G6247" t="s">
        <v>46</v>
      </c>
      <c r="H6247">
        <v>10</v>
      </c>
      <c r="I6247"/>
      <c r="J6247"/>
      <c r="K6247">
        <v>4415333664</v>
      </c>
      <c r="L6247">
        <v>4415333664</v>
      </c>
      <c r="M6247" t="s">
        <v>44</v>
      </c>
      <c r="N6247">
        <v>2370052574</v>
      </c>
      <c r="O6247" s="32" t="str">
        <f t="shared" si="97"/>
        <v>Promoters</v>
      </c>
    </row>
    <row r="6248" spans="1:15" ht="15" x14ac:dyDescent="0.2">
      <c r="A6248" t="s">
        <v>41</v>
      </c>
      <c r="B6248" t="s">
        <v>42</v>
      </c>
      <c r="C6248" t="s">
        <v>84</v>
      </c>
      <c r="D6248" s="11">
        <v>44331</v>
      </c>
      <c r="E6248" t="s">
        <v>53</v>
      </c>
      <c r="F6248">
        <v>5</v>
      </c>
      <c r="G6248" t="s">
        <v>43</v>
      </c>
      <c r="H6248">
        <v>4</v>
      </c>
      <c r="I6248"/>
      <c r="J6248"/>
      <c r="K6248">
        <v>4417059821</v>
      </c>
      <c r="L6248">
        <v>4417059821</v>
      </c>
      <c r="M6248" t="s">
        <v>44</v>
      </c>
      <c r="N6248">
        <v>2370056142</v>
      </c>
      <c r="O6248" s="32" t="str">
        <f t="shared" si="97"/>
        <v>Detractors</v>
      </c>
    </row>
    <row r="6249" spans="1:15" ht="15" x14ac:dyDescent="0.2">
      <c r="A6249" t="s">
        <v>41</v>
      </c>
      <c r="B6249" t="s">
        <v>42</v>
      </c>
      <c r="C6249" t="s">
        <v>84</v>
      </c>
      <c r="D6249" s="11">
        <v>44331</v>
      </c>
      <c r="E6249" t="s">
        <v>53</v>
      </c>
      <c r="F6249">
        <v>5</v>
      </c>
      <c r="G6249" t="s">
        <v>43</v>
      </c>
      <c r="H6249">
        <v>6</v>
      </c>
      <c r="I6249"/>
      <c r="J6249">
        <v>2046397946</v>
      </c>
      <c r="K6249">
        <v>4412382557</v>
      </c>
      <c r="L6249">
        <v>4412382557</v>
      </c>
      <c r="M6249" t="s">
        <v>44</v>
      </c>
      <c r="N6249">
        <v>2370062233</v>
      </c>
      <c r="O6249" s="32" t="str">
        <f t="shared" si="97"/>
        <v>Detractors</v>
      </c>
    </row>
    <row r="6250" spans="1:15" ht="15" x14ac:dyDescent="0.2">
      <c r="A6250" t="s">
        <v>41</v>
      </c>
      <c r="B6250" t="s">
        <v>42</v>
      </c>
      <c r="C6250" t="s">
        <v>113</v>
      </c>
      <c r="D6250" s="11">
        <v>44332</v>
      </c>
      <c r="E6250" t="s">
        <v>55</v>
      </c>
      <c r="F6250">
        <v>5</v>
      </c>
      <c r="G6250" t="s">
        <v>43</v>
      </c>
      <c r="H6250">
        <v>2</v>
      </c>
      <c r="I6250"/>
      <c r="J6250"/>
      <c r="K6250">
        <v>7196803140</v>
      </c>
      <c r="L6250">
        <v>7196803140</v>
      </c>
      <c r="M6250" t="s">
        <v>44</v>
      </c>
      <c r="N6250">
        <v>2370150770</v>
      </c>
      <c r="O6250" s="32" t="str">
        <f t="shared" si="97"/>
        <v>Detractors</v>
      </c>
    </row>
    <row r="6251" spans="1:15" ht="15" x14ac:dyDescent="0.2">
      <c r="A6251" t="s">
        <v>41</v>
      </c>
      <c r="B6251" t="s">
        <v>42</v>
      </c>
      <c r="C6251" t="s">
        <v>114</v>
      </c>
      <c r="D6251" s="11">
        <v>44332</v>
      </c>
      <c r="E6251" t="s">
        <v>52</v>
      </c>
      <c r="F6251">
        <v>5</v>
      </c>
      <c r="G6251" t="s">
        <v>46</v>
      </c>
      <c r="H6251">
        <v>10</v>
      </c>
      <c r="I6251"/>
      <c r="J6251"/>
      <c r="K6251">
        <v>4417070256</v>
      </c>
      <c r="L6251">
        <v>4417070256</v>
      </c>
      <c r="M6251" t="s">
        <v>44</v>
      </c>
      <c r="N6251">
        <v>2370158348</v>
      </c>
      <c r="O6251" s="32" t="str">
        <f t="shared" si="97"/>
        <v>Promoters</v>
      </c>
    </row>
    <row r="6252" spans="1:15" ht="15" x14ac:dyDescent="0.2">
      <c r="A6252" t="s">
        <v>41</v>
      </c>
      <c r="B6252" t="s">
        <v>42</v>
      </c>
      <c r="C6252" t="s">
        <v>138</v>
      </c>
      <c r="D6252" s="11">
        <v>44332</v>
      </c>
      <c r="E6252" t="s">
        <v>55</v>
      </c>
      <c r="F6252">
        <v>5</v>
      </c>
      <c r="G6252" t="s">
        <v>46</v>
      </c>
      <c r="H6252">
        <v>10</v>
      </c>
      <c r="I6252"/>
      <c r="J6252"/>
      <c r="K6252">
        <v>5757419493</v>
      </c>
      <c r="L6252">
        <v>5757419493</v>
      </c>
      <c r="M6252" t="s">
        <v>51</v>
      </c>
      <c r="N6252">
        <v>2370189500</v>
      </c>
      <c r="O6252" s="32" t="str">
        <f t="shared" si="97"/>
        <v>Promoters</v>
      </c>
    </row>
    <row r="6253" spans="1:15" ht="15" x14ac:dyDescent="0.2">
      <c r="A6253" t="s">
        <v>41</v>
      </c>
      <c r="B6253" t="s">
        <v>42</v>
      </c>
      <c r="C6253" t="s">
        <v>113</v>
      </c>
      <c r="D6253" s="11">
        <v>44332</v>
      </c>
      <c r="E6253" t="s">
        <v>50</v>
      </c>
      <c r="F6253">
        <v>5</v>
      </c>
      <c r="G6253" t="s">
        <v>43</v>
      </c>
      <c r="H6253">
        <v>5</v>
      </c>
      <c r="I6253"/>
      <c r="J6253"/>
      <c r="K6253">
        <v>3405149713</v>
      </c>
      <c r="L6253">
        <v>3405149713</v>
      </c>
      <c r="M6253" t="s">
        <v>44</v>
      </c>
      <c r="N6253">
        <v>2370191661</v>
      </c>
      <c r="O6253" s="32" t="str">
        <f t="shared" si="97"/>
        <v>Detractors</v>
      </c>
    </row>
    <row r="6254" spans="1:15" ht="15" x14ac:dyDescent="0.2">
      <c r="A6254" t="s">
        <v>41</v>
      </c>
      <c r="B6254" t="s">
        <v>42</v>
      </c>
      <c r="C6254" t="s">
        <v>143</v>
      </c>
      <c r="D6254" s="11">
        <v>44332</v>
      </c>
      <c r="E6254" t="s">
        <v>53</v>
      </c>
      <c r="F6254">
        <v>5</v>
      </c>
      <c r="G6254" t="s">
        <v>43</v>
      </c>
      <c r="H6254">
        <v>8</v>
      </c>
      <c r="I6254"/>
      <c r="J6254"/>
      <c r="K6254">
        <v>4415331553</v>
      </c>
      <c r="L6254">
        <v>4415331553</v>
      </c>
      <c r="M6254" t="s">
        <v>51</v>
      </c>
      <c r="N6254">
        <v>2370194380</v>
      </c>
      <c r="O6254" s="32" t="str">
        <f t="shared" si="97"/>
        <v>Passives</v>
      </c>
    </row>
    <row r="6255" spans="1:15" ht="15" x14ac:dyDescent="0.2">
      <c r="A6255" t="s">
        <v>41</v>
      </c>
      <c r="B6255" t="s">
        <v>42</v>
      </c>
      <c r="C6255" t="s">
        <v>138</v>
      </c>
      <c r="D6255" s="11">
        <v>44332</v>
      </c>
      <c r="E6255" t="s">
        <v>50</v>
      </c>
      <c r="F6255">
        <v>4</v>
      </c>
      <c r="G6255" t="s">
        <v>46</v>
      </c>
      <c r="H6255">
        <v>5</v>
      </c>
      <c r="I6255"/>
      <c r="J6255"/>
      <c r="K6255">
        <v>3405149713</v>
      </c>
      <c r="L6255">
        <v>3405149713</v>
      </c>
      <c r="M6255" t="s">
        <v>44</v>
      </c>
      <c r="N6255">
        <v>2370225092</v>
      </c>
      <c r="O6255" s="32" t="str">
        <f t="shared" si="97"/>
        <v>Detractors</v>
      </c>
    </row>
    <row r="6256" spans="1:15" ht="15" x14ac:dyDescent="0.2">
      <c r="A6256" t="s">
        <v>41</v>
      </c>
      <c r="B6256" t="s">
        <v>42</v>
      </c>
      <c r="C6256" t="s">
        <v>82</v>
      </c>
      <c r="D6256" s="11">
        <v>44332</v>
      </c>
      <c r="E6256" t="s">
        <v>53</v>
      </c>
      <c r="F6256">
        <v>5</v>
      </c>
      <c r="G6256" t="s">
        <v>43</v>
      </c>
      <c r="H6256">
        <v>10</v>
      </c>
      <c r="I6256"/>
      <c r="J6256"/>
      <c r="K6256">
        <v>4415333664</v>
      </c>
      <c r="L6256">
        <v>4415333664</v>
      </c>
      <c r="M6256" t="s">
        <v>44</v>
      </c>
      <c r="N6256">
        <v>2370233733</v>
      </c>
      <c r="O6256" s="32" t="str">
        <f t="shared" si="97"/>
        <v>Promoters</v>
      </c>
    </row>
    <row r="6257" spans="1:15" ht="15" x14ac:dyDescent="0.2">
      <c r="A6257" t="s">
        <v>41</v>
      </c>
      <c r="B6257" t="s">
        <v>42</v>
      </c>
      <c r="C6257" t="s">
        <v>148</v>
      </c>
      <c r="D6257" s="11">
        <v>44332</v>
      </c>
      <c r="E6257" t="s">
        <v>19</v>
      </c>
      <c r="F6257">
        <v>5</v>
      </c>
      <c r="G6257" t="s">
        <v>46</v>
      </c>
      <c r="H6257">
        <v>0</v>
      </c>
      <c r="I6257"/>
      <c r="J6257"/>
      <c r="K6257">
        <v>7205275223</v>
      </c>
      <c r="L6257">
        <v>5922329036</v>
      </c>
      <c r="M6257" t="s">
        <v>44</v>
      </c>
      <c r="N6257">
        <v>2370270499</v>
      </c>
      <c r="O6257" s="32" t="str">
        <f t="shared" si="97"/>
        <v>Detractors</v>
      </c>
    </row>
    <row r="6258" spans="1:15" ht="15" x14ac:dyDescent="0.2">
      <c r="A6258" t="s">
        <v>41</v>
      </c>
      <c r="B6258" t="s">
        <v>42</v>
      </c>
      <c r="C6258" t="s">
        <v>141</v>
      </c>
      <c r="D6258" s="11">
        <v>44332</v>
      </c>
      <c r="E6258" t="s">
        <v>53</v>
      </c>
      <c r="F6258">
        <v>4</v>
      </c>
      <c r="G6258" t="s">
        <v>46</v>
      </c>
      <c r="H6258">
        <v>7</v>
      </c>
      <c r="I6258"/>
      <c r="J6258"/>
      <c r="K6258">
        <v>4413321383</v>
      </c>
      <c r="L6258">
        <v>4413321383</v>
      </c>
      <c r="M6258" t="s">
        <v>51</v>
      </c>
      <c r="N6258">
        <v>2370272323</v>
      </c>
      <c r="O6258" s="32" t="str">
        <f t="shared" si="97"/>
        <v>Passives</v>
      </c>
    </row>
    <row r="6259" spans="1:15" ht="15" x14ac:dyDescent="0.2">
      <c r="A6259" t="s">
        <v>41</v>
      </c>
      <c r="B6259" t="s">
        <v>42</v>
      </c>
      <c r="C6259" t="s">
        <v>142</v>
      </c>
      <c r="D6259" s="11">
        <v>44332</v>
      </c>
      <c r="E6259" t="s">
        <v>55</v>
      </c>
      <c r="F6259">
        <v>5</v>
      </c>
      <c r="G6259" t="s">
        <v>46</v>
      </c>
      <c r="H6259">
        <v>10</v>
      </c>
      <c r="I6259"/>
      <c r="J6259"/>
      <c r="K6259">
        <v>5752244340</v>
      </c>
      <c r="L6259">
        <v>5752244340</v>
      </c>
      <c r="M6259" t="s">
        <v>44</v>
      </c>
      <c r="N6259">
        <v>2370276260</v>
      </c>
      <c r="O6259" s="32" t="str">
        <f t="shared" si="97"/>
        <v>Promoters</v>
      </c>
    </row>
    <row r="6260" spans="1:15" ht="15" x14ac:dyDescent="0.2">
      <c r="A6260" t="s">
        <v>41</v>
      </c>
      <c r="B6260" t="s">
        <v>42</v>
      </c>
      <c r="C6260" t="s">
        <v>121</v>
      </c>
      <c r="D6260" s="11">
        <v>44333</v>
      </c>
      <c r="E6260" t="s">
        <v>53</v>
      </c>
      <c r="F6260">
        <v>5</v>
      </c>
      <c r="G6260" t="s">
        <v>43</v>
      </c>
      <c r="H6260">
        <v>8</v>
      </c>
      <c r="I6260"/>
      <c r="J6260"/>
      <c r="K6260">
        <v>4412951342</v>
      </c>
      <c r="L6260">
        <v>4412951342</v>
      </c>
      <c r="M6260" t="s">
        <v>51</v>
      </c>
      <c r="N6260">
        <v>2370365046</v>
      </c>
      <c r="O6260" s="32" t="str">
        <f t="shared" si="97"/>
        <v>Passives</v>
      </c>
    </row>
    <row r="6261" spans="1:15" ht="15" x14ac:dyDescent="0.2">
      <c r="A6261" t="s">
        <v>41</v>
      </c>
      <c r="B6261" t="s">
        <v>42</v>
      </c>
      <c r="C6261" t="s">
        <v>85</v>
      </c>
      <c r="D6261" s="11">
        <v>44333</v>
      </c>
      <c r="E6261" t="s">
        <v>52</v>
      </c>
      <c r="F6261">
        <v>5</v>
      </c>
      <c r="G6261" t="s">
        <v>43</v>
      </c>
      <c r="H6261">
        <v>7</v>
      </c>
      <c r="I6261"/>
      <c r="J6261"/>
      <c r="K6261">
        <v>4417478786</v>
      </c>
      <c r="L6261">
        <v>4417478786</v>
      </c>
      <c r="M6261" t="s">
        <v>44</v>
      </c>
      <c r="N6261">
        <v>2370365951</v>
      </c>
      <c r="O6261" s="32" t="str">
        <f t="shared" si="97"/>
        <v>Passives</v>
      </c>
    </row>
    <row r="6262" spans="1:15" ht="15" x14ac:dyDescent="0.2">
      <c r="A6262" t="s">
        <v>41</v>
      </c>
      <c r="B6262" t="s">
        <v>42</v>
      </c>
      <c r="C6262" t="s">
        <v>108</v>
      </c>
      <c r="D6262" s="11">
        <v>44333</v>
      </c>
      <c r="E6262" t="s">
        <v>53</v>
      </c>
      <c r="F6262">
        <v>5</v>
      </c>
      <c r="G6262" t="s">
        <v>43</v>
      </c>
      <c r="H6262">
        <v>7</v>
      </c>
      <c r="I6262"/>
      <c r="J6262"/>
      <c r="K6262">
        <v>4412381472</v>
      </c>
      <c r="L6262">
        <v>4412381472</v>
      </c>
      <c r="M6262" t="s">
        <v>44</v>
      </c>
      <c r="N6262">
        <v>2370376406</v>
      </c>
      <c r="O6262" s="32" t="str">
        <f t="shared" si="97"/>
        <v>Passives</v>
      </c>
    </row>
    <row r="6263" spans="1:15" ht="15" x14ac:dyDescent="0.2">
      <c r="A6263" t="s">
        <v>41</v>
      </c>
      <c r="B6263" t="s">
        <v>42</v>
      </c>
      <c r="C6263" t="s">
        <v>103</v>
      </c>
      <c r="D6263" s="11">
        <v>44333</v>
      </c>
      <c r="E6263" t="s">
        <v>53</v>
      </c>
      <c r="F6263">
        <v>5</v>
      </c>
      <c r="G6263" t="s">
        <v>43</v>
      </c>
      <c r="H6263">
        <v>10</v>
      </c>
      <c r="I6263"/>
      <c r="J6263">
        <v>2046708092</v>
      </c>
      <c r="K6263">
        <v>4412960154</v>
      </c>
      <c r="L6263">
        <v>4412960154</v>
      </c>
      <c r="M6263" t="s">
        <v>44</v>
      </c>
      <c r="N6263">
        <v>2370400548</v>
      </c>
      <c r="O6263" s="32" t="str">
        <f t="shared" si="97"/>
        <v>Promoters</v>
      </c>
    </row>
    <row r="6264" spans="1:15" ht="15" x14ac:dyDescent="0.2">
      <c r="A6264" t="s">
        <v>41</v>
      </c>
      <c r="B6264" t="s">
        <v>42</v>
      </c>
      <c r="C6264" t="s">
        <v>102</v>
      </c>
      <c r="D6264" s="11">
        <v>44333</v>
      </c>
      <c r="E6264" t="s">
        <v>53</v>
      </c>
      <c r="F6264">
        <v>5</v>
      </c>
      <c r="G6264" t="s">
        <v>43</v>
      </c>
      <c r="H6264">
        <v>4</v>
      </c>
      <c r="I6264"/>
      <c r="J6264"/>
      <c r="K6264">
        <v>4417347344</v>
      </c>
      <c r="L6264">
        <v>4417347344</v>
      </c>
      <c r="M6264" t="s">
        <v>44</v>
      </c>
      <c r="N6264">
        <v>2370405244</v>
      </c>
      <c r="O6264" s="32" t="str">
        <f t="shared" si="97"/>
        <v>Detractors</v>
      </c>
    </row>
    <row r="6265" spans="1:15" ht="15" x14ac:dyDescent="0.2">
      <c r="A6265" t="s">
        <v>41</v>
      </c>
      <c r="B6265" t="s">
        <v>42</v>
      </c>
      <c r="C6265" t="s">
        <v>121</v>
      </c>
      <c r="D6265" s="11">
        <v>44333</v>
      </c>
      <c r="E6265" t="s">
        <v>55</v>
      </c>
      <c r="F6265">
        <v>5</v>
      </c>
      <c r="G6265" t="s">
        <v>46</v>
      </c>
      <c r="H6265">
        <v>0</v>
      </c>
      <c r="I6265"/>
      <c r="J6265"/>
      <c r="K6265">
        <v>5754551061</v>
      </c>
      <c r="L6265">
        <v>5754551061</v>
      </c>
      <c r="M6265" t="s">
        <v>44</v>
      </c>
      <c r="N6265">
        <v>2370406118</v>
      </c>
      <c r="O6265" s="32" t="str">
        <f t="shared" si="97"/>
        <v>Detractors</v>
      </c>
    </row>
    <row r="6266" spans="1:15" ht="15" x14ac:dyDescent="0.2">
      <c r="A6266" t="s">
        <v>41</v>
      </c>
      <c r="B6266" t="s">
        <v>42</v>
      </c>
      <c r="C6266" t="s">
        <v>110</v>
      </c>
      <c r="D6266" s="11">
        <v>44333</v>
      </c>
      <c r="E6266" t="s">
        <v>53</v>
      </c>
      <c r="F6266">
        <v>5</v>
      </c>
      <c r="G6266" t="s">
        <v>43</v>
      </c>
      <c r="H6266">
        <v>8</v>
      </c>
      <c r="I6266"/>
      <c r="J6266"/>
      <c r="K6266">
        <v>4412950130</v>
      </c>
      <c r="L6266">
        <v>4412950130</v>
      </c>
      <c r="M6266" t="s">
        <v>44</v>
      </c>
      <c r="N6266">
        <v>2370409401</v>
      </c>
      <c r="O6266" s="32" t="str">
        <f t="shared" si="97"/>
        <v>Passives</v>
      </c>
    </row>
    <row r="6267" spans="1:15" ht="15" x14ac:dyDescent="0.2">
      <c r="A6267" t="s">
        <v>41</v>
      </c>
      <c r="B6267" t="s">
        <v>42</v>
      </c>
      <c r="C6267" t="s">
        <v>145</v>
      </c>
      <c r="D6267" s="11">
        <v>44333</v>
      </c>
      <c r="E6267" t="s">
        <v>50</v>
      </c>
      <c r="F6267">
        <v>4</v>
      </c>
      <c r="G6267" t="s">
        <v>46</v>
      </c>
      <c r="H6267">
        <v>5</v>
      </c>
      <c r="I6267"/>
      <c r="J6267">
        <v>2046717235</v>
      </c>
      <c r="K6267">
        <v>3402448519</v>
      </c>
      <c r="L6267">
        <v>3402448519</v>
      </c>
      <c r="M6267" t="s">
        <v>44</v>
      </c>
      <c r="N6267">
        <v>2370410713</v>
      </c>
      <c r="O6267" s="32" t="str">
        <f t="shared" si="97"/>
        <v>Detractors</v>
      </c>
    </row>
    <row r="6268" spans="1:15" ht="15" x14ac:dyDescent="0.2">
      <c r="A6268" t="s">
        <v>41</v>
      </c>
      <c r="B6268" t="s">
        <v>42</v>
      </c>
      <c r="C6268" t="s">
        <v>128</v>
      </c>
      <c r="D6268" s="11">
        <v>44333</v>
      </c>
      <c r="E6268" t="s">
        <v>52</v>
      </c>
      <c r="F6268">
        <v>5</v>
      </c>
      <c r="G6268" t="s">
        <v>43</v>
      </c>
      <c r="H6268">
        <v>7</v>
      </c>
      <c r="I6268"/>
      <c r="J6268"/>
      <c r="K6268">
        <v>4417478786</v>
      </c>
      <c r="L6268">
        <v>4417478786</v>
      </c>
      <c r="M6268" t="s">
        <v>44</v>
      </c>
      <c r="N6268">
        <v>2370443761</v>
      </c>
      <c r="O6268" s="32" t="str">
        <f t="shared" si="97"/>
        <v>Passives</v>
      </c>
    </row>
    <row r="6269" spans="1:15" ht="15" x14ac:dyDescent="0.2">
      <c r="A6269" t="s">
        <v>41</v>
      </c>
      <c r="B6269" t="s">
        <v>42</v>
      </c>
      <c r="C6269" t="s">
        <v>132</v>
      </c>
      <c r="D6269" s="11">
        <v>44333</v>
      </c>
      <c r="E6269" t="s">
        <v>54</v>
      </c>
      <c r="F6269">
        <v>2</v>
      </c>
      <c r="G6269" t="s">
        <v>46</v>
      </c>
      <c r="H6269">
        <v>3</v>
      </c>
      <c r="I6269"/>
      <c r="J6269"/>
      <c r="K6269">
        <v>6025243769</v>
      </c>
      <c r="L6269">
        <v>6025243769</v>
      </c>
      <c r="M6269" t="s">
        <v>44</v>
      </c>
      <c r="N6269">
        <v>2370455278</v>
      </c>
      <c r="O6269" s="32" t="str">
        <f t="shared" si="97"/>
        <v>Detractors</v>
      </c>
    </row>
    <row r="6270" spans="1:15" ht="15" x14ac:dyDescent="0.2">
      <c r="A6270" t="s">
        <v>41</v>
      </c>
      <c r="B6270" t="s">
        <v>42</v>
      </c>
      <c r="C6270" t="s">
        <v>78</v>
      </c>
      <c r="D6270" s="11">
        <v>44333</v>
      </c>
      <c r="E6270" t="s">
        <v>50</v>
      </c>
      <c r="F6270">
        <v>5</v>
      </c>
      <c r="G6270" t="s">
        <v>46</v>
      </c>
      <c r="H6270">
        <v>0</v>
      </c>
      <c r="I6270"/>
      <c r="J6270"/>
      <c r="K6270">
        <v>3405141415</v>
      </c>
      <c r="L6270">
        <v>3405141415</v>
      </c>
      <c r="M6270" t="s">
        <v>44</v>
      </c>
      <c r="N6270">
        <v>2370466897</v>
      </c>
      <c r="O6270" s="32" t="str">
        <f t="shared" si="97"/>
        <v>Detractors</v>
      </c>
    </row>
    <row r="6271" spans="1:15" ht="15" x14ac:dyDescent="0.2">
      <c r="A6271" t="s">
        <v>41</v>
      </c>
      <c r="B6271" t="s">
        <v>42</v>
      </c>
      <c r="C6271" t="s">
        <v>122</v>
      </c>
      <c r="D6271" s="11">
        <v>44333</v>
      </c>
      <c r="E6271" t="s">
        <v>50</v>
      </c>
      <c r="F6271">
        <v>5</v>
      </c>
      <c r="G6271" t="s">
        <v>43</v>
      </c>
      <c r="H6271">
        <v>8</v>
      </c>
      <c r="I6271"/>
      <c r="J6271"/>
      <c r="K6271">
        <v>3605502544</v>
      </c>
      <c r="L6271">
        <v>3605502544</v>
      </c>
      <c r="M6271" t="s">
        <v>44</v>
      </c>
      <c r="N6271">
        <v>2370467768</v>
      </c>
      <c r="O6271" s="32" t="str">
        <f t="shared" si="97"/>
        <v>Passives</v>
      </c>
    </row>
    <row r="6272" spans="1:15" ht="15" x14ac:dyDescent="0.2">
      <c r="A6272" t="s">
        <v>41</v>
      </c>
      <c r="B6272" t="s">
        <v>42</v>
      </c>
      <c r="C6272" t="s">
        <v>78</v>
      </c>
      <c r="D6272" s="11">
        <v>44333</v>
      </c>
      <c r="E6272" t="s">
        <v>50</v>
      </c>
      <c r="F6272">
        <v>3</v>
      </c>
      <c r="G6272" t="s">
        <v>46</v>
      </c>
      <c r="H6272">
        <v>6</v>
      </c>
      <c r="I6272"/>
      <c r="J6272"/>
      <c r="K6272">
        <v>3406262796</v>
      </c>
      <c r="L6272">
        <v>3406262796</v>
      </c>
      <c r="M6272" t="s">
        <v>44</v>
      </c>
      <c r="N6272">
        <v>2370467845</v>
      </c>
      <c r="O6272" s="32" t="str">
        <f t="shared" si="97"/>
        <v>Detractors</v>
      </c>
    </row>
    <row r="6273" spans="1:15" ht="15" x14ac:dyDescent="0.2">
      <c r="A6273" t="s">
        <v>41</v>
      </c>
      <c r="B6273" t="s">
        <v>42</v>
      </c>
      <c r="C6273" t="s">
        <v>113</v>
      </c>
      <c r="D6273" s="11">
        <v>44333</v>
      </c>
      <c r="E6273" t="s">
        <v>50</v>
      </c>
      <c r="F6273">
        <v>5</v>
      </c>
      <c r="G6273" t="s">
        <v>43</v>
      </c>
      <c r="H6273">
        <v>3</v>
      </c>
      <c r="I6273"/>
      <c r="J6273"/>
      <c r="K6273">
        <v>3403444863</v>
      </c>
      <c r="L6273">
        <v>3403444863</v>
      </c>
      <c r="M6273" t="s">
        <v>44</v>
      </c>
      <c r="N6273">
        <v>2370469374</v>
      </c>
      <c r="O6273" s="32" t="str">
        <f t="shared" si="97"/>
        <v>Detractors</v>
      </c>
    </row>
    <row r="6274" spans="1:15" ht="15" x14ac:dyDescent="0.2">
      <c r="A6274" t="s">
        <v>41</v>
      </c>
      <c r="B6274" t="s">
        <v>42</v>
      </c>
      <c r="C6274" t="s">
        <v>132</v>
      </c>
      <c r="D6274" s="11">
        <v>44333</v>
      </c>
      <c r="E6274" t="s">
        <v>50</v>
      </c>
      <c r="F6274">
        <v>5</v>
      </c>
      <c r="G6274" t="s">
        <v>43</v>
      </c>
      <c r="H6274">
        <v>10</v>
      </c>
      <c r="I6274"/>
      <c r="J6274"/>
      <c r="K6274">
        <v>3405145241</v>
      </c>
      <c r="L6274">
        <v>3405145241</v>
      </c>
      <c r="M6274" t="s">
        <v>51</v>
      </c>
      <c r="N6274">
        <v>2370469473</v>
      </c>
      <c r="O6274" s="32" t="str">
        <f t="shared" ref="O6274:O6337" si="98">IF(AND(H6274&gt;=$Q$3,H6274&lt;=$R$3),$S$3,IF(AND(H6274&gt;=$Q$4,H6274&lt;=$R$4),$S$4,IF(AND(H6274&gt;=$Q$5,H6274&lt;=$R$5),$S$5)))</f>
        <v>Promoters</v>
      </c>
    </row>
    <row r="6275" spans="1:15" ht="15" x14ac:dyDescent="0.2">
      <c r="A6275" t="s">
        <v>41</v>
      </c>
      <c r="B6275" t="s">
        <v>42</v>
      </c>
      <c r="C6275" t="s">
        <v>117</v>
      </c>
      <c r="D6275" s="11">
        <v>44333</v>
      </c>
      <c r="E6275" t="s">
        <v>50</v>
      </c>
      <c r="F6275">
        <v>3</v>
      </c>
      <c r="G6275" t="s">
        <v>46</v>
      </c>
      <c r="H6275">
        <v>5</v>
      </c>
      <c r="I6275"/>
      <c r="J6275"/>
      <c r="K6275">
        <v>3014122220</v>
      </c>
      <c r="L6275">
        <v>3014122220</v>
      </c>
      <c r="M6275" t="s">
        <v>44</v>
      </c>
      <c r="N6275">
        <v>2370470968</v>
      </c>
      <c r="O6275" s="32" t="str">
        <f t="shared" si="98"/>
        <v>Detractors</v>
      </c>
    </row>
    <row r="6276" spans="1:15" ht="15" x14ac:dyDescent="0.2">
      <c r="A6276" t="s">
        <v>41</v>
      </c>
      <c r="B6276" t="s">
        <v>42</v>
      </c>
      <c r="C6276" t="s">
        <v>132</v>
      </c>
      <c r="D6276" s="11">
        <v>44333</v>
      </c>
      <c r="E6276" t="s">
        <v>50</v>
      </c>
      <c r="F6276">
        <v>5</v>
      </c>
      <c r="G6276" t="s">
        <v>43</v>
      </c>
      <c r="H6276">
        <v>7</v>
      </c>
      <c r="I6276"/>
      <c r="J6276"/>
      <c r="K6276">
        <v>3406436411</v>
      </c>
      <c r="L6276">
        <v>3406436411</v>
      </c>
      <c r="M6276" t="s">
        <v>44</v>
      </c>
      <c r="N6276">
        <v>2370472369</v>
      </c>
      <c r="O6276" s="32" t="str">
        <f t="shared" si="98"/>
        <v>Passives</v>
      </c>
    </row>
    <row r="6277" spans="1:15" ht="15" x14ac:dyDescent="0.2">
      <c r="A6277" t="s">
        <v>41</v>
      </c>
      <c r="B6277" t="s">
        <v>42</v>
      </c>
      <c r="C6277" t="s">
        <v>80</v>
      </c>
      <c r="D6277" s="11">
        <v>44333</v>
      </c>
      <c r="E6277" t="s">
        <v>50</v>
      </c>
      <c r="F6277">
        <v>5</v>
      </c>
      <c r="G6277" t="s">
        <v>43</v>
      </c>
      <c r="H6277">
        <v>9</v>
      </c>
      <c r="I6277"/>
      <c r="J6277"/>
      <c r="K6277">
        <v>3405130201</v>
      </c>
      <c r="L6277">
        <v>3405130201</v>
      </c>
      <c r="M6277" t="s">
        <v>44</v>
      </c>
      <c r="N6277">
        <v>2370474928</v>
      </c>
      <c r="O6277" s="32" t="str">
        <f t="shared" si="98"/>
        <v>Promoters</v>
      </c>
    </row>
    <row r="6278" spans="1:15" ht="15" x14ac:dyDescent="0.2">
      <c r="A6278" t="s">
        <v>41</v>
      </c>
      <c r="B6278" t="s">
        <v>42</v>
      </c>
      <c r="C6278" t="s">
        <v>78</v>
      </c>
      <c r="D6278" s="11">
        <v>44333</v>
      </c>
      <c r="E6278" t="s">
        <v>50</v>
      </c>
      <c r="F6278">
        <v>5</v>
      </c>
      <c r="G6278" t="s">
        <v>46</v>
      </c>
      <c r="H6278">
        <v>6</v>
      </c>
      <c r="I6278"/>
      <c r="J6278"/>
      <c r="K6278">
        <v>3406902168</v>
      </c>
      <c r="L6278">
        <v>3406902168</v>
      </c>
      <c r="M6278" t="s">
        <v>44</v>
      </c>
      <c r="N6278">
        <v>2370475472</v>
      </c>
      <c r="O6278" s="32" t="str">
        <f t="shared" si="98"/>
        <v>Detractors</v>
      </c>
    </row>
    <row r="6279" spans="1:15" ht="15" x14ac:dyDescent="0.2">
      <c r="A6279" t="s">
        <v>41</v>
      </c>
      <c r="B6279" t="s">
        <v>42</v>
      </c>
      <c r="C6279" t="s">
        <v>80</v>
      </c>
      <c r="D6279" s="11">
        <v>44333</v>
      </c>
      <c r="E6279" t="s">
        <v>50</v>
      </c>
      <c r="F6279">
        <v>5</v>
      </c>
      <c r="G6279" t="s">
        <v>43</v>
      </c>
      <c r="H6279">
        <v>10</v>
      </c>
      <c r="I6279"/>
      <c r="J6279"/>
      <c r="K6279">
        <v>3402443270</v>
      </c>
      <c r="L6279">
        <v>3402443270</v>
      </c>
      <c r="M6279" t="s">
        <v>44</v>
      </c>
      <c r="N6279">
        <v>2370479122</v>
      </c>
      <c r="O6279" s="32" t="str">
        <f t="shared" si="98"/>
        <v>Promoters</v>
      </c>
    </row>
    <row r="6280" spans="1:15" ht="15" x14ac:dyDescent="0.2">
      <c r="A6280" t="s">
        <v>41</v>
      </c>
      <c r="B6280" t="s">
        <v>42</v>
      </c>
      <c r="C6280" t="s">
        <v>115</v>
      </c>
      <c r="D6280" s="11">
        <v>44333</v>
      </c>
      <c r="E6280" t="s">
        <v>50</v>
      </c>
      <c r="F6280">
        <v>5</v>
      </c>
      <c r="G6280" t="s">
        <v>43</v>
      </c>
      <c r="H6280">
        <v>9</v>
      </c>
      <c r="I6280"/>
      <c r="J6280"/>
      <c r="K6280">
        <v>3406260605</v>
      </c>
      <c r="L6280">
        <v>3406260605</v>
      </c>
      <c r="M6280" t="s">
        <v>44</v>
      </c>
      <c r="N6280">
        <v>2370485679</v>
      </c>
      <c r="O6280" s="32" t="str">
        <f t="shared" si="98"/>
        <v>Promoters</v>
      </c>
    </row>
    <row r="6281" spans="1:15" ht="15" x14ac:dyDescent="0.2">
      <c r="A6281" t="s">
        <v>41</v>
      </c>
      <c r="B6281" t="s">
        <v>42</v>
      </c>
      <c r="C6281" t="s">
        <v>100</v>
      </c>
      <c r="D6281" s="11">
        <v>44333</v>
      </c>
      <c r="E6281" t="s">
        <v>53</v>
      </c>
      <c r="F6281">
        <v>5</v>
      </c>
      <c r="G6281" t="s">
        <v>43</v>
      </c>
      <c r="H6281">
        <v>7</v>
      </c>
      <c r="I6281"/>
      <c r="J6281"/>
      <c r="K6281">
        <v>4417996400</v>
      </c>
      <c r="L6281">
        <v>4417996400</v>
      </c>
      <c r="M6281" t="s">
        <v>51</v>
      </c>
      <c r="N6281">
        <v>2370488557</v>
      </c>
      <c r="O6281" s="32" t="str">
        <f t="shared" si="98"/>
        <v>Passives</v>
      </c>
    </row>
    <row r="6282" spans="1:15" ht="15" x14ac:dyDescent="0.2">
      <c r="A6282" t="s">
        <v>41</v>
      </c>
      <c r="B6282" t="s">
        <v>42</v>
      </c>
      <c r="C6282" t="s">
        <v>79</v>
      </c>
      <c r="D6282" s="11">
        <v>44333</v>
      </c>
      <c r="E6282" t="s">
        <v>50</v>
      </c>
      <c r="F6282">
        <v>4</v>
      </c>
      <c r="G6282" t="s">
        <v>46</v>
      </c>
      <c r="H6282">
        <v>3</v>
      </c>
      <c r="I6282"/>
      <c r="J6282"/>
      <c r="K6282">
        <v>3014122220</v>
      </c>
      <c r="L6282">
        <v>3014122220</v>
      </c>
      <c r="M6282" t="s">
        <v>44</v>
      </c>
      <c r="N6282">
        <v>2370495534</v>
      </c>
      <c r="O6282" s="32" t="str">
        <f t="shared" si="98"/>
        <v>Detractors</v>
      </c>
    </row>
    <row r="6283" spans="1:15" ht="15" x14ac:dyDescent="0.2">
      <c r="A6283" t="s">
        <v>41</v>
      </c>
      <c r="B6283" t="s">
        <v>42</v>
      </c>
      <c r="C6283" t="s">
        <v>78</v>
      </c>
      <c r="D6283" s="11">
        <v>44333</v>
      </c>
      <c r="E6283" t="s">
        <v>50</v>
      </c>
      <c r="F6283">
        <v>5</v>
      </c>
      <c r="G6283" t="s">
        <v>43</v>
      </c>
      <c r="H6283">
        <v>10</v>
      </c>
      <c r="I6283"/>
      <c r="J6283"/>
      <c r="K6283">
        <v>3402283164</v>
      </c>
      <c r="L6283">
        <v>3402283164</v>
      </c>
      <c r="M6283" t="s">
        <v>44</v>
      </c>
      <c r="N6283">
        <v>2370495610</v>
      </c>
      <c r="O6283" s="32" t="str">
        <f t="shared" si="98"/>
        <v>Promoters</v>
      </c>
    </row>
    <row r="6284" spans="1:15" ht="15" x14ac:dyDescent="0.2">
      <c r="A6284" t="s">
        <v>41</v>
      </c>
      <c r="B6284" t="s">
        <v>42</v>
      </c>
      <c r="C6284" t="s">
        <v>125</v>
      </c>
      <c r="D6284" s="11">
        <v>44333</v>
      </c>
      <c r="E6284" t="s">
        <v>53</v>
      </c>
      <c r="F6284">
        <v>5</v>
      </c>
      <c r="G6284" t="s">
        <v>43</v>
      </c>
      <c r="H6284">
        <v>9</v>
      </c>
      <c r="I6284"/>
      <c r="J6284"/>
      <c r="K6284">
        <v>4415429600</v>
      </c>
      <c r="L6284">
        <v>4415429600</v>
      </c>
      <c r="M6284" t="s">
        <v>44</v>
      </c>
      <c r="N6284">
        <v>2370501310</v>
      </c>
      <c r="O6284" s="32" t="str">
        <f t="shared" si="98"/>
        <v>Promoters</v>
      </c>
    </row>
    <row r="6285" spans="1:15" ht="15" x14ac:dyDescent="0.2">
      <c r="A6285" t="s">
        <v>41</v>
      </c>
      <c r="B6285" t="s">
        <v>42</v>
      </c>
      <c r="C6285" t="s">
        <v>83</v>
      </c>
      <c r="D6285" s="11">
        <v>44333</v>
      </c>
      <c r="E6285" t="s">
        <v>50</v>
      </c>
      <c r="F6285">
        <v>5</v>
      </c>
      <c r="G6285" t="s">
        <v>43</v>
      </c>
      <c r="H6285">
        <v>6</v>
      </c>
      <c r="I6285"/>
      <c r="J6285"/>
      <c r="K6285">
        <v>3404731917</v>
      </c>
      <c r="L6285">
        <v>3404731917</v>
      </c>
      <c r="M6285" t="s">
        <v>44</v>
      </c>
      <c r="N6285">
        <v>2370504703</v>
      </c>
      <c r="O6285" s="32" t="str">
        <f t="shared" si="98"/>
        <v>Detractors</v>
      </c>
    </row>
    <row r="6286" spans="1:15" ht="15" x14ac:dyDescent="0.2">
      <c r="A6286" t="s">
        <v>41</v>
      </c>
      <c r="B6286" t="s">
        <v>42</v>
      </c>
      <c r="C6286" t="s">
        <v>102</v>
      </c>
      <c r="D6286" s="11">
        <v>44333</v>
      </c>
      <c r="E6286" t="s">
        <v>53</v>
      </c>
      <c r="F6286">
        <v>4</v>
      </c>
      <c r="G6286" t="s">
        <v>46</v>
      </c>
      <c r="H6286">
        <v>0</v>
      </c>
      <c r="I6286"/>
      <c r="J6286"/>
      <c r="K6286">
        <v>4412953000</v>
      </c>
      <c r="L6286">
        <v>4412953000</v>
      </c>
      <c r="M6286" t="s">
        <v>44</v>
      </c>
      <c r="N6286">
        <v>2370507936</v>
      </c>
      <c r="O6286" s="32" t="str">
        <f t="shared" si="98"/>
        <v>Detractors</v>
      </c>
    </row>
    <row r="6287" spans="1:15" ht="15" x14ac:dyDescent="0.2">
      <c r="A6287" t="s">
        <v>41</v>
      </c>
      <c r="B6287" t="s">
        <v>42</v>
      </c>
      <c r="C6287" t="s">
        <v>117</v>
      </c>
      <c r="D6287" s="11">
        <v>44333</v>
      </c>
      <c r="E6287" t="s">
        <v>50</v>
      </c>
      <c r="F6287">
        <v>5</v>
      </c>
      <c r="G6287" t="s">
        <v>46</v>
      </c>
      <c r="H6287">
        <v>9</v>
      </c>
      <c r="I6287"/>
      <c r="J6287"/>
      <c r="K6287">
        <v>3402012721</v>
      </c>
      <c r="L6287">
        <v>3402012721</v>
      </c>
      <c r="M6287" t="s">
        <v>51</v>
      </c>
      <c r="N6287">
        <v>2370511148</v>
      </c>
      <c r="O6287" s="32" t="str">
        <f t="shared" si="98"/>
        <v>Promoters</v>
      </c>
    </row>
    <row r="6288" spans="1:15" ht="15" x14ac:dyDescent="0.2">
      <c r="A6288" t="s">
        <v>41</v>
      </c>
      <c r="B6288" t="s">
        <v>42</v>
      </c>
      <c r="C6288" t="s">
        <v>133</v>
      </c>
      <c r="D6288" s="11">
        <v>44333</v>
      </c>
      <c r="E6288" t="s">
        <v>54</v>
      </c>
      <c r="F6288">
        <v>2</v>
      </c>
      <c r="G6288" t="s">
        <v>46</v>
      </c>
      <c r="H6288">
        <v>1</v>
      </c>
      <c r="I6288"/>
      <c r="J6288"/>
      <c r="K6288">
        <v>4806693375</v>
      </c>
      <c r="L6288">
        <v>4806693375</v>
      </c>
      <c r="M6288" t="s">
        <v>44</v>
      </c>
      <c r="N6288">
        <v>2370513279</v>
      </c>
      <c r="O6288" s="32" t="str">
        <f t="shared" si="98"/>
        <v>Detractors</v>
      </c>
    </row>
    <row r="6289" spans="1:15" ht="15" x14ac:dyDescent="0.2">
      <c r="A6289" t="s">
        <v>41</v>
      </c>
      <c r="B6289" t="s">
        <v>42</v>
      </c>
      <c r="C6289" t="s">
        <v>78</v>
      </c>
      <c r="D6289" s="11">
        <v>44333</v>
      </c>
      <c r="E6289" t="s">
        <v>50</v>
      </c>
      <c r="F6289">
        <v>1</v>
      </c>
      <c r="G6289" t="s">
        <v>46</v>
      </c>
      <c r="H6289">
        <v>1</v>
      </c>
      <c r="I6289"/>
      <c r="J6289"/>
      <c r="K6289">
        <v>3172010213</v>
      </c>
      <c r="L6289">
        <v>3172010213</v>
      </c>
      <c r="M6289" t="s">
        <v>44</v>
      </c>
      <c r="N6289">
        <v>2370516279</v>
      </c>
      <c r="O6289" s="32" t="str">
        <f t="shared" si="98"/>
        <v>Detractors</v>
      </c>
    </row>
    <row r="6290" spans="1:15" ht="15" x14ac:dyDescent="0.2">
      <c r="A6290" t="s">
        <v>41</v>
      </c>
      <c r="B6290" t="s">
        <v>42</v>
      </c>
      <c r="C6290" t="s">
        <v>83</v>
      </c>
      <c r="D6290" s="11">
        <v>44333</v>
      </c>
      <c r="E6290" t="s">
        <v>50</v>
      </c>
      <c r="F6290">
        <v>5</v>
      </c>
      <c r="G6290" t="s">
        <v>43</v>
      </c>
      <c r="H6290">
        <v>8</v>
      </c>
      <c r="I6290"/>
      <c r="J6290"/>
      <c r="K6290">
        <v>3106860796</v>
      </c>
      <c r="L6290">
        <v>3106860796</v>
      </c>
      <c r="M6290" t="s">
        <v>51</v>
      </c>
      <c r="N6290">
        <v>2370518698</v>
      </c>
      <c r="O6290" s="32" t="str">
        <f t="shared" si="98"/>
        <v>Passives</v>
      </c>
    </row>
    <row r="6291" spans="1:15" ht="15" x14ac:dyDescent="0.2">
      <c r="A6291" t="s">
        <v>41</v>
      </c>
      <c r="B6291" t="s">
        <v>42</v>
      </c>
      <c r="C6291" t="s">
        <v>87</v>
      </c>
      <c r="D6291" s="11">
        <v>44333</v>
      </c>
      <c r="E6291" t="s">
        <v>50</v>
      </c>
      <c r="F6291">
        <v>3</v>
      </c>
      <c r="G6291" t="s">
        <v>46</v>
      </c>
      <c r="H6291">
        <v>3</v>
      </c>
      <c r="I6291"/>
      <c r="J6291"/>
      <c r="K6291">
        <v>3406261684</v>
      </c>
      <c r="L6291">
        <v>3406261684</v>
      </c>
      <c r="M6291" t="s">
        <v>44</v>
      </c>
      <c r="N6291">
        <v>2370520338</v>
      </c>
      <c r="O6291" s="32" t="str">
        <f t="shared" si="98"/>
        <v>Detractors</v>
      </c>
    </row>
    <row r="6292" spans="1:15" ht="15" x14ac:dyDescent="0.2">
      <c r="A6292" t="s">
        <v>41</v>
      </c>
      <c r="B6292" t="s">
        <v>42</v>
      </c>
      <c r="C6292" t="s">
        <v>135</v>
      </c>
      <c r="D6292" s="11">
        <v>44333</v>
      </c>
      <c r="E6292" t="s">
        <v>52</v>
      </c>
      <c r="F6292">
        <v>5</v>
      </c>
      <c r="G6292" t="s">
        <v>46</v>
      </c>
      <c r="H6292">
        <v>8</v>
      </c>
      <c r="I6292"/>
      <c r="J6292"/>
      <c r="K6292">
        <v>4412368476</v>
      </c>
      <c r="L6292">
        <v>4412368476</v>
      </c>
      <c r="M6292" t="s">
        <v>44</v>
      </c>
      <c r="N6292">
        <v>2370526621</v>
      </c>
      <c r="O6292" s="32" t="str">
        <f t="shared" si="98"/>
        <v>Passives</v>
      </c>
    </row>
    <row r="6293" spans="1:15" ht="15" x14ac:dyDescent="0.2">
      <c r="A6293" t="s">
        <v>41</v>
      </c>
      <c r="B6293" t="s">
        <v>42</v>
      </c>
      <c r="C6293" t="s">
        <v>139</v>
      </c>
      <c r="D6293" s="11">
        <v>44333</v>
      </c>
      <c r="E6293" t="s">
        <v>50</v>
      </c>
      <c r="F6293">
        <v>5</v>
      </c>
      <c r="G6293" t="s">
        <v>43</v>
      </c>
      <c r="H6293">
        <v>10</v>
      </c>
      <c r="I6293"/>
      <c r="J6293"/>
      <c r="K6293">
        <v>3406433627</v>
      </c>
      <c r="L6293">
        <v>3406433627</v>
      </c>
      <c r="M6293" t="s">
        <v>44</v>
      </c>
      <c r="N6293">
        <v>2370528587</v>
      </c>
      <c r="O6293" s="32" t="str">
        <f t="shared" si="98"/>
        <v>Promoters</v>
      </c>
    </row>
    <row r="6294" spans="1:15" ht="15" x14ac:dyDescent="0.2">
      <c r="A6294" t="s">
        <v>41</v>
      </c>
      <c r="B6294" t="s">
        <v>42</v>
      </c>
      <c r="C6294" t="s">
        <v>142</v>
      </c>
      <c r="D6294" s="11">
        <v>44333</v>
      </c>
      <c r="E6294" t="s">
        <v>50</v>
      </c>
      <c r="F6294">
        <v>5</v>
      </c>
      <c r="G6294" t="s">
        <v>43</v>
      </c>
      <c r="H6294">
        <v>7</v>
      </c>
      <c r="I6294"/>
      <c r="J6294"/>
      <c r="K6294">
        <v>6462425344</v>
      </c>
      <c r="L6294">
        <v>6462425344</v>
      </c>
      <c r="M6294" t="s">
        <v>44</v>
      </c>
      <c r="N6294">
        <v>2370529633</v>
      </c>
      <c r="O6294" s="32" t="str">
        <f t="shared" si="98"/>
        <v>Passives</v>
      </c>
    </row>
    <row r="6295" spans="1:15" ht="15" x14ac:dyDescent="0.2">
      <c r="A6295" t="s">
        <v>41</v>
      </c>
      <c r="B6295" t="s">
        <v>42</v>
      </c>
      <c r="C6295" t="s">
        <v>139</v>
      </c>
      <c r="D6295" s="11">
        <v>44333</v>
      </c>
      <c r="E6295" t="s">
        <v>50</v>
      </c>
      <c r="F6295">
        <v>5</v>
      </c>
      <c r="G6295" t="s">
        <v>43</v>
      </c>
      <c r="H6295">
        <v>10</v>
      </c>
      <c r="I6295"/>
      <c r="J6295"/>
      <c r="K6295">
        <v>5713587744</v>
      </c>
      <c r="L6295">
        <v>5713587744</v>
      </c>
      <c r="M6295" t="s">
        <v>44</v>
      </c>
      <c r="N6295">
        <v>2370530373</v>
      </c>
      <c r="O6295" s="32" t="str">
        <f t="shared" si="98"/>
        <v>Promoters</v>
      </c>
    </row>
    <row r="6296" spans="1:15" ht="15" x14ac:dyDescent="0.2">
      <c r="A6296" t="s">
        <v>41</v>
      </c>
      <c r="B6296" t="s">
        <v>42</v>
      </c>
      <c r="C6296" t="s">
        <v>79</v>
      </c>
      <c r="D6296" s="11">
        <v>44333</v>
      </c>
      <c r="E6296" t="s">
        <v>50</v>
      </c>
      <c r="F6296">
        <v>5</v>
      </c>
      <c r="G6296" t="s">
        <v>43</v>
      </c>
      <c r="H6296">
        <v>8</v>
      </c>
      <c r="I6296"/>
      <c r="J6296"/>
      <c r="K6296">
        <v>3406420460</v>
      </c>
      <c r="L6296">
        <v>3406420460</v>
      </c>
      <c r="M6296" t="s">
        <v>44</v>
      </c>
      <c r="N6296">
        <v>2370535219</v>
      </c>
      <c r="O6296" s="32" t="str">
        <f t="shared" si="98"/>
        <v>Passives</v>
      </c>
    </row>
    <row r="6297" spans="1:15" ht="15" x14ac:dyDescent="0.2">
      <c r="A6297" t="s">
        <v>41</v>
      </c>
      <c r="B6297" t="s">
        <v>42</v>
      </c>
      <c r="C6297" t="s">
        <v>133</v>
      </c>
      <c r="D6297" s="11">
        <v>44333</v>
      </c>
      <c r="E6297" t="s">
        <v>50</v>
      </c>
      <c r="F6297">
        <v>5</v>
      </c>
      <c r="G6297" t="s">
        <v>46</v>
      </c>
      <c r="H6297">
        <v>8</v>
      </c>
      <c r="I6297"/>
      <c r="J6297"/>
      <c r="K6297">
        <v>3405142162</v>
      </c>
      <c r="L6297">
        <v>3405142162</v>
      </c>
      <c r="M6297" t="s">
        <v>51</v>
      </c>
      <c r="N6297">
        <v>2370537327</v>
      </c>
      <c r="O6297" s="32" t="str">
        <f t="shared" si="98"/>
        <v>Passives</v>
      </c>
    </row>
    <row r="6298" spans="1:15" ht="15" x14ac:dyDescent="0.2">
      <c r="A6298" t="s">
        <v>41</v>
      </c>
      <c r="B6298" t="s">
        <v>42</v>
      </c>
      <c r="C6298" t="s">
        <v>78</v>
      </c>
      <c r="D6298" s="11">
        <v>44333</v>
      </c>
      <c r="E6298" t="s">
        <v>50</v>
      </c>
      <c r="F6298">
        <v>5</v>
      </c>
      <c r="G6298" t="s">
        <v>43</v>
      </c>
      <c r="H6298">
        <v>9</v>
      </c>
      <c r="I6298"/>
      <c r="J6298"/>
      <c r="K6298">
        <v>3405134538</v>
      </c>
      <c r="L6298">
        <v>3405134538</v>
      </c>
      <c r="M6298" t="s">
        <v>44</v>
      </c>
      <c r="N6298">
        <v>2370538093</v>
      </c>
      <c r="O6298" s="32" t="str">
        <f t="shared" si="98"/>
        <v>Promoters</v>
      </c>
    </row>
    <row r="6299" spans="1:15" ht="15" x14ac:dyDescent="0.2">
      <c r="A6299" t="s">
        <v>41</v>
      </c>
      <c r="B6299" t="s">
        <v>42</v>
      </c>
      <c r="C6299" t="s">
        <v>142</v>
      </c>
      <c r="D6299" s="11">
        <v>44333</v>
      </c>
      <c r="E6299" t="s">
        <v>50</v>
      </c>
      <c r="F6299">
        <v>5</v>
      </c>
      <c r="G6299" t="s">
        <v>46</v>
      </c>
      <c r="H6299">
        <v>0</v>
      </c>
      <c r="I6299"/>
      <c r="J6299">
        <v>2046851095</v>
      </c>
      <c r="K6299">
        <v>3402012350</v>
      </c>
      <c r="L6299">
        <v>3402012350</v>
      </c>
      <c r="M6299" t="s">
        <v>44</v>
      </c>
      <c r="N6299">
        <v>2370540259</v>
      </c>
      <c r="O6299" s="32" t="str">
        <f t="shared" si="98"/>
        <v>Detractors</v>
      </c>
    </row>
    <row r="6300" spans="1:15" ht="15" x14ac:dyDescent="0.2">
      <c r="A6300" t="s">
        <v>41</v>
      </c>
      <c r="B6300" t="s">
        <v>42</v>
      </c>
      <c r="C6300" t="s">
        <v>139</v>
      </c>
      <c r="D6300" s="11">
        <v>44333</v>
      </c>
      <c r="E6300" t="s">
        <v>50</v>
      </c>
      <c r="F6300">
        <v>5</v>
      </c>
      <c r="G6300" t="s">
        <v>43</v>
      </c>
      <c r="H6300">
        <v>10</v>
      </c>
      <c r="I6300"/>
      <c r="J6300"/>
      <c r="K6300">
        <v>3409983267</v>
      </c>
      <c r="L6300">
        <v>3409983267</v>
      </c>
      <c r="M6300" t="s">
        <v>44</v>
      </c>
      <c r="N6300">
        <v>2370541949</v>
      </c>
      <c r="O6300" s="32" t="str">
        <f t="shared" si="98"/>
        <v>Promoters</v>
      </c>
    </row>
    <row r="6301" spans="1:15" ht="15" x14ac:dyDescent="0.2">
      <c r="A6301" t="s">
        <v>41</v>
      </c>
      <c r="B6301" t="s">
        <v>42</v>
      </c>
      <c r="C6301" t="s">
        <v>78</v>
      </c>
      <c r="D6301" s="11">
        <v>44333</v>
      </c>
      <c r="E6301" t="s">
        <v>50</v>
      </c>
      <c r="F6301">
        <v>5</v>
      </c>
      <c r="G6301" t="s">
        <v>43</v>
      </c>
      <c r="H6301">
        <v>8</v>
      </c>
      <c r="I6301"/>
      <c r="J6301"/>
      <c r="K6301">
        <v>3404731544</v>
      </c>
      <c r="L6301">
        <v>3404731544</v>
      </c>
      <c r="M6301" t="s">
        <v>44</v>
      </c>
      <c r="N6301">
        <v>2370543892</v>
      </c>
      <c r="O6301" s="32" t="str">
        <f t="shared" si="98"/>
        <v>Passives</v>
      </c>
    </row>
    <row r="6302" spans="1:15" ht="15" x14ac:dyDescent="0.2">
      <c r="A6302" t="s">
        <v>41</v>
      </c>
      <c r="B6302" t="s">
        <v>42</v>
      </c>
      <c r="C6302" t="s">
        <v>78</v>
      </c>
      <c r="D6302" s="11">
        <v>44333</v>
      </c>
      <c r="E6302" t="s">
        <v>50</v>
      </c>
      <c r="F6302">
        <v>5</v>
      </c>
      <c r="G6302" t="s">
        <v>43</v>
      </c>
      <c r="H6302">
        <v>0</v>
      </c>
      <c r="I6302"/>
      <c r="J6302"/>
      <c r="K6302">
        <v>3405145980</v>
      </c>
      <c r="L6302">
        <v>3405145980</v>
      </c>
      <c r="M6302" t="s">
        <v>44</v>
      </c>
      <c r="N6302">
        <v>2370547103</v>
      </c>
      <c r="O6302" s="32" t="str">
        <f t="shared" si="98"/>
        <v>Detractors</v>
      </c>
    </row>
    <row r="6303" spans="1:15" ht="15" x14ac:dyDescent="0.2">
      <c r="A6303" t="s">
        <v>41</v>
      </c>
      <c r="B6303" t="s">
        <v>42</v>
      </c>
      <c r="C6303" t="s">
        <v>78</v>
      </c>
      <c r="D6303" s="11">
        <v>44333</v>
      </c>
      <c r="E6303" t="s">
        <v>50</v>
      </c>
      <c r="F6303">
        <v>2</v>
      </c>
      <c r="G6303" t="s">
        <v>43</v>
      </c>
      <c r="H6303">
        <v>2</v>
      </c>
      <c r="I6303"/>
      <c r="J6303"/>
      <c r="K6303">
        <v>3405132282</v>
      </c>
      <c r="L6303">
        <v>3405132282</v>
      </c>
      <c r="M6303" t="s">
        <v>44</v>
      </c>
      <c r="N6303">
        <v>2370548263</v>
      </c>
      <c r="O6303" s="32" t="str">
        <f t="shared" si="98"/>
        <v>Detractors</v>
      </c>
    </row>
    <row r="6304" spans="1:15" ht="15" x14ac:dyDescent="0.2">
      <c r="A6304" t="s">
        <v>41</v>
      </c>
      <c r="B6304" t="s">
        <v>42</v>
      </c>
      <c r="C6304" t="s">
        <v>79</v>
      </c>
      <c r="D6304" s="11">
        <v>44333</v>
      </c>
      <c r="E6304" t="s">
        <v>50</v>
      </c>
      <c r="F6304">
        <v>5</v>
      </c>
      <c r="G6304" t="s">
        <v>46</v>
      </c>
      <c r="H6304">
        <v>8</v>
      </c>
      <c r="I6304"/>
      <c r="J6304"/>
      <c r="K6304">
        <v>8323603971</v>
      </c>
      <c r="L6304">
        <v>8323603971</v>
      </c>
      <c r="M6304" t="s">
        <v>44</v>
      </c>
      <c r="N6304">
        <v>2370549171</v>
      </c>
      <c r="O6304" s="32" t="str">
        <f t="shared" si="98"/>
        <v>Passives</v>
      </c>
    </row>
    <row r="6305" spans="1:15" ht="15" x14ac:dyDescent="0.2">
      <c r="A6305" t="s">
        <v>41</v>
      </c>
      <c r="B6305" t="s">
        <v>42</v>
      </c>
      <c r="C6305" t="s">
        <v>139</v>
      </c>
      <c r="D6305" s="11">
        <v>44333</v>
      </c>
      <c r="E6305" t="s">
        <v>50</v>
      </c>
      <c r="F6305">
        <v>5</v>
      </c>
      <c r="G6305" t="s">
        <v>43</v>
      </c>
      <c r="H6305">
        <v>10</v>
      </c>
      <c r="I6305"/>
      <c r="J6305"/>
      <c r="K6305">
        <v>3406907646</v>
      </c>
      <c r="L6305">
        <v>3406907646</v>
      </c>
      <c r="M6305" t="s">
        <v>44</v>
      </c>
      <c r="N6305">
        <v>2370549855</v>
      </c>
      <c r="O6305" s="32" t="str">
        <f t="shared" si="98"/>
        <v>Promoters</v>
      </c>
    </row>
    <row r="6306" spans="1:15" ht="15" x14ac:dyDescent="0.2">
      <c r="A6306" t="s">
        <v>41</v>
      </c>
      <c r="B6306" t="s">
        <v>42</v>
      </c>
      <c r="C6306" t="s">
        <v>146</v>
      </c>
      <c r="D6306" s="11">
        <v>44333</v>
      </c>
      <c r="E6306" t="s">
        <v>52</v>
      </c>
      <c r="F6306">
        <v>5</v>
      </c>
      <c r="G6306" t="s">
        <v>43</v>
      </c>
      <c r="H6306">
        <v>10</v>
      </c>
      <c r="I6306"/>
      <c r="J6306"/>
      <c r="K6306">
        <v>4415055396</v>
      </c>
      <c r="L6306">
        <v>4415055396</v>
      </c>
      <c r="M6306" t="s">
        <v>44</v>
      </c>
      <c r="N6306">
        <v>2370551183</v>
      </c>
      <c r="O6306" s="32" t="str">
        <f t="shared" si="98"/>
        <v>Promoters</v>
      </c>
    </row>
    <row r="6307" spans="1:15" ht="15" x14ac:dyDescent="0.2">
      <c r="A6307" t="s">
        <v>41</v>
      </c>
      <c r="B6307" t="s">
        <v>42</v>
      </c>
      <c r="C6307" t="s">
        <v>82</v>
      </c>
      <c r="D6307" s="11">
        <v>44333</v>
      </c>
      <c r="E6307" t="s">
        <v>50</v>
      </c>
      <c r="F6307">
        <v>5</v>
      </c>
      <c r="G6307" t="s">
        <v>46</v>
      </c>
      <c r="H6307">
        <v>8</v>
      </c>
      <c r="I6307"/>
      <c r="J6307"/>
      <c r="K6307">
        <v>3402275828</v>
      </c>
      <c r="L6307">
        <v>3402275828</v>
      </c>
      <c r="M6307" t="s">
        <v>44</v>
      </c>
      <c r="N6307">
        <v>2370553233</v>
      </c>
      <c r="O6307" s="32" t="str">
        <f t="shared" si="98"/>
        <v>Passives</v>
      </c>
    </row>
    <row r="6308" spans="1:15" ht="15" x14ac:dyDescent="0.2">
      <c r="A6308" t="s">
        <v>41</v>
      </c>
      <c r="B6308" t="s">
        <v>42</v>
      </c>
      <c r="C6308" t="s">
        <v>89</v>
      </c>
      <c r="D6308" s="11">
        <v>44333</v>
      </c>
      <c r="E6308" t="s">
        <v>50</v>
      </c>
      <c r="F6308">
        <v>5</v>
      </c>
      <c r="G6308" t="s">
        <v>46</v>
      </c>
      <c r="H6308">
        <v>6</v>
      </c>
      <c r="I6308"/>
      <c r="J6308">
        <v>2046869782</v>
      </c>
      <c r="K6308">
        <v>3402449882</v>
      </c>
      <c r="L6308">
        <v>3402449882</v>
      </c>
      <c r="M6308" t="s">
        <v>44</v>
      </c>
      <c r="N6308">
        <v>2370553391</v>
      </c>
      <c r="O6308" s="32" t="str">
        <f t="shared" si="98"/>
        <v>Detractors</v>
      </c>
    </row>
    <row r="6309" spans="1:15" ht="15" x14ac:dyDescent="0.2">
      <c r="A6309" t="s">
        <v>41</v>
      </c>
      <c r="B6309" t="s">
        <v>42</v>
      </c>
      <c r="C6309" t="s">
        <v>133</v>
      </c>
      <c r="D6309" s="11">
        <v>44333</v>
      </c>
      <c r="E6309" t="s">
        <v>55</v>
      </c>
      <c r="F6309">
        <v>5</v>
      </c>
      <c r="G6309" t="s">
        <v>43</v>
      </c>
      <c r="H6309">
        <v>10</v>
      </c>
      <c r="I6309"/>
      <c r="J6309"/>
      <c r="K6309">
        <v>9286148849</v>
      </c>
      <c r="L6309">
        <v>9286148849</v>
      </c>
      <c r="M6309" t="s">
        <v>44</v>
      </c>
      <c r="N6309">
        <v>2370681660</v>
      </c>
      <c r="O6309" s="32" t="str">
        <f t="shared" si="98"/>
        <v>Promoters</v>
      </c>
    </row>
    <row r="6310" spans="1:15" ht="15" x14ac:dyDescent="0.2">
      <c r="A6310" t="s">
        <v>41</v>
      </c>
      <c r="B6310" t="s">
        <v>42</v>
      </c>
      <c r="C6310" t="s">
        <v>139</v>
      </c>
      <c r="D6310" s="11">
        <v>44333</v>
      </c>
      <c r="E6310" t="s">
        <v>50</v>
      </c>
      <c r="F6310">
        <v>4</v>
      </c>
      <c r="G6310" t="s">
        <v>46</v>
      </c>
      <c r="H6310">
        <v>7</v>
      </c>
      <c r="I6310"/>
      <c r="J6310"/>
      <c r="K6310">
        <v>3145783612</v>
      </c>
      <c r="L6310">
        <v>3145783612</v>
      </c>
      <c r="M6310" t="s">
        <v>51</v>
      </c>
      <c r="N6310">
        <v>2370692543</v>
      </c>
      <c r="O6310" s="32" t="str">
        <f t="shared" si="98"/>
        <v>Passives</v>
      </c>
    </row>
    <row r="6311" spans="1:15" ht="15" x14ac:dyDescent="0.2">
      <c r="A6311" t="s">
        <v>41</v>
      </c>
      <c r="B6311" t="s">
        <v>42</v>
      </c>
      <c r="C6311" t="s">
        <v>133</v>
      </c>
      <c r="D6311" s="11">
        <v>44333</v>
      </c>
      <c r="E6311" t="s">
        <v>50</v>
      </c>
      <c r="F6311">
        <v>5</v>
      </c>
      <c r="G6311" t="s">
        <v>46</v>
      </c>
      <c r="H6311">
        <v>8</v>
      </c>
      <c r="I6311"/>
      <c r="J6311"/>
      <c r="K6311">
        <v>3406909994</v>
      </c>
      <c r="L6311">
        <v>3406909994</v>
      </c>
      <c r="M6311" t="s">
        <v>51</v>
      </c>
      <c r="N6311">
        <v>2370700720</v>
      </c>
      <c r="O6311" s="32" t="str">
        <f t="shared" si="98"/>
        <v>Passives</v>
      </c>
    </row>
    <row r="6312" spans="1:15" ht="15" x14ac:dyDescent="0.2">
      <c r="A6312" t="s">
        <v>41</v>
      </c>
      <c r="B6312" t="s">
        <v>42</v>
      </c>
      <c r="C6312" t="s">
        <v>142</v>
      </c>
      <c r="D6312" s="11">
        <v>44333</v>
      </c>
      <c r="E6312" t="s">
        <v>54</v>
      </c>
      <c r="F6312">
        <v>1</v>
      </c>
      <c r="G6312" t="s">
        <v>43</v>
      </c>
      <c r="H6312">
        <v>3</v>
      </c>
      <c r="I6312"/>
      <c r="J6312"/>
      <c r="K6312">
        <v>4808282316</v>
      </c>
      <c r="L6312">
        <v>4808282316</v>
      </c>
      <c r="M6312" t="s">
        <v>44</v>
      </c>
      <c r="N6312">
        <v>2370779290</v>
      </c>
      <c r="O6312" s="32" t="str">
        <f t="shared" si="98"/>
        <v>Detractors</v>
      </c>
    </row>
    <row r="6313" spans="1:15" ht="15" x14ac:dyDescent="0.2">
      <c r="A6313" t="s">
        <v>41</v>
      </c>
      <c r="B6313" t="s">
        <v>42</v>
      </c>
      <c r="C6313" t="s">
        <v>135</v>
      </c>
      <c r="D6313" s="11">
        <v>44333</v>
      </c>
      <c r="E6313" t="s">
        <v>54</v>
      </c>
      <c r="F6313">
        <v>5</v>
      </c>
      <c r="G6313" t="s">
        <v>43</v>
      </c>
      <c r="H6313">
        <v>10</v>
      </c>
      <c r="I6313"/>
      <c r="J6313"/>
      <c r="K6313">
        <v>4808282316</v>
      </c>
      <c r="L6313">
        <v>4808282316</v>
      </c>
      <c r="M6313" t="s">
        <v>51</v>
      </c>
      <c r="N6313">
        <v>2370804461</v>
      </c>
      <c r="O6313" s="32" t="str">
        <f t="shared" si="98"/>
        <v>Promoters</v>
      </c>
    </row>
    <row r="6314" spans="1:15" ht="15" x14ac:dyDescent="0.2">
      <c r="A6314" t="s">
        <v>41</v>
      </c>
      <c r="B6314" t="s">
        <v>42</v>
      </c>
      <c r="C6314" t="s">
        <v>89</v>
      </c>
      <c r="D6314" s="11">
        <v>44333</v>
      </c>
      <c r="E6314" t="s">
        <v>54</v>
      </c>
      <c r="F6314">
        <v>3</v>
      </c>
      <c r="G6314" t="s">
        <v>46</v>
      </c>
      <c r="H6314">
        <v>5</v>
      </c>
      <c r="I6314"/>
      <c r="J6314">
        <v>2047146874</v>
      </c>
      <c r="K6314">
        <v>9286140552</v>
      </c>
      <c r="L6314">
        <v>9286140552</v>
      </c>
      <c r="M6314" t="s">
        <v>44</v>
      </c>
      <c r="N6314">
        <v>2370920818</v>
      </c>
      <c r="O6314" s="32" t="str">
        <f t="shared" si="98"/>
        <v>Detractors</v>
      </c>
    </row>
    <row r="6315" spans="1:15" ht="15" x14ac:dyDescent="0.2">
      <c r="A6315" t="s">
        <v>41</v>
      </c>
      <c r="B6315" t="s">
        <v>42</v>
      </c>
      <c r="C6315" t="s">
        <v>110</v>
      </c>
      <c r="D6315" s="11">
        <v>44334</v>
      </c>
      <c r="E6315" t="s">
        <v>53</v>
      </c>
      <c r="F6315">
        <v>4</v>
      </c>
      <c r="G6315" t="s">
        <v>43</v>
      </c>
      <c r="H6315">
        <v>9</v>
      </c>
      <c r="I6315"/>
      <c r="J6315"/>
      <c r="K6315">
        <v>4413356556</v>
      </c>
      <c r="L6315">
        <v>4413356556</v>
      </c>
      <c r="M6315" t="s">
        <v>51</v>
      </c>
      <c r="N6315">
        <v>2371028662</v>
      </c>
      <c r="O6315" s="32" t="str">
        <f t="shared" si="98"/>
        <v>Promoters</v>
      </c>
    </row>
    <row r="6316" spans="1:15" ht="15" x14ac:dyDescent="0.2">
      <c r="A6316" t="s">
        <v>41</v>
      </c>
      <c r="B6316" t="s">
        <v>42</v>
      </c>
      <c r="C6316" t="s">
        <v>105</v>
      </c>
      <c r="D6316" s="11">
        <v>44334</v>
      </c>
      <c r="E6316" t="s">
        <v>53</v>
      </c>
      <c r="F6316">
        <v>5</v>
      </c>
      <c r="G6316" t="s">
        <v>43</v>
      </c>
      <c r="H6316">
        <v>5</v>
      </c>
      <c r="I6316"/>
      <c r="J6316"/>
      <c r="K6316">
        <v>4412380520</v>
      </c>
      <c r="L6316">
        <v>4412380520</v>
      </c>
      <c r="M6316" t="s">
        <v>44</v>
      </c>
      <c r="N6316">
        <v>2371034572</v>
      </c>
      <c r="O6316" s="32" t="str">
        <f t="shared" si="98"/>
        <v>Detractors</v>
      </c>
    </row>
    <row r="6317" spans="1:15" ht="15" x14ac:dyDescent="0.2">
      <c r="A6317" t="s">
        <v>41</v>
      </c>
      <c r="B6317" t="s">
        <v>42</v>
      </c>
      <c r="C6317" t="s">
        <v>138</v>
      </c>
      <c r="D6317" s="11">
        <v>44334</v>
      </c>
      <c r="E6317" t="s">
        <v>50</v>
      </c>
      <c r="F6317">
        <v>5</v>
      </c>
      <c r="G6317" t="s">
        <v>43</v>
      </c>
      <c r="H6317">
        <v>8</v>
      </c>
      <c r="I6317"/>
      <c r="J6317"/>
      <c r="K6317">
        <v>8608561819</v>
      </c>
      <c r="L6317">
        <v>8608561819</v>
      </c>
      <c r="M6317" t="s">
        <v>44</v>
      </c>
      <c r="N6317">
        <v>2371041796</v>
      </c>
      <c r="O6317" s="32" t="str">
        <f t="shared" si="98"/>
        <v>Passives</v>
      </c>
    </row>
    <row r="6318" spans="1:15" ht="15" x14ac:dyDescent="0.2">
      <c r="A6318" t="s">
        <v>41</v>
      </c>
      <c r="B6318" t="s">
        <v>42</v>
      </c>
      <c r="C6318" t="s">
        <v>107</v>
      </c>
      <c r="D6318" s="11">
        <v>44334</v>
      </c>
      <c r="E6318" t="s">
        <v>53</v>
      </c>
      <c r="F6318">
        <v>5</v>
      </c>
      <c r="G6318" t="s">
        <v>43</v>
      </c>
      <c r="H6318">
        <v>10</v>
      </c>
      <c r="I6318"/>
      <c r="J6318"/>
      <c r="K6318">
        <v>4417056428</v>
      </c>
      <c r="L6318">
        <v>4417056428</v>
      </c>
      <c r="M6318" t="s">
        <v>44</v>
      </c>
      <c r="N6318">
        <v>2371045615</v>
      </c>
      <c r="O6318" s="32" t="str">
        <f t="shared" si="98"/>
        <v>Promoters</v>
      </c>
    </row>
    <row r="6319" spans="1:15" ht="15" x14ac:dyDescent="0.2">
      <c r="A6319" t="s">
        <v>41</v>
      </c>
      <c r="B6319" t="s">
        <v>42</v>
      </c>
      <c r="C6319" t="s">
        <v>148</v>
      </c>
      <c r="D6319" s="11">
        <v>44334</v>
      </c>
      <c r="E6319" t="s">
        <v>52</v>
      </c>
      <c r="F6319">
        <v>5</v>
      </c>
      <c r="G6319" t="s">
        <v>43</v>
      </c>
      <c r="H6319">
        <v>10</v>
      </c>
      <c r="I6319"/>
      <c r="J6319"/>
      <c r="K6319">
        <v>4413000049</v>
      </c>
      <c r="L6319">
        <v>4413000049</v>
      </c>
      <c r="M6319" t="s">
        <v>44</v>
      </c>
      <c r="N6319">
        <v>2371053915</v>
      </c>
      <c r="O6319" s="32" t="str">
        <f t="shared" si="98"/>
        <v>Promoters</v>
      </c>
    </row>
    <row r="6320" spans="1:15" ht="15" x14ac:dyDescent="0.2">
      <c r="A6320" t="s">
        <v>41</v>
      </c>
      <c r="B6320" t="s">
        <v>42</v>
      </c>
      <c r="C6320" t="s">
        <v>113</v>
      </c>
      <c r="D6320" s="11">
        <v>44334</v>
      </c>
      <c r="E6320" t="s">
        <v>50</v>
      </c>
      <c r="F6320">
        <v>1</v>
      </c>
      <c r="G6320" t="s">
        <v>43</v>
      </c>
      <c r="H6320">
        <v>10</v>
      </c>
      <c r="I6320"/>
      <c r="J6320"/>
      <c r="K6320">
        <v>3402275048</v>
      </c>
      <c r="L6320">
        <v>3402275048</v>
      </c>
      <c r="M6320" t="s">
        <v>44</v>
      </c>
      <c r="N6320">
        <v>2371055905</v>
      </c>
      <c r="O6320" s="32" t="str">
        <f t="shared" si="98"/>
        <v>Promoters</v>
      </c>
    </row>
    <row r="6321" spans="1:15" ht="15" x14ac:dyDescent="0.2">
      <c r="A6321" t="s">
        <v>41</v>
      </c>
      <c r="B6321" t="s">
        <v>42</v>
      </c>
      <c r="C6321" t="s">
        <v>80</v>
      </c>
      <c r="D6321" s="11">
        <v>44334</v>
      </c>
      <c r="E6321" t="s">
        <v>50</v>
      </c>
      <c r="F6321">
        <v>5</v>
      </c>
      <c r="G6321" t="s">
        <v>43</v>
      </c>
      <c r="H6321">
        <v>10</v>
      </c>
      <c r="I6321"/>
      <c r="J6321"/>
      <c r="K6321">
        <v>3405138170</v>
      </c>
      <c r="L6321">
        <v>3405138170</v>
      </c>
      <c r="M6321" t="s">
        <v>44</v>
      </c>
      <c r="N6321">
        <v>2371056070</v>
      </c>
      <c r="O6321" s="32" t="str">
        <f t="shared" si="98"/>
        <v>Promoters</v>
      </c>
    </row>
    <row r="6322" spans="1:15" ht="15" x14ac:dyDescent="0.2">
      <c r="A6322" t="s">
        <v>41</v>
      </c>
      <c r="B6322" t="s">
        <v>42</v>
      </c>
      <c r="C6322" t="s">
        <v>113</v>
      </c>
      <c r="D6322" s="11">
        <v>44334</v>
      </c>
      <c r="E6322" t="s">
        <v>54</v>
      </c>
      <c r="F6322">
        <v>5</v>
      </c>
      <c r="G6322" t="s">
        <v>43</v>
      </c>
      <c r="H6322">
        <v>8</v>
      </c>
      <c r="I6322"/>
      <c r="J6322">
        <v>2047274447</v>
      </c>
      <c r="K6322">
        <v>9283499065</v>
      </c>
      <c r="L6322">
        <v>9283499065</v>
      </c>
      <c r="M6322" t="s">
        <v>44</v>
      </c>
      <c r="N6322">
        <v>2371058165</v>
      </c>
      <c r="O6322" s="32" t="str">
        <f t="shared" si="98"/>
        <v>Passives</v>
      </c>
    </row>
    <row r="6323" spans="1:15" ht="15" x14ac:dyDescent="0.2">
      <c r="A6323" t="s">
        <v>41</v>
      </c>
      <c r="B6323" t="s">
        <v>42</v>
      </c>
      <c r="C6323" t="s">
        <v>137</v>
      </c>
      <c r="D6323" s="11">
        <v>44334</v>
      </c>
      <c r="E6323" t="s">
        <v>54</v>
      </c>
      <c r="F6323">
        <v>5</v>
      </c>
      <c r="G6323" t="s">
        <v>43</v>
      </c>
      <c r="H6323">
        <v>10</v>
      </c>
      <c r="I6323"/>
      <c r="J6323"/>
      <c r="K6323">
        <v>9284099066</v>
      </c>
      <c r="L6323">
        <v>9284099066</v>
      </c>
      <c r="M6323" t="s">
        <v>44</v>
      </c>
      <c r="N6323">
        <v>2371058432</v>
      </c>
      <c r="O6323" s="32" t="str">
        <f t="shared" si="98"/>
        <v>Promoters</v>
      </c>
    </row>
    <row r="6324" spans="1:15" ht="15" x14ac:dyDescent="0.2">
      <c r="A6324" t="s">
        <v>41</v>
      </c>
      <c r="B6324" t="s">
        <v>42</v>
      </c>
      <c r="C6324" t="s">
        <v>78</v>
      </c>
      <c r="D6324" s="11">
        <v>44334</v>
      </c>
      <c r="E6324" t="s">
        <v>50</v>
      </c>
      <c r="F6324">
        <v>5</v>
      </c>
      <c r="G6324" t="s">
        <v>46</v>
      </c>
      <c r="H6324">
        <v>5</v>
      </c>
      <c r="I6324"/>
      <c r="J6324"/>
      <c r="K6324">
        <v>3406426514</v>
      </c>
      <c r="L6324">
        <v>3406426514</v>
      </c>
      <c r="M6324" t="s">
        <v>44</v>
      </c>
      <c r="N6324">
        <v>2371059407</v>
      </c>
      <c r="O6324" s="32" t="str">
        <f t="shared" si="98"/>
        <v>Detractors</v>
      </c>
    </row>
    <row r="6325" spans="1:15" ht="15" x14ac:dyDescent="0.2">
      <c r="A6325" t="s">
        <v>41</v>
      </c>
      <c r="B6325" t="s">
        <v>42</v>
      </c>
      <c r="C6325" t="s">
        <v>113</v>
      </c>
      <c r="D6325" s="11">
        <v>44334</v>
      </c>
      <c r="E6325" t="s">
        <v>50</v>
      </c>
      <c r="F6325">
        <v>5</v>
      </c>
      <c r="G6325" t="s">
        <v>46</v>
      </c>
      <c r="H6325">
        <v>7</v>
      </c>
      <c r="I6325"/>
      <c r="J6325">
        <v>2047287778</v>
      </c>
      <c r="K6325">
        <v>3406431827</v>
      </c>
      <c r="L6325">
        <v>3406431827</v>
      </c>
      <c r="M6325" t="s">
        <v>44</v>
      </c>
      <c r="N6325">
        <v>2371074965</v>
      </c>
      <c r="O6325" s="32" t="str">
        <f t="shared" si="98"/>
        <v>Passives</v>
      </c>
    </row>
    <row r="6326" spans="1:15" ht="15" x14ac:dyDescent="0.2">
      <c r="A6326" t="s">
        <v>41</v>
      </c>
      <c r="B6326" t="s">
        <v>42</v>
      </c>
      <c r="C6326" t="s">
        <v>87</v>
      </c>
      <c r="D6326" s="11">
        <v>44334</v>
      </c>
      <c r="E6326" t="s">
        <v>54</v>
      </c>
      <c r="F6326">
        <v>5</v>
      </c>
      <c r="G6326" t="s">
        <v>43</v>
      </c>
      <c r="H6326">
        <v>10</v>
      </c>
      <c r="I6326"/>
      <c r="J6326"/>
      <c r="K6326">
        <v>9287071373</v>
      </c>
      <c r="L6326">
        <v>9287071373</v>
      </c>
      <c r="M6326" t="s">
        <v>51</v>
      </c>
      <c r="N6326">
        <v>2371083953</v>
      </c>
      <c r="O6326" s="32" t="str">
        <f t="shared" si="98"/>
        <v>Promoters</v>
      </c>
    </row>
    <row r="6327" spans="1:15" ht="15" x14ac:dyDescent="0.2">
      <c r="A6327" t="s">
        <v>41</v>
      </c>
      <c r="B6327" t="s">
        <v>42</v>
      </c>
      <c r="C6327" t="s">
        <v>85</v>
      </c>
      <c r="D6327" s="11">
        <v>44334</v>
      </c>
      <c r="E6327" t="s">
        <v>54</v>
      </c>
      <c r="F6327">
        <v>5</v>
      </c>
      <c r="G6327" t="s">
        <v>43</v>
      </c>
      <c r="H6327">
        <v>7</v>
      </c>
      <c r="I6327"/>
      <c r="J6327"/>
      <c r="K6327">
        <v>9283497549</v>
      </c>
      <c r="L6327">
        <v>9283497549</v>
      </c>
      <c r="M6327" t="s">
        <v>51</v>
      </c>
      <c r="N6327">
        <v>2371084358</v>
      </c>
      <c r="O6327" s="32" t="str">
        <f t="shared" si="98"/>
        <v>Passives</v>
      </c>
    </row>
    <row r="6328" spans="1:15" ht="15" x14ac:dyDescent="0.2">
      <c r="A6328" t="s">
        <v>41</v>
      </c>
      <c r="B6328" t="s">
        <v>42</v>
      </c>
      <c r="C6328" t="s">
        <v>110</v>
      </c>
      <c r="D6328" s="11">
        <v>44334</v>
      </c>
      <c r="E6328" t="s">
        <v>53</v>
      </c>
      <c r="F6328">
        <v>5</v>
      </c>
      <c r="G6328" t="s">
        <v>43</v>
      </c>
      <c r="H6328">
        <v>10</v>
      </c>
      <c r="I6328"/>
      <c r="J6328"/>
      <c r="K6328">
        <v>4412780400</v>
      </c>
      <c r="L6328">
        <v>4412780400</v>
      </c>
      <c r="M6328" t="s">
        <v>44</v>
      </c>
      <c r="N6328">
        <v>2371093152</v>
      </c>
      <c r="O6328" s="32" t="str">
        <f t="shared" si="98"/>
        <v>Promoters</v>
      </c>
    </row>
    <row r="6329" spans="1:15" ht="15" x14ac:dyDescent="0.2">
      <c r="A6329" t="s">
        <v>41</v>
      </c>
      <c r="B6329" t="s">
        <v>42</v>
      </c>
      <c r="C6329" t="s">
        <v>137</v>
      </c>
      <c r="D6329" s="11">
        <v>44334</v>
      </c>
      <c r="E6329" t="s">
        <v>50</v>
      </c>
      <c r="F6329">
        <v>5</v>
      </c>
      <c r="G6329" t="s">
        <v>46</v>
      </c>
      <c r="H6329">
        <v>9</v>
      </c>
      <c r="I6329"/>
      <c r="J6329"/>
      <c r="K6329">
        <v>3235595199</v>
      </c>
      <c r="L6329">
        <v>3235595199</v>
      </c>
      <c r="M6329" t="s">
        <v>44</v>
      </c>
      <c r="N6329">
        <v>2371095512</v>
      </c>
      <c r="O6329" s="32" t="str">
        <f t="shared" si="98"/>
        <v>Promoters</v>
      </c>
    </row>
    <row r="6330" spans="1:15" ht="15" x14ac:dyDescent="0.2">
      <c r="A6330" t="s">
        <v>41</v>
      </c>
      <c r="B6330" t="s">
        <v>42</v>
      </c>
      <c r="C6330" t="s">
        <v>143</v>
      </c>
      <c r="D6330" s="11">
        <v>44334</v>
      </c>
      <c r="E6330" t="s">
        <v>54</v>
      </c>
      <c r="F6330">
        <v>5</v>
      </c>
      <c r="G6330" t="s">
        <v>46</v>
      </c>
      <c r="H6330">
        <v>2</v>
      </c>
      <c r="I6330"/>
      <c r="J6330"/>
      <c r="K6330">
        <v>9287302220</v>
      </c>
      <c r="L6330">
        <v>9287302220</v>
      </c>
      <c r="M6330" t="s">
        <v>44</v>
      </c>
      <c r="N6330">
        <v>2371100324</v>
      </c>
      <c r="O6330" s="32" t="str">
        <f t="shared" si="98"/>
        <v>Detractors</v>
      </c>
    </row>
    <row r="6331" spans="1:15" ht="15" x14ac:dyDescent="0.2">
      <c r="A6331" t="s">
        <v>41</v>
      </c>
      <c r="B6331" t="s">
        <v>42</v>
      </c>
      <c r="C6331" t="s">
        <v>128</v>
      </c>
      <c r="D6331" s="11">
        <v>44334</v>
      </c>
      <c r="E6331" t="s">
        <v>54</v>
      </c>
      <c r="F6331">
        <v>5</v>
      </c>
      <c r="G6331" t="s">
        <v>43</v>
      </c>
      <c r="H6331">
        <v>9</v>
      </c>
      <c r="I6331"/>
      <c r="J6331"/>
      <c r="K6331">
        <v>5755185856</v>
      </c>
      <c r="L6331">
        <v>5755185856</v>
      </c>
      <c r="M6331" t="s">
        <v>44</v>
      </c>
      <c r="N6331">
        <v>2371100596</v>
      </c>
      <c r="O6331" s="32" t="str">
        <f t="shared" si="98"/>
        <v>Promoters</v>
      </c>
    </row>
    <row r="6332" spans="1:15" ht="15" x14ac:dyDescent="0.2">
      <c r="A6332" t="s">
        <v>41</v>
      </c>
      <c r="B6332" t="s">
        <v>42</v>
      </c>
      <c r="C6332" t="s">
        <v>138</v>
      </c>
      <c r="D6332" s="11">
        <v>44334</v>
      </c>
      <c r="E6332" t="s">
        <v>54</v>
      </c>
      <c r="F6332">
        <v>5</v>
      </c>
      <c r="G6332" t="s">
        <v>43</v>
      </c>
      <c r="H6332">
        <v>10</v>
      </c>
      <c r="I6332"/>
      <c r="J6332"/>
      <c r="K6332">
        <v>9284298596</v>
      </c>
      <c r="L6332">
        <v>9284298596</v>
      </c>
      <c r="M6332" t="s">
        <v>44</v>
      </c>
      <c r="N6332">
        <v>2371105126</v>
      </c>
      <c r="O6332" s="32" t="str">
        <f t="shared" si="98"/>
        <v>Promoters</v>
      </c>
    </row>
    <row r="6333" spans="1:15" ht="15" x14ac:dyDescent="0.2">
      <c r="A6333" t="s">
        <v>41</v>
      </c>
      <c r="B6333" t="s">
        <v>42</v>
      </c>
      <c r="C6333" t="s">
        <v>80</v>
      </c>
      <c r="D6333" s="11">
        <v>44334</v>
      </c>
      <c r="E6333" t="s">
        <v>50</v>
      </c>
      <c r="F6333">
        <v>4</v>
      </c>
      <c r="G6333" t="s">
        <v>43</v>
      </c>
      <c r="H6333">
        <v>5</v>
      </c>
      <c r="I6333"/>
      <c r="J6333"/>
      <c r="K6333">
        <v>2024986054</v>
      </c>
      <c r="L6333">
        <v>2024986054</v>
      </c>
      <c r="M6333" t="s">
        <v>44</v>
      </c>
      <c r="N6333">
        <v>2371107295</v>
      </c>
      <c r="O6333" s="32" t="str">
        <f t="shared" si="98"/>
        <v>Detractors</v>
      </c>
    </row>
    <row r="6334" spans="1:15" ht="15" x14ac:dyDescent="0.2">
      <c r="A6334" t="s">
        <v>41</v>
      </c>
      <c r="B6334" t="s">
        <v>42</v>
      </c>
      <c r="C6334" t="s">
        <v>143</v>
      </c>
      <c r="D6334" s="11">
        <v>44334</v>
      </c>
      <c r="E6334" t="s">
        <v>55</v>
      </c>
      <c r="F6334">
        <v>5</v>
      </c>
      <c r="G6334" t="s">
        <v>43</v>
      </c>
      <c r="H6334">
        <v>9</v>
      </c>
      <c r="I6334"/>
      <c r="J6334"/>
      <c r="K6334">
        <v>5752249020</v>
      </c>
      <c r="L6334">
        <v>5752249020</v>
      </c>
      <c r="M6334" t="s">
        <v>44</v>
      </c>
      <c r="N6334">
        <v>2371117414</v>
      </c>
      <c r="O6334" s="32" t="str">
        <f t="shared" si="98"/>
        <v>Promoters</v>
      </c>
    </row>
    <row r="6335" spans="1:15" ht="15" x14ac:dyDescent="0.2">
      <c r="A6335" t="s">
        <v>41</v>
      </c>
      <c r="B6335" t="s">
        <v>42</v>
      </c>
      <c r="C6335" t="s">
        <v>148</v>
      </c>
      <c r="D6335" s="11">
        <v>44334</v>
      </c>
      <c r="E6335" t="s">
        <v>52</v>
      </c>
      <c r="F6335">
        <v>5</v>
      </c>
      <c r="G6335" t="s">
        <v>43</v>
      </c>
      <c r="H6335">
        <v>9</v>
      </c>
      <c r="I6335"/>
      <c r="J6335"/>
      <c r="K6335">
        <v>4417075787</v>
      </c>
      <c r="L6335">
        <v>4417075787</v>
      </c>
      <c r="M6335" t="s">
        <v>44</v>
      </c>
      <c r="N6335">
        <v>2371122177</v>
      </c>
      <c r="O6335" s="32" t="str">
        <f t="shared" si="98"/>
        <v>Promoters</v>
      </c>
    </row>
    <row r="6336" spans="1:15" ht="15" x14ac:dyDescent="0.2">
      <c r="A6336" t="s">
        <v>41</v>
      </c>
      <c r="B6336" t="s">
        <v>42</v>
      </c>
      <c r="C6336" t="s">
        <v>132</v>
      </c>
      <c r="D6336" s="11">
        <v>44334</v>
      </c>
      <c r="E6336" t="s">
        <v>55</v>
      </c>
      <c r="F6336">
        <v>4</v>
      </c>
      <c r="G6336" t="s">
        <v>43</v>
      </c>
      <c r="H6336">
        <v>5</v>
      </c>
      <c r="I6336"/>
      <c r="J6336"/>
      <c r="K6336">
        <v>5752247727</v>
      </c>
      <c r="L6336">
        <v>5752247727</v>
      </c>
      <c r="M6336" t="s">
        <v>44</v>
      </c>
      <c r="N6336">
        <v>2371131266</v>
      </c>
      <c r="O6336" s="32" t="str">
        <f t="shared" si="98"/>
        <v>Detractors</v>
      </c>
    </row>
    <row r="6337" spans="1:15" ht="15" x14ac:dyDescent="0.2">
      <c r="A6337" t="s">
        <v>41</v>
      </c>
      <c r="B6337" t="s">
        <v>42</v>
      </c>
      <c r="C6337" t="s">
        <v>138</v>
      </c>
      <c r="D6337" s="11">
        <v>44334</v>
      </c>
      <c r="E6337" t="s">
        <v>50</v>
      </c>
      <c r="F6337">
        <v>5</v>
      </c>
      <c r="G6337" t="s">
        <v>43</v>
      </c>
      <c r="H6337">
        <v>10</v>
      </c>
      <c r="I6337"/>
      <c r="J6337"/>
      <c r="K6337">
        <v>3402447699</v>
      </c>
      <c r="L6337">
        <v>3402447699</v>
      </c>
      <c r="M6337" t="s">
        <v>44</v>
      </c>
      <c r="N6337">
        <v>2371161073</v>
      </c>
      <c r="O6337" s="32" t="str">
        <f t="shared" si="98"/>
        <v>Promoters</v>
      </c>
    </row>
    <row r="6338" spans="1:15" ht="15" x14ac:dyDescent="0.2">
      <c r="A6338" t="s">
        <v>41</v>
      </c>
      <c r="B6338" t="s">
        <v>42</v>
      </c>
      <c r="C6338" t="s">
        <v>107</v>
      </c>
      <c r="D6338" s="11">
        <v>44334</v>
      </c>
      <c r="E6338" t="s">
        <v>53</v>
      </c>
      <c r="F6338">
        <v>5</v>
      </c>
      <c r="G6338" t="s">
        <v>43</v>
      </c>
      <c r="H6338">
        <v>9</v>
      </c>
      <c r="I6338"/>
      <c r="J6338"/>
      <c r="K6338">
        <v>4413320777</v>
      </c>
      <c r="L6338">
        <v>4413320777</v>
      </c>
      <c r="M6338" t="s">
        <v>44</v>
      </c>
      <c r="N6338">
        <v>2371201361</v>
      </c>
      <c r="O6338" s="32" t="str">
        <f t="shared" ref="O6338:O6401" si="99">IF(AND(H6338&gt;=$Q$3,H6338&lt;=$R$3),$S$3,IF(AND(H6338&gt;=$Q$4,H6338&lt;=$R$4),$S$4,IF(AND(H6338&gt;=$Q$5,H6338&lt;=$R$5),$S$5)))</f>
        <v>Promoters</v>
      </c>
    </row>
    <row r="6339" spans="1:15" ht="15" x14ac:dyDescent="0.2">
      <c r="A6339" t="s">
        <v>41</v>
      </c>
      <c r="B6339" t="s">
        <v>42</v>
      </c>
      <c r="C6339" t="s">
        <v>142</v>
      </c>
      <c r="D6339" s="11">
        <v>44334</v>
      </c>
      <c r="E6339" t="s">
        <v>55</v>
      </c>
      <c r="F6339">
        <v>5</v>
      </c>
      <c r="G6339" t="s">
        <v>43</v>
      </c>
      <c r="H6339">
        <v>10</v>
      </c>
      <c r="I6339"/>
      <c r="J6339"/>
      <c r="K6339">
        <v>7752997102</v>
      </c>
      <c r="L6339">
        <v>7752997102</v>
      </c>
      <c r="M6339" t="s">
        <v>44</v>
      </c>
      <c r="N6339">
        <v>2371213151</v>
      </c>
      <c r="O6339" s="32" t="str">
        <f t="shared" si="99"/>
        <v>Promoters</v>
      </c>
    </row>
    <row r="6340" spans="1:15" ht="15" x14ac:dyDescent="0.2">
      <c r="A6340" t="s">
        <v>41</v>
      </c>
      <c r="B6340" t="s">
        <v>42</v>
      </c>
      <c r="C6340" t="s">
        <v>143</v>
      </c>
      <c r="D6340" s="11">
        <v>44334</v>
      </c>
      <c r="E6340" t="s">
        <v>54</v>
      </c>
      <c r="F6340">
        <v>5</v>
      </c>
      <c r="G6340" t="s">
        <v>46</v>
      </c>
      <c r="H6340">
        <v>5</v>
      </c>
      <c r="I6340"/>
      <c r="J6340"/>
      <c r="K6340">
        <v>5053120035</v>
      </c>
      <c r="L6340">
        <v>5053120035</v>
      </c>
      <c r="M6340" t="s">
        <v>44</v>
      </c>
      <c r="N6340">
        <v>2371232776</v>
      </c>
      <c r="O6340" s="32" t="str">
        <f t="shared" si="99"/>
        <v>Detractors</v>
      </c>
    </row>
    <row r="6341" spans="1:15" ht="15" x14ac:dyDescent="0.2">
      <c r="A6341" t="s">
        <v>41</v>
      </c>
      <c r="B6341" t="s">
        <v>42</v>
      </c>
      <c r="C6341" t="s">
        <v>126</v>
      </c>
      <c r="D6341" s="11">
        <v>44334</v>
      </c>
      <c r="E6341" t="s">
        <v>54</v>
      </c>
      <c r="F6341">
        <v>5</v>
      </c>
      <c r="G6341" t="s">
        <v>43</v>
      </c>
      <c r="H6341">
        <v>10</v>
      </c>
      <c r="I6341"/>
      <c r="J6341"/>
      <c r="K6341">
        <v>9287259500</v>
      </c>
      <c r="L6341">
        <v>9287259500</v>
      </c>
      <c r="M6341" t="s">
        <v>51</v>
      </c>
      <c r="N6341">
        <v>2371235811</v>
      </c>
      <c r="O6341" s="32" t="str">
        <f t="shared" si="99"/>
        <v>Promoters</v>
      </c>
    </row>
    <row r="6342" spans="1:15" ht="15" x14ac:dyDescent="0.2">
      <c r="A6342" t="s">
        <v>41</v>
      </c>
      <c r="B6342" t="s">
        <v>42</v>
      </c>
      <c r="C6342" t="s">
        <v>101</v>
      </c>
      <c r="D6342" s="11">
        <v>44334</v>
      </c>
      <c r="E6342" t="s">
        <v>53</v>
      </c>
      <c r="F6342">
        <v>5</v>
      </c>
      <c r="G6342" t="s">
        <v>43</v>
      </c>
      <c r="H6342">
        <v>9</v>
      </c>
      <c r="I6342"/>
      <c r="J6342">
        <v>2047448233</v>
      </c>
      <c r="K6342">
        <v>4412930044</v>
      </c>
      <c r="L6342">
        <v>4412930044</v>
      </c>
      <c r="M6342" t="s">
        <v>44</v>
      </c>
      <c r="N6342">
        <v>2371244373</v>
      </c>
      <c r="O6342" s="32" t="str">
        <f t="shared" si="99"/>
        <v>Promoters</v>
      </c>
    </row>
    <row r="6343" spans="1:15" ht="15" x14ac:dyDescent="0.2">
      <c r="A6343" t="s">
        <v>41</v>
      </c>
      <c r="B6343" t="s">
        <v>42</v>
      </c>
      <c r="C6343" t="s">
        <v>115</v>
      </c>
      <c r="D6343" s="11">
        <v>44334</v>
      </c>
      <c r="E6343" t="s">
        <v>50</v>
      </c>
      <c r="F6343">
        <v>5</v>
      </c>
      <c r="G6343" t="s">
        <v>46</v>
      </c>
      <c r="H6343">
        <v>10</v>
      </c>
      <c r="I6343"/>
      <c r="J6343"/>
      <c r="K6343">
        <v>3403445261</v>
      </c>
      <c r="L6343">
        <v>3403445261</v>
      </c>
      <c r="M6343" t="s">
        <v>51</v>
      </c>
      <c r="N6343">
        <v>2371250629</v>
      </c>
      <c r="O6343" s="32" t="str">
        <f t="shared" si="99"/>
        <v>Promoters</v>
      </c>
    </row>
    <row r="6344" spans="1:15" ht="15" x14ac:dyDescent="0.2">
      <c r="A6344" t="s">
        <v>41</v>
      </c>
      <c r="B6344" t="s">
        <v>42</v>
      </c>
      <c r="C6344" t="s">
        <v>133</v>
      </c>
      <c r="D6344" s="11">
        <v>44334</v>
      </c>
      <c r="E6344" t="s">
        <v>55</v>
      </c>
      <c r="F6344">
        <v>5</v>
      </c>
      <c r="G6344" t="s">
        <v>43</v>
      </c>
      <c r="H6344">
        <v>9</v>
      </c>
      <c r="I6344"/>
      <c r="J6344"/>
      <c r="K6344">
        <v>3109679960</v>
      </c>
      <c r="L6344">
        <v>3109679960</v>
      </c>
      <c r="M6344" t="s">
        <v>44</v>
      </c>
      <c r="N6344">
        <v>2371265412</v>
      </c>
      <c r="O6344" s="32" t="str">
        <f t="shared" si="99"/>
        <v>Promoters</v>
      </c>
    </row>
    <row r="6345" spans="1:15" ht="15" x14ac:dyDescent="0.2">
      <c r="A6345" t="s">
        <v>41</v>
      </c>
      <c r="B6345" t="s">
        <v>42</v>
      </c>
      <c r="C6345" t="s">
        <v>78</v>
      </c>
      <c r="D6345" s="11">
        <v>44334</v>
      </c>
      <c r="E6345" t="s">
        <v>53</v>
      </c>
      <c r="F6345">
        <v>5</v>
      </c>
      <c r="G6345" t="s">
        <v>43</v>
      </c>
      <c r="H6345">
        <v>8</v>
      </c>
      <c r="I6345"/>
      <c r="J6345"/>
      <c r="K6345">
        <v>4415161024</v>
      </c>
      <c r="L6345">
        <v>4415161024</v>
      </c>
      <c r="M6345" t="s">
        <v>44</v>
      </c>
      <c r="N6345">
        <v>2371279874</v>
      </c>
      <c r="O6345" s="32" t="str">
        <f t="shared" si="99"/>
        <v>Passives</v>
      </c>
    </row>
    <row r="6346" spans="1:15" ht="15" x14ac:dyDescent="0.2">
      <c r="A6346" t="s">
        <v>41</v>
      </c>
      <c r="B6346" t="s">
        <v>42</v>
      </c>
      <c r="C6346" t="s">
        <v>84</v>
      </c>
      <c r="D6346" s="11">
        <v>44334</v>
      </c>
      <c r="E6346" t="s">
        <v>55</v>
      </c>
      <c r="F6346">
        <v>3</v>
      </c>
      <c r="G6346" t="s">
        <v>43</v>
      </c>
      <c r="H6346">
        <v>5</v>
      </c>
      <c r="I6346"/>
      <c r="J6346">
        <v>2047534919</v>
      </c>
      <c r="K6346">
        <v>7752779926</v>
      </c>
      <c r="L6346">
        <v>7752779926</v>
      </c>
      <c r="M6346" t="s">
        <v>44</v>
      </c>
      <c r="N6346">
        <v>2371365564</v>
      </c>
      <c r="O6346" s="32" t="str">
        <f t="shared" si="99"/>
        <v>Detractors</v>
      </c>
    </row>
    <row r="6347" spans="1:15" ht="15" x14ac:dyDescent="0.2">
      <c r="A6347" t="s">
        <v>41</v>
      </c>
      <c r="B6347" t="s">
        <v>42</v>
      </c>
      <c r="C6347" t="s">
        <v>89</v>
      </c>
      <c r="D6347" s="11">
        <v>44334</v>
      </c>
      <c r="E6347" t="s">
        <v>55</v>
      </c>
      <c r="F6347">
        <v>5</v>
      </c>
      <c r="G6347" t="s">
        <v>46</v>
      </c>
      <c r="H6347">
        <v>5</v>
      </c>
      <c r="I6347"/>
      <c r="J6347">
        <v>2047537588</v>
      </c>
      <c r="K6347">
        <v>7752779926</v>
      </c>
      <c r="L6347">
        <v>7752779926</v>
      </c>
      <c r="M6347" t="s">
        <v>44</v>
      </c>
      <c r="N6347">
        <v>2371373621</v>
      </c>
      <c r="O6347" s="32" t="str">
        <f t="shared" si="99"/>
        <v>Detractors</v>
      </c>
    </row>
    <row r="6348" spans="1:15" ht="15" x14ac:dyDescent="0.2">
      <c r="A6348" t="s">
        <v>41</v>
      </c>
      <c r="B6348" t="s">
        <v>42</v>
      </c>
      <c r="C6348" t="s">
        <v>105</v>
      </c>
      <c r="D6348" s="11">
        <v>44335</v>
      </c>
      <c r="E6348" t="s">
        <v>53</v>
      </c>
      <c r="F6348">
        <v>5</v>
      </c>
      <c r="G6348" t="s">
        <v>46</v>
      </c>
      <c r="H6348">
        <v>5</v>
      </c>
      <c r="I6348"/>
      <c r="J6348"/>
      <c r="K6348">
        <v>4413339904</v>
      </c>
      <c r="L6348">
        <v>4413339904</v>
      </c>
      <c r="M6348" t="s">
        <v>44</v>
      </c>
      <c r="N6348">
        <v>2371607366</v>
      </c>
      <c r="O6348" s="32" t="str">
        <f t="shared" si="99"/>
        <v>Detractors</v>
      </c>
    </row>
    <row r="6349" spans="1:15" ht="15" x14ac:dyDescent="0.2">
      <c r="A6349" t="s">
        <v>41</v>
      </c>
      <c r="B6349" t="s">
        <v>42</v>
      </c>
      <c r="C6349" t="s">
        <v>145</v>
      </c>
      <c r="D6349" s="11">
        <v>44335</v>
      </c>
      <c r="E6349" t="s">
        <v>50</v>
      </c>
      <c r="F6349">
        <v>5</v>
      </c>
      <c r="G6349" t="s">
        <v>43</v>
      </c>
      <c r="H6349">
        <v>9</v>
      </c>
      <c r="I6349"/>
      <c r="J6349"/>
      <c r="K6349">
        <v>3406422719</v>
      </c>
      <c r="L6349">
        <v>3406422719</v>
      </c>
      <c r="M6349" t="s">
        <v>44</v>
      </c>
      <c r="N6349">
        <v>2371624680</v>
      </c>
      <c r="O6349" s="32" t="str">
        <f t="shared" si="99"/>
        <v>Promoters</v>
      </c>
    </row>
    <row r="6350" spans="1:15" ht="15" x14ac:dyDescent="0.2">
      <c r="A6350" t="s">
        <v>41</v>
      </c>
      <c r="B6350" t="s">
        <v>42</v>
      </c>
      <c r="C6350" t="s">
        <v>148</v>
      </c>
      <c r="D6350" s="11">
        <v>44335</v>
      </c>
      <c r="E6350" t="s">
        <v>52</v>
      </c>
      <c r="F6350">
        <v>5</v>
      </c>
      <c r="G6350" t="s">
        <v>43</v>
      </c>
      <c r="H6350">
        <v>6</v>
      </c>
      <c r="I6350"/>
      <c r="J6350"/>
      <c r="K6350">
        <v>4412369349</v>
      </c>
      <c r="L6350">
        <v>4412369349</v>
      </c>
      <c r="M6350" t="s">
        <v>44</v>
      </c>
      <c r="N6350">
        <v>2371645258</v>
      </c>
      <c r="O6350" s="32" t="str">
        <f t="shared" si="99"/>
        <v>Detractors</v>
      </c>
    </row>
    <row r="6351" spans="1:15" ht="15" x14ac:dyDescent="0.2">
      <c r="A6351" t="s">
        <v>41</v>
      </c>
      <c r="B6351" t="s">
        <v>42</v>
      </c>
      <c r="C6351" t="s">
        <v>106</v>
      </c>
      <c r="D6351" s="11">
        <v>44335</v>
      </c>
      <c r="E6351" t="s">
        <v>53</v>
      </c>
      <c r="F6351">
        <v>4</v>
      </c>
      <c r="G6351" t="s">
        <v>43</v>
      </c>
      <c r="H6351">
        <v>5</v>
      </c>
      <c r="I6351"/>
      <c r="J6351"/>
      <c r="K6351">
        <v>4412929037</v>
      </c>
      <c r="L6351">
        <v>4412929037</v>
      </c>
      <c r="M6351" t="s">
        <v>44</v>
      </c>
      <c r="N6351">
        <v>2371693270</v>
      </c>
      <c r="O6351" s="32" t="str">
        <f t="shared" si="99"/>
        <v>Detractors</v>
      </c>
    </row>
    <row r="6352" spans="1:15" ht="15" x14ac:dyDescent="0.2">
      <c r="A6352" t="s">
        <v>41</v>
      </c>
      <c r="B6352" t="s">
        <v>42</v>
      </c>
      <c r="C6352" t="s">
        <v>103</v>
      </c>
      <c r="D6352" s="11">
        <v>44335</v>
      </c>
      <c r="E6352" t="s">
        <v>53</v>
      </c>
      <c r="F6352">
        <v>5</v>
      </c>
      <c r="G6352" t="s">
        <v>46</v>
      </c>
      <c r="H6352">
        <v>7</v>
      </c>
      <c r="I6352"/>
      <c r="J6352"/>
      <c r="K6352">
        <v>4412951342</v>
      </c>
      <c r="L6352">
        <v>4412951342</v>
      </c>
      <c r="M6352" t="s">
        <v>51</v>
      </c>
      <c r="N6352">
        <v>2371727391</v>
      </c>
      <c r="O6352" s="32" t="str">
        <f t="shared" si="99"/>
        <v>Passives</v>
      </c>
    </row>
    <row r="6353" spans="1:15" ht="15" x14ac:dyDescent="0.2">
      <c r="A6353" t="s">
        <v>41</v>
      </c>
      <c r="B6353" t="s">
        <v>42</v>
      </c>
      <c r="C6353" t="s">
        <v>119</v>
      </c>
      <c r="D6353" s="11">
        <v>44335</v>
      </c>
      <c r="E6353" t="s">
        <v>52</v>
      </c>
      <c r="F6353">
        <v>5</v>
      </c>
      <c r="G6353" t="s">
        <v>43</v>
      </c>
      <c r="H6353">
        <v>8</v>
      </c>
      <c r="I6353"/>
      <c r="J6353"/>
      <c r="K6353">
        <v>4417775451</v>
      </c>
      <c r="L6353">
        <v>4417775451</v>
      </c>
      <c r="M6353" t="s">
        <v>44</v>
      </c>
      <c r="N6353">
        <v>2371749839</v>
      </c>
      <c r="O6353" s="32" t="str">
        <f t="shared" si="99"/>
        <v>Passives</v>
      </c>
    </row>
    <row r="6354" spans="1:15" ht="15" x14ac:dyDescent="0.2">
      <c r="A6354" t="s">
        <v>41</v>
      </c>
      <c r="B6354" t="s">
        <v>42</v>
      </c>
      <c r="C6354" t="s">
        <v>113</v>
      </c>
      <c r="D6354" s="11">
        <v>44335</v>
      </c>
      <c r="E6354" t="s">
        <v>50</v>
      </c>
      <c r="F6354">
        <v>5</v>
      </c>
      <c r="G6354" t="s">
        <v>43</v>
      </c>
      <c r="H6354">
        <v>7</v>
      </c>
      <c r="I6354"/>
      <c r="J6354"/>
      <c r="K6354">
        <v>3403325852</v>
      </c>
      <c r="L6354">
        <v>3403325852</v>
      </c>
      <c r="M6354" t="s">
        <v>51</v>
      </c>
      <c r="N6354">
        <v>2371756009</v>
      </c>
      <c r="O6354" s="32" t="str">
        <f t="shared" si="99"/>
        <v>Passives</v>
      </c>
    </row>
    <row r="6355" spans="1:15" ht="15" x14ac:dyDescent="0.2">
      <c r="A6355" t="s">
        <v>41</v>
      </c>
      <c r="B6355" t="s">
        <v>42</v>
      </c>
      <c r="C6355" t="s">
        <v>110</v>
      </c>
      <c r="D6355" s="11">
        <v>44335</v>
      </c>
      <c r="E6355" t="s">
        <v>53</v>
      </c>
      <c r="F6355">
        <v>1</v>
      </c>
      <c r="G6355" t="s">
        <v>46</v>
      </c>
      <c r="H6355">
        <v>0</v>
      </c>
      <c r="I6355"/>
      <c r="J6355"/>
      <c r="K6355">
        <v>4412930139</v>
      </c>
      <c r="L6355">
        <v>4412930139</v>
      </c>
      <c r="M6355" t="s">
        <v>44</v>
      </c>
      <c r="N6355">
        <v>2371773710</v>
      </c>
      <c r="O6355" s="32" t="str">
        <f t="shared" si="99"/>
        <v>Detractors</v>
      </c>
    </row>
    <row r="6356" spans="1:15" ht="15" x14ac:dyDescent="0.2">
      <c r="A6356" t="s">
        <v>41</v>
      </c>
      <c r="B6356" t="s">
        <v>42</v>
      </c>
      <c r="C6356" t="s">
        <v>115</v>
      </c>
      <c r="D6356" s="11">
        <v>44335</v>
      </c>
      <c r="E6356" t="s">
        <v>50</v>
      </c>
      <c r="F6356">
        <v>5</v>
      </c>
      <c r="G6356" t="s">
        <v>43</v>
      </c>
      <c r="H6356">
        <v>0</v>
      </c>
      <c r="I6356"/>
      <c r="J6356"/>
      <c r="K6356">
        <v>3402016292</v>
      </c>
      <c r="L6356">
        <v>3402016292</v>
      </c>
      <c r="M6356" t="s">
        <v>44</v>
      </c>
      <c r="N6356">
        <v>2371784594</v>
      </c>
      <c r="O6356" s="32" t="str">
        <f t="shared" si="99"/>
        <v>Detractors</v>
      </c>
    </row>
    <row r="6357" spans="1:15" ht="15" x14ac:dyDescent="0.2">
      <c r="A6357" t="s">
        <v>41</v>
      </c>
      <c r="B6357" t="s">
        <v>42</v>
      </c>
      <c r="C6357" t="s">
        <v>105</v>
      </c>
      <c r="D6357" s="11">
        <v>44335</v>
      </c>
      <c r="E6357" t="s">
        <v>53</v>
      </c>
      <c r="F6357">
        <v>5</v>
      </c>
      <c r="G6357" t="s">
        <v>43</v>
      </c>
      <c r="H6357">
        <v>10</v>
      </c>
      <c r="I6357"/>
      <c r="J6357"/>
      <c r="K6357">
        <v>4417070519</v>
      </c>
      <c r="L6357">
        <v>4417070519</v>
      </c>
      <c r="M6357" t="s">
        <v>44</v>
      </c>
      <c r="N6357">
        <v>2371788610</v>
      </c>
      <c r="O6357" s="32" t="str">
        <f t="shared" si="99"/>
        <v>Promoters</v>
      </c>
    </row>
    <row r="6358" spans="1:15" ht="15" x14ac:dyDescent="0.2">
      <c r="A6358" t="s">
        <v>41</v>
      </c>
      <c r="B6358" t="s">
        <v>42</v>
      </c>
      <c r="C6358" t="s">
        <v>99</v>
      </c>
      <c r="D6358" s="11">
        <v>44335</v>
      </c>
      <c r="E6358" t="s">
        <v>53</v>
      </c>
      <c r="F6358">
        <v>5</v>
      </c>
      <c r="G6358" t="s">
        <v>43</v>
      </c>
      <c r="H6358">
        <v>8</v>
      </c>
      <c r="I6358"/>
      <c r="J6358"/>
      <c r="K6358">
        <v>4417050980</v>
      </c>
      <c r="L6358">
        <v>4417050980</v>
      </c>
      <c r="M6358" t="s">
        <v>44</v>
      </c>
      <c r="N6358">
        <v>2371790621</v>
      </c>
      <c r="O6358" s="32" t="str">
        <f t="shared" si="99"/>
        <v>Passives</v>
      </c>
    </row>
    <row r="6359" spans="1:15" ht="15" x14ac:dyDescent="0.2">
      <c r="A6359" t="s">
        <v>41</v>
      </c>
      <c r="B6359" t="s">
        <v>42</v>
      </c>
      <c r="C6359" t="s">
        <v>82</v>
      </c>
      <c r="D6359" s="11">
        <v>44335</v>
      </c>
      <c r="E6359" t="s">
        <v>53</v>
      </c>
      <c r="F6359">
        <v>5</v>
      </c>
      <c r="G6359" t="s">
        <v>43</v>
      </c>
      <c r="H6359">
        <v>10</v>
      </c>
      <c r="I6359"/>
      <c r="J6359">
        <v>2047783197</v>
      </c>
      <c r="K6359">
        <v>4415990082</v>
      </c>
      <c r="L6359">
        <v>4415990082</v>
      </c>
      <c r="M6359" t="s">
        <v>44</v>
      </c>
      <c r="N6359">
        <v>2371875256</v>
      </c>
      <c r="O6359" s="32" t="str">
        <f t="shared" si="99"/>
        <v>Promoters</v>
      </c>
    </row>
    <row r="6360" spans="1:15" ht="15" x14ac:dyDescent="0.2">
      <c r="A6360" t="s">
        <v>41</v>
      </c>
      <c r="B6360" t="s">
        <v>42</v>
      </c>
      <c r="C6360" t="s">
        <v>83</v>
      </c>
      <c r="D6360" s="11">
        <v>44335</v>
      </c>
      <c r="E6360" t="s">
        <v>52</v>
      </c>
      <c r="F6360">
        <v>5</v>
      </c>
      <c r="G6360" t="s">
        <v>43</v>
      </c>
      <c r="H6360">
        <v>10</v>
      </c>
      <c r="I6360"/>
      <c r="J6360"/>
      <c r="K6360">
        <v>4417031805</v>
      </c>
      <c r="L6360">
        <v>4417031805</v>
      </c>
      <c r="M6360" t="s">
        <v>44</v>
      </c>
      <c r="N6360">
        <v>2371926425</v>
      </c>
      <c r="O6360" s="32" t="str">
        <f t="shared" si="99"/>
        <v>Promoters</v>
      </c>
    </row>
    <row r="6361" spans="1:15" ht="15" x14ac:dyDescent="0.2">
      <c r="A6361" t="s">
        <v>41</v>
      </c>
      <c r="B6361" t="s">
        <v>42</v>
      </c>
      <c r="C6361" t="s">
        <v>139</v>
      </c>
      <c r="D6361" s="11">
        <v>44335</v>
      </c>
      <c r="E6361" t="s">
        <v>55</v>
      </c>
      <c r="F6361">
        <v>5</v>
      </c>
      <c r="G6361" t="s">
        <v>46</v>
      </c>
      <c r="H6361">
        <v>10</v>
      </c>
      <c r="I6361"/>
      <c r="J6361"/>
      <c r="K6361">
        <v>7025449965</v>
      </c>
      <c r="L6361">
        <v>7025449965</v>
      </c>
      <c r="M6361" t="s">
        <v>44</v>
      </c>
      <c r="N6361">
        <v>2371930321</v>
      </c>
      <c r="O6361" s="32" t="str">
        <f t="shared" si="99"/>
        <v>Promoters</v>
      </c>
    </row>
    <row r="6362" spans="1:15" ht="15" x14ac:dyDescent="0.2">
      <c r="A6362" t="s">
        <v>41</v>
      </c>
      <c r="B6362" t="s">
        <v>42</v>
      </c>
      <c r="C6362" t="s">
        <v>141</v>
      </c>
      <c r="D6362" s="11">
        <v>44335</v>
      </c>
      <c r="E6362" t="s">
        <v>53</v>
      </c>
      <c r="F6362">
        <v>5</v>
      </c>
      <c r="G6362" t="s">
        <v>43</v>
      </c>
      <c r="H6362">
        <v>8</v>
      </c>
      <c r="I6362"/>
      <c r="J6362"/>
      <c r="K6362">
        <v>4417059821</v>
      </c>
      <c r="L6362">
        <v>4417059821</v>
      </c>
      <c r="M6362" t="s">
        <v>44</v>
      </c>
      <c r="N6362">
        <v>2371937931</v>
      </c>
      <c r="O6362" s="32" t="str">
        <f t="shared" si="99"/>
        <v>Passives</v>
      </c>
    </row>
    <row r="6363" spans="1:15" ht="15" x14ac:dyDescent="0.2">
      <c r="A6363" t="s">
        <v>41</v>
      </c>
      <c r="B6363" t="s">
        <v>42</v>
      </c>
      <c r="C6363" t="s">
        <v>81</v>
      </c>
      <c r="D6363" s="11">
        <v>44335</v>
      </c>
      <c r="E6363" t="s">
        <v>54</v>
      </c>
      <c r="F6363">
        <v>5</v>
      </c>
      <c r="G6363" t="s">
        <v>43</v>
      </c>
      <c r="H6363">
        <v>5</v>
      </c>
      <c r="I6363"/>
      <c r="J6363"/>
      <c r="K6363">
        <v>5053869701</v>
      </c>
      <c r="L6363">
        <v>5053869701</v>
      </c>
      <c r="M6363" t="s">
        <v>44</v>
      </c>
      <c r="N6363">
        <v>2371945886</v>
      </c>
      <c r="O6363" s="32" t="str">
        <f t="shared" si="99"/>
        <v>Detractors</v>
      </c>
    </row>
    <row r="6364" spans="1:15" ht="15" x14ac:dyDescent="0.2">
      <c r="A6364" t="s">
        <v>41</v>
      </c>
      <c r="B6364" t="s">
        <v>42</v>
      </c>
      <c r="C6364" t="s">
        <v>140</v>
      </c>
      <c r="D6364" s="11">
        <v>44335</v>
      </c>
      <c r="E6364" t="s">
        <v>53</v>
      </c>
      <c r="F6364">
        <v>5</v>
      </c>
      <c r="G6364" t="s">
        <v>43</v>
      </c>
      <c r="H6364">
        <v>10</v>
      </c>
      <c r="I6364"/>
      <c r="J6364"/>
      <c r="K6364">
        <v>4417054420</v>
      </c>
      <c r="L6364">
        <v>4417054420</v>
      </c>
      <c r="M6364" t="s">
        <v>44</v>
      </c>
      <c r="N6364">
        <v>2371956490</v>
      </c>
      <c r="O6364" s="32" t="str">
        <f t="shared" si="99"/>
        <v>Promoters</v>
      </c>
    </row>
    <row r="6365" spans="1:15" ht="15" x14ac:dyDescent="0.2">
      <c r="A6365" t="s">
        <v>41</v>
      </c>
      <c r="B6365" t="s">
        <v>42</v>
      </c>
      <c r="C6365" t="s">
        <v>84</v>
      </c>
      <c r="D6365" s="11">
        <v>44335</v>
      </c>
      <c r="E6365" t="s">
        <v>53</v>
      </c>
      <c r="F6365">
        <v>3</v>
      </c>
      <c r="G6365" t="s">
        <v>43</v>
      </c>
      <c r="H6365">
        <v>6</v>
      </c>
      <c r="I6365"/>
      <c r="J6365"/>
      <c r="K6365">
        <v>4417053958</v>
      </c>
      <c r="L6365">
        <v>4417053958</v>
      </c>
      <c r="M6365" t="s">
        <v>44</v>
      </c>
      <c r="N6365">
        <v>2372010391</v>
      </c>
      <c r="O6365" s="32" t="str">
        <f t="shared" si="99"/>
        <v>Detractors</v>
      </c>
    </row>
    <row r="6366" spans="1:15" ht="15" x14ac:dyDescent="0.2">
      <c r="A6366" t="s">
        <v>41</v>
      </c>
      <c r="B6366" t="s">
        <v>42</v>
      </c>
      <c r="C6366" t="s">
        <v>142</v>
      </c>
      <c r="D6366" s="11">
        <v>44335</v>
      </c>
      <c r="E6366" t="s">
        <v>50</v>
      </c>
      <c r="F6366">
        <v>4</v>
      </c>
      <c r="G6366" t="s">
        <v>43</v>
      </c>
      <c r="H6366">
        <v>10</v>
      </c>
      <c r="I6366"/>
      <c r="J6366">
        <v>2047826778</v>
      </c>
      <c r="K6366">
        <v>3407751251</v>
      </c>
      <c r="L6366">
        <v>3407751251</v>
      </c>
      <c r="M6366" t="s">
        <v>44</v>
      </c>
      <c r="N6366">
        <v>2372019172</v>
      </c>
      <c r="O6366" s="32" t="str">
        <f t="shared" si="99"/>
        <v>Promoters</v>
      </c>
    </row>
    <row r="6367" spans="1:15" ht="15" x14ac:dyDescent="0.2">
      <c r="A6367" t="s">
        <v>41</v>
      </c>
      <c r="B6367" t="s">
        <v>42</v>
      </c>
      <c r="C6367" t="s">
        <v>139</v>
      </c>
      <c r="D6367" s="11">
        <v>44335</v>
      </c>
      <c r="E6367" t="s">
        <v>50</v>
      </c>
      <c r="F6367">
        <v>5</v>
      </c>
      <c r="G6367" t="s">
        <v>43</v>
      </c>
      <c r="H6367">
        <v>9</v>
      </c>
      <c r="I6367"/>
      <c r="J6367"/>
      <c r="K6367">
        <v>3405137394</v>
      </c>
      <c r="L6367">
        <v>3405137394</v>
      </c>
      <c r="M6367" t="s">
        <v>44</v>
      </c>
      <c r="N6367">
        <v>2372019693</v>
      </c>
      <c r="O6367" s="32" t="str">
        <f t="shared" si="99"/>
        <v>Promoters</v>
      </c>
    </row>
    <row r="6368" spans="1:15" ht="15" x14ac:dyDescent="0.2">
      <c r="A6368" t="s">
        <v>41</v>
      </c>
      <c r="B6368" t="s">
        <v>42</v>
      </c>
      <c r="C6368" t="s">
        <v>81</v>
      </c>
      <c r="D6368" s="11">
        <v>44335</v>
      </c>
      <c r="E6368" t="s">
        <v>50</v>
      </c>
      <c r="F6368">
        <v>4</v>
      </c>
      <c r="G6368" t="s">
        <v>43</v>
      </c>
      <c r="H6368">
        <v>8</v>
      </c>
      <c r="I6368"/>
      <c r="J6368">
        <v>2047835165</v>
      </c>
      <c r="K6368">
        <v>3407746521</v>
      </c>
      <c r="L6368">
        <v>3407746521</v>
      </c>
      <c r="M6368" t="s">
        <v>44</v>
      </c>
      <c r="N6368">
        <v>2372025897</v>
      </c>
      <c r="O6368" s="32" t="str">
        <f t="shared" si="99"/>
        <v>Passives</v>
      </c>
    </row>
    <row r="6369" spans="1:15" ht="15" x14ac:dyDescent="0.2">
      <c r="A6369" t="s">
        <v>41</v>
      </c>
      <c r="B6369" t="s">
        <v>42</v>
      </c>
      <c r="C6369" t="s">
        <v>142</v>
      </c>
      <c r="D6369" s="11">
        <v>44335</v>
      </c>
      <c r="E6369" t="s">
        <v>50</v>
      </c>
      <c r="F6369">
        <v>5</v>
      </c>
      <c r="G6369" t="s">
        <v>43</v>
      </c>
      <c r="H6369">
        <v>10</v>
      </c>
      <c r="I6369"/>
      <c r="J6369"/>
      <c r="K6369">
        <v>3406900255</v>
      </c>
      <c r="L6369">
        <v>3406900255</v>
      </c>
      <c r="M6369" t="s">
        <v>44</v>
      </c>
      <c r="N6369">
        <v>2372034837</v>
      </c>
      <c r="O6369" s="32" t="str">
        <f t="shared" si="99"/>
        <v>Promoters</v>
      </c>
    </row>
    <row r="6370" spans="1:15" ht="15" x14ac:dyDescent="0.2">
      <c r="A6370" t="s">
        <v>41</v>
      </c>
      <c r="B6370" t="s">
        <v>42</v>
      </c>
      <c r="C6370" t="s">
        <v>88</v>
      </c>
      <c r="D6370" s="11">
        <v>44335</v>
      </c>
      <c r="E6370" t="s">
        <v>53</v>
      </c>
      <c r="F6370">
        <v>5</v>
      </c>
      <c r="G6370" t="s">
        <v>43</v>
      </c>
      <c r="H6370">
        <v>9</v>
      </c>
      <c r="I6370"/>
      <c r="J6370"/>
      <c r="K6370">
        <v>4413373933</v>
      </c>
      <c r="L6370">
        <v>4413373933</v>
      </c>
      <c r="M6370" t="s">
        <v>44</v>
      </c>
      <c r="N6370">
        <v>2372043980</v>
      </c>
      <c r="O6370" s="32" t="str">
        <f t="shared" si="99"/>
        <v>Promoters</v>
      </c>
    </row>
    <row r="6371" spans="1:15" x14ac:dyDescent="0.15">
      <c r="A6371" s="29" t="s">
        <v>41</v>
      </c>
      <c r="B6371" s="29" t="s">
        <v>42</v>
      </c>
      <c r="C6371" s="29" t="s">
        <v>105</v>
      </c>
      <c r="D6371" s="31">
        <v>44335</v>
      </c>
      <c r="E6371" s="29" t="s">
        <v>53</v>
      </c>
      <c r="F6371" s="29">
        <v>5</v>
      </c>
      <c r="G6371" s="29" t="s">
        <v>46</v>
      </c>
      <c r="H6371" s="29">
        <v>5</v>
      </c>
      <c r="K6371" s="29">
        <v>4413339904</v>
      </c>
      <c r="L6371" s="29">
        <v>4413339904</v>
      </c>
      <c r="M6371" s="29" t="s">
        <v>44</v>
      </c>
      <c r="N6371" s="29">
        <v>2371607366</v>
      </c>
      <c r="O6371" s="32" t="str">
        <f t="shared" si="99"/>
        <v>Detractors</v>
      </c>
    </row>
    <row r="6372" spans="1:15" x14ac:dyDescent="0.15">
      <c r="A6372" s="29" t="s">
        <v>41</v>
      </c>
      <c r="B6372" s="29" t="s">
        <v>42</v>
      </c>
      <c r="C6372" s="29" t="s">
        <v>145</v>
      </c>
      <c r="D6372" s="31">
        <v>44335</v>
      </c>
      <c r="E6372" s="29" t="s">
        <v>50</v>
      </c>
      <c r="F6372" s="29">
        <v>5</v>
      </c>
      <c r="G6372" s="29" t="s">
        <v>43</v>
      </c>
      <c r="H6372" s="29">
        <v>9</v>
      </c>
      <c r="K6372" s="29">
        <v>3406422719</v>
      </c>
      <c r="L6372" s="29">
        <v>3406422719</v>
      </c>
      <c r="M6372" s="29" t="s">
        <v>44</v>
      </c>
      <c r="N6372" s="29">
        <v>2371624680</v>
      </c>
      <c r="O6372" s="32" t="str">
        <f t="shared" si="99"/>
        <v>Promoters</v>
      </c>
    </row>
    <row r="6373" spans="1:15" x14ac:dyDescent="0.15">
      <c r="A6373" s="29" t="s">
        <v>41</v>
      </c>
      <c r="B6373" s="29" t="s">
        <v>42</v>
      </c>
      <c r="C6373" s="29" t="s">
        <v>148</v>
      </c>
      <c r="D6373" s="31">
        <v>44335</v>
      </c>
      <c r="E6373" s="29" t="s">
        <v>52</v>
      </c>
      <c r="F6373" s="29">
        <v>5</v>
      </c>
      <c r="G6373" s="29" t="s">
        <v>43</v>
      </c>
      <c r="H6373" s="29">
        <v>6</v>
      </c>
      <c r="K6373" s="29">
        <v>4412369349</v>
      </c>
      <c r="L6373" s="29">
        <v>4412369349</v>
      </c>
      <c r="M6373" s="29" t="s">
        <v>44</v>
      </c>
      <c r="N6373" s="29">
        <v>2371645258</v>
      </c>
      <c r="O6373" s="32" t="str">
        <f t="shared" si="99"/>
        <v>Detractors</v>
      </c>
    </row>
    <row r="6374" spans="1:15" x14ac:dyDescent="0.15">
      <c r="A6374" s="29" t="s">
        <v>41</v>
      </c>
      <c r="B6374" s="29" t="s">
        <v>42</v>
      </c>
      <c r="C6374" s="29" t="s">
        <v>106</v>
      </c>
      <c r="D6374" s="31">
        <v>44335</v>
      </c>
      <c r="E6374" s="29" t="s">
        <v>53</v>
      </c>
      <c r="F6374" s="29">
        <v>4</v>
      </c>
      <c r="G6374" s="29" t="s">
        <v>43</v>
      </c>
      <c r="H6374" s="29">
        <v>5</v>
      </c>
      <c r="K6374" s="29">
        <v>4412929037</v>
      </c>
      <c r="L6374" s="29">
        <v>4412929037</v>
      </c>
      <c r="M6374" s="29" t="s">
        <v>44</v>
      </c>
      <c r="N6374" s="29">
        <v>2371693270</v>
      </c>
      <c r="O6374" s="32" t="str">
        <f t="shared" si="99"/>
        <v>Detractors</v>
      </c>
    </row>
    <row r="6375" spans="1:15" x14ac:dyDescent="0.15">
      <c r="A6375" s="29" t="s">
        <v>41</v>
      </c>
      <c r="B6375" s="29" t="s">
        <v>42</v>
      </c>
      <c r="C6375" s="29" t="s">
        <v>103</v>
      </c>
      <c r="D6375" s="31">
        <v>44335</v>
      </c>
      <c r="E6375" s="29" t="s">
        <v>53</v>
      </c>
      <c r="F6375" s="29">
        <v>5</v>
      </c>
      <c r="G6375" s="29" t="s">
        <v>46</v>
      </c>
      <c r="H6375" s="29">
        <v>7</v>
      </c>
      <c r="K6375" s="29">
        <v>4412951342</v>
      </c>
      <c r="L6375" s="29">
        <v>4412951342</v>
      </c>
      <c r="M6375" s="29" t="s">
        <v>51</v>
      </c>
      <c r="N6375" s="29">
        <v>2371727391</v>
      </c>
      <c r="O6375" s="32" t="str">
        <f t="shared" si="99"/>
        <v>Passives</v>
      </c>
    </row>
    <row r="6376" spans="1:15" x14ac:dyDescent="0.15">
      <c r="A6376" s="29" t="s">
        <v>41</v>
      </c>
      <c r="B6376" s="29" t="s">
        <v>42</v>
      </c>
      <c r="C6376" s="29" t="s">
        <v>119</v>
      </c>
      <c r="D6376" s="31">
        <v>44335</v>
      </c>
      <c r="E6376" s="29" t="s">
        <v>52</v>
      </c>
      <c r="F6376" s="29">
        <v>5</v>
      </c>
      <c r="G6376" s="29" t="s">
        <v>43</v>
      </c>
      <c r="H6376" s="29">
        <v>8</v>
      </c>
      <c r="K6376" s="29">
        <v>4417775451</v>
      </c>
      <c r="L6376" s="29">
        <v>4417775451</v>
      </c>
      <c r="M6376" s="29" t="s">
        <v>44</v>
      </c>
      <c r="N6376" s="29">
        <v>2371749839</v>
      </c>
      <c r="O6376" s="32" t="str">
        <f t="shared" si="99"/>
        <v>Passives</v>
      </c>
    </row>
    <row r="6377" spans="1:15" x14ac:dyDescent="0.15">
      <c r="A6377" s="29" t="s">
        <v>41</v>
      </c>
      <c r="B6377" s="29" t="s">
        <v>42</v>
      </c>
      <c r="C6377" s="29" t="s">
        <v>113</v>
      </c>
      <c r="D6377" s="31">
        <v>44335</v>
      </c>
      <c r="E6377" s="29" t="s">
        <v>50</v>
      </c>
      <c r="F6377" s="29">
        <v>5</v>
      </c>
      <c r="G6377" s="29" t="s">
        <v>43</v>
      </c>
      <c r="H6377" s="29">
        <v>7</v>
      </c>
      <c r="K6377" s="29">
        <v>3403325852</v>
      </c>
      <c r="L6377" s="29">
        <v>3403325852</v>
      </c>
      <c r="M6377" s="29" t="s">
        <v>51</v>
      </c>
      <c r="N6377" s="29">
        <v>2371756009</v>
      </c>
      <c r="O6377" s="32" t="str">
        <f t="shared" si="99"/>
        <v>Passives</v>
      </c>
    </row>
    <row r="6378" spans="1:15" x14ac:dyDescent="0.15">
      <c r="A6378" s="29" t="s">
        <v>41</v>
      </c>
      <c r="B6378" s="29" t="s">
        <v>42</v>
      </c>
      <c r="C6378" s="29" t="s">
        <v>110</v>
      </c>
      <c r="D6378" s="31">
        <v>44335</v>
      </c>
      <c r="E6378" s="29" t="s">
        <v>53</v>
      </c>
      <c r="F6378" s="29">
        <v>1</v>
      </c>
      <c r="G6378" s="29" t="s">
        <v>46</v>
      </c>
      <c r="H6378" s="29">
        <v>0</v>
      </c>
      <c r="K6378" s="29">
        <v>4412930139</v>
      </c>
      <c r="L6378" s="29">
        <v>4412930139</v>
      </c>
      <c r="M6378" s="29" t="s">
        <v>44</v>
      </c>
      <c r="N6378" s="29">
        <v>2371773710</v>
      </c>
      <c r="O6378" s="32" t="str">
        <f t="shared" si="99"/>
        <v>Detractors</v>
      </c>
    </row>
    <row r="6379" spans="1:15" x14ac:dyDescent="0.15">
      <c r="A6379" s="29" t="s">
        <v>41</v>
      </c>
      <c r="B6379" s="29" t="s">
        <v>42</v>
      </c>
      <c r="C6379" s="29" t="s">
        <v>115</v>
      </c>
      <c r="D6379" s="31">
        <v>44335</v>
      </c>
      <c r="E6379" s="29" t="s">
        <v>50</v>
      </c>
      <c r="F6379" s="29">
        <v>5</v>
      </c>
      <c r="G6379" s="29" t="s">
        <v>43</v>
      </c>
      <c r="H6379" s="29">
        <v>0</v>
      </c>
      <c r="K6379" s="29">
        <v>3402016292</v>
      </c>
      <c r="L6379" s="29">
        <v>3402016292</v>
      </c>
      <c r="M6379" s="29" t="s">
        <v>44</v>
      </c>
      <c r="N6379" s="29">
        <v>2371784594</v>
      </c>
      <c r="O6379" s="32" t="str">
        <f t="shared" si="99"/>
        <v>Detractors</v>
      </c>
    </row>
    <row r="6380" spans="1:15" x14ac:dyDescent="0.15">
      <c r="A6380" s="29" t="s">
        <v>41</v>
      </c>
      <c r="B6380" s="29" t="s">
        <v>42</v>
      </c>
      <c r="C6380" s="29" t="s">
        <v>105</v>
      </c>
      <c r="D6380" s="31">
        <v>44335</v>
      </c>
      <c r="E6380" s="29" t="s">
        <v>53</v>
      </c>
      <c r="F6380" s="29">
        <v>5</v>
      </c>
      <c r="G6380" s="29" t="s">
        <v>43</v>
      </c>
      <c r="H6380" s="29">
        <v>10</v>
      </c>
      <c r="K6380" s="29">
        <v>4417070519</v>
      </c>
      <c r="L6380" s="29">
        <v>4417070519</v>
      </c>
      <c r="M6380" s="29" t="s">
        <v>44</v>
      </c>
      <c r="N6380" s="29">
        <v>2371788610</v>
      </c>
      <c r="O6380" s="32" t="str">
        <f t="shared" si="99"/>
        <v>Promoters</v>
      </c>
    </row>
    <row r="6381" spans="1:15" x14ac:dyDescent="0.15">
      <c r="A6381" s="29" t="s">
        <v>41</v>
      </c>
      <c r="B6381" s="29" t="s">
        <v>42</v>
      </c>
      <c r="C6381" s="29" t="s">
        <v>99</v>
      </c>
      <c r="D6381" s="31">
        <v>44335</v>
      </c>
      <c r="E6381" s="29" t="s">
        <v>53</v>
      </c>
      <c r="F6381" s="29">
        <v>5</v>
      </c>
      <c r="G6381" s="29" t="s">
        <v>43</v>
      </c>
      <c r="H6381" s="29">
        <v>8</v>
      </c>
      <c r="K6381" s="29">
        <v>4417050980</v>
      </c>
      <c r="L6381" s="29">
        <v>4417050980</v>
      </c>
      <c r="M6381" s="29" t="s">
        <v>44</v>
      </c>
      <c r="N6381" s="29">
        <v>2371790621</v>
      </c>
      <c r="O6381" s="32" t="str">
        <f t="shared" si="99"/>
        <v>Passives</v>
      </c>
    </row>
    <row r="6382" spans="1:15" x14ac:dyDescent="0.15">
      <c r="A6382" s="29" t="s">
        <v>41</v>
      </c>
      <c r="B6382" s="29" t="s">
        <v>42</v>
      </c>
      <c r="C6382" s="29" t="s">
        <v>82</v>
      </c>
      <c r="D6382" s="31">
        <v>44335</v>
      </c>
      <c r="E6382" s="29" t="s">
        <v>53</v>
      </c>
      <c r="F6382" s="29">
        <v>5</v>
      </c>
      <c r="G6382" s="29" t="s">
        <v>43</v>
      </c>
      <c r="H6382" s="29">
        <v>10</v>
      </c>
      <c r="J6382" s="29">
        <v>2047783197</v>
      </c>
      <c r="K6382" s="29">
        <v>4415990082</v>
      </c>
      <c r="L6382" s="29">
        <v>4415990082</v>
      </c>
      <c r="M6382" s="29" t="s">
        <v>44</v>
      </c>
      <c r="N6382" s="29">
        <v>2371875256</v>
      </c>
      <c r="O6382" s="32" t="str">
        <f t="shared" si="99"/>
        <v>Promoters</v>
      </c>
    </row>
    <row r="6383" spans="1:15" x14ac:dyDescent="0.15">
      <c r="A6383" s="29" t="s">
        <v>41</v>
      </c>
      <c r="B6383" s="29" t="s">
        <v>42</v>
      </c>
      <c r="C6383" s="29" t="s">
        <v>83</v>
      </c>
      <c r="D6383" s="31">
        <v>44335</v>
      </c>
      <c r="E6383" s="29" t="s">
        <v>52</v>
      </c>
      <c r="F6383" s="29">
        <v>5</v>
      </c>
      <c r="G6383" s="29" t="s">
        <v>43</v>
      </c>
      <c r="H6383" s="29">
        <v>10</v>
      </c>
      <c r="K6383" s="29">
        <v>4417031805</v>
      </c>
      <c r="L6383" s="29">
        <v>4417031805</v>
      </c>
      <c r="M6383" s="29" t="s">
        <v>44</v>
      </c>
      <c r="N6383" s="29">
        <v>2371926425</v>
      </c>
      <c r="O6383" s="32" t="str">
        <f t="shared" si="99"/>
        <v>Promoters</v>
      </c>
    </row>
    <row r="6384" spans="1:15" x14ac:dyDescent="0.15">
      <c r="A6384" s="29" t="s">
        <v>41</v>
      </c>
      <c r="B6384" s="29" t="s">
        <v>42</v>
      </c>
      <c r="C6384" s="29" t="s">
        <v>139</v>
      </c>
      <c r="D6384" s="31">
        <v>44335</v>
      </c>
      <c r="E6384" s="29" t="s">
        <v>55</v>
      </c>
      <c r="F6384" s="29">
        <v>5</v>
      </c>
      <c r="G6384" s="29" t="s">
        <v>46</v>
      </c>
      <c r="H6384" s="29">
        <v>10</v>
      </c>
      <c r="K6384" s="29">
        <v>7025449965</v>
      </c>
      <c r="L6384" s="29">
        <v>7025449965</v>
      </c>
      <c r="M6384" s="29" t="s">
        <v>44</v>
      </c>
      <c r="N6384" s="29">
        <v>2371930321</v>
      </c>
      <c r="O6384" s="32" t="str">
        <f t="shared" si="99"/>
        <v>Promoters</v>
      </c>
    </row>
    <row r="6385" spans="1:15" x14ac:dyDescent="0.15">
      <c r="A6385" s="29" t="s">
        <v>41</v>
      </c>
      <c r="B6385" s="29" t="s">
        <v>42</v>
      </c>
      <c r="C6385" s="29" t="s">
        <v>141</v>
      </c>
      <c r="D6385" s="31">
        <v>44335</v>
      </c>
      <c r="E6385" s="29" t="s">
        <v>53</v>
      </c>
      <c r="F6385" s="29">
        <v>5</v>
      </c>
      <c r="G6385" s="29" t="s">
        <v>43</v>
      </c>
      <c r="H6385" s="29">
        <v>8</v>
      </c>
      <c r="K6385" s="29">
        <v>4417059821</v>
      </c>
      <c r="L6385" s="29">
        <v>4417059821</v>
      </c>
      <c r="M6385" s="29" t="s">
        <v>44</v>
      </c>
      <c r="N6385" s="29">
        <v>2371937931</v>
      </c>
      <c r="O6385" s="32" t="str">
        <f t="shared" si="99"/>
        <v>Passives</v>
      </c>
    </row>
    <row r="6386" spans="1:15" x14ac:dyDescent="0.15">
      <c r="A6386" s="29" t="s">
        <v>41</v>
      </c>
      <c r="B6386" s="29" t="s">
        <v>42</v>
      </c>
      <c r="C6386" s="29" t="s">
        <v>81</v>
      </c>
      <c r="D6386" s="31">
        <v>44335</v>
      </c>
      <c r="E6386" s="29" t="s">
        <v>54</v>
      </c>
      <c r="F6386" s="29">
        <v>5</v>
      </c>
      <c r="G6386" s="29" t="s">
        <v>43</v>
      </c>
      <c r="H6386" s="29">
        <v>5</v>
      </c>
      <c r="K6386" s="29">
        <v>5053869701</v>
      </c>
      <c r="L6386" s="29">
        <v>5053869701</v>
      </c>
      <c r="M6386" s="29" t="s">
        <v>44</v>
      </c>
      <c r="N6386" s="29">
        <v>2371945886</v>
      </c>
      <c r="O6386" s="32" t="str">
        <f t="shared" si="99"/>
        <v>Detractors</v>
      </c>
    </row>
    <row r="6387" spans="1:15" x14ac:dyDescent="0.15">
      <c r="A6387" s="29" t="s">
        <v>41</v>
      </c>
      <c r="B6387" s="29" t="s">
        <v>42</v>
      </c>
      <c r="C6387" s="29" t="s">
        <v>140</v>
      </c>
      <c r="D6387" s="31">
        <v>44335</v>
      </c>
      <c r="E6387" s="29" t="s">
        <v>53</v>
      </c>
      <c r="F6387" s="29">
        <v>5</v>
      </c>
      <c r="G6387" s="29" t="s">
        <v>43</v>
      </c>
      <c r="H6387" s="29">
        <v>10</v>
      </c>
      <c r="K6387" s="29">
        <v>4417054420</v>
      </c>
      <c r="L6387" s="29">
        <v>4417054420</v>
      </c>
      <c r="M6387" s="29" t="s">
        <v>44</v>
      </c>
      <c r="N6387" s="29">
        <v>2371956490</v>
      </c>
      <c r="O6387" s="32" t="str">
        <f t="shared" si="99"/>
        <v>Promoters</v>
      </c>
    </row>
    <row r="6388" spans="1:15" x14ac:dyDescent="0.15">
      <c r="A6388" s="29" t="s">
        <v>41</v>
      </c>
      <c r="B6388" s="29" t="s">
        <v>42</v>
      </c>
      <c r="C6388" s="29" t="s">
        <v>84</v>
      </c>
      <c r="D6388" s="31">
        <v>44335</v>
      </c>
      <c r="E6388" s="29" t="s">
        <v>53</v>
      </c>
      <c r="F6388" s="29">
        <v>3</v>
      </c>
      <c r="G6388" s="29" t="s">
        <v>43</v>
      </c>
      <c r="H6388" s="29">
        <v>6</v>
      </c>
      <c r="K6388" s="29">
        <v>4417053958</v>
      </c>
      <c r="L6388" s="29">
        <v>4417053958</v>
      </c>
      <c r="M6388" s="29" t="s">
        <v>44</v>
      </c>
      <c r="N6388" s="29">
        <v>2372010391</v>
      </c>
      <c r="O6388" s="32" t="str">
        <f t="shared" si="99"/>
        <v>Detractors</v>
      </c>
    </row>
    <row r="6389" spans="1:15" x14ac:dyDescent="0.15">
      <c r="A6389" s="29" t="s">
        <v>41</v>
      </c>
      <c r="B6389" s="29" t="s">
        <v>42</v>
      </c>
      <c r="C6389" s="29" t="s">
        <v>142</v>
      </c>
      <c r="D6389" s="31">
        <v>44335</v>
      </c>
      <c r="E6389" s="29" t="s">
        <v>50</v>
      </c>
      <c r="F6389" s="29">
        <v>4</v>
      </c>
      <c r="G6389" s="29" t="s">
        <v>43</v>
      </c>
      <c r="H6389" s="29">
        <v>10</v>
      </c>
      <c r="J6389" s="29">
        <v>2047826778</v>
      </c>
      <c r="K6389" s="29">
        <v>3407751251</v>
      </c>
      <c r="L6389" s="29">
        <v>3407751251</v>
      </c>
      <c r="M6389" s="29" t="s">
        <v>44</v>
      </c>
      <c r="N6389" s="29">
        <v>2372019172</v>
      </c>
      <c r="O6389" s="32" t="str">
        <f t="shared" si="99"/>
        <v>Promoters</v>
      </c>
    </row>
    <row r="6390" spans="1:15" x14ac:dyDescent="0.15">
      <c r="A6390" s="29" t="s">
        <v>41</v>
      </c>
      <c r="B6390" s="29" t="s">
        <v>42</v>
      </c>
      <c r="C6390" s="29" t="s">
        <v>139</v>
      </c>
      <c r="D6390" s="31">
        <v>44335</v>
      </c>
      <c r="E6390" s="29" t="s">
        <v>50</v>
      </c>
      <c r="F6390" s="29">
        <v>5</v>
      </c>
      <c r="G6390" s="29" t="s">
        <v>43</v>
      </c>
      <c r="H6390" s="29">
        <v>9</v>
      </c>
      <c r="K6390" s="29">
        <v>3405137394</v>
      </c>
      <c r="L6390" s="29">
        <v>3405137394</v>
      </c>
      <c r="M6390" s="29" t="s">
        <v>44</v>
      </c>
      <c r="N6390" s="29">
        <v>2372019693</v>
      </c>
      <c r="O6390" s="32" t="str">
        <f t="shared" si="99"/>
        <v>Promoters</v>
      </c>
    </row>
    <row r="6391" spans="1:15" x14ac:dyDescent="0.15">
      <c r="A6391" s="29" t="s">
        <v>41</v>
      </c>
      <c r="B6391" s="29" t="s">
        <v>42</v>
      </c>
      <c r="C6391" s="29" t="s">
        <v>81</v>
      </c>
      <c r="D6391" s="31">
        <v>44335</v>
      </c>
      <c r="E6391" s="29" t="s">
        <v>50</v>
      </c>
      <c r="F6391" s="29">
        <v>4</v>
      </c>
      <c r="G6391" s="29" t="s">
        <v>43</v>
      </c>
      <c r="H6391" s="29">
        <v>8</v>
      </c>
      <c r="J6391" s="29">
        <v>2047835165</v>
      </c>
      <c r="K6391" s="29">
        <v>3407746521</v>
      </c>
      <c r="L6391" s="29">
        <v>3407746521</v>
      </c>
      <c r="M6391" s="29" t="s">
        <v>44</v>
      </c>
      <c r="N6391" s="29">
        <v>2372025897</v>
      </c>
      <c r="O6391" s="32" t="str">
        <f t="shared" si="99"/>
        <v>Passives</v>
      </c>
    </row>
    <row r="6392" spans="1:15" x14ac:dyDescent="0.15">
      <c r="A6392" s="29" t="s">
        <v>41</v>
      </c>
      <c r="B6392" s="29" t="s">
        <v>42</v>
      </c>
      <c r="C6392" s="29" t="s">
        <v>142</v>
      </c>
      <c r="D6392" s="31">
        <v>44335</v>
      </c>
      <c r="E6392" s="29" t="s">
        <v>50</v>
      </c>
      <c r="F6392" s="29">
        <v>5</v>
      </c>
      <c r="G6392" s="29" t="s">
        <v>43</v>
      </c>
      <c r="H6392" s="29">
        <v>10</v>
      </c>
      <c r="K6392" s="29">
        <v>3406900255</v>
      </c>
      <c r="L6392" s="29">
        <v>3406900255</v>
      </c>
      <c r="M6392" s="29" t="s">
        <v>44</v>
      </c>
      <c r="N6392" s="29">
        <v>2372034837</v>
      </c>
      <c r="O6392" s="32" t="str">
        <f t="shared" si="99"/>
        <v>Promoters</v>
      </c>
    </row>
    <row r="6393" spans="1:15" x14ac:dyDescent="0.15">
      <c r="A6393" s="29" t="s">
        <v>41</v>
      </c>
      <c r="B6393" s="29" t="s">
        <v>42</v>
      </c>
      <c r="C6393" s="29" t="s">
        <v>88</v>
      </c>
      <c r="D6393" s="31">
        <v>44335</v>
      </c>
      <c r="E6393" s="29" t="s">
        <v>53</v>
      </c>
      <c r="F6393" s="29">
        <v>5</v>
      </c>
      <c r="G6393" s="29" t="s">
        <v>43</v>
      </c>
      <c r="H6393" s="29">
        <v>9</v>
      </c>
      <c r="K6393" s="29">
        <v>4413373933</v>
      </c>
      <c r="L6393" s="29">
        <v>4413373933</v>
      </c>
      <c r="M6393" s="29" t="s">
        <v>44</v>
      </c>
      <c r="N6393" s="29">
        <v>2372043980</v>
      </c>
      <c r="O6393" s="32" t="str">
        <f t="shared" si="99"/>
        <v>Promoters</v>
      </c>
    </row>
    <row r="6394" spans="1:15" x14ac:dyDescent="0.15">
      <c r="A6394" s="29" t="s">
        <v>41</v>
      </c>
      <c r="B6394" s="29" t="s">
        <v>42</v>
      </c>
      <c r="C6394" s="29" t="s">
        <v>80</v>
      </c>
      <c r="D6394" s="31">
        <v>44336</v>
      </c>
      <c r="E6394" s="29" t="s">
        <v>53</v>
      </c>
      <c r="F6394" s="29">
        <v>5</v>
      </c>
      <c r="G6394" s="29" t="s">
        <v>43</v>
      </c>
      <c r="H6394" s="29">
        <v>10</v>
      </c>
      <c r="K6394" s="29">
        <v>4412952672</v>
      </c>
      <c r="L6394" s="29">
        <v>4412952672</v>
      </c>
      <c r="M6394" s="29" t="s">
        <v>44</v>
      </c>
      <c r="N6394" s="29">
        <v>2372138101</v>
      </c>
      <c r="O6394" s="32" t="str">
        <f t="shared" si="99"/>
        <v>Promoters</v>
      </c>
    </row>
    <row r="6395" spans="1:15" x14ac:dyDescent="0.15">
      <c r="A6395" s="29" t="s">
        <v>41</v>
      </c>
      <c r="B6395" s="29" t="s">
        <v>42</v>
      </c>
      <c r="C6395" s="29" t="s">
        <v>147</v>
      </c>
      <c r="D6395" s="31">
        <v>44336</v>
      </c>
      <c r="E6395" s="29" t="s">
        <v>52</v>
      </c>
      <c r="F6395" s="29">
        <v>5</v>
      </c>
      <c r="G6395" s="29" t="s">
        <v>43</v>
      </c>
      <c r="H6395" s="29">
        <v>10</v>
      </c>
      <c r="K6395" s="29">
        <v>4417054909</v>
      </c>
      <c r="L6395" s="29">
        <v>4417054909</v>
      </c>
      <c r="M6395" s="29" t="s">
        <v>44</v>
      </c>
      <c r="N6395" s="29">
        <v>2372151231</v>
      </c>
      <c r="O6395" s="32" t="str">
        <f t="shared" si="99"/>
        <v>Promoters</v>
      </c>
    </row>
    <row r="6396" spans="1:15" x14ac:dyDescent="0.15">
      <c r="A6396" s="29" t="s">
        <v>41</v>
      </c>
      <c r="B6396" s="29" t="s">
        <v>42</v>
      </c>
      <c r="C6396" s="29" t="s">
        <v>120</v>
      </c>
      <c r="D6396" s="31">
        <v>44336</v>
      </c>
      <c r="E6396" s="29" t="s">
        <v>52</v>
      </c>
      <c r="F6396" s="29">
        <v>5</v>
      </c>
      <c r="G6396" s="29" t="s">
        <v>43</v>
      </c>
      <c r="H6396" s="29">
        <v>9</v>
      </c>
      <c r="K6396" s="29">
        <v>4412924116</v>
      </c>
      <c r="L6396" s="29">
        <v>4412924116</v>
      </c>
      <c r="M6396" s="29" t="s">
        <v>44</v>
      </c>
      <c r="N6396" s="29">
        <v>2372171072</v>
      </c>
      <c r="O6396" s="32" t="str">
        <f t="shared" si="99"/>
        <v>Promoters</v>
      </c>
    </row>
    <row r="6397" spans="1:15" x14ac:dyDescent="0.15">
      <c r="A6397" s="29" t="s">
        <v>41</v>
      </c>
      <c r="B6397" s="29" t="s">
        <v>42</v>
      </c>
      <c r="C6397" s="29" t="s">
        <v>117</v>
      </c>
      <c r="D6397" s="31">
        <v>44336</v>
      </c>
      <c r="E6397" s="29" t="s">
        <v>54</v>
      </c>
      <c r="F6397" s="29">
        <v>4</v>
      </c>
      <c r="G6397" s="29" t="s">
        <v>43</v>
      </c>
      <c r="H6397" s="29">
        <v>8</v>
      </c>
      <c r="K6397" s="29">
        <v>9282152529</v>
      </c>
      <c r="L6397" s="29">
        <v>9282152529</v>
      </c>
      <c r="M6397" s="29" t="s">
        <v>51</v>
      </c>
      <c r="N6397" s="29">
        <v>2372180663</v>
      </c>
      <c r="O6397" s="32" t="str">
        <f t="shared" si="99"/>
        <v>Passives</v>
      </c>
    </row>
    <row r="6398" spans="1:15" x14ac:dyDescent="0.15">
      <c r="A6398" s="29" t="s">
        <v>41</v>
      </c>
      <c r="B6398" s="29" t="s">
        <v>42</v>
      </c>
      <c r="C6398" s="29" t="s">
        <v>123</v>
      </c>
      <c r="D6398" s="31">
        <v>44336</v>
      </c>
      <c r="E6398" s="29" t="s">
        <v>52</v>
      </c>
      <c r="F6398" s="29">
        <v>4</v>
      </c>
      <c r="G6398" s="29" t="s">
        <v>43</v>
      </c>
      <c r="H6398" s="29">
        <v>7</v>
      </c>
      <c r="K6398" s="29">
        <v>4412361288</v>
      </c>
      <c r="L6398" s="29">
        <v>4412361288</v>
      </c>
      <c r="M6398" s="29" t="s">
        <v>51</v>
      </c>
      <c r="N6398" s="29">
        <v>2372183826</v>
      </c>
      <c r="O6398" s="32" t="str">
        <f t="shared" si="99"/>
        <v>Passives</v>
      </c>
    </row>
    <row r="6399" spans="1:15" x14ac:dyDescent="0.15">
      <c r="A6399" s="29" t="s">
        <v>41</v>
      </c>
      <c r="B6399" s="29" t="s">
        <v>42</v>
      </c>
      <c r="C6399" s="29" t="s">
        <v>125</v>
      </c>
      <c r="D6399" s="31">
        <v>44336</v>
      </c>
      <c r="E6399" s="29" t="s">
        <v>52</v>
      </c>
      <c r="F6399" s="29">
        <v>5</v>
      </c>
      <c r="G6399" s="29" t="s">
        <v>43</v>
      </c>
      <c r="H6399" s="29">
        <v>9</v>
      </c>
      <c r="K6399" s="29">
        <v>4417775451</v>
      </c>
      <c r="L6399" s="29">
        <v>4417775451</v>
      </c>
      <c r="M6399" s="29" t="s">
        <v>44</v>
      </c>
      <c r="N6399" s="29">
        <v>2372191874</v>
      </c>
      <c r="O6399" s="32" t="str">
        <f t="shared" si="99"/>
        <v>Promoters</v>
      </c>
    </row>
    <row r="6400" spans="1:15" x14ac:dyDescent="0.15">
      <c r="A6400" s="29" t="s">
        <v>41</v>
      </c>
      <c r="B6400" s="29" t="s">
        <v>42</v>
      </c>
      <c r="C6400" s="29" t="s">
        <v>145</v>
      </c>
      <c r="D6400" s="31">
        <v>44336</v>
      </c>
      <c r="E6400" s="29" t="s">
        <v>54</v>
      </c>
      <c r="F6400" s="29">
        <v>3</v>
      </c>
      <c r="G6400" s="29" t="s">
        <v>46</v>
      </c>
      <c r="H6400" s="29">
        <v>5</v>
      </c>
      <c r="K6400" s="29">
        <v>5052976548</v>
      </c>
      <c r="L6400" s="29">
        <v>5052976548</v>
      </c>
      <c r="M6400" s="29" t="s">
        <v>44</v>
      </c>
      <c r="N6400" s="29">
        <v>2372208918</v>
      </c>
      <c r="O6400" s="32" t="str">
        <f t="shared" si="99"/>
        <v>Detractors</v>
      </c>
    </row>
    <row r="6401" spans="1:15" x14ac:dyDescent="0.15">
      <c r="A6401" s="29" t="s">
        <v>41</v>
      </c>
      <c r="B6401" s="29" t="s">
        <v>42</v>
      </c>
      <c r="C6401" s="29" t="s">
        <v>110</v>
      </c>
      <c r="D6401" s="31">
        <v>44336</v>
      </c>
      <c r="E6401" s="29" t="s">
        <v>53</v>
      </c>
      <c r="F6401" s="29">
        <v>4</v>
      </c>
      <c r="G6401" s="29" t="s">
        <v>43</v>
      </c>
      <c r="H6401" s="29">
        <v>8</v>
      </c>
      <c r="K6401" s="29">
        <v>4417374555</v>
      </c>
      <c r="L6401" s="29">
        <v>4417374555</v>
      </c>
      <c r="M6401" s="29" t="s">
        <v>51</v>
      </c>
      <c r="N6401" s="29">
        <v>2372212866</v>
      </c>
      <c r="O6401" s="32" t="str">
        <f t="shared" si="99"/>
        <v>Passives</v>
      </c>
    </row>
    <row r="6402" spans="1:15" x14ac:dyDescent="0.15">
      <c r="A6402" s="29" t="s">
        <v>41</v>
      </c>
      <c r="B6402" s="29" t="s">
        <v>42</v>
      </c>
      <c r="C6402" s="29" t="s">
        <v>103</v>
      </c>
      <c r="D6402" s="31">
        <v>44336</v>
      </c>
      <c r="E6402" s="29" t="s">
        <v>53</v>
      </c>
      <c r="F6402" s="29">
        <v>5</v>
      </c>
      <c r="G6402" s="29" t="s">
        <v>43</v>
      </c>
      <c r="H6402" s="29">
        <v>8</v>
      </c>
      <c r="K6402" s="29">
        <v>4413370863</v>
      </c>
      <c r="L6402" s="29">
        <v>4413370863</v>
      </c>
      <c r="M6402" s="29" t="s">
        <v>51</v>
      </c>
      <c r="N6402" s="29">
        <v>2372218619</v>
      </c>
      <c r="O6402" s="32" t="str">
        <f t="shared" ref="O6402:O6465" si="100">IF(AND(H6402&gt;=$Q$3,H6402&lt;=$R$3),$S$3,IF(AND(H6402&gt;=$Q$4,H6402&lt;=$R$4),$S$4,IF(AND(H6402&gt;=$Q$5,H6402&lt;=$R$5),$S$5)))</f>
        <v>Passives</v>
      </c>
    </row>
    <row r="6403" spans="1:15" x14ac:dyDescent="0.15">
      <c r="A6403" s="29" t="s">
        <v>41</v>
      </c>
      <c r="B6403" s="29" t="s">
        <v>42</v>
      </c>
      <c r="C6403" s="29" t="s">
        <v>101</v>
      </c>
      <c r="D6403" s="31">
        <v>44336</v>
      </c>
      <c r="E6403" s="29" t="s">
        <v>53</v>
      </c>
      <c r="F6403" s="29">
        <v>5</v>
      </c>
      <c r="G6403" s="29" t="s">
        <v>43</v>
      </c>
      <c r="H6403" s="29">
        <v>8</v>
      </c>
      <c r="K6403" s="29">
        <v>4413385900</v>
      </c>
      <c r="L6403" s="29">
        <v>4413385900</v>
      </c>
      <c r="M6403" s="29" t="s">
        <v>44</v>
      </c>
      <c r="N6403" s="29">
        <v>2372231970</v>
      </c>
      <c r="O6403" s="32" t="str">
        <f t="shared" si="100"/>
        <v>Passives</v>
      </c>
    </row>
    <row r="6404" spans="1:15" x14ac:dyDescent="0.15">
      <c r="A6404" s="29" t="s">
        <v>41</v>
      </c>
      <c r="B6404" s="29" t="s">
        <v>42</v>
      </c>
      <c r="C6404" s="29" t="s">
        <v>99</v>
      </c>
      <c r="D6404" s="31">
        <v>44336</v>
      </c>
      <c r="E6404" s="29" t="s">
        <v>52</v>
      </c>
      <c r="F6404" s="29">
        <v>5</v>
      </c>
      <c r="G6404" s="29" t="s">
        <v>43</v>
      </c>
      <c r="H6404" s="29">
        <v>9</v>
      </c>
      <c r="K6404" s="29">
        <v>4417470233</v>
      </c>
      <c r="L6404" s="29">
        <v>4417470233</v>
      </c>
      <c r="M6404" s="29" t="s">
        <v>51</v>
      </c>
      <c r="N6404" s="29">
        <v>2372232176</v>
      </c>
      <c r="O6404" s="32" t="str">
        <f t="shared" si="100"/>
        <v>Promoters</v>
      </c>
    </row>
    <row r="6405" spans="1:15" x14ac:dyDescent="0.15">
      <c r="A6405" s="29" t="s">
        <v>41</v>
      </c>
      <c r="B6405" s="29" t="s">
        <v>42</v>
      </c>
      <c r="C6405" s="29" t="s">
        <v>101</v>
      </c>
      <c r="D6405" s="31">
        <v>44336</v>
      </c>
      <c r="E6405" s="29" t="s">
        <v>53</v>
      </c>
      <c r="F6405" s="29">
        <v>5</v>
      </c>
      <c r="G6405" s="29" t="s">
        <v>43</v>
      </c>
      <c r="H6405" s="29">
        <v>10</v>
      </c>
      <c r="K6405" s="29">
        <v>4415429600</v>
      </c>
      <c r="L6405" s="29">
        <v>4415429600</v>
      </c>
      <c r="M6405" s="29" t="s">
        <v>44</v>
      </c>
      <c r="N6405" s="29">
        <v>2372235388</v>
      </c>
      <c r="O6405" s="32" t="str">
        <f t="shared" si="100"/>
        <v>Promoters</v>
      </c>
    </row>
    <row r="6406" spans="1:15" x14ac:dyDescent="0.15">
      <c r="A6406" s="29" t="s">
        <v>41</v>
      </c>
      <c r="B6406" s="29" t="s">
        <v>42</v>
      </c>
      <c r="C6406" s="29" t="s">
        <v>78</v>
      </c>
      <c r="D6406" s="31">
        <v>44336</v>
      </c>
      <c r="E6406" s="29" t="s">
        <v>52</v>
      </c>
      <c r="F6406" s="29">
        <v>4</v>
      </c>
      <c r="G6406" s="29" t="s">
        <v>46</v>
      </c>
      <c r="H6406" s="29">
        <v>6</v>
      </c>
      <c r="K6406" s="29">
        <v>4417051105</v>
      </c>
      <c r="L6406" s="29">
        <v>4417051105</v>
      </c>
      <c r="M6406" s="29" t="s">
        <v>44</v>
      </c>
      <c r="N6406" s="29">
        <v>2372247837</v>
      </c>
      <c r="O6406" s="32" t="str">
        <f t="shared" si="100"/>
        <v>Detractors</v>
      </c>
    </row>
    <row r="6407" spans="1:15" x14ac:dyDescent="0.15">
      <c r="A6407" s="29" t="s">
        <v>41</v>
      </c>
      <c r="B6407" s="29" t="s">
        <v>42</v>
      </c>
      <c r="C6407" s="29" t="s">
        <v>145</v>
      </c>
      <c r="D6407" s="31">
        <v>44336</v>
      </c>
      <c r="E6407" s="29" t="s">
        <v>50</v>
      </c>
      <c r="F6407" s="29">
        <v>5</v>
      </c>
      <c r="G6407" s="29" t="s">
        <v>43</v>
      </c>
      <c r="H6407" s="29">
        <v>9</v>
      </c>
      <c r="K6407" s="29">
        <v>3407746521</v>
      </c>
      <c r="L6407" s="29">
        <v>3407746521</v>
      </c>
      <c r="M6407" s="29" t="s">
        <v>44</v>
      </c>
      <c r="N6407" s="29">
        <v>2372248443</v>
      </c>
      <c r="O6407" s="32" t="str">
        <f t="shared" si="100"/>
        <v>Promoters</v>
      </c>
    </row>
    <row r="6408" spans="1:15" x14ac:dyDescent="0.15">
      <c r="A6408" s="29" t="s">
        <v>41</v>
      </c>
      <c r="B6408" s="29" t="s">
        <v>42</v>
      </c>
      <c r="C6408" s="29" t="s">
        <v>107</v>
      </c>
      <c r="D6408" s="31">
        <v>44336</v>
      </c>
      <c r="E6408" s="29" t="s">
        <v>53</v>
      </c>
      <c r="F6408" s="29">
        <v>5</v>
      </c>
      <c r="G6408" s="29" t="s">
        <v>46</v>
      </c>
      <c r="H6408" s="29">
        <v>1</v>
      </c>
      <c r="K6408" s="29">
        <v>4412368102</v>
      </c>
      <c r="L6408" s="29">
        <v>4412368102</v>
      </c>
      <c r="M6408" s="29" t="s">
        <v>44</v>
      </c>
      <c r="N6408" s="29">
        <v>2372250445</v>
      </c>
      <c r="O6408" s="32" t="str">
        <f t="shared" si="100"/>
        <v>Detractors</v>
      </c>
    </row>
    <row r="6409" spans="1:15" x14ac:dyDescent="0.15">
      <c r="A6409" s="29" t="s">
        <v>41</v>
      </c>
      <c r="B6409" s="29" t="s">
        <v>42</v>
      </c>
      <c r="C6409" s="29" t="s">
        <v>134</v>
      </c>
      <c r="D6409" s="31">
        <v>44336</v>
      </c>
      <c r="E6409" s="29" t="s">
        <v>52</v>
      </c>
      <c r="F6409" s="29">
        <v>4</v>
      </c>
      <c r="G6409" s="29" t="s">
        <v>43</v>
      </c>
      <c r="H6409" s="29">
        <v>8</v>
      </c>
      <c r="K6409" s="29">
        <v>4417775451</v>
      </c>
      <c r="L6409" s="29">
        <v>4417775451</v>
      </c>
      <c r="M6409" s="29" t="s">
        <v>51</v>
      </c>
      <c r="N6409" s="29">
        <v>2372269552</v>
      </c>
      <c r="O6409" s="32" t="str">
        <f t="shared" si="100"/>
        <v>Passives</v>
      </c>
    </row>
    <row r="6410" spans="1:15" x14ac:dyDescent="0.15">
      <c r="A6410" s="29" t="s">
        <v>41</v>
      </c>
      <c r="B6410" s="29" t="s">
        <v>42</v>
      </c>
      <c r="C6410" s="29" t="s">
        <v>85</v>
      </c>
      <c r="D6410" s="31">
        <v>44336</v>
      </c>
      <c r="E6410" s="29" t="s">
        <v>54</v>
      </c>
      <c r="F6410" s="29">
        <v>5</v>
      </c>
      <c r="G6410" s="29" t="s">
        <v>46</v>
      </c>
      <c r="H6410" s="29">
        <v>5</v>
      </c>
      <c r="J6410" s="29">
        <v>2048047784</v>
      </c>
      <c r="K6410" s="29">
        <v>9282184286</v>
      </c>
      <c r="L6410" s="29">
        <v>9282184286</v>
      </c>
      <c r="M6410" s="29" t="s">
        <v>44</v>
      </c>
      <c r="N6410" s="29">
        <v>2372282395</v>
      </c>
      <c r="O6410" s="32" t="str">
        <f t="shared" si="100"/>
        <v>Detractors</v>
      </c>
    </row>
    <row r="6411" spans="1:15" x14ac:dyDescent="0.15">
      <c r="A6411" s="29" t="s">
        <v>41</v>
      </c>
      <c r="B6411" s="29" t="s">
        <v>42</v>
      </c>
      <c r="C6411" s="29" t="s">
        <v>147</v>
      </c>
      <c r="D6411" s="31">
        <v>44336</v>
      </c>
      <c r="E6411" s="29" t="s">
        <v>53</v>
      </c>
      <c r="F6411" s="29">
        <v>5</v>
      </c>
      <c r="G6411" s="29" t="s">
        <v>43</v>
      </c>
      <c r="H6411" s="29">
        <v>5</v>
      </c>
      <c r="K6411" s="29">
        <v>2016700739</v>
      </c>
      <c r="L6411" s="29">
        <v>2016700739</v>
      </c>
      <c r="M6411" s="29" t="s">
        <v>44</v>
      </c>
      <c r="N6411" s="29">
        <v>2372283108</v>
      </c>
      <c r="O6411" s="32" t="str">
        <f t="shared" si="100"/>
        <v>Detractors</v>
      </c>
    </row>
    <row r="6412" spans="1:15" x14ac:dyDescent="0.15">
      <c r="A6412" s="29" t="s">
        <v>41</v>
      </c>
      <c r="B6412" s="29" t="s">
        <v>42</v>
      </c>
      <c r="C6412" s="29" t="s">
        <v>101</v>
      </c>
      <c r="D6412" s="31">
        <v>44336</v>
      </c>
      <c r="E6412" s="29" t="s">
        <v>53</v>
      </c>
      <c r="F6412" s="29">
        <v>5</v>
      </c>
      <c r="G6412" s="29" t="s">
        <v>43</v>
      </c>
      <c r="H6412" s="29">
        <v>9</v>
      </c>
      <c r="K6412" s="29">
        <v>4415362815</v>
      </c>
      <c r="L6412" s="29">
        <v>4415362815</v>
      </c>
      <c r="M6412" s="29" t="s">
        <v>44</v>
      </c>
      <c r="N6412" s="29">
        <v>2372313123</v>
      </c>
      <c r="O6412" s="32" t="str">
        <f t="shared" si="100"/>
        <v>Promoters</v>
      </c>
    </row>
    <row r="6413" spans="1:15" x14ac:dyDescent="0.15">
      <c r="A6413" s="29" t="s">
        <v>41</v>
      </c>
      <c r="B6413" s="29" t="s">
        <v>42</v>
      </c>
      <c r="C6413" s="29" t="s">
        <v>78</v>
      </c>
      <c r="D6413" s="31">
        <v>44336</v>
      </c>
      <c r="E6413" s="29" t="s">
        <v>55</v>
      </c>
      <c r="F6413" s="29">
        <v>5</v>
      </c>
      <c r="G6413" s="29" t="s">
        <v>43</v>
      </c>
      <c r="H6413" s="29">
        <v>5</v>
      </c>
      <c r="K6413" s="29">
        <v>7754033647</v>
      </c>
      <c r="L6413" s="29">
        <v>7754033647</v>
      </c>
      <c r="M6413" s="29" t="s">
        <v>44</v>
      </c>
      <c r="N6413" s="29">
        <v>2372343339</v>
      </c>
      <c r="O6413" s="32" t="str">
        <f t="shared" si="100"/>
        <v>Detractors</v>
      </c>
    </row>
    <row r="6414" spans="1:15" x14ac:dyDescent="0.15">
      <c r="A6414" s="29" t="s">
        <v>41</v>
      </c>
      <c r="B6414" s="29" t="s">
        <v>42</v>
      </c>
      <c r="C6414" s="29" t="s">
        <v>139</v>
      </c>
      <c r="D6414" s="31">
        <v>44336</v>
      </c>
      <c r="E6414" s="29" t="s">
        <v>50</v>
      </c>
      <c r="F6414" s="29">
        <v>5</v>
      </c>
      <c r="G6414" s="29" t="s">
        <v>46</v>
      </c>
      <c r="H6414" s="29">
        <v>10</v>
      </c>
      <c r="K6414" s="29">
        <v>3402013609</v>
      </c>
      <c r="L6414" s="29">
        <v>3402013609</v>
      </c>
      <c r="M6414" s="29" t="s">
        <v>44</v>
      </c>
      <c r="N6414" s="29">
        <v>2372348368</v>
      </c>
      <c r="O6414" s="32" t="str">
        <f t="shared" si="100"/>
        <v>Promoters</v>
      </c>
    </row>
    <row r="6415" spans="1:15" x14ac:dyDescent="0.15">
      <c r="A6415" s="29" t="s">
        <v>41</v>
      </c>
      <c r="B6415" s="29" t="s">
        <v>42</v>
      </c>
      <c r="C6415" s="29" t="s">
        <v>142</v>
      </c>
      <c r="D6415" s="31">
        <v>44336</v>
      </c>
      <c r="E6415" s="29" t="s">
        <v>50</v>
      </c>
      <c r="F6415" s="29">
        <v>5</v>
      </c>
      <c r="G6415" s="29" t="s">
        <v>43</v>
      </c>
      <c r="H6415" s="29">
        <v>10</v>
      </c>
      <c r="K6415" s="29">
        <v>8325295749</v>
      </c>
      <c r="L6415" s="29">
        <v>8325295749</v>
      </c>
      <c r="M6415" s="29" t="s">
        <v>44</v>
      </c>
      <c r="N6415" s="29">
        <v>2372354812</v>
      </c>
      <c r="O6415" s="32" t="str">
        <f t="shared" si="100"/>
        <v>Promoters</v>
      </c>
    </row>
    <row r="6416" spans="1:15" x14ac:dyDescent="0.15">
      <c r="A6416" s="29" t="s">
        <v>41</v>
      </c>
      <c r="B6416" s="29" t="s">
        <v>42</v>
      </c>
      <c r="C6416" s="29" t="s">
        <v>81</v>
      </c>
      <c r="D6416" s="31">
        <v>44336</v>
      </c>
      <c r="E6416" s="29" t="s">
        <v>54</v>
      </c>
      <c r="F6416" s="29">
        <v>5</v>
      </c>
      <c r="G6416" s="29" t="s">
        <v>43</v>
      </c>
      <c r="H6416" s="29">
        <v>10</v>
      </c>
      <c r="K6416" s="29">
        <v>3059881754</v>
      </c>
      <c r="L6416" s="29">
        <v>3059881754</v>
      </c>
      <c r="M6416" s="29" t="s">
        <v>44</v>
      </c>
      <c r="N6416" s="29">
        <v>2372359347</v>
      </c>
      <c r="O6416" s="32" t="str">
        <f t="shared" si="100"/>
        <v>Promoters</v>
      </c>
    </row>
    <row r="6417" spans="1:15" x14ac:dyDescent="0.15">
      <c r="A6417" s="29" t="s">
        <v>41</v>
      </c>
      <c r="B6417" s="29" t="s">
        <v>42</v>
      </c>
      <c r="C6417" s="29" t="s">
        <v>78</v>
      </c>
      <c r="D6417" s="31">
        <v>44336</v>
      </c>
      <c r="E6417" s="29" t="s">
        <v>53</v>
      </c>
      <c r="F6417" s="29">
        <v>5</v>
      </c>
      <c r="G6417" s="29" t="s">
        <v>43</v>
      </c>
      <c r="H6417" s="29">
        <v>9</v>
      </c>
      <c r="K6417" s="29">
        <v>4417057716</v>
      </c>
      <c r="L6417" s="29">
        <v>4417057716</v>
      </c>
      <c r="M6417" s="29" t="s">
        <v>51</v>
      </c>
      <c r="N6417" s="29">
        <v>2372368042</v>
      </c>
      <c r="O6417" s="32" t="str">
        <f t="shared" si="100"/>
        <v>Promoters</v>
      </c>
    </row>
    <row r="6418" spans="1:15" x14ac:dyDescent="0.15">
      <c r="A6418" s="29" t="s">
        <v>41</v>
      </c>
      <c r="B6418" s="29" t="s">
        <v>42</v>
      </c>
      <c r="C6418" s="29" t="s">
        <v>142</v>
      </c>
      <c r="D6418" s="31">
        <v>44336</v>
      </c>
      <c r="E6418" s="29" t="s">
        <v>55</v>
      </c>
      <c r="F6418" s="29">
        <v>3</v>
      </c>
      <c r="G6418" s="29" t="s">
        <v>46</v>
      </c>
      <c r="H6418" s="29">
        <v>0</v>
      </c>
      <c r="J6418" s="29">
        <v>2048115099</v>
      </c>
      <c r="K6418" s="29">
        <v>7754271108</v>
      </c>
      <c r="L6418" s="29">
        <v>7754271108</v>
      </c>
      <c r="M6418" s="29" t="s">
        <v>44</v>
      </c>
      <c r="N6418" s="29">
        <v>2372398225</v>
      </c>
      <c r="O6418" s="32" t="str">
        <f t="shared" si="100"/>
        <v>Detractors</v>
      </c>
    </row>
    <row r="6419" spans="1:15" x14ac:dyDescent="0.15">
      <c r="A6419" s="29" t="s">
        <v>41</v>
      </c>
      <c r="B6419" s="29" t="s">
        <v>42</v>
      </c>
      <c r="C6419" s="29" t="s">
        <v>84</v>
      </c>
      <c r="D6419" s="31">
        <v>44336</v>
      </c>
      <c r="E6419" s="29" t="s">
        <v>50</v>
      </c>
      <c r="F6419" s="29">
        <v>5</v>
      </c>
      <c r="G6419" s="29" t="s">
        <v>43</v>
      </c>
      <c r="H6419" s="29">
        <v>8</v>
      </c>
      <c r="K6419" s="29">
        <v>3406260237</v>
      </c>
      <c r="L6419" s="29">
        <v>3406260237</v>
      </c>
      <c r="M6419" s="29" t="s">
        <v>44</v>
      </c>
      <c r="N6419" s="29">
        <v>2372431427</v>
      </c>
      <c r="O6419" s="32" t="str">
        <f t="shared" si="100"/>
        <v>Passives</v>
      </c>
    </row>
    <row r="6420" spans="1:15" x14ac:dyDescent="0.15">
      <c r="A6420" s="29" t="s">
        <v>41</v>
      </c>
      <c r="B6420" s="29" t="s">
        <v>42</v>
      </c>
      <c r="C6420" s="29" t="s">
        <v>139</v>
      </c>
      <c r="D6420" s="31">
        <v>44336</v>
      </c>
      <c r="E6420" s="29" t="s">
        <v>55</v>
      </c>
      <c r="F6420" s="29">
        <v>5</v>
      </c>
      <c r="G6420" s="29" t="s">
        <v>43</v>
      </c>
      <c r="H6420" s="29">
        <v>10</v>
      </c>
      <c r="K6420" s="29">
        <v>5059298958</v>
      </c>
      <c r="L6420" s="29">
        <v>5059298958</v>
      </c>
      <c r="M6420" s="29" t="s">
        <v>44</v>
      </c>
      <c r="N6420" s="29">
        <v>2372443896</v>
      </c>
      <c r="O6420" s="32" t="str">
        <f t="shared" si="100"/>
        <v>Promoters</v>
      </c>
    </row>
    <row r="6421" spans="1:15" x14ac:dyDescent="0.15">
      <c r="A6421" s="29" t="s">
        <v>41</v>
      </c>
      <c r="B6421" s="29" t="s">
        <v>42</v>
      </c>
      <c r="C6421" s="29" t="s">
        <v>139</v>
      </c>
      <c r="D6421" s="31">
        <v>44336</v>
      </c>
      <c r="E6421" s="29" t="s">
        <v>54</v>
      </c>
      <c r="F6421" s="29">
        <v>2</v>
      </c>
      <c r="G6421" s="29" t="s">
        <v>46</v>
      </c>
      <c r="H6421" s="29">
        <v>0</v>
      </c>
      <c r="J6421" s="29">
        <v>2048146451</v>
      </c>
      <c r="K6421" s="29">
        <v>5057014107</v>
      </c>
      <c r="L6421" s="29">
        <v>5057014107</v>
      </c>
      <c r="M6421" s="29" t="s">
        <v>44</v>
      </c>
      <c r="N6421" s="29">
        <v>2372466003</v>
      </c>
      <c r="O6421" s="32" t="str">
        <f t="shared" si="100"/>
        <v>Detractors</v>
      </c>
    </row>
    <row r="6422" spans="1:15" x14ac:dyDescent="0.15">
      <c r="A6422" s="29" t="s">
        <v>41</v>
      </c>
      <c r="B6422" s="29" t="s">
        <v>42</v>
      </c>
      <c r="C6422" s="29" t="s">
        <v>79</v>
      </c>
      <c r="D6422" s="31">
        <v>44336</v>
      </c>
      <c r="E6422" s="29" t="s">
        <v>54</v>
      </c>
      <c r="F6422" s="29">
        <v>5</v>
      </c>
      <c r="G6422" s="29" t="s">
        <v>43</v>
      </c>
      <c r="H6422" s="29">
        <v>10</v>
      </c>
      <c r="K6422" s="29">
        <v>9284099066</v>
      </c>
      <c r="L6422" s="29">
        <v>9284099066</v>
      </c>
      <c r="M6422" s="29" t="s">
        <v>51</v>
      </c>
      <c r="N6422" s="29">
        <v>2372527513</v>
      </c>
      <c r="O6422" s="32" t="str">
        <f t="shared" si="100"/>
        <v>Promoters</v>
      </c>
    </row>
    <row r="6423" spans="1:15" x14ac:dyDescent="0.15">
      <c r="A6423" s="29" t="s">
        <v>41</v>
      </c>
      <c r="B6423" s="29" t="s">
        <v>42</v>
      </c>
      <c r="C6423" s="29" t="s">
        <v>79</v>
      </c>
      <c r="D6423" s="31">
        <v>44336</v>
      </c>
      <c r="E6423" s="29" t="s">
        <v>55</v>
      </c>
      <c r="F6423" s="29">
        <v>5</v>
      </c>
      <c r="G6423" s="29" t="s">
        <v>43</v>
      </c>
      <c r="H6423" s="29">
        <v>10</v>
      </c>
      <c r="J6423" s="29">
        <v>2048361343</v>
      </c>
      <c r="K6423" s="29">
        <v>7752770303</v>
      </c>
      <c r="L6423" s="29">
        <v>7752770303</v>
      </c>
      <c r="M6423" s="29" t="s">
        <v>44</v>
      </c>
      <c r="N6423" s="29">
        <v>2372971463</v>
      </c>
      <c r="O6423" s="32" t="str">
        <f t="shared" si="100"/>
        <v>Promoters</v>
      </c>
    </row>
    <row r="6424" spans="1:15" x14ac:dyDescent="0.15">
      <c r="A6424" s="29" t="s">
        <v>41</v>
      </c>
      <c r="B6424" s="29" t="s">
        <v>42</v>
      </c>
      <c r="C6424" s="29" t="s">
        <v>114</v>
      </c>
      <c r="D6424" s="31">
        <v>44337</v>
      </c>
      <c r="E6424" s="29" t="s">
        <v>53</v>
      </c>
      <c r="F6424" s="29">
        <v>4</v>
      </c>
      <c r="G6424" s="29" t="s">
        <v>43</v>
      </c>
      <c r="H6424" s="29">
        <v>3</v>
      </c>
      <c r="K6424" s="29">
        <v>4415330061</v>
      </c>
      <c r="L6424" s="29">
        <v>4415330061</v>
      </c>
      <c r="M6424" s="29" t="s">
        <v>44</v>
      </c>
      <c r="N6424" s="29">
        <v>2373047765</v>
      </c>
      <c r="O6424" s="32" t="str">
        <f t="shared" si="100"/>
        <v>Detractors</v>
      </c>
    </row>
    <row r="6425" spans="1:15" x14ac:dyDescent="0.15">
      <c r="A6425" s="29" t="s">
        <v>41</v>
      </c>
      <c r="B6425" s="29" t="s">
        <v>42</v>
      </c>
      <c r="C6425" s="29" t="s">
        <v>87</v>
      </c>
      <c r="D6425" s="31">
        <v>44337</v>
      </c>
      <c r="E6425" s="29" t="s">
        <v>52</v>
      </c>
      <c r="F6425" s="29">
        <v>5</v>
      </c>
      <c r="G6425" s="29" t="s">
        <v>43</v>
      </c>
      <c r="H6425" s="29">
        <v>0</v>
      </c>
      <c r="K6425" s="29">
        <v>4412364573</v>
      </c>
      <c r="L6425" s="29">
        <v>4412364573</v>
      </c>
      <c r="M6425" s="29" t="s">
        <v>44</v>
      </c>
      <c r="N6425" s="29">
        <v>2373056945</v>
      </c>
      <c r="O6425" s="32" t="str">
        <f t="shared" si="100"/>
        <v>Detractors</v>
      </c>
    </row>
    <row r="6426" spans="1:15" x14ac:dyDescent="0.15">
      <c r="A6426" s="29" t="s">
        <v>41</v>
      </c>
      <c r="B6426" s="29" t="s">
        <v>42</v>
      </c>
      <c r="C6426" s="29" t="s">
        <v>111</v>
      </c>
      <c r="D6426" s="31">
        <v>44337</v>
      </c>
      <c r="E6426" s="29" t="s">
        <v>50</v>
      </c>
      <c r="F6426" s="29">
        <v>5</v>
      </c>
      <c r="G6426" s="29" t="s">
        <v>43</v>
      </c>
      <c r="H6426" s="29">
        <v>0</v>
      </c>
      <c r="K6426" s="29">
        <v>7704029716</v>
      </c>
      <c r="L6426" s="29">
        <v>7704029716</v>
      </c>
      <c r="M6426" s="29" t="s">
        <v>44</v>
      </c>
      <c r="N6426" s="29">
        <v>2373074744</v>
      </c>
      <c r="O6426" s="32" t="str">
        <f t="shared" si="100"/>
        <v>Detractors</v>
      </c>
    </row>
    <row r="6427" spans="1:15" x14ac:dyDescent="0.15">
      <c r="A6427" s="29" t="s">
        <v>41</v>
      </c>
      <c r="B6427" s="29" t="s">
        <v>42</v>
      </c>
      <c r="C6427" s="29" t="s">
        <v>147</v>
      </c>
      <c r="D6427" s="31">
        <v>44337</v>
      </c>
      <c r="E6427" s="29" t="s">
        <v>53</v>
      </c>
      <c r="F6427" s="29">
        <v>2</v>
      </c>
      <c r="G6427" s="29" t="s">
        <v>46</v>
      </c>
      <c r="H6427" s="29">
        <v>6</v>
      </c>
      <c r="K6427" s="29">
        <v>4412927761</v>
      </c>
      <c r="L6427" s="29">
        <v>4412927761</v>
      </c>
      <c r="M6427" s="29" t="s">
        <v>44</v>
      </c>
      <c r="N6427" s="29">
        <v>2373089722</v>
      </c>
      <c r="O6427" s="32" t="str">
        <f t="shared" si="100"/>
        <v>Detractors</v>
      </c>
    </row>
    <row r="6428" spans="1:15" x14ac:dyDescent="0.15">
      <c r="A6428" s="29" t="s">
        <v>41</v>
      </c>
      <c r="B6428" s="29" t="s">
        <v>42</v>
      </c>
      <c r="C6428" s="29" t="s">
        <v>145</v>
      </c>
      <c r="D6428" s="31">
        <v>44337</v>
      </c>
      <c r="E6428" s="29" t="s">
        <v>50</v>
      </c>
      <c r="F6428" s="29">
        <v>5</v>
      </c>
      <c r="G6428" s="29" t="s">
        <v>43</v>
      </c>
      <c r="H6428" s="29">
        <v>9</v>
      </c>
      <c r="K6428" s="29">
        <v>3405132646</v>
      </c>
      <c r="L6428" s="29">
        <v>3405132646</v>
      </c>
      <c r="M6428" s="29" t="s">
        <v>44</v>
      </c>
      <c r="N6428" s="29">
        <v>2373094107</v>
      </c>
      <c r="O6428" s="32" t="str">
        <f t="shared" si="100"/>
        <v>Promoters</v>
      </c>
    </row>
    <row r="6429" spans="1:15" x14ac:dyDescent="0.15">
      <c r="A6429" s="29" t="s">
        <v>41</v>
      </c>
      <c r="B6429" s="29" t="s">
        <v>42</v>
      </c>
      <c r="C6429" s="29" t="s">
        <v>126</v>
      </c>
      <c r="D6429" s="31">
        <v>44337</v>
      </c>
      <c r="E6429" s="29" t="s">
        <v>52</v>
      </c>
      <c r="F6429" s="29">
        <v>5</v>
      </c>
      <c r="G6429" s="29" t="s">
        <v>43</v>
      </c>
      <c r="H6429" s="29">
        <v>9</v>
      </c>
      <c r="K6429" s="29">
        <v>4417074374</v>
      </c>
      <c r="L6429" s="29">
        <v>4417074374</v>
      </c>
      <c r="M6429" s="29" t="s">
        <v>44</v>
      </c>
      <c r="N6429" s="29">
        <v>2373097532</v>
      </c>
      <c r="O6429" s="32" t="str">
        <f t="shared" si="100"/>
        <v>Promoters</v>
      </c>
    </row>
    <row r="6430" spans="1:15" x14ac:dyDescent="0.15">
      <c r="A6430" s="29" t="s">
        <v>41</v>
      </c>
      <c r="B6430" s="29" t="s">
        <v>42</v>
      </c>
      <c r="C6430" s="29" t="s">
        <v>130</v>
      </c>
      <c r="D6430" s="31">
        <v>44337</v>
      </c>
      <c r="E6430" s="29" t="s">
        <v>52</v>
      </c>
      <c r="F6430" s="29">
        <v>5</v>
      </c>
      <c r="G6430" s="29" t="s">
        <v>46</v>
      </c>
      <c r="H6430" s="29">
        <v>6</v>
      </c>
      <c r="K6430" s="29">
        <v>4412369000</v>
      </c>
      <c r="L6430" s="29">
        <v>4412369000</v>
      </c>
      <c r="M6430" s="29" t="s">
        <v>44</v>
      </c>
      <c r="N6430" s="29">
        <v>2373113426</v>
      </c>
      <c r="O6430" s="32" t="str">
        <f t="shared" si="100"/>
        <v>Detractors</v>
      </c>
    </row>
    <row r="6431" spans="1:15" x14ac:dyDescent="0.15">
      <c r="A6431" s="29" t="s">
        <v>41</v>
      </c>
      <c r="B6431" s="29" t="s">
        <v>42</v>
      </c>
      <c r="C6431" s="29" t="s">
        <v>110</v>
      </c>
      <c r="D6431" s="31">
        <v>44337</v>
      </c>
      <c r="E6431" s="29" t="s">
        <v>53</v>
      </c>
      <c r="F6431" s="29">
        <v>5</v>
      </c>
      <c r="G6431" s="29" t="s">
        <v>43</v>
      </c>
      <c r="H6431" s="29">
        <v>7</v>
      </c>
      <c r="K6431" s="29">
        <v>4412342303</v>
      </c>
      <c r="L6431" s="29">
        <v>4412342303</v>
      </c>
      <c r="M6431" s="29" t="s">
        <v>51</v>
      </c>
      <c r="N6431" s="29">
        <v>2373125775</v>
      </c>
      <c r="O6431" s="32" t="str">
        <f t="shared" si="100"/>
        <v>Passives</v>
      </c>
    </row>
    <row r="6432" spans="1:15" x14ac:dyDescent="0.15">
      <c r="A6432" s="29" t="s">
        <v>41</v>
      </c>
      <c r="B6432" s="29" t="s">
        <v>42</v>
      </c>
      <c r="C6432" s="29" t="s">
        <v>120</v>
      </c>
      <c r="D6432" s="31">
        <v>44337</v>
      </c>
      <c r="E6432" s="29" t="s">
        <v>52</v>
      </c>
      <c r="F6432" s="29">
        <v>5</v>
      </c>
      <c r="G6432" s="29" t="s">
        <v>43</v>
      </c>
      <c r="H6432" s="29">
        <v>9</v>
      </c>
      <c r="K6432" s="29">
        <v>4412938377</v>
      </c>
      <c r="L6432" s="29">
        <v>4412938377</v>
      </c>
      <c r="M6432" s="29" t="s">
        <v>44</v>
      </c>
      <c r="N6432" s="29">
        <v>2373138272</v>
      </c>
      <c r="O6432" s="32" t="str">
        <f t="shared" si="100"/>
        <v>Promoters</v>
      </c>
    </row>
    <row r="6433" spans="1:15" x14ac:dyDescent="0.15">
      <c r="A6433" s="29" t="s">
        <v>41</v>
      </c>
      <c r="B6433" s="29" t="s">
        <v>42</v>
      </c>
      <c r="C6433" s="29" t="s">
        <v>132</v>
      </c>
      <c r="D6433" s="31">
        <v>44337</v>
      </c>
      <c r="E6433" s="29" t="s">
        <v>50</v>
      </c>
      <c r="F6433" s="29">
        <v>5</v>
      </c>
      <c r="G6433" s="29" t="s">
        <v>43</v>
      </c>
      <c r="H6433" s="29">
        <v>9</v>
      </c>
      <c r="K6433" s="29">
        <v>8622533888</v>
      </c>
      <c r="L6433" s="29">
        <v>8622533888</v>
      </c>
      <c r="M6433" s="29" t="s">
        <v>51</v>
      </c>
      <c r="N6433" s="29">
        <v>2373149523</v>
      </c>
      <c r="O6433" s="32" t="str">
        <f t="shared" si="100"/>
        <v>Promoters</v>
      </c>
    </row>
    <row r="6434" spans="1:15" x14ac:dyDescent="0.15">
      <c r="A6434" s="29" t="s">
        <v>41</v>
      </c>
      <c r="B6434" s="29" t="s">
        <v>42</v>
      </c>
      <c r="C6434" s="29" t="s">
        <v>117</v>
      </c>
      <c r="D6434" s="31">
        <v>44337</v>
      </c>
      <c r="E6434" s="29" t="s">
        <v>55</v>
      </c>
      <c r="F6434" s="29">
        <v>4</v>
      </c>
      <c r="G6434" s="29" t="s">
        <v>43</v>
      </c>
      <c r="H6434" s="29">
        <v>7</v>
      </c>
      <c r="K6434" s="29">
        <v>5752244325</v>
      </c>
      <c r="L6434" s="29">
        <v>5752244325</v>
      </c>
      <c r="M6434" s="29" t="s">
        <v>51</v>
      </c>
      <c r="N6434" s="29">
        <v>2373171797</v>
      </c>
      <c r="O6434" s="32" t="str">
        <f t="shared" si="100"/>
        <v>Passives</v>
      </c>
    </row>
    <row r="6435" spans="1:15" x14ac:dyDescent="0.15">
      <c r="A6435" s="29" t="s">
        <v>41</v>
      </c>
      <c r="B6435" s="29" t="s">
        <v>42</v>
      </c>
      <c r="C6435" s="29" t="s">
        <v>119</v>
      </c>
      <c r="D6435" s="31">
        <v>44337</v>
      </c>
      <c r="E6435" s="29" t="s">
        <v>53</v>
      </c>
      <c r="F6435" s="29">
        <v>4</v>
      </c>
      <c r="G6435" s="29" t="s">
        <v>46</v>
      </c>
      <c r="H6435" s="29">
        <v>8</v>
      </c>
      <c r="K6435" s="29">
        <v>4417179000</v>
      </c>
      <c r="L6435" s="29">
        <v>4417179000</v>
      </c>
      <c r="M6435" s="29" t="s">
        <v>51</v>
      </c>
      <c r="N6435" s="29">
        <v>2373257608</v>
      </c>
      <c r="O6435" s="32" t="str">
        <f t="shared" si="100"/>
        <v>Passives</v>
      </c>
    </row>
    <row r="6436" spans="1:15" x14ac:dyDescent="0.15">
      <c r="A6436" s="29" t="s">
        <v>41</v>
      </c>
      <c r="B6436" s="29" t="s">
        <v>42</v>
      </c>
      <c r="C6436" s="29" t="s">
        <v>148</v>
      </c>
      <c r="D6436" s="31">
        <v>44337</v>
      </c>
      <c r="E6436" s="29" t="s">
        <v>52</v>
      </c>
      <c r="F6436" s="29">
        <v>5</v>
      </c>
      <c r="G6436" s="29" t="s">
        <v>43</v>
      </c>
      <c r="H6436" s="29">
        <v>8</v>
      </c>
      <c r="K6436" s="29">
        <v>4412921854</v>
      </c>
      <c r="L6436" s="29">
        <v>4412921854</v>
      </c>
      <c r="M6436" s="29" t="s">
        <v>44</v>
      </c>
      <c r="N6436" s="29">
        <v>2373262399</v>
      </c>
      <c r="O6436" s="32" t="str">
        <f t="shared" si="100"/>
        <v>Passives</v>
      </c>
    </row>
    <row r="6437" spans="1:15" x14ac:dyDescent="0.15">
      <c r="A6437" s="29" t="s">
        <v>41</v>
      </c>
      <c r="B6437" s="29" t="s">
        <v>42</v>
      </c>
      <c r="C6437" s="29" t="s">
        <v>130</v>
      </c>
      <c r="D6437" s="31">
        <v>44337</v>
      </c>
      <c r="E6437" s="29" t="s">
        <v>52</v>
      </c>
      <c r="F6437" s="29">
        <v>5</v>
      </c>
      <c r="G6437" s="29" t="s">
        <v>43</v>
      </c>
      <c r="H6437" s="29">
        <v>8</v>
      </c>
      <c r="K6437" s="29">
        <v>4414055046</v>
      </c>
      <c r="L6437" s="29">
        <v>4414055046</v>
      </c>
      <c r="M6437" s="29" t="s">
        <v>44</v>
      </c>
      <c r="N6437" s="29">
        <v>2373270535</v>
      </c>
      <c r="O6437" s="32" t="str">
        <f t="shared" si="100"/>
        <v>Passives</v>
      </c>
    </row>
    <row r="6438" spans="1:15" x14ac:dyDescent="0.15">
      <c r="A6438" s="29" t="s">
        <v>41</v>
      </c>
      <c r="B6438" s="29" t="s">
        <v>42</v>
      </c>
      <c r="C6438" s="29" t="s">
        <v>101</v>
      </c>
      <c r="D6438" s="31">
        <v>44337</v>
      </c>
      <c r="E6438" s="29" t="s">
        <v>53</v>
      </c>
      <c r="F6438" s="29">
        <v>5</v>
      </c>
      <c r="G6438" s="29" t="s">
        <v>46</v>
      </c>
      <c r="H6438" s="29">
        <v>8</v>
      </c>
      <c r="K6438" s="29">
        <v>4412955764</v>
      </c>
      <c r="L6438" s="29">
        <v>4412955764</v>
      </c>
      <c r="M6438" s="29" t="s">
        <v>44</v>
      </c>
      <c r="N6438" s="29">
        <v>2373291830</v>
      </c>
      <c r="O6438" s="32" t="str">
        <f t="shared" si="100"/>
        <v>Passives</v>
      </c>
    </row>
    <row r="6439" spans="1:15" x14ac:dyDescent="0.15">
      <c r="A6439" s="29" t="s">
        <v>41</v>
      </c>
      <c r="B6439" s="29" t="s">
        <v>42</v>
      </c>
      <c r="C6439" s="29" t="s">
        <v>143</v>
      </c>
      <c r="D6439" s="31">
        <v>44337</v>
      </c>
      <c r="E6439" s="29" t="s">
        <v>52</v>
      </c>
      <c r="F6439" s="29">
        <v>5</v>
      </c>
      <c r="G6439" s="29" t="s">
        <v>43</v>
      </c>
      <c r="H6439" s="29">
        <v>7</v>
      </c>
      <c r="K6439" s="29">
        <v>4417996400</v>
      </c>
      <c r="L6439" s="29">
        <v>4417996400</v>
      </c>
      <c r="M6439" s="29" t="s">
        <v>51</v>
      </c>
      <c r="N6439" s="29">
        <v>2373301366</v>
      </c>
      <c r="O6439" s="32" t="str">
        <f t="shared" si="100"/>
        <v>Passives</v>
      </c>
    </row>
    <row r="6440" spans="1:15" x14ac:dyDescent="0.15">
      <c r="A6440" s="29" t="s">
        <v>41</v>
      </c>
      <c r="B6440" s="29" t="s">
        <v>42</v>
      </c>
      <c r="C6440" s="29" t="s">
        <v>102</v>
      </c>
      <c r="D6440" s="31">
        <v>44337</v>
      </c>
      <c r="E6440" s="29" t="s">
        <v>53</v>
      </c>
      <c r="F6440" s="29">
        <v>5</v>
      </c>
      <c r="G6440" s="29" t="s">
        <v>43</v>
      </c>
      <c r="H6440" s="29">
        <v>8</v>
      </c>
      <c r="K6440" s="29">
        <v>4412950752</v>
      </c>
      <c r="L6440" s="29">
        <v>4412950752</v>
      </c>
      <c r="M6440" s="29" t="s">
        <v>44</v>
      </c>
      <c r="N6440" s="29">
        <v>2373328690</v>
      </c>
      <c r="O6440" s="32" t="str">
        <f t="shared" si="100"/>
        <v>Passives</v>
      </c>
    </row>
    <row r="6441" spans="1:15" x14ac:dyDescent="0.15">
      <c r="A6441" s="29" t="s">
        <v>41</v>
      </c>
      <c r="B6441" s="29" t="s">
        <v>42</v>
      </c>
      <c r="C6441" s="29" t="s">
        <v>144</v>
      </c>
      <c r="D6441" s="31">
        <v>44337</v>
      </c>
      <c r="E6441" s="29" t="s">
        <v>50</v>
      </c>
      <c r="F6441" s="29">
        <v>4</v>
      </c>
      <c r="G6441" s="29" t="s">
        <v>43</v>
      </c>
      <c r="H6441" s="29">
        <v>5</v>
      </c>
      <c r="K6441" s="29">
        <v>3402449882</v>
      </c>
      <c r="L6441" s="29">
        <v>3402449882</v>
      </c>
      <c r="M6441" s="29" t="s">
        <v>44</v>
      </c>
      <c r="N6441" s="29">
        <v>2373374196</v>
      </c>
      <c r="O6441" s="32" t="str">
        <f t="shared" si="100"/>
        <v>Detractors</v>
      </c>
    </row>
    <row r="6442" spans="1:15" x14ac:dyDescent="0.15">
      <c r="A6442" s="29" t="s">
        <v>41</v>
      </c>
      <c r="B6442" s="29" t="s">
        <v>42</v>
      </c>
      <c r="C6442" s="29" t="s">
        <v>141</v>
      </c>
      <c r="D6442" s="31">
        <v>44337</v>
      </c>
      <c r="E6442" s="29" t="s">
        <v>50</v>
      </c>
      <c r="F6442" s="29">
        <v>5</v>
      </c>
      <c r="G6442" s="29" t="s">
        <v>43</v>
      </c>
      <c r="H6442" s="29">
        <v>10</v>
      </c>
      <c r="K6442" s="29">
        <v>3402274149</v>
      </c>
      <c r="L6442" s="29">
        <v>3402274149</v>
      </c>
      <c r="M6442" s="29" t="s">
        <v>51</v>
      </c>
      <c r="N6442" s="29">
        <v>2373384065</v>
      </c>
      <c r="O6442" s="32" t="str">
        <f t="shared" si="100"/>
        <v>Promoters</v>
      </c>
    </row>
    <row r="6443" spans="1:15" x14ac:dyDescent="0.15">
      <c r="A6443" s="29" t="s">
        <v>41</v>
      </c>
      <c r="B6443" s="29" t="s">
        <v>42</v>
      </c>
      <c r="C6443" s="29" t="s">
        <v>135</v>
      </c>
      <c r="D6443" s="31">
        <v>44337</v>
      </c>
      <c r="E6443" s="29" t="s">
        <v>53</v>
      </c>
      <c r="F6443" s="29">
        <v>4</v>
      </c>
      <c r="G6443" s="29" t="s">
        <v>43</v>
      </c>
      <c r="H6443" s="29">
        <v>7</v>
      </c>
      <c r="K6443" s="29">
        <v>4417170930</v>
      </c>
      <c r="L6443" s="29">
        <v>4417170930</v>
      </c>
      <c r="M6443" s="29" t="s">
        <v>51</v>
      </c>
      <c r="N6443" s="29">
        <v>2373463477</v>
      </c>
      <c r="O6443" s="32" t="str">
        <f t="shared" si="100"/>
        <v>Passives</v>
      </c>
    </row>
    <row r="6444" spans="1:15" x14ac:dyDescent="0.15">
      <c r="A6444" s="29" t="s">
        <v>41</v>
      </c>
      <c r="B6444" s="29" t="s">
        <v>42</v>
      </c>
      <c r="C6444" s="29" t="s">
        <v>79</v>
      </c>
      <c r="D6444" s="31">
        <v>44337</v>
      </c>
      <c r="E6444" s="29" t="s">
        <v>53</v>
      </c>
      <c r="F6444" s="29">
        <v>5</v>
      </c>
      <c r="G6444" s="29" t="s">
        <v>43</v>
      </c>
      <c r="H6444" s="29">
        <v>0</v>
      </c>
      <c r="K6444" s="29">
        <v>4417056863</v>
      </c>
      <c r="L6444" s="29">
        <v>4417056863</v>
      </c>
      <c r="M6444" s="29" t="s">
        <v>44</v>
      </c>
      <c r="N6444" s="29">
        <v>2373561483</v>
      </c>
      <c r="O6444" s="32" t="str">
        <f t="shared" si="100"/>
        <v>Detractors</v>
      </c>
    </row>
    <row r="6445" spans="1:15" x14ac:dyDescent="0.15">
      <c r="A6445" s="29" t="s">
        <v>41</v>
      </c>
      <c r="B6445" s="29" t="s">
        <v>42</v>
      </c>
      <c r="C6445" s="29" t="s">
        <v>133</v>
      </c>
      <c r="D6445" s="31">
        <v>44337</v>
      </c>
      <c r="E6445" s="29" t="s">
        <v>50</v>
      </c>
      <c r="F6445" s="29">
        <v>4</v>
      </c>
      <c r="G6445" s="29" t="s">
        <v>43</v>
      </c>
      <c r="H6445" s="29">
        <v>6</v>
      </c>
      <c r="K6445" s="29">
        <v>3406425796</v>
      </c>
      <c r="L6445" s="29">
        <v>3406425796</v>
      </c>
      <c r="M6445" s="29" t="s">
        <v>44</v>
      </c>
      <c r="N6445" s="29">
        <v>2373711573</v>
      </c>
      <c r="O6445" s="32" t="str">
        <f t="shared" si="100"/>
        <v>Detractors</v>
      </c>
    </row>
    <row r="6446" spans="1:15" x14ac:dyDescent="0.15">
      <c r="A6446" s="29" t="s">
        <v>41</v>
      </c>
      <c r="B6446" s="29" t="s">
        <v>42</v>
      </c>
      <c r="C6446" s="29" t="s">
        <v>141</v>
      </c>
      <c r="D6446" s="31">
        <v>44337</v>
      </c>
      <c r="E6446" s="29" t="s">
        <v>54</v>
      </c>
      <c r="F6446" s="29">
        <v>2</v>
      </c>
      <c r="G6446" s="29" t="s">
        <v>46</v>
      </c>
      <c r="H6446" s="29">
        <v>7</v>
      </c>
      <c r="K6446" s="29">
        <v>9282801159</v>
      </c>
      <c r="L6446" s="29">
        <v>9282801159</v>
      </c>
      <c r="M6446" s="29" t="s">
        <v>51</v>
      </c>
      <c r="N6446" s="29">
        <v>2373792337</v>
      </c>
      <c r="O6446" s="32" t="str">
        <f t="shared" si="100"/>
        <v>Passives</v>
      </c>
    </row>
    <row r="6447" spans="1:15" x14ac:dyDescent="0.15">
      <c r="A6447" s="29" t="s">
        <v>41</v>
      </c>
      <c r="B6447" s="29" t="s">
        <v>42</v>
      </c>
      <c r="C6447" s="29" t="s">
        <v>139</v>
      </c>
      <c r="D6447" s="31">
        <v>44337</v>
      </c>
      <c r="E6447" s="29" t="s">
        <v>55</v>
      </c>
      <c r="F6447" s="29">
        <v>5</v>
      </c>
      <c r="G6447" s="29" t="s">
        <v>43</v>
      </c>
      <c r="H6447" s="29">
        <v>7</v>
      </c>
      <c r="K6447" s="29">
        <v>5054237509</v>
      </c>
      <c r="L6447" s="29">
        <v>5054237509</v>
      </c>
      <c r="M6447" s="29" t="s">
        <v>44</v>
      </c>
      <c r="N6447" s="29">
        <v>2373794900</v>
      </c>
      <c r="O6447" s="32" t="str">
        <f t="shared" si="100"/>
        <v>Passives</v>
      </c>
    </row>
    <row r="6448" spans="1:15" x14ac:dyDescent="0.15">
      <c r="A6448" s="29" t="s">
        <v>41</v>
      </c>
      <c r="B6448" s="29" t="s">
        <v>42</v>
      </c>
      <c r="C6448" s="29" t="s">
        <v>135</v>
      </c>
      <c r="D6448" s="31">
        <v>44337</v>
      </c>
      <c r="E6448" s="29" t="s">
        <v>54</v>
      </c>
      <c r="F6448" s="29">
        <v>5</v>
      </c>
      <c r="G6448" s="29" t="s">
        <v>46</v>
      </c>
      <c r="H6448" s="29">
        <v>9</v>
      </c>
      <c r="K6448" s="29">
        <v>5057167831</v>
      </c>
      <c r="L6448" s="29">
        <v>5057167831</v>
      </c>
      <c r="M6448" s="29" t="s">
        <v>51</v>
      </c>
      <c r="N6448" s="29">
        <v>2373829925</v>
      </c>
      <c r="O6448" s="32" t="str">
        <f t="shared" si="100"/>
        <v>Promoters</v>
      </c>
    </row>
    <row r="6449" spans="1:15" x14ac:dyDescent="0.15">
      <c r="A6449" s="29" t="s">
        <v>41</v>
      </c>
      <c r="B6449" s="29" t="s">
        <v>42</v>
      </c>
      <c r="C6449" s="29" t="s">
        <v>139</v>
      </c>
      <c r="D6449" s="31">
        <v>44337</v>
      </c>
      <c r="E6449" s="29" t="s">
        <v>54</v>
      </c>
      <c r="F6449" s="29">
        <v>5</v>
      </c>
      <c r="G6449" s="29" t="s">
        <v>46</v>
      </c>
      <c r="H6449" s="29">
        <v>9</v>
      </c>
      <c r="K6449" s="29">
        <v>5057167831</v>
      </c>
      <c r="L6449" s="29">
        <v>5057167831</v>
      </c>
      <c r="M6449" s="29" t="s">
        <v>44</v>
      </c>
      <c r="N6449" s="29">
        <v>2373935941</v>
      </c>
      <c r="O6449" s="32" t="str">
        <f t="shared" si="100"/>
        <v>Promoters</v>
      </c>
    </row>
    <row r="6450" spans="1:15" x14ac:dyDescent="0.15">
      <c r="A6450" s="29" t="s">
        <v>41</v>
      </c>
      <c r="B6450" s="29" t="s">
        <v>42</v>
      </c>
      <c r="C6450" s="29" t="s">
        <v>136</v>
      </c>
      <c r="D6450" s="31">
        <v>44337</v>
      </c>
      <c r="E6450" s="29" t="s">
        <v>54</v>
      </c>
      <c r="F6450" s="29">
        <v>5</v>
      </c>
      <c r="G6450" s="29" t="s">
        <v>43</v>
      </c>
      <c r="H6450" s="29">
        <v>8</v>
      </c>
      <c r="K6450" s="29">
        <v>5057133026</v>
      </c>
      <c r="L6450" s="29">
        <v>5057133026</v>
      </c>
      <c r="M6450" s="29" t="s">
        <v>44</v>
      </c>
      <c r="N6450" s="29">
        <v>2373980706</v>
      </c>
      <c r="O6450" s="32" t="str">
        <f t="shared" si="100"/>
        <v>Passives</v>
      </c>
    </row>
    <row r="6451" spans="1:15" x14ac:dyDescent="0.15">
      <c r="A6451" s="29" t="s">
        <v>41</v>
      </c>
      <c r="B6451" s="29" t="s">
        <v>42</v>
      </c>
      <c r="C6451" s="29" t="s">
        <v>134</v>
      </c>
      <c r="D6451" s="31">
        <v>44338</v>
      </c>
      <c r="E6451" s="29" t="s">
        <v>52</v>
      </c>
      <c r="F6451" s="29">
        <v>5</v>
      </c>
      <c r="G6451" s="29" t="s">
        <v>43</v>
      </c>
      <c r="H6451" s="29">
        <v>10</v>
      </c>
      <c r="K6451" s="29">
        <v>4417038824</v>
      </c>
      <c r="L6451" s="29">
        <v>4417038824</v>
      </c>
      <c r="M6451" s="29" t="s">
        <v>44</v>
      </c>
      <c r="N6451" s="29">
        <v>2374433929</v>
      </c>
      <c r="O6451" s="32" t="str">
        <f t="shared" si="100"/>
        <v>Promoters</v>
      </c>
    </row>
    <row r="6452" spans="1:15" x14ac:dyDescent="0.15">
      <c r="A6452" s="29" t="s">
        <v>41</v>
      </c>
      <c r="B6452" s="29" t="s">
        <v>42</v>
      </c>
      <c r="C6452" s="29" t="s">
        <v>129</v>
      </c>
      <c r="D6452" s="31">
        <v>44338</v>
      </c>
      <c r="E6452" s="29" t="s">
        <v>50</v>
      </c>
      <c r="F6452" s="29">
        <v>5</v>
      </c>
      <c r="G6452" s="29" t="s">
        <v>43</v>
      </c>
      <c r="H6452" s="29">
        <v>9</v>
      </c>
      <c r="K6452" s="29">
        <v>3403441036</v>
      </c>
      <c r="L6452" s="29">
        <v>3403441036</v>
      </c>
      <c r="M6452" s="29" t="s">
        <v>44</v>
      </c>
      <c r="N6452" s="29">
        <v>2374454856</v>
      </c>
      <c r="O6452" s="32" t="str">
        <f t="shared" si="100"/>
        <v>Promoters</v>
      </c>
    </row>
    <row r="6453" spans="1:15" x14ac:dyDescent="0.15">
      <c r="A6453" s="29" t="s">
        <v>41</v>
      </c>
      <c r="B6453" s="29" t="s">
        <v>42</v>
      </c>
      <c r="C6453" s="29" t="s">
        <v>128</v>
      </c>
      <c r="D6453" s="31">
        <v>44338</v>
      </c>
      <c r="E6453" s="29" t="s">
        <v>53</v>
      </c>
      <c r="F6453" s="29">
        <v>5</v>
      </c>
      <c r="G6453" s="29" t="s">
        <v>43</v>
      </c>
      <c r="H6453" s="29">
        <v>9</v>
      </c>
      <c r="K6453" s="29">
        <v>4412973635</v>
      </c>
      <c r="L6453" s="29">
        <v>4412973635</v>
      </c>
      <c r="M6453" s="29" t="s">
        <v>44</v>
      </c>
      <c r="N6453" s="29">
        <v>2374458244</v>
      </c>
      <c r="O6453" s="32" t="str">
        <f t="shared" si="100"/>
        <v>Promoters</v>
      </c>
    </row>
    <row r="6454" spans="1:15" x14ac:dyDescent="0.15">
      <c r="A6454" s="29" t="s">
        <v>41</v>
      </c>
      <c r="B6454" s="29" t="s">
        <v>42</v>
      </c>
      <c r="C6454" s="29" t="s">
        <v>145</v>
      </c>
      <c r="D6454" s="31">
        <v>44338</v>
      </c>
      <c r="E6454" s="29" t="s">
        <v>50</v>
      </c>
      <c r="F6454" s="29">
        <v>3</v>
      </c>
      <c r="G6454" s="29" t="s">
        <v>46</v>
      </c>
      <c r="H6454" s="29">
        <v>5</v>
      </c>
      <c r="K6454" s="29">
        <v>3405134181</v>
      </c>
      <c r="L6454" s="29">
        <v>3405134181</v>
      </c>
      <c r="M6454" s="29" t="s">
        <v>44</v>
      </c>
      <c r="N6454" s="29">
        <v>2374460341</v>
      </c>
      <c r="O6454" s="32" t="str">
        <f t="shared" si="100"/>
        <v>Detractors</v>
      </c>
    </row>
    <row r="6455" spans="1:15" x14ac:dyDescent="0.15">
      <c r="A6455" s="29" t="s">
        <v>41</v>
      </c>
      <c r="B6455" s="29" t="s">
        <v>42</v>
      </c>
      <c r="C6455" s="29" t="s">
        <v>134</v>
      </c>
      <c r="D6455" s="31">
        <v>44338</v>
      </c>
      <c r="E6455" s="29" t="s">
        <v>54</v>
      </c>
      <c r="F6455" s="29">
        <v>2</v>
      </c>
      <c r="G6455" s="29" t="s">
        <v>46</v>
      </c>
      <c r="H6455" s="29">
        <v>4</v>
      </c>
      <c r="J6455" s="29">
        <v>2049233180</v>
      </c>
      <c r="K6455" s="29">
        <v>5056906223</v>
      </c>
      <c r="L6455" s="29">
        <v>5056906223</v>
      </c>
      <c r="M6455" s="29" t="s">
        <v>44</v>
      </c>
      <c r="N6455" s="29">
        <v>2374486495</v>
      </c>
      <c r="O6455" s="32" t="str">
        <f t="shared" si="100"/>
        <v>Detractors</v>
      </c>
    </row>
    <row r="6456" spans="1:15" x14ac:dyDescent="0.15">
      <c r="A6456" s="29" t="s">
        <v>41</v>
      </c>
      <c r="B6456" s="29" t="s">
        <v>42</v>
      </c>
      <c r="C6456" s="29" t="s">
        <v>128</v>
      </c>
      <c r="D6456" s="31">
        <v>44338</v>
      </c>
      <c r="E6456" s="29" t="s">
        <v>53</v>
      </c>
      <c r="F6456" s="29">
        <v>5</v>
      </c>
      <c r="G6456" s="29" t="s">
        <v>43</v>
      </c>
      <c r="H6456" s="29">
        <v>9</v>
      </c>
      <c r="K6456" s="29">
        <v>4415040776</v>
      </c>
      <c r="L6456" s="29">
        <v>4415040776</v>
      </c>
      <c r="M6456" s="29" t="s">
        <v>44</v>
      </c>
      <c r="N6456" s="29">
        <v>2374497450</v>
      </c>
      <c r="O6456" s="32" t="str">
        <f t="shared" si="100"/>
        <v>Promoters</v>
      </c>
    </row>
    <row r="6457" spans="1:15" x14ac:dyDescent="0.15">
      <c r="A6457" s="29" t="s">
        <v>41</v>
      </c>
      <c r="B6457" s="29" t="s">
        <v>42</v>
      </c>
      <c r="C6457" s="29" t="s">
        <v>111</v>
      </c>
      <c r="D6457" s="31">
        <v>44338</v>
      </c>
      <c r="E6457" s="29" t="s">
        <v>50</v>
      </c>
      <c r="F6457" s="29">
        <v>5</v>
      </c>
      <c r="G6457" s="29" t="s">
        <v>43</v>
      </c>
      <c r="H6457" s="29">
        <v>9</v>
      </c>
      <c r="K6457" s="29">
        <v>3404738678</v>
      </c>
      <c r="L6457" s="29">
        <v>3404738678</v>
      </c>
      <c r="M6457" s="29" t="s">
        <v>44</v>
      </c>
      <c r="N6457" s="29">
        <v>2374509302</v>
      </c>
      <c r="O6457" s="32" t="str">
        <f t="shared" si="100"/>
        <v>Promoters</v>
      </c>
    </row>
    <row r="6458" spans="1:15" x14ac:dyDescent="0.15">
      <c r="A6458" s="29" t="s">
        <v>41</v>
      </c>
      <c r="B6458" s="29" t="s">
        <v>42</v>
      </c>
      <c r="C6458" s="29" t="s">
        <v>129</v>
      </c>
      <c r="D6458" s="31">
        <v>44338</v>
      </c>
      <c r="E6458" s="29" t="s">
        <v>55</v>
      </c>
      <c r="F6458" s="29">
        <v>4</v>
      </c>
      <c r="G6458" s="29" t="s">
        <v>43</v>
      </c>
      <c r="H6458" s="29">
        <v>10</v>
      </c>
      <c r="K6458" s="29">
        <v>7752941900</v>
      </c>
      <c r="L6458" s="29">
        <v>7752941900</v>
      </c>
      <c r="M6458" s="29" t="s">
        <v>51</v>
      </c>
      <c r="N6458" s="29">
        <v>2374513736</v>
      </c>
      <c r="O6458" s="32" t="str">
        <f t="shared" si="100"/>
        <v>Promoters</v>
      </c>
    </row>
    <row r="6459" spans="1:15" x14ac:dyDescent="0.15">
      <c r="A6459" s="29" t="s">
        <v>41</v>
      </c>
      <c r="B6459" s="29" t="s">
        <v>42</v>
      </c>
      <c r="C6459" s="29" t="s">
        <v>122</v>
      </c>
      <c r="D6459" s="31">
        <v>44338</v>
      </c>
      <c r="E6459" s="29" t="s">
        <v>53</v>
      </c>
      <c r="F6459" s="29">
        <v>4</v>
      </c>
      <c r="G6459" s="29" t="s">
        <v>43</v>
      </c>
      <c r="H6459" s="29">
        <v>4</v>
      </c>
      <c r="K6459" s="29">
        <v>4417993252</v>
      </c>
      <c r="L6459" s="29">
        <v>4417993252</v>
      </c>
      <c r="M6459" s="29" t="s">
        <v>44</v>
      </c>
      <c r="N6459" s="29">
        <v>2374519892</v>
      </c>
      <c r="O6459" s="32" t="str">
        <f t="shared" si="100"/>
        <v>Detractors</v>
      </c>
    </row>
    <row r="6460" spans="1:15" x14ac:dyDescent="0.15">
      <c r="A6460" s="29" t="s">
        <v>41</v>
      </c>
      <c r="B6460" s="29" t="s">
        <v>42</v>
      </c>
      <c r="C6460" s="29" t="s">
        <v>115</v>
      </c>
      <c r="D6460" s="31">
        <v>44338</v>
      </c>
      <c r="E6460" s="29" t="s">
        <v>50</v>
      </c>
      <c r="F6460" s="29">
        <v>3</v>
      </c>
      <c r="G6460" s="29" t="s">
        <v>46</v>
      </c>
      <c r="H6460" s="29">
        <v>1</v>
      </c>
      <c r="K6460" s="29">
        <v>3403449880</v>
      </c>
      <c r="L6460" s="29">
        <v>3403449880</v>
      </c>
      <c r="M6460" s="29" t="s">
        <v>44</v>
      </c>
      <c r="N6460" s="29">
        <v>2374536500</v>
      </c>
      <c r="O6460" s="32" t="str">
        <f t="shared" si="100"/>
        <v>Detractors</v>
      </c>
    </row>
    <row r="6461" spans="1:15" x14ac:dyDescent="0.15">
      <c r="A6461" s="29" t="s">
        <v>41</v>
      </c>
      <c r="B6461" s="29" t="s">
        <v>42</v>
      </c>
      <c r="C6461" s="29" t="s">
        <v>147</v>
      </c>
      <c r="D6461" s="31">
        <v>44338</v>
      </c>
      <c r="E6461" s="29" t="s">
        <v>53</v>
      </c>
      <c r="F6461" s="29">
        <v>2</v>
      </c>
      <c r="G6461" s="29" t="s">
        <v>46</v>
      </c>
      <c r="H6461" s="29">
        <v>5</v>
      </c>
      <c r="K6461" s="29">
        <v>4412971212</v>
      </c>
      <c r="L6461" s="29">
        <v>4412971212</v>
      </c>
      <c r="M6461" s="29" t="s">
        <v>44</v>
      </c>
      <c r="N6461" s="29">
        <v>2374550528</v>
      </c>
      <c r="O6461" s="32" t="str">
        <f t="shared" si="100"/>
        <v>Detractors</v>
      </c>
    </row>
    <row r="6462" spans="1:15" x14ac:dyDescent="0.15">
      <c r="A6462" s="29" t="s">
        <v>41</v>
      </c>
      <c r="B6462" s="29" t="s">
        <v>42</v>
      </c>
      <c r="C6462" s="29" t="s">
        <v>99</v>
      </c>
      <c r="D6462" s="31">
        <v>44338</v>
      </c>
      <c r="E6462" s="29" t="s">
        <v>52</v>
      </c>
      <c r="F6462" s="29">
        <v>5</v>
      </c>
      <c r="G6462" s="29" t="s">
        <v>43</v>
      </c>
      <c r="H6462" s="29">
        <v>10</v>
      </c>
      <c r="K6462" s="29">
        <v>4412932829</v>
      </c>
      <c r="L6462" s="29">
        <v>4412932829</v>
      </c>
      <c r="M6462" s="29" t="s">
        <v>44</v>
      </c>
      <c r="N6462" s="29">
        <v>2374563746</v>
      </c>
      <c r="O6462" s="32" t="str">
        <f t="shared" si="100"/>
        <v>Promoters</v>
      </c>
    </row>
    <row r="6463" spans="1:15" x14ac:dyDescent="0.15">
      <c r="A6463" s="29" t="s">
        <v>41</v>
      </c>
      <c r="B6463" s="29" t="s">
        <v>42</v>
      </c>
      <c r="C6463" s="29" t="s">
        <v>85</v>
      </c>
      <c r="D6463" s="31">
        <v>44338</v>
      </c>
      <c r="E6463" s="29" t="s">
        <v>53</v>
      </c>
      <c r="F6463" s="29">
        <v>4</v>
      </c>
      <c r="G6463" s="29" t="s">
        <v>43</v>
      </c>
      <c r="H6463" s="29">
        <v>5</v>
      </c>
      <c r="K6463" s="29">
        <v>4417040264</v>
      </c>
      <c r="L6463" s="29">
        <v>4417040264</v>
      </c>
      <c r="M6463" s="29" t="s">
        <v>44</v>
      </c>
      <c r="N6463" s="29">
        <v>2374566634</v>
      </c>
      <c r="O6463" s="32" t="str">
        <f t="shared" si="100"/>
        <v>Detractors</v>
      </c>
    </row>
    <row r="6464" spans="1:15" x14ac:dyDescent="0.15">
      <c r="A6464" s="29" t="s">
        <v>41</v>
      </c>
      <c r="B6464" s="29" t="s">
        <v>42</v>
      </c>
      <c r="C6464" s="29" t="s">
        <v>79</v>
      </c>
      <c r="D6464" s="31">
        <v>44338</v>
      </c>
      <c r="E6464" s="29" t="s">
        <v>53</v>
      </c>
      <c r="F6464" s="29">
        <v>5</v>
      </c>
      <c r="G6464" s="29" t="s">
        <v>43</v>
      </c>
      <c r="H6464" s="29">
        <v>8</v>
      </c>
      <c r="K6464" s="29">
        <v>4412365501</v>
      </c>
      <c r="L6464" s="29">
        <v>4412365501</v>
      </c>
      <c r="M6464" s="29" t="s">
        <v>51</v>
      </c>
      <c r="N6464" s="29">
        <v>2374569615</v>
      </c>
      <c r="O6464" s="32" t="str">
        <f t="shared" si="100"/>
        <v>Passives</v>
      </c>
    </row>
    <row r="6465" spans="1:15" x14ac:dyDescent="0.15">
      <c r="A6465" s="29" t="s">
        <v>41</v>
      </c>
      <c r="B6465" s="29" t="s">
        <v>42</v>
      </c>
      <c r="C6465" s="29" t="s">
        <v>133</v>
      </c>
      <c r="D6465" s="31">
        <v>44338</v>
      </c>
      <c r="E6465" s="29" t="s">
        <v>50</v>
      </c>
      <c r="F6465" s="29">
        <v>5</v>
      </c>
      <c r="G6465" s="29" t="s">
        <v>43</v>
      </c>
      <c r="H6465" s="29">
        <v>10</v>
      </c>
      <c r="J6465" s="29">
        <v>2049321031</v>
      </c>
      <c r="K6465" s="29">
        <v>3405139573</v>
      </c>
      <c r="L6465" s="29">
        <v>3405139573</v>
      </c>
      <c r="M6465" s="29" t="s">
        <v>44</v>
      </c>
      <c r="N6465" s="29">
        <v>2374577367</v>
      </c>
      <c r="O6465" s="32" t="str">
        <f t="shared" si="100"/>
        <v>Promoters</v>
      </c>
    </row>
    <row r="6466" spans="1:15" x14ac:dyDescent="0.15">
      <c r="A6466" s="29" t="s">
        <v>41</v>
      </c>
      <c r="B6466" s="29" t="s">
        <v>42</v>
      </c>
      <c r="C6466" s="29" t="s">
        <v>144</v>
      </c>
      <c r="D6466" s="31">
        <v>44338</v>
      </c>
      <c r="E6466" s="29" t="s">
        <v>55</v>
      </c>
      <c r="F6466" s="29">
        <v>5</v>
      </c>
      <c r="G6466" s="29" t="s">
        <v>43</v>
      </c>
      <c r="H6466" s="29">
        <v>10</v>
      </c>
      <c r="K6466" s="29">
        <v>4153066508</v>
      </c>
      <c r="L6466" s="29">
        <v>4153066508</v>
      </c>
      <c r="M6466" s="29" t="s">
        <v>51</v>
      </c>
      <c r="N6466" s="29">
        <v>2374579497</v>
      </c>
      <c r="O6466" s="32" t="str">
        <f t="shared" ref="O6466:O6529" si="101">IF(AND(H6466&gt;=$Q$3,H6466&lt;=$R$3),$S$3,IF(AND(H6466&gt;=$Q$4,H6466&lt;=$R$4),$S$4,IF(AND(H6466&gt;=$Q$5,H6466&lt;=$R$5),$S$5)))</f>
        <v>Promoters</v>
      </c>
    </row>
    <row r="6467" spans="1:15" x14ac:dyDescent="0.15">
      <c r="A6467" s="29" t="s">
        <v>41</v>
      </c>
      <c r="B6467" s="29" t="s">
        <v>42</v>
      </c>
      <c r="C6467" s="29" t="s">
        <v>146</v>
      </c>
      <c r="D6467" s="31">
        <v>44338</v>
      </c>
      <c r="E6467" s="29" t="s">
        <v>52</v>
      </c>
      <c r="F6467" s="29">
        <v>5</v>
      </c>
      <c r="G6467" s="29" t="s">
        <v>43</v>
      </c>
      <c r="H6467" s="29">
        <v>8</v>
      </c>
      <c r="K6467" s="29">
        <v>4417471115</v>
      </c>
      <c r="L6467" s="29">
        <v>4417471115</v>
      </c>
      <c r="M6467" s="29" t="s">
        <v>51</v>
      </c>
      <c r="N6467" s="29">
        <v>2374582469</v>
      </c>
      <c r="O6467" s="32" t="str">
        <f t="shared" si="101"/>
        <v>Passives</v>
      </c>
    </row>
    <row r="6468" spans="1:15" x14ac:dyDescent="0.15">
      <c r="A6468" s="29" t="s">
        <v>41</v>
      </c>
      <c r="B6468" s="29" t="s">
        <v>42</v>
      </c>
      <c r="C6468" s="29" t="s">
        <v>140</v>
      </c>
      <c r="D6468" s="31">
        <v>44338</v>
      </c>
      <c r="E6468" s="29" t="s">
        <v>52</v>
      </c>
      <c r="F6468" s="29">
        <v>5</v>
      </c>
      <c r="G6468" s="29" t="s">
        <v>43</v>
      </c>
      <c r="H6468" s="29">
        <v>10</v>
      </c>
      <c r="K6468" s="29">
        <v>4412932829</v>
      </c>
      <c r="L6468" s="29">
        <v>4412932829</v>
      </c>
      <c r="M6468" s="29" t="s">
        <v>44</v>
      </c>
      <c r="N6468" s="29">
        <v>2374583900</v>
      </c>
      <c r="O6468" s="32" t="str">
        <f t="shared" si="101"/>
        <v>Promoters</v>
      </c>
    </row>
    <row r="6469" spans="1:15" x14ac:dyDescent="0.15">
      <c r="A6469" s="29" t="s">
        <v>41</v>
      </c>
      <c r="B6469" s="29" t="s">
        <v>42</v>
      </c>
      <c r="C6469" s="29" t="s">
        <v>79</v>
      </c>
      <c r="D6469" s="31">
        <v>44338</v>
      </c>
      <c r="E6469" s="29" t="s">
        <v>50</v>
      </c>
      <c r="F6469" s="29">
        <v>5</v>
      </c>
      <c r="G6469" s="29" t="s">
        <v>43</v>
      </c>
      <c r="H6469" s="29">
        <v>8</v>
      </c>
      <c r="K6469" s="29">
        <v>3402443993</v>
      </c>
      <c r="L6469" s="29">
        <v>3402443993</v>
      </c>
      <c r="M6469" s="29" t="s">
        <v>44</v>
      </c>
      <c r="N6469" s="29">
        <v>2374587705</v>
      </c>
      <c r="O6469" s="32" t="str">
        <f t="shared" si="101"/>
        <v>Passives</v>
      </c>
    </row>
    <row r="6470" spans="1:15" x14ac:dyDescent="0.15">
      <c r="A6470" s="29" t="s">
        <v>41</v>
      </c>
      <c r="B6470" s="29" t="s">
        <v>42</v>
      </c>
      <c r="C6470" s="29" t="s">
        <v>79</v>
      </c>
      <c r="D6470" s="31">
        <v>44338</v>
      </c>
      <c r="E6470" s="29" t="s">
        <v>53</v>
      </c>
      <c r="F6470" s="29">
        <v>5</v>
      </c>
      <c r="G6470" s="29" t="s">
        <v>43</v>
      </c>
      <c r="H6470" s="29">
        <v>9</v>
      </c>
      <c r="K6470" s="29">
        <v>4415348254</v>
      </c>
      <c r="L6470" s="29">
        <v>4415348254</v>
      </c>
      <c r="M6470" s="29" t="s">
        <v>44</v>
      </c>
      <c r="N6470" s="29">
        <v>2374597255</v>
      </c>
      <c r="O6470" s="32" t="str">
        <f t="shared" si="101"/>
        <v>Promoters</v>
      </c>
    </row>
    <row r="6471" spans="1:15" x14ac:dyDescent="0.15">
      <c r="A6471" s="29" t="s">
        <v>41</v>
      </c>
      <c r="B6471" s="29" t="s">
        <v>42</v>
      </c>
      <c r="C6471" s="29" t="s">
        <v>136</v>
      </c>
      <c r="D6471" s="31">
        <v>44338</v>
      </c>
      <c r="E6471" s="29" t="s">
        <v>53</v>
      </c>
      <c r="F6471" s="29">
        <v>5</v>
      </c>
      <c r="G6471" s="29" t="s">
        <v>46</v>
      </c>
      <c r="H6471" s="29">
        <v>9</v>
      </c>
      <c r="K6471" s="29">
        <v>4415361217</v>
      </c>
      <c r="L6471" s="29">
        <v>4415361217</v>
      </c>
      <c r="M6471" s="29" t="s">
        <v>51</v>
      </c>
      <c r="N6471" s="29">
        <v>2374599074</v>
      </c>
      <c r="O6471" s="32" t="str">
        <f t="shared" si="101"/>
        <v>Promoters</v>
      </c>
    </row>
    <row r="6472" spans="1:15" x14ac:dyDescent="0.15">
      <c r="A6472" s="29" t="s">
        <v>41</v>
      </c>
      <c r="B6472" s="29" t="s">
        <v>42</v>
      </c>
      <c r="C6472" s="29" t="s">
        <v>133</v>
      </c>
      <c r="D6472" s="31">
        <v>44338</v>
      </c>
      <c r="E6472" s="29" t="s">
        <v>50</v>
      </c>
      <c r="F6472" s="29">
        <v>5</v>
      </c>
      <c r="G6472" s="29" t="s">
        <v>46</v>
      </c>
      <c r="H6472" s="29">
        <v>0</v>
      </c>
      <c r="K6472" s="29">
        <v>3405141415</v>
      </c>
      <c r="L6472" s="29">
        <v>3405141415</v>
      </c>
      <c r="M6472" s="29" t="s">
        <v>44</v>
      </c>
      <c r="N6472" s="29">
        <v>2374612403</v>
      </c>
      <c r="O6472" s="32" t="str">
        <f t="shared" si="101"/>
        <v>Detractors</v>
      </c>
    </row>
    <row r="6473" spans="1:15" x14ac:dyDescent="0.15">
      <c r="A6473" s="29" t="s">
        <v>41</v>
      </c>
      <c r="B6473" s="29" t="s">
        <v>42</v>
      </c>
      <c r="C6473" s="29" t="s">
        <v>79</v>
      </c>
      <c r="D6473" s="31">
        <v>44338</v>
      </c>
      <c r="E6473" s="29" t="s">
        <v>53</v>
      </c>
      <c r="F6473" s="29">
        <v>5</v>
      </c>
      <c r="G6473" s="29" t="s">
        <v>43</v>
      </c>
      <c r="H6473" s="29">
        <v>10</v>
      </c>
      <c r="K6473" s="29">
        <v>4412360134</v>
      </c>
      <c r="L6473" s="29">
        <v>4412360134</v>
      </c>
      <c r="M6473" s="29" t="s">
        <v>44</v>
      </c>
      <c r="N6473" s="29">
        <v>2374617492</v>
      </c>
      <c r="O6473" s="32" t="str">
        <f t="shared" si="101"/>
        <v>Promoters</v>
      </c>
    </row>
    <row r="6474" spans="1:15" x14ac:dyDescent="0.15">
      <c r="A6474" s="29" t="s">
        <v>41</v>
      </c>
      <c r="B6474" s="29" t="s">
        <v>42</v>
      </c>
      <c r="C6474" s="29" t="s">
        <v>143</v>
      </c>
      <c r="D6474" s="31">
        <v>44339</v>
      </c>
      <c r="E6474" s="29" t="s">
        <v>54</v>
      </c>
      <c r="F6474" s="29">
        <v>5</v>
      </c>
      <c r="G6474" s="29" t="s">
        <v>43</v>
      </c>
      <c r="H6474" s="29">
        <v>9</v>
      </c>
      <c r="K6474" s="29">
        <v>5057167831</v>
      </c>
      <c r="L6474" s="29">
        <v>5057167831</v>
      </c>
      <c r="M6474" s="29" t="s">
        <v>44</v>
      </c>
      <c r="N6474" s="29">
        <v>2374732657</v>
      </c>
      <c r="O6474" s="32" t="str">
        <f t="shared" si="101"/>
        <v>Promoters</v>
      </c>
    </row>
    <row r="6475" spans="1:15" x14ac:dyDescent="0.15">
      <c r="A6475" s="29" t="s">
        <v>41</v>
      </c>
      <c r="B6475" s="29" t="s">
        <v>42</v>
      </c>
      <c r="C6475" s="29" t="s">
        <v>83</v>
      </c>
      <c r="D6475" s="31">
        <v>44339</v>
      </c>
      <c r="E6475" s="29" t="s">
        <v>50</v>
      </c>
      <c r="F6475" s="29">
        <v>5</v>
      </c>
      <c r="G6475" s="29" t="s">
        <v>43</v>
      </c>
      <c r="H6475" s="29">
        <v>8</v>
      </c>
      <c r="K6475" s="29">
        <v>9402306525</v>
      </c>
      <c r="L6475" s="29">
        <v>9402306525</v>
      </c>
      <c r="M6475" s="29" t="s">
        <v>44</v>
      </c>
      <c r="N6475" s="29">
        <v>2374763915</v>
      </c>
      <c r="O6475" s="32" t="str">
        <f t="shared" si="101"/>
        <v>Passives</v>
      </c>
    </row>
    <row r="6476" spans="1:15" x14ac:dyDescent="0.15">
      <c r="A6476" s="29" t="s">
        <v>41</v>
      </c>
      <c r="B6476" s="29" t="s">
        <v>42</v>
      </c>
      <c r="C6476" s="29" t="s">
        <v>144</v>
      </c>
      <c r="D6476" s="31">
        <v>44339</v>
      </c>
      <c r="E6476" s="29" t="s">
        <v>50</v>
      </c>
      <c r="F6476" s="29">
        <v>5</v>
      </c>
      <c r="G6476" s="29" t="s">
        <v>43</v>
      </c>
      <c r="H6476" s="29">
        <v>10</v>
      </c>
      <c r="K6476" s="29">
        <v>3405141047</v>
      </c>
      <c r="L6476" s="29">
        <v>3405141047</v>
      </c>
      <c r="M6476" s="29" t="s">
        <v>51</v>
      </c>
      <c r="N6476" s="29">
        <v>2374791149</v>
      </c>
      <c r="O6476" s="32" t="str">
        <f t="shared" si="101"/>
        <v>Promoters</v>
      </c>
    </row>
    <row r="6477" spans="1:15" x14ac:dyDescent="0.15">
      <c r="A6477" s="29" t="s">
        <v>41</v>
      </c>
      <c r="B6477" s="29" t="s">
        <v>42</v>
      </c>
      <c r="C6477" s="29" t="s">
        <v>79</v>
      </c>
      <c r="D6477" s="31">
        <v>44339</v>
      </c>
      <c r="E6477" s="29" t="s">
        <v>54</v>
      </c>
      <c r="F6477" s="29">
        <v>5</v>
      </c>
      <c r="G6477" s="29" t="s">
        <v>46</v>
      </c>
      <c r="H6477" s="29">
        <v>8</v>
      </c>
      <c r="K6477" s="29">
        <v>9288562499</v>
      </c>
      <c r="L6477" s="29">
        <v>9288562499</v>
      </c>
      <c r="M6477" s="29" t="s">
        <v>44</v>
      </c>
      <c r="N6477" s="29">
        <v>2374813399</v>
      </c>
      <c r="O6477" s="32" t="str">
        <f t="shared" si="101"/>
        <v>Passives</v>
      </c>
    </row>
    <row r="6478" spans="1:15" x14ac:dyDescent="0.15">
      <c r="A6478" s="29" t="s">
        <v>41</v>
      </c>
      <c r="B6478" s="29" t="s">
        <v>42</v>
      </c>
      <c r="C6478" s="29" t="s">
        <v>146</v>
      </c>
      <c r="D6478" s="31">
        <v>44339</v>
      </c>
      <c r="E6478" s="29" t="s">
        <v>52</v>
      </c>
      <c r="F6478" s="29">
        <v>1</v>
      </c>
      <c r="G6478" s="29" t="s">
        <v>46</v>
      </c>
      <c r="H6478" s="29">
        <v>0</v>
      </c>
      <c r="K6478" s="29">
        <v>4412369000</v>
      </c>
      <c r="L6478" s="29">
        <v>4412369000</v>
      </c>
      <c r="M6478" s="29" t="s">
        <v>44</v>
      </c>
      <c r="N6478" s="29">
        <v>2374827600</v>
      </c>
      <c r="O6478" s="32" t="str">
        <f t="shared" si="101"/>
        <v>Detractors</v>
      </c>
    </row>
    <row r="6479" spans="1:15" x14ac:dyDescent="0.15">
      <c r="A6479" s="29" t="s">
        <v>41</v>
      </c>
      <c r="B6479" s="29" t="s">
        <v>42</v>
      </c>
      <c r="C6479" s="29" t="s">
        <v>142</v>
      </c>
      <c r="D6479" s="31">
        <v>44339</v>
      </c>
      <c r="E6479" s="29" t="s">
        <v>50</v>
      </c>
      <c r="F6479" s="29">
        <v>3</v>
      </c>
      <c r="G6479" s="29" t="s">
        <v>43</v>
      </c>
      <c r="H6479" s="29">
        <v>5</v>
      </c>
      <c r="K6479" s="29">
        <v>9123982577</v>
      </c>
      <c r="L6479" s="29">
        <v>9123982577</v>
      </c>
      <c r="M6479" s="29" t="s">
        <v>44</v>
      </c>
      <c r="N6479" s="29">
        <v>2374840011</v>
      </c>
      <c r="O6479" s="32" t="str">
        <f t="shared" si="101"/>
        <v>Detractors</v>
      </c>
    </row>
    <row r="6480" spans="1:15" x14ac:dyDescent="0.15">
      <c r="A6480" s="29" t="s">
        <v>41</v>
      </c>
      <c r="B6480" s="29" t="s">
        <v>42</v>
      </c>
      <c r="C6480" s="29" t="s">
        <v>146</v>
      </c>
      <c r="D6480" s="31">
        <v>44339</v>
      </c>
      <c r="E6480" s="29" t="s">
        <v>52</v>
      </c>
      <c r="F6480" s="29">
        <v>5</v>
      </c>
      <c r="G6480" s="29" t="s">
        <v>46</v>
      </c>
      <c r="H6480" s="29">
        <v>8</v>
      </c>
      <c r="K6480" s="29">
        <v>4417078460</v>
      </c>
      <c r="L6480" s="29">
        <v>4417078460</v>
      </c>
      <c r="M6480" s="29" t="s">
        <v>44</v>
      </c>
      <c r="N6480" s="29">
        <v>2374840060</v>
      </c>
      <c r="O6480" s="32" t="str">
        <f t="shared" si="101"/>
        <v>Passives</v>
      </c>
    </row>
    <row r="6481" spans="1:15" x14ac:dyDescent="0.15">
      <c r="A6481" s="29" t="s">
        <v>41</v>
      </c>
      <c r="B6481" s="29" t="s">
        <v>42</v>
      </c>
      <c r="C6481" s="29" t="s">
        <v>142</v>
      </c>
      <c r="D6481" s="31">
        <v>44339</v>
      </c>
      <c r="E6481" s="29" t="s">
        <v>50</v>
      </c>
      <c r="F6481" s="29">
        <v>5</v>
      </c>
      <c r="G6481" s="29" t="s">
        <v>43</v>
      </c>
      <c r="H6481" s="29">
        <v>10</v>
      </c>
      <c r="K6481" s="29">
        <v>7723415414</v>
      </c>
      <c r="L6481" s="29">
        <v>7723415414</v>
      </c>
      <c r="M6481" s="29" t="s">
        <v>44</v>
      </c>
      <c r="N6481" s="29">
        <v>2374842057</v>
      </c>
      <c r="O6481" s="32" t="str">
        <f t="shared" si="101"/>
        <v>Promoters</v>
      </c>
    </row>
    <row r="6482" spans="1:15" x14ac:dyDescent="0.15">
      <c r="A6482" s="29" t="s">
        <v>41</v>
      </c>
      <c r="B6482" s="29" t="s">
        <v>42</v>
      </c>
      <c r="C6482" s="29" t="s">
        <v>105</v>
      </c>
      <c r="D6482" s="31">
        <v>44340</v>
      </c>
      <c r="E6482" s="29" t="s">
        <v>53</v>
      </c>
      <c r="F6482" s="29">
        <v>5</v>
      </c>
      <c r="G6482" s="29" t="s">
        <v>43</v>
      </c>
      <c r="H6482" s="29">
        <v>5</v>
      </c>
      <c r="K6482" s="29">
        <v>4412320324</v>
      </c>
      <c r="L6482" s="29">
        <v>4412320324</v>
      </c>
      <c r="M6482" s="29" t="s">
        <v>44</v>
      </c>
      <c r="N6482" s="29">
        <v>2374952196</v>
      </c>
      <c r="O6482" s="32" t="str">
        <f t="shared" si="101"/>
        <v>Detractors</v>
      </c>
    </row>
    <row r="6483" spans="1:15" x14ac:dyDescent="0.15">
      <c r="A6483" s="29" t="s">
        <v>41</v>
      </c>
      <c r="B6483" s="29" t="s">
        <v>42</v>
      </c>
      <c r="C6483" s="29" t="s">
        <v>134</v>
      </c>
      <c r="D6483" s="31">
        <v>44340</v>
      </c>
      <c r="E6483" s="29" t="s">
        <v>54</v>
      </c>
      <c r="F6483" s="29">
        <v>5</v>
      </c>
      <c r="G6483" s="29" t="s">
        <v>43</v>
      </c>
      <c r="H6483" s="29">
        <v>5</v>
      </c>
      <c r="K6483" s="29">
        <v>9284890851</v>
      </c>
      <c r="L6483" s="29">
        <v>9284890851</v>
      </c>
      <c r="M6483" s="29" t="s">
        <v>44</v>
      </c>
      <c r="N6483" s="29">
        <v>2374975017</v>
      </c>
      <c r="O6483" s="32" t="str">
        <f t="shared" si="101"/>
        <v>Detractors</v>
      </c>
    </row>
    <row r="6484" spans="1:15" x14ac:dyDescent="0.15">
      <c r="A6484" s="29" t="s">
        <v>41</v>
      </c>
      <c r="B6484" s="29" t="s">
        <v>42</v>
      </c>
      <c r="C6484" s="29" t="s">
        <v>120</v>
      </c>
      <c r="D6484" s="31">
        <v>44340</v>
      </c>
      <c r="E6484" s="29" t="s">
        <v>52</v>
      </c>
      <c r="F6484" s="29">
        <v>5</v>
      </c>
      <c r="G6484" s="29" t="s">
        <v>43</v>
      </c>
      <c r="H6484" s="29">
        <v>10</v>
      </c>
      <c r="K6484" s="29">
        <v>4412934267</v>
      </c>
      <c r="L6484" s="29">
        <v>4412934267</v>
      </c>
      <c r="M6484" s="29" t="s">
        <v>51</v>
      </c>
      <c r="N6484" s="29">
        <v>2374977541</v>
      </c>
      <c r="O6484" s="32" t="str">
        <f t="shared" si="101"/>
        <v>Promoters</v>
      </c>
    </row>
    <row r="6485" spans="1:15" x14ac:dyDescent="0.15">
      <c r="A6485" s="29" t="s">
        <v>41</v>
      </c>
      <c r="B6485" s="29" t="s">
        <v>42</v>
      </c>
      <c r="C6485" s="29" t="s">
        <v>126</v>
      </c>
      <c r="D6485" s="31">
        <v>44340</v>
      </c>
      <c r="E6485" s="29" t="s">
        <v>53</v>
      </c>
      <c r="F6485" s="29">
        <v>5</v>
      </c>
      <c r="G6485" s="29" t="s">
        <v>43</v>
      </c>
      <c r="H6485" s="29">
        <v>8</v>
      </c>
      <c r="K6485" s="29">
        <v>4414783313</v>
      </c>
      <c r="L6485" s="29">
        <v>4414783313</v>
      </c>
      <c r="M6485" s="29" t="s">
        <v>44</v>
      </c>
      <c r="N6485" s="29">
        <v>2374979640</v>
      </c>
      <c r="O6485" s="32" t="str">
        <f t="shared" si="101"/>
        <v>Passives</v>
      </c>
    </row>
    <row r="6486" spans="1:15" x14ac:dyDescent="0.15">
      <c r="A6486" s="29" t="s">
        <v>41</v>
      </c>
      <c r="B6486" s="29" t="s">
        <v>42</v>
      </c>
      <c r="C6486" s="29" t="s">
        <v>111</v>
      </c>
      <c r="D6486" s="31">
        <v>44340</v>
      </c>
      <c r="E6486" s="29" t="s">
        <v>50</v>
      </c>
      <c r="F6486" s="29">
        <v>5</v>
      </c>
      <c r="G6486" s="29" t="s">
        <v>43</v>
      </c>
      <c r="H6486" s="29">
        <v>9</v>
      </c>
      <c r="K6486" s="29">
        <v>3402446263</v>
      </c>
      <c r="L6486" s="29">
        <v>3402446263</v>
      </c>
      <c r="M6486" s="29" t="s">
        <v>44</v>
      </c>
      <c r="N6486" s="29">
        <v>2374994380</v>
      </c>
      <c r="O6486" s="32" t="str">
        <f t="shared" si="101"/>
        <v>Promoters</v>
      </c>
    </row>
    <row r="6487" spans="1:15" x14ac:dyDescent="0.15">
      <c r="A6487" s="29" t="s">
        <v>41</v>
      </c>
      <c r="B6487" s="29" t="s">
        <v>42</v>
      </c>
      <c r="C6487" s="29" t="s">
        <v>148</v>
      </c>
      <c r="D6487" s="31">
        <v>44340</v>
      </c>
      <c r="E6487" s="29" t="s">
        <v>52</v>
      </c>
      <c r="F6487" s="29">
        <v>5</v>
      </c>
      <c r="G6487" s="29" t="s">
        <v>43</v>
      </c>
      <c r="H6487" s="29">
        <v>10</v>
      </c>
      <c r="K6487" s="29">
        <v>4413001985</v>
      </c>
      <c r="L6487" s="29">
        <v>4413001985</v>
      </c>
      <c r="M6487" s="29" t="s">
        <v>44</v>
      </c>
      <c r="N6487" s="29">
        <v>2374999060</v>
      </c>
      <c r="O6487" s="32" t="str">
        <f t="shared" si="101"/>
        <v>Promoters</v>
      </c>
    </row>
    <row r="6488" spans="1:15" x14ac:dyDescent="0.15">
      <c r="A6488" s="29" t="s">
        <v>41</v>
      </c>
      <c r="B6488" s="29" t="s">
        <v>42</v>
      </c>
      <c r="C6488" s="29" t="s">
        <v>83</v>
      </c>
      <c r="D6488" s="31">
        <v>44340</v>
      </c>
      <c r="E6488" s="29" t="s">
        <v>50</v>
      </c>
      <c r="F6488" s="29">
        <v>5</v>
      </c>
      <c r="G6488" s="29" t="s">
        <v>43</v>
      </c>
      <c r="H6488" s="29">
        <v>9</v>
      </c>
      <c r="K6488" s="29">
        <v>8058908844</v>
      </c>
      <c r="L6488" s="29">
        <v>8058908844</v>
      </c>
      <c r="M6488" s="29" t="s">
        <v>44</v>
      </c>
      <c r="N6488" s="29">
        <v>2375010519</v>
      </c>
      <c r="O6488" s="32" t="str">
        <f t="shared" si="101"/>
        <v>Promoters</v>
      </c>
    </row>
    <row r="6489" spans="1:15" x14ac:dyDescent="0.15">
      <c r="A6489" s="29" t="s">
        <v>41</v>
      </c>
      <c r="B6489" s="29" t="s">
        <v>42</v>
      </c>
      <c r="C6489" s="29" t="s">
        <v>147</v>
      </c>
      <c r="D6489" s="31">
        <v>44340</v>
      </c>
      <c r="E6489" s="29" t="s">
        <v>52</v>
      </c>
      <c r="F6489" s="29">
        <v>5</v>
      </c>
      <c r="G6489" s="29" t="s">
        <v>43</v>
      </c>
      <c r="H6489" s="29">
        <v>10</v>
      </c>
      <c r="K6489" s="29">
        <v>4412930835</v>
      </c>
      <c r="L6489" s="29">
        <v>4412930835</v>
      </c>
      <c r="M6489" s="29" t="s">
        <v>44</v>
      </c>
      <c r="N6489" s="29">
        <v>2375017729</v>
      </c>
      <c r="O6489" s="32" t="str">
        <f t="shared" si="101"/>
        <v>Promoters</v>
      </c>
    </row>
    <row r="6490" spans="1:15" x14ac:dyDescent="0.15">
      <c r="A6490" s="29" t="s">
        <v>41</v>
      </c>
      <c r="B6490" s="29" t="s">
        <v>42</v>
      </c>
      <c r="C6490" s="29" t="s">
        <v>112</v>
      </c>
      <c r="D6490" s="31">
        <v>44340</v>
      </c>
      <c r="E6490" s="29" t="s">
        <v>55</v>
      </c>
      <c r="F6490" s="29">
        <v>5</v>
      </c>
      <c r="G6490" s="29" t="s">
        <v>46</v>
      </c>
      <c r="H6490" s="29">
        <v>10</v>
      </c>
      <c r="K6490" s="29">
        <v>5059011788</v>
      </c>
      <c r="L6490" s="29">
        <v>5059011788</v>
      </c>
      <c r="M6490" s="29" t="s">
        <v>51</v>
      </c>
      <c r="N6490" s="29">
        <v>2375018112</v>
      </c>
      <c r="O6490" s="32" t="str">
        <f t="shared" si="101"/>
        <v>Promoters</v>
      </c>
    </row>
    <row r="6491" spans="1:15" x14ac:dyDescent="0.15">
      <c r="A6491" s="29" t="s">
        <v>41</v>
      </c>
      <c r="B6491" s="29" t="s">
        <v>42</v>
      </c>
      <c r="C6491" s="29" t="s">
        <v>115</v>
      </c>
      <c r="D6491" s="31">
        <v>44340</v>
      </c>
      <c r="E6491" s="29" t="s">
        <v>50</v>
      </c>
      <c r="F6491" s="29">
        <v>5</v>
      </c>
      <c r="G6491" s="29" t="s">
        <v>43</v>
      </c>
      <c r="H6491" s="29">
        <v>7</v>
      </c>
      <c r="J6491" s="29">
        <v>2049718981</v>
      </c>
      <c r="K6491" s="29">
        <v>3409983625</v>
      </c>
      <c r="L6491" s="29">
        <v>3409983625</v>
      </c>
      <c r="M6491" s="29" t="s">
        <v>44</v>
      </c>
      <c r="N6491" s="29">
        <v>2375034529</v>
      </c>
      <c r="O6491" s="32" t="str">
        <f t="shared" si="101"/>
        <v>Passives</v>
      </c>
    </row>
    <row r="6492" spans="1:15" x14ac:dyDescent="0.15">
      <c r="A6492" s="29" t="s">
        <v>41</v>
      </c>
      <c r="B6492" s="29" t="s">
        <v>42</v>
      </c>
      <c r="C6492" s="29" t="s">
        <v>113</v>
      </c>
      <c r="D6492" s="31">
        <v>44340</v>
      </c>
      <c r="E6492" s="29" t="s">
        <v>50</v>
      </c>
      <c r="F6492" s="29">
        <v>4</v>
      </c>
      <c r="G6492" s="29" t="s">
        <v>43</v>
      </c>
      <c r="H6492" s="29">
        <v>8</v>
      </c>
      <c r="K6492" s="29">
        <v>3407274404</v>
      </c>
      <c r="L6492" s="29">
        <v>3407274404</v>
      </c>
      <c r="M6492" s="29" t="s">
        <v>51</v>
      </c>
      <c r="N6492" s="29">
        <v>2375035292</v>
      </c>
      <c r="O6492" s="32" t="str">
        <f t="shared" si="101"/>
        <v>Passives</v>
      </c>
    </row>
    <row r="6493" spans="1:15" x14ac:dyDescent="0.15">
      <c r="A6493" s="29" t="s">
        <v>41</v>
      </c>
      <c r="B6493" s="29" t="s">
        <v>42</v>
      </c>
      <c r="C6493" s="29" t="s">
        <v>110</v>
      </c>
      <c r="D6493" s="31">
        <v>44340</v>
      </c>
      <c r="E6493" s="29" t="s">
        <v>53</v>
      </c>
      <c r="F6493" s="29">
        <v>4</v>
      </c>
      <c r="G6493" s="29" t="s">
        <v>43</v>
      </c>
      <c r="H6493" s="29">
        <v>7</v>
      </c>
      <c r="K6493" s="29">
        <v>4413365006</v>
      </c>
      <c r="L6493" s="29">
        <v>4413365006</v>
      </c>
      <c r="M6493" s="29" t="s">
        <v>51</v>
      </c>
      <c r="N6493" s="29">
        <v>2375043317</v>
      </c>
      <c r="O6493" s="32" t="str">
        <f t="shared" si="101"/>
        <v>Passives</v>
      </c>
    </row>
    <row r="6494" spans="1:15" x14ac:dyDescent="0.15">
      <c r="A6494" s="29" t="s">
        <v>41</v>
      </c>
      <c r="B6494" s="29" t="s">
        <v>42</v>
      </c>
      <c r="C6494" s="29" t="s">
        <v>132</v>
      </c>
      <c r="D6494" s="31">
        <v>44340</v>
      </c>
      <c r="E6494" s="29" t="s">
        <v>50</v>
      </c>
      <c r="F6494" s="29">
        <v>5</v>
      </c>
      <c r="G6494" s="29" t="s">
        <v>43</v>
      </c>
      <c r="H6494" s="29">
        <v>8</v>
      </c>
      <c r="K6494" s="29">
        <v>3404732305</v>
      </c>
      <c r="L6494" s="29">
        <v>3404732305</v>
      </c>
      <c r="M6494" s="29" t="s">
        <v>44</v>
      </c>
      <c r="N6494" s="29">
        <v>2375050818</v>
      </c>
      <c r="O6494" s="32" t="str">
        <f t="shared" si="101"/>
        <v>Passives</v>
      </c>
    </row>
    <row r="6495" spans="1:15" x14ac:dyDescent="0.15">
      <c r="A6495" s="29" t="s">
        <v>41</v>
      </c>
      <c r="B6495" s="29" t="s">
        <v>42</v>
      </c>
      <c r="C6495" s="29" t="s">
        <v>132</v>
      </c>
      <c r="D6495" s="31">
        <v>44340</v>
      </c>
      <c r="E6495" s="29" t="s">
        <v>50</v>
      </c>
      <c r="F6495" s="29">
        <v>5</v>
      </c>
      <c r="G6495" s="29" t="s">
        <v>43</v>
      </c>
      <c r="H6495" s="29">
        <v>10</v>
      </c>
      <c r="K6495" s="29">
        <v>3405138906</v>
      </c>
      <c r="L6495" s="29">
        <v>3405138906</v>
      </c>
      <c r="M6495" s="29" t="s">
        <v>44</v>
      </c>
      <c r="N6495" s="29">
        <v>2375053789</v>
      </c>
      <c r="O6495" s="32" t="str">
        <f t="shared" si="101"/>
        <v>Promoters</v>
      </c>
    </row>
    <row r="6496" spans="1:15" x14ac:dyDescent="0.15">
      <c r="A6496" s="29" t="s">
        <v>41</v>
      </c>
      <c r="B6496" s="29" t="s">
        <v>42</v>
      </c>
      <c r="C6496" s="29" t="s">
        <v>128</v>
      </c>
      <c r="D6496" s="31">
        <v>44340</v>
      </c>
      <c r="E6496" s="29" t="s">
        <v>53</v>
      </c>
      <c r="F6496" s="29">
        <v>5</v>
      </c>
      <c r="G6496" s="29" t="s">
        <v>43</v>
      </c>
      <c r="H6496" s="29">
        <v>10</v>
      </c>
      <c r="K6496" s="29">
        <v>4413335552</v>
      </c>
      <c r="L6496" s="29">
        <v>4413335552</v>
      </c>
      <c r="M6496" s="29" t="s">
        <v>51</v>
      </c>
      <c r="N6496" s="29">
        <v>2375060180</v>
      </c>
      <c r="O6496" s="32" t="str">
        <f t="shared" si="101"/>
        <v>Promoters</v>
      </c>
    </row>
    <row r="6497" spans="1:15" x14ac:dyDescent="0.15">
      <c r="A6497" s="29" t="s">
        <v>41</v>
      </c>
      <c r="B6497" s="29" t="s">
        <v>42</v>
      </c>
      <c r="C6497" s="29" t="s">
        <v>145</v>
      </c>
      <c r="D6497" s="31">
        <v>44340</v>
      </c>
      <c r="E6497" s="29" t="s">
        <v>50</v>
      </c>
      <c r="F6497" s="29">
        <v>5</v>
      </c>
      <c r="G6497" s="29" t="s">
        <v>43</v>
      </c>
      <c r="H6497" s="29">
        <v>9</v>
      </c>
      <c r="K6497" s="29">
        <v>3406436840</v>
      </c>
      <c r="L6497" s="29">
        <v>3406436840</v>
      </c>
      <c r="M6497" s="29" t="s">
        <v>44</v>
      </c>
      <c r="N6497" s="29">
        <v>2375074335</v>
      </c>
      <c r="O6497" s="32" t="str">
        <f t="shared" si="101"/>
        <v>Promoters</v>
      </c>
    </row>
    <row r="6498" spans="1:15" x14ac:dyDescent="0.15">
      <c r="A6498" s="29" t="s">
        <v>41</v>
      </c>
      <c r="B6498" s="29" t="s">
        <v>42</v>
      </c>
      <c r="C6498" s="29" t="s">
        <v>129</v>
      </c>
      <c r="D6498" s="31">
        <v>44340</v>
      </c>
      <c r="E6498" s="29" t="s">
        <v>55</v>
      </c>
      <c r="F6498" s="29">
        <v>5</v>
      </c>
      <c r="G6498" s="29" t="s">
        <v>43</v>
      </c>
      <c r="H6498" s="29">
        <v>10</v>
      </c>
      <c r="K6498" s="29">
        <v>5752240847</v>
      </c>
      <c r="L6498" s="29">
        <v>5752240847</v>
      </c>
      <c r="M6498" s="29" t="s">
        <v>44</v>
      </c>
      <c r="N6498" s="29">
        <v>2375079391</v>
      </c>
      <c r="O6498" s="32" t="str">
        <f t="shared" si="101"/>
        <v>Promoters</v>
      </c>
    </row>
    <row r="6499" spans="1:15" x14ac:dyDescent="0.15">
      <c r="A6499" s="29" t="s">
        <v>41</v>
      </c>
      <c r="B6499" s="29" t="s">
        <v>42</v>
      </c>
      <c r="C6499" s="29" t="s">
        <v>134</v>
      </c>
      <c r="D6499" s="31">
        <v>44340</v>
      </c>
      <c r="E6499" s="29" t="s">
        <v>54</v>
      </c>
      <c r="F6499" s="29">
        <v>1</v>
      </c>
      <c r="G6499" s="29" t="s">
        <v>46</v>
      </c>
      <c r="H6499" s="29">
        <v>0</v>
      </c>
      <c r="K6499" s="29">
        <v>9283600220</v>
      </c>
      <c r="L6499" s="29">
        <v>9283600220</v>
      </c>
      <c r="M6499" s="29" t="s">
        <v>44</v>
      </c>
      <c r="N6499" s="29">
        <v>2375083216</v>
      </c>
      <c r="O6499" s="32" t="str">
        <f t="shared" si="101"/>
        <v>Detractors</v>
      </c>
    </row>
    <row r="6500" spans="1:15" x14ac:dyDescent="0.15">
      <c r="A6500" s="29" t="s">
        <v>41</v>
      </c>
      <c r="B6500" s="29" t="s">
        <v>42</v>
      </c>
      <c r="C6500" s="29" t="s">
        <v>99</v>
      </c>
      <c r="D6500" s="31">
        <v>44340</v>
      </c>
      <c r="E6500" s="29" t="s">
        <v>53</v>
      </c>
      <c r="F6500" s="29">
        <v>5</v>
      </c>
      <c r="G6500" s="29" t="s">
        <v>43</v>
      </c>
      <c r="H6500" s="29">
        <v>8</v>
      </c>
      <c r="K6500" s="29">
        <v>4412974817</v>
      </c>
      <c r="L6500" s="29">
        <v>4412974817</v>
      </c>
      <c r="M6500" s="29" t="s">
        <v>44</v>
      </c>
      <c r="N6500" s="29">
        <v>2375091730</v>
      </c>
      <c r="O6500" s="32" t="str">
        <f t="shared" si="101"/>
        <v>Passives</v>
      </c>
    </row>
    <row r="6501" spans="1:15" x14ac:dyDescent="0.15">
      <c r="A6501" s="29" t="s">
        <v>41</v>
      </c>
      <c r="B6501" s="29" t="s">
        <v>42</v>
      </c>
      <c r="C6501" s="29" t="s">
        <v>144</v>
      </c>
      <c r="D6501" s="31">
        <v>44340</v>
      </c>
      <c r="E6501" s="29" t="s">
        <v>55</v>
      </c>
      <c r="F6501" s="29">
        <v>1</v>
      </c>
      <c r="G6501" s="29" t="s">
        <v>43</v>
      </c>
      <c r="H6501" s="29">
        <v>0</v>
      </c>
      <c r="K6501" s="29">
        <v>5059298958</v>
      </c>
      <c r="L6501" s="29">
        <v>5059298958</v>
      </c>
      <c r="M6501" s="29" t="s">
        <v>44</v>
      </c>
      <c r="N6501" s="29">
        <v>2375100665</v>
      </c>
      <c r="O6501" s="32" t="str">
        <f t="shared" si="101"/>
        <v>Detractors</v>
      </c>
    </row>
    <row r="6502" spans="1:15" x14ac:dyDescent="0.15">
      <c r="A6502" s="29" t="s">
        <v>41</v>
      </c>
      <c r="B6502" s="29" t="s">
        <v>42</v>
      </c>
      <c r="C6502" s="29" t="s">
        <v>112</v>
      </c>
      <c r="D6502" s="31">
        <v>44340</v>
      </c>
      <c r="E6502" s="29" t="s">
        <v>54</v>
      </c>
      <c r="F6502" s="29">
        <v>5</v>
      </c>
      <c r="G6502" s="29" t="s">
        <v>43</v>
      </c>
      <c r="H6502" s="29">
        <v>5</v>
      </c>
      <c r="K6502" s="29">
        <v>8433593173</v>
      </c>
      <c r="L6502" s="29">
        <v>8433593173</v>
      </c>
      <c r="M6502" s="29" t="s">
        <v>44</v>
      </c>
      <c r="N6502" s="29">
        <v>2375101499</v>
      </c>
      <c r="O6502" s="32" t="str">
        <f t="shared" si="101"/>
        <v>Detractors</v>
      </c>
    </row>
    <row r="6503" spans="1:15" x14ac:dyDescent="0.15">
      <c r="A6503" s="29" t="s">
        <v>41</v>
      </c>
      <c r="B6503" s="29" t="s">
        <v>42</v>
      </c>
      <c r="C6503" s="29" t="s">
        <v>125</v>
      </c>
      <c r="D6503" s="31">
        <v>44340</v>
      </c>
      <c r="E6503" s="29" t="s">
        <v>53</v>
      </c>
      <c r="F6503" s="29">
        <v>4</v>
      </c>
      <c r="G6503" s="29" t="s">
        <v>43</v>
      </c>
      <c r="H6503" s="29">
        <v>7</v>
      </c>
      <c r="K6503" s="29">
        <v>4412322789</v>
      </c>
      <c r="L6503" s="29">
        <v>4412322789</v>
      </c>
      <c r="M6503" s="29" t="s">
        <v>51</v>
      </c>
      <c r="N6503" s="29">
        <v>2375141382</v>
      </c>
      <c r="O6503" s="32" t="str">
        <f t="shared" si="101"/>
        <v>Passives</v>
      </c>
    </row>
    <row r="6504" spans="1:15" x14ac:dyDescent="0.15">
      <c r="A6504" s="29" t="s">
        <v>41</v>
      </c>
      <c r="B6504" s="29" t="s">
        <v>42</v>
      </c>
      <c r="C6504" s="29" t="s">
        <v>133</v>
      </c>
      <c r="D6504" s="31">
        <v>44340</v>
      </c>
      <c r="E6504" s="29" t="s">
        <v>55</v>
      </c>
      <c r="F6504" s="29">
        <v>5</v>
      </c>
      <c r="G6504" s="29" t="s">
        <v>43</v>
      </c>
      <c r="H6504" s="29">
        <v>10</v>
      </c>
      <c r="K6504" s="29">
        <v>7752948525</v>
      </c>
      <c r="L6504" s="29">
        <v>7752948525</v>
      </c>
      <c r="M6504" s="29" t="s">
        <v>44</v>
      </c>
      <c r="N6504" s="29">
        <v>2375177188</v>
      </c>
      <c r="O6504" s="32" t="str">
        <f t="shared" si="101"/>
        <v>Promoters</v>
      </c>
    </row>
    <row r="6505" spans="1:15" x14ac:dyDescent="0.15">
      <c r="A6505" s="29" t="s">
        <v>41</v>
      </c>
      <c r="B6505" s="29" t="s">
        <v>42</v>
      </c>
      <c r="C6505" s="29" t="s">
        <v>88</v>
      </c>
      <c r="D6505" s="31">
        <v>44340</v>
      </c>
      <c r="E6505" s="29" t="s">
        <v>50</v>
      </c>
      <c r="F6505" s="29">
        <v>5</v>
      </c>
      <c r="G6505" s="29" t="s">
        <v>43</v>
      </c>
      <c r="H6505" s="29">
        <v>10</v>
      </c>
      <c r="K6505" s="29">
        <v>3405141047</v>
      </c>
      <c r="L6505" s="29">
        <v>3405141047</v>
      </c>
      <c r="M6505" s="29" t="s">
        <v>51</v>
      </c>
      <c r="N6505" s="29">
        <v>2375196254</v>
      </c>
      <c r="O6505" s="32" t="str">
        <f t="shared" si="101"/>
        <v>Promoters</v>
      </c>
    </row>
    <row r="6506" spans="1:15" x14ac:dyDescent="0.15">
      <c r="A6506" s="29" t="s">
        <v>41</v>
      </c>
      <c r="B6506" s="29" t="s">
        <v>42</v>
      </c>
      <c r="C6506" s="29" t="s">
        <v>135</v>
      </c>
      <c r="D6506" s="31">
        <v>44340</v>
      </c>
      <c r="E6506" s="29" t="s">
        <v>54</v>
      </c>
      <c r="F6506" s="29">
        <v>5</v>
      </c>
      <c r="G6506" s="29" t="s">
        <v>43</v>
      </c>
      <c r="H6506" s="29">
        <v>8</v>
      </c>
      <c r="K6506" s="29">
        <v>9282800815</v>
      </c>
      <c r="L6506" s="29">
        <v>9282800815</v>
      </c>
      <c r="M6506" s="29" t="s">
        <v>44</v>
      </c>
      <c r="N6506" s="29">
        <v>2375216382</v>
      </c>
      <c r="O6506" s="32" t="str">
        <f t="shared" si="101"/>
        <v>Passives</v>
      </c>
    </row>
    <row r="6507" spans="1:15" x14ac:dyDescent="0.15">
      <c r="A6507" s="29" t="s">
        <v>41</v>
      </c>
      <c r="B6507" s="29" t="s">
        <v>42</v>
      </c>
      <c r="C6507" s="29" t="s">
        <v>142</v>
      </c>
      <c r="D6507" s="31">
        <v>44340</v>
      </c>
      <c r="E6507" s="29" t="s">
        <v>50</v>
      </c>
      <c r="F6507" s="29">
        <v>5</v>
      </c>
      <c r="G6507" s="29" t="s">
        <v>43</v>
      </c>
      <c r="H6507" s="29">
        <v>10</v>
      </c>
      <c r="K6507" s="29">
        <v>3406439772</v>
      </c>
      <c r="L6507" s="29">
        <v>3406439772</v>
      </c>
      <c r="M6507" s="29" t="s">
        <v>51</v>
      </c>
      <c r="N6507" s="29">
        <v>2375216569</v>
      </c>
      <c r="O6507" s="32" t="str">
        <f t="shared" si="101"/>
        <v>Promoters</v>
      </c>
    </row>
    <row r="6508" spans="1:15" x14ac:dyDescent="0.15">
      <c r="A6508" s="29" t="s">
        <v>41</v>
      </c>
      <c r="B6508" s="29" t="s">
        <v>42</v>
      </c>
      <c r="C6508" s="29" t="s">
        <v>144</v>
      </c>
      <c r="D6508" s="31">
        <v>44340</v>
      </c>
      <c r="E6508" s="29" t="s">
        <v>50</v>
      </c>
      <c r="F6508" s="29">
        <v>5</v>
      </c>
      <c r="G6508" s="29" t="s">
        <v>43</v>
      </c>
      <c r="H6508" s="29">
        <v>7</v>
      </c>
      <c r="K6508" s="29">
        <v>3409984550</v>
      </c>
      <c r="L6508" s="29">
        <v>3409984550</v>
      </c>
      <c r="M6508" s="29" t="s">
        <v>44</v>
      </c>
      <c r="N6508" s="29">
        <v>2375232902</v>
      </c>
      <c r="O6508" s="32" t="str">
        <f t="shared" si="101"/>
        <v>Passives</v>
      </c>
    </row>
    <row r="6509" spans="1:15" x14ac:dyDescent="0.15">
      <c r="A6509" s="29" t="s">
        <v>41</v>
      </c>
      <c r="B6509" s="29" t="s">
        <v>42</v>
      </c>
      <c r="C6509" s="29" t="s">
        <v>135</v>
      </c>
      <c r="D6509" s="31">
        <v>44340</v>
      </c>
      <c r="E6509" s="29" t="s">
        <v>54</v>
      </c>
      <c r="F6509" s="29">
        <v>5</v>
      </c>
      <c r="G6509" s="29" t="s">
        <v>46</v>
      </c>
      <c r="H6509" s="29">
        <v>10</v>
      </c>
      <c r="K6509" s="29">
        <v>9283831416</v>
      </c>
      <c r="L6509" s="29">
        <v>9283831416</v>
      </c>
      <c r="M6509" s="29" t="s">
        <v>44</v>
      </c>
      <c r="N6509" s="29">
        <v>2375285077</v>
      </c>
      <c r="O6509" s="32" t="str">
        <f t="shared" si="101"/>
        <v>Promoters</v>
      </c>
    </row>
    <row r="6510" spans="1:15" x14ac:dyDescent="0.15">
      <c r="A6510" s="29" t="s">
        <v>41</v>
      </c>
      <c r="B6510" s="29" t="s">
        <v>42</v>
      </c>
      <c r="C6510" s="29" t="s">
        <v>144</v>
      </c>
      <c r="D6510" s="31">
        <v>44340</v>
      </c>
      <c r="E6510" s="29" t="s">
        <v>54</v>
      </c>
      <c r="F6510" s="29">
        <v>5</v>
      </c>
      <c r="G6510" s="29" t="s">
        <v>43</v>
      </c>
      <c r="H6510" s="29">
        <v>3</v>
      </c>
      <c r="K6510" s="29">
        <v>9283498367</v>
      </c>
      <c r="L6510" s="29">
        <v>9283498367</v>
      </c>
      <c r="M6510" s="29" t="s">
        <v>44</v>
      </c>
      <c r="N6510" s="29">
        <v>2375358539</v>
      </c>
      <c r="O6510" s="32" t="str">
        <f t="shared" si="101"/>
        <v>Detractors</v>
      </c>
    </row>
    <row r="6511" spans="1:15" x14ac:dyDescent="0.15">
      <c r="A6511" s="29" t="s">
        <v>41</v>
      </c>
      <c r="B6511" s="29" t="s">
        <v>42</v>
      </c>
      <c r="C6511" s="29" t="s">
        <v>80</v>
      </c>
      <c r="D6511" s="31">
        <v>44341</v>
      </c>
      <c r="E6511" s="29" t="s">
        <v>53</v>
      </c>
      <c r="F6511" s="29">
        <v>5</v>
      </c>
      <c r="G6511" s="29" t="s">
        <v>43</v>
      </c>
      <c r="H6511" s="29">
        <v>8</v>
      </c>
      <c r="K6511" s="29">
        <v>4415955601</v>
      </c>
      <c r="L6511" s="29">
        <v>4415955601</v>
      </c>
      <c r="M6511" s="29" t="s">
        <v>44</v>
      </c>
      <c r="N6511" s="29">
        <v>2375463243</v>
      </c>
      <c r="O6511" s="32" t="str">
        <f t="shared" si="101"/>
        <v>Passives</v>
      </c>
    </row>
    <row r="6512" spans="1:15" x14ac:dyDescent="0.15">
      <c r="A6512" s="29" t="s">
        <v>41</v>
      </c>
      <c r="B6512" s="29" t="s">
        <v>42</v>
      </c>
      <c r="C6512" s="29" t="s">
        <v>106</v>
      </c>
      <c r="D6512" s="31">
        <v>44341</v>
      </c>
      <c r="E6512" s="29" t="s">
        <v>53</v>
      </c>
      <c r="F6512" s="29">
        <v>2</v>
      </c>
      <c r="G6512" s="29" t="s">
        <v>46</v>
      </c>
      <c r="H6512" s="29">
        <v>0</v>
      </c>
      <c r="J6512" s="29">
        <v>2049905884</v>
      </c>
      <c r="K6512" s="29">
        <v>4415429600</v>
      </c>
      <c r="L6512" s="29">
        <v>4415429600</v>
      </c>
      <c r="M6512" s="29" t="s">
        <v>44</v>
      </c>
      <c r="N6512" s="29">
        <v>2375469305</v>
      </c>
      <c r="O6512" s="32" t="str">
        <f t="shared" si="101"/>
        <v>Detractors</v>
      </c>
    </row>
    <row r="6513" spans="1:15" x14ac:dyDescent="0.15">
      <c r="A6513" s="29" t="s">
        <v>41</v>
      </c>
      <c r="B6513" s="29" t="s">
        <v>42</v>
      </c>
      <c r="C6513" s="29" t="s">
        <v>114</v>
      </c>
      <c r="D6513" s="31">
        <v>44341</v>
      </c>
      <c r="E6513" s="29" t="s">
        <v>52</v>
      </c>
      <c r="F6513" s="29">
        <v>5</v>
      </c>
      <c r="G6513" s="29" t="s">
        <v>43</v>
      </c>
      <c r="H6513" s="29">
        <v>10</v>
      </c>
      <c r="K6513" s="29">
        <v>4417030588</v>
      </c>
      <c r="L6513" s="29">
        <v>4417030588</v>
      </c>
      <c r="M6513" s="29" t="s">
        <v>51</v>
      </c>
      <c r="N6513" s="29">
        <v>2375472532</v>
      </c>
      <c r="O6513" s="32" t="str">
        <f t="shared" si="101"/>
        <v>Promoters</v>
      </c>
    </row>
    <row r="6514" spans="1:15" x14ac:dyDescent="0.15">
      <c r="A6514" s="29" t="s">
        <v>41</v>
      </c>
      <c r="B6514" s="29" t="s">
        <v>42</v>
      </c>
      <c r="C6514" s="29" t="s">
        <v>126</v>
      </c>
      <c r="D6514" s="31">
        <v>44341</v>
      </c>
      <c r="E6514" s="29" t="s">
        <v>53</v>
      </c>
      <c r="F6514" s="29">
        <v>5</v>
      </c>
      <c r="G6514" s="29" t="s">
        <v>43</v>
      </c>
      <c r="H6514" s="29">
        <v>10</v>
      </c>
      <c r="K6514" s="29">
        <v>4415333999</v>
      </c>
      <c r="L6514" s="29">
        <v>4415333999</v>
      </c>
      <c r="M6514" s="29" t="s">
        <v>44</v>
      </c>
      <c r="N6514" s="29">
        <v>2375479833</v>
      </c>
      <c r="O6514" s="32" t="str">
        <f t="shared" si="101"/>
        <v>Promoters</v>
      </c>
    </row>
    <row r="6515" spans="1:15" x14ac:dyDescent="0.15">
      <c r="A6515" s="29" t="s">
        <v>41</v>
      </c>
      <c r="B6515" s="29" t="s">
        <v>42</v>
      </c>
      <c r="C6515" s="29" t="s">
        <v>148</v>
      </c>
      <c r="D6515" s="31">
        <v>44341</v>
      </c>
      <c r="E6515" s="29" t="s">
        <v>52</v>
      </c>
      <c r="F6515" s="29">
        <v>5</v>
      </c>
      <c r="G6515" s="29" t="s">
        <v>43</v>
      </c>
      <c r="H6515" s="29">
        <v>9</v>
      </c>
      <c r="K6515" s="29">
        <v>4412959950</v>
      </c>
      <c r="L6515" s="29">
        <v>4412959950</v>
      </c>
      <c r="M6515" s="29" t="s">
        <v>44</v>
      </c>
      <c r="N6515" s="29">
        <v>2375483332</v>
      </c>
      <c r="O6515" s="32" t="str">
        <f t="shared" si="101"/>
        <v>Promoters</v>
      </c>
    </row>
    <row r="6516" spans="1:15" x14ac:dyDescent="0.15">
      <c r="A6516" s="29" t="s">
        <v>41</v>
      </c>
      <c r="B6516" s="29" t="s">
        <v>42</v>
      </c>
      <c r="C6516" s="29" t="s">
        <v>121</v>
      </c>
      <c r="D6516" s="31">
        <v>44341</v>
      </c>
      <c r="E6516" s="29" t="s">
        <v>52</v>
      </c>
      <c r="F6516" s="29">
        <v>5</v>
      </c>
      <c r="G6516" s="29" t="s">
        <v>43</v>
      </c>
      <c r="H6516" s="29">
        <v>6</v>
      </c>
      <c r="J6516" s="29">
        <v>2049957348</v>
      </c>
      <c r="K6516" s="29">
        <v>4417047845</v>
      </c>
      <c r="L6516" s="29">
        <v>4417047845</v>
      </c>
      <c r="M6516" s="29" t="s">
        <v>44</v>
      </c>
      <c r="N6516" s="29">
        <v>2375498843</v>
      </c>
      <c r="O6516" s="32" t="str">
        <f t="shared" si="101"/>
        <v>Detractors</v>
      </c>
    </row>
    <row r="6517" spans="1:15" x14ac:dyDescent="0.15">
      <c r="A6517" s="29" t="s">
        <v>41</v>
      </c>
      <c r="B6517" s="29" t="s">
        <v>42</v>
      </c>
      <c r="C6517" s="29" t="s">
        <v>128</v>
      </c>
      <c r="D6517" s="31">
        <v>44341</v>
      </c>
      <c r="E6517" s="29" t="s">
        <v>54</v>
      </c>
      <c r="F6517" s="29">
        <v>5</v>
      </c>
      <c r="G6517" s="29" t="s">
        <v>43</v>
      </c>
      <c r="H6517" s="29">
        <v>7</v>
      </c>
      <c r="K6517" s="29">
        <v>9282805120</v>
      </c>
      <c r="L6517" s="29">
        <v>9282805120</v>
      </c>
      <c r="M6517" s="29" t="s">
        <v>51</v>
      </c>
      <c r="N6517" s="29">
        <v>2375516687</v>
      </c>
      <c r="O6517" s="32" t="str">
        <f t="shared" si="101"/>
        <v>Passives</v>
      </c>
    </row>
    <row r="6518" spans="1:15" x14ac:dyDescent="0.15">
      <c r="A6518" s="29" t="s">
        <v>41</v>
      </c>
      <c r="B6518" s="29" t="s">
        <v>42</v>
      </c>
      <c r="C6518" s="29" t="s">
        <v>112</v>
      </c>
      <c r="D6518" s="31">
        <v>44341</v>
      </c>
      <c r="E6518" s="29" t="s">
        <v>54</v>
      </c>
      <c r="F6518" s="29">
        <v>4</v>
      </c>
      <c r="G6518" s="29" t="s">
        <v>43</v>
      </c>
      <c r="H6518" s="29">
        <v>8</v>
      </c>
      <c r="K6518" s="29">
        <v>9286791346</v>
      </c>
      <c r="L6518" s="29">
        <v>9286791346</v>
      </c>
      <c r="M6518" s="29" t="s">
        <v>51</v>
      </c>
      <c r="N6518" s="29">
        <v>2375517363</v>
      </c>
      <c r="O6518" s="32" t="str">
        <f t="shared" si="101"/>
        <v>Passives</v>
      </c>
    </row>
    <row r="6519" spans="1:15" x14ac:dyDescent="0.15">
      <c r="A6519" s="29" t="s">
        <v>41</v>
      </c>
      <c r="B6519" s="29" t="s">
        <v>42</v>
      </c>
      <c r="C6519" s="29" t="s">
        <v>122</v>
      </c>
      <c r="D6519" s="31">
        <v>44341</v>
      </c>
      <c r="E6519" s="29" t="s">
        <v>50</v>
      </c>
      <c r="F6519" s="29">
        <v>5</v>
      </c>
      <c r="G6519" s="29" t="s">
        <v>43</v>
      </c>
      <c r="H6519" s="29">
        <v>8</v>
      </c>
      <c r="K6519" s="29">
        <v>3402449882</v>
      </c>
      <c r="L6519" s="29">
        <v>3402449882</v>
      </c>
      <c r="M6519" s="29" t="s">
        <v>51</v>
      </c>
      <c r="N6519" s="29">
        <v>2375530508</v>
      </c>
      <c r="O6519" s="32" t="str">
        <f t="shared" si="101"/>
        <v>Passives</v>
      </c>
    </row>
    <row r="6520" spans="1:15" x14ac:dyDescent="0.15">
      <c r="A6520" s="29" t="s">
        <v>41</v>
      </c>
      <c r="B6520" s="29" t="s">
        <v>42</v>
      </c>
      <c r="C6520" s="29" t="s">
        <v>128</v>
      </c>
      <c r="D6520" s="31">
        <v>44341</v>
      </c>
      <c r="E6520" s="29" t="s">
        <v>55</v>
      </c>
      <c r="F6520" s="29">
        <v>5</v>
      </c>
      <c r="G6520" s="29" t="s">
        <v>43</v>
      </c>
      <c r="H6520" s="29">
        <v>10</v>
      </c>
      <c r="K6520" s="29">
        <v>5754550530</v>
      </c>
      <c r="L6520" s="29">
        <v>5754550530</v>
      </c>
      <c r="M6520" s="29" t="s">
        <v>44</v>
      </c>
      <c r="N6520" s="29">
        <v>2375532620</v>
      </c>
      <c r="O6520" s="32" t="str">
        <f t="shared" si="101"/>
        <v>Promoters</v>
      </c>
    </row>
    <row r="6521" spans="1:15" x14ac:dyDescent="0.15">
      <c r="A6521" s="29" t="s">
        <v>41</v>
      </c>
      <c r="B6521" s="29" t="s">
        <v>42</v>
      </c>
      <c r="C6521" s="29" t="s">
        <v>104</v>
      </c>
      <c r="D6521" s="31">
        <v>44341</v>
      </c>
      <c r="E6521" s="29" t="s">
        <v>53</v>
      </c>
      <c r="F6521" s="29">
        <v>2</v>
      </c>
      <c r="G6521" s="29" t="s">
        <v>43</v>
      </c>
      <c r="H6521" s="29">
        <v>4</v>
      </c>
      <c r="K6521" s="29">
        <v>4413332450</v>
      </c>
      <c r="L6521" s="29">
        <v>4413332450</v>
      </c>
      <c r="M6521" s="29" t="s">
        <v>44</v>
      </c>
      <c r="N6521" s="29">
        <v>2375547771</v>
      </c>
      <c r="O6521" s="32" t="str">
        <f t="shared" si="101"/>
        <v>Detractors</v>
      </c>
    </row>
    <row r="6522" spans="1:15" x14ac:dyDescent="0.15">
      <c r="A6522" s="29" t="s">
        <v>41</v>
      </c>
      <c r="B6522" s="29" t="s">
        <v>42</v>
      </c>
      <c r="C6522" s="29" t="s">
        <v>111</v>
      </c>
      <c r="D6522" s="31">
        <v>44341</v>
      </c>
      <c r="E6522" s="29" t="s">
        <v>55</v>
      </c>
      <c r="F6522" s="29">
        <v>5</v>
      </c>
      <c r="G6522" s="29" t="s">
        <v>43</v>
      </c>
      <c r="H6522" s="29">
        <v>10</v>
      </c>
      <c r="K6522" s="29">
        <v>5752244574</v>
      </c>
      <c r="L6522" s="29">
        <v>5752244574</v>
      </c>
      <c r="M6522" s="29" t="s">
        <v>44</v>
      </c>
      <c r="N6522" s="29">
        <v>2375595645</v>
      </c>
      <c r="O6522" s="32" t="str">
        <f t="shared" si="101"/>
        <v>Promoters</v>
      </c>
    </row>
    <row r="6523" spans="1:15" x14ac:dyDescent="0.15">
      <c r="A6523" s="29" t="s">
        <v>41</v>
      </c>
      <c r="B6523" s="29" t="s">
        <v>42</v>
      </c>
      <c r="C6523" s="29" t="s">
        <v>128</v>
      </c>
      <c r="D6523" s="31">
        <v>44341</v>
      </c>
      <c r="E6523" s="29" t="s">
        <v>54</v>
      </c>
      <c r="F6523" s="29">
        <v>1</v>
      </c>
      <c r="G6523" s="29" t="s">
        <v>46</v>
      </c>
      <c r="H6523" s="29">
        <v>3</v>
      </c>
      <c r="K6523" s="29">
        <v>9286401280</v>
      </c>
      <c r="L6523" s="29">
        <v>9286401280</v>
      </c>
      <c r="M6523" s="29" t="s">
        <v>44</v>
      </c>
      <c r="N6523" s="29">
        <v>2375596264</v>
      </c>
      <c r="O6523" s="32" t="str">
        <f t="shared" si="101"/>
        <v>Detractors</v>
      </c>
    </row>
    <row r="6524" spans="1:15" x14ac:dyDescent="0.15">
      <c r="A6524" s="29" t="s">
        <v>41</v>
      </c>
      <c r="B6524" s="29" t="s">
        <v>42</v>
      </c>
      <c r="C6524" s="29" t="s">
        <v>85</v>
      </c>
      <c r="D6524" s="31">
        <v>44341</v>
      </c>
      <c r="E6524" s="29" t="s">
        <v>55</v>
      </c>
      <c r="F6524" s="29">
        <v>5</v>
      </c>
      <c r="G6524" s="29" t="s">
        <v>43</v>
      </c>
      <c r="H6524" s="29">
        <v>9</v>
      </c>
      <c r="K6524" s="29">
        <v>7752944382</v>
      </c>
      <c r="L6524" s="29">
        <v>7752944382</v>
      </c>
      <c r="M6524" s="29" t="s">
        <v>44</v>
      </c>
      <c r="N6524" s="29">
        <v>2375655894</v>
      </c>
      <c r="O6524" s="32" t="str">
        <f t="shared" si="101"/>
        <v>Promoters</v>
      </c>
    </row>
    <row r="6525" spans="1:15" x14ac:dyDescent="0.15">
      <c r="A6525" s="29" t="s">
        <v>41</v>
      </c>
      <c r="B6525" s="29" t="s">
        <v>42</v>
      </c>
      <c r="C6525" s="29" t="s">
        <v>120</v>
      </c>
      <c r="D6525" s="31">
        <v>44341</v>
      </c>
      <c r="E6525" s="29" t="s">
        <v>52</v>
      </c>
      <c r="F6525" s="29">
        <v>1</v>
      </c>
      <c r="G6525" s="29" t="s">
        <v>46</v>
      </c>
      <c r="H6525" s="29">
        <v>0</v>
      </c>
      <c r="K6525" s="29">
        <v>4412342679</v>
      </c>
      <c r="L6525" s="29">
        <v>4412342679</v>
      </c>
      <c r="M6525" s="29" t="s">
        <v>44</v>
      </c>
      <c r="N6525" s="29">
        <v>2375678831</v>
      </c>
      <c r="O6525" s="32" t="str">
        <f t="shared" si="101"/>
        <v>Detractors</v>
      </c>
    </row>
    <row r="6526" spans="1:15" x14ac:dyDescent="0.15">
      <c r="A6526" s="29" t="s">
        <v>41</v>
      </c>
      <c r="B6526" s="29" t="s">
        <v>42</v>
      </c>
      <c r="C6526" s="29" t="s">
        <v>106</v>
      </c>
      <c r="D6526" s="31">
        <v>44341</v>
      </c>
      <c r="E6526" s="29" t="s">
        <v>53</v>
      </c>
      <c r="F6526" s="29">
        <v>5</v>
      </c>
      <c r="G6526" s="29" t="s">
        <v>43</v>
      </c>
      <c r="H6526" s="29">
        <v>6</v>
      </c>
      <c r="K6526" s="29">
        <v>4417050202</v>
      </c>
      <c r="L6526" s="29">
        <v>4417050202</v>
      </c>
      <c r="M6526" s="29" t="s">
        <v>44</v>
      </c>
      <c r="N6526" s="29">
        <v>2375698432</v>
      </c>
      <c r="O6526" s="32" t="str">
        <f t="shared" si="101"/>
        <v>Detractors</v>
      </c>
    </row>
    <row r="6527" spans="1:15" x14ac:dyDescent="0.15">
      <c r="A6527" s="29" t="s">
        <v>41</v>
      </c>
      <c r="B6527" s="29" t="s">
        <v>42</v>
      </c>
      <c r="C6527" s="29" t="s">
        <v>112</v>
      </c>
      <c r="D6527" s="31">
        <v>44341</v>
      </c>
      <c r="E6527" s="29" t="s">
        <v>50</v>
      </c>
      <c r="F6527" s="29">
        <v>5</v>
      </c>
      <c r="G6527" s="29" t="s">
        <v>43</v>
      </c>
      <c r="H6527" s="29">
        <v>10</v>
      </c>
      <c r="K6527" s="29">
        <v>2154792285</v>
      </c>
      <c r="L6527" s="29">
        <v>2154792285</v>
      </c>
      <c r="M6527" s="29" t="s">
        <v>44</v>
      </c>
      <c r="N6527" s="29">
        <v>2375705885</v>
      </c>
      <c r="O6527" s="32" t="str">
        <f t="shared" si="101"/>
        <v>Promoters</v>
      </c>
    </row>
    <row r="6528" spans="1:15" x14ac:dyDescent="0.15">
      <c r="A6528" s="29" t="s">
        <v>41</v>
      </c>
      <c r="B6528" s="29" t="s">
        <v>42</v>
      </c>
      <c r="C6528" s="29" t="s">
        <v>78</v>
      </c>
      <c r="D6528" s="31">
        <v>44341</v>
      </c>
      <c r="E6528" s="29" t="s">
        <v>50</v>
      </c>
      <c r="F6528" s="29">
        <v>5</v>
      </c>
      <c r="G6528" s="29" t="s">
        <v>46</v>
      </c>
      <c r="H6528" s="29">
        <v>8</v>
      </c>
      <c r="K6528" s="29">
        <v>3406429593</v>
      </c>
      <c r="L6528" s="29">
        <v>3406429593</v>
      </c>
      <c r="M6528" s="29" t="s">
        <v>44</v>
      </c>
      <c r="N6528" s="29">
        <v>2375708965</v>
      </c>
      <c r="O6528" s="32" t="str">
        <f t="shared" si="101"/>
        <v>Passives</v>
      </c>
    </row>
    <row r="6529" spans="1:15" x14ac:dyDescent="0.15">
      <c r="A6529" s="29" t="s">
        <v>41</v>
      </c>
      <c r="B6529" s="29" t="s">
        <v>42</v>
      </c>
      <c r="C6529" s="29" t="s">
        <v>111</v>
      </c>
      <c r="D6529" s="31">
        <v>44341</v>
      </c>
      <c r="E6529" s="29" t="s">
        <v>50</v>
      </c>
      <c r="F6529" s="29">
        <v>4</v>
      </c>
      <c r="G6529" s="29" t="s">
        <v>46</v>
      </c>
      <c r="H6529" s="29">
        <v>5</v>
      </c>
      <c r="K6529" s="29">
        <v>3409987655</v>
      </c>
      <c r="L6529" s="29">
        <v>3409987655</v>
      </c>
      <c r="M6529" s="29" t="s">
        <v>44</v>
      </c>
      <c r="N6529" s="29">
        <v>2375739069</v>
      </c>
      <c r="O6529" s="32" t="str">
        <f t="shared" si="101"/>
        <v>Detractors</v>
      </c>
    </row>
    <row r="6530" spans="1:15" x14ac:dyDescent="0.15">
      <c r="A6530" s="29" t="s">
        <v>41</v>
      </c>
      <c r="B6530" s="29" t="s">
        <v>42</v>
      </c>
      <c r="C6530" s="29" t="s">
        <v>88</v>
      </c>
      <c r="D6530" s="31">
        <v>44341</v>
      </c>
      <c r="E6530" s="29" t="s">
        <v>50</v>
      </c>
      <c r="F6530" s="29">
        <v>5</v>
      </c>
      <c r="G6530" s="29" t="s">
        <v>43</v>
      </c>
      <c r="H6530" s="29">
        <v>9</v>
      </c>
      <c r="K6530" s="29">
        <v>3406424842</v>
      </c>
      <c r="L6530" s="29">
        <v>3406424842</v>
      </c>
      <c r="M6530" s="29" t="s">
        <v>44</v>
      </c>
      <c r="N6530" s="29">
        <v>2375789601</v>
      </c>
      <c r="O6530" s="32" t="str">
        <f t="shared" ref="O6530:O6593" si="102">IF(AND(H6530&gt;=$Q$3,H6530&lt;=$R$3),$S$3,IF(AND(H6530&gt;=$Q$4,H6530&lt;=$R$4),$S$4,IF(AND(H6530&gt;=$Q$5,H6530&lt;=$R$5),$S$5)))</f>
        <v>Promoters</v>
      </c>
    </row>
    <row r="6531" spans="1:15" x14ac:dyDescent="0.15">
      <c r="A6531" s="29" t="s">
        <v>41</v>
      </c>
      <c r="B6531" s="29" t="s">
        <v>42</v>
      </c>
      <c r="C6531" s="29" t="s">
        <v>85</v>
      </c>
      <c r="D6531" s="31">
        <v>44341</v>
      </c>
      <c r="E6531" s="29" t="s">
        <v>53</v>
      </c>
      <c r="F6531" s="29">
        <v>5</v>
      </c>
      <c r="G6531" s="29" t="s">
        <v>43</v>
      </c>
      <c r="H6531" s="29">
        <v>10</v>
      </c>
      <c r="K6531" s="29">
        <v>4417071675</v>
      </c>
      <c r="L6531" s="29">
        <v>4417071675</v>
      </c>
      <c r="M6531" s="29" t="s">
        <v>51</v>
      </c>
      <c r="N6531" s="29">
        <v>2375790692</v>
      </c>
      <c r="O6531" s="32" t="str">
        <f t="shared" si="102"/>
        <v>Promoters</v>
      </c>
    </row>
    <row r="6532" spans="1:15" x14ac:dyDescent="0.15">
      <c r="A6532" s="29" t="s">
        <v>41</v>
      </c>
      <c r="B6532" s="29" t="s">
        <v>42</v>
      </c>
      <c r="C6532" s="29" t="s">
        <v>142</v>
      </c>
      <c r="D6532" s="31">
        <v>44341</v>
      </c>
      <c r="E6532" s="29" t="s">
        <v>55</v>
      </c>
      <c r="F6532" s="29">
        <v>5</v>
      </c>
      <c r="G6532" s="29" t="s">
        <v>46</v>
      </c>
      <c r="H6532" s="29">
        <v>7</v>
      </c>
      <c r="K6532" s="29">
        <v>5054293583</v>
      </c>
      <c r="L6532" s="29">
        <v>5054293583</v>
      </c>
      <c r="M6532" s="29" t="s">
        <v>44</v>
      </c>
      <c r="N6532" s="29">
        <v>2375803102</v>
      </c>
      <c r="O6532" s="32" t="str">
        <f t="shared" si="102"/>
        <v>Passives</v>
      </c>
    </row>
    <row r="6533" spans="1:15" x14ac:dyDescent="0.15">
      <c r="A6533" s="29" t="s">
        <v>41</v>
      </c>
      <c r="B6533" s="29" t="s">
        <v>42</v>
      </c>
      <c r="C6533" s="29" t="s">
        <v>78</v>
      </c>
      <c r="D6533" s="31">
        <v>44341</v>
      </c>
      <c r="E6533" s="29" t="s">
        <v>50</v>
      </c>
      <c r="F6533" s="29">
        <v>5</v>
      </c>
      <c r="G6533" s="29" t="s">
        <v>46</v>
      </c>
      <c r="H6533" s="29">
        <v>10</v>
      </c>
      <c r="K6533" s="29">
        <v>7865789770</v>
      </c>
      <c r="L6533" s="29">
        <v>7865789770</v>
      </c>
      <c r="M6533" s="29" t="s">
        <v>44</v>
      </c>
      <c r="N6533" s="29">
        <v>2375819287</v>
      </c>
      <c r="O6533" s="32" t="str">
        <f t="shared" si="102"/>
        <v>Promoters</v>
      </c>
    </row>
    <row r="6534" spans="1:15" x14ac:dyDescent="0.15">
      <c r="A6534" s="29" t="s">
        <v>41</v>
      </c>
      <c r="B6534" s="29" t="s">
        <v>42</v>
      </c>
      <c r="C6534" s="29" t="s">
        <v>88</v>
      </c>
      <c r="D6534" s="31">
        <v>44341</v>
      </c>
      <c r="E6534" s="29" t="s">
        <v>53</v>
      </c>
      <c r="F6534" s="29">
        <v>4</v>
      </c>
      <c r="G6534" s="29" t="s">
        <v>46</v>
      </c>
      <c r="H6534" s="29">
        <v>3</v>
      </c>
      <c r="K6534" s="29">
        <v>4415364817</v>
      </c>
      <c r="L6534" s="29">
        <v>4415364817</v>
      </c>
      <c r="M6534" s="29" t="s">
        <v>44</v>
      </c>
      <c r="N6534" s="29">
        <v>2375846705</v>
      </c>
      <c r="O6534" s="32" t="str">
        <f t="shared" si="102"/>
        <v>Detractors</v>
      </c>
    </row>
    <row r="6535" spans="1:15" x14ac:dyDescent="0.15">
      <c r="A6535" s="29" t="s">
        <v>41</v>
      </c>
      <c r="B6535" s="29" t="s">
        <v>42</v>
      </c>
      <c r="C6535" s="29" t="s">
        <v>125</v>
      </c>
      <c r="D6535" s="31">
        <v>44341</v>
      </c>
      <c r="E6535" s="29" t="s">
        <v>53</v>
      </c>
      <c r="F6535" s="29">
        <v>1</v>
      </c>
      <c r="G6535" s="29" t="s">
        <v>46</v>
      </c>
      <c r="H6535" s="29">
        <v>1</v>
      </c>
      <c r="K6535" s="29">
        <v>4415344759</v>
      </c>
      <c r="L6535" s="29">
        <v>4415344759</v>
      </c>
      <c r="M6535" s="29" t="s">
        <v>44</v>
      </c>
      <c r="N6535" s="29">
        <v>2375847377</v>
      </c>
      <c r="O6535" s="32" t="str">
        <f t="shared" si="102"/>
        <v>Detractors</v>
      </c>
    </row>
    <row r="6536" spans="1:15" x14ac:dyDescent="0.15">
      <c r="A6536" s="29" t="s">
        <v>41</v>
      </c>
      <c r="B6536" s="29" t="s">
        <v>42</v>
      </c>
      <c r="C6536" s="29" t="s">
        <v>133</v>
      </c>
      <c r="D6536" s="31">
        <v>44341</v>
      </c>
      <c r="E6536" s="29" t="s">
        <v>54</v>
      </c>
      <c r="F6536" s="29">
        <v>5</v>
      </c>
      <c r="G6536" s="29" t="s">
        <v>43</v>
      </c>
      <c r="H6536" s="29">
        <v>10</v>
      </c>
      <c r="J6536" s="29">
        <v>2050241003</v>
      </c>
      <c r="K6536" s="29">
        <v>9284290527</v>
      </c>
      <c r="L6536" s="29">
        <v>9284290527</v>
      </c>
      <c r="M6536" s="29" t="s">
        <v>44</v>
      </c>
      <c r="N6536" s="29">
        <v>2375896698</v>
      </c>
      <c r="O6536" s="32" t="str">
        <f t="shared" si="102"/>
        <v>Promoters</v>
      </c>
    </row>
    <row r="6537" spans="1:15" x14ac:dyDescent="0.15">
      <c r="A6537" s="29" t="s">
        <v>41</v>
      </c>
      <c r="B6537" s="29" t="s">
        <v>42</v>
      </c>
      <c r="C6537" s="29" t="s">
        <v>142</v>
      </c>
      <c r="D6537" s="31">
        <v>44341</v>
      </c>
      <c r="E6537" s="29" t="s">
        <v>50</v>
      </c>
      <c r="F6537" s="29">
        <v>5</v>
      </c>
      <c r="G6537" s="29" t="s">
        <v>43</v>
      </c>
      <c r="H6537" s="29">
        <v>9</v>
      </c>
      <c r="K6537" s="29">
        <v>3402776342</v>
      </c>
      <c r="L6537" s="29">
        <v>3402776342</v>
      </c>
      <c r="M6537" s="29" t="s">
        <v>44</v>
      </c>
      <c r="N6537" s="29">
        <v>2375936375</v>
      </c>
      <c r="O6537" s="32" t="str">
        <f t="shared" si="102"/>
        <v>Promoters</v>
      </c>
    </row>
    <row r="6538" spans="1:15" x14ac:dyDescent="0.15">
      <c r="A6538" s="29" t="s">
        <v>41</v>
      </c>
      <c r="B6538" s="29" t="s">
        <v>42</v>
      </c>
      <c r="C6538" s="29" t="s">
        <v>146</v>
      </c>
      <c r="D6538" s="31">
        <v>44341</v>
      </c>
      <c r="E6538" s="29" t="s">
        <v>54</v>
      </c>
      <c r="F6538" s="29">
        <v>3</v>
      </c>
      <c r="G6538" s="29" t="s">
        <v>46</v>
      </c>
      <c r="H6538" s="29">
        <v>8</v>
      </c>
      <c r="K6538" s="29">
        <v>9282800557</v>
      </c>
      <c r="L6538" s="29">
        <v>9282800557</v>
      </c>
      <c r="M6538" s="29" t="s">
        <v>51</v>
      </c>
      <c r="N6538" s="29">
        <v>2375954626</v>
      </c>
      <c r="O6538" s="32" t="str">
        <f t="shared" si="102"/>
        <v>Passives</v>
      </c>
    </row>
    <row r="6539" spans="1:15" x14ac:dyDescent="0.15">
      <c r="A6539" s="29" t="s">
        <v>41</v>
      </c>
      <c r="B6539" s="29" t="s">
        <v>42</v>
      </c>
      <c r="C6539" s="29" t="s">
        <v>142</v>
      </c>
      <c r="D6539" s="31">
        <v>44341</v>
      </c>
      <c r="E6539" s="29" t="s">
        <v>50</v>
      </c>
      <c r="F6539" s="29">
        <v>2</v>
      </c>
      <c r="G6539" s="29" t="s">
        <v>43</v>
      </c>
      <c r="H6539" s="29">
        <v>4</v>
      </c>
      <c r="K6539" s="29">
        <v>3403444129</v>
      </c>
      <c r="L6539" s="29">
        <v>3403444129</v>
      </c>
      <c r="M6539" s="29" t="s">
        <v>44</v>
      </c>
      <c r="N6539" s="29">
        <v>2376039788</v>
      </c>
      <c r="O6539" s="32" t="str">
        <f t="shared" si="102"/>
        <v>Detractors</v>
      </c>
    </row>
    <row r="6540" spans="1:15" x14ac:dyDescent="0.15">
      <c r="A6540" s="29" t="s">
        <v>41</v>
      </c>
      <c r="B6540" s="29" t="s">
        <v>42</v>
      </c>
      <c r="C6540" s="29" t="s">
        <v>134</v>
      </c>
      <c r="D6540" s="31">
        <v>44342</v>
      </c>
      <c r="E6540" s="29" t="s">
        <v>54</v>
      </c>
      <c r="F6540" s="29">
        <v>5</v>
      </c>
      <c r="G6540" s="29" t="s">
        <v>46</v>
      </c>
      <c r="H6540" s="29">
        <v>4</v>
      </c>
      <c r="J6540" s="29">
        <v>2050540213</v>
      </c>
      <c r="K6540" s="29">
        <v>9287075209</v>
      </c>
      <c r="L6540" s="29">
        <v>9287075209</v>
      </c>
      <c r="M6540" s="29" t="s">
        <v>44</v>
      </c>
      <c r="N6540" s="29">
        <v>2376330420</v>
      </c>
      <c r="O6540" s="32" t="str">
        <f t="shared" si="102"/>
        <v>Detractors</v>
      </c>
    </row>
    <row r="6541" spans="1:15" x14ac:dyDescent="0.15">
      <c r="A6541" s="29" t="s">
        <v>41</v>
      </c>
      <c r="B6541" s="29" t="s">
        <v>42</v>
      </c>
      <c r="C6541" s="29" t="s">
        <v>104</v>
      </c>
      <c r="D6541" s="31">
        <v>44342</v>
      </c>
      <c r="E6541" s="29" t="s">
        <v>53</v>
      </c>
      <c r="F6541" s="29">
        <v>5</v>
      </c>
      <c r="G6541" s="29" t="s">
        <v>43</v>
      </c>
      <c r="H6541" s="29">
        <v>7</v>
      </c>
      <c r="K6541" s="29">
        <v>4417996400</v>
      </c>
      <c r="L6541" s="29">
        <v>4417996400</v>
      </c>
      <c r="M6541" s="29" t="s">
        <v>51</v>
      </c>
      <c r="N6541" s="29">
        <v>2376335240</v>
      </c>
      <c r="O6541" s="32" t="str">
        <f t="shared" si="102"/>
        <v>Passives</v>
      </c>
    </row>
    <row r="6542" spans="1:15" x14ac:dyDescent="0.15">
      <c r="A6542" s="29" t="s">
        <v>41</v>
      </c>
      <c r="B6542" s="29" t="s">
        <v>42</v>
      </c>
      <c r="C6542" s="29" t="s">
        <v>104</v>
      </c>
      <c r="D6542" s="31">
        <v>44342</v>
      </c>
      <c r="E6542" s="29" t="s">
        <v>53</v>
      </c>
      <c r="F6542" s="29">
        <v>5</v>
      </c>
      <c r="G6542" s="29" t="s">
        <v>43</v>
      </c>
      <c r="H6542" s="29">
        <v>10</v>
      </c>
      <c r="K6542" s="29">
        <v>4415429600</v>
      </c>
      <c r="L6542" s="29">
        <v>4415429600</v>
      </c>
      <c r="M6542" s="29" t="s">
        <v>44</v>
      </c>
      <c r="N6542" s="29">
        <v>2376346343</v>
      </c>
      <c r="O6542" s="32" t="str">
        <f t="shared" si="102"/>
        <v>Promoters</v>
      </c>
    </row>
    <row r="6543" spans="1:15" x14ac:dyDescent="0.15">
      <c r="A6543" s="29" t="s">
        <v>41</v>
      </c>
      <c r="B6543" s="29" t="s">
        <v>42</v>
      </c>
      <c r="C6543" s="29" t="s">
        <v>108</v>
      </c>
      <c r="D6543" s="31">
        <v>44342</v>
      </c>
      <c r="E6543" s="29" t="s">
        <v>53</v>
      </c>
      <c r="F6543" s="29">
        <v>5</v>
      </c>
      <c r="G6543" s="29" t="s">
        <v>43</v>
      </c>
      <c r="H6543" s="29">
        <v>10</v>
      </c>
      <c r="K6543" s="29">
        <v>4412365775</v>
      </c>
      <c r="L6543" s="29">
        <v>4412365775</v>
      </c>
      <c r="M6543" s="29" t="s">
        <v>44</v>
      </c>
      <c r="N6543" s="29">
        <v>2376346641</v>
      </c>
      <c r="O6543" s="32" t="str">
        <f t="shared" si="102"/>
        <v>Promoters</v>
      </c>
    </row>
    <row r="6544" spans="1:15" x14ac:dyDescent="0.15">
      <c r="A6544" s="29" t="s">
        <v>41</v>
      </c>
      <c r="B6544" s="29" t="s">
        <v>42</v>
      </c>
      <c r="C6544" s="29" t="s">
        <v>147</v>
      </c>
      <c r="D6544" s="31">
        <v>44342</v>
      </c>
      <c r="E6544" s="29" t="s">
        <v>53</v>
      </c>
      <c r="F6544" s="29">
        <v>4</v>
      </c>
      <c r="G6544" s="29" t="s">
        <v>43</v>
      </c>
      <c r="H6544" s="29">
        <v>10</v>
      </c>
      <c r="J6544" s="29">
        <v>2050570522</v>
      </c>
      <c r="K6544" s="29">
        <v>4412957010</v>
      </c>
      <c r="L6544" s="29">
        <v>4412957010</v>
      </c>
      <c r="M6544" s="29" t="s">
        <v>44</v>
      </c>
      <c r="N6544" s="29">
        <v>2376358332</v>
      </c>
      <c r="O6544" s="32" t="str">
        <f t="shared" si="102"/>
        <v>Promoters</v>
      </c>
    </row>
    <row r="6545" spans="1:15" x14ac:dyDescent="0.15">
      <c r="A6545" s="29" t="s">
        <v>41</v>
      </c>
      <c r="B6545" s="29" t="s">
        <v>42</v>
      </c>
      <c r="C6545" s="29" t="s">
        <v>115</v>
      </c>
      <c r="D6545" s="31">
        <v>44342</v>
      </c>
      <c r="E6545" s="29" t="s">
        <v>50</v>
      </c>
      <c r="F6545" s="29">
        <v>5</v>
      </c>
      <c r="G6545" s="29" t="s">
        <v>43</v>
      </c>
      <c r="H6545" s="29">
        <v>9</v>
      </c>
      <c r="K6545" s="29">
        <v>3406902010</v>
      </c>
      <c r="L6545" s="29">
        <v>3406902010</v>
      </c>
      <c r="M6545" s="29" t="s">
        <v>44</v>
      </c>
      <c r="N6545" s="29">
        <v>2376366147</v>
      </c>
      <c r="O6545" s="32" t="str">
        <f t="shared" si="102"/>
        <v>Promoters</v>
      </c>
    </row>
    <row r="6546" spans="1:15" x14ac:dyDescent="0.15">
      <c r="A6546" s="29" t="s">
        <v>41</v>
      </c>
      <c r="B6546" s="29" t="s">
        <v>42</v>
      </c>
      <c r="C6546" s="29" t="s">
        <v>101</v>
      </c>
      <c r="D6546" s="31">
        <v>44342</v>
      </c>
      <c r="E6546" s="29" t="s">
        <v>53</v>
      </c>
      <c r="F6546" s="29">
        <v>5</v>
      </c>
      <c r="G6546" s="29" t="s">
        <v>43</v>
      </c>
      <c r="H6546" s="29">
        <v>10</v>
      </c>
      <c r="K6546" s="29">
        <v>4412945320</v>
      </c>
      <c r="L6546" s="29">
        <v>4412945320</v>
      </c>
      <c r="M6546" s="29" t="s">
        <v>44</v>
      </c>
      <c r="N6546" s="29">
        <v>2376375318</v>
      </c>
      <c r="O6546" s="32" t="str">
        <f t="shared" si="102"/>
        <v>Promoters</v>
      </c>
    </row>
    <row r="6547" spans="1:15" x14ac:dyDescent="0.15">
      <c r="A6547" s="29" t="s">
        <v>41</v>
      </c>
      <c r="B6547" s="29" t="s">
        <v>42</v>
      </c>
      <c r="C6547" s="29" t="s">
        <v>105</v>
      </c>
      <c r="D6547" s="31">
        <v>44342</v>
      </c>
      <c r="E6547" s="29" t="s">
        <v>53</v>
      </c>
      <c r="F6547" s="29">
        <v>5</v>
      </c>
      <c r="G6547" s="29" t="s">
        <v>43</v>
      </c>
      <c r="H6547" s="29">
        <v>8</v>
      </c>
      <c r="K6547" s="29">
        <v>4417478748</v>
      </c>
      <c r="L6547" s="29">
        <v>4417478748</v>
      </c>
      <c r="M6547" s="29" t="s">
        <v>51</v>
      </c>
      <c r="N6547" s="29">
        <v>2376379868</v>
      </c>
      <c r="O6547" s="32" t="str">
        <f t="shared" si="102"/>
        <v>Passives</v>
      </c>
    </row>
    <row r="6548" spans="1:15" x14ac:dyDescent="0.15">
      <c r="A6548" s="29" t="s">
        <v>41</v>
      </c>
      <c r="B6548" s="29" t="s">
        <v>42</v>
      </c>
      <c r="C6548" s="29" t="s">
        <v>105</v>
      </c>
      <c r="D6548" s="31">
        <v>44342</v>
      </c>
      <c r="E6548" s="29" t="s">
        <v>53</v>
      </c>
      <c r="F6548" s="29">
        <v>5</v>
      </c>
      <c r="G6548" s="29" t="s">
        <v>43</v>
      </c>
      <c r="H6548" s="29">
        <v>10</v>
      </c>
      <c r="K6548" s="29">
        <v>4415360801</v>
      </c>
      <c r="L6548" s="29">
        <v>4415360801</v>
      </c>
      <c r="M6548" s="29" t="s">
        <v>44</v>
      </c>
      <c r="N6548" s="29">
        <v>2376387097</v>
      </c>
      <c r="O6548" s="32" t="str">
        <f t="shared" si="102"/>
        <v>Promoters</v>
      </c>
    </row>
    <row r="6549" spans="1:15" x14ac:dyDescent="0.15">
      <c r="A6549" s="29" t="s">
        <v>41</v>
      </c>
      <c r="B6549" s="29" t="s">
        <v>42</v>
      </c>
      <c r="C6549" s="29" t="s">
        <v>117</v>
      </c>
      <c r="D6549" s="31">
        <v>44342</v>
      </c>
      <c r="E6549" s="29" t="s">
        <v>50</v>
      </c>
      <c r="F6549" s="29">
        <v>4</v>
      </c>
      <c r="G6549" s="29" t="s">
        <v>46</v>
      </c>
      <c r="H6549" s="29">
        <v>10</v>
      </c>
      <c r="K6549" s="29">
        <v>2154792285</v>
      </c>
      <c r="L6549" s="29">
        <v>2154792285</v>
      </c>
      <c r="M6549" s="29" t="s">
        <v>51</v>
      </c>
      <c r="N6549" s="29">
        <v>2376388958</v>
      </c>
      <c r="O6549" s="32" t="str">
        <f t="shared" si="102"/>
        <v>Promoters</v>
      </c>
    </row>
    <row r="6550" spans="1:15" x14ac:dyDescent="0.15">
      <c r="A6550" s="29" t="s">
        <v>41</v>
      </c>
      <c r="B6550" s="29" t="s">
        <v>42</v>
      </c>
      <c r="C6550" s="29" t="s">
        <v>99</v>
      </c>
      <c r="D6550" s="31">
        <v>44342</v>
      </c>
      <c r="E6550" s="29" t="s">
        <v>52</v>
      </c>
      <c r="F6550" s="29">
        <v>4</v>
      </c>
      <c r="G6550" s="29" t="s">
        <v>46</v>
      </c>
      <c r="H6550" s="29">
        <v>6</v>
      </c>
      <c r="J6550" s="29">
        <v>2050603287</v>
      </c>
      <c r="K6550" s="29">
        <v>4417053471</v>
      </c>
      <c r="L6550" s="29">
        <v>4417053471</v>
      </c>
      <c r="M6550" s="29" t="s">
        <v>44</v>
      </c>
      <c r="N6550" s="29">
        <v>2376403679</v>
      </c>
      <c r="O6550" s="32" t="str">
        <f t="shared" si="102"/>
        <v>Detractors</v>
      </c>
    </row>
    <row r="6551" spans="1:15" x14ac:dyDescent="0.15">
      <c r="A6551" s="29" t="s">
        <v>41</v>
      </c>
      <c r="B6551" s="29" t="s">
        <v>42</v>
      </c>
      <c r="C6551" s="29" t="s">
        <v>78</v>
      </c>
      <c r="D6551" s="31">
        <v>44342</v>
      </c>
      <c r="E6551" s="29" t="s">
        <v>50</v>
      </c>
      <c r="F6551" s="29">
        <v>4</v>
      </c>
      <c r="G6551" s="29" t="s">
        <v>43</v>
      </c>
      <c r="H6551" s="29">
        <v>8</v>
      </c>
      <c r="K6551" s="29">
        <v>8635359433</v>
      </c>
      <c r="L6551" s="29">
        <v>8635359433</v>
      </c>
      <c r="M6551" s="29" t="s">
        <v>51</v>
      </c>
      <c r="N6551" s="29">
        <v>2376411341</v>
      </c>
      <c r="O6551" s="32" t="str">
        <f t="shared" si="102"/>
        <v>Passives</v>
      </c>
    </row>
    <row r="6552" spans="1:15" x14ac:dyDescent="0.15">
      <c r="A6552" s="29" t="s">
        <v>41</v>
      </c>
      <c r="B6552" s="29" t="s">
        <v>42</v>
      </c>
      <c r="C6552" s="29" t="s">
        <v>105</v>
      </c>
      <c r="D6552" s="31">
        <v>44342</v>
      </c>
      <c r="E6552" s="29" t="s">
        <v>53</v>
      </c>
      <c r="F6552" s="29">
        <v>5</v>
      </c>
      <c r="G6552" s="29" t="s">
        <v>43</v>
      </c>
      <c r="H6552" s="29">
        <v>6</v>
      </c>
      <c r="K6552" s="29">
        <v>4412955151</v>
      </c>
      <c r="L6552" s="29">
        <v>4412955151</v>
      </c>
      <c r="M6552" s="29" t="s">
        <v>44</v>
      </c>
      <c r="N6552" s="29">
        <v>2376411749</v>
      </c>
      <c r="O6552" s="32" t="str">
        <f t="shared" si="102"/>
        <v>Detractors</v>
      </c>
    </row>
    <row r="6553" spans="1:15" x14ac:dyDescent="0.15">
      <c r="A6553" s="29" t="s">
        <v>41</v>
      </c>
      <c r="B6553" s="29" t="s">
        <v>42</v>
      </c>
      <c r="C6553" s="29" t="s">
        <v>129</v>
      </c>
      <c r="D6553" s="31">
        <v>44342</v>
      </c>
      <c r="E6553" s="29" t="s">
        <v>50</v>
      </c>
      <c r="F6553" s="29">
        <v>5</v>
      </c>
      <c r="G6553" s="29" t="s">
        <v>43</v>
      </c>
      <c r="H6553" s="29">
        <v>8</v>
      </c>
      <c r="K6553" s="29">
        <v>3402442436</v>
      </c>
      <c r="L6553" s="29">
        <v>3402442436</v>
      </c>
      <c r="M6553" s="29" t="s">
        <v>44</v>
      </c>
      <c r="N6553" s="29">
        <v>2376415845</v>
      </c>
      <c r="O6553" s="32" t="str">
        <f t="shared" si="102"/>
        <v>Passives</v>
      </c>
    </row>
    <row r="6554" spans="1:15" x14ac:dyDescent="0.15">
      <c r="A6554" s="29" t="s">
        <v>41</v>
      </c>
      <c r="B6554" s="29" t="s">
        <v>42</v>
      </c>
      <c r="C6554" s="29" t="s">
        <v>128</v>
      </c>
      <c r="D6554" s="31">
        <v>44342</v>
      </c>
      <c r="E6554" s="29" t="s">
        <v>50</v>
      </c>
      <c r="F6554" s="29">
        <v>5</v>
      </c>
      <c r="G6554" s="29" t="s">
        <v>43</v>
      </c>
      <c r="H6554" s="29">
        <v>10</v>
      </c>
      <c r="K6554" s="29">
        <v>3402446451</v>
      </c>
      <c r="L6554" s="29">
        <v>3402446451</v>
      </c>
      <c r="M6554" s="29" t="s">
        <v>44</v>
      </c>
      <c r="N6554" s="29">
        <v>2376419893</v>
      </c>
      <c r="O6554" s="32" t="str">
        <f t="shared" si="102"/>
        <v>Promoters</v>
      </c>
    </row>
    <row r="6555" spans="1:15" x14ac:dyDescent="0.15">
      <c r="A6555" s="29" t="s">
        <v>41</v>
      </c>
      <c r="B6555" s="29" t="s">
        <v>42</v>
      </c>
      <c r="C6555" s="29" t="s">
        <v>128</v>
      </c>
      <c r="D6555" s="31">
        <v>44342</v>
      </c>
      <c r="E6555" s="29" t="s">
        <v>50</v>
      </c>
      <c r="F6555" s="29">
        <v>4</v>
      </c>
      <c r="G6555" s="29" t="s">
        <v>46</v>
      </c>
      <c r="H6555" s="29">
        <v>7</v>
      </c>
      <c r="K6555" s="29">
        <v>3407781004</v>
      </c>
      <c r="L6555" s="29">
        <v>3407781004</v>
      </c>
      <c r="M6555" s="29" t="s">
        <v>51</v>
      </c>
      <c r="N6555" s="29">
        <v>2376421835</v>
      </c>
      <c r="O6555" s="32" t="str">
        <f t="shared" si="102"/>
        <v>Passives</v>
      </c>
    </row>
    <row r="6556" spans="1:15" x14ac:dyDescent="0.15">
      <c r="A6556" s="29" t="s">
        <v>41</v>
      </c>
      <c r="B6556" s="29" t="s">
        <v>42</v>
      </c>
      <c r="C6556" s="29" t="s">
        <v>86</v>
      </c>
      <c r="D6556" s="31">
        <v>44342</v>
      </c>
      <c r="E6556" s="29" t="s">
        <v>50</v>
      </c>
      <c r="F6556" s="29">
        <v>4</v>
      </c>
      <c r="G6556" s="29" t="s">
        <v>43</v>
      </c>
      <c r="H6556" s="29">
        <v>5</v>
      </c>
      <c r="K6556" s="29">
        <v>3402277347</v>
      </c>
      <c r="L6556" s="29">
        <v>3402277347</v>
      </c>
      <c r="M6556" s="29" t="s">
        <v>44</v>
      </c>
      <c r="N6556" s="29">
        <v>2376426693</v>
      </c>
      <c r="O6556" s="32" t="str">
        <f t="shared" si="102"/>
        <v>Detractors</v>
      </c>
    </row>
    <row r="6557" spans="1:15" x14ac:dyDescent="0.15">
      <c r="A6557" s="29" t="s">
        <v>41</v>
      </c>
      <c r="B6557" s="29" t="s">
        <v>42</v>
      </c>
      <c r="C6557" s="29" t="s">
        <v>99</v>
      </c>
      <c r="D6557" s="31">
        <v>44342</v>
      </c>
      <c r="E6557" s="29" t="s">
        <v>52</v>
      </c>
      <c r="F6557" s="29">
        <v>4</v>
      </c>
      <c r="G6557" s="29" t="s">
        <v>43</v>
      </c>
      <c r="H6557" s="29">
        <v>10</v>
      </c>
      <c r="K6557" s="29">
        <v>4417043686</v>
      </c>
      <c r="L6557" s="29">
        <v>4417043686</v>
      </c>
      <c r="M6557" s="29" t="s">
        <v>51</v>
      </c>
      <c r="N6557" s="29">
        <v>2376434919</v>
      </c>
      <c r="O6557" s="32" t="str">
        <f t="shared" si="102"/>
        <v>Promoters</v>
      </c>
    </row>
    <row r="6558" spans="1:15" x14ac:dyDescent="0.15">
      <c r="A6558" s="29" t="s">
        <v>41</v>
      </c>
      <c r="B6558" s="29" t="s">
        <v>42</v>
      </c>
      <c r="C6558" s="29" t="s">
        <v>115</v>
      </c>
      <c r="D6558" s="31">
        <v>44342</v>
      </c>
      <c r="E6558" s="29" t="s">
        <v>50</v>
      </c>
      <c r="F6558" s="29">
        <v>4</v>
      </c>
      <c r="G6558" s="29" t="s">
        <v>43</v>
      </c>
      <c r="H6558" s="29">
        <v>0</v>
      </c>
      <c r="K6558" s="29">
        <v>2404632185</v>
      </c>
      <c r="L6558" s="29">
        <v>2404632185</v>
      </c>
      <c r="M6558" s="29" t="s">
        <v>44</v>
      </c>
      <c r="N6558" s="29">
        <v>2376435923</v>
      </c>
      <c r="O6558" s="32" t="str">
        <f t="shared" si="102"/>
        <v>Detractors</v>
      </c>
    </row>
    <row r="6559" spans="1:15" x14ac:dyDescent="0.15">
      <c r="A6559" s="29" t="s">
        <v>41</v>
      </c>
      <c r="B6559" s="29" t="s">
        <v>42</v>
      </c>
      <c r="C6559" s="29" t="s">
        <v>138</v>
      </c>
      <c r="D6559" s="31">
        <v>44342</v>
      </c>
      <c r="E6559" s="29" t="s">
        <v>55</v>
      </c>
      <c r="F6559" s="29">
        <v>3</v>
      </c>
      <c r="G6559" s="29" t="s">
        <v>43</v>
      </c>
      <c r="H6559" s="29">
        <v>4</v>
      </c>
      <c r="J6559" s="29">
        <v>2050636079</v>
      </c>
      <c r="K6559" s="29">
        <v>2105574744</v>
      </c>
      <c r="L6559" s="29">
        <v>2105574744</v>
      </c>
      <c r="M6559" s="29" t="s">
        <v>44</v>
      </c>
      <c r="N6559" s="29">
        <v>2376446064</v>
      </c>
      <c r="O6559" s="32" t="str">
        <f t="shared" si="102"/>
        <v>Detractors</v>
      </c>
    </row>
    <row r="6560" spans="1:15" x14ac:dyDescent="0.15">
      <c r="A6560" s="29" t="s">
        <v>41</v>
      </c>
      <c r="B6560" s="29" t="s">
        <v>42</v>
      </c>
      <c r="C6560" s="29" t="s">
        <v>115</v>
      </c>
      <c r="D6560" s="31">
        <v>44342</v>
      </c>
      <c r="E6560" s="29" t="s">
        <v>50</v>
      </c>
      <c r="F6560" s="29">
        <v>4</v>
      </c>
      <c r="G6560" s="29" t="s">
        <v>43</v>
      </c>
      <c r="H6560" s="29">
        <v>7</v>
      </c>
      <c r="K6560" s="29">
        <v>3402774131</v>
      </c>
      <c r="L6560" s="29">
        <v>3402774131</v>
      </c>
      <c r="M6560" s="29" t="s">
        <v>51</v>
      </c>
      <c r="N6560" s="29">
        <v>2376490382</v>
      </c>
      <c r="O6560" s="32" t="str">
        <f t="shared" si="102"/>
        <v>Passives</v>
      </c>
    </row>
    <row r="6561" spans="1:15" x14ac:dyDescent="0.15">
      <c r="A6561" s="29" t="s">
        <v>41</v>
      </c>
      <c r="B6561" s="29" t="s">
        <v>42</v>
      </c>
      <c r="C6561" s="29" t="s">
        <v>147</v>
      </c>
      <c r="D6561" s="31">
        <v>44342</v>
      </c>
      <c r="E6561" s="29" t="s">
        <v>53</v>
      </c>
      <c r="F6561" s="29">
        <v>5</v>
      </c>
      <c r="G6561" s="29" t="s">
        <v>43</v>
      </c>
      <c r="H6561" s="29">
        <v>10</v>
      </c>
      <c r="K6561" s="29">
        <v>4412930572</v>
      </c>
      <c r="L6561" s="29">
        <v>4412930572</v>
      </c>
      <c r="M6561" s="29" t="s">
        <v>44</v>
      </c>
      <c r="N6561" s="29">
        <v>2376491177</v>
      </c>
      <c r="O6561" s="32" t="str">
        <f t="shared" si="102"/>
        <v>Promoters</v>
      </c>
    </row>
    <row r="6562" spans="1:15" x14ac:dyDescent="0.15">
      <c r="A6562" s="29" t="s">
        <v>41</v>
      </c>
      <c r="B6562" s="29" t="s">
        <v>42</v>
      </c>
      <c r="C6562" s="29" t="s">
        <v>103</v>
      </c>
      <c r="D6562" s="31">
        <v>44342</v>
      </c>
      <c r="E6562" s="29" t="s">
        <v>53</v>
      </c>
      <c r="F6562" s="29">
        <v>5</v>
      </c>
      <c r="G6562" s="29" t="s">
        <v>43</v>
      </c>
      <c r="H6562" s="29">
        <v>9</v>
      </c>
      <c r="K6562" s="29">
        <v>4417772181</v>
      </c>
      <c r="L6562" s="29">
        <v>4417772181</v>
      </c>
      <c r="M6562" s="29" t="s">
        <v>51</v>
      </c>
      <c r="N6562" s="29">
        <v>2376491296</v>
      </c>
      <c r="O6562" s="32" t="str">
        <f t="shared" si="102"/>
        <v>Promoters</v>
      </c>
    </row>
    <row r="6563" spans="1:15" x14ac:dyDescent="0.15">
      <c r="A6563" s="29" t="s">
        <v>41</v>
      </c>
      <c r="B6563" s="29" t="s">
        <v>42</v>
      </c>
      <c r="C6563" s="29" t="s">
        <v>140</v>
      </c>
      <c r="D6563" s="31">
        <v>44342</v>
      </c>
      <c r="E6563" s="29" t="s">
        <v>50</v>
      </c>
      <c r="F6563" s="29">
        <v>5</v>
      </c>
      <c r="G6563" s="29" t="s">
        <v>43</v>
      </c>
      <c r="H6563" s="29">
        <v>10</v>
      </c>
      <c r="K6563" s="29">
        <v>3406439228</v>
      </c>
      <c r="L6563" s="29">
        <v>3406439228</v>
      </c>
      <c r="M6563" s="29" t="s">
        <v>51</v>
      </c>
      <c r="N6563" s="29">
        <v>2376491948</v>
      </c>
      <c r="O6563" s="32" t="str">
        <f t="shared" si="102"/>
        <v>Promoters</v>
      </c>
    </row>
    <row r="6564" spans="1:15" x14ac:dyDescent="0.15">
      <c r="A6564" s="29" t="s">
        <v>41</v>
      </c>
      <c r="B6564" s="29" t="s">
        <v>42</v>
      </c>
      <c r="C6564" s="29" t="s">
        <v>81</v>
      </c>
      <c r="D6564" s="31">
        <v>44342</v>
      </c>
      <c r="E6564" s="29" t="s">
        <v>50</v>
      </c>
      <c r="F6564" s="29">
        <v>5</v>
      </c>
      <c r="G6564" s="29" t="s">
        <v>43</v>
      </c>
      <c r="H6564" s="29">
        <v>7</v>
      </c>
      <c r="K6564" s="29">
        <v>3405137897</v>
      </c>
      <c r="L6564" s="29">
        <v>3405137897</v>
      </c>
      <c r="M6564" s="29" t="s">
        <v>44</v>
      </c>
      <c r="N6564" s="29">
        <v>2376495898</v>
      </c>
      <c r="O6564" s="32" t="str">
        <f t="shared" si="102"/>
        <v>Passives</v>
      </c>
    </row>
    <row r="6565" spans="1:15" x14ac:dyDescent="0.15">
      <c r="A6565" s="29" t="s">
        <v>41</v>
      </c>
      <c r="B6565" s="29" t="s">
        <v>42</v>
      </c>
      <c r="C6565" s="29" t="s">
        <v>144</v>
      </c>
      <c r="D6565" s="31">
        <v>44342</v>
      </c>
      <c r="E6565" s="29" t="s">
        <v>50</v>
      </c>
      <c r="F6565" s="29">
        <v>5</v>
      </c>
      <c r="G6565" s="29" t="s">
        <v>43</v>
      </c>
      <c r="H6565" s="29">
        <v>10</v>
      </c>
      <c r="K6565" s="29">
        <v>3402019453</v>
      </c>
      <c r="L6565" s="29">
        <v>3402019453</v>
      </c>
      <c r="M6565" s="29" t="s">
        <v>44</v>
      </c>
      <c r="N6565" s="29">
        <v>2376497887</v>
      </c>
      <c r="O6565" s="32" t="str">
        <f t="shared" si="102"/>
        <v>Promoters</v>
      </c>
    </row>
    <row r="6566" spans="1:15" x14ac:dyDescent="0.15">
      <c r="A6566" s="29" t="s">
        <v>41</v>
      </c>
      <c r="B6566" s="29" t="s">
        <v>42</v>
      </c>
      <c r="C6566" s="29" t="s">
        <v>83</v>
      </c>
      <c r="D6566" s="31">
        <v>44342</v>
      </c>
      <c r="E6566" s="29" t="s">
        <v>50</v>
      </c>
      <c r="F6566" s="29">
        <v>4</v>
      </c>
      <c r="G6566" s="29" t="s">
        <v>43</v>
      </c>
      <c r="H6566" s="29">
        <v>8</v>
      </c>
      <c r="K6566" s="29">
        <v>3406435307</v>
      </c>
      <c r="L6566" s="29">
        <v>3406435307</v>
      </c>
      <c r="M6566" s="29" t="s">
        <v>51</v>
      </c>
      <c r="N6566" s="29">
        <v>2376499067</v>
      </c>
      <c r="O6566" s="32" t="str">
        <f t="shared" si="102"/>
        <v>Passives</v>
      </c>
    </row>
    <row r="6567" spans="1:15" x14ac:dyDescent="0.15">
      <c r="A6567" s="29" t="s">
        <v>41</v>
      </c>
      <c r="B6567" s="29" t="s">
        <v>42</v>
      </c>
      <c r="C6567" s="29" t="s">
        <v>131</v>
      </c>
      <c r="D6567" s="31">
        <v>44342</v>
      </c>
      <c r="E6567" s="29" t="s">
        <v>50</v>
      </c>
      <c r="F6567" s="29">
        <v>5</v>
      </c>
      <c r="G6567" s="29" t="s">
        <v>43</v>
      </c>
      <c r="H6567" s="29">
        <v>6</v>
      </c>
      <c r="K6567" s="29">
        <v>3405131523</v>
      </c>
      <c r="L6567" s="29">
        <v>3405131523</v>
      </c>
      <c r="M6567" s="29" t="s">
        <v>44</v>
      </c>
      <c r="N6567" s="29">
        <v>2376508144</v>
      </c>
      <c r="O6567" s="32" t="str">
        <f t="shared" si="102"/>
        <v>Detractors</v>
      </c>
    </row>
    <row r="6568" spans="1:15" x14ac:dyDescent="0.15">
      <c r="A6568" s="29" t="s">
        <v>41</v>
      </c>
      <c r="B6568" s="29" t="s">
        <v>42</v>
      </c>
      <c r="C6568" s="29" t="s">
        <v>144</v>
      </c>
      <c r="D6568" s="31">
        <v>44342</v>
      </c>
      <c r="E6568" s="29" t="s">
        <v>50</v>
      </c>
      <c r="F6568" s="29">
        <v>1</v>
      </c>
      <c r="G6568" s="29" t="s">
        <v>46</v>
      </c>
      <c r="H6568" s="29">
        <v>0</v>
      </c>
      <c r="K6568" s="29">
        <v>3404749509</v>
      </c>
      <c r="L6568" s="29">
        <v>3404749509</v>
      </c>
      <c r="M6568" s="29" t="s">
        <v>44</v>
      </c>
      <c r="N6568" s="29">
        <v>2376520273</v>
      </c>
      <c r="O6568" s="32" t="str">
        <f t="shared" si="102"/>
        <v>Detractors</v>
      </c>
    </row>
    <row r="6569" spans="1:15" x14ac:dyDescent="0.15">
      <c r="A6569" s="29" t="s">
        <v>41</v>
      </c>
      <c r="B6569" s="29" t="s">
        <v>42</v>
      </c>
      <c r="C6569" s="29" t="s">
        <v>125</v>
      </c>
      <c r="D6569" s="31">
        <v>44342</v>
      </c>
      <c r="E6569" s="29" t="s">
        <v>52</v>
      </c>
      <c r="F6569" s="29">
        <v>4</v>
      </c>
      <c r="G6569" s="29" t="s">
        <v>43</v>
      </c>
      <c r="H6569" s="29">
        <v>10</v>
      </c>
      <c r="K6569" s="29">
        <v>4417340025</v>
      </c>
      <c r="L6569" s="29">
        <v>4417340025</v>
      </c>
      <c r="M6569" s="29" t="s">
        <v>51</v>
      </c>
      <c r="N6569" s="29">
        <v>2376522784</v>
      </c>
      <c r="O6569" s="32" t="str">
        <f t="shared" si="102"/>
        <v>Promoters</v>
      </c>
    </row>
    <row r="6570" spans="1:15" x14ac:dyDescent="0.15">
      <c r="A6570" s="29" t="s">
        <v>41</v>
      </c>
      <c r="B6570" s="29" t="s">
        <v>42</v>
      </c>
      <c r="C6570" s="29" t="s">
        <v>81</v>
      </c>
      <c r="D6570" s="31">
        <v>44342</v>
      </c>
      <c r="E6570" s="29" t="s">
        <v>50</v>
      </c>
      <c r="F6570" s="29">
        <v>5</v>
      </c>
      <c r="G6570" s="29" t="s">
        <v>43</v>
      </c>
      <c r="H6570" s="29">
        <v>10</v>
      </c>
      <c r="K6570" s="29">
        <v>3406428596</v>
      </c>
      <c r="L6570" s="29">
        <v>3406428596</v>
      </c>
      <c r="M6570" s="29" t="s">
        <v>44</v>
      </c>
      <c r="N6570" s="29">
        <v>2376522852</v>
      </c>
      <c r="O6570" s="32" t="str">
        <f t="shared" si="102"/>
        <v>Promoters</v>
      </c>
    </row>
    <row r="6571" spans="1:15" x14ac:dyDescent="0.15">
      <c r="A6571" s="29" t="s">
        <v>41</v>
      </c>
      <c r="B6571" s="29" t="s">
        <v>42</v>
      </c>
      <c r="C6571" s="29" t="s">
        <v>141</v>
      </c>
      <c r="D6571" s="31">
        <v>44342</v>
      </c>
      <c r="E6571" s="29" t="s">
        <v>54</v>
      </c>
      <c r="F6571" s="29">
        <v>5</v>
      </c>
      <c r="G6571" s="29" t="s">
        <v>46</v>
      </c>
      <c r="H6571" s="29">
        <v>5</v>
      </c>
      <c r="K6571" s="29">
        <v>5052781271</v>
      </c>
      <c r="L6571" s="29">
        <v>5052781271</v>
      </c>
      <c r="M6571" s="29" t="s">
        <v>44</v>
      </c>
      <c r="N6571" s="29">
        <v>2376524648</v>
      </c>
      <c r="O6571" s="32" t="str">
        <f t="shared" si="102"/>
        <v>Detractors</v>
      </c>
    </row>
    <row r="6572" spans="1:15" x14ac:dyDescent="0.15">
      <c r="A6572" s="29" t="s">
        <v>41</v>
      </c>
      <c r="B6572" s="29" t="s">
        <v>42</v>
      </c>
      <c r="C6572" s="29" t="s">
        <v>142</v>
      </c>
      <c r="D6572" s="31">
        <v>44342</v>
      </c>
      <c r="E6572" s="29" t="s">
        <v>50</v>
      </c>
      <c r="F6572" s="29">
        <v>5</v>
      </c>
      <c r="G6572" s="29" t="s">
        <v>46</v>
      </c>
      <c r="H6572" s="29">
        <v>10</v>
      </c>
      <c r="K6572" s="29">
        <v>3406265399</v>
      </c>
      <c r="L6572" s="29">
        <v>3406265399</v>
      </c>
      <c r="M6572" s="29" t="s">
        <v>44</v>
      </c>
      <c r="N6572" s="29">
        <v>2376529508</v>
      </c>
      <c r="O6572" s="32" t="str">
        <f t="shared" si="102"/>
        <v>Promoters</v>
      </c>
    </row>
    <row r="6573" spans="1:15" x14ac:dyDescent="0.15">
      <c r="A6573" s="29" t="s">
        <v>41</v>
      </c>
      <c r="B6573" s="29" t="s">
        <v>42</v>
      </c>
      <c r="C6573" s="29" t="s">
        <v>144</v>
      </c>
      <c r="D6573" s="31">
        <v>44342</v>
      </c>
      <c r="E6573" s="29" t="s">
        <v>50</v>
      </c>
      <c r="F6573" s="29">
        <v>5</v>
      </c>
      <c r="G6573" s="29" t="s">
        <v>43</v>
      </c>
      <c r="H6573" s="29">
        <v>10</v>
      </c>
      <c r="K6573" s="29">
        <v>3405133127</v>
      </c>
      <c r="L6573" s="29">
        <v>3405133127</v>
      </c>
      <c r="M6573" s="29" t="s">
        <v>44</v>
      </c>
      <c r="N6573" s="29">
        <v>2376532675</v>
      </c>
      <c r="O6573" s="32" t="str">
        <f t="shared" si="102"/>
        <v>Promoters</v>
      </c>
    </row>
    <row r="6574" spans="1:15" x14ac:dyDescent="0.15">
      <c r="A6574" s="29" t="s">
        <v>41</v>
      </c>
      <c r="B6574" s="29" t="s">
        <v>42</v>
      </c>
      <c r="C6574" s="29" t="s">
        <v>144</v>
      </c>
      <c r="D6574" s="31">
        <v>44342</v>
      </c>
      <c r="E6574" s="29" t="s">
        <v>50</v>
      </c>
      <c r="F6574" s="29">
        <v>5</v>
      </c>
      <c r="G6574" s="29" t="s">
        <v>43</v>
      </c>
      <c r="H6574" s="29">
        <v>10</v>
      </c>
      <c r="K6574" s="29">
        <v>6467859373</v>
      </c>
      <c r="L6574" s="29">
        <v>6467859373</v>
      </c>
      <c r="M6574" s="29" t="s">
        <v>44</v>
      </c>
      <c r="N6574" s="29">
        <v>2376539640</v>
      </c>
      <c r="O6574" s="32" t="str">
        <f t="shared" si="102"/>
        <v>Promoters</v>
      </c>
    </row>
    <row r="6575" spans="1:15" x14ac:dyDescent="0.15">
      <c r="A6575" s="29" t="s">
        <v>41</v>
      </c>
      <c r="B6575" s="29" t="s">
        <v>42</v>
      </c>
      <c r="C6575" s="29" t="s">
        <v>140</v>
      </c>
      <c r="D6575" s="31">
        <v>44342</v>
      </c>
      <c r="E6575" s="29" t="s">
        <v>50</v>
      </c>
      <c r="F6575" s="29">
        <v>5</v>
      </c>
      <c r="G6575" s="29" t="s">
        <v>46</v>
      </c>
      <c r="H6575" s="29">
        <v>10</v>
      </c>
      <c r="K6575" s="29">
        <v>3409984550</v>
      </c>
      <c r="L6575" s="29">
        <v>3409984550</v>
      </c>
      <c r="M6575" s="29" t="s">
        <v>51</v>
      </c>
      <c r="N6575" s="29">
        <v>2376541877</v>
      </c>
      <c r="O6575" s="32" t="str">
        <f t="shared" si="102"/>
        <v>Promoters</v>
      </c>
    </row>
    <row r="6576" spans="1:15" x14ac:dyDescent="0.15">
      <c r="A6576" s="29" t="s">
        <v>41</v>
      </c>
      <c r="B6576" s="29" t="s">
        <v>42</v>
      </c>
      <c r="C6576" s="29" t="s">
        <v>144</v>
      </c>
      <c r="D6576" s="31">
        <v>44342</v>
      </c>
      <c r="E6576" s="29" t="s">
        <v>55</v>
      </c>
      <c r="F6576" s="29">
        <v>4</v>
      </c>
      <c r="G6576" s="29" t="s">
        <v>43</v>
      </c>
      <c r="H6576" s="29">
        <v>9</v>
      </c>
      <c r="K6576" s="29">
        <v>5752244387</v>
      </c>
      <c r="L6576" s="29">
        <v>5752244387</v>
      </c>
      <c r="M6576" s="29" t="s">
        <v>51</v>
      </c>
      <c r="N6576" s="29">
        <v>2376546067</v>
      </c>
      <c r="O6576" s="32" t="str">
        <f t="shared" si="102"/>
        <v>Promoters</v>
      </c>
    </row>
    <row r="6577" spans="1:15" x14ac:dyDescent="0.15">
      <c r="A6577" s="29" t="s">
        <v>41</v>
      </c>
      <c r="B6577" s="29" t="s">
        <v>42</v>
      </c>
      <c r="C6577" s="29" t="s">
        <v>142</v>
      </c>
      <c r="D6577" s="31">
        <v>44342</v>
      </c>
      <c r="E6577" s="29" t="s">
        <v>50</v>
      </c>
      <c r="F6577" s="29">
        <v>5</v>
      </c>
      <c r="G6577" s="29" t="s">
        <v>43</v>
      </c>
      <c r="H6577" s="29">
        <v>10</v>
      </c>
      <c r="K6577" s="29">
        <v>3404222926</v>
      </c>
      <c r="L6577" s="29">
        <v>3404222926</v>
      </c>
      <c r="M6577" s="29" t="s">
        <v>44</v>
      </c>
      <c r="N6577" s="29">
        <v>2376548369</v>
      </c>
      <c r="O6577" s="32" t="str">
        <f t="shared" si="102"/>
        <v>Promoters</v>
      </c>
    </row>
    <row r="6578" spans="1:15" x14ac:dyDescent="0.15">
      <c r="A6578" s="29" t="s">
        <v>41</v>
      </c>
      <c r="B6578" s="29" t="s">
        <v>42</v>
      </c>
      <c r="C6578" s="29" t="s">
        <v>125</v>
      </c>
      <c r="D6578" s="31">
        <v>44342</v>
      </c>
      <c r="E6578" s="29" t="s">
        <v>53</v>
      </c>
      <c r="F6578" s="29">
        <v>5</v>
      </c>
      <c r="G6578" s="29" t="s">
        <v>43</v>
      </c>
      <c r="H6578" s="29">
        <v>5</v>
      </c>
      <c r="K6578" s="29">
        <v>4412367382</v>
      </c>
      <c r="L6578" s="29">
        <v>4412367382</v>
      </c>
      <c r="M6578" s="29" t="s">
        <v>44</v>
      </c>
      <c r="N6578" s="29">
        <v>2376548823</v>
      </c>
      <c r="O6578" s="32" t="str">
        <f t="shared" si="102"/>
        <v>Detractors</v>
      </c>
    </row>
    <row r="6579" spans="1:15" x14ac:dyDescent="0.15">
      <c r="A6579" s="29" t="s">
        <v>41</v>
      </c>
      <c r="B6579" s="29" t="s">
        <v>42</v>
      </c>
      <c r="C6579" s="29" t="s">
        <v>130</v>
      </c>
      <c r="D6579" s="31">
        <v>44342</v>
      </c>
      <c r="E6579" s="29" t="s">
        <v>53</v>
      </c>
      <c r="F6579" s="29">
        <v>5</v>
      </c>
      <c r="G6579" s="29" t="s">
        <v>43</v>
      </c>
      <c r="H6579" s="29">
        <v>10</v>
      </c>
      <c r="K6579" s="29">
        <v>4413354857</v>
      </c>
      <c r="L6579" s="29">
        <v>4413354857</v>
      </c>
      <c r="M6579" s="29" t="s">
        <v>44</v>
      </c>
      <c r="N6579" s="29">
        <v>2376559839</v>
      </c>
      <c r="O6579" s="32" t="str">
        <f t="shared" si="102"/>
        <v>Promoters</v>
      </c>
    </row>
    <row r="6580" spans="1:15" x14ac:dyDescent="0.15">
      <c r="A6580" s="29" t="s">
        <v>41</v>
      </c>
      <c r="B6580" s="29" t="s">
        <v>42</v>
      </c>
      <c r="C6580" s="29" t="s">
        <v>88</v>
      </c>
      <c r="D6580" s="31">
        <v>44342</v>
      </c>
      <c r="E6580" s="29" t="s">
        <v>55</v>
      </c>
      <c r="F6580" s="29">
        <v>5</v>
      </c>
      <c r="G6580" s="29" t="s">
        <v>43</v>
      </c>
      <c r="H6580" s="29">
        <v>9</v>
      </c>
      <c r="K6580" s="29">
        <v>5754550200</v>
      </c>
      <c r="L6580" s="29">
        <v>5754550200</v>
      </c>
      <c r="M6580" s="29" t="s">
        <v>44</v>
      </c>
      <c r="N6580" s="29">
        <v>2376560779</v>
      </c>
      <c r="O6580" s="32" t="str">
        <f t="shared" si="102"/>
        <v>Promoters</v>
      </c>
    </row>
    <row r="6581" spans="1:15" x14ac:dyDescent="0.15">
      <c r="A6581" s="29" t="s">
        <v>41</v>
      </c>
      <c r="B6581" s="29" t="s">
        <v>42</v>
      </c>
      <c r="C6581" s="29" t="s">
        <v>114</v>
      </c>
      <c r="D6581" s="31">
        <v>44343</v>
      </c>
      <c r="E6581" s="29" t="s">
        <v>50</v>
      </c>
      <c r="F6581" s="29">
        <v>1</v>
      </c>
      <c r="G6581" s="29" t="s">
        <v>43</v>
      </c>
      <c r="H6581" s="29">
        <v>1</v>
      </c>
      <c r="K6581" s="29">
        <v>3402274240</v>
      </c>
      <c r="L6581" s="29">
        <v>3402274240</v>
      </c>
      <c r="M6581" s="29" t="s">
        <v>44</v>
      </c>
      <c r="N6581" s="29">
        <v>2376662932</v>
      </c>
      <c r="O6581" s="32" t="str">
        <f t="shared" si="102"/>
        <v>Detractors</v>
      </c>
    </row>
    <row r="6582" spans="1:15" x14ac:dyDescent="0.15">
      <c r="A6582" s="29" t="s">
        <v>41</v>
      </c>
      <c r="B6582" s="29" t="s">
        <v>42</v>
      </c>
      <c r="C6582" s="29" t="s">
        <v>113</v>
      </c>
      <c r="D6582" s="31">
        <v>44343</v>
      </c>
      <c r="E6582" s="29" t="s">
        <v>55</v>
      </c>
      <c r="F6582" s="29">
        <v>5</v>
      </c>
      <c r="G6582" s="29" t="s">
        <v>43</v>
      </c>
      <c r="H6582" s="29">
        <v>7</v>
      </c>
      <c r="K6582" s="29">
        <v>8046010597</v>
      </c>
      <c r="L6582" s="29">
        <v>8046010597</v>
      </c>
      <c r="M6582" s="29" t="s">
        <v>44</v>
      </c>
      <c r="N6582" s="29">
        <v>2376667227</v>
      </c>
      <c r="O6582" s="32" t="str">
        <f t="shared" si="102"/>
        <v>Passives</v>
      </c>
    </row>
    <row r="6583" spans="1:15" x14ac:dyDescent="0.15">
      <c r="A6583" s="29" t="s">
        <v>41</v>
      </c>
      <c r="B6583" s="29" t="s">
        <v>42</v>
      </c>
      <c r="C6583" s="29" t="s">
        <v>121</v>
      </c>
      <c r="D6583" s="31">
        <v>44343</v>
      </c>
      <c r="E6583" s="29" t="s">
        <v>52</v>
      </c>
      <c r="F6583" s="29">
        <v>5</v>
      </c>
      <c r="G6583" s="29" t="s">
        <v>43</v>
      </c>
      <c r="H6583" s="29">
        <v>10</v>
      </c>
      <c r="K6583" s="29">
        <v>4412936862</v>
      </c>
      <c r="L6583" s="29">
        <v>4412936862</v>
      </c>
      <c r="M6583" s="29" t="s">
        <v>44</v>
      </c>
      <c r="N6583" s="29">
        <v>2376667887</v>
      </c>
      <c r="O6583" s="32" t="str">
        <f t="shared" si="102"/>
        <v>Promoters</v>
      </c>
    </row>
    <row r="6584" spans="1:15" x14ac:dyDescent="0.15">
      <c r="A6584" s="29" t="s">
        <v>41</v>
      </c>
      <c r="B6584" s="29" t="s">
        <v>42</v>
      </c>
      <c r="C6584" s="29" t="s">
        <v>100</v>
      </c>
      <c r="D6584" s="31">
        <v>44343</v>
      </c>
      <c r="E6584" s="29" t="s">
        <v>53</v>
      </c>
      <c r="F6584" s="29">
        <v>5</v>
      </c>
      <c r="G6584" s="29" t="s">
        <v>46</v>
      </c>
      <c r="H6584" s="29">
        <v>10</v>
      </c>
      <c r="K6584" s="29">
        <v>4415429600</v>
      </c>
      <c r="L6584" s="29">
        <v>4415429600</v>
      </c>
      <c r="M6584" s="29" t="s">
        <v>51</v>
      </c>
      <c r="N6584" s="29">
        <v>2376698325</v>
      </c>
      <c r="O6584" s="32" t="str">
        <f t="shared" si="102"/>
        <v>Promoters</v>
      </c>
    </row>
    <row r="6585" spans="1:15" x14ac:dyDescent="0.15">
      <c r="A6585" s="29" t="s">
        <v>41</v>
      </c>
      <c r="B6585" s="29" t="s">
        <v>42</v>
      </c>
      <c r="C6585" s="29" t="s">
        <v>123</v>
      </c>
      <c r="D6585" s="31">
        <v>44343</v>
      </c>
      <c r="E6585" s="29" t="s">
        <v>52</v>
      </c>
      <c r="F6585" s="29">
        <v>5</v>
      </c>
      <c r="G6585" s="29" t="s">
        <v>43</v>
      </c>
      <c r="H6585" s="29">
        <v>10</v>
      </c>
      <c r="K6585" s="29">
        <v>4412971973</v>
      </c>
      <c r="L6585" s="29">
        <v>4412971973</v>
      </c>
      <c r="M6585" s="29" t="s">
        <v>44</v>
      </c>
      <c r="N6585" s="29">
        <v>2376717687</v>
      </c>
      <c r="O6585" s="32" t="str">
        <f t="shared" si="102"/>
        <v>Promoters</v>
      </c>
    </row>
    <row r="6586" spans="1:15" x14ac:dyDescent="0.15">
      <c r="A6586" s="29" t="s">
        <v>41</v>
      </c>
      <c r="B6586" s="29" t="s">
        <v>42</v>
      </c>
      <c r="C6586" s="29" t="s">
        <v>123</v>
      </c>
      <c r="D6586" s="31">
        <v>44343</v>
      </c>
      <c r="E6586" s="29" t="s">
        <v>52</v>
      </c>
      <c r="F6586" s="29">
        <v>5</v>
      </c>
      <c r="G6586" s="29" t="s">
        <v>43</v>
      </c>
      <c r="H6586" s="29">
        <v>8</v>
      </c>
      <c r="K6586" s="29">
        <v>4417353266</v>
      </c>
      <c r="L6586" s="29">
        <v>4417353266</v>
      </c>
      <c r="M6586" s="29" t="s">
        <v>44</v>
      </c>
      <c r="N6586" s="29">
        <v>2376725826</v>
      </c>
      <c r="O6586" s="32" t="str">
        <f t="shared" si="102"/>
        <v>Passives</v>
      </c>
    </row>
    <row r="6587" spans="1:15" x14ac:dyDescent="0.15">
      <c r="A6587" s="29" t="s">
        <v>41</v>
      </c>
      <c r="B6587" s="29" t="s">
        <v>42</v>
      </c>
      <c r="C6587" s="29" t="s">
        <v>101</v>
      </c>
      <c r="D6587" s="31">
        <v>44343</v>
      </c>
      <c r="E6587" s="29" t="s">
        <v>53</v>
      </c>
      <c r="F6587" s="29">
        <v>1</v>
      </c>
      <c r="G6587" s="29" t="s">
        <v>46</v>
      </c>
      <c r="H6587" s="29">
        <v>10</v>
      </c>
      <c r="K6587" s="29">
        <v>4413350608</v>
      </c>
      <c r="L6587" s="29">
        <v>4413350608</v>
      </c>
      <c r="M6587" s="29" t="s">
        <v>44</v>
      </c>
      <c r="N6587" s="29">
        <v>2376745888</v>
      </c>
      <c r="O6587" s="32" t="str">
        <f t="shared" si="102"/>
        <v>Promoters</v>
      </c>
    </row>
    <row r="6588" spans="1:15" x14ac:dyDescent="0.15">
      <c r="A6588" s="29" t="s">
        <v>41</v>
      </c>
      <c r="B6588" s="29" t="s">
        <v>42</v>
      </c>
      <c r="C6588" s="29" t="s">
        <v>101</v>
      </c>
      <c r="D6588" s="31">
        <v>44343</v>
      </c>
      <c r="E6588" s="29" t="s">
        <v>53</v>
      </c>
      <c r="F6588" s="29">
        <v>5</v>
      </c>
      <c r="G6588" s="29" t="s">
        <v>43</v>
      </c>
      <c r="H6588" s="29">
        <v>9</v>
      </c>
      <c r="K6588" s="29">
        <v>4417992720</v>
      </c>
      <c r="L6588" s="29">
        <v>4417992720</v>
      </c>
      <c r="M6588" s="29" t="s">
        <v>51</v>
      </c>
      <c r="N6588" s="29">
        <v>2376763328</v>
      </c>
      <c r="O6588" s="32" t="str">
        <f t="shared" si="102"/>
        <v>Promoters</v>
      </c>
    </row>
    <row r="6589" spans="1:15" x14ac:dyDescent="0.15">
      <c r="A6589" s="29" t="s">
        <v>41</v>
      </c>
      <c r="B6589" s="29" t="s">
        <v>42</v>
      </c>
      <c r="C6589" s="29" t="s">
        <v>111</v>
      </c>
      <c r="D6589" s="31">
        <v>44343</v>
      </c>
      <c r="E6589" s="29" t="s">
        <v>50</v>
      </c>
      <c r="F6589" s="29">
        <v>5</v>
      </c>
      <c r="G6589" s="29" t="s">
        <v>43</v>
      </c>
      <c r="H6589" s="29">
        <v>10</v>
      </c>
      <c r="J6589" s="29">
        <v>2050906684</v>
      </c>
      <c r="K6589" s="29">
        <v>3402273839</v>
      </c>
      <c r="L6589" s="29">
        <v>3402273839</v>
      </c>
      <c r="M6589" s="29" t="s">
        <v>44</v>
      </c>
      <c r="N6589" s="29">
        <v>2376780026</v>
      </c>
      <c r="O6589" s="32" t="str">
        <f t="shared" si="102"/>
        <v>Promoters</v>
      </c>
    </row>
    <row r="6590" spans="1:15" x14ac:dyDescent="0.15">
      <c r="A6590" s="29" t="s">
        <v>41</v>
      </c>
      <c r="B6590" s="29" t="s">
        <v>42</v>
      </c>
      <c r="C6590" s="29" t="s">
        <v>99</v>
      </c>
      <c r="D6590" s="31">
        <v>44343</v>
      </c>
      <c r="E6590" s="29" t="s">
        <v>52</v>
      </c>
      <c r="F6590" s="29">
        <v>5</v>
      </c>
      <c r="G6590" s="29" t="s">
        <v>46</v>
      </c>
      <c r="H6590" s="29">
        <v>10</v>
      </c>
      <c r="K6590" s="29">
        <v>4417031057</v>
      </c>
      <c r="L6590" s="29">
        <v>4417031057</v>
      </c>
      <c r="M6590" s="29" t="s">
        <v>44</v>
      </c>
      <c r="N6590" s="29">
        <v>2376786173</v>
      </c>
      <c r="O6590" s="32" t="str">
        <f t="shared" si="102"/>
        <v>Promoters</v>
      </c>
    </row>
    <row r="6591" spans="1:15" x14ac:dyDescent="0.15">
      <c r="A6591" s="29" t="s">
        <v>41</v>
      </c>
      <c r="B6591" s="29" t="s">
        <v>42</v>
      </c>
      <c r="C6591" s="29" t="s">
        <v>104</v>
      </c>
      <c r="D6591" s="31">
        <v>44343</v>
      </c>
      <c r="E6591" s="29" t="s">
        <v>53</v>
      </c>
      <c r="F6591" s="29">
        <v>5</v>
      </c>
      <c r="G6591" s="29" t="s">
        <v>43</v>
      </c>
      <c r="H6591" s="29">
        <v>9</v>
      </c>
      <c r="K6591" s="29">
        <v>4412925000</v>
      </c>
      <c r="L6591" s="29">
        <v>4412925000</v>
      </c>
      <c r="M6591" s="29" t="s">
        <v>44</v>
      </c>
      <c r="N6591" s="29">
        <v>2376790086</v>
      </c>
      <c r="O6591" s="32" t="str">
        <f t="shared" si="102"/>
        <v>Promoters</v>
      </c>
    </row>
    <row r="6592" spans="1:15" x14ac:dyDescent="0.15">
      <c r="A6592" s="29" t="s">
        <v>41</v>
      </c>
      <c r="B6592" s="29" t="s">
        <v>42</v>
      </c>
      <c r="C6592" s="29" t="s">
        <v>99</v>
      </c>
      <c r="D6592" s="31">
        <v>44343</v>
      </c>
      <c r="E6592" s="29" t="s">
        <v>52</v>
      </c>
      <c r="F6592" s="29">
        <v>5</v>
      </c>
      <c r="G6592" s="29" t="s">
        <v>46</v>
      </c>
      <c r="H6592" s="29">
        <v>10</v>
      </c>
      <c r="K6592" s="29">
        <v>4417031057</v>
      </c>
      <c r="L6592" s="29">
        <v>4417031057</v>
      </c>
      <c r="M6592" s="29" t="s">
        <v>44</v>
      </c>
      <c r="N6592" s="29">
        <v>2376791061</v>
      </c>
      <c r="O6592" s="32" t="str">
        <f t="shared" si="102"/>
        <v>Promoters</v>
      </c>
    </row>
    <row r="6593" spans="1:15" x14ac:dyDescent="0.15">
      <c r="A6593" s="29" t="s">
        <v>41</v>
      </c>
      <c r="B6593" s="29" t="s">
        <v>42</v>
      </c>
      <c r="C6593" s="29" t="s">
        <v>122</v>
      </c>
      <c r="D6593" s="31">
        <v>44343</v>
      </c>
      <c r="E6593" s="29" t="s">
        <v>55</v>
      </c>
      <c r="F6593" s="29">
        <v>5</v>
      </c>
      <c r="G6593" s="29" t="s">
        <v>43</v>
      </c>
      <c r="H6593" s="29">
        <v>8</v>
      </c>
      <c r="K6593" s="29">
        <v>7817605862</v>
      </c>
      <c r="L6593" s="29">
        <v>7817605862</v>
      </c>
      <c r="M6593" s="29" t="s">
        <v>51</v>
      </c>
      <c r="N6593" s="29">
        <v>2376808427</v>
      </c>
      <c r="O6593" s="32" t="str">
        <f t="shared" si="102"/>
        <v>Passives</v>
      </c>
    </row>
    <row r="6594" spans="1:15" x14ac:dyDescent="0.15">
      <c r="A6594" s="29" t="s">
        <v>41</v>
      </c>
      <c r="B6594" s="29" t="s">
        <v>42</v>
      </c>
      <c r="C6594" s="29" t="s">
        <v>102</v>
      </c>
      <c r="D6594" s="31">
        <v>44343</v>
      </c>
      <c r="E6594" s="29" t="s">
        <v>53</v>
      </c>
      <c r="F6594" s="29">
        <v>5</v>
      </c>
      <c r="G6594" s="29" t="s">
        <v>43</v>
      </c>
      <c r="H6594" s="29">
        <v>10</v>
      </c>
      <c r="K6594" s="29">
        <v>4415322273</v>
      </c>
      <c r="L6594" s="29">
        <v>4415322273</v>
      </c>
      <c r="M6594" s="29" t="s">
        <v>44</v>
      </c>
      <c r="N6594" s="29">
        <v>2376813150</v>
      </c>
      <c r="O6594" s="32" t="str">
        <f t="shared" ref="O6594:O6657" si="103">IF(AND(H6594&gt;=$Q$3,H6594&lt;=$R$3),$S$3,IF(AND(H6594&gt;=$Q$4,H6594&lt;=$R$4),$S$4,IF(AND(H6594&gt;=$Q$5,H6594&lt;=$R$5),$S$5)))</f>
        <v>Promoters</v>
      </c>
    </row>
    <row r="6595" spans="1:15" x14ac:dyDescent="0.15">
      <c r="A6595" s="29" t="s">
        <v>41</v>
      </c>
      <c r="B6595" s="29" t="s">
        <v>42</v>
      </c>
      <c r="C6595" s="29" t="s">
        <v>120</v>
      </c>
      <c r="D6595" s="31">
        <v>44343</v>
      </c>
      <c r="E6595" s="29" t="s">
        <v>52</v>
      </c>
      <c r="F6595" s="29">
        <v>4</v>
      </c>
      <c r="G6595" s="29" t="s">
        <v>43</v>
      </c>
      <c r="H6595" s="29">
        <v>9</v>
      </c>
      <c r="K6595" s="29">
        <v>4412926936</v>
      </c>
      <c r="L6595" s="29">
        <v>4412926936</v>
      </c>
      <c r="M6595" s="29" t="s">
        <v>51</v>
      </c>
      <c r="N6595" s="29">
        <v>2376813874</v>
      </c>
      <c r="O6595" s="32" t="str">
        <f t="shared" si="103"/>
        <v>Promoters</v>
      </c>
    </row>
    <row r="6596" spans="1:15" x14ac:dyDescent="0.15">
      <c r="A6596" s="29" t="s">
        <v>41</v>
      </c>
      <c r="B6596" s="29" t="s">
        <v>42</v>
      </c>
      <c r="C6596" s="29" t="s">
        <v>133</v>
      </c>
      <c r="D6596" s="31">
        <v>44343</v>
      </c>
      <c r="E6596" s="29" t="s">
        <v>50</v>
      </c>
      <c r="F6596" s="29">
        <v>5</v>
      </c>
      <c r="G6596" s="29" t="s">
        <v>43</v>
      </c>
      <c r="H6596" s="29">
        <v>10</v>
      </c>
      <c r="K6596" s="29">
        <v>2022883142</v>
      </c>
      <c r="L6596" s="29">
        <v>2022883142</v>
      </c>
      <c r="M6596" s="29" t="s">
        <v>44</v>
      </c>
      <c r="N6596" s="29">
        <v>2376817787</v>
      </c>
      <c r="O6596" s="32" t="str">
        <f t="shared" si="103"/>
        <v>Promoters</v>
      </c>
    </row>
    <row r="6597" spans="1:15" x14ac:dyDescent="0.15">
      <c r="A6597" s="29" t="s">
        <v>41</v>
      </c>
      <c r="B6597" s="29" t="s">
        <v>42</v>
      </c>
      <c r="C6597" s="29" t="s">
        <v>111</v>
      </c>
      <c r="D6597" s="31">
        <v>44343</v>
      </c>
      <c r="E6597" s="29" t="s">
        <v>55</v>
      </c>
      <c r="F6597" s="29">
        <v>1</v>
      </c>
      <c r="G6597" s="29" t="s">
        <v>46</v>
      </c>
      <c r="H6597" s="29">
        <v>0</v>
      </c>
      <c r="K6597" s="29">
        <v>5756135151</v>
      </c>
      <c r="L6597" s="29">
        <v>5756135151</v>
      </c>
      <c r="M6597" s="29" t="s">
        <v>44</v>
      </c>
      <c r="N6597" s="29">
        <v>2376818427</v>
      </c>
      <c r="O6597" s="32" t="str">
        <f t="shared" si="103"/>
        <v>Detractors</v>
      </c>
    </row>
    <row r="6598" spans="1:15" x14ac:dyDescent="0.15">
      <c r="A6598" s="29" t="s">
        <v>41</v>
      </c>
      <c r="B6598" s="29" t="s">
        <v>42</v>
      </c>
      <c r="C6598" s="29" t="s">
        <v>111</v>
      </c>
      <c r="D6598" s="31">
        <v>44343</v>
      </c>
      <c r="E6598" s="29" t="s">
        <v>55</v>
      </c>
      <c r="F6598" s="29">
        <v>5</v>
      </c>
      <c r="G6598" s="29" t="s">
        <v>46</v>
      </c>
      <c r="H6598" s="29">
        <v>6</v>
      </c>
      <c r="K6598" s="29">
        <v>7752943775</v>
      </c>
      <c r="L6598" s="29">
        <v>7752943775</v>
      </c>
      <c r="M6598" s="29" t="s">
        <v>44</v>
      </c>
      <c r="N6598" s="29">
        <v>2376823070</v>
      </c>
      <c r="O6598" s="32" t="str">
        <f t="shared" si="103"/>
        <v>Detractors</v>
      </c>
    </row>
    <row r="6599" spans="1:15" x14ac:dyDescent="0.15">
      <c r="A6599" s="29" t="s">
        <v>41</v>
      </c>
      <c r="B6599" s="29" t="s">
        <v>42</v>
      </c>
      <c r="C6599" s="29" t="s">
        <v>83</v>
      </c>
      <c r="D6599" s="31">
        <v>44343</v>
      </c>
      <c r="E6599" s="29" t="s">
        <v>50</v>
      </c>
      <c r="F6599" s="29">
        <v>5</v>
      </c>
      <c r="G6599" s="29" t="s">
        <v>43</v>
      </c>
      <c r="H6599" s="29">
        <v>7</v>
      </c>
      <c r="K6599" s="29">
        <v>3403329038</v>
      </c>
      <c r="L6599" s="29">
        <v>3403329038</v>
      </c>
      <c r="M6599" s="29" t="s">
        <v>44</v>
      </c>
      <c r="N6599" s="29">
        <v>2376848630</v>
      </c>
      <c r="O6599" s="32" t="str">
        <f t="shared" si="103"/>
        <v>Passives</v>
      </c>
    </row>
    <row r="6600" spans="1:15" x14ac:dyDescent="0.15">
      <c r="A6600" s="29" t="s">
        <v>41</v>
      </c>
      <c r="B6600" s="29" t="s">
        <v>42</v>
      </c>
      <c r="C6600" s="29" t="s">
        <v>82</v>
      </c>
      <c r="D6600" s="31">
        <v>44343</v>
      </c>
      <c r="E6600" s="29" t="s">
        <v>50</v>
      </c>
      <c r="F6600" s="29">
        <v>5</v>
      </c>
      <c r="G6600" s="29" t="s">
        <v>43</v>
      </c>
      <c r="H6600" s="29">
        <v>8</v>
      </c>
      <c r="K6600" s="29">
        <v>3866791585</v>
      </c>
      <c r="L6600" s="29">
        <v>3866791585</v>
      </c>
      <c r="M6600" s="29" t="s">
        <v>51</v>
      </c>
      <c r="N6600" s="29">
        <v>2376864744</v>
      </c>
      <c r="O6600" s="32" t="str">
        <f t="shared" si="103"/>
        <v>Passives</v>
      </c>
    </row>
    <row r="6601" spans="1:15" x14ac:dyDescent="0.15">
      <c r="A6601" s="29" t="s">
        <v>41</v>
      </c>
      <c r="B6601" s="29" t="s">
        <v>42</v>
      </c>
      <c r="C6601" s="29" t="s">
        <v>119</v>
      </c>
      <c r="D6601" s="31">
        <v>44343</v>
      </c>
      <c r="E6601" s="29" t="s">
        <v>53</v>
      </c>
      <c r="F6601" s="29">
        <v>5</v>
      </c>
      <c r="G6601" s="29" t="s">
        <v>43</v>
      </c>
      <c r="H6601" s="29">
        <v>5</v>
      </c>
      <c r="K6601" s="29">
        <v>4412954577</v>
      </c>
      <c r="L6601" s="29">
        <v>4412954577</v>
      </c>
      <c r="M6601" s="29" t="s">
        <v>44</v>
      </c>
      <c r="N6601" s="29">
        <v>2376866160</v>
      </c>
      <c r="O6601" s="32" t="str">
        <f t="shared" si="103"/>
        <v>Detractors</v>
      </c>
    </row>
    <row r="6602" spans="1:15" x14ac:dyDescent="0.15">
      <c r="A6602" s="29" t="s">
        <v>41</v>
      </c>
      <c r="B6602" s="29" t="s">
        <v>42</v>
      </c>
      <c r="C6602" s="29" t="s">
        <v>142</v>
      </c>
      <c r="D6602" s="31">
        <v>44343</v>
      </c>
      <c r="E6602" s="29" t="s">
        <v>50</v>
      </c>
      <c r="F6602" s="29">
        <v>5</v>
      </c>
      <c r="G6602" s="29" t="s">
        <v>43</v>
      </c>
      <c r="H6602" s="29">
        <v>9</v>
      </c>
      <c r="K6602" s="29">
        <v>3407254376</v>
      </c>
      <c r="L6602" s="29">
        <v>3407254376</v>
      </c>
      <c r="M6602" s="29" t="s">
        <v>44</v>
      </c>
      <c r="N6602" s="29">
        <v>2376869382</v>
      </c>
      <c r="O6602" s="32" t="str">
        <f t="shared" si="103"/>
        <v>Promoters</v>
      </c>
    </row>
    <row r="6603" spans="1:15" x14ac:dyDescent="0.15">
      <c r="A6603" s="29" t="s">
        <v>41</v>
      </c>
      <c r="B6603" s="29" t="s">
        <v>42</v>
      </c>
      <c r="C6603" s="29" t="s">
        <v>136</v>
      </c>
      <c r="D6603" s="31">
        <v>44343</v>
      </c>
      <c r="E6603" s="29" t="s">
        <v>52</v>
      </c>
      <c r="F6603" s="29">
        <v>3</v>
      </c>
      <c r="G6603" s="29" t="s">
        <v>43</v>
      </c>
      <c r="H6603" s="29">
        <v>5</v>
      </c>
      <c r="K6603" s="29">
        <v>4417771268</v>
      </c>
      <c r="L6603" s="29">
        <v>4417771268</v>
      </c>
      <c r="M6603" s="29" t="s">
        <v>44</v>
      </c>
      <c r="N6603" s="29">
        <v>2376892222</v>
      </c>
      <c r="O6603" s="32" t="str">
        <f t="shared" si="103"/>
        <v>Detractors</v>
      </c>
    </row>
    <row r="6604" spans="1:15" x14ac:dyDescent="0.15">
      <c r="A6604" s="29" t="s">
        <v>41</v>
      </c>
      <c r="B6604" s="29" t="s">
        <v>42</v>
      </c>
      <c r="C6604" s="29" t="s">
        <v>84</v>
      </c>
      <c r="D6604" s="31">
        <v>44343</v>
      </c>
      <c r="E6604" s="29" t="s">
        <v>50</v>
      </c>
      <c r="F6604" s="29">
        <v>5</v>
      </c>
      <c r="G6604" s="29" t="s">
        <v>43</v>
      </c>
      <c r="H6604" s="29">
        <v>10</v>
      </c>
      <c r="K6604" s="29">
        <v>3409988202</v>
      </c>
      <c r="L6604" s="29">
        <v>3409988202</v>
      </c>
      <c r="M6604" s="29" t="s">
        <v>51</v>
      </c>
      <c r="N6604" s="29">
        <v>2376902436</v>
      </c>
      <c r="O6604" s="32" t="str">
        <f t="shared" si="103"/>
        <v>Promoters</v>
      </c>
    </row>
    <row r="6605" spans="1:15" x14ac:dyDescent="0.15">
      <c r="A6605" s="29" t="s">
        <v>41</v>
      </c>
      <c r="B6605" s="29" t="s">
        <v>42</v>
      </c>
      <c r="C6605" s="29" t="s">
        <v>133</v>
      </c>
      <c r="D6605" s="31">
        <v>44343</v>
      </c>
      <c r="E6605" s="29" t="s">
        <v>54</v>
      </c>
      <c r="F6605" s="29">
        <v>5</v>
      </c>
      <c r="G6605" s="29" t="s">
        <v>43</v>
      </c>
      <c r="H6605" s="29">
        <v>9</v>
      </c>
      <c r="K6605" s="29">
        <v>8433432290</v>
      </c>
      <c r="L6605" s="29">
        <v>8433432290</v>
      </c>
      <c r="M6605" s="29" t="s">
        <v>44</v>
      </c>
      <c r="N6605" s="29">
        <v>2376946382</v>
      </c>
      <c r="O6605" s="32" t="str">
        <f t="shared" si="103"/>
        <v>Promoters</v>
      </c>
    </row>
    <row r="6606" spans="1:15" x14ac:dyDescent="0.15">
      <c r="A6606" s="29" t="s">
        <v>41</v>
      </c>
      <c r="B6606" s="29" t="s">
        <v>42</v>
      </c>
      <c r="C6606" s="29" t="s">
        <v>114</v>
      </c>
      <c r="D6606" s="31">
        <v>44344</v>
      </c>
      <c r="E6606" s="29" t="s">
        <v>52</v>
      </c>
      <c r="F6606" s="29">
        <v>5</v>
      </c>
      <c r="G6606" s="29" t="s">
        <v>43</v>
      </c>
      <c r="H6606" s="29">
        <v>10</v>
      </c>
      <c r="J6606" s="29">
        <v>2051114819</v>
      </c>
      <c r="K6606" s="29">
        <v>4415197789</v>
      </c>
      <c r="L6606" s="29">
        <v>4415197789</v>
      </c>
      <c r="M6606" s="29" t="s">
        <v>44</v>
      </c>
      <c r="N6606" s="29">
        <v>2377207367</v>
      </c>
      <c r="O6606" s="32" t="str">
        <f t="shared" si="103"/>
        <v>Promoters</v>
      </c>
    </row>
    <row r="6607" spans="1:15" x14ac:dyDescent="0.15">
      <c r="A6607" s="29" t="s">
        <v>41</v>
      </c>
      <c r="B6607" s="29" t="s">
        <v>42</v>
      </c>
      <c r="C6607" s="29" t="s">
        <v>123</v>
      </c>
      <c r="D6607" s="31">
        <v>44344</v>
      </c>
      <c r="E6607" s="29" t="s">
        <v>52</v>
      </c>
      <c r="F6607" s="29">
        <v>5</v>
      </c>
      <c r="G6607" s="29" t="s">
        <v>43</v>
      </c>
      <c r="H6607" s="29">
        <v>10</v>
      </c>
      <c r="J6607" s="29">
        <v>2051187897</v>
      </c>
      <c r="K6607" s="29">
        <v>8099889865</v>
      </c>
      <c r="L6607" s="29">
        <v>8099889865</v>
      </c>
      <c r="M6607" s="29" t="s">
        <v>44</v>
      </c>
      <c r="N6607" s="29">
        <v>2377249528</v>
      </c>
      <c r="O6607" s="32" t="str">
        <f t="shared" si="103"/>
        <v>Promoters</v>
      </c>
    </row>
    <row r="6608" spans="1:15" x14ac:dyDescent="0.15">
      <c r="A6608" s="29" t="s">
        <v>41</v>
      </c>
      <c r="B6608" s="29" t="s">
        <v>42</v>
      </c>
      <c r="C6608" s="29" t="s">
        <v>112</v>
      </c>
      <c r="D6608" s="31">
        <v>44344</v>
      </c>
      <c r="E6608" s="29" t="s">
        <v>50</v>
      </c>
      <c r="F6608" s="29">
        <v>5</v>
      </c>
      <c r="G6608" s="29" t="s">
        <v>43</v>
      </c>
      <c r="H6608" s="29">
        <v>10</v>
      </c>
      <c r="J6608" s="29">
        <v>2051210702</v>
      </c>
      <c r="K6608" s="29">
        <v>3407188522</v>
      </c>
      <c r="L6608" s="29">
        <v>3407188522</v>
      </c>
      <c r="M6608" s="29" t="s">
        <v>44</v>
      </c>
      <c r="N6608" s="29">
        <v>2377272583</v>
      </c>
      <c r="O6608" s="32" t="str">
        <f t="shared" si="103"/>
        <v>Promoters</v>
      </c>
    </row>
    <row r="6609" spans="1:15" x14ac:dyDescent="0.15">
      <c r="A6609" s="29" t="s">
        <v>41</v>
      </c>
      <c r="B6609" s="29" t="s">
        <v>42</v>
      </c>
      <c r="C6609" s="29" t="s">
        <v>129</v>
      </c>
      <c r="D6609" s="31">
        <v>44344</v>
      </c>
      <c r="E6609" s="29" t="s">
        <v>50</v>
      </c>
      <c r="F6609" s="29">
        <v>5</v>
      </c>
      <c r="G6609" s="29" t="s">
        <v>43</v>
      </c>
      <c r="H6609" s="29">
        <v>5</v>
      </c>
      <c r="K6609" s="29">
        <v>3407271553</v>
      </c>
      <c r="L6609" s="29">
        <v>3407271553</v>
      </c>
      <c r="M6609" s="29" t="s">
        <v>44</v>
      </c>
      <c r="N6609" s="29">
        <v>2377281895</v>
      </c>
      <c r="O6609" s="32" t="str">
        <f t="shared" si="103"/>
        <v>Detractors</v>
      </c>
    </row>
    <row r="6610" spans="1:15" x14ac:dyDescent="0.15">
      <c r="A6610" s="29" t="s">
        <v>41</v>
      </c>
      <c r="B6610" s="29" t="s">
        <v>42</v>
      </c>
      <c r="C6610" s="29" t="s">
        <v>123</v>
      </c>
      <c r="D6610" s="31">
        <v>44344</v>
      </c>
      <c r="E6610" s="29" t="s">
        <v>52</v>
      </c>
      <c r="F6610" s="29">
        <v>5</v>
      </c>
      <c r="G6610" s="29" t="s">
        <v>43</v>
      </c>
      <c r="H6610" s="29">
        <v>10</v>
      </c>
      <c r="K6610" s="29">
        <v>4417478743</v>
      </c>
      <c r="L6610" s="29">
        <v>4417478743</v>
      </c>
      <c r="M6610" s="29" t="s">
        <v>51</v>
      </c>
      <c r="N6610" s="29">
        <v>2377287849</v>
      </c>
      <c r="O6610" s="32" t="str">
        <f t="shared" si="103"/>
        <v>Promoters</v>
      </c>
    </row>
    <row r="6611" spans="1:15" x14ac:dyDescent="0.15">
      <c r="A6611" s="29" t="s">
        <v>41</v>
      </c>
      <c r="B6611" s="29" t="s">
        <v>42</v>
      </c>
      <c r="C6611" s="29" t="s">
        <v>145</v>
      </c>
      <c r="D6611" s="31">
        <v>44344</v>
      </c>
      <c r="E6611" s="29" t="s">
        <v>50</v>
      </c>
      <c r="F6611" s="29">
        <v>5</v>
      </c>
      <c r="G6611" s="29" t="s">
        <v>43</v>
      </c>
      <c r="H6611" s="29">
        <v>10</v>
      </c>
      <c r="K6611" s="29">
        <v>6900946</v>
      </c>
      <c r="L6611" s="29">
        <v>6900946</v>
      </c>
      <c r="M6611" s="29" t="s">
        <v>44</v>
      </c>
      <c r="N6611" s="29">
        <v>2377369070</v>
      </c>
      <c r="O6611" s="32" t="str">
        <f t="shared" si="103"/>
        <v>Promoters</v>
      </c>
    </row>
    <row r="6612" spans="1:15" x14ac:dyDescent="0.15">
      <c r="A6612" s="29" t="s">
        <v>41</v>
      </c>
      <c r="B6612" s="29" t="s">
        <v>42</v>
      </c>
      <c r="C6612" s="29" t="s">
        <v>141</v>
      </c>
      <c r="D6612" s="31">
        <v>44344</v>
      </c>
      <c r="E6612" s="29" t="s">
        <v>52</v>
      </c>
      <c r="F6612" s="29">
        <v>5</v>
      </c>
      <c r="G6612" s="29" t="s">
        <v>43</v>
      </c>
      <c r="H6612" s="29">
        <v>10</v>
      </c>
      <c r="K6612" s="29">
        <v>4417340025</v>
      </c>
      <c r="L6612" s="29">
        <v>4417340025</v>
      </c>
      <c r="M6612" s="29" t="s">
        <v>44</v>
      </c>
      <c r="N6612" s="29">
        <v>2377443272</v>
      </c>
      <c r="O6612" s="32" t="str">
        <f t="shared" si="103"/>
        <v>Promoters</v>
      </c>
    </row>
    <row r="6613" spans="1:15" x14ac:dyDescent="0.15">
      <c r="A6613" s="29" t="s">
        <v>41</v>
      </c>
      <c r="B6613" s="29" t="s">
        <v>42</v>
      </c>
      <c r="C6613" s="29" t="s">
        <v>81</v>
      </c>
      <c r="D6613" s="31">
        <v>44344</v>
      </c>
      <c r="E6613" s="29" t="s">
        <v>50</v>
      </c>
      <c r="F6613" s="29">
        <v>5</v>
      </c>
      <c r="G6613" s="29" t="s">
        <v>43</v>
      </c>
      <c r="H6613" s="29">
        <v>10</v>
      </c>
      <c r="K6613" s="29">
        <v>3406435868</v>
      </c>
      <c r="L6613" s="29">
        <v>3406435868</v>
      </c>
      <c r="M6613" s="29" t="s">
        <v>44</v>
      </c>
      <c r="N6613" s="29">
        <v>2377495607</v>
      </c>
      <c r="O6613" s="32" t="str">
        <f t="shared" si="103"/>
        <v>Promoters</v>
      </c>
    </row>
    <row r="6614" spans="1:15" x14ac:dyDescent="0.15">
      <c r="A6614" s="29" t="s">
        <v>41</v>
      </c>
      <c r="B6614" s="29" t="s">
        <v>42</v>
      </c>
      <c r="C6614" s="29" t="s">
        <v>135</v>
      </c>
      <c r="D6614" s="31">
        <v>44344</v>
      </c>
      <c r="E6614" s="29" t="s">
        <v>54</v>
      </c>
      <c r="F6614" s="29">
        <v>5</v>
      </c>
      <c r="G6614" s="29" t="s">
        <v>46</v>
      </c>
      <c r="H6614" s="29">
        <v>10</v>
      </c>
      <c r="K6614" s="29">
        <v>9282214586</v>
      </c>
      <c r="L6614" s="29">
        <v>9282214586</v>
      </c>
      <c r="M6614" s="29" t="s">
        <v>44</v>
      </c>
      <c r="N6614" s="29">
        <v>2377505027</v>
      </c>
      <c r="O6614" s="32" t="str">
        <f t="shared" si="103"/>
        <v>Promoters</v>
      </c>
    </row>
    <row r="6615" spans="1:15" x14ac:dyDescent="0.15">
      <c r="A6615" s="29" t="s">
        <v>41</v>
      </c>
      <c r="B6615" s="29" t="s">
        <v>42</v>
      </c>
      <c r="C6615" s="29" t="s">
        <v>125</v>
      </c>
      <c r="D6615" s="31">
        <v>44344</v>
      </c>
      <c r="E6615" s="29" t="s">
        <v>53</v>
      </c>
      <c r="F6615" s="29">
        <v>4</v>
      </c>
      <c r="G6615" s="29" t="s">
        <v>46</v>
      </c>
      <c r="H6615" s="29">
        <v>8</v>
      </c>
      <c r="K6615" s="29">
        <v>4412360134</v>
      </c>
      <c r="L6615" s="29">
        <v>4412360134</v>
      </c>
      <c r="M6615" s="29" t="s">
        <v>51</v>
      </c>
      <c r="N6615" s="29">
        <v>2377506516</v>
      </c>
      <c r="O6615" s="32" t="str">
        <f t="shared" si="103"/>
        <v>Passives</v>
      </c>
    </row>
    <row r="6616" spans="1:15" x14ac:dyDescent="0.15">
      <c r="A6616" s="29" t="s">
        <v>41</v>
      </c>
      <c r="B6616" s="29" t="s">
        <v>42</v>
      </c>
      <c r="C6616" s="29" t="s">
        <v>147</v>
      </c>
      <c r="D6616" s="31">
        <v>44345</v>
      </c>
      <c r="E6616" s="29" t="s">
        <v>53</v>
      </c>
      <c r="F6616" s="29">
        <v>3</v>
      </c>
      <c r="G6616" s="29" t="s">
        <v>43</v>
      </c>
      <c r="H6616" s="29">
        <v>6</v>
      </c>
      <c r="K6616" s="29">
        <v>4415322273</v>
      </c>
      <c r="L6616" s="29">
        <v>4415322273</v>
      </c>
      <c r="M6616" s="29" t="s">
        <v>44</v>
      </c>
      <c r="N6616" s="29">
        <v>2377618441</v>
      </c>
      <c r="O6616" s="32" t="str">
        <f t="shared" si="103"/>
        <v>Detractors</v>
      </c>
    </row>
    <row r="6617" spans="1:15" x14ac:dyDescent="0.15">
      <c r="A6617" s="29" t="s">
        <v>41</v>
      </c>
      <c r="B6617" s="29" t="s">
        <v>42</v>
      </c>
      <c r="C6617" s="29" t="s">
        <v>88</v>
      </c>
      <c r="D6617" s="31">
        <v>44345</v>
      </c>
      <c r="E6617" s="29" t="s">
        <v>52</v>
      </c>
      <c r="F6617" s="29">
        <v>5</v>
      </c>
      <c r="G6617" s="29" t="s">
        <v>43</v>
      </c>
      <c r="H6617" s="29">
        <v>10</v>
      </c>
      <c r="K6617" s="29">
        <v>4417322288</v>
      </c>
      <c r="L6617" s="29">
        <v>4417322288</v>
      </c>
      <c r="M6617" s="29" t="s">
        <v>44</v>
      </c>
      <c r="N6617" s="29">
        <v>2377682566</v>
      </c>
      <c r="O6617" s="32" t="str">
        <f t="shared" si="103"/>
        <v>Promoters</v>
      </c>
    </row>
    <row r="6618" spans="1:15" x14ac:dyDescent="0.15">
      <c r="A6618" s="29" t="s">
        <v>41</v>
      </c>
      <c r="B6618" s="29" t="s">
        <v>42</v>
      </c>
      <c r="C6618" s="29" t="s">
        <v>88</v>
      </c>
      <c r="D6618" s="31">
        <v>44345</v>
      </c>
      <c r="E6618" s="29" t="s">
        <v>55</v>
      </c>
      <c r="F6618" s="29">
        <v>4</v>
      </c>
      <c r="G6618" s="29" t="s">
        <v>46</v>
      </c>
      <c r="H6618" s="29">
        <v>3</v>
      </c>
      <c r="J6618" s="29">
        <v>2051561820</v>
      </c>
      <c r="K6618" s="29">
        <v>5757700059</v>
      </c>
      <c r="L6618" s="29">
        <v>5757700059</v>
      </c>
      <c r="M6618" s="29" t="s">
        <v>44</v>
      </c>
      <c r="N6618" s="29">
        <v>2377711853</v>
      </c>
      <c r="O6618" s="32" t="str">
        <f t="shared" si="103"/>
        <v>Detractors</v>
      </c>
    </row>
    <row r="6619" spans="1:15" x14ac:dyDescent="0.15">
      <c r="A6619" s="29" t="s">
        <v>41</v>
      </c>
      <c r="B6619" s="29" t="s">
        <v>42</v>
      </c>
      <c r="C6619" s="29" t="s">
        <v>144</v>
      </c>
      <c r="D6619" s="31">
        <v>44345</v>
      </c>
      <c r="E6619" s="29" t="s">
        <v>55</v>
      </c>
      <c r="F6619" s="29">
        <v>2</v>
      </c>
      <c r="G6619" s="29" t="s">
        <v>43</v>
      </c>
      <c r="H6619" s="29">
        <v>5</v>
      </c>
      <c r="K6619" s="29">
        <v>5757794019</v>
      </c>
      <c r="L6619" s="29">
        <v>5757794019</v>
      </c>
      <c r="M6619" s="29" t="s">
        <v>44</v>
      </c>
      <c r="N6619" s="29">
        <v>2377721375</v>
      </c>
      <c r="O6619" s="32" t="str">
        <f t="shared" si="103"/>
        <v>Detractors</v>
      </c>
    </row>
    <row r="6620" spans="1:15" x14ac:dyDescent="0.15">
      <c r="A6620" s="29" t="s">
        <v>41</v>
      </c>
      <c r="B6620" s="29" t="s">
        <v>42</v>
      </c>
      <c r="C6620" s="29" t="s">
        <v>140</v>
      </c>
      <c r="D6620" s="31">
        <v>44346</v>
      </c>
      <c r="E6620" s="29" t="s">
        <v>52</v>
      </c>
      <c r="F6620" s="29">
        <v>5</v>
      </c>
      <c r="G6620" s="29" t="s">
        <v>43</v>
      </c>
      <c r="H6620" s="29">
        <v>5</v>
      </c>
      <c r="K6620" s="29">
        <v>4412387856</v>
      </c>
      <c r="L6620" s="29">
        <v>4412387856</v>
      </c>
      <c r="M6620" s="29" t="s">
        <v>44</v>
      </c>
      <c r="N6620" s="29">
        <v>2377871871</v>
      </c>
      <c r="O6620" s="32" t="str">
        <f t="shared" si="103"/>
        <v>Detractors</v>
      </c>
    </row>
    <row r="6621" spans="1:15" x14ac:dyDescent="0.15">
      <c r="A6621" s="29" t="s">
        <v>41</v>
      </c>
      <c r="B6621" s="29" t="s">
        <v>42</v>
      </c>
      <c r="C6621" s="29" t="s">
        <v>79</v>
      </c>
      <c r="D6621" s="31">
        <v>44346</v>
      </c>
      <c r="E6621" s="29" t="s">
        <v>53</v>
      </c>
      <c r="F6621" s="29">
        <v>5</v>
      </c>
      <c r="G6621" s="29" t="s">
        <v>43</v>
      </c>
      <c r="H6621" s="29">
        <v>10</v>
      </c>
      <c r="K6621" s="29">
        <v>4412381433</v>
      </c>
      <c r="L6621" s="29">
        <v>4412381433</v>
      </c>
      <c r="M6621" s="29" t="s">
        <v>44</v>
      </c>
      <c r="N6621" s="29">
        <v>2377955442</v>
      </c>
      <c r="O6621" s="32" t="str">
        <f t="shared" si="103"/>
        <v>Promoters</v>
      </c>
    </row>
    <row r="6622" spans="1:15" x14ac:dyDescent="0.15">
      <c r="A6622" s="29" t="s">
        <v>41</v>
      </c>
      <c r="B6622" s="29" t="s">
        <v>42</v>
      </c>
      <c r="C6622" s="29" t="s">
        <v>139</v>
      </c>
      <c r="D6622" s="31">
        <v>44346</v>
      </c>
      <c r="E6622" s="29" t="s">
        <v>54</v>
      </c>
      <c r="F6622" s="29">
        <v>5</v>
      </c>
      <c r="G6622" s="29" t="s">
        <v>43</v>
      </c>
      <c r="H6622" s="29">
        <v>10</v>
      </c>
      <c r="K6622" s="29">
        <v>5056866306</v>
      </c>
      <c r="L6622" s="29">
        <v>5056866306</v>
      </c>
      <c r="M6622" s="29" t="s">
        <v>51</v>
      </c>
      <c r="N6622" s="29">
        <v>2377977474</v>
      </c>
      <c r="O6622" s="32" t="str">
        <f t="shared" si="103"/>
        <v>Promoters</v>
      </c>
    </row>
    <row r="6623" spans="1:15" x14ac:dyDescent="0.15">
      <c r="A6623" s="29" t="s">
        <v>41</v>
      </c>
      <c r="B6623" s="29" t="s">
        <v>42</v>
      </c>
      <c r="C6623" s="29" t="s">
        <v>81</v>
      </c>
      <c r="D6623" s="31">
        <v>44346</v>
      </c>
      <c r="E6623" s="29" t="s">
        <v>50</v>
      </c>
      <c r="F6623" s="29">
        <v>5</v>
      </c>
      <c r="G6623" s="29" t="s">
        <v>43</v>
      </c>
      <c r="H6623" s="29">
        <v>10</v>
      </c>
      <c r="K6623" s="29">
        <v>3405132862</v>
      </c>
      <c r="L6623" s="29">
        <v>3405132862</v>
      </c>
      <c r="M6623" s="29" t="s">
        <v>44</v>
      </c>
      <c r="N6623" s="29">
        <v>2377985168</v>
      </c>
      <c r="O6623" s="32" t="str">
        <f t="shared" si="103"/>
        <v>Promoters</v>
      </c>
    </row>
    <row r="6624" spans="1:15" x14ac:dyDescent="0.15">
      <c r="A6624" s="29" t="s">
        <v>41</v>
      </c>
      <c r="B6624" s="29" t="s">
        <v>42</v>
      </c>
      <c r="C6624" s="29" t="s">
        <v>79</v>
      </c>
      <c r="D6624" s="31">
        <v>44346</v>
      </c>
      <c r="E6624" s="29" t="s">
        <v>53</v>
      </c>
      <c r="F6624" s="29">
        <v>5</v>
      </c>
      <c r="G6624" s="29" t="s">
        <v>43</v>
      </c>
      <c r="H6624" s="29">
        <v>8</v>
      </c>
      <c r="K6624" s="29">
        <v>4412381472</v>
      </c>
      <c r="L6624" s="29">
        <v>4412381472</v>
      </c>
      <c r="M6624" s="29" t="s">
        <v>44</v>
      </c>
      <c r="N6624" s="29">
        <v>2378013200</v>
      </c>
      <c r="O6624" s="32" t="str">
        <f t="shared" si="103"/>
        <v>Passives</v>
      </c>
    </row>
    <row r="6625" spans="1:15" x14ac:dyDescent="0.15">
      <c r="A6625" s="29" t="s">
        <v>41</v>
      </c>
      <c r="B6625" s="29" t="s">
        <v>42</v>
      </c>
      <c r="C6625" s="29" t="s">
        <v>87</v>
      </c>
      <c r="D6625" s="31">
        <v>44347</v>
      </c>
      <c r="E6625" s="29" t="s">
        <v>53</v>
      </c>
      <c r="F6625" s="29">
        <v>5</v>
      </c>
      <c r="G6625" s="29" t="s">
        <v>43</v>
      </c>
      <c r="H6625" s="29">
        <v>7</v>
      </c>
      <c r="K6625" s="29">
        <v>4415429600</v>
      </c>
      <c r="L6625" s="29">
        <v>4415429600</v>
      </c>
      <c r="M6625" s="29" t="s">
        <v>51</v>
      </c>
      <c r="N6625" s="29">
        <v>2378199671</v>
      </c>
      <c r="O6625" s="32" t="str">
        <f t="shared" si="103"/>
        <v>Passives</v>
      </c>
    </row>
    <row r="6626" spans="1:15" x14ac:dyDescent="0.15">
      <c r="A6626" s="29" t="s">
        <v>41</v>
      </c>
      <c r="B6626" s="29" t="s">
        <v>42</v>
      </c>
      <c r="C6626" s="29" t="s">
        <v>102</v>
      </c>
      <c r="D6626" s="31">
        <v>44347</v>
      </c>
      <c r="E6626" s="29" t="s">
        <v>53</v>
      </c>
      <c r="F6626" s="29">
        <v>5</v>
      </c>
      <c r="G6626" s="29" t="s">
        <v>43</v>
      </c>
      <c r="H6626" s="29">
        <v>10</v>
      </c>
      <c r="K6626" s="29">
        <v>4415054881</v>
      </c>
      <c r="L6626" s="29">
        <v>4415054881</v>
      </c>
      <c r="M6626" s="29" t="s">
        <v>51</v>
      </c>
      <c r="N6626" s="29">
        <v>2378204701</v>
      </c>
      <c r="O6626" s="32" t="str">
        <f t="shared" si="103"/>
        <v>Promoters</v>
      </c>
    </row>
    <row r="6627" spans="1:15" x14ac:dyDescent="0.15">
      <c r="A6627" s="29" t="s">
        <v>41</v>
      </c>
      <c r="B6627" s="29" t="s">
        <v>42</v>
      </c>
      <c r="C6627" s="29" t="s">
        <v>140</v>
      </c>
      <c r="D6627" s="31">
        <v>44347</v>
      </c>
      <c r="E6627" s="29" t="s">
        <v>52</v>
      </c>
      <c r="F6627" s="29">
        <v>3</v>
      </c>
      <c r="G6627" s="29" t="s">
        <v>43</v>
      </c>
      <c r="H6627" s="29">
        <v>6</v>
      </c>
      <c r="K6627" s="29">
        <v>4415429600</v>
      </c>
      <c r="L6627" s="29">
        <v>4415429600</v>
      </c>
      <c r="M6627" s="29" t="s">
        <v>44</v>
      </c>
      <c r="N6627" s="29">
        <v>2378212306</v>
      </c>
      <c r="O6627" s="32" t="str">
        <f t="shared" si="103"/>
        <v>Detractors</v>
      </c>
    </row>
    <row r="6628" spans="1:15" x14ac:dyDescent="0.15">
      <c r="A6628" s="29" t="s">
        <v>41</v>
      </c>
      <c r="B6628" s="29" t="s">
        <v>42</v>
      </c>
      <c r="C6628" s="29" t="s">
        <v>106</v>
      </c>
      <c r="D6628" s="31">
        <v>44347</v>
      </c>
      <c r="E6628" s="29" t="s">
        <v>53</v>
      </c>
      <c r="F6628" s="29">
        <v>4</v>
      </c>
      <c r="G6628" s="29" t="s">
        <v>43</v>
      </c>
      <c r="H6628" s="29">
        <v>0</v>
      </c>
      <c r="J6628" s="29">
        <v>2051953972</v>
      </c>
      <c r="K6628" s="29">
        <v>4415344023</v>
      </c>
      <c r="L6628" s="29">
        <v>4415344023</v>
      </c>
      <c r="M6628" s="29" t="s">
        <v>44</v>
      </c>
      <c r="N6628" s="29">
        <v>2378212361</v>
      </c>
      <c r="O6628" s="32" t="str">
        <f t="shared" si="103"/>
        <v>Detractors</v>
      </c>
    </row>
    <row r="6629" spans="1:15" x14ac:dyDescent="0.15">
      <c r="A6629" s="29" t="s">
        <v>41</v>
      </c>
      <c r="B6629" s="29" t="s">
        <v>42</v>
      </c>
      <c r="C6629" s="29" t="s">
        <v>102</v>
      </c>
      <c r="D6629" s="31">
        <v>44347</v>
      </c>
      <c r="E6629" s="29" t="s">
        <v>53</v>
      </c>
      <c r="F6629" s="29">
        <v>5</v>
      </c>
      <c r="G6629" s="29" t="s">
        <v>46</v>
      </c>
      <c r="H6629" s="29">
        <v>0</v>
      </c>
      <c r="K6629" s="29">
        <v>4415361637</v>
      </c>
      <c r="L6629" s="29">
        <v>4415361637</v>
      </c>
      <c r="M6629" s="29" t="s">
        <v>44</v>
      </c>
      <c r="N6629" s="29">
        <v>2378213957</v>
      </c>
      <c r="O6629" s="32" t="str">
        <f t="shared" si="103"/>
        <v>Detractors</v>
      </c>
    </row>
    <row r="6630" spans="1:15" x14ac:dyDescent="0.15">
      <c r="A6630" s="29" t="s">
        <v>41</v>
      </c>
      <c r="B6630" s="29" t="s">
        <v>42</v>
      </c>
      <c r="C6630" s="29" t="s">
        <v>111</v>
      </c>
      <c r="D6630" s="31">
        <v>44347</v>
      </c>
      <c r="E6630" s="29" t="s">
        <v>50</v>
      </c>
      <c r="F6630" s="29">
        <v>5</v>
      </c>
      <c r="G6630" s="29" t="s">
        <v>43</v>
      </c>
      <c r="H6630" s="29">
        <v>5</v>
      </c>
      <c r="K6630" s="29">
        <v>3402274453</v>
      </c>
      <c r="L6630" s="29">
        <v>3402274453</v>
      </c>
      <c r="M6630" s="29" t="s">
        <v>44</v>
      </c>
      <c r="N6630" s="29">
        <v>2378218560</v>
      </c>
      <c r="O6630" s="32" t="str">
        <f t="shared" si="103"/>
        <v>Detractors</v>
      </c>
    </row>
    <row r="6631" spans="1:15" x14ac:dyDescent="0.15">
      <c r="A6631" s="29" t="s">
        <v>41</v>
      </c>
      <c r="B6631" s="29" t="s">
        <v>42</v>
      </c>
      <c r="C6631" s="29" t="s">
        <v>104</v>
      </c>
      <c r="D6631" s="31">
        <v>44347</v>
      </c>
      <c r="E6631" s="29" t="s">
        <v>53</v>
      </c>
      <c r="F6631" s="29">
        <v>5</v>
      </c>
      <c r="G6631" s="29" t="s">
        <v>46</v>
      </c>
      <c r="H6631" s="29">
        <v>7</v>
      </c>
      <c r="K6631" s="29">
        <v>9193021956</v>
      </c>
      <c r="L6631" s="29">
        <v>9193021956</v>
      </c>
      <c r="M6631" s="29" t="s">
        <v>51</v>
      </c>
      <c r="N6631" s="29">
        <v>2378219445</v>
      </c>
      <c r="O6631" s="32" t="str">
        <f t="shared" si="103"/>
        <v>Passives</v>
      </c>
    </row>
    <row r="6632" spans="1:15" x14ac:dyDescent="0.15">
      <c r="A6632" s="29" t="s">
        <v>41</v>
      </c>
      <c r="B6632" s="29" t="s">
        <v>42</v>
      </c>
      <c r="C6632" s="29" t="s">
        <v>141</v>
      </c>
      <c r="D6632" s="31">
        <v>44347</v>
      </c>
      <c r="E6632" s="29" t="s">
        <v>52</v>
      </c>
      <c r="F6632" s="29">
        <v>5</v>
      </c>
      <c r="G6632" s="29" t="s">
        <v>43</v>
      </c>
      <c r="H6632" s="29">
        <v>10</v>
      </c>
      <c r="K6632" s="29">
        <v>4417030613</v>
      </c>
      <c r="L6632" s="29">
        <v>4417030613</v>
      </c>
      <c r="M6632" s="29" t="s">
        <v>44</v>
      </c>
      <c r="N6632" s="29">
        <v>2378227298</v>
      </c>
      <c r="O6632" s="32" t="str">
        <f t="shared" si="103"/>
        <v>Promoters</v>
      </c>
    </row>
    <row r="6633" spans="1:15" x14ac:dyDescent="0.15">
      <c r="A6633" s="29" t="s">
        <v>41</v>
      </c>
      <c r="B6633" s="29" t="s">
        <v>42</v>
      </c>
      <c r="C6633" s="29" t="s">
        <v>104</v>
      </c>
      <c r="D6633" s="31">
        <v>44347</v>
      </c>
      <c r="E6633" s="29" t="s">
        <v>53</v>
      </c>
      <c r="F6633" s="29">
        <v>5</v>
      </c>
      <c r="G6633" s="29" t="s">
        <v>43</v>
      </c>
      <c r="H6633" s="29">
        <v>8</v>
      </c>
      <c r="K6633" s="29">
        <v>4412340282</v>
      </c>
      <c r="L6633" s="29">
        <v>4412340282</v>
      </c>
      <c r="M6633" s="29" t="s">
        <v>44</v>
      </c>
      <c r="N6633" s="29">
        <v>2378228782</v>
      </c>
      <c r="O6633" s="32" t="str">
        <f t="shared" si="103"/>
        <v>Passives</v>
      </c>
    </row>
    <row r="6634" spans="1:15" x14ac:dyDescent="0.15">
      <c r="A6634" s="29" t="s">
        <v>41</v>
      </c>
      <c r="B6634" s="29" t="s">
        <v>42</v>
      </c>
      <c r="C6634" s="29" t="s">
        <v>136</v>
      </c>
      <c r="D6634" s="31">
        <v>44347</v>
      </c>
      <c r="E6634" s="29" t="s">
        <v>52</v>
      </c>
      <c r="F6634" s="29">
        <v>4</v>
      </c>
      <c r="G6634" s="29" t="s">
        <v>43</v>
      </c>
      <c r="H6634" s="29">
        <v>9</v>
      </c>
      <c r="K6634" s="29">
        <v>4412361726</v>
      </c>
      <c r="L6634" s="29">
        <v>4412361726</v>
      </c>
      <c r="M6634" s="29" t="s">
        <v>51</v>
      </c>
      <c r="N6634" s="29">
        <v>2378231455</v>
      </c>
      <c r="O6634" s="32" t="str">
        <f t="shared" si="103"/>
        <v>Promoters</v>
      </c>
    </row>
    <row r="6635" spans="1:15" x14ac:dyDescent="0.15">
      <c r="A6635" s="29" t="s">
        <v>41</v>
      </c>
      <c r="B6635" s="29" t="s">
        <v>42</v>
      </c>
      <c r="C6635" s="29" t="s">
        <v>112</v>
      </c>
      <c r="D6635" s="31">
        <v>44347</v>
      </c>
      <c r="E6635" s="29" t="s">
        <v>50</v>
      </c>
      <c r="F6635" s="29">
        <v>5</v>
      </c>
      <c r="G6635" s="29" t="s">
        <v>43</v>
      </c>
      <c r="H6635" s="29">
        <v>8</v>
      </c>
      <c r="K6635" s="29">
        <v>3402202211</v>
      </c>
      <c r="L6635" s="29">
        <v>3402202211</v>
      </c>
      <c r="M6635" s="29" t="s">
        <v>44</v>
      </c>
      <c r="N6635" s="29">
        <v>2378251515</v>
      </c>
      <c r="O6635" s="32" t="str">
        <f t="shared" si="103"/>
        <v>Passives</v>
      </c>
    </row>
    <row r="6636" spans="1:15" x14ac:dyDescent="0.15">
      <c r="A6636" s="29" t="s">
        <v>41</v>
      </c>
      <c r="B6636" s="29" t="s">
        <v>42</v>
      </c>
      <c r="C6636" s="29" t="s">
        <v>125</v>
      </c>
      <c r="D6636" s="31">
        <v>44347</v>
      </c>
      <c r="E6636" s="29" t="s">
        <v>52</v>
      </c>
      <c r="F6636" s="29">
        <v>5</v>
      </c>
      <c r="G6636" s="29" t="s">
        <v>43</v>
      </c>
      <c r="H6636" s="29">
        <v>10</v>
      </c>
      <c r="J6636" s="29">
        <v>2051987373</v>
      </c>
      <c r="K6636" s="29">
        <v>4413373060</v>
      </c>
      <c r="L6636" s="29">
        <v>4413373060</v>
      </c>
      <c r="M6636" s="29" t="s">
        <v>44</v>
      </c>
      <c r="N6636" s="29">
        <v>2378251932</v>
      </c>
      <c r="O6636" s="32" t="str">
        <f t="shared" si="103"/>
        <v>Promoters</v>
      </c>
    </row>
    <row r="6637" spans="1:15" x14ac:dyDescent="0.15">
      <c r="A6637" s="29" t="s">
        <v>41</v>
      </c>
      <c r="B6637" s="29" t="s">
        <v>42</v>
      </c>
      <c r="C6637" s="29" t="s">
        <v>109</v>
      </c>
      <c r="D6637" s="31">
        <v>44347</v>
      </c>
      <c r="E6637" s="29" t="s">
        <v>53</v>
      </c>
      <c r="F6637" s="29">
        <v>5</v>
      </c>
      <c r="G6637" s="29" t="s">
        <v>43</v>
      </c>
      <c r="H6637" s="29">
        <v>10</v>
      </c>
      <c r="K6637" s="29">
        <v>4415357497</v>
      </c>
      <c r="L6637" s="29">
        <v>4415357497</v>
      </c>
      <c r="M6637" s="29" t="s">
        <v>44</v>
      </c>
      <c r="N6637" s="29">
        <v>2378256408</v>
      </c>
      <c r="O6637" s="32" t="str">
        <f t="shared" si="103"/>
        <v>Promoters</v>
      </c>
    </row>
    <row r="6638" spans="1:15" x14ac:dyDescent="0.15">
      <c r="A6638" s="29" t="s">
        <v>41</v>
      </c>
      <c r="B6638" s="29" t="s">
        <v>42</v>
      </c>
      <c r="C6638" s="29" t="s">
        <v>125</v>
      </c>
      <c r="D6638" s="31">
        <v>44347</v>
      </c>
      <c r="E6638" s="29" t="s">
        <v>52</v>
      </c>
      <c r="F6638" s="29">
        <v>5</v>
      </c>
      <c r="G6638" s="29" t="s">
        <v>43</v>
      </c>
      <c r="H6638" s="29">
        <v>10</v>
      </c>
      <c r="K6638" s="29">
        <v>9086005076</v>
      </c>
      <c r="L6638" s="29">
        <v>9086005076</v>
      </c>
      <c r="M6638" s="29" t="s">
        <v>44</v>
      </c>
      <c r="N6638" s="29">
        <v>2378261534</v>
      </c>
      <c r="O6638" s="32" t="str">
        <f t="shared" si="103"/>
        <v>Promoters</v>
      </c>
    </row>
    <row r="6639" spans="1:15" x14ac:dyDescent="0.15">
      <c r="A6639" s="29" t="s">
        <v>41</v>
      </c>
      <c r="B6639" s="29" t="s">
        <v>42</v>
      </c>
      <c r="C6639" s="29" t="s">
        <v>106</v>
      </c>
      <c r="D6639" s="31">
        <v>44347</v>
      </c>
      <c r="E6639" s="29" t="s">
        <v>53</v>
      </c>
      <c r="F6639" s="29">
        <v>5</v>
      </c>
      <c r="G6639" s="29" t="s">
        <v>43</v>
      </c>
      <c r="H6639" s="29">
        <v>10</v>
      </c>
      <c r="K6639" s="29">
        <v>4415429600</v>
      </c>
      <c r="L6639" s="29">
        <v>4415429600</v>
      </c>
      <c r="M6639" s="29" t="s">
        <v>44</v>
      </c>
      <c r="N6639" s="29">
        <v>2378261868</v>
      </c>
      <c r="O6639" s="32" t="str">
        <f t="shared" si="103"/>
        <v>Promoters</v>
      </c>
    </row>
    <row r="6640" spans="1:15" x14ac:dyDescent="0.15">
      <c r="A6640" s="29" t="s">
        <v>41</v>
      </c>
      <c r="B6640" s="29" t="s">
        <v>42</v>
      </c>
      <c r="C6640" s="29" t="s">
        <v>141</v>
      </c>
      <c r="D6640" s="31">
        <v>44347</v>
      </c>
      <c r="E6640" s="29" t="s">
        <v>53</v>
      </c>
      <c r="F6640" s="29">
        <v>4</v>
      </c>
      <c r="G6640" s="29" t="s">
        <v>46</v>
      </c>
      <c r="H6640" s="29">
        <v>8</v>
      </c>
      <c r="K6640" s="29">
        <v>4412961364</v>
      </c>
      <c r="L6640" s="29">
        <v>4412961364</v>
      </c>
      <c r="M6640" s="29" t="s">
        <v>51</v>
      </c>
      <c r="N6640" s="29">
        <v>2378268738</v>
      </c>
      <c r="O6640" s="32" t="str">
        <f t="shared" si="103"/>
        <v>Passives</v>
      </c>
    </row>
    <row r="6641" spans="1:15" x14ac:dyDescent="0.15">
      <c r="A6641" s="29" t="s">
        <v>41</v>
      </c>
      <c r="B6641" s="29" t="s">
        <v>42</v>
      </c>
      <c r="C6641" s="29" t="s">
        <v>104</v>
      </c>
      <c r="D6641" s="31">
        <v>44347</v>
      </c>
      <c r="E6641" s="29" t="s">
        <v>53</v>
      </c>
      <c r="F6641" s="29">
        <v>5</v>
      </c>
      <c r="G6641" s="29" t="s">
        <v>43</v>
      </c>
      <c r="H6641" s="29">
        <v>10</v>
      </c>
      <c r="K6641" s="29">
        <v>4417778590</v>
      </c>
      <c r="L6641" s="29">
        <v>4417778590</v>
      </c>
      <c r="M6641" s="29" t="s">
        <v>44</v>
      </c>
      <c r="N6641" s="29">
        <v>2378274293</v>
      </c>
      <c r="O6641" s="32" t="str">
        <f t="shared" si="103"/>
        <v>Promoters</v>
      </c>
    </row>
    <row r="6642" spans="1:15" x14ac:dyDescent="0.15">
      <c r="A6642" s="29" t="s">
        <v>41</v>
      </c>
      <c r="B6642" s="29" t="s">
        <v>42</v>
      </c>
      <c r="C6642" s="29" t="s">
        <v>119</v>
      </c>
      <c r="D6642" s="31">
        <v>44347</v>
      </c>
      <c r="E6642" s="29" t="s">
        <v>53</v>
      </c>
      <c r="F6642" s="29">
        <v>5</v>
      </c>
      <c r="G6642" s="29" t="s">
        <v>46</v>
      </c>
      <c r="H6642" s="29">
        <v>6</v>
      </c>
      <c r="K6642" s="29">
        <v>4417355190</v>
      </c>
      <c r="L6642" s="29">
        <v>4417355190</v>
      </c>
      <c r="M6642" s="29" t="s">
        <v>44</v>
      </c>
      <c r="N6642" s="29">
        <v>2378292970</v>
      </c>
      <c r="O6642" s="32" t="str">
        <f t="shared" si="103"/>
        <v>Detractors</v>
      </c>
    </row>
    <row r="6643" spans="1:15" x14ac:dyDescent="0.15">
      <c r="A6643" s="29" t="s">
        <v>41</v>
      </c>
      <c r="B6643" s="29" t="s">
        <v>42</v>
      </c>
      <c r="C6643" s="29" t="s">
        <v>117</v>
      </c>
      <c r="D6643" s="31">
        <v>44347</v>
      </c>
      <c r="E6643" s="29" t="s">
        <v>50</v>
      </c>
      <c r="F6643" s="29">
        <v>5</v>
      </c>
      <c r="G6643" s="29" t="s">
        <v>43</v>
      </c>
      <c r="H6643" s="29">
        <v>10</v>
      </c>
      <c r="K6643" s="29">
        <v>7044082264</v>
      </c>
      <c r="L6643" s="29">
        <v>7044082264</v>
      </c>
      <c r="M6643" s="29" t="s">
        <v>44</v>
      </c>
      <c r="N6643" s="29">
        <v>2378301815</v>
      </c>
      <c r="O6643" s="32" t="str">
        <f t="shared" si="103"/>
        <v>Promoters</v>
      </c>
    </row>
    <row r="6644" spans="1:15" x14ac:dyDescent="0.15">
      <c r="A6644" s="29" t="s">
        <v>41</v>
      </c>
      <c r="B6644" s="29" t="s">
        <v>42</v>
      </c>
      <c r="C6644" s="29" t="s">
        <v>139</v>
      </c>
      <c r="D6644" s="31">
        <v>44347</v>
      </c>
      <c r="E6644" s="29" t="s">
        <v>55</v>
      </c>
      <c r="F6644" s="29">
        <v>5</v>
      </c>
      <c r="G6644" s="29" t="s">
        <v>46</v>
      </c>
      <c r="H6644" s="29">
        <v>5</v>
      </c>
      <c r="K6644" s="29">
        <v>7752347305</v>
      </c>
      <c r="L6644" s="29">
        <v>7752347305</v>
      </c>
      <c r="M6644" s="29" t="s">
        <v>44</v>
      </c>
      <c r="N6644" s="29">
        <v>2378350043</v>
      </c>
      <c r="O6644" s="32" t="str">
        <f t="shared" si="103"/>
        <v>Detractors</v>
      </c>
    </row>
    <row r="6645" spans="1:15" x14ac:dyDescent="0.15">
      <c r="A6645" s="29" t="s">
        <v>41</v>
      </c>
      <c r="B6645" s="29" t="s">
        <v>42</v>
      </c>
      <c r="C6645" s="29" t="s">
        <v>142</v>
      </c>
      <c r="D6645" s="31">
        <v>44347</v>
      </c>
      <c r="E6645" s="29" t="s">
        <v>50</v>
      </c>
      <c r="F6645" s="29">
        <v>5</v>
      </c>
      <c r="G6645" s="29" t="s">
        <v>43</v>
      </c>
      <c r="H6645" s="29">
        <v>10</v>
      </c>
      <c r="K6645" s="29">
        <v>3406269032</v>
      </c>
      <c r="L6645" s="29">
        <v>3406269032</v>
      </c>
      <c r="M6645" s="29" t="s">
        <v>44</v>
      </c>
      <c r="N6645" s="29">
        <v>2378350300</v>
      </c>
      <c r="O6645" s="32" t="str">
        <f t="shared" si="103"/>
        <v>Promoters</v>
      </c>
    </row>
    <row r="6646" spans="1:15" x14ac:dyDescent="0.15">
      <c r="A6646" s="29" t="s">
        <v>41</v>
      </c>
      <c r="B6646" s="29" t="s">
        <v>42</v>
      </c>
      <c r="C6646" s="29" t="s">
        <v>114</v>
      </c>
      <c r="D6646" s="31">
        <v>44347</v>
      </c>
      <c r="E6646" s="29" t="s">
        <v>53</v>
      </c>
      <c r="F6646" s="29">
        <v>5</v>
      </c>
      <c r="G6646" s="29" t="s">
        <v>43</v>
      </c>
      <c r="H6646" s="29">
        <v>3</v>
      </c>
      <c r="K6646" s="29">
        <v>4412938137</v>
      </c>
      <c r="L6646" s="29">
        <v>4412938137</v>
      </c>
      <c r="M6646" s="29" t="s">
        <v>44</v>
      </c>
      <c r="N6646" s="29">
        <v>2378357152</v>
      </c>
      <c r="O6646" s="32" t="str">
        <f t="shared" si="103"/>
        <v>Detractors</v>
      </c>
    </row>
    <row r="6647" spans="1:15" x14ac:dyDescent="0.15">
      <c r="A6647" s="29" t="s">
        <v>41</v>
      </c>
      <c r="B6647" s="29" t="s">
        <v>42</v>
      </c>
      <c r="C6647" s="29" t="s">
        <v>117</v>
      </c>
      <c r="D6647" s="31">
        <v>44347</v>
      </c>
      <c r="E6647" s="29" t="s">
        <v>54</v>
      </c>
      <c r="F6647" s="29">
        <v>5</v>
      </c>
      <c r="G6647" s="29" t="s">
        <v>43</v>
      </c>
      <c r="H6647" s="29">
        <v>10</v>
      </c>
      <c r="K6647" s="29">
        <v>9282805542</v>
      </c>
      <c r="L6647" s="29">
        <v>9282805542</v>
      </c>
      <c r="M6647" s="29" t="s">
        <v>44</v>
      </c>
      <c r="N6647" s="29">
        <v>2378365621</v>
      </c>
      <c r="O6647" s="32" t="str">
        <f t="shared" si="103"/>
        <v>Promoters</v>
      </c>
    </row>
    <row r="6648" spans="1:15" x14ac:dyDescent="0.15">
      <c r="A6648" s="29" t="s">
        <v>41</v>
      </c>
      <c r="B6648" s="29" t="s">
        <v>42</v>
      </c>
      <c r="C6648" s="29" t="s">
        <v>112</v>
      </c>
      <c r="D6648" s="31">
        <v>44348</v>
      </c>
      <c r="E6648" s="29" t="s">
        <v>50</v>
      </c>
      <c r="F6648" s="29">
        <v>5</v>
      </c>
      <c r="G6648" s="29" t="s">
        <v>43</v>
      </c>
      <c r="H6648" s="29">
        <v>9</v>
      </c>
      <c r="K6648" s="29">
        <v>4702981975</v>
      </c>
      <c r="L6648" s="29">
        <v>4702981975</v>
      </c>
      <c r="M6648" s="29" t="s">
        <v>44</v>
      </c>
      <c r="N6648" s="29">
        <v>2378511702</v>
      </c>
      <c r="O6648" s="32" t="str">
        <f t="shared" si="103"/>
        <v>Promoters</v>
      </c>
    </row>
    <row r="6649" spans="1:15" x14ac:dyDescent="0.15">
      <c r="A6649" s="29" t="s">
        <v>41</v>
      </c>
      <c r="B6649" s="29" t="s">
        <v>42</v>
      </c>
      <c r="C6649" s="29" t="s">
        <v>106</v>
      </c>
      <c r="D6649" s="31">
        <v>44348</v>
      </c>
      <c r="E6649" s="29" t="s">
        <v>53</v>
      </c>
      <c r="F6649" s="29">
        <v>5</v>
      </c>
      <c r="G6649" s="29" t="s">
        <v>43</v>
      </c>
      <c r="H6649" s="29">
        <v>10</v>
      </c>
      <c r="K6649" s="29">
        <v>4415187302</v>
      </c>
      <c r="L6649" s="29">
        <v>4415187302</v>
      </c>
      <c r="M6649" s="29" t="s">
        <v>51</v>
      </c>
      <c r="N6649" s="29">
        <v>2378535569</v>
      </c>
      <c r="O6649" s="32" t="str">
        <f t="shared" si="103"/>
        <v>Promoters</v>
      </c>
    </row>
    <row r="6650" spans="1:15" x14ac:dyDescent="0.15">
      <c r="A6650" s="29" t="s">
        <v>41</v>
      </c>
      <c r="B6650" s="29" t="s">
        <v>42</v>
      </c>
      <c r="C6650" s="29" t="s">
        <v>104</v>
      </c>
      <c r="D6650" s="31">
        <v>44348</v>
      </c>
      <c r="E6650" s="29" t="s">
        <v>53</v>
      </c>
      <c r="F6650" s="29">
        <v>2</v>
      </c>
      <c r="G6650" s="29" t="s">
        <v>46</v>
      </c>
      <c r="H6650" s="29">
        <v>7</v>
      </c>
      <c r="K6650" s="29">
        <v>4415996757</v>
      </c>
      <c r="L6650" s="29">
        <v>4415996757</v>
      </c>
      <c r="M6650" s="29" t="s">
        <v>51</v>
      </c>
      <c r="N6650" s="29">
        <v>2378561721</v>
      </c>
      <c r="O6650" s="32" t="str">
        <f t="shared" si="103"/>
        <v>Passives</v>
      </c>
    </row>
    <row r="6651" spans="1:15" x14ac:dyDescent="0.15">
      <c r="A6651" s="29" t="s">
        <v>41</v>
      </c>
      <c r="B6651" s="29" t="s">
        <v>42</v>
      </c>
      <c r="C6651" s="29" t="s">
        <v>111</v>
      </c>
      <c r="D6651" s="31">
        <v>44348</v>
      </c>
      <c r="E6651" s="29" t="s">
        <v>50</v>
      </c>
      <c r="F6651" s="29">
        <v>5</v>
      </c>
      <c r="G6651" s="29" t="s">
        <v>46</v>
      </c>
      <c r="H6651" s="29">
        <v>5</v>
      </c>
      <c r="K6651" s="29">
        <v>3407794947</v>
      </c>
      <c r="L6651" s="29">
        <v>3407794947</v>
      </c>
      <c r="M6651" s="29" t="s">
        <v>44</v>
      </c>
      <c r="N6651" s="29">
        <v>2378578988</v>
      </c>
      <c r="O6651" s="32" t="str">
        <f t="shared" si="103"/>
        <v>Detractors</v>
      </c>
    </row>
    <row r="6652" spans="1:15" x14ac:dyDescent="0.15">
      <c r="A6652" s="29" t="s">
        <v>41</v>
      </c>
      <c r="B6652" s="29" t="s">
        <v>42</v>
      </c>
      <c r="C6652" s="29" t="s">
        <v>105</v>
      </c>
      <c r="D6652" s="31">
        <v>44348</v>
      </c>
      <c r="E6652" s="29" t="s">
        <v>53</v>
      </c>
      <c r="F6652" s="29">
        <v>5</v>
      </c>
      <c r="G6652" s="29" t="s">
        <v>43</v>
      </c>
      <c r="H6652" s="29">
        <v>5</v>
      </c>
      <c r="K6652" s="29">
        <v>4412921345</v>
      </c>
      <c r="L6652" s="29">
        <v>4412921345</v>
      </c>
      <c r="M6652" s="29" t="s">
        <v>44</v>
      </c>
      <c r="N6652" s="29">
        <v>2378598998</v>
      </c>
      <c r="O6652" s="32" t="str">
        <f t="shared" si="103"/>
        <v>Detractors</v>
      </c>
    </row>
    <row r="6653" spans="1:15" x14ac:dyDescent="0.15">
      <c r="A6653" s="29" t="s">
        <v>41</v>
      </c>
      <c r="B6653" s="29" t="s">
        <v>42</v>
      </c>
      <c r="C6653" s="29" t="s">
        <v>112</v>
      </c>
      <c r="D6653" s="31">
        <v>44348</v>
      </c>
      <c r="E6653" s="29" t="s">
        <v>50</v>
      </c>
      <c r="F6653" s="29">
        <v>5</v>
      </c>
      <c r="G6653" s="29" t="s">
        <v>43</v>
      </c>
      <c r="H6653" s="29">
        <v>8</v>
      </c>
      <c r="K6653" s="29">
        <v>3407736232</v>
      </c>
      <c r="L6653" s="29">
        <v>3407736232</v>
      </c>
      <c r="M6653" s="29" t="s">
        <v>44</v>
      </c>
      <c r="N6653" s="29">
        <v>2378610068</v>
      </c>
      <c r="O6653" s="32" t="str">
        <f t="shared" si="103"/>
        <v>Passives</v>
      </c>
    </row>
    <row r="6654" spans="1:15" x14ac:dyDescent="0.15">
      <c r="A6654" s="29" t="s">
        <v>41</v>
      </c>
      <c r="B6654" s="29" t="s">
        <v>42</v>
      </c>
      <c r="C6654" s="29" t="s">
        <v>113</v>
      </c>
      <c r="D6654" s="31">
        <v>44348</v>
      </c>
      <c r="E6654" s="29" t="s">
        <v>50</v>
      </c>
      <c r="F6654" s="29">
        <v>5</v>
      </c>
      <c r="G6654" s="29" t="s">
        <v>43</v>
      </c>
      <c r="H6654" s="29">
        <v>9</v>
      </c>
      <c r="K6654" s="29">
        <v>3409983203</v>
      </c>
      <c r="L6654" s="29">
        <v>3409983203</v>
      </c>
      <c r="M6654" s="29" t="s">
        <v>44</v>
      </c>
      <c r="N6654" s="29">
        <v>2378612944</v>
      </c>
      <c r="O6654" s="32" t="str">
        <f t="shared" si="103"/>
        <v>Promoters</v>
      </c>
    </row>
    <row r="6655" spans="1:15" x14ac:dyDescent="0.15">
      <c r="A6655" s="29" t="s">
        <v>41</v>
      </c>
      <c r="B6655" s="29" t="s">
        <v>42</v>
      </c>
      <c r="C6655" s="29" t="s">
        <v>111</v>
      </c>
      <c r="D6655" s="31">
        <v>44348</v>
      </c>
      <c r="E6655" s="29" t="s">
        <v>50</v>
      </c>
      <c r="F6655" s="29">
        <v>3</v>
      </c>
      <c r="G6655" s="29" t="s">
        <v>43</v>
      </c>
      <c r="H6655" s="29">
        <v>5</v>
      </c>
      <c r="K6655" s="29">
        <v>3213470561</v>
      </c>
      <c r="L6655" s="29">
        <v>3213470561</v>
      </c>
      <c r="M6655" s="29" t="s">
        <v>44</v>
      </c>
      <c r="N6655" s="29">
        <v>2378643517</v>
      </c>
      <c r="O6655" s="32" t="str">
        <f t="shared" si="103"/>
        <v>Detractors</v>
      </c>
    </row>
    <row r="6656" spans="1:15" x14ac:dyDescent="0.15">
      <c r="A6656" s="29" t="s">
        <v>41</v>
      </c>
      <c r="B6656" s="29" t="s">
        <v>42</v>
      </c>
      <c r="C6656" s="29" t="s">
        <v>106</v>
      </c>
      <c r="D6656" s="31">
        <v>44348</v>
      </c>
      <c r="E6656" s="29" t="s">
        <v>53</v>
      </c>
      <c r="F6656" s="29">
        <v>4</v>
      </c>
      <c r="G6656" s="29" t="s">
        <v>43</v>
      </c>
      <c r="H6656" s="29">
        <v>9</v>
      </c>
      <c r="K6656" s="29">
        <v>4417471964</v>
      </c>
      <c r="L6656" s="29">
        <v>4417471964</v>
      </c>
      <c r="M6656" s="29" t="s">
        <v>51</v>
      </c>
      <c r="N6656" s="29">
        <v>2378646625</v>
      </c>
      <c r="O6656" s="32" t="str">
        <f t="shared" si="103"/>
        <v>Promoters</v>
      </c>
    </row>
    <row r="6657" spans="1:15" x14ac:dyDescent="0.15">
      <c r="A6657" s="29" t="s">
        <v>41</v>
      </c>
      <c r="B6657" s="29" t="s">
        <v>42</v>
      </c>
      <c r="C6657" s="29" t="s">
        <v>103</v>
      </c>
      <c r="D6657" s="31">
        <v>44348</v>
      </c>
      <c r="E6657" s="29" t="s">
        <v>53</v>
      </c>
      <c r="F6657" s="29">
        <v>5</v>
      </c>
      <c r="G6657" s="29" t="s">
        <v>43</v>
      </c>
      <c r="H6657" s="29">
        <v>10</v>
      </c>
      <c r="K6657" s="29">
        <v>4417030314</v>
      </c>
      <c r="L6657" s="29">
        <v>4417030314</v>
      </c>
      <c r="M6657" s="29" t="s">
        <v>44</v>
      </c>
      <c r="N6657" s="29">
        <v>2378658962</v>
      </c>
      <c r="O6657" s="32" t="str">
        <f t="shared" si="103"/>
        <v>Promoters</v>
      </c>
    </row>
    <row r="6658" spans="1:15" x14ac:dyDescent="0.15">
      <c r="A6658" s="29" t="s">
        <v>41</v>
      </c>
      <c r="B6658" s="29" t="s">
        <v>42</v>
      </c>
      <c r="C6658" s="29" t="s">
        <v>120</v>
      </c>
      <c r="D6658" s="31">
        <v>44348</v>
      </c>
      <c r="E6658" s="29" t="s">
        <v>52</v>
      </c>
      <c r="F6658" s="29">
        <v>5</v>
      </c>
      <c r="G6658" s="29" t="s">
        <v>43</v>
      </c>
      <c r="H6658" s="29">
        <v>10</v>
      </c>
      <c r="K6658" s="29">
        <v>4417775836</v>
      </c>
      <c r="L6658" s="29">
        <v>4417775836</v>
      </c>
      <c r="M6658" s="29" t="s">
        <v>44</v>
      </c>
      <c r="N6658" s="29">
        <v>2378680975</v>
      </c>
      <c r="O6658" s="32" t="str">
        <f t="shared" ref="O6658:O6721" si="104">IF(AND(H6658&gt;=$Q$3,H6658&lt;=$R$3),$S$3,IF(AND(H6658&gt;=$Q$4,H6658&lt;=$R$4),$S$4,IF(AND(H6658&gt;=$Q$5,H6658&lt;=$R$5),$S$5)))</f>
        <v>Promoters</v>
      </c>
    </row>
    <row r="6659" spans="1:15" x14ac:dyDescent="0.15">
      <c r="A6659" s="29" t="s">
        <v>41</v>
      </c>
      <c r="B6659" s="29" t="s">
        <v>42</v>
      </c>
      <c r="C6659" s="29" t="s">
        <v>139</v>
      </c>
      <c r="D6659" s="31">
        <v>44348</v>
      </c>
      <c r="E6659" s="29" t="s">
        <v>50</v>
      </c>
      <c r="F6659" s="29">
        <v>5</v>
      </c>
      <c r="G6659" s="29" t="s">
        <v>46</v>
      </c>
      <c r="H6659" s="29">
        <v>0</v>
      </c>
      <c r="J6659" s="29">
        <v>2052296961</v>
      </c>
      <c r="K6659" s="29">
        <v>3405141415</v>
      </c>
      <c r="L6659" s="29">
        <v>3405141415</v>
      </c>
      <c r="M6659" s="29" t="s">
        <v>44</v>
      </c>
      <c r="N6659" s="29">
        <v>2378684160</v>
      </c>
      <c r="O6659" s="32" t="str">
        <f t="shared" si="104"/>
        <v>Detractors</v>
      </c>
    </row>
    <row r="6660" spans="1:15" x14ac:dyDescent="0.15">
      <c r="A6660" s="29" t="s">
        <v>41</v>
      </c>
      <c r="B6660" s="29" t="s">
        <v>42</v>
      </c>
      <c r="C6660" s="29" t="s">
        <v>88</v>
      </c>
      <c r="D6660" s="31">
        <v>44348</v>
      </c>
      <c r="E6660" s="29" t="s">
        <v>53</v>
      </c>
      <c r="F6660" s="29">
        <v>5</v>
      </c>
      <c r="G6660" s="29" t="s">
        <v>43</v>
      </c>
      <c r="H6660" s="29">
        <v>9</v>
      </c>
      <c r="K6660" s="29">
        <v>4417356736</v>
      </c>
      <c r="L6660" s="29">
        <v>4417356736</v>
      </c>
      <c r="M6660" s="29" t="s">
        <v>51</v>
      </c>
      <c r="N6660" s="29">
        <v>2378692498</v>
      </c>
      <c r="O6660" s="32" t="str">
        <f t="shared" si="104"/>
        <v>Promoters</v>
      </c>
    </row>
    <row r="6661" spans="1:15" x14ac:dyDescent="0.15">
      <c r="A6661" s="29" t="s">
        <v>41</v>
      </c>
      <c r="B6661" s="29" t="s">
        <v>42</v>
      </c>
      <c r="C6661" s="29" t="s">
        <v>123</v>
      </c>
      <c r="D6661" s="31">
        <v>44348</v>
      </c>
      <c r="E6661" s="29" t="s">
        <v>52</v>
      </c>
      <c r="F6661" s="29">
        <v>5</v>
      </c>
      <c r="G6661" s="29" t="s">
        <v>43</v>
      </c>
      <c r="H6661" s="29">
        <v>6</v>
      </c>
      <c r="K6661" s="29">
        <v>4417347344</v>
      </c>
      <c r="L6661" s="29">
        <v>4417347344</v>
      </c>
      <c r="M6661" s="29" t="s">
        <v>44</v>
      </c>
      <c r="N6661" s="29">
        <v>2378692768</v>
      </c>
      <c r="O6661" s="32" t="str">
        <f t="shared" si="104"/>
        <v>Detractors</v>
      </c>
    </row>
    <row r="6662" spans="1:15" x14ac:dyDescent="0.15">
      <c r="A6662" s="29" t="s">
        <v>41</v>
      </c>
      <c r="B6662" s="29" t="s">
        <v>42</v>
      </c>
      <c r="C6662" s="29" t="s">
        <v>121</v>
      </c>
      <c r="D6662" s="31">
        <v>44348</v>
      </c>
      <c r="E6662" s="29" t="s">
        <v>50</v>
      </c>
      <c r="F6662" s="29">
        <v>2</v>
      </c>
      <c r="G6662" s="29" t="s">
        <v>43</v>
      </c>
      <c r="H6662" s="29">
        <v>10</v>
      </c>
      <c r="K6662" s="29">
        <v>3402274149</v>
      </c>
      <c r="L6662" s="29">
        <v>3402274149</v>
      </c>
      <c r="M6662" s="29" t="s">
        <v>51</v>
      </c>
      <c r="N6662" s="29">
        <v>2378703189</v>
      </c>
      <c r="O6662" s="32" t="str">
        <f t="shared" si="104"/>
        <v>Promoters</v>
      </c>
    </row>
    <row r="6663" spans="1:15" x14ac:dyDescent="0.15">
      <c r="A6663" s="29" t="s">
        <v>41</v>
      </c>
      <c r="B6663" s="29" t="s">
        <v>42</v>
      </c>
      <c r="C6663" s="29" t="s">
        <v>117</v>
      </c>
      <c r="D6663" s="31">
        <v>44348</v>
      </c>
      <c r="E6663" s="29" t="s">
        <v>54</v>
      </c>
      <c r="F6663" s="29">
        <v>5</v>
      </c>
      <c r="G6663" s="29" t="s">
        <v>43</v>
      </c>
      <c r="H6663" s="29">
        <v>10</v>
      </c>
      <c r="J6663" s="29">
        <v>2052323388</v>
      </c>
      <c r="K6663" s="29">
        <v>3012725646</v>
      </c>
      <c r="L6663" s="29">
        <v>3012725646</v>
      </c>
      <c r="M6663" s="29" t="s">
        <v>44</v>
      </c>
      <c r="N6663" s="29">
        <v>2378723172</v>
      </c>
      <c r="O6663" s="32" t="str">
        <f t="shared" si="104"/>
        <v>Promoters</v>
      </c>
    </row>
    <row r="6664" spans="1:15" x14ac:dyDescent="0.15">
      <c r="A6664" s="29" t="s">
        <v>41</v>
      </c>
      <c r="B6664" s="29" t="s">
        <v>42</v>
      </c>
      <c r="C6664" s="29" t="s">
        <v>88</v>
      </c>
      <c r="D6664" s="31">
        <v>44348</v>
      </c>
      <c r="E6664" s="29" t="s">
        <v>50</v>
      </c>
      <c r="F6664" s="29">
        <v>5</v>
      </c>
      <c r="G6664" s="29" t="s">
        <v>43</v>
      </c>
      <c r="H6664" s="29">
        <v>10</v>
      </c>
      <c r="K6664" s="29">
        <v>3406435868</v>
      </c>
      <c r="L6664" s="29">
        <v>3406435868</v>
      </c>
      <c r="M6664" s="29" t="s">
        <v>44</v>
      </c>
      <c r="N6664" s="29">
        <v>2378736787</v>
      </c>
      <c r="O6664" s="32" t="str">
        <f t="shared" si="104"/>
        <v>Promoters</v>
      </c>
    </row>
    <row r="6665" spans="1:15" x14ac:dyDescent="0.15">
      <c r="A6665" s="29" t="s">
        <v>41</v>
      </c>
      <c r="B6665" s="29" t="s">
        <v>42</v>
      </c>
      <c r="C6665" s="29" t="s">
        <v>123</v>
      </c>
      <c r="D6665" s="31">
        <v>44348</v>
      </c>
      <c r="E6665" s="29" t="s">
        <v>52</v>
      </c>
      <c r="F6665" s="29">
        <v>4</v>
      </c>
      <c r="G6665" s="29" t="s">
        <v>46</v>
      </c>
      <c r="H6665" s="29">
        <v>5</v>
      </c>
      <c r="K6665" s="29">
        <v>4412928856</v>
      </c>
      <c r="L6665" s="29">
        <v>4412928856</v>
      </c>
      <c r="M6665" s="29" t="s">
        <v>44</v>
      </c>
      <c r="N6665" s="29">
        <v>2378773251</v>
      </c>
      <c r="O6665" s="32" t="str">
        <f t="shared" si="104"/>
        <v>Detractors</v>
      </c>
    </row>
    <row r="6666" spans="1:15" x14ac:dyDescent="0.15">
      <c r="A6666" s="29" t="s">
        <v>41</v>
      </c>
      <c r="B6666" s="29" t="s">
        <v>42</v>
      </c>
      <c r="C6666" s="29" t="s">
        <v>111</v>
      </c>
      <c r="D6666" s="31">
        <v>44349</v>
      </c>
      <c r="E6666" s="29" t="s">
        <v>50</v>
      </c>
      <c r="F6666" s="29">
        <v>4</v>
      </c>
      <c r="G6666" s="29" t="s">
        <v>46</v>
      </c>
      <c r="H6666" s="29">
        <v>8</v>
      </c>
      <c r="K6666" s="29">
        <v>2022516479</v>
      </c>
      <c r="L6666" s="29">
        <v>2022516479</v>
      </c>
      <c r="M6666" s="29" t="s">
        <v>51</v>
      </c>
      <c r="N6666" s="29">
        <v>2378870917</v>
      </c>
      <c r="O6666" s="32" t="str">
        <f t="shared" si="104"/>
        <v>Passives</v>
      </c>
    </row>
    <row r="6667" spans="1:15" x14ac:dyDescent="0.15">
      <c r="A6667" s="29" t="s">
        <v>41</v>
      </c>
      <c r="B6667" s="29" t="s">
        <v>42</v>
      </c>
      <c r="C6667" s="29" t="s">
        <v>111</v>
      </c>
      <c r="D6667" s="31">
        <v>44349</v>
      </c>
      <c r="E6667" s="29" t="s">
        <v>50</v>
      </c>
      <c r="F6667" s="29">
        <v>5</v>
      </c>
      <c r="G6667" s="29" t="s">
        <v>43</v>
      </c>
      <c r="H6667" s="29">
        <v>9</v>
      </c>
      <c r="J6667" s="29">
        <v>2052427010</v>
      </c>
      <c r="K6667" s="29">
        <v>3402447872</v>
      </c>
      <c r="L6667" s="29">
        <v>3402447872</v>
      </c>
      <c r="M6667" s="29" t="s">
        <v>44</v>
      </c>
      <c r="N6667" s="29">
        <v>2378878594</v>
      </c>
      <c r="O6667" s="32" t="str">
        <f t="shared" si="104"/>
        <v>Promoters</v>
      </c>
    </row>
    <row r="6668" spans="1:15" x14ac:dyDescent="0.15">
      <c r="A6668" s="29" t="s">
        <v>41</v>
      </c>
      <c r="B6668" s="29" t="s">
        <v>42</v>
      </c>
      <c r="C6668" s="29" t="s">
        <v>115</v>
      </c>
      <c r="D6668" s="31">
        <v>44349</v>
      </c>
      <c r="E6668" s="29" t="s">
        <v>50</v>
      </c>
      <c r="F6668" s="29">
        <v>1</v>
      </c>
      <c r="G6668" s="29" t="s">
        <v>43</v>
      </c>
      <c r="H6668" s="29">
        <v>0</v>
      </c>
      <c r="K6668" s="29">
        <v>3402013482</v>
      </c>
      <c r="L6668" s="29">
        <v>3402013482</v>
      </c>
      <c r="M6668" s="29" t="s">
        <v>44</v>
      </c>
      <c r="N6668" s="29">
        <v>2378885230</v>
      </c>
      <c r="O6668" s="32" t="str">
        <f t="shared" si="104"/>
        <v>Detractors</v>
      </c>
    </row>
    <row r="6669" spans="1:15" x14ac:dyDescent="0.15">
      <c r="A6669" s="29" t="s">
        <v>41</v>
      </c>
      <c r="B6669" s="29" t="s">
        <v>42</v>
      </c>
      <c r="C6669" s="29" t="s">
        <v>147</v>
      </c>
      <c r="D6669" s="31">
        <v>44349</v>
      </c>
      <c r="E6669" s="29" t="s">
        <v>53</v>
      </c>
      <c r="F6669" s="29">
        <v>4</v>
      </c>
      <c r="G6669" s="29" t="s">
        <v>43</v>
      </c>
      <c r="H6669" s="29">
        <v>7</v>
      </c>
      <c r="K6669" s="29">
        <v>4412938447</v>
      </c>
      <c r="L6669" s="29">
        <v>4412938447</v>
      </c>
      <c r="M6669" s="29" t="s">
        <v>51</v>
      </c>
      <c r="N6669" s="29">
        <v>2378885351</v>
      </c>
      <c r="O6669" s="32" t="str">
        <f t="shared" si="104"/>
        <v>Passives</v>
      </c>
    </row>
    <row r="6670" spans="1:15" x14ac:dyDescent="0.15">
      <c r="A6670" s="29" t="s">
        <v>41</v>
      </c>
      <c r="B6670" s="29" t="s">
        <v>42</v>
      </c>
      <c r="C6670" s="29" t="s">
        <v>145</v>
      </c>
      <c r="D6670" s="31">
        <v>44349</v>
      </c>
      <c r="E6670" s="29" t="s">
        <v>50</v>
      </c>
      <c r="F6670" s="29">
        <v>3</v>
      </c>
      <c r="G6670" s="29" t="s">
        <v>46</v>
      </c>
      <c r="H6670" s="29">
        <v>3</v>
      </c>
      <c r="J6670" s="29">
        <v>2052444472</v>
      </c>
      <c r="K6670" s="29">
        <v>3402447847</v>
      </c>
      <c r="L6670" s="29">
        <v>3402447847</v>
      </c>
      <c r="M6670" s="29" t="s">
        <v>44</v>
      </c>
      <c r="N6670" s="29">
        <v>2378886903</v>
      </c>
      <c r="O6670" s="32" t="str">
        <f t="shared" si="104"/>
        <v>Detractors</v>
      </c>
    </row>
    <row r="6671" spans="1:15" x14ac:dyDescent="0.15">
      <c r="A6671" s="29" t="s">
        <v>41</v>
      </c>
      <c r="B6671" s="29" t="s">
        <v>42</v>
      </c>
      <c r="C6671" s="29" t="s">
        <v>111</v>
      </c>
      <c r="D6671" s="31">
        <v>44349</v>
      </c>
      <c r="E6671" s="29" t="s">
        <v>50</v>
      </c>
      <c r="F6671" s="29">
        <v>1</v>
      </c>
      <c r="G6671" s="29" t="s">
        <v>46</v>
      </c>
      <c r="H6671" s="29">
        <v>0</v>
      </c>
      <c r="J6671" s="29">
        <v>2052448363</v>
      </c>
      <c r="K6671" s="29">
        <v>6788004437</v>
      </c>
      <c r="L6671" s="29">
        <v>6788004437</v>
      </c>
      <c r="M6671" s="29" t="s">
        <v>44</v>
      </c>
      <c r="N6671" s="29">
        <v>2378889143</v>
      </c>
      <c r="O6671" s="32" t="str">
        <f t="shared" si="104"/>
        <v>Detractors</v>
      </c>
    </row>
    <row r="6672" spans="1:15" x14ac:dyDescent="0.15">
      <c r="A6672" s="29" t="s">
        <v>41</v>
      </c>
      <c r="B6672" s="29" t="s">
        <v>42</v>
      </c>
      <c r="C6672" s="29" t="s">
        <v>122</v>
      </c>
      <c r="D6672" s="31">
        <v>44349</v>
      </c>
      <c r="E6672" s="29" t="s">
        <v>52</v>
      </c>
      <c r="F6672" s="29">
        <v>5</v>
      </c>
      <c r="G6672" s="29" t="s">
        <v>43</v>
      </c>
      <c r="H6672" s="29">
        <v>8</v>
      </c>
      <c r="K6672" s="29">
        <v>4417054909</v>
      </c>
      <c r="L6672" s="29">
        <v>4417054909</v>
      </c>
      <c r="M6672" s="29" t="s">
        <v>44</v>
      </c>
      <c r="N6672" s="29">
        <v>2378896172</v>
      </c>
      <c r="O6672" s="32" t="str">
        <f t="shared" si="104"/>
        <v>Passives</v>
      </c>
    </row>
    <row r="6673" spans="1:15" x14ac:dyDescent="0.15">
      <c r="A6673" s="29" t="s">
        <v>41</v>
      </c>
      <c r="B6673" s="29" t="s">
        <v>42</v>
      </c>
      <c r="C6673" s="29" t="s">
        <v>130</v>
      </c>
      <c r="D6673" s="31">
        <v>44349</v>
      </c>
      <c r="E6673" s="29" t="s">
        <v>52</v>
      </c>
      <c r="F6673" s="29">
        <v>5</v>
      </c>
      <c r="G6673" s="29" t="s">
        <v>43</v>
      </c>
      <c r="H6673" s="29">
        <v>5</v>
      </c>
      <c r="K6673" s="29">
        <v>4412928089</v>
      </c>
      <c r="L6673" s="29">
        <v>4412928089</v>
      </c>
      <c r="M6673" s="29" t="s">
        <v>44</v>
      </c>
      <c r="N6673" s="29">
        <v>2378934446</v>
      </c>
      <c r="O6673" s="32" t="str">
        <f t="shared" si="104"/>
        <v>Detractors</v>
      </c>
    </row>
    <row r="6674" spans="1:15" x14ac:dyDescent="0.15">
      <c r="A6674" s="29" t="s">
        <v>41</v>
      </c>
      <c r="B6674" s="29" t="s">
        <v>42</v>
      </c>
      <c r="C6674" s="29" t="s">
        <v>132</v>
      </c>
      <c r="D6674" s="31">
        <v>44349</v>
      </c>
      <c r="E6674" s="29" t="s">
        <v>54</v>
      </c>
      <c r="F6674" s="29">
        <v>2</v>
      </c>
      <c r="G6674" s="29" t="s">
        <v>46</v>
      </c>
      <c r="H6674" s="29">
        <v>0</v>
      </c>
      <c r="J6674" s="29">
        <v>2052519279</v>
      </c>
      <c r="K6674" s="29">
        <v>9283494057</v>
      </c>
      <c r="L6674" s="29">
        <v>9283494057</v>
      </c>
      <c r="M6674" s="29" t="s">
        <v>44</v>
      </c>
      <c r="N6674" s="29">
        <v>2378952423</v>
      </c>
      <c r="O6674" s="32" t="str">
        <f t="shared" si="104"/>
        <v>Detractors</v>
      </c>
    </row>
    <row r="6675" spans="1:15" x14ac:dyDescent="0.15">
      <c r="A6675" s="29" t="s">
        <v>41</v>
      </c>
      <c r="B6675" s="29" t="s">
        <v>42</v>
      </c>
      <c r="C6675" s="29" t="s">
        <v>147</v>
      </c>
      <c r="D6675" s="31">
        <v>44349</v>
      </c>
      <c r="E6675" s="29" t="s">
        <v>52</v>
      </c>
      <c r="F6675" s="29">
        <v>3</v>
      </c>
      <c r="G6675" s="29" t="s">
        <v>43</v>
      </c>
      <c r="H6675" s="29">
        <v>5</v>
      </c>
      <c r="J6675" s="29">
        <v>2052521768</v>
      </c>
      <c r="K6675" s="29">
        <v>4417053471</v>
      </c>
      <c r="L6675" s="29">
        <v>4417053471</v>
      </c>
      <c r="M6675" s="29" t="s">
        <v>44</v>
      </c>
      <c r="N6675" s="29">
        <v>2378955449</v>
      </c>
      <c r="O6675" s="32" t="str">
        <f t="shared" si="104"/>
        <v>Detractors</v>
      </c>
    </row>
    <row r="6676" spans="1:15" x14ac:dyDescent="0.15">
      <c r="A6676" s="29" t="s">
        <v>41</v>
      </c>
      <c r="B6676" s="29" t="s">
        <v>42</v>
      </c>
      <c r="C6676" s="29" t="s">
        <v>136</v>
      </c>
      <c r="D6676" s="31">
        <v>44349</v>
      </c>
      <c r="E6676" s="29" t="s">
        <v>54</v>
      </c>
      <c r="F6676" s="29">
        <v>5</v>
      </c>
      <c r="G6676" s="29" t="s">
        <v>43</v>
      </c>
      <c r="H6676" s="29">
        <v>10</v>
      </c>
      <c r="K6676" s="29">
        <v>9284098739</v>
      </c>
      <c r="L6676" s="29">
        <v>9284098739</v>
      </c>
      <c r="M6676" s="29" t="s">
        <v>51</v>
      </c>
      <c r="N6676" s="29">
        <v>2378961763</v>
      </c>
      <c r="O6676" s="32" t="str">
        <f t="shared" si="104"/>
        <v>Promoters</v>
      </c>
    </row>
    <row r="6677" spans="1:15" x14ac:dyDescent="0.15">
      <c r="A6677" s="29" t="s">
        <v>41</v>
      </c>
      <c r="B6677" s="29" t="s">
        <v>42</v>
      </c>
      <c r="C6677" s="29" t="s">
        <v>145</v>
      </c>
      <c r="D6677" s="31">
        <v>44349</v>
      </c>
      <c r="E6677" s="29" t="s">
        <v>55</v>
      </c>
      <c r="F6677" s="29">
        <v>5</v>
      </c>
      <c r="G6677" s="29" t="s">
        <v>43</v>
      </c>
      <c r="H6677" s="29">
        <v>9</v>
      </c>
      <c r="K6677" s="29">
        <v>9282788566</v>
      </c>
      <c r="L6677" s="29">
        <v>9282788566</v>
      </c>
      <c r="M6677" s="29" t="s">
        <v>44</v>
      </c>
      <c r="N6677" s="29">
        <v>2379000401</v>
      </c>
      <c r="O6677" s="32" t="str">
        <f t="shared" si="104"/>
        <v>Promoters</v>
      </c>
    </row>
    <row r="6678" spans="1:15" x14ac:dyDescent="0.15">
      <c r="A6678" s="29" t="s">
        <v>41</v>
      </c>
      <c r="B6678" s="29" t="s">
        <v>42</v>
      </c>
      <c r="C6678" s="29" t="s">
        <v>86</v>
      </c>
      <c r="D6678" s="31">
        <v>44349</v>
      </c>
      <c r="E6678" s="29" t="s">
        <v>54</v>
      </c>
      <c r="F6678" s="29">
        <v>5</v>
      </c>
      <c r="G6678" s="29" t="s">
        <v>46</v>
      </c>
      <c r="H6678" s="29">
        <v>10</v>
      </c>
      <c r="K6678" s="29">
        <v>9283003162</v>
      </c>
      <c r="L6678" s="29">
        <v>9283003162</v>
      </c>
      <c r="M6678" s="29" t="s">
        <v>44</v>
      </c>
      <c r="N6678" s="29">
        <v>2379009762</v>
      </c>
      <c r="O6678" s="32" t="str">
        <f t="shared" si="104"/>
        <v>Promoters</v>
      </c>
    </row>
    <row r="6679" spans="1:15" x14ac:dyDescent="0.15">
      <c r="A6679" s="29" t="s">
        <v>41</v>
      </c>
      <c r="B6679" s="29" t="s">
        <v>42</v>
      </c>
      <c r="C6679" s="29" t="s">
        <v>111</v>
      </c>
      <c r="D6679" s="31">
        <v>44349</v>
      </c>
      <c r="E6679" s="29" t="s">
        <v>50</v>
      </c>
      <c r="F6679" s="29">
        <v>5</v>
      </c>
      <c r="G6679" s="29" t="s">
        <v>43</v>
      </c>
      <c r="H6679" s="29">
        <v>10</v>
      </c>
      <c r="K6679" s="29">
        <v>3405137722</v>
      </c>
      <c r="L6679" s="29">
        <v>3405137722</v>
      </c>
      <c r="M6679" s="29" t="s">
        <v>44</v>
      </c>
      <c r="N6679" s="29">
        <v>2379013452</v>
      </c>
      <c r="O6679" s="32" t="str">
        <f t="shared" si="104"/>
        <v>Promoters</v>
      </c>
    </row>
    <row r="6680" spans="1:15" x14ac:dyDescent="0.15">
      <c r="A6680" s="29" t="s">
        <v>41</v>
      </c>
      <c r="B6680" s="29" t="s">
        <v>42</v>
      </c>
      <c r="C6680" s="29" t="s">
        <v>130</v>
      </c>
      <c r="D6680" s="31">
        <v>44349</v>
      </c>
      <c r="E6680" s="29" t="s">
        <v>53</v>
      </c>
      <c r="F6680" s="29">
        <v>5</v>
      </c>
      <c r="G6680" s="29" t="s">
        <v>46</v>
      </c>
      <c r="H6680" s="29">
        <v>8</v>
      </c>
      <c r="K6680" s="29">
        <v>4412361016</v>
      </c>
      <c r="L6680" s="29">
        <v>4412361016</v>
      </c>
      <c r="M6680" s="29" t="s">
        <v>44</v>
      </c>
      <c r="N6680" s="29">
        <v>2379018745</v>
      </c>
      <c r="O6680" s="32" t="str">
        <f t="shared" si="104"/>
        <v>Passives</v>
      </c>
    </row>
    <row r="6681" spans="1:15" x14ac:dyDescent="0.15">
      <c r="A6681" s="29" t="s">
        <v>41</v>
      </c>
      <c r="B6681" s="29" t="s">
        <v>42</v>
      </c>
      <c r="C6681" s="29" t="s">
        <v>145</v>
      </c>
      <c r="D6681" s="31">
        <v>44349</v>
      </c>
      <c r="E6681" s="29" t="s">
        <v>50</v>
      </c>
      <c r="F6681" s="29">
        <v>1</v>
      </c>
      <c r="G6681" s="29" t="s">
        <v>46</v>
      </c>
      <c r="H6681" s="29">
        <v>0</v>
      </c>
      <c r="J6681" s="29">
        <v>2052583793</v>
      </c>
      <c r="K6681" s="29">
        <v>4252631736</v>
      </c>
      <c r="L6681" s="29">
        <v>4252631736</v>
      </c>
      <c r="M6681" s="29" t="s">
        <v>44</v>
      </c>
      <c r="N6681" s="29">
        <v>2379027602</v>
      </c>
      <c r="O6681" s="32" t="str">
        <f t="shared" si="104"/>
        <v>Detractors</v>
      </c>
    </row>
    <row r="6682" spans="1:15" x14ac:dyDescent="0.15">
      <c r="A6682" s="29" t="s">
        <v>41</v>
      </c>
      <c r="B6682" s="29" t="s">
        <v>42</v>
      </c>
      <c r="C6682" s="29" t="s">
        <v>106</v>
      </c>
      <c r="D6682" s="31">
        <v>44349</v>
      </c>
      <c r="E6682" s="29" t="s">
        <v>53</v>
      </c>
      <c r="F6682" s="29">
        <v>5</v>
      </c>
      <c r="G6682" s="29" t="s">
        <v>43</v>
      </c>
      <c r="H6682" s="29">
        <v>10</v>
      </c>
      <c r="K6682" s="29">
        <v>4415161734</v>
      </c>
      <c r="L6682" s="29">
        <v>4415161734</v>
      </c>
      <c r="M6682" s="29" t="s">
        <v>44</v>
      </c>
      <c r="N6682" s="29">
        <v>2379034734</v>
      </c>
      <c r="O6682" s="32" t="str">
        <f t="shared" si="104"/>
        <v>Promoters</v>
      </c>
    </row>
    <row r="6683" spans="1:15" x14ac:dyDescent="0.15">
      <c r="A6683" s="29" t="s">
        <v>41</v>
      </c>
      <c r="B6683" s="29" t="s">
        <v>42</v>
      </c>
      <c r="C6683" s="29" t="s">
        <v>142</v>
      </c>
      <c r="D6683" s="31">
        <v>44349</v>
      </c>
      <c r="E6683" s="29" t="s">
        <v>50</v>
      </c>
      <c r="F6683" s="29">
        <v>3</v>
      </c>
      <c r="G6683" s="29" t="s">
        <v>46</v>
      </c>
      <c r="H6683" s="29">
        <v>3</v>
      </c>
      <c r="K6683" s="29">
        <v>3403443617</v>
      </c>
      <c r="L6683" s="29">
        <v>3403443617</v>
      </c>
      <c r="M6683" s="29" t="s">
        <v>44</v>
      </c>
      <c r="N6683" s="29">
        <v>2379049678</v>
      </c>
      <c r="O6683" s="32" t="str">
        <f t="shared" si="104"/>
        <v>Detractors</v>
      </c>
    </row>
    <row r="6684" spans="1:15" x14ac:dyDescent="0.15">
      <c r="A6684" s="29" t="s">
        <v>41</v>
      </c>
      <c r="B6684" s="29" t="s">
        <v>42</v>
      </c>
      <c r="C6684" s="29" t="s">
        <v>114</v>
      </c>
      <c r="D6684" s="31">
        <v>44349</v>
      </c>
      <c r="E6684" s="29" t="s">
        <v>50</v>
      </c>
      <c r="F6684" s="29">
        <v>5</v>
      </c>
      <c r="G6684" s="29" t="s">
        <v>46</v>
      </c>
      <c r="H6684" s="29">
        <v>9</v>
      </c>
      <c r="K6684" s="29">
        <v>3402010408</v>
      </c>
      <c r="L6684" s="29">
        <v>3402010408</v>
      </c>
      <c r="M6684" s="29" t="s">
        <v>44</v>
      </c>
      <c r="N6684" s="29">
        <v>2379051257</v>
      </c>
      <c r="O6684" s="32" t="str">
        <f t="shared" si="104"/>
        <v>Promoters</v>
      </c>
    </row>
    <row r="6685" spans="1:15" x14ac:dyDescent="0.15">
      <c r="A6685" s="29" t="s">
        <v>41</v>
      </c>
      <c r="B6685" s="29" t="s">
        <v>42</v>
      </c>
      <c r="C6685" s="29" t="s">
        <v>114</v>
      </c>
      <c r="D6685" s="31">
        <v>44349</v>
      </c>
      <c r="E6685" s="29" t="s">
        <v>50</v>
      </c>
      <c r="F6685" s="29">
        <v>5</v>
      </c>
      <c r="G6685" s="29" t="s">
        <v>43</v>
      </c>
      <c r="H6685" s="29">
        <v>8</v>
      </c>
      <c r="K6685" s="29">
        <v>3402018827</v>
      </c>
      <c r="L6685" s="29">
        <v>3402018827</v>
      </c>
      <c r="M6685" s="29" t="s">
        <v>44</v>
      </c>
      <c r="N6685" s="29">
        <v>2379058520</v>
      </c>
      <c r="O6685" s="32" t="str">
        <f t="shared" si="104"/>
        <v>Passives</v>
      </c>
    </row>
    <row r="6686" spans="1:15" x14ac:dyDescent="0.15">
      <c r="A6686" s="29" t="s">
        <v>41</v>
      </c>
      <c r="B6686" s="29" t="s">
        <v>42</v>
      </c>
      <c r="C6686" s="29" t="s">
        <v>121</v>
      </c>
      <c r="D6686" s="31">
        <v>44349</v>
      </c>
      <c r="E6686" s="29" t="s">
        <v>50</v>
      </c>
      <c r="F6686" s="29">
        <v>5</v>
      </c>
      <c r="G6686" s="29" t="s">
        <v>43</v>
      </c>
      <c r="H6686" s="29">
        <v>10</v>
      </c>
      <c r="K6686" s="29">
        <v>3407746521</v>
      </c>
      <c r="L6686" s="29">
        <v>3407746521</v>
      </c>
      <c r="M6686" s="29" t="s">
        <v>51</v>
      </c>
      <c r="N6686" s="29">
        <v>2379063512</v>
      </c>
      <c r="O6686" s="32" t="str">
        <f t="shared" si="104"/>
        <v>Promoters</v>
      </c>
    </row>
    <row r="6687" spans="1:15" x14ac:dyDescent="0.15">
      <c r="A6687" s="29" t="s">
        <v>41</v>
      </c>
      <c r="B6687" s="29" t="s">
        <v>42</v>
      </c>
      <c r="C6687" s="29" t="s">
        <v>143</v>
      </c>
      <c r="D6687" s="31">
        <v>44349</v>
      </c>
      <c r="E6687" s="29" t="s">
        <v>54</v>
      </c>
      <c r="F6687" s="29">
        <v>5</v>
      </c>
      <c r="G6687" s="29" t="s">
        <v>43</v>
      </c>
      <c r="H6687" s="29">
        <v>10</v>
      </c>
      <c r="K6687" s="29">
        <v>9282800920</v>
      </c>
      <c r="L6687" s="29">
        <v>9282800920</v>
      </c>
      <c r="M6687" s="29" t="s">
        <v>51</v>
      </c>
      <c r="N6687" s="29">
        <v>2379074008</v>
      </c>
      <c r="O6687" s="32" t="str">
        <f t="shared" si="104"/>
        <v>Promoters</v>
      </c>
    </row>
    <row r="6688" spans="1:15" x14ac:dyDescent="0.15">
      <c r="A6688" s="29" t="s">
        <v>41</v>
      </c>
      <c r="B6688" s="29" t="s">
        <v>42</v>
      </c>
      <c r="C6688" s="29" t="s">
        <v>142</v>
      </c>
      <c r="D6688" s="31">
        <v>44349</v>
      </c>
      <c r="E6688" s="29" t="s">
        <v>54</v>
      </c>
      <c r="F6688" s="29">
        <v>4</v>
      </c>
      <c r="G6688" s="29" t="s">
        <v>43</v>
      </c>
      <c r="H6688" s="29">
        <v>8</v>
      </c>
      <c r="K6688" s="29">
        <v>9287301137</v>
      </c>
      <c r="L6688" s="29">
        <v>9287301137</v>
      </c>
      <c r="M6688" s="29" t="s">
        <v>51</v>
      </c>
      <c r="N6688" s="29">
        <v>2379074943</v>
      </c>
      <c r="O6688" s="32" t="str">
        <f t="shared" si="104"/>
        <v>Passives</v>
      </c>
    </row>
    <row r="6689" spans="1:15" x14ac:dyDescent="0.15">
      <c r="A6689" s="29" t="s">
        <v>41</v>
      </c>
      <c r="B6689" s="29" t="s">
        <v>42</v>
      </c>
      <c r="C6689" s="29" t="s">
        <v>142</v>
      </c>
      <c r="D6689" s="31">
        <v>44349</v>
      </c>
      <c r="E6689" s="29" t="s">
        <v>50</v>
      </c>
      <c r="F6689" s="29">
        <v>5</v>
      </c>
      <c r="G6689" s="29" t="s">
        <v>43</v>
      </c>
      <c r="H6689" s="29">
        <v>9</v>
      </c>
      <c r="K6689" s="29">
        <v>3406904810</v>
      </c>
      <c r="L6689" s="29">
        <v>3406904810</v>
      </c>
      <c r="M6689" s="29" t="s">
        <v>51</v>
      </c>
      <c r="N6689" s="29">
        <v>2379092730</v>
      </c>
      <c r="O6689" s="32" t="str">
        <f t="shared" si="104"/>
        <v>Promoters</v>
      </c>
    </row>
    <row r="6690" spans="1:15" x14ac:dyDescent="0.15">
      <c r="A6690" s="29" t="s">
        <v>41</v>
      </c>
      <c r="B6690" s="29" t="s">
        <v>42</v>
      </c>
      <c r="C6690" s="29" t="s">
        <v>123</v>
      </c>
      <c r="D6690" s="31">
        <v>44349</v>
      </c>
      <c r="E6690" s="29" t="s">
        <v>53</v>
      </c>
      <c r="F6690" s="29">
        <v>5</v>
      </c>
      <c r="G6690" s="29" t="s">
        <v>43</v>
      </c>
      <c r="H6690" s="29">
        <v>9</v>
      </c>
      <c r="K6690" s="29">
        <v>4415044150</v>
      </c>
      <c r="L6690" s="29">
        <v>4415044150</v>
      </c>
      <c r="M6690" s="29" t="s">
        <v>44</v>
      </c>
      <c r="N6690" s="29">
        <v>2379110611</v>
      </c>
      <c r="O6690" s="32" t="str">
        <f t="shared" si="104"/>
        <v>Promoters</v>
      </c>
    </row>
    <row r="6691" spans="1:15" x14ac:dyDescent="0.15">
      <c r="A6691" s="29" t="s">
        <v>41</v>
      </c>
      <c r="B6691" s="29" t="s">
        <v>42</v>
      </c>
      <c r="C6691" s="29" t="s">
        <v>142</v>
      </c>
      <c r="D6691" s="31">
        <v>44349</v>
      </c>
      <c r="E6691" s="29" t="s">
        <v>50</v>
      </c>
      <c r="F6691" s="29">
        <v>5</v>
      </c>
      <c r="G6691" s="29" t="s">
        <v>43</v>
      </c>
      <c r="H6691" s="29">
        <v>9</v>
      </c>
      <c r="K6691" s="29">
        <v>3406901141</v>
      </c>
      <c r="L6691" s="29">
        <v>3406901141</v>
      </c>
      <c r="M6691" s="29" t="s">
        <v>44</v>
      </c>
      <c r="N6691" s="29">
        <v>2379112523</v>
      </c>
      <c r="O6691" s="32" t="str">
        <f t="shared" si="104"/>
        <v>Promoters</v>
      </c>
    </row>
    <row r="6692" spans="1:15" x14ac:dyDescent="0.15">
      <c r="A6692" s="29" t="s">
        <v>41</v>
      </c>
      <c r="B6692" s="29" t="s">
        <v>42</v>
      </c>
      <c r="C6692" s="29" t="s">
        <v>88</v>
      </c>
      <c r="D6692" s="31">
        <v>44349</v>
      </c>
      <c r="E6692" s="29" t="s">
        <v>50</v>
      </c>
      <c r="F6692" s="29">
        <v>5</v>
      </c>
      <c r="G6692" s="29" t="s">
        <v>46</v>
      </c>
      <c r="H6692" s="29">
        <v>5</v>
      </c>
      <c r="K6692" s="29">
        <v>3405131995</v>
      </c>
      <c r="L6692" s="29">
        <v>3405131995</v>
      </c>
      <c r="M6692" s="29" t="s">
        <v>44</v>
      </c>
      <c r="N6692" s="29">
        <v>2379121906</v>
      </c>
      <c r="O6692" s="32" t="str">
        <f t="shared" si="104"/>
        <v>Detractors</v>
      </c>
    </row>
    <row r="6693" spans="1:15" x14ac:dyDescent="0.15">
      <c r="A6693" s="29" t="s">
        <v>41</v>
      </c>
      <c r="B6693" s="29" t="s">
        <v>42</v>
      </c>
      <c r="C6693" s="29" t="s">
        <v>113</v>
      </c>
      <c r="D6693" s="31">
        <v>44350</v>
      </c>
      <c r="E6693" s="29" t="s">
        <v>50</v>
      </c>
      <c r="F6693" s="29">
        <v>5</v>
      </c>
      <c r="G6693" s="29" t="s">
        <v>43</v>
      </c>
      <c r="H6693" s="29">
        <v>10</v>
      </c>
      <c r="K6693" s="29">
        <v>3406435868</v>
      </c>
      <c r="L6693" s="29">
        <v>3406435868</v>
      </c>
      <c r="M6693" s="29" t="s">
        <v>44</v>
      </c>
      <c r="N6693" s="29">
        <v>2379231897</v>
      </c>
      <c r="O6693" s="32" t="str">
        <f t="shared" si="104"/>
        <v>Promoters</v>
      </c>
    </row>
    <row r="6694" spans="1:15" x14ac:dyDescent="0.15">
      <c r="A6694" s="29" t="s">
        <v>41</v>
      </c>
      <c r="B6694" s="29" t="s">
        <v>42</v>
      </c>
      <c r="C6694" s="29" t="s">
        <v>112</v>
      </c>
      <c r="D6694" s="31">
        <v>44350</v>
      </c>
      <c r="E6694" s="29" t="s">
        <v>50</v>
      </c>
      <c r="F6694" s="29">
        <v>5</v>
      </c>
      <c r="G6694" s="29" t="s">
        <v>43</v>
      </c>
      <c r="H6694" s="29">
        <v>5</v>
      </c>
      <c r="K6694" s="29">
        <v>4129737083</v>
      </c>
      <c r="L6694" s="29">
        <v>4129737083</v>
      </c>
      <c r="M6694" s="29" t="s">
        <v>44</v>
      </c>
      <c r="N6694" s="29">
        <v>2379239416</v>
      </c>
      <c r="O6694" s="32" t="str">
        <f t="shared" si="104"/>
        <v>Detractors</v>
      </c>
    </row>
    <row r="6695" spans="1:15" x14ac:dyDescent="0.15">
      <c r="A6695" s="29" t="s">
        <v>41</v>
      </c>
      <c r="B6695" s="29" t="s">
        <v>42</v>
      </c>
      <c r="C6695" s="29" t="s">
        <v>105</v>
      </c>
      <c r="D6695" s="31">
        <v>44350</v>
      </c>
      <c r="E6695" s="29" t="s">
        <v>53</v>
      </c>
      <c r="F6695" s="29">
        <v>5</v>
      </c>
      <c r="G6695" s="29" t="s">
        <v>43</v>
      </c>
      <c r="H6695" s="29">
        <v>8</v>
      </c>
      <c r="K6695" s="29">
        <v>4412934034</v>
      </c>
      <c r="L6695" s="29">
        <v>4412934034</v>
      </c>
      <c r="M6695" s="29" t="s">
        <v>44</v>
      </c>
      <c r="N6695" s="29">
        <v>2379242949</v>
      </c>
      <c r="O6695" s="32" t="str">
        <f t="shared" si="104"/>
        <v>Passives</v>
      </c>
    </row>
    <row r="6696" spans="1:15" x14ac:dyDescent="0.15">
      <c r="A6696" s="29" t="s">
        <v>41</v>
      </c>
      <c r="B6696" s="29" t="s">
        <v>42</v>
      </c>
      <c r="C6696" s="29" t="s">
        <v>112</v>
      </c>
      <c r="D6696" s="31">
        <v>44350</v>
      </c>
      <c r="E6696" s="29" t="s">
        <v>50</v>
      </c>
      <c r="F6696" s="29">
        <v>5</v>
      </c>
      <c r="G6696" s="29" t="s">
        <v>43</v>
      </c>
      <c r="H6696" s="29">
        <v>10</v>
      </c>
      <c r="K6696" s="29">
        <v>3404742830</v>
      </c>
      <c r="L6696" s="29">
        <v>3404742830</v>
      </c>
      <c r="M6696" s="29" t="s">
        <v>51</v>
      </c>
      <c r="N6696" s="29">
        <v>2379246003</v>
      </c>
      <c r="O6696" s="32" t="str">
        <f t="shared" si="104"/>
        <v>Promoters</v>
      </c>
    </row>
    <row r="6697" spans="1:15" x14ac:dyDescent="0.15">
      <c r="A6697" s="29" t="s">
        <v>41</v>
      </c>
      <c r="B6697" s="29" t="s">
        <v>42</v>
      </c>
      <c r="C6697" s="29" t="s">
        <v>109</v>
      </c>
      <c r="D6697" s="31">
        <v>44350</v>
      </c>
      <c r="E6697" s="29" t="s">
        <v>53</v>
      </c>
      <c r="F6697" s="29">
        <v>5</v>
      </c>
      <c r="G6697" s="29" t="s">
        <v>43</v>
      </c>
      <c r="H6697" s="29">
        <v>6</v>
      </c>
      <c r="K6697" s="29">
        <v>4417047070</v>
      </c>
      <c r="L6697" s="29">
        <v>4417047070</v>
      </c>
      <c r="M6697" s="29" t="s">
        <v>44</v>
      </c>
      <c r="N6697" s="29">
        <v>2379258213</v>
      </c>
      <c r="O6697" s="32" t="str">
        <f t="shared" si="104"/>
        <v>Detractors</v>
      </c>
    </row>
    <row r="6698" spans="1:15" x14ac:dyDescent="0.15">
      <c r="A6698" s="29" t="s">
        <v>41</v>
      </c>
      <c r="B6698" s="29" t="s">
        <v>42</v>
      </c>
      <c r="C6698" s="29" t="s">
        <v>101</v>
      </c>
      <c r="D6698" s="31">
        <v>44350</v>
      </c>
      <c r="E6698" s="29" t="s">
        <v>53</v>
      </c>
      <c r="F6698" s="29">
        <v>2</v>
      </c>
      <c r="G6698" s="29" t="s">
        <v>46</v>
      </c>
      <c r="H6698" s="29">
        <v>5</v>
      </c>
      <c r="K6698" s="29">
        <v>4415041152</v>
      </c>
      <c r="L6698" s="29">
        <v>4415041152</v>
      </c>
      <c r="M6698" s="29" t="s">
        <v>44</v>
      </c>
      <c r="N6698" s="29">
        <v>2379266353</v>
      </c>
      <c r="O6698" s="32" t="str">
        <f t="shared" si="104"/>
        <v>Detractors</v>
      </c>
    </row>
    <row r="6699" spans="1:15" x14ac:dyDescent="0.15">
      <c r="A6699" s="29" t="s">
        <v>41</v>
      </c>
      <c r="B6699" s="29" t="s">
        <v>42</v>
      </c>
      <c r="C6699" s="29" t="s">
        <v>105</v>
      </c>
      <c r="D6699" s="31">
        <v>44350</v>
      </c>
      <c r="E6699" s="29" t="s">
        <v>53</v>
      </c>
      <c r="F6699" s="29">
        <v>4</v>
      </c>
      <c r="G6699" s="29" t="s">
        <v>43</v>
      </c>
      <c r="H6699" s="29">
        <v>5</v>
      </c>
      <c r="K6699" s="29">
        <v>4412367412</v>
      </c>
      <c r="L6699" s="29">
        <v>4412367412</v>
      </c>
      <c r="M6699" s="29" t="s">
        <v>44</v>
      </c>
      <c r="N6699" s="29">
        <v>2379267019</v>
      </c>
      <c r="O6699" s="32" t="str">
        <f t="shared" si="104"/>
        <v>Detractors</v>
      </c>
    </row>
    <row r="6700" spans="1:15" x14ac:dyDescent="0.15">
      <c r="A6700" s="29" t="s">
        <v>41</v>
      </c>
      <c r="B6700" s="29" t="s">
        <v>42</v>
      </c>
      <c r="C6700" s="29" t="s">
        <v>112</v>
      </c>
      <c r="D6700" s="31">
        <v>44350</v>
      </c>
      <c r="E6700" s="29" t="s">
        <v>50</v>
      </c>
      <c r="F6700" s="29">
        <v>5</v>
      </c>
      <c r="G6700" s="29" t="s">
        <v>43</v>
      </c>
      <c r="H6700" s="29">
        <v>10</v>
      </c>
      <c r="K6700" s="29">
        <v>3406424576</v>
      </c>
      <c r="L6700" s="29">
        <v>3406424576</v>
      </c>
      <c r="M6700" s="29" t="s">
        <v>51</v>
      </c>
      <c r="N6700" s="29">
        <v>2379269014</v>
      </c>
      <c r="O6700" s="32" t="str">
        <f t="shared" si="104"/>
        <v>Promoters</v>
      </c>
    </row>
    <row r="6701" spans="1:15" x14ac:dyDescent="0.15">
      <c r="A6701" s="29" t="s">
        <v>41</v>
      </c>
      <c r="B6701" s="29" t="s">
        <v>42</v>
      </c>
      <c r="C6701" s="29" t="s">
        <v>138</v>
      </c>
      <c r="D6701" s="31">
        <v>44350</v>
      </c>
      <c r="E6701" s="29" t="s">
        <v>55</v>
      </c>
      <c r="F6701" s="29">
        <v>5</v>
      </c>
      <c r="G6701" s="29" t="s">
        <v>43</v>
      </c>
      <c r="H6701" s="29">
        <v>5</v>
      </c>
      <c r="K6701" s="29">
        <v>5059341849</v>
      </c>
      <c r="L6701" s="29">
        <v>5059341849</v>
      </c>
      <c r="M6701" s="29" t="s">
        <v>44</v>
      </c>
      <c r="N6701" s="29">
        <v>2379271076</v>
      </c>
      <c r="O6701" s="32" t="str">
        <f t="shared" si="104"/>
        <v>Detractors</v>
      </c>
    </row>
    <row r="6702" spans="1:15" x14ac:dyDescent="0.15">
      <c r="A6702" s="29" t="s">
        <v>41</v>
      </c>
      <c r="B6702" s="29" t="s">
        <v>42</v>
      </c>
      <c r="C6702" s="29" t="s">
        <v>137</v>
      </c>
      <c r="D6702" s="31">
        <v>44350</v>
      </c>
      <c r="E6702" s="29" t="s">
        <v>55</v>
      </c>
      <c r="F6702" s="29">
        <v>5</v>
      </c>
      <c r="G6702" s="29" t="s">
        <v>43</v>
      </c>
      <c r="H6702" s="29">
        <v>10</v>
      </c>
      <c r="J6702" s="29">
        <v>2052816594</v>
      </c>
      <c r="K6702" s="29">
        <v>7752770047</v>
      </c>
      <c r="L6702" s="29">
        <v>7752770047</v>
      </c>
      <c r="M6702" s="29" t="s">
        <v>44</v>
      </c>
      <c r="N6702" s="29">
        <v>2379272511</v>
      </c>
      <c r="O6702" s="32" t="str">
        <f t="shared" si="104"/>
        <v>Promoters</v>
      </c>
    </row>
    <row r="6703" spans="1:15" x14ac:dyDescent="0.15">
      <c r="A6703" s="29" t="s">
        <v>41</v>
      </c>
      <c r="B6703" s="29" t="s">
        <v>42</v>
      </c>
      <c r="C6703" s="29" t="s">
        <v>138</v>
      </c>
      <c r="D6703" s="31">
        <v>44350</v>
      </c>
      <c r="E6703" s="29" t="s">
        <v>54</v>
      </c>
      <c r="F6703" s="29">
        <v>5</v>
      </c>
      <c r="G6703" s="29" t="s">
        <v>43</v>
      </c>
      <c r="H6703" s="29">
        <v>10</v>
      </c>
      <c r="K6703" s="29">
        <v>9182913488</v>
      </c>
      <c r="L6703" s="29">
        <v>9182913488</v>
      </c>
      <c r="M6703" s="29" t="s">
        <v>44</v>
      </c>
      <c r="N6703" s="29">
        <v>2379277203</v>
      </c>
      <c r="O6703" s="32" t="str">
        <f t="shared" si="104"/>
        <v>Promoters</v>
      </c>
    </row>
    <row r="6704" spans="1:15" x14ac:dyDescent="0.15">
      <c r="A6704" s="29" t="s">
        <v>41</v>
      </c>
      <c r="B6704" s="29" t="s">
        <v>42</v>
      </c>
      <c r="C6704" s="29" t="s">
        <v>138</v>
      </c>
      <c r="D6704" s="31">
        <v>44350</v>
      </c>
      <c r="E6704" s="29" t="s">
        <v>50</v>
      </c>
      <c r="F6704" s="29">
        <v>4</v>
      </c>
      <c r="G6704" s="29" t="s">
        <v>43</v>
      </c>
      <c r="H6704" s="29">
        <v>8</v>
      </c>
      <c r="J6704" s="29">
        <v>2052825877</v>
      </c>
      <c r="K6704" s="29">
        <v>3407153976</v>
      </c>
      <c r="L6704" s="29">
        <v>3407153976</v>
      </c>
      <c r="M6704" s="29" t="s">
        <v>44</v>
      </c>
      <c r="N6704" s="29">
        <v>2379284721</v>
      </c>
      <c r="O6704" s="32" t="str">
        <f t="shared" si="104"/>
        <v>Passives</v>
      </c>
    </row>
    <row r="6705" spans="1:15" x14ac:dyDescent="0.15">
      <c r="A6705" s="29" t="s">
        <v>41</v>
      </c>
      <c r="B6705" s="29" t="s">
        <v>42</v>
      </c>
      <c r="C6705" s="29" t="s">
        <v>135</v>
      </c>
      <c r="D6705" s="31">
        <v>44350</v>
      </c>
      <c r="E6705" s="29" t="s">
        <v>54</v>
      </c>
      <c r="F6705" s="29">
        <v>5</v>
      </c>
      <c r="G6705" s="29" t="s">
        <v>43</v>
      </c>
      <c r="H6705" s="29">
        <v>10</v>
      </c>
      <c r="K6705" s="29">
        <v>5059086660</v>
      </c>
      <c r="L6705" s="29">
        <v>5059086660</v>
      </c>
      <c r="M6705" s="29" t="s">
        <v>44</v>
      </c>
      <c r="N6705" s="29">
        <v>2379300104</v>
      </c>
      <c r="O6705" s="32" t="str">
        <f t="shared" si="104"/>
        <v>Promoters</v>
      </c>
    </row>
    <row r="6706" spans="1:15" x14ac:dyDescent="0.15">
      <c r="A6706" s="29" t="s">
        <v>41</v>
      </c>
      <c r="B6706" s="29" t="s">
        <v>42</v>
      </c>
      <c r="C6706" s="29" t="s">
        <v>107</v>
      </c>
      <c r="D6706" s="31">
        <v>44350</v>
      </c>
      <c r="E6706" s="29" t="s">
        <v>53</v>
      </c>
      <c r="F6706" s="29">
        <v>5</v>
      </c>
      <c r="G6706" s="29" t="s">
        <v>43</v>
      </c>
      <c r="H6706" s="29">
        <v>10</v>
      </c>
      <c r="K6706" s="29">
        <v>4417053634</v>
      </c>
      <c r="L6706" s="29">
        <v>4417053634</v>
      </c>
      <c r="M6706" s="29" t="s">
        <v>51</v>
      </c>
      <c r="N6706" s="29">
        <v>2379308974</v>
      </c>
      <c r="O6706" s="32" t="str">
        <f t="shared" si="104"/>
        <v>Promoters</v>
      </c>
    </row>
    <row r="6707" spans="1:15" x14ac:dyDescent="0.15">
      <c r="A6707" s="29" t="s">
        <v>41</v>
      </c>
      <c r="B6707" s="29" t="s">
        <v>42</v>
      </c>
      <c r="C6707" s="29" t="s">
        <v>85</v>
      </c>
      <c r="D6707" s="31">
        <v>44350</v>
      </c>
      <c r="E6707" s="29" t="s">
        <v>55</v>
      </c>
      <c r="F6707" s="29">
        <v>5</v>
      </c>
      <c r="G6707" s="29" t="s">
        <v>46</v>
      </c>
      <c r="H6707" s="29">
        <v>10</v>
      </c>
      <c r="K6707" s="29">
        <v>5754550857</v>
      </c>
      <c r="L6707" s="29">
        <v>5754550857</v>
      </c>
      <c r="M6707" s="29" t="s">
        <v>44</v>
      </c>
      <c r="N6707" s="29">
        <v>2379326874</v>
      </c>
      <c r="O6707" s="32" t="str">
        <f t="shared" si="104"/>
        <v>Promoters</v>
      </c>
    </row>
    <row r="6708" spans="1:15" x14ac:dyDescent="0.15">
      <c r="A6708" s="29" t="s">
        <v>41</v>
      </c>
      <c r="B6708" s="29" t="s">
        <v>42</v>
      </c>
      <c r="C6708" s="29" t="s">
        <v>146</v>
      </c>
      <c r="D6708" s="31">
        <v>44350</v>
      </c>
      <c r="E6708" s="29" t="s">
        <v>54</v>
      </c>
      <c r="F6708" s="29">
        <v>5</v>
      </c>
      <c r="G6708" s="29" t="s">
        <v>43</v>
      </c>
      <c r="H6708" s="29">
        <v>9</v>
      </c>
      <c r="K6708" s="29">
        <v>9282120122</v>
      </c>
      <c r="L6708" s="29">
        <v>9282120122</v>
      </c>
      <c r="M6708" s="29" t="s">
        <v>44</v>
      </c>
      <c r="N6708" s="29">
        <v>2379329655</v>
      </c>
      <c r="O6708" s="32" t="str">
        <f t="shared" si="104"/>
        <v>Promoters</v>
      </c>
    </row>
    <row r="6709" spans="1:15" x14ac:dyDescent="0.15">
      <c r="A6709" s="29" t="s">
        <v>41</v>
      </c>
      <c r="B6709" s="29" t="s">
        <v>42</v>
      </c>
      <c r="C6709" s="29" t="s">
        <v>133</v>
      </c>
      <c r="D6709" s="31">
        <v>44350</v>
      </c>
      <c r="E6709" s="29" t="s">
        <v>50</v>
      </c>
      <c r="F6709" s="29">
        <v>5</v>
      </c>
      <c r="G6709" s="29" t="s">
        <v>46</v>
      </c>
      <c r="H6709" s="29">
        <v>8</v>
      </c>
      <c r="K6709" s="29">
        <v>3406901211</v>
      </c>
      <c r="L6709" s="29">
        <v>3406901211</v>
      </c>
      <c r="M6709" s="29" t="s">
        <v>44</v>
      </c>
      <c r="N6709" s="29">
        <v>2379331731</v>
      </c>
      <c r="O6709" s="32" t="str">
        <f t="shared" si="104"/>
        <v>Passives</v>
      </c>
    </row>
    <row r="6710" spans="1:15" x14ac:dyDescent="0.15">
      <c r="A6710" s="29" t="s">
        <v>41</v>
      </c>
      <c r="B6710" s="29" t="s">
        <v>42</v>
      </c>
      <c r="C6710" s="29" t="s">
        <v>119</v>
      </c>
      <c r="D6710" s="31">
        <v>44350</v>
      </c>
      <c r="E6710" s="29" t="s">
        <v>52</v>
      </c>
      <c r="F6710" s="29">
        <v>4</v>
      </c>
      <c r="G6710" s="29" t="s">
        <v>43</v>
      </c>
      <c r="H6710" s="29">
        <v>8</v>
      </c>
      <c r="K6710" s="29">
        <v>4417353377</v>
      </c>
      <c r="L6710" s="29">
        <v>4417353377</v>
      </c>
      <c r="M6710" s="29" t="s">
        <v>44</v>
      </c>
      <c r="N6710" s="29">
        <v>2379351024</v>
      </c>
      <c r="O6710" s="32" t="str">
        <f t="shared" si="104"/>
        <v>Passives</v>
      </c>
    </row>
    <row r="6711" spans="1:15" x14ac:dyDescent="0.15">
      <c r="A6711" s="29" t="s">
        <v>41</v>
      </c>
      <c r="B6711" s="29" t="s">
        <v>42</v>
      </c>
      <c r="C6711" s="29" t="s">
        <v>108</v>
      </c>
      <c r="D6711" s="31">
        <v>44350</v>
      </c>
      <c r="E6711" s="29" t="s">
        <v>53</v>
      </c>
      <c r="F6711" s="29">
        <v>5</v>
      </c>
      <c r="G6711" s="29" t="s">
        <v>43</v>
      </c>
      <c r="H6711" s="29">
        <v>7</v>
      </c>
      <c r="K6711" s="29">
        <v>4412930645</v>
      </c>
      <c r="L6711" s="29">
        <v>4412930645</v>
      </c>
      <c r="M6711" s="29" t="s">
        <v>44</v>
      </c>
      <c r="N6711" s="29">
        <v>2379351035</v>
      </c>
      <c r="O6711" s="32" t="str">
        <f t="shared" si="104"/>
        <v>Passives</v>
      </c>
    </row>
    <row r="6712" spans="1:15" x14ac:dyDescent="0.15">
      <c r="A6712" s="29" t="s">
        <v>41</v>
      </c>
      <c r="B6712" s="29" t="s">
        <v>42</v>
      </c>
      <c r="C6712" s="29" t="s">
        <v>138</v>
      </c>
      <c r="D6712" s="31">
        <v>44350</v>
      </c>
      <c r="E6712" s="29" t="s">
        <v>50</v>
      </c>
      <c r="F6712" s="29">
        <v>5</v>
      </c>
      <c r="G6712" s="29" t="s">
        <v>43</v>
      </c>
      <c r="H6712" s="29">
        <v>10</v>
      </c>
      <c r="K6712" s="29">
        <v>3402442436</v>
      </c>
      <c r="L6712" s="29">
        <v>3402442436</v>
      </c>
      <c r="M6712" s="29" t="s">
        <v>51</v>
      </c>
      <c r="N6712" s="29">
        <v>2379355491</v>
      </c>
      <c r="O6712" s="32" t="str">
        <f t="shared" si="104"/>
        <v>Promoters</v>
      </c>
    </row>
    <row r="6713" spans="1:15" x14ac:dyDescent="0.15">
      <c r="A6713" s="29" t="s">
        <v>41</v>
      </c>
      <c r="B6713" s="29" t="s">
        <v>42</v>
      </c>
      <c r="C6713" s="29" t="s">
        <v>86</v>
      </c>
      <c r="D6713" s="31">
        <v>44350</v>
      </c>
      <c r="E6713" s="29" t="s">
        <v>50</v>
      </c>
      <c r="F6713" s="29">
        <v>5</v>
      </c>
      <c r="G6713" s="29" t="s">
        <v>43</v>
      </c>
      <c r="H6713" s="29">
        <v>5</v>
      </c>
      <c r="K6713" s="29">
        <v>7872106323</v>
      </c>
      <c r="L6713" s="29">
        <v>7872106323</v>
      </c>
      <c r="M6713" s="29" t="s">
        <v>44</v>
      </c>
      <c r="N6713" s="29">
        <v>2379381890</v>
      </c>
      <c r="O6713" s="32" t="str">
        <f t="shared" si="104"/>
        <v>Detractors</v>
      </c>
    </row>
    <row r="6714" spans="1:15" x14ac:dyDescent="0.15">
      <c r="A6714" s="29" t="s">
        <v>41</v>
      </c>
      <c r="B6714" s="29" t="s">
        <v>42</v>
      </c>
      <c r="C6714" s="29" t="s">
        <v>121</v>
      </c>
      <c r="D6714" s="31">
        <v>44350</v>
      </c>
      <c r="E6714" s="29" t="s">
        <v>53</v>
      </c>
      <c r="F6714" s="29">
        <v>4</v>
      </c>
      <c r="G6714" s="29" t="s">
        <v>43</v>
      </c>
      <c r="H6714" s="29">
        <v>8</v>
      </c>
      <c r="K6714" s="29">
        <v>4413318659</v>
      </c>
      <c r="L6714" s="29">
        <v>4413318659</v>
      </c>
      <c r="M6714" s="29" t="s">
        <v>51</v>
      </c>
      <c r="N6714" s="29">
        <v>2379387329</v>
      </c>
      <c r="O6714" s="32" t="str">
        <f t="shared" si="104"/>
        <v>Passives</v>
      </c>
    </row>
    <row r="6715" spans="1:15" x14ac:dyDescent="0.15">
      <c r="A6715" s="29" t="s">
        <v>41</v>
      </c>
      <c r="B6715" s="29" t="s">
        <v>42</v>
      </c>
      <c r="C6715" s="29" t="s">
        <v>83</v>
      </c>
      <c r="D6715" s="31">
        <v>44350</v>
      </c>
      <c r="E6715" s="29" t="s">
        <v>50</v>
      </c>
      <c r="F6715" s="29">
        <v>5</v>
      </c>
      <c r="G6715" s="29" t="s">
        <v>46</v>
      </c>
      <c r="H6715" s="29">
        <v>10</v>
      </c>
      <c r="K6715" s="29">
        <v>3402442813</v>
      </c>
      <c r="L6715" s="29">
        <v>3402442813</v>
      </c>
      <c r="M6715" s="29" t="s">
        <v>51</v>
      </c>
      <c r="N6715" s="29">
        <v>2379391219</v>
      </c>
      <c r="O6715" s="32" t="str">
        <f t="shared" si="104"/>
        <v>Promoters</v>
      </c>
    </row>
    <row r="6716" spans="1:15" x14ac:dyDescent="0.15">
      <c r="A6716" s="29" t="s">
        <v>41</v>
      </c>
      <c r="B6716" s="29" t="s">
        <v>42</v>
      </c>
      <c r="C6716" s="29" t="s">
        <v>117</v>
      </c>
      <c r="D6716" s="31">
        <v>44350</v>
      </c>
      <c r="E6716" s="29" t="s">
        <v>50</v>
      </c>
      <c r="F6716" s="29">
        <v>5</v>
      </c>
      <c r="G6716" s="29" t="s">
        <v>43</v>
      </c>
      <c r="H6716" s="29">
        <v>7</v>
      </c>
      <c r="K6716" s="29">
        <v>3405147272</v>
      </c>
      <c r="L6716" s="29">
        <v>3405147272</v>
      </c>
      <c r="M6716" s="29" t="s">
        <v>44</v>
      </c>
      <c r="N6716" s="29">
        <v>2379395166</v>
      </c>
      <c r="O6716" s="32" t="str">
        <f t="shared" si="104"/>
        <v>Passives</v>
      </c>
    </row>
    <row r="6717" spans="1:15" x14ac:dyDescent="0.15">
      <c r="A6717" s="29" t="s">
        <v>41</v>
      </c>
      <c r="B6717" s="29" t="s">
        <v>42</v>
      </c>
      <c r="C6717" s="29" t="s">
        <v>84</v>
      </c>
      <c r="D6717" s="31">
        <v>44350</v>
      </c>
      <c r="E6717" s="29" t="s">
        <v>53</v>
      </c>
      <c r="F6717" s="29">
        <v>5</v>
      </c>
      <c r="G6717" s="29" t="s">
        <v>43</v>
      </c>
      <c r="H6717" s="29">
        <v>8</v>
      </c>
      <c r="J6717" s="29">
        <v>2052919209</v>
      </c>
      <c r="K6717" s="29">
        <v>4415429600</v>
      </c>
      <c r="L6717" s="29">
        <v>4415429600</v>
      </c>
      <c r="M6717" s="29" t="s">
        <v>44</v>
      </c>
      <c r="N6717" s="29">
        <v>2379415211</v>
      </c>
      <c r="O6717" s="32" t="str">
        <f t="shared" si="104"/>
        <v>Passives</v>
      </c>
    </row>
    <row r="6718" spans="1:15" x14ac:dyDescent="0.15">
      <c r="A6718" s="29" t="s">
        <v>41</v>
      </c>
      <c r="B6718" s="29" t="s">
        <v>42</v>
      </c>
      <c r="C6718" s="29" t="s">
        <v>127</v>
      </c>
      <c r="D6718" s="31">
        <v>44350</v>
      </c>
      <c r="E6718" s="29" t="s">
        <v>50</v>
      </c>
      <c r="F6718" s="29">
        <v>5</v>
      </c>
      <c r="G6718" s="29" t="s">
        <v>43</v>
      </c>
      <c r="H6718" s="29">
        <v>10</v>
      </c>
      <c r="K6718" s="29">
        <v>3403324021</v>
      </c>
      <c r="L6718" s="29">
        <v>3403324021</v>
      </c>
      <c r="M6718" s="29" t="s">
        <v>44</v>
      </c>
      <c r="N6718" s="29">
        <v>2379433565</v>
      </c>
      <c r="O6718" s="32" t="str">
        <f t="shared" si="104"/>
        <v>Promoters</v>
      </c>
    </row>
    <row r="6719" spans="1:15" x14ac:dyDescent="0.15">
      <c r="A6719" s="29" t="s">
        <v>41</v>
      </c>
      <c r="B6719" s="29" t="s">
        <v>42</v>
      </c>
      <c r="C6719" s="29" t="s">
        <v>83</v>
      </c>
      <c r="D6719" s="31">
        <v>44350</v>
      </c>
      <c r="E6719" s="29" t="s">
        <v>50</v>
      </c>
      <c r="F6719" s="29">
        <v>5</v>
      </c>
      <c r="G6719" s="29" t="s">
        <v>46</v>
      </c>
      <c r="H6719" s="29">
        <v>4</v>
      </c>
      <c r="K6719" s="29">
        <v>3406904272</v>
      </c>
      <c r="L6719" s="29">
        <v>3406904272</v>
      </c>
      <c r="M6719" s="29" t="s">
        <v>44</v>
      </c>
      <c r="N6719" s="29">
        <v>2379442695</v>
      </c>
      <c r="O6719" s="32" t="str">
        <f t="shared" si="104"/>
        <v>Detractors</v>
      </c>
    </row>
    <row r="6720" spans="1:15" x14ac:dyDescent="0.15">
      <c r="A6720" s="29" t="s">
        <v>41</v>
      </c>
      <c r="B6720" s="29" t="s">
        <v>42</v>
      </c>
      <c r="C6720" s="29" t="s">
        <v>117</v>
      </c>
      <c r="D6720" s="31">
        <v>44350</v>
      </c>
      <c r="E6720" s="29" t="s">
        <v>55</v>
      </c>
      <c r="F6720" s="29">
        <v>5</v>
      </c>
      <c r="G6720" s="29" t="s">
        <v>43</v>
      </c>
      <c r="H6720" s="29">
        <v>10</v>
      </c>
      <c r="J6720" s="29">
        <v>2052941229</v>
      </c>
      <c r="K6720" s="29">
        <v>7752770303</v>
      </c>
      <c r="L6720" s="29">
        <v>7752770303</v>
      </c>
      <c r="M6720" s="29" t="s">
        <v>44</v>
      </c>
      <c r="N6720" s="29">
        <v>2379617518</v>
      </c>
      <c r="O6720" s="32" t="str">
        <f t="shared" si="104"/>
        <v>Promoters</v>
      </c>
    </row>
    <row r="6721" spans="1:15" x14ac:dyDescent="0.15">
      <c r="A6721" s="29" t="s">
        <v>41</v>
      </c>
      <c r="B6721" s="29" t="s">
        <v>42</v>
      </c>
      <c r="C6721" s="29" t="s">
        <v>84</v>
      </c>
      <c r="D6721" s="31">
        <v>44350</v>
      </c>
      <c r="E6721" s="29" t="s">
        <v>50</v>
      </c>
      <c r="F6721" s="29">
        <v>5</v>
      </c>
      <c r="G6721" s="29" t="s">
        <v>46</v>
      </c>
      <c r="H6721" s="29">
        <v>10</v>
      </c>
      <c r="K6721" s="29">
        <v>3404222926</v>
      </c>
      <c r="L6721" s="29">
        <v>3404222926</v>
      </c>
      <c r="M6721" s="29" t="s">
        <v>44</v>
      </c>
      <c r="N6721" s="29">
        <v>2379622063</v>
      </c>
      <c r="O6721" s="32" t="str">
        <f t="shared" si="104"/>
        <v>Promoters</v>
      </c>
    </row>
    <row r="6722" spans="1:15" x14ac:dyDescent="0.15">
      <c r="A6722" s="29" t="s">
        <v>41</v>
      </c>
      <c r="B6722" s="29" t="s">
        <v>42</v>
      </c>
      <c r="C6722" s="29" t="s">
        <v>131</v>
      </c>
      <c r="D6722" s="31">
        <v>44350</v>
      </c>
      <c r="E6722" s="29" t="s">
        <v>50</v>
      </c>
      <c r="F6722" s="29">
        <v>5</v>
      </c>
      <c r="G6722" s="29" t="s">
        <v>43</v>
      </c>
      <c r="H6722" s="29">
        <v>7</v>
      </c>
      <c r="K6722" s="29">
        <v>3406909611</v>
      </c>
      <c r="L6722" s="29">
        <v>3406909611</v>
      </c>
      <c r="M6722" s="29" t="s">
        <v>44</v>
      </c>
      <c r="N6722" s="29">
        <v>2379623817</v>
      </c>
      <c r="O6722" s="32" t="str">
        <f t="shared" ref="O6722:O6785" si="105">IF(AND(H6722&gt;=$Q$3,H6722&lt;=$R$3),$S$3,IF(AND(H6722&gt;=$Q$4,H6722&lt;=$R$4),$S$4,IF(AND(H6722&gt;=$Q$5,H6722&lt;=$R$5),$S$5)))</f>
        <v>Passives</v>
      </c>
    </row>
    <row r="6723" spans="1:15" x14ac:dyDescent="0.15">
      <c r="A6723" s="29" t="s">
        <v>41</v>
      </c>
      <c r="B6723" s="29" t="s">
        <v>42</v>
      </c>
      <c r="C6723" s="29" t="s">
        <v>139</v>
      </c>
      <c r="D6723" s="31">
        <v>44350</v>
      </c>
      <c r="E6723" s="29" t="s">
        <v>54</v>
      </c>
      <c r="F6723" s="29">
        <v>5</v>
      </c>
      <c r="G6723" s="29" t="s">
        <v>43</v>
      </c>
      <c r="H6723" s="29">
        <v>9</v>
      </c>
      <c r="K6723" s="29">
        <v>9283832950</v>
      </c>
      <c r="L6723" s="29">
        <v>9283832950</v>
      </c>
      <c r="M6723" s="29" t="s">
        <v>44</v>
      </c>
      <c r="N6723" s="29">
        <v>2379634748</v>
      </c>
      <c r="O6723" s="32" t="str">
        <f t="shared" si="105"/>
        <v>Promoters</v>
      </c>
    </row>
    <row r="6724" spans="1:15" x14ac:dyDescent="0.15">
      <c r="A6724" s="29" t="s">
        <v>41</v>
      </c>
      <c r="B6724" s="29" t="s">
        <v>42</v>
      </c>
      <c r="C6724" s="29" t="s">
        <v>121</v>
      </c>
      <c r="D6724" s="31">
        <v>44350</v>
      </c>
      <c r="E6724" s="29" t="s">
        <v>54</v>
      </c>
      <c r="F6724" s="29">
        <v>5</v>
      </c>
      <c r="G6724" s="29" t="s">
        <v>46</v>
      </c>
      <c r="H6724" s="29">
        <v>5</v>
      </c>
      <c r="K6724" s="29">
        <v>4352755197</v>
      </c>
      <c r="L6724" s="29">
        <v>4352755197</v>
      </c>
      <c r="M6724" s="29" t="s">
        <v>44</v>
      </c>
      <c r="N6724" s="29">
        <v>2379636836</v>
      </c>
      <c r="O6724" s="32" t="str">
        <f t="shared" si="105"/>
        <v>Detractors</v>
      </c>
    </row>
    <row r="6725" spans="1:15" x14ac:dyDescent="0.15">
      <c r="A6725" s="29" t="s">
        <v>41</v>
      </c>
      <c r="B6725" s="29" t="s">
        <v>42</v>
      </c>
      <c r="C6725" s="29" t="s">
        <v>131</v>
      </c>
      <c r="D6725" s="31">
        <v>44350</v>
      </c>
      <c r="E6725" s="29" t="s">
        <v>50</v>
      </c>
      <c r="F6725" s="29">
        <v>5</v>
      </c>
      <c r="G6725" s="29" t="s">
        <v>46</v>
      </c>
      <c r="H6725" s="29">
        <v>5</v>
      </c>
      <c r="K6725" s="29">
        <v>3406909611</v>
      </c>
      <c r="L6725" s="29">
        <v>3406909611</v>
      </c>
      <c r="M6725" s="29" t="s">
        <v>44</v>
      </c>
      <c r="N6725" s="29">
        <v>2379643319</v>
      </c>
      <c r="O6725" s="32" t="str">
        <f t="shared" si="105"/>
        <v>Detractors</v>
      </c>
    </row>
    <row r="6726" spans="1:15" x14ac:dyDescent="0.15">
      <c r="A6726" s="29" t="s">
        <v>41</v>
      </c>
      <c r="B6726" s="29" t="s">
        <v>42</v>
      </c>
      <c r="C6726" s="29" t="s">
        <v>124</v>
      </c>
      <c r="D6726" s="31">
        <v>44350</v>
      </c>
      <c r="E6726" s="29" t="s">
        <v>54</v>
      </c>
      <c r="F6726" s="29">
        <v>5</v>
      </c>
      <c r="G6726" s="29" t="s">
        <v>46</v>
      </c>
      <c r="H6726" s="29">
        <v>9</v>
      </c>
      <c r="K6726" s="29">
        <v>3606215120</v>
      </c>
      <c r="L6726" s="29">
        <v>3606215120</v>
      </c>
      <c r="M6726" s="29" t="s">
        <v>44</v>
      </c>
      <c r="N6726" s="29">
        <v>2379647769</v>
      </c>
      <c r="O6726" s="32" t="str">
        <f t="shared" si="105"/>
        <v>Promoters</v>
      </c>
    </row>
    <row r="6727" spans="1:15" x14ac:dyDescent="0.15">
      <c r="A6727" s="29" t="s">
        <v>41</v>
      </c>
      <c r="B6727" s="29" t="s">
        <v>42</v>
      </c>
      <c r="C6727" s="29" t="s">
        <v>127</v>
      </c>
      <c r="D6727" s="31">
        <v>44350</v>
      </c>
      <c r="E6727" s="29" t="s">
        <v>54</v>
      </c>
      <c r="F6727" s="29">
        <v>5</v>
      </c>
      <c r="G6727" s="29" t="s">
        <v>43</v>
      </c>
      <c r="H6727" s="29">
        <v>10</v>
      </c>
      <c r="K6727" s="29">
        <v>9283830912</v>
      </c>
      <c r="L6727" s="29">
        <v>9283830912</v>
      </c>
      <c r="M6727" s="29" t="s">
        <v>44</v>
      </c>
      <c r="N6727" s="29">
        <v>2379648163</v>
      </c>
      <c r="O6727" s="32" t="str">
        <f t="shared" si="105"/>
        <v>Promoters</v>
      </c>
    </row>
    <row r="6728" spans="1:15" x14ac:dyDescent="0.15">
      <c r="A6728" s="29" t="s">
        <v>41</v>
      </c>
      <c r="B6728" s="29" t="s">
        <v>42</v>
      </c>
      <c r="C6728" s="29" t="s">
        <v>84</v>
      </c>
      <c r="D6728" s="31">
        <v>44350</v>
      </c>
      <c r="E6728" s="29" t="s">
        <v>52</v>
      </c>
      <c r="F6728" s="29">
        <v>5</v>
      </c>
      <c r="G6728" s="29" t="s">
        <v>43</v>
      </c>
      <c r="H6728" s="29">
        <v>10</v>
      </c>
      <c r="K6728" s="29">
        <v>4417770485</v>
      </c>
      <c r="L6728" s="29">
        <v>4417770485</v>
      </c>
      <c r="M6728" s="29" t="s">
        <v>44</v>
      </c>
      <c r="N6728" s="29">
        <v>2379653197</v>
      </c>
      <c r="O6728" s="32" t="str">
        <f t="shared" si="105"/>
        <v>Promoters</v>
      </c>
    </row>
    <row r="6729" spans="1:15" x14ac:dyDescent="0.15">
      <c r="A6729" s="29" t="s">
        <v>41</v>
      </c>
      <c r="B6729" s="29" t="s">
        <v>42</v>
      </c>
      <c r="C6729" s="29" t="s">
        <v>122</v>
      </c>
      <c r="D6729" s="31">
        <v>44351</v>
      </c>
      <c r="E6729" s="29" t="s">
        <v>52</v>
      </c>
      <c r="F6729" s="29">
        <v>5</v>
      </c>
      <c r="G6729" s="29" t="s">
        <v>43</v>
      </c>
      <c r="H6729" s="29">
        <v>10</v>
      </c>
      <c r="K6729" s="29">
        <v>4417041029</v>
      </c>
      <c r="L6729" s="29">
        <v>4417041029</v>
      </c>
      <c r="M6729" s="29" t="s">
        <v>44</v>
      </c>
      <c r="N6729" s="29">
        <v>2379723681</v>
      </c>
      <c r="O6729" s="32" t="str">
        <f t="shared" si="105"/>
        <v>Promoters</v>
      </c>
    </row>
    <row r="6730" spans="1:15" x14ac:dyDescent="0.15">
      <c r="A6730" s="29" t="s">
        <v>41</v>
      </c>
      <c r="B6730" s="29" t="s">
        <v>42</v>
      </c>
      <c r="C6730" s="29" t="s">
        <v>86</v>
      </c>
      <c r="D6730" s="31">
        <v>44351</v>
      </c>
      <c r="E6730" s="29" t="s">
        <v>52</v>
      </c>
      <c r="F6730" s="29">
        <v>5</v>
      </c>
      <c r="G6730" s="29" t="s">
        <v>43</v>
      </c>
      <c r="H6730" s="29">
        <v>8</v>
      </c>
      <c r="K6730" s="29">
        <v>4412391946</v>
      </c>
      <c r="L6730" s="29">
        <v>4412391946</v>
      </c>
      <c r="M6730" s="29" t="s">
        <v>51</v>
      </c>
      <c r="N6730" s="29">
        <v>2379733264</v>
      </c>
      <c r="O6730" s="32" t="str">
        <f t="shared" si="105"/>
        <v>Passives</v>
      </c>
    </row>
    <row r="6731" spans="1:15" x14ac:dyDescent="0.15">
      <c r="A6731" s="29" t="s">
        <v>41</v>
      </c>
      <c r="B6731" s="29" t="s">
        <v>42</v>
      </c>
      <c r="C6731" s="29" t="s">
        <v>134</v>
      </c>
      <c r="D6731" s="31">
        <v>44351</v>
      </c>
      <c r="E6731" s="29" t="s">
        <v>52</v>
      </c>
      <c r="F6731" s="29">
        <v>4</v>
      </c>
      <c r="G6731" s="29" t="s">
        <v>43</v>
      </c>
      <c r="H6731" s="29">
        <v>8</v>
      </c>
      <c r="K6731" s="29">
        <v>4417040098</v>
      </c>
      <c r="L6731" s="29">
        <v>4417040098</v>
      </c>
      <c r="M6731" s="29" t="s">
        <v>51</v>
      </c>
      <c r="N6731" s="29">
        <v>2379737852</v>
      </c>
      <c r="O6731" s="32" t="str">
        <f t="shared" si="105"/>
        <v>Passives</v>
      </c>
    </row>
    <row r="6732" spans="1:15" x14ac:dyDescent="0.15">
      <c r="A6732" s="29" t="s">
        <v>41</v>
      </c>
      <c r="B6732" s="29" t="s">
        <v>42</v>
      </c>
      <c r="C6732" s="29" t="s">
        <v>147</v>
      </c>
      <c r="D6732" s="31">
        <v>44351</v>
      </c>
      <c r="E6732" s="29" t="s">
        <v>52</v>
      </c>
      <c r="F6732" s="29">
        <v>4</v>
      </c>
      <c r="G6732" s="29" t="s">
        <v>43</v>
      </c>
      <c r="H6732" s="29">
        <v>5</v>
      </c>
      <c r="J6732" s="29">
        <v>2053062664</v>
      </c>
      <c r="K6732" s="29">
        <v>4417034373</v>
      </c>
      <c r="L6732" s="29">
        <v>4417034373</v>
      </c>
      <c r="M6732" s="29" t="s">
        <v>44</v>
      </c>
      <c r="N6732" s="29">
        <v>2379749111</v>
      </c>
      <c r="O6732" s="32" t="str">
        <f t="shared" si="105"/>
        <v>Detractors</v>
      </c>
    </row>
    <row r="6733" spans="1:15" x14ac:dyDescent="0.15">
      <c r="A6733" s="29" t="s">
        <v>41</v>
      </c>
      <c r="B6733" s="29" t="s">
        <v>42</v>
      </c>
      <c r="C6733" s="29" t="s">
        <v>104</v>
      </c>
      <c r="D6733" s="31">
        <v>44351</v>
      </c>
      <c r="E6733" s="29" t="s">
        <v>53</v>
      </c>
      <c r="F6733" s="29">
        <v>5</v>
      </c>
      <c r="G6733" s="29" t="s">
        <v>43</v>
      </c>
      <c r="H6733" s="29">
        <v>9</v>
      </c>
      <c r="K6733" s="29">
        <v>4417046384</v>
      </c>
      <c r="L6733" s="29">
        <v>4417046384</v>
      </c>
      <c r="M6733" s="29" t="s">
        <v>44</v>
      </c>
      <c r="N6733" s="29">
        <v>2380023237</v>
      </c>
      <c r="O6733" s="32" t="str">
        <f t="shared" si="105"/>
        <v>Promoters</v>
      </c>
    </row>
    <row r="6734" spans="1:15" x14ac:dyDescent="0.15">
      <c r="A6734" s="29" t="s">
        <v>41</v>
      </c>
      <c r="B6734" s="29" t="s">
        <v>42</v>
      </c>
      <c r="C6734" s="29" t="s">
        <v>147</v>
      </c>
      <c r="D6734" s="31">
        <v>44351</v>
      </c>
      <c r="E6734" s="29" t="s">
        <v>52</v>
      </c>
      <c r="F6734" s="29">
        <v>5</v>
      </c>
      <c r="G6734" s="29" t="s">
        <v>43</v>
      </c>
      <c r="H6734" s="29">
        <v>7</v>
      </c>
      <c r="K6734" s="29">
        <v>4417077886</v>
      </c>
      <c r="L6734" s="29">
        <v>4417077886</v>
      </c>
      <c r="M6734" s="29" t="s">
        <v>44</v>
      </c>
      <c r="N6734" s="29">
        <v>2380037750</v>
      </c>
      <c r="O6734" s="32" t="str">
        <f t="shared" si="105"/>
        <v>Passives</v>
      </c>
    </row>
    <row r="6735" spans="1:15" x14ac:dyDescent="0.15">
      <c r="A6735" s="29" t="s">
        <v>41</v>
      </c>
      <c r="B6735" s="29" t="s">
        <v>42</v>
      </c>
      <c r="C6735" s="29" t="s">
        <v>147</v>
      </c>
      <c r="D6735" s="31">
        <v>44351</v>
      </c>
      <c r="E6735" s="29" t="s">
        <v>52</v>
      </c>
      <c r="F6735" s="29">
        <v>5</v>
      </c>
      <c r="G6735" s="29" t="s">
        <v>46</v>
      </c>
      <c r="H6735" s="29">
        <v>9</v>
      </c>
      <c r="K6735" s="29">
        <v>4417775859</v>
      </c>
      <c r="L6735" s="29">
        <v>4417775859</v>
      </c>
      <c r="M6735" s="29" t="s">
        <v>44</v>
      </c>
      <c r="N6735" s="29">
        <v>2380062227</v>
      </c>
      <c r="O6735" s="32" t="str">
        <f t="shared" si="105"/>
        <v>Promoters</v>
      </c>
    </row>
    <row r="6736" spans="1:15" x14ac:dyDescent="0.15">
      <c r="A6736" s="29" t="s">
        <v>41</v>
      </c>
      <c r="B6736" s="29" t="s">
        <v>42</v>
      </c>
      <c r="C6736" s="29" t="s">
        <v>130</v>
      </c>
      <c r="D6736" s="31">
        <v>44351</v>
      </c>
      <c r="E6736" s="29" t="s">
        <v>52</v>
      </c>
      <c r="F6736" s="29">
        <v>5</v>
      </c>
      <c r="G6736" s="29" t="s">
        <v>46</v>
      </c>
      <c r="H6736" s="29">
        <v>1</v>
      </c>
      <c r="K6736" s="29">
        <v>4412320341</v>
      </c>
      <c r="L6736" s="29">
        <v>4412320341</v>
      </c>
      <c r="M6736" s="29" t="s">
        <v>44</v>
      </c>
      <c r="N6736" s="29">
        <v>2380124632</v>
      </c>
      <c r="O6736" s="32" t="str">
        <f t="shared" si="105"/>
        <v>Detractors</v>
      </c>
    </row>
    <row r="6737" spans="1:15" x14ac:dyDescent="0.15">
      <c r="A6737" s="29" t="s">
        <v>41</v>
      </c>
      <c r="B6737" s="29" t="s">
        <v>42</v>
      </c>
      <c r="C6737" s="29" t="s">
        <v>148</v>
      </c>
      <c r="D6737" s="31">
        <v>44351</v>
      </c>
      <c r="E6737" s="29" t="s">
        <v>52</v>
      </c>
      <c r="F6737" s="29">
        <v>5</v>
      </c>
      <c r="G6737" s="29" t="s">
        <v>43</v>
      </c>
      <c r="H6737" s="29">
        <v>9</v>
      </c>
      <c r="K6737" s="29">
        <v>4417775451</v>
      </c>
      <c r="L6737" s="29">
        <v>4417775451</v>
      </c>
      <c r="M6737" s="29" t="s">
        <v>44</v>
      </c>
      <c r="N6737" s="29">
        <v>2380131129</v>
      </c>
      <c r="O6737" s="32" t="str">
        <f t="shared" si="105"/>
        <v>Promoters</v>
      </c>
    </row>
    <row r="6738" spans="1:15" x14ac:dyDescent="0.15">
      <c r="A6738" s="29" t="s">
        <v>41</v>
      </c>
      <c r="B6738" s="29" t="s">
        <v>42</v>
      </c>
      <c r="C6738" s="29" t="s">
        <v>135</v>
      </c>
      <c r="D6738" s="31">
        <v>44351</v>
      </c>
      <c r="E6738" s="29" t="s">
        <v>52</v>
      </c>
      <c r="F6738" s="29">
        <v>4</v>
      </c>
      <c r="G6738" s="29" t="s">
        <v>43</v>
      </c>
      <c r="H6738" s="29">
        <v>8</v>
      </c>
      <c r="K6738" s="29">
        <v>4412924116</v>
      </c>
      <c r="L6738" s="29">
        <v>4412924116</v>
      </c>
      <c r="M6738" s="29" t="s">
        <v>51</v>
      </c>
      <c r="N6738" s="29">
        <v>2380272029</v>
      </c>
      <c r="O6738" s="32" t="str">
        <f t="shared" si="105"/>
        <v>Passives</v>
      </c>
    </row>
    <row r="6739" spans="1:15" x14ac:dyDescent="0.15">
      <c r="A6739" s="29" t="s">
        <v>41</v>
      </c>
      <c r="B6739" s="29" t="s">
        <v>42</v>
      </c>
      <c r="C6739" s="29" t="s">
        <v>101</v>
      </c>
      <c r="D6739" s="31">
        <v>44351</v>
      </c>
      <c r="E6739" s="29" t="s">
        <v>53</v>
      </c>
      <c r="F6739" s="29">
        <v>5</v>
      </c>
      <c r="G6739" s="29" t="s">
        <v>43</v>
      </c>
      <c r="H6739" s="29">
        <v>7</v>
      </c>
      <c r="K6739" s="29">
        <v>4415263332</v>
      </c>
      <c r="L6739" s="29">
        <v>4415263332</v>
      </c>
      <c r="M6739" s="29" t="s">
        <v>51</v>
      </c>
      <c r="N6739" s="29">
        <v>2380273616</v>
      </c>
      <c r="O6739" s="32" t="str">
        <f t="shared" si="105"/>
        <v>Passives</v>
      </c>
    </row>
    <row r="6740" spans="1:15" x14ac:dyDescent="0.15">
      <c r="A6740" s="29" t="s">
        <v>41</v>
      </c>
      <c r="B6740" s="29" t="s">
        <v>42</v>
      </c>
      <c r="C6740" s="29" t="s">
        <v>86</v>
      </c>
      <c r="D6740" s="31">
        <v>44351</v>
      </c>
      <c r="E6740" s="29" t="s">
        <v>50</v>
      </c>
      <c r="F6740" s="29">
        <v>5</v>
      </c>
      <c r="G6740" s="29" t="s">
        <v>46</v>
      </c>
      <c r="H6740" s="29">
        <v>9</v>
      </c>
      <c r="K6740" s="29">
        <v>3406900344</v>
      </c>
      <c r="L6740" s="29">
        <v>3406900344</v>
      </c>
      <c r="M6740" s="29" t="s">
        <v>44</v>
      </c>
      <c r="N6740" s="29">
        <v>2380280806</v>
      </c>
      <c r="O6740" s="32" t="str">
        <f t="shared" si="105"/>
        <v>Promoters</v>
      </c>
    </row>
    <row r="6741" spans="1:15" x14ac:dyDescent="0.15">
      <c r="A6741" s="29" t="s">
        <v>41</v>
      </c>
      <c r="B6741" s="29" t="s">
        <v>42</v>
      </c>
      <c r="C6741" s="29" t="s">
        <v>148</v>
      </c>
      <c r="D6741" s="31">
        <v>44351</v>
      </c>
      <c r="E6741" s="29" t="s">
        <v>53</v>
      </c>
      <c r="F6741" s="29">
        <v>3</v>
      </c>
      <c r="G6741" s="29" t="s">
        <v>46</v>
      </c>
      <c r="H6741" s="29">
        <v>5</v>
      </c>
      <c r="K6741" s="29">
        <v>9193021956</v>
      </c>
      <c r="L6741" s="29">
        <v>9193021956</v>
      </c>
      <c r="M6741" s="29" t="s">
        <v>44</v>
      </c>
      <c r="N6741" s="29">
        <v>2380280985</v>
      </c>
      <c r="O6741" s="32" t="str">
        <f t="shared" si="105"/>
        <v>Detractors</v>
      </c>
    </row>
    <row r="6742" spans="1:15" x14ac:dyDescent="0.15">
      <c r="A6742" s="29" t="s">
        <v>41</v>
      </c>
      <c r="B6742" s="29" t="s">
        <v>42</v>
      </c>
      <c r="C6742" s="29" t="s">
        <v>130</v>
      </c>
      <c r="D6742" s="31">
        <v>44351</v>
      </c>
      <c r="E6742" s="29" t="s">
        <v>52</v>
      </c>
      <c r="F6742" s="29">
        <v>4</v>
      </c>
      <c r="G6742" s="29" t="s">
        <v>46</v>
      </c>
      <c r="H6742" s="29">
        <v>0</v>
      </c>
      <c r="K6742" s="29">
        <v>4412972332</v>
      </c>
      <c r="L6742" s="29">
        <v>4412972332</v>
      </c>
      <c r="M6742" s="29" t="s">
        <v>44</v>
      </c>
      <c r="N6742" s="29">
        <v>2380282308</v>
      </c>
      <c r="O6742" s="32" t="str">
        <f t="shared" si="105"/>
        <v>Detractors</v>
      </c>
    </row>
    <row r="6743" spans="1:15" x14ac:dyDescent="0.15">
      <c r="A6743" s="29" t="s">
        <v>41</v>
      </c>
      <c r="B6743" s="29" t="s">
        <v>42</v>
      </c>
      <c r="C6743" s="29" t="s">
        <v>78</v>
      </c>
      <c r="D6743" s="31">
        <v>44351</v>
      </c>
      <c r="E6743" s="29" t="s">
        <v>52</v>
      </c>
      <c r="F6743" s="29">
        <v>5</v>
      </c>
      <c r="G6743" s="29" t="s">
        <v>43</v>
      </c>
      <c r="H6743" s="29">
        <v>5</v>
      </c>
      <c r="K6743" s="29">
        <v>4412388266</v>
      </c>
      <c r="L6743" s="29">
        <v>4412388266</v>
      </c>
      <c r="M6743" s="29" t="s">
        <v>44</v>
      </c>
      <c r="N6743" s="29">
        <v>2380502933</v>
      </c>
      <c r="O6743" s="32" t="str">
        <f t="shared" si="105"/>
        <v>Detractors</v>
      </c>
    </row>
    <row r="6744" spans="1:15" x14ac:dyDescent="0.15">
      <c r="A6744" s="29" t="s">
        <v>41</v>
      </c>
      <c r="B6744" s="29" t="s">
        <v>42</v>
      </c>
      <c r="C6744" s="29" t="s">
        <v>123</v>
      </c>
      <c r="D6744" s="31">
        <v>44351</v>
      </c>
      <c r="E6744" s="29" t="s">
        <v>53</v>
      </c>
      <c r="F6744" s="29">
        <v>5</v>
      </c>
      <c r="G6744" s="29" t="s">
        <v>43</v>
      </c>
      <c r="H6744" s="29">
        <v>8</v>
      </c>
      <c r="K6744" s="29">
        <v>4415344563</v>
      </c>
      <c r="L6744" s="29">
        <v>4415344563</v>
      </c>
      <c r="M6744" s="29" t="s">
        <v>51</v>
      </c>
      <c r="N6744" s="29">
        <v>2380504024</v>
      </c>
      <c r="O6744" s="32" t="str">
        <f t="shared" si="105"/>
        <v>Passives</v>
      </c>
    </row>
    <row r="6745" spans="1:15" x14ac:dyDescent="0.15">
      <c r="A6745" s="29" t="s">
        <v>41</v>
      </c>
      <c r="B6745" s="29" t="s">
        <v>42</v>
      </c>
      <c r="C6745" s="29" t="s">
        <v>121</v>
      </c>
      <c r="D6745" s="31">
        <v>44351</v>
      </c>
      <c r="E6745" s="29" t="s">
        <v>52</v>
      </c>
      <c r="F6745" s="29">
        <v>5</v>
      </c>
      <c r="G6745" s="29" t="s">
        <v>43</v>
      </c>
      <c r="H6745" s="29">
        <v>10</v>
      </c>
      <c r="K6745" s="29">
        <v>4412971200</v>
      </c>
      <c r="L6745" s="29">
        <v>4412971200</v>
      </c>
      <c r="M6745" s="29" t="s">
        <v>51</v>
      </c>
      <c r="N6745" s="29">
        <v>2380513925</v>
      </c>
      <c r="O6745" s="32" t="str">
        <f t="shared" si="105"/>
        <v>Promoters</v>
      </c>
    </row>
    <row r="6746" spans="1:15" x14ac:dyDescent="0.15">
      <c r="A6746" s="29" t="s">
        <v>41</v>
      </c>
      <c r="B6746" s="29" t="s">
        <v>42</v>
      </c>
      <c r="C6746" s="29" t="s">
        <v>78</v>
      </c>
      <c r="D6746" s="31">
        <v>44351</v>
      </c>
      <c r="E6746" s="29" t="s">
        <v>54</v>
      </c>
      <c r="F6746" s="29">
        <v>5</v>
      </c>
      <c r="G6746" s="29" t="s">
        <v>43</v>
      </c>
      <c r="H6746" s="29">
        <v>10</v>
      </c>
      <c r="K6746" s="29">
        <v>9283835457</v>
      </c>
      <c r="L6746" s="29">
        <v>9283835457</v>
      </c>
      <c r="M6746" s="29" t="s">
        <v>44</v>
      </c>
      <c r="N6746" s="29">
        <v>2380521515</v>
      </c>
      <c r="O6746" s="32" t="str">
        <f t="shared" si="105"/>
        <v>Promoters</v>
      </c>
    </row>
    <row r="6747" spans="1:15" x14ac:dyDescent="0.15">
      <c r="A6747" s="29" t="s">
        <v>41</v>
      </c>
      <c r="B6747" s="29" t="s">
        <v>42</v>
      </c>
      <c r="C6747" s="29" t="s">
        <v>117</v>
      </c>
      <c r="D6747" s="31">
        <v>44351</v>
      </c>
      <c r="E6747" s="29" t="s">
        <v>50</v>
      </c>
      <c r="F6747" s="29">
        <v>5</v>
      </c>
      <c r="G6747" s="29" t="s">
        <v>43</v>
      </c>
      <c r="H6747" s="29">
        <v>8</v>
      </c>
      <c r="K6747" s="29">
        <v>3406427672</v>
      </c>
      <c r="L6747" s="29">
        <v>3406427672</v>
      </c>
      <c r="M6747" s="29" t="s">
        <v>51</v>
      </c>
      <c r="N6747" s="29">
        <v>2380534347</v>
      </c>
      <c r="O6747" s="32" t="str">
        <f t="shared" si="105"/>
        <v>Passives</v>
      </c>
    </row>
    <row r="6748" spans="1:15" x14ac:dyDescent="0.15">
      <c r="A6748" s="29" t="s">
        <v>41</v>
      </c>
      <c r="B6748" s="29" t="s">
        <v>42</v>
      </c>
      <c r="C6748" s="29" t="s">
        <v>126</v>
      </c>
      <c r="D6748" s="31">
        <v>44351</v>
      </c>
      <c r="E6748" s="29" t="s">
        <v>54</v>
      </c>
      <c r="F6748" s="29">
        <v>5</v>
      </c>
      <c r="G6748" s="29" t="s">
        <v>43</v>
      </c>
      <c r="H6748" s="29">
        <v>0</v>
      </c>
      <c r="K6748" s="29">
        <v>9285223447</v>
      </c>
      <c r="L6748" s="29">
        <v>9285223447</v>
      </c>
      <c r="M6748" s="29" t="s">
        <v>44</v>
      </c>
      <c r="N6748" s="29">
        <v>2380538030</v>
      </c>
      <c r="O6748" s="32" t="str">
        <f t="shared" si="105"/>
        <v>Detractors</v>
      </c>
    </row>
    <row r="6749" spans="1:15" x14ac:dyDescent="0.15">
      <c r="A6749" s="29" t="s">
        <v>41</v>
      </c>
      <c r="B6749" s="29" t="s">
        <v>42</v>
      </c>
      <c r="C6749" s="29" t="s">
        <v>123</v>
      </c>
      <c r="D6749" s="31">
        <v>44351</v>
      </c>
      <c r="E6749" s="29" t="s">
        <v>53</v>
      </c>
      <c r="F6749" s="29">
        <v>5</v>
      </c>
      <c r="G6749" s="29" t="s">
        <v>43</v>
      </c>
      <c r="H6749" s="29">
        <v>9</v>
      </c>
      <c r="K6749" s="29">
        <v>4415050045</v>
      </c>
      <c r="L6749" s="29">
        <v>4415050045</v>
      </c>
      <c r="M6749" s="29" t="s">
        <v>44</v>
      </c>
      <c r="N6749" s="29">
        <v>2380550378</v>
      </c>
      <c r="O6749" s="32" t="str">
        <f t="shared" si="105"/>
        <v>Promoters</v>
      </c>
    </row>
    <row r="6750" spans="1:15" x14ac:dyDescent="0.15">
      <c r="A6750" s="29" t="s">
        <v>41</v>
      </c>
      <c r="B6750" s="29" t="s">
        <v>42</v>
      </c>
      <c r="C6750" s="29" t="s">
        <v>120</v>
      </c>
      <c r="D6750" s="31">
        <v>44351</v>
      </c>
      <c r="E6750" s="29" t="s">
        <v>52</v>
      </c>
      <c r="F6750" s="29">
        <v>5</v>
      </c>
      <c r="G6750" s="29" t="s">
        <v>43</v>
      </c>
      <c r="H6750" s="29">
        <v>10</v>
      </c>
      <c r="K6750" s="29">
        <v>4415365458</v>
      </c>
      <c r="L6750" s="29">
        <v>4415365458</v>
      </c>
      <c r="M6750" s="29" t="s">
        <v>44</v>
      </c>
      <c r="N6750" s="29">
        <v>2380569144</v>
      </c>
      <c r="O6750" s="32" t="str">
        <f t="shared" si="105"/>
        <v>Promoters</v>
      </c>
    </row>
    <row r="6751" spans="1:15" x14ac:dyDescent="0.15">
      <c r="A6751" s="29" t="s">
        <v>41</v>
      </c>
      <c r="B6751" s="29" t="s">
        <v>42</v>
      </c>
      <c r="C6751" s="29" t="s">
        <v>117</v>
      </c>
      <c r="D6751" s="31">
        <v>44351</v>
      </c>
      <c r="E6751" s="29" t="s">
        <v>50</v>
      </c>
      <c r="F6751" s="29">
        <v>5</v>
      </c>
      <c r="G6751" s="29" t="s">
        <v>43</v>
      </c>
      <c r="H6751" s="29">
        <v>10</v>
      </c>
      <c r="K6751" s="29">
        <v>3407251580</v>
      </c>
      <c r="L6751" s="29">
        <v>3407251580</v>
      </c>
      <c r="M6751" s="29" t="s">
        <v>44</v>
      </c>
      <c r="N6751" s="29">
        <v>2380578123</v>
      </c>
      <c r="O6751" s="32" t="str">
        <f t="shared" si="105"/>
        <v>Promoters</v>
      </c>
    </row>
    <row r="6752" spans="1:15" x14ac:dyDescent="0.15">
      <c r="A6752" s="29" t="s">
        <v>41</v>
      </c>
      <c r="B6752" s="29" t="s">
        <v>42</v>
      </c>
      <c r="C6752" s="29" t="s">
        <v>138</v>
      </c>
      <c r="D6752" s="31">
        <v>44352</v>
      </c>
      <c r="E6752" s="29" t="s">
        <v>55</v>
      </c>
      <c r="F6752" s="29">
        <v>5</v>
      </c>
      <c r="G6752" s="29" t="s">
        <v>43</v>
      </c>
      <c r="H6752" s="29">
        <v>9</v>
      </c>
      <c r="K6752" s="29">
        <v>5752244138</v>
      </c>
      <c r="L6752" s="29">
        <v>5752244138</v>
      </c>
      <c r="M6752" s="29" t="s">
        <v>51</v>
      </c>
      <c r="N6752" s="29">
        <v>2380770360</v>
      </c>
      <c r="O6752" s="32" t="str">
        <f t="shared" si="105"/>
        <v>Promoters</v>
      </c>
    </row>
    <row r="6753" spans="1:15" x14ac:dyDescent="0.15">
      <c r="A6753" s="29" t="s">
        <v>41</v>
      </c>
      <c r="B6753" s="29" t="s">
        <v>42</v>
      </c>
      <c r="C6753" s="29" t="s">
        <v>147</v>
      </c>
      <c r="D6753" s="31">
        <v>44352</v>
      </c>
      <c r="E6753" s="29" t="s">
        <v>53</v>
      </c>
      <c r="F6753" s="29">
        <v>5</v>
      </c>
      <c r="G6753" s="29" t="s">
        <v>43</v>
      </c>
      <c r="H6753" s="29">
        <v>7</v>
      </c>
      <c r="K6753" s="29">
        <v>4412368476</v>
      </c>
      <c r="L6753" s="29">
        <v>4412368476</v>
      </c>
      <c r="M6753" s="29" t="s">
        <v>44</v>
      </c>
      <c r="N6753" s="29">
        <v>2380786727</v>
      </c>
      <c r="O6753" s="32" t="str">
        <f t="shared" si="105"/>
        <v>Passives</v>
      </c>
    </row>
    <row r="6754" spans="1:15" x14ac:dyDescent="0.15">
      <c r="A6754" s="29" t="s">
        <v>41</v>
      </c>
      <c r="B6754" s="29" t="s">
        <v>42</v>
      </c>
      <c r="C6754" s="29" t="s">
        <v>141</v>
      </c>
      <c r="D6754" s="31">
        <v>44352</v>
      </c>
      <c r="E6754" s="29" t="s">
        <v>54</v>
      </c>
      <c r="F6754" s="29">
        <v>5</v>
      </c>
      <c r="G6754" s="29" t="s">
        <v>43</v>
      </c>
      <c r="H6754" s="29">
        <v>8</v>
      </c>
      <c r="K6754" s="29">
        <v>9286793505</v>
      </c>
      <c r="L6754" s="29">
        <v>9286793505</v>
      </c>
      <c r="M6754" s="29" t="s">
        <v>51</v>
      </c>
      <c r="N6754" s="29">
        <v>2380797007</v>
      </c>
      <c r="O6754" s="32" t="str">
        <f t="shared" si="105"/>
        <v>Passives</v>
      </c>
    </row>
    <row r="6755" spans="1:15" x14ac:dyDescent="0.15">
      <c r="A6755" s="29" t="s">
        <v>41</v>
      </c>
      <c r="B6755" s="29" t="s">
        <v>42</v>
      </c>
      <c r="C6755" s="29" t="s">
        <v>134</v>
      </c>
      <c r="D6755" s="31">
        <v>44352</v>
      </c>
      <c r="E6755" s="29" t="s">
        <v>53</v>
      </c>
      <c r="F6755" s="29">
        <v>4</v>
      </c>
      <c r="G6755" s="29" t="s">
        <v>43</v>
      </c>
      <c r="H6755" s="29">
        <v>9</v>
      </c>
      <c r="K6755" s="29">
        <v>4412923450</v>
      </c>
      <c r="L6755" s="29">
        <v>4412923450</v>
      </c>
      <c r="M6755" s="29" t="s">
        <v>51</v>
      </c>
      <c r="N6755" s="29">
        <v>2380799781</v>
      </c>
      <c r="O6755" s="32" t="str">
        <f t="shared" si="105"/>
        <v>Promoters</v>
      </c>
    </row>
    <row r="6756" spans="1:15" x14ac:dyDescent="0.15">
      <c r="A6756" s="29" t="s">
        <v>41</v>
      </c>
      <c r="B6756" s="29" t="s">
        <v>42</v>
      </c>
      <c r="C6756" s="29" t="s">
        <v>119</v>
      </c>
      <c r="D6756" s="31">
        <v>44352</v>
      </c>
      <c r="E6756" s="29" t="s">
        <v>53</v>
      </c>
      <c r="F6756" s="29">
        <v>4</v>
      </c>
      <c r="G6756" s="29" t="s">
        <v>46</v>
      </c>
      <c r="H6756" s="29">
        <v>5</v>
      </c>
      <c r="K6756" s="29">
        <v>4413339766</v>
      </c>
      <c r="L6756" s="29">
        <v>4413339766</v>
      </c>
      <c r="M6756" s="29" t="s">
        <v>44</v>
      </c>
      <c r="N6756" s="29">
        <v>2380830196</v>
      </c>
      <c r="O6756" s="32" t="str">
        <f t="shared" si="105"/>
        <v>Detractors</v>
      </c>
    </row>
    <row r="6757" spans="1:15" x14ac:dyDescent="0.15">
      <c r="A6757" s="29" t="s">
        <v>41</v>
      </c>
      <c r="B6757" s="29" t="s">
        <v>42</v>
      </c>
      <c r="C6757" s="29" t="s">
        <v>132</v>
      </c>
      <c r="D6757" s="31">
        <v>44352</v>
      </c>
      <c r="E6757" s="29" t="s">
        <v>55</v>
      </c>
      <c r="F6757" s="29">
        <v>3</v>
      </c>
      <c r="G6757" s="29" t="s">
        <v>46</v>
      </c>
      <c r="H6757" s="29">
        <v>6</v>
      </c>
      <c r="J6757" s="29">
        <v>2053728825</v>
      </c>
      <c r="K6757" s="29">
        <v>7752997171</v>
      </c>
      <c r="L6757" s="29">
        <v>7752997171</v>
      </c>
      <c r="M6757" s="29" t="s">
        <v>44</v>
      </c>
      <c r="N6757" s="29">
        <v>2380832958</v>
      </c>
      <c r="O6757" s="32" t="str">
        <f t="shared" si="105"/>
        <v>Detractors</v>
      </c>
    </row>
    <row r="6758" spans="1:15" x14ac:dyDescent="0.15">
      <c r="A6758" s="29" t="s">
        <v>41</v>
      </c>
      <c r="B6758" s="29" t="s">
        <v>42</v>
      </c>
      <c r="C6758" s="29" t="s">
        <v>115</v>
      </c>
      <c r="D6758" s="31">
        <v>44352</v>
      </c>
      <c r="E6758" s="29" t="s">
        <v>54</v>
      </c>
      <c r="F6758" s="29">
        <v>5</v>
      </c>
      <c r="G6758" s="29" t="s">
        <v>43</v>
      </c>
      <c r="H6758" s="29">
        <v>10</v>
      </c>
      <c r="K6758" s="29">
        <v>9282061523</v>
      </c>
      <c r="L6758" s="29">
        <v>9282061523</v>
      </c>
      <c r="M6758" s="29" t="s">
        <v>44</v>
      </c>
      <c r="N6758" s="29">
        <v>2380839865</v>
      </c>
      <c r="O6758" s="32" t="str">
        <f t="shared" si="105"/>
        <v>Promoters</v>
      </c>
    </row>
    <row r="6759" spans="1:15" x14ac:dyDescent="0.15">
      <c r="A6759" s="29" t="s">
        <v>41</v>
      </c>
      <c r="B6759" s="29" t="s">
        <v>42</v>
      </c>
      <c r="C6759" s="29" t="s">
        <v>123</v>
      </c>
      <c r="D6759" s="31">
        <v>44352</v>
      </c>
      <c r="E6759" s="29" t="s">
        <v>52</v>
      </c>
      <c r="F6759" s="29">
        <v>5</v>
      </c>
      <c r="G6759" s="29" t="s">
        <v>43</v>
      </c>
      <c r="H6759" s="29">
        <v>10</v>
      </c>
      <c r="K6759" s="29">
        <v>4417040589</v>
      </c>
      <c r="L6759" s="29">
        <v>4417040589</v>
      </c>
      <c r="M6759" s="29" t="s">
        <v>51</v>
      </c>
      <c r="N6759" s="29">
        <v>2380852596</v>
      </c>
      <c r="O6759" s="32" t="str">
        <f t="shared" si="105"/>
        <v>Promoters</v>
      </c>
    </row>
    <row r="6760" spans="1:15" x14ac:dyDescent="0.15">
      <c r="A6760" s="29" t="s">
        <v>41</v>
      </c>
      <c r="B6760" s="29" t="s">
        <v>42</v>
      </c>
      <c r="C6760" s="29" t="s">
        <v>138</v>
      </c>
      <c r="D6760" s="31">
        <v>44352</v>
      </c>
      <c r="E6760" s="29" t="s">
        <v>55</v>
      </c>
      <c r="F6760" s="29">
        <v>5</v>
      </c>
      <c r="G6760" s="29" t="s">
        <v>43</v>
      </c>
      <c r="H6760" s="29">
        <v>2</v>
      </c>
      <c r="K6760" s="29">
        <v>7754030906</v>
      </c>
      <c r="L6760" s="29">
        <v>7754030906</v>
      </c>
      <c r="M6760" s="29" t="s">
        <v>44</v>
      </c>
      <c r="N6760" s="29">
        <v>2380853611</v>
      </c>
      <c r="O6760" s="32" t="str">
        <f t="shared" si="105"/>
        <v>Detractors</v>
      </c>
    </row>
    <row r="6761" spans="1:15" x14ac:dyDescent="0.15">
      <c r="A6761" s="29" t="s">
        <v>41</v>
      </c>
      <c r="B6761" s="29" t="s">
        <v>42</v>
      </c>
      <c r="C6761" s="29" t="s">
        <v>142</v>
      </c>
      <c r="D6761" s="31">
        <v>44352</v>
      </c>
      <c r="E6761" s="29" t="s">
        <v>54</v>
      </c>
      <c r="F6761" s="29">
        <v>5</v>
      </c>
      <c r="G6761" s="29" t="s">
        <v>43</v>
      </c>
      <c r="H6761" s="29">
        <v>10</v>
      </c>
      <c r="K6761" s="29">
        <v>5054950466</v>
      </c>
      <c r="L6761" s="29">
        <v>5054950466</v>
      </c>
      <c r="M6761" s="29" t="s">
        <v>44</v>
      </c>
      <c r="N6761" s="29">
        <v>2380853692</v>
      </c>
      <c r="O6761" s="32" t="str">
        <f t="shared" si="105"/>
        <v>Promoters</v>
      </c>
    </row>
    <row r="6762" spans="1:15" x14ac:dyDescent="0.15">
      <c r="A6762" s="29" t="s">
        <v>41</v>
      </c>
      <c r="B6762" s="29" t="s">
        <v>42</v>
      </c>
      <c r="C6762" s="29" t="s">
        <v>130</v>
      </c>
      <c r="D6762" s="31">
        <v>44352</v>
      </c>
      <c r="E6762" s="29" t="s">
        <v>53</v>
      </c>
      <c r="F6762" s="29">
        <v>4</v>
      </c>
      <c r="G6762" s="29" t="s">
        <v>43</v>
      </c>
      <c r="H6762" s="29">
        <v>8</v>
      </c>
      <c r="K6762" s="29">
        <v>4417058927</v>
      </c>
      <c r="L6762" s="29">
        <v>4417058927</v>
      </c>
      <c r="M6762" s="29" t="s">
        <v>51</v>
      </c>
      <c r="N6762" s="29">
        <v>2380856686</v>
      </c>
      <c r="O6762" s="32" t="str">
        <f t="shared" si="105"/>
        <v>Passives</v>
      </c>
    </row>
    <row r="6763" spans="1:15" x14ac:dyDescent="0.15">
      <c r="A6763" s="29" t="s">
        <v>41</v>
      </c>
      <c r="B6763" s="29" t="s">
        <v>42</v>
      </c>
      <c r="C6763" s="29" t="s">
        <v>131</v>
      </c>
      <c r="D6763" s="31">
        <v>44352</v>
      </c>
      <c r="E6763" s="29" t="s">
        <v>54</v>
      </c>
      <c r="F6763" s="29">
        <v>5</v>
      </c>
      <c r="G6763" s="29" t="s">
        <v>43</v>
      </c>
      <c r="H6763" s="29">
        <v>10</v>
      </c>
      <c r="K6763" s="29">
        <v>9282069321</v>
      </c>
      <c r="L6763" s="29">
        <v>9282069321</v>
      </c>
      <c r="M6763" s="29" t="s">
        <v>44</v>
      </c>
      <c r="N6763" s="29">
        <v>2380857498</v>
      </c>
      <c r="O6763" s="32" t="str">
        <f t="shared" si="105"/>
        <v>Promoters</v>
      </c>
    </row>
    <row r="6764" spans="1:15" x14ac:dyDescent="0.15">
      <c r="A6764" s="29" t="s">
        <v>41</v>
      </c>
      <c r="B6764" s="29" t="s">
        <v>42</v>
      </c>
      <c r="C6764" s="29" t="s">
        <v>99</v>
      </c>
      <c r="D6764" s="31">
        <v>44352</v>
      </c>
      <c r="E6764" s="29" t="s">
        <v>53</v>
      </c>
      <c r="F6764" s="29">
        <v>4</v>
      </c>
      <c r="G6764" s="29" t="s">
        <v>46</v>
      </c>
      <c r="H6764" s="29">
        <v>4</v>
      </c>
      <c r="K6764" s="29">
        <v>4413339766</v>
      </c>
      <c r="L6764" s="29">
        <v>4413339766</v>
      </c>
      <c r="M6764" s="29" t="s">
        <v>44</v>
      </c>
      <c r="N6764" s="29">
        <v>2380864450</v>
      </c>
      <c r="O6764" s="32" t="str">
        <f t="shared" si="105"/>
        <v>Detractors</v>
      </c>
    </row>
    <row r="6765" spans="1:15" x14ac:dyDescent="0.15">
      <c r="A6765" s="29" t="s">
        <v>41</v>
      </c>
      <c r="B6765" s="29" t="s">
        <v>42</v>
      </c>
      <c r="C6765" s="29" t="s">
        <v>99</v>
      </c>
      <c r="D6765" s="31">
        <v>44352</v>
      </c>
      <c r="E6765" s="29" t="s">
        <v>53</v>
      </c>
      <c r="F6765" s="29">
        <v>5</v>
      </c>
      <c r="G6765" s="29" t="s">
        <v>43</v>
      </c>
      <c r="H6765" s="29">
        <v>1</v>
      </c>
      <c r="K6765" s="29">
        <v>4415362221</v>
      </c>
      <c r="L6765" s="29">
        <v>4415362221</v>
      </c>
      <c r="M6765" s="29" t="s">
        <v>44</v>
      </c>
      <c r="N6765" s="29">
        <v>2380869762</v>
      </c>
      <c r="O6765" s="32" t="str">
        <f t="shared" si="105"/>
        <v>Detractors</v>
      </c>
    </row>
    <row r="6766" spans="1:15" x14ac:dyDescent="0.15">
      <c r="A6766" s="29" t="s">
        <v>41</v>
      </c>
      <c r="B6766" s="29" t="s">
        <v>42</v>
      </c>
      <c r="C6766" s="29" t="s">
        <v>131</v>
      </c>
      <c r="D6766" s="31">
        <v>44352</v>
      </c>
      <c r="E6766" s="29" t="s">
        <v>50</v>
      </c>
      <c r="F6766" s="29">
        <v>5</v>
      </c>
      <c r="G6766" s="29" t="s">
        <v>46</v>
      </c>
      <c r="H6766" s="29">
        <v>8</v>
      </c>
      <c r="K6766" s="29">
        <v>3402444394</v>
      </c>
      <c r="L6766" s="29">
        <v>3402444394</v>
      </c>
      <c r="M6766" s="29" t="s">
        <v>44</v>
      </c>
      <c r="N6766" s="29">
        <v>2380871157</v>
      </c>
      <c r="O6766" s="32" t="str">
        <f t="shared" si="105"/>
        <v>Passives</v>
      </c>
    </row>
    <row r="6767" spans="1:15" x14ac:dyDescent="0.15">
      <c r="A6767" s="29" t="s">
        <v>41</v>
      </c>
      <c r="B6767" s="29" t="s">
        <v>42</v>
      </c>
      <c r="C6767" s="29" t="s">
        <v>117</v>
      </c>
      <c r="D6767" s="31">
        <v>44352</v>
      </c>
      <c r="E6767" s="29" t="s">
        <v>50</v>
      </c>
      <c r="F6767" s="29">
        <v>4</v>
      </c>
      <c r="G6767" s="29" t="s">
        <v>43</v>
      </c>
      <c r="H6767" s="29">
        <v>3</v>
      </c>
      <c r="K6767" s="29">
        <v>3406260902</v>
      </c>
      <c r="L6767" s="29">
        <v>3406260902</v>
      </c>
      <c r="M6767" s="29" t="s">
        <v>44</v>
      </c>
      <c r="N6767" s="29">
        <v>2380883185</v>
      </c>
      <c r="O6767" s="32" t="str">
        <f t="shared" si="105"/>
        <v>Detractors</v>
      </c>
    </row>
    <row r="6768" spans="1:15" x14ac:dyDescent="0.15">
      <c r="A6768" s="29" t="s">
        <v>41</v>
      </c>
      <c r="B6768" s="29" t="s">
        <v>42</v>
      </c>
      <c r="C6768" s="29" t="s">
        <v>114</v>
      </c>
      <c r="D6768" s="31">
        <v>44352</v>
      </c>
      <c r="E6768" s="29" t="s">
        <v>50</v>
      </c>
      <c r="F6768" s="29">
        <v>5</v>
      </c>
      <c r="G6768" s="29" t="s">
        <v>46</v>
      </c>
      <c r="H6768" s="29">
        <v>9</v>
      </c>
      <c r="K6768" s="29">
        <v>9378385643</v>
      </c>
      <c r="L6768" s="29">
        <v>9378385643</v>
      </c>
      <c r="M6768" s="29" t="s">
        <v>51</v>
      </c>
      <c r="N6768" s="29">
        <v>2380905063</v>
      </c>
      <c r="O6768" s="32" t="str">
        <f t="shared" si="105"/>
        <v>Promoters</v>
      </c>
    </row>
    <row r="6769" spans="1:15" x14ac:dyDescent="0.15">
      <c r="A6769" s="29" t="s">
        <v>41</v>
      </c>
      <c r="B6769" s="29" t="s">
        <v>42</v>
      </c>
      <c r="C6769" s="29" t="s">
        <v>142</v>
      </c>
      <c r="D6769" s="31">
        <v>44352</v>
      </c>
      <c r="E6769" s="29" t="s">
        <v>54</v>
      </c>
      <c r="F6769" s="29">
        <v>1</v>
      </c>
      <c r="G6769" s="29" t="s">
        <v>46</v>
      </c>
      <c r="H6769" s="29">
        <v>0</v>
      </c>
      <c r="K6769" s="29">
        <v>9287300759</v>
      </c>
      <c r="L6769" s="29">
        <v>9287300759</v>
      </c>
      <c r="M6769" s="29" t="s">
        <v>44</v>
      </c>
      <c r="N6769" s="29">
        <v>2380908729</v>
      </c>
      <c r="O6769" s="32" t="str">
        <f t="shared" si="105"/>
        <v>Detractors</v>
      </c>
    </row>
    <row r="6770" spans="1:15" x14ac:dyDescent="0.15">
      <c r="A6770" s="29" t="s">
        <v>41</v>
      </c>
      <c r="B6770" s="29" t="s">
        <v>42</v>
      </c>
      <c r="C6770" s="29" t="s">
        <v>111</v>
      </c>
      <c r="D6770" s="31">
        <v>44353</v>
      </c>
      <c r="E6770" s="29" t="s">
        <v>50</v>
      </c>
      <c r="F6770" s="29">
        <v>5</v>
      </c>
      <c r="G6770" s="29" t="s">
        <v>43</v>
      </c>
      <c r="H6770" s="29">
        <v>0</v>
      </c>
      <c r="K6770" s="29">
        <v>8455270099</v>
      </c>
      <c r="L6770" s="29">
        <v>8455270099</v>
      </c>
      <c r="M6770" s="29" t="s">
        <v>44</v>
      </c>
      <c r="N6770" s="29">
        <v>2380984572</v>
      </c>
      <c r="O6770" s="32" t="str">
        <f t="shared" si="105"/>
        <v>Detractors</v>
      </c>
    </row>
    <row r="6771" spans="1:15" x14ac:dyDescent="0.15">
      <c r="A6771" s="29" t="s">
        <v>41</v>
      </c>
      <c r="B6771" s="29" t="s">
        <v>42</v>
      </c>
      <c r="C6771" s="29" t="s">
        <v>145</v>
      </c>
      <c r="D6771" s="31">
        <v>44353</v>
      </c>
      <c r="E6771" s="29" t="s">
        <v>50</v>
      </c>
      <c r="F6771" s="29">
        <v>5</v>
      </c>
      <c r="G6771" s="29" t="s">
        <v>43</v>
      </c>
      <c r="H6771" s="29">
        <v>10</v>
      </c>
      <c r="K6771" s="29">
        <v>3406420460</v>
      </c>
      <c r="L6771" s="29">
        <v>3406420460</v>
      </c>
      <c r="M6771" s="29" t="s">
        <v>44</v>
      </c>
      <c r="N6771" s="29">
        <v>2381019410</v>
      </c>
      <c r="O6771" s="32" t="str">
        <f t="shared" si="105"/>
        <v>Promoters</v>
      </c>
    </row>
    <row r="6772" spans="1:15" x14ac:dyDescent="0.15">
      <c r="A6772" s="29" t="s">
        <v>41</v>
      </c>
      <c r="B6772" s="29" t="s">
        <v>42</v>
      </c>
      <c r="C6772" s="29" t="s">
        <v>136</v>
      </c>
      <c r="D6772" s="31">
        <v>44353</v>
      </c>
      <c r="E6772" s="29" t="s">
        <v>52</v>
      </c>
      <c r="F6772" s="29">
        <v>3</v>
      </c>
      <c r="G6772" s="29" t="s">
        <v>43</v>
      </c>
      <c r="H6772" s="29">
        <v>10</v>
      </c>
      <c r="K6772" s="29">
        <v>4417772359</v>
      </c>
      <c r="L6772" s="29">
        <v>4417772359</v>
      </c>
      <c r="M6772" s="29" t="s">
        <v>51</v>
      </c>
      <c r="N6772" s="29">
        <v>2381050957</v>
      </c>
      <c r="O6772" s="32" t="str">
        <f t="shared" si="105"/>
        <v>Promoters</v>
      </c>
    </row>
    <row r="6773" spans="1:15" x14ac:dyDescent="0.15">
      <c r="A6773" s="29" t="s">
        <v>41</v>
      </c>
      <c r="B6773" s="29" t="s">
        <v>42</v>
      </c>
      <c r="C6773" s="29" t="s">
        <v>145</v>
      </c>
      <c r="D6773" s="31">
        <v>44353</v>
      </c>
      <c r="E6773" s="29" t="s">
        <v>50</v>
      </c>
      <c r="F6773" s="29">
        <v>5</v>
      </c>
      <c r="G6773" s="29" t="s">
        <v>43</v>
      </c>
      <c r="H6773" s="29">
        <v>10</v>
      </c>
      <c r="K6773" s="29">
        <v>3404742255</v>
      </c>
      <c r="L6773" s="29">
        <v>3404742255</v>
      </c>
      <c r="M6773" s="29" t="s">
        <v>44</v>
      </c>
      <c r="N6773" s="29">
        <v>2381051249</v>
      </c>
      <c r="O6773" s="32" t="str">
        <f t="shared" si="105"/>
        <v>Promoters</v>
      </c>
    </row>
    <row r="6774" spans="1:15" x14ac:dyDescent="0.15">
      <c r="A6774" s="29" t="s">
        <v>41</v>
      </c>
      <c r="B6774" s="29" t="s">
        <v>42</v>
      </c>
      <c r="C6774" s="29" t="s">
        <v>135</v>
      </c>
      <c r="D6774" s="31">
        <v>44353</v>
      </c>
      <c r="E6774" s="29" t="s">
        <v>52</v>
      </c>
      <c r="F6774" s="29">
        <v>5</v>
      </c>
      <c r="G6774" s="29" t="s">
        <v>43</v>
      </c>
      <c r="H6774" s="29">
        <v>10</v>
      </c>
      <c r="K6774" s="29">
        <v>4417038824</v>
      </c>
      <c r="L6774" s="29">
        <v>4417038824</v>
      </c>
      <c r="M6774" s="29" t="s">
        <v>44</v>
      </c>
      <c r="N6774" s="29">
        <v>2381051710</v>
      </c>
      <c r="O6774" s="32" t="str">
        <f t="shared" si="105"/>
        <v>Promoters</v>
      </c>
    </row>
    <row r="6775" spans="1:15" x14ac:dyDescent="0.15">
      <c r="A6775" s="29" t="s">
        <v>41</v>
      </c>
      <c r="B6775" s="29" t="s">
        <v>42</v>
      </c>
      <c r="C6775" s="29" t="s">
        <v>111</v>
      </c>
      <c r="D6775" s="31">
        <v>44353</v>
      </c>
      <c r="E6775" s="29" t="s">
        <v>50</v>
      </c>
      <c r="F6775" s="29">
        <v>5</v>
      </c>
      <c r="G6775" s="29" t="s">
        <v>43</v>
      </c>
      <c r="H6775" s="29">
        <v>10</v>
      </c>
      <c r="K6775" s="29">
        <v>3402206825</v>
      </c>
      <c r="L6775" s="29">
        <v>3402206825</v>
      </c>
      <c r="M6775" s="29" t="s">
        <v>51</v>
      </c>
      <c r="N6775" s="29">
        <v>2381053627</v>
      </c>
      <c r="O6775" s="32" t="str">
        <f t="shared" si="105"/>
        <v>Promoters</v>
      </c>
    </row>
    <row r="6776" spans="1:15" x14ac:dyDescent="0.15">
      <c r="A6776" s="29" t="s">
        <v>41</v>
      </c>
      <c r="B6776" s="29" t="s">
        <v>42</v>
      </c>
      <c r="C6776" s="29" t="s">
        <v>134</v>
      </c>
      <c r="D6776" s="31">
        <v>44353</v>
      </c>
      <c r="E6776" s="29" t="s">
        <v>53</v>
      </c>
      <c r="F6776" s="29">
        <v>5</v>
      </c>
      <c r="G6776" s="29" t="s">
        <v>46</v>
      </c>
      <c r="H6776" s="29">
        <v>10</v>
      </c>
      <c r="K6776" s="29">
        <v>4417325182</v>
      </c>
      <c r="L6776" s="29">
        <v>4417325182</v>
      </c>
      <c r="M6776" s="29" t="s">
        <v>44</v>
      </c>
      <c r="N6776" s="29">
        <v>2381059176</v>
      </c>
      <c r="O6776" s="32" t="str">
        <f t="shared" si="105"/>
        <v>Promoters</v>
      </c>
    </row>
    <row r="6777" spans="1:15" x14ac:dyDescent="0.15">
      <c r="A6777" s="29" t="s">
        <v>41</v>
      </c>
      <c r="B6777" s="29" t="s">
        <v>42</v>
      </c>
      <c r="C6777" s="29" t="s">
        <v>122</v>
      </c>
      <c r="D6777" s="31">
        <v>44353</v>
      </c>
      <c r="E6777" s="29" t="s">
        <v>53</v>
      </c>
      <c r="F6777" s="29">
        <v>5</v>
      </c>
      <c r="G6777" s="29" t="s">
        <v>43</v>
      </c>
      <c r="H6777" s="29">
        <v>10</v>
      </c>
      <c r="K6777" s="29">
        <v>4412933125</v>
      </c>
      <c r="L6777" s="29">
        <v>4412933125</v>
      </c>
      <c r="M6777" s="29" t="s">
        <v>51</v>
      </c>
      <c r="N6777" s="29">
        <v>2381075101</v>
      </c>
      <c r="O6777" s="32" t="str">
        <f t="shared" si="105"/>
        <v>Promoters</v>
      </c>
    </row>
    <row r="6778" spans="1:15" x14ac:dyDescent="0.15">
      <c r="A6778" s="29" t="s">
        <v>41</v>
      </c>
      <c r="B6778" s="29" t="s">
        <v>42</v>
      </c>
      <c r="C6778" s="29" t="s">
        <v>99</v>
      </c>
      <c r="D6778" s="31">
        <v>44353</v>
      </c>
      <c r="E6778" s="29" t="s">
        <v>52</v>
      </c>
      <c r="F6778" s="29">
        <v>5</v>
      </c>
      <c r="G6778" s="29" t="s">
        <v>43</v>
      </c>
      <c r="H6778" s="29">
        <v>10</v>
      </c>
      <c r="K6778" s="29">
        <v>9042649984</v>
      </c>
      <c r="L6778" s="29">
        <v>9042649984</v>
      </c>
      <c r="M6778" s="29" t="s">
        <v>44</v>
      </c>
      <c r="N6778" s="29">
        <v>2381123306</v>
      </c>
      <c r="O6778" s="32" t="str">
        <f t="shared" si="105"/>
        <v>Promoters</v>
      </c>
    </row>
    <row r="6779" spans="1:15" x14ac:dyDescent="0.15">
      <c r="A6779" s="29" t="s">
        <v>41</v>
      </c>
      <c r="B6779" s="29" t="s">
        <v>42</v>
      </c>
      <c r="C6779" s="29" t="s">
        <v>81</v>
      </c>
      <c r="D6779" s="31">
        <v>44353</v>
      </c>
      <c r="E6779" s="29" t="s">
        <v>53</v>
      </c>
      <c r="F6779" s="29">
        <v>5</v>
      </c>
      <c r="G6779" s="29" t="s">
        <v>43</v>
      </c>
      <c r="H6779" s="29">
        <v>8</v>
      </c>
      <c r="K6779" s="29">
        <v>4417058927</v>
      </c>
      <c r="L6779" s="29">
        <v>4417058927</v>
      </c>
      <c r="M6779" s="29" t="s">
        <v>51</v>
      </c>
      <c r="N6779" s="29">
        <v>2381158373</v>
      </c>
      <c r="O6779" s="32" t="str">
        <f t="shared" si="105"/>
        <v>Passives</v>
      </c>
    </row>
    <row r="6780" spans="1:15" x14ac:dyDescent="0.15">
      <c r="A6780" s="29" t="s">
        <v>41</v>
      </c>
      <c r="B6780" s="29" t="s">
        <v>42</v>
      </c>
      <c r="C6780" s="29" t="s">
        <v>148</v>
      </c>
      <c r="D6780" s="31">
        <v>44354</v>
      </c>
      <c r="E6780" s="29" t="s">
        <v>52</v>
      </c>
      <c r="F6780" s="29">
        <v>5</v>
      </c>
      <c r="G6780" s="29" t="s">
        <v>43</v>
      </c>
      <c r="H6780" s="29">
        <v>0</v>
      </c>
      <c r="K6780" s="29">
        <v>4417030333</v>
      </c>
      <c r="L6780" s="29">
        <v>4417030333</v>
      </c>
      <c r="M6780" s="29" t="s">
        <v>44</v>
      </c>
      <c r="N6780" s="29">
        <v>2381264467</v>
      </c>
      <c r="O6780" s="32" t="str">
        <f t="shared" si="105"/>
        <v>Detractors</v>
      </c>
    </row>
    <row r="6781" spans="1:15" x14ac:dyDescent="0.15">
      <c r="A6781" s="29" t="s">
        <v>41</v>
      </c>
      <c r="B6781" s="29" t="s">
        <v>42</v>
      </c>
      <c r="C6781" s="29" t="s">
        <v>133</v>
      </c>
      <c r="D6781" s="31">
        <v>44354</v>
      </c>
      <c r="E6781" s="29" t="s">
        <v>50</v>
      </c>
      <c r="F6781" s="29">
        <v>5</v>
      </c>
      <c r="G6781" s="29" t="s">
        <v>43</v>
      </c>
      <c r="H6781" s="29">
        <v>10</v>
      </c>
      <c r="J6781" s="29">
        <v>2054164718</v>
      </c>
      <c r="K6781" s="29">
        <v>3404735039</v>
      </c>
      <c r="L6781" s="29">
        <v>3404735039</v>
      </c>
      <c r="M6781" s="29" t="s">
        <v>44</v>
      </c>
      <c r="N6781" s="29">
        <v>2381283026</v>
      </c>
      <c r="O6781" s="32" t="str">
        <f t="shared" si="105"/>
        <v>Promoters</v>
      </c>
    </row>
    <row r="6782" spans="1:15" x14ac:dyDescent="0.15">
      <c r="A6782" s="29" t="s">
        <v>41</v>
      </c>
      <c r="B6782" s="29" t="s">
        <v>42</v>
      </c>
      <c r="C6782" s="29" t="s">
        <v>137</v>
      </c>
      <c r="D6782" s="31">
        <v>44354</v>
      </c>
      <c r="E6782" s="29" t="s">
        <v>50</v>
      </c>
      <c r="F6782" s="29">
        <v>5</v>
      </c>
      <c r="G6782" s="29" t="s">
        <v>43</v>
      </c>
      <c r="H6782" s="29">
        <v>10</v>
      </c>
      <c r="J6782" s="29">
        <v>2054175533</v>
      </c>
      <c r="K6782" s="29">
        <v>8133238857</v>
      </c>
      <c r="L6782" s="29">
        <v>8133238857</v>
      </c>
      <c r="M6782" s="29" t="s">
        <v>44</v>
      </c>
      <c r="N6782" s="29">
        <v>2381293912</v>
      </c>
      <c r="O6782" s="32" t="str">
        <f t="shared" si="105"/>
        <v>Promoters</v>
      </c>
    </row>
    <row r="6783" spans="1:15" x14ac:dyDescent="0.15">
      <c r="A6783" s="29" t="s">
        <v>41</v>
      </c>
      <c r="B6783" s="29" t="s">
        <v>42</v>
      </c>
      <c r="C6783" s="29" t="s">
        <v>141</v>
      </c>
      <c r="D6783" s="31">
        <v>44354</v>
      </c>
      <c r="E6783" s="29" t="s">
        <v>52</v>
      </c>
      <c r="F6783" s="29">
        <v>5</v>
      </c>
      <c r="G6783" s="29" t="s">
        <v>43</v>
      </c>
      <c r="H6783" s="29">
        <v>10</v>
      </c>
      <c r="K6783" s="29">
        <v>4417050017</v>
      </c>
      <c r="L6783" s="29">
        <v>4417050017</v>
      </c>
      <c r="M6783" s="29" t="s">
        <v>44</v>
      </c>
      <c r="N6783" s="29">
        <v>2381294952</v>
      </c>
      <c r="O6783" s="32" t="str">
        <f t="shared" si="105"/>
        <v>Promoters</v>
      </c>
    </row>
    <row r="6784" spans="1:15" x14ac:dyDescent="0.15">
      <c r="A6784" s="29" t="s">
        <v>41</v>
      </c>
      <c r="B6784" s="29" t="s">
        <v>42</v>
      </c>
      <c r="C6784" s="29" t="s">
        <v>115</v>
      </c>
      <c r="D6784" s="31">
        <v>44354</v>
      </c>
      <c r="E6784" s="29" t="s">
        <v>50</v>
      </c>
      <c r="F6784" s="29">
        <v>5</v>
      </c>
      <c r="G6784" s="29" t="s">
        <v>43</v>
      </c>
      <c r="H6784" s="29">
        <v>8</v>
      </c>
      <c r="K6784" s="29">
        <v>3402444394</v>
      </c>
      <c r="L6784" s="29">
        <v>3402444394</v>
      </c>
      <c r="M6784" s="29" t="s">
        <v>44</v>
      </c>
      <c r="N6784" s="29">
        <v>2381295591</v>
      </c>
      <c r="O6784" s="32" t="str">
        <f t="shared" si="105"/>
        <v>Passives</v>
      </c>
    </row>
    <row r="6785" spans="1:15" x14ac:dyDescent="0.15">
      <c r="A6785" s="29" t="s">
        <v>41</v>
      </c>
      <c r="B6785" s="29" t="s">
        <v>42</v>
      </c>
      <c r="C6785" s="29" t="s">
        <v>119</v>
      </c>
      <c r="D6785" s="31">
        <v>44354</v>
      </c>
      <c r="E6785" s="29" t="s">
        <v>52</v>
      </c>
      <c r="F6785" s="29">
        <v>5</v>
      </c>
      <c r="G6785" s="29" t="s">
        <v>43</v>
      </c>
      <c r="H6785" s="29">
        <v>9</v>
      </c>
      <c r="K6785" s="29">
        <v>4412922162</v>
      </c>
      <c r="L6785" s="29">
        <v>4412922162</v>
      </c>
      <c r="M6785" s="29" t="s">
        <v>44</v>
      </c>
      <c r="N6785" s="29">
        <v>2381305031</v>
      </c>
      <c r="O6785" s="32" t="str">
        <f t="shared" si="105"/>
        <v>Promoters</v>
      </c>
    </row>
    <row r="6786" spans="1:15" x14ac:dyDescent="0.15">
      <c r="A6786" s="29" t="s">
        <v>41</v>
      </c>
      <c r="B6786" s="29" t="s">
        <v>42</v>
      </c>
      <c r="C6786" s="29" t="s">
        <v>146</v>
      </c>
      <c r="D6786" s="31">
        <v>44354</v>
      </c>
      <c r="E6786" s="29" t="s">
        <v>52</v>
      </c>
      <c r="F6786" s="29">
        <v>4</v>
      </c>
      <c r="G6786" s="29" t="s">
        <v>46</v>
      </c>
      <c r="H6786" s="29">
        <v>5</v>
      </c>
      <c r="K6786" s="29">
        <v>4412388628</v>
      </c>
      <c r="L6786" s="29">
        <v>4412388628</v>
      </c>
      <c r="M6786" s="29" t="s">
        <v>44</v>
      </c>
      <c r="N6786" s="29">
        <v>2381310054</v>
      </c>
      <c r="O6786" s="32" t="str">
        <f t="shared" ref="O6786:O6849" si="106">IF(AND(H6786&gt;=$Q$3,H6786&lt;=$R$3),$S$3,IF(AND(H6786&gt;=$Q$4,H6786&lt;=$R$4),$S$4,IF(AND(H6786&gt;=$Q$5,H6786&lt;=$R$5),$S$5)))</f>
        <v>Detractors</v>
      </c>
    </row>
    <row r="6787" spans="1:15" x14ac:dyDescent="0.15">
      <c r="A6787" s="29" t="s">
        <v>41</v>
      </c>
      <c r="B6787" s="29" t="s">
        <v>42</v>
      </c>
      <c r="C6787" s="29" t="s">
        <v>109</v>
      </c>
      <c r="D6787" s="31">
        <v>44354</v>
      </c>
      <c r="E6787" s="29" t="s">
        <v>53</v>
      </c>
      <c r="F6787" s="29">
        <v>5</v>
      </c>
      <c r="G6787" s="29" t="s">
        <v>43</v>
      </c>
      <c r="H6787" s="29">
        <v>6</v>
      </c>
      <c r="K6787" s="29">
        <v>4413333004</v>
      </c>
      <c r="L6787" s="29">
        <v>4413333004</v>
      </c>
      <c r="M6787" s="29" t="s">
        <v>44</v>
      </c>
      <c r="N6787" s="29">
        <v>2381318380</v>
      </c>
      <c r="O6787" s="32" t="str">
        <f t="shared" si="106"/>
        <v>Detractors</v>
      </c>
    </row>
    <row r="6788" spans="1:15" x14ac:dyDescent="0.15">
      <c r="A6788" s="29" t="s">
        <v>41</v>
      </c>
      <c r="B6788" s="29" t="s">
        <v>42</v>
      </c>
      <c r="C6788" s="29" t="s">
        <v>113</v>
      </c>
      <c r="D6788" s="31">
        <v>44354</v>
      </c>
      <c r="E6788" s="29" t="s">
        <v>55</v>
      </c>
      <c r="F6788" s="29">
        <v>5</v>
      </c>
      <c r="G6788" s="29" t="s">
        <v>43</v>
      </c>
      <c r="H6788" s="29">
        <v>0</v>
      </c>
      <c r="K6788" s="29">
        <v>5752245216</v>
      </c>
      <c r="L6788" s="29">
        <v>5752245216</v>
      </c>
      <c r="M6788" s="29" t="s">
        <v>44</v>
      </c>
      <c r="N6788" s="29">
        <v>2381322529</v>
      </c>
      <c r="O6788" s="32" t="str">
        <f t="shared" si="106"/>
        <v>Detractors</v>
      </c>
    </row>
    <row r="6789" spans="1:15" x14ac:dyDescent="0.15">
      <c r="A6789" s="29" t="s">
        <v>41</v>
      </c>
      <c r="B6789" s="29" t="s">
        <v>42</v>
      </c>
      <c r="C6789" s="29" t="s">
        <v>115</v>
      </c>
      <c r="D6789" s="31">
        <v>44354</v>
      </c>
      <c r="E6789" s="29" t="s">
        <v>50</v>
      </c>
      <c r="F6789" s="29">
        <v>4</v>
      </c>
      <c r="G6789" s="29" t="s">
        <v>43</v>
      </c>
      <c r="H6789" s="29">
        <v>3</v>
      </c>
      <c r="K6789" s="29">
        <v>3407779478</v>
      </c>
      <c r="L6789" s="29">
        <v>3407779478</v>
      </c>
      <c r="M6789" s="29" t="s">
        <v>44</v>
      </c>
      <c r="N6789" s="29">
        <v>2381323911</v>
      </c>
      <c r="O6789" s="32" t="str">
        <f t="shared" si="106"/>
        <v>Detractors</v>
      </c>
    </row>
    <row r="6790" spans="1:15" x14ac:dyDescent="0.15">
      <c r="A6790" s="29" t="s">
        <v>41</v>
      </c>
      <c r="B6790" s="29" t="s">
        <v>42</v>
      </c>
      <c r="C6790" s="29" t="s">
        <v>111</v>
      </c>
      <c r="D6790" s="31">
        <v>44354</v>
      </c>
      <c r="E6790" s="29" t="s">
        <v>55</v>
      </c>
      <c r="F6790" s="29">
        <v>3</v>
      </c>
      <c r="G6790" s="29" t="s">
        <v>46</v>
      </c>
      <c r="H6790" s="29">
        <v>0</v>
      </c>
      <c r="K6790" s="29">
        <v>7759641403</v>
      </c>
      <c r="L6790" s="29">
        <v>7759641403</v>
      </c>
      <c r="M6790" s="29" t="s">
        <v>44</v>
      </c>
      <c r="N6790" s="29">
        <v>2381324481</v>
      </c>
      <c r="O6790" s="32" t="str">
        <f t="shared" si="106"/>
        <v>Detractors</v>
      </c>
    </row>
    <row r="6791" spans="1:15" x14ac:dyDescent="0.15">
      <c r="A6791" s="29" t="s">
        <v>41</v>
      </c>
      <c r="B6791" s="29" t="s">
        <v>42</v>
      </c>
      <c r="C6791" s="29" t="s">
        <v>147</v>
      </c>
      <c r="D6791" s="31">
        <v>44354</v>
      </c>
      <c r="E6791" s="29" t="s">
        <v>52</v>
      </c>
      <c r="F6791" s="29">
        <v>5</v>
      </c>
      <c r="G6791" s="29" t="s">
        <v>43</v>
      </c>
      <c r="H6791" s="29">
        <v>10</v>
      </c>
      <c r="K6791" s="29">
        <v>4415995506</v>
      </c>
      <c r="L6791" s="29">
        <v>4415995506</v>
      </c>
      <c r="M6791" s="29" t="s">
        <v>51</v>
      </c>
      <c r="N6791" s="29">
        <v>2381324948</v>
      </c>
      <c r="O6791" s="32" t="str">
        <f t="shared" si="106"/>
        <v>Promoters</v>
      </c>
    </row>
    <row r="6792" spans="1:15" x14ac:dyDescent="0.15">
      <c r="A6792" s="29" t="s">
        <v>41</v>
      </c>
      <c r="B6792" s="29" t="s">
        <v>42</v>
      </c>
      <c r="C6792" s="29" t="s">
        <v>111</v>
      </c>
      <c r="D6792" s="31">
        <v>44354</v>
      </c>
      <c r="E6792" s="29" t="s">
        <v>50</v>
      </c>
      <c r="F6792" s="29">
        <v>5</v>
      </c>
      <c r="G6792" s="29" t="s">
        <v>43</v>
      </c>
      <c r="H6792" s="29">
        <v>8</v>
      </c>
      <c r="K6792" s="29">
        <v>3402261514</v>
      </c>
      <c r="L6792" s="29">
        <v>3402261514</v>
      </c>
      <c r="M6792" s="29" t="s">
        <v>44</v>
      </c>
      <c r="N6792" s="29">
        <v>2381332077</v>
      </c>
      <c r="O6792" s="32" t="str">
        <f t="shared" si="106"/>
        <v>Passives</v>
      </c>
    </row>
    <row r="6793" spans="1:15" x14ac:dyDescent="0.15">
      <c r="A6793" s="29" t="s">
        <v>41</v>
      </c>
      <c r="B6793" s="29" t="s">
        <v>42</v>
      </c>
      <c r="C6793" s="29" t="s">
        <v>141</v>
      </c>
      <c r="D6793" s="31">
        <v>44354</v>
      </c>
      <c r="E6793" s="29" t="s">
        <v>52</v>
      </c>
      <c r="F6793" s="29">
        <v>4</v>
      </c>
      <c r="G6793" s="29" t="s">
        <v>43</v>
      </c>
      <c r="H6793" s="29">
        <v>8</v>
      </c>
      <c r="K6793" s="29">
        <v>4413352650</v>
      </c>
      <c r="L6793" s="29">
        <v>4413352650</v>
      </c>
      <c r="M6793" s="29" t="s">
        <v>51</v>
      </c>
      <c r="N6793" s="29">
        <v>2381333532</v>
      </c>
      <c r="O6793" s="32" t="str">
        <f t="shared" si="106"/>
        <v>Passives</v>
      </c>
    </row>
    <row r="6794" spans="1:15" x14ac:dyDescent="0.15">
      <c r="A6794" s="29" t="s">
        <v>41</v>
      </c>
      <c r="B6794" s="29" t="s">
        <v>42</v>
      </c>
      <c r="C6794" s="29" t="s">
        <v>104</v>
      </c>
      <c r="D6794" s="31">
        <v>44354</v>
      </c>
      <c r="E6794" s="29" t="s">
        <v>53</v>
      </c>
      <c r="F6794" s="29">
        <v>5</v>
      </c>
      <c r="G6794" s="29" t="s">
        <v>43</v>
      </c>
      <c r="H6794" s="29">
        <v>8</v>
      </c>
      <c r="K6794" s="29">
        <v>4417041029</v>
      </c>
      <c r="L6794" s="29">
        <v>4417041029</v>
      </c>
      <c r="M6794" s="29" t="s">
        <v>44</v>
      </c>
      <c r="N6794" s="29">
        <v>2381334343</v>
      </c>
      <c r="O6794" s="32" t="str">
        <f t="shared" si="106"/>
        <v>Passives</v>
      </c>
    </row>
    <row r="6795" spans="1:15" x14ac:dyDescent="0.15">
      <c r="A6795" s="29" t="s">
        <v>41</v>
      </c>
      <c r="B6795" s="29" t="s">
        <v>42</v>
      </c>
      <c r="C6795" s="29" t="s">
        <v>141</v>
      </c>
      <c r="D6795" s="31">
        <v>44354</v>
      </c>
      <c r="E6795" s="29" t="s">
        <v>52</v>
      </c>
      <c r="F6795" s="29">
        <v>5</v>
      </c>
      <c r="G6795" s="29" t="s">
        <v>43</v>
      </c>
      <c r="H6795" s="29">
        <v>9</v>
      </c>
      <c r="K6795" s="29">
        <v>4412955151</v>
      </c>
      <c r="L6795" s="29">
        <v>4412955151</v>
      </c>
      <c r="M6795" s="29" t="s">
        <v>51</v>
      </c>
      <c r="N6795" s="29">
        <v>2381343314</v>
      </c>
      <c r="O6795" s="32" t="str">
        <f t="shared" si="106"/>
        <v>Promoters</v>
      </c>
    </row>
    <row r="6796" spans="1:15" x14ac:dyDescent="0.15">
      <c r="A6796" s="29" t="s">
        <v>41</v>
      </c>
      <c r="B6796" s="29" t="s">
        <v>42</v>
      </c>
      <c r="C6796" s="29" t="s">
        <v>125</v>
      </c>
      <c r="D6796" s="31">
        <v>44354</v>
      </c>
      <c r="E6796" s="29" t="s">
        <v>52</v>
      </c>
      <c r="F6796" s="29">
        <v>5</v>
      </c>
      <c r="G6796" s="29" t="s">
        <v>43</v>
      </c>
      <c r="H6796" s="29">
        <v>7</v>
      </c>
      <c r="K6796" s="29">
        <v>4417071050</v>
      </c>
      <c r="L6796" s="29">
        <v>4417071050</v>
      </c>
      <c r="M6796" s="29" t="s">
        <v>51</v>
      </c>
      <c r="N6796" s="29">
        <v>2381357021</v>
      </c>
      <c r="O6796" s="32" t="str">
        <f t="shared" si="106"/>
        <v>Passives</v>
      </c>
    </row>
    <row r="6797" spans="1:15" x14ac:dyDescent="0.15">
      <c r="A6797" s="29" t="s">
        <v>41</v>
      </c>
      <c r="B6797" s="29" t="s">
        <v>42</v>
      </c>
      <c r="C6797" s="29" t="s">
        <v>101</v>
      </c>
      <c r="D6797" s="31">
        <v>44354</v>
      </c>
      <c r="E6797" s="29" t="s">
        <v>53</v>
      </c>
      <c r="F6797" s="29">
        <v>5</v>
      </c>
      <c r="G6797" s="29" t="s">
        <v>43</v>
      </c>
      <c r="H6797" s="29">
        <v>8</v>
      </c>
      <c r="K6797" s="29">
        <v>4413355991</v>
      </c>
      <c r="L6797" s="29">
        <v>4413355991</v>
      </c>
      <c r="M6797" s="29" t="s">
        <v>51</v>
      </c>
      <c r="N6797" s="29">
        <v>2381372641</v>
      </c>
      <c r="O6797" s="32" t="str">
        <f t="shared" si="106"/>
        <v>Passives</v>
      </c>
    </row>
    <row r="6798" spans="1:15" x14ac:dyDescent="0.15">
      <c r="A6798" s="29" t="s">
        <v>41</v>
      </c>
      <c r="B6798" s="29" t="s">
        <v>42</v>
      </c>
      <c r="C6798" s="29" t="s">
        <v>135</v>
      </c>
      <c r="D6798" s="31">
        <v>44354</v>
      </c>
      <c r="E6798" s="29" t="s">
        <v>52</v>
      </c>
      <c r="F6798" s="29">
        <v>4</v>
      </c>
      <c r="G6798" s="29" t="s">
        <v>43</v>
      </c>
      <c r="H6798" s="29">
        <v>7</v>
      </c>
      <c r="K6798" s="29">
        <v>4417990820</v>
      </c>
      <c r="L6798" s="29">
        <v>4417990820</v>
      </c>
      <c r="M6798" s="29" t="s">
        <v>51</v>
      </c>
      <c r="N6798" s="29">
        <v>2381379966</v>
      </c>
      <c r="O6798" s="32" t="str">
        <f t="shared" si="106"/>
        <v>Passives</v>
      </c>
    </row>
    <row r="6799" spans="1:15" x14ac:dyDescent="0.15">
      <c r="A6799" s="29" t="s">
        <v>41</v>
      </c>
      <c r="B6799" s="29" t="s">
        <v>42</v>
      </c>
      <c r="C6799" s="29" t="s">
        <v>101</v>
      </c>
      <c r="D6799" s="31">
        <v>44354</v>
      </c>
      <c r="E6799" s="29" t="s">
        <v>53</v>
      </c>
      <c r="F6799" s="29">
        <v>5</v>
      </c>
      <c r="G6799" s="29" t="s">
        <v>43</v>
      </c>
      <c r="H6799" s="29">
        <v>9</v>
      </c>
      <c r="K6799" s="29">
        <v>4413355235</v>
      </c>
      <c r="L6799" s="29">
        <v>4413355235</v>
      </c>
      <c r="M6799" s="29" t="s">
        <v>44</v>
      </c>
      <c r="N6799" s="29">
        <v>2381381894</v>
      </c>
      <c r="O6799" s="32" t="str">
        <f t="shared" si="106"/>
        <v>Promoters</v>
      </c>
    </row>
    <row r="6800" spans="1:15" x14ac:dyDescent="0.15">
      <c r="A6800" s="29" t="s">
        <v>41</v>
      </c>
      <c r="B6800" s="29" t="s">
        <v>42</v>
      </c>
      <c r="C6800" s="29" t="s">
        <v>133</v>
      </c>
      <c r="D6800" s="31">
        <v>44354</v>
      </c>
      <c r="E6800" s="29" t="s">
        <v>55</v>
      </c>
      <c r="F6800" s="29">
        <v>5</v>
      </c>
      <c r="G6800" s="29" t="s">
        <v>43</v>
      </c>
      <c r="H6800" s="29">
        <v>10</v>
      </c>
      <c r="K6800" s="29">
        <v>7752931019</v>
      </c>
      <c r="L6800" s="29">
        <v>7752931019</v>
      </c>
      <c r="M6800" s="29" t="s">
        <v>44</v>
      </c>
      <c r="N6800" s="29">
        <v>2381385566</v>
      </c>
      <c r="O6800" s="32" t="str">
        <f t="shared" si="106"/>
        <v>Promoters</v>
      </c>
    </row>
    <row r="6801" spans="1:15" x14ac:dyDescent="0.15">
      <c r="A6801" s="29" t="s">
        <v>41</v>
      </c>
      <c r="B6801" s="29" t="s">
        <v>42</v>
      </c>
      <c r="C6801" s="29" t="s">
        <v>102</v>
      </c>
      <c r="D6801" s="31">
        <v>44354</v>
      </c>
      <c r="E6801" s="29" t="s">
        <v>53</v>
      </c>
      <c r="F6801" s="29">
        <v>5</v>
      </c>
      <c r="G6801" s="29" t="s">
        <v>43</v>
      </c>
      <c r="H6801" s="29">
        <v>9</v>
      </c>
      <c r="K6801" s="29">
        <v>4412380237</v>
      </c>
      <c r="L6801" s="29">
        <v>4412380237</v>
      </c>
      <c r="M6801" s="29" t="s">
        <v>44</v>
      </c>
      <c r="N6801" s="29">
        <v>2381392339</v>
      </c>
      <c r="O6801" s="32" t="str">
        <f t="shared" si="106"/>
        <v>Promoters</v>
      </c>
    </row>
    <row r="6802" spans="1:15" x14ac:dyDescent="0.15">
      <c r="A6802" s="29" t="s">
        <v>41</v>
      </c>
      <c r="B6802" s="29" t="s">
        <v>42</v>
      </c>
      <c r="C6802" s="29" t="s">
        <v>148</v>
      </c>
      <c r="D6802" s="31">
        <v>44354</v>
      </c>
      <c r="E6802" s="29" t="s">
        <v>52</v>
      </c>
      <c r="F6802" s="29">
        <v>5</v>
      </c>
      <c r="G6802" s="29" t="s">
        <v>43</v>
      </c>
      <c r="H6802" s="29">
        <v>10</v>
      </c>
      <c r="K6802" s="29">
        <v>4412971973</v>
      </c>
      <c r="L6802" s="29">
        <v>4412971973</v>
      </c>
      <c r="M6802" s="29" t="s">
        <v>44</v>
      </c>
      <c r="N6802" s="29">
        <v>2381396135</v>
      </c>
      <c r="O6802" s="32" t="str">
        <f t="shared" si="106"/>
        <v>Promoters</v>
      </c>
    </row>
    <row r="6803" spans="1:15" x14ac:dyDescent="0.15">
      <c r="A6803" s="29" t="s">
        <v>41</v>
      </c>
      <c r="B6803" s="29" t="s">
        <v>42</v>
      </c>
      <c r="C6803" s="29" t="s">
        <v>142</v>
      </c>
      <c r="D6803" s="31">
        <v>44354</v>
      </c>
      <c r="E6803" s="29" t="s">
        <v>54</v>
      </c>
      <c r="F6803" s="29">
        <v>5</v>
      </c>
      <c r="G6803" s="29" t="s">
        <v>43</v>
      </c>
      <c r="H6803" s="29">
        <v>10</v>
      </c>
      <c r="K6803" s="29">
        <v>5054950466</v>
      </c>
      <c r="L6803" s="29">
        <v>5054950466</v>
      </c>
      <c r="M6803" s="29" t="s">
        <v>44</v>
      </c>
      <c r="N6803" s="29">
        <v>2381399165</v>
      </c>
      <c r="O6803" s="32" t="str">
        <f t="shared" si="106"/>
        <v>Promoters</v>
      </c>
    </row>
    <row r="6804" spans="1:15" x14ac:dyDescent="0.15">
      <c r="A6804" s="29" t="s">
        <v>41</v>
      </c>
      <c r="B6804" s="29" t="s">
        <v>42</v>
      </c>
      <c r="C6804" s="29" t="s">
        <v>139</v>
      </c>
      <c r="D6804" s="31">
        <v>44354</v>
      </c>
      <c r="E6804" s="29" t="s">
        <v>50</v>
      </c>
      <c r="F6804" s="29">
        <v>5</v>
      </c>
      <c r="G6804" s="29" t="s">
        <v>43</v>
      </c>
      <c r="H6804" s="29">
        <v>9</v>
      </c>
      <c r="K6804" s="29">
        <v>3407787396</v>
      </c>
      <c r="L6804" s="29">
        <v>3407787396</v>
      </c>
      <c r="M6804" s="29" t="s">
        <v>44</v>
      </c>
      <c r="N6804" s="29">
        <v>2381400827</v>
      </c>
      <c r="O6804" s="32" t="str">
        <f t="shared" si="106"/>
        <v>Promoters</v>
      </c>
    </row>
    <row r="6805" spans="1:15" x14ac:dyDescent="0.15">
      <c r="A6805" s="29" t="s">
        <v>41</v>
      </c>
      <c r="B6805" s="29" t="s">
        <v>42</v>
      </c>
      <c r="C6805" s="29" t="s">
        <v>117</v>
      </c>
      <c r="D6805" s="31">
        <v>44354</v>
      </c>
      <c r="E6805" s="29" t="s">
        <v>55</v>
      </c>
      <c r="F6805" s="29">
        <v>5</v>
      </c>
      <c r="G6805" s="29" t="s">
        <v>43</v>
      </c>
      <c r="H6805" s="29">
        <v>5</v>
      </c>
      <c r="K6805" s="29">
        <v>7753406522</v>
      </c>
      <c r="L6805" s="29">
        <v>7753406522</v>
      </c>
      <c r="M6805" s="29" t="s">
        <v>44</v>
      </c>
      <c r="N6805" s="29">
        <v>2381404211</v>
      </c>
      <c r="O6805" s="32" t="str">
        <f t="shared" si="106"/>
        <v>Detractors</v>
      </c>
    </row>
    <row r="6806" spans="1:15" x14ac:dyDescent="0.15">
      <c r="A6806" s="29" t="s">
        <v>41</v>
      </c>
      <c r="B6806" s="29" t="s">
        <v>42</v>
      </c>
      <c r="C6806" s="29" t="s">
        <v>88</v>
      </c>
      <c r="D6806" s="31">
        <v>44354</v>
      </c>
      <c r="E6806" s="29" t="s">
        <v>54</v>
      </c>
      <c r="F6806" s="29">
        <v>5</v>
      </c>
      <c r="G6806" s="29" t="s">
        <v>43</v>
      </c>
      <c r="H6806" s="29">
        <v>10</v>
      </c>
      <c r="K6806" s="29">
        <v>9283833144</v>
      </c>
      <c r="L6806" s="29">
        <v>9283833144</v>
      </c>
      <c r="M6806" s="29" t="s">
        <v>44</v>
      </c>
      <c r="N6806" s="29">
        <v>2381406883</v>
      </c>
      <c r="O6806" s="32" t="str">
        <f t="shared" si="106"/>
        <v>Promoters</v>
      </c>
    </row>
    <row r="6807" spans="1:15" x14ac:dyDescent="0.15">
      <c r="A6807" s="29" t="s">
        <v>41</v>
      </c>
      <c r="B6807" s="29" t="s">
        <v>42</v>
      </c>
      <c r="C6807" s="29" t="s">
        <v>129</v>
      </c>
      <c r="D6807" s="31">
        <v>44354</v>
      </c>
      <c r="E6807" s="29" t="s">
        <v>50</v>
      </c>
      <c r="F6807" s="29">
        <v>5</v>
      </c>
      <c r="G6807" s="29" t="s">
        <v>43</v>
      </c>
      <c r="H6807" s="29">
        <v>10</v>
      </c>
      <c r="K6807" s="29">
        <v>3407730132</v>
      </c>
      <c r="L6807" s="29">
        <v>3407730132</v>
      </c>
      <c r="M6807" s="29" t="s">
        <v>44</v>
      </c>
      <c r="N6807" s="29">
        <v>2381411197</v>
      </c>
      <c r="O6807" s="32" t="str">
        <f t="shared" si="106"/>
        <v>Promoters</v>
      </c>
    </row>
    <row r="6808" spans="1:15" x14ac:dyDescent="0.15">
      <c r="A6808" s="29" t="s">
        <v>41</v>
      </c>
      <c r="B6808" s="29" t="s">
        <v>42</v>
      </c>
      <c r="C6808" s="29" t="s">
        <v>139</v>
      </c>
      <c r="D6808" s="31">
        <v>44354</v>
      </c>
      <c r="E6808" s="29" t="s">
        <v>55</v>
      </c>
      <c r="F6808" s="29">
        <v>5</v>
      </c>
      <c r="G6808" s="29" t="s">
        <v>43</v>
      </c>
      <c r="H6808" s="29">
        <v>9</v>
      </c>
      <c r="J6808" s="29">
        <v>2054281573</v>
      </c>
      <c r="K6808" s="29">
        <v>7757777023</v>
      </c>
      <c r="L6808" s="29">
        <v>7757777023</v>
      </c>
      <c r="M6808" s="29" t="s">
        <v>44</v>
      </c>
      <c r="N6808" s="29">
        <v>2381419504</v>
      </c>
      <c r="O6808" s="32" t="str">
        <f t="shared" si="106"/>
        <v>Promoters</v>
      </c>
    </row>
    <row r="6809" spans="1:15" x14ac:dyDescent="0.15">
      <c r="A6809" s="29" t="s">
        <v>41</v>
      </c>
      <c r="B6809" s="29" t="s">
        <v>42</v>
      </c>
      <c r="C6809" s="29" t="s">
        <v>117</v>
      </c>
      <c r="D6809" s="31">
        <v>44354</v>
      </c>
      <c r="E6809" s="29" t="s">
        <v>55</v>
      </c>
      <c r="F6809" s="29">
        <v>5</v>
      </c>
      <c r="G6809" s="29" t="s">
        <v>43</v>
      </c>
      <c r="H6809" s="29">
        <v>9</v>
      </c>
      <c r="K6809" s="29">
        <v>5752244138</v>
      </c>
      <c r="L6809" s="29">
        <v>5752244138</v>
      </c>
      <c r="M6809" s="29" t="s">
        <v>51</v>
      </c>
      <c r="N6809" s="29">
        <v>2381432446</v>
      </c>
      <c r="O6809" s="32" t="str">
        <f t="shared" si="106"/>
        <v>Promoters</v>
      </c>
    </row>
    <row r="6810" spans="1:15" x14ac:dyDescent="0.15">
      <c r="A6810" s="29" t="s">
        <v>41</v>
      </c>
      <c r="B6810" s="29" t="s">
        <v>42</v>
      </c>
      <c r="C6810" s="29" t="s">
        <v>131</v>
      </c>
      <c r="D6810" s="31">
        <v>44354</v>
      </c>
      <c r="E6810" s="29" t="s">
        <v>50</v>
      </c>
      <c r="F6810" s="29">
        <v>3</v>
      </c>
      <c r="G6810" s="29" t="s">
        <v>46</v>
      </c>
      <c r="H6810" s="29">
        <v>1</v>
      </c>
      <c r="K6810" s="29">
        <v>3257626286</v>
      </c>
      <c r="L6810" s="29">
        <v>3257626286</v>
      </c>
      <c r="M6810" s="29" t="s">
        <v>44</v>
      </c>
      <c r="N6810" s="29">
        <v>2381434216</v>
      </c>
      <c r="O6810" s="32" t="str">
        <f t="shared" si="106"/>
        <v>Detractors</v>
      </c>
    </row>
    <row r="6811" spans="1:15" x14ac:dyDescent="0.15">
      <c r="A6811" s="29" t="s">
        <v>41</v>
      </c>
      <c r="B6811" s="29" t="s">
        <v>42</v>
      </c>
      <c r="C6811" s="29" t="s">
        <v>81</v>
      </c>
      <c r="D6811" s="31">
        <v>44354</v>
      </c>
      <c r="E6811" s="29" t="s">
        <v>55</v>
      </c>
      <c r="F6811" s="29">
        <v>5</v>
      </c>
      <c r="G6811" s="29" t="s">
        <v>43</v>
      </c>
      <c r="H6811" s="29">
        <v>10</v>
      </c>
      <c r="K6811" s="29">
        <v>7752947012</v>
      </c>
      <c r="L6811" s="29">
        <v>7752947012</v>
      </c>
      <c r="M6811" s="29" t="s">
        <v>51</v>
      </c>
      <c r="N6811" s="29">
        <v>2381439071</v>
      </c>
      <c r="O6811" s="32" t="str">
        <f t="shared" si="106"/>
        <v>Promoters</v>
      </c>
    </row>
    <row r="6812" spans="1:15" x14ac:dyDescent="0.15">
      <c r="A6812" s="29" t="s">
        <v>41</v>
      </c>
      <c r="B6812" s="29" t="s">
        <v>42</v>
      </c>
      <c r="C6812" s="29" t="s">
        <v>129</v>
      </c>
      <c r="D6812" s="31">
        <v>44354</v>
      </c>
      <c r="E6812" s="29" t="s">
        <v>54</v>
      </c>
      <c r="F6812" s="29">
        <v>5</v>
      </c>
      <c r="G6812" s="29" t="s">
        <v>43</v>
      </c>
      <c r="H6812" s="29">
        <v>10</v>
      </c>
      <c r="K6812" s="29">
        <v>9286140834</v>
      </c>
      <c r="L6812" s="29">
        <v>9286140834</v>
      </c>
      <c r="M6812" s="29" t="s">
        <v>44</v>
      </c>
      <c r="N6812" s="29">
        <v>2381457942</v>
      </c>
      <c r="O6812" s="32" t="str">
        <f t="shared" si="106"/>
        <v>Promoters</v>
      </c>
    </row>
    <row r="6813" spans="1:15" x14ac:dyDescent="0.15">
      <c r="A6813" s="29" t="s">
        <v>41</v>
      </c>
      <c r="B6813" s="29" t="s">
        <v>42</v>
      </c>
      <c r="C6813" s="29" t="s">
        <v>129</v>
      </c>
      <c r="D6813" s="31">
        <v>44354</v>
      </c>
      <c r="E6813" s="29" t="s">
        <v>54</v>
      </c>
      <c r="F6813" s="29">
        <v>5</v>
      </c>
      <c r="G6813" s="29" t="s">
        <v>43</v>
      </c>
      <c r="H6813" s="29">
        <v>8</v>
      </c>
      <c r="K6813" s="29">
        <v>9283494057</v>
      </c>
      <c r="L6813" s="29">
        <v>9283494057</v>
      </c>
      <c r="M6813" s="29" t="s">
        <v>44</v>
      </c>
      <c r="N6813" s="29">
        <v>2381463263</v>
      </c>
      <c r="O6813" s="32" t="str">
        <f t="shared" si="106"/>
        <v>Passives</v>
      </c>
    </row>
    <row r="6814" spans="1:15" x14ac:dyDescent="0.15">
      <c r="A6814" s="29" t="s">
        <v>41</v>
      </c>
      <c r="B6814" s="29" t="s">
        <v>42</v>
      </c>
      <c r="C6814" s="29" t="s">
        <v>139</v>
      </c>
      <c r="D6814" s="31">
        <v>44354</v>
      </c>
      <c r="E6814" s="29" t="s">
        <v>55</v>
      </c>
      <c r="F6814" s="29">
        <v>3</v>
      </c>
      <c r="G6814" s="29" t="s">
        <v>43</v>
      </c>
      <c r="H6814" s="29">
        <v>0</v>
      </c>
      <c r="K6814" s="29">
        <v>5052091998</v>
      </c>
      <c r="L6814" s="29">
        <v>5052091998</v>
      </c>
      <c r="M6814" s="29" t="s">
        <v>44</v>
      </c>
      <c r="N6814" s="29">
        <v>2381463904</v>
      </c>
      <c r="O6814" s="32" t="str">
        <f t="shared" si="106"/>
        <v>Detractors</v>
      </c>
    </row>
    <row r="6815" spans="1:15" x14ac:dyDescent="0.15">
      <c r="A6815" s="29" t="s">
        <v>41</v>
      </c>
      <c r="B6815" s="29" t="s">
        <v>42</v>
      </c>
      <c r="C6815" s="29" t="s">
        <v>129</v>
      </c>
      <c r="D6815" s="31">
        <v>44354</v>
      </c>
      <c r="E6815" s="29" t="s">
        <v>50</v>
      </c>
      <c r="F6815" s="29">
        <v>1</v>
      </c>
      <c r="G6815" s="29" t="s">
        <v>43</v>
      </c>
      <c r="H6815" s="29">
        <v>5</v>
      </c>
      <c r="K6815" s="29">
        <v>3406425514</v>
      </c>
      <c r="L6815" s="29">
        <v>3406425514</v>
      </c>
      <c r="M6815" s="29" t="s">
        <v>44</v>
      </c>
      <c r="N6815" s="29">
        <v>2381465755</v>
      </c>
      <c r="O6815" s="32" t="str">
        <f t="shared" si="106"/>
        <v>Detractors</v>
      </c>
    </row>
    <row r="6816" spans="1:15" x14ac:dyDescent="0.15">
      <c r="A6816" s="29" t="s">
        <v>41</v>
      </c>
      <c r="B6816" s="29" t="s">
        <v>42</v>
      </c>
      <c r="C6816" s="29" t="s">
        <v>113</v>
      </c>
      <c r="D6816" s="31">
        <v>44355</v>
      </c>
      <c r="E6816" s="29" t="s">
        <v>54</v>
      </c>
      <c r="F6816" s="29">
        <v>5</v>
      </c>
      <c r="G6816" s="29" t="s">
        <v>43</v>
      </c>
      <c r="H6816" s="29">
        <v>1</v>
      </c>
      <c r="K6816" s="29">
        <v>3855494387</v>
      </c>
      <c r="L6816" s="29">
        <v>3855494387</v>
      </c>
      <c r="M6816" s="29" t="s">
        <v>44</v>
      </c>
      <c r="N6816" s="29">
        <v>2381583119</v>
      </c>
      <c r="O6816" s="32" t="str">
        <f t="shared" si="106"/>
        <v>Detractors</v>
      </c>
    </row>
    <row r="6817" spans="1:15" x14ac:dyDescent="0.15">
      <c r="A6817" s="29" t="s">
        <v>41</v>
      </c>
      <c r="B6817" s="29" t="s">
        <v>42</v>
      </c>
      <c r="C6817" s="29" t="s">
        <v>105</v>
      </c>
      <c r="D6817" s="31">
        <v>44355</v>
      </c>
      <c r="E6817" s="29" t="s">
        <v>53</v>
      </c>
      <c r="F6817" s="29">
        <v>4</v>
      </c>
      <c r="G6817" s="29" t="s">
        <v>43</v>
      </c>
      <c r="H6817" s="29">
        <v>9</v>
      </c>
      <c r="K6817" s="29">
        <v>4417776090</v>
      </c>
      <c r="L6817" s="29">
        <v>4417776090</v>
      </c>
      <c r="M6817" s="29" t="s">
        <v>51</v>
      </c>
      <c r="N6817" s="29">
        <v>2381590135</v>
      </c>
      <c r="O6817" s="32" t="str">
        <f t="shared" si="106"/>
        <v>Promoters</v>
      </c>
    </row>
    <row r="6818" spans="1:15" x14ac:dyDescent="0.15">
      <c r="A6818" s="29" t="s">
        <v>41</v>
      </c>
      <c r="B6818" s="29" t="s">
        <v>42</v>
      </c>
      <c r="C6818" s="29" t="s">
        <v>148</v>
      </c>
      <c r="D6818" s="31">
        <v>44355</v>
      </c>
      <c r="E6818" s="29" t="s">
        <v>52</v>
      </c>
      <c r="F6818" s="29">
        <v>5</v>
      </c>
      <c r="G6818" s="29" t="s">
        <v>43</v>
      </c>
      <c r="H6818" s="29">
        <v>10</v>
      </c>
      <c r="K6818" s="29">
        <v>4415429600</v>
      </c>
      <c r="L6818" s="29">
        <v>4415429600</v>
      </c>
      <c r="M6818" s="29" t="s">
        <v>44</v>
      </c>
      <c r="N6818" s="29">
        <v>2381596402</v>
      </c>
      <c r="O6818" s="32" t="str">
        <f t="shared" si="106"/>
        <v>Promoters</v>
      </c>
    </row>
    <row r="6819" spans="1:15" x14ac:dyDescent="0.15">
      <c r="A6819" s="29" t="s">
        <v>41</v>
      </c>
      <c r="B6819" s="29" t="s">
        <v>42</v>
      </c>
      <c r="C6819" s="29" t="s">
        <v>148</v>
      </c>
      <c r="D6819" s="31">
        <v>44355</v>
      </c>
      <c r="E6819" s="29" t="s">
        <v>52</v>
      </c>
      <c r="F6819" s="29">
        <v>5</v>
      </c>
      <c r="G6819" s="29" t="s">
        <v>43</v>
      </c>
      <c r="H6819" s="29">
        <v>10</v>
      </c>
      <c r="J6819" s="29">
        <v>2054439728</v>
      </c>
      <c r="K6819" s="29">
        <v>4415052429</v>
      </c>
      <c r="L6819" s="29">
        <v>4415052429</v>
      </c>
      <c r="M6819" s="29" t="s">
        <v>44</v>
      </c>
      <c r="N6819" s="29">
        <v>2381601427</v>
      </c>
      <c r="O6819" s="32" t="str">
        <f t="shared" si="106"/>
        <v>Promoters</v>
      </c>
    </row>
    <row r="6820" spans="1:15" x14ac:dyDescent="0.15">
      <c r="A6820" s="29" t="s">
        <v>41</v>
      </c>
      <c r="B6820" s="29" t="s">
        <v>42</v>
      </c>
      <c r="C6820" s="29" t="s">
        <v>111</v>
      </c>
      <c r="D6820" s="31">
        <v>44355</v>
      </c>
      <c r="E6820" s="29" t="s">
        <v>50</v>
      </c>
      <c r="F6820" s="29">
        <v>4</v>
      </c>
      <c r="G6820" s="29" t="s">
        <v>43</v>
      </c>
      <c r="H6820" s="29">
        <v>4</v>
      </c>
      <c r="K6820" s="29">
        <v>3403321161</v>
      </c>
      <c r="L6820" s="29">
        <v>3403321161</v>
      </c>
      <c r="M6820" s="29" t="s">
        <v>44</v>
      </c>
      <c r="N6820" s="29">
        <v>2381629815</v>
      </c>
      <c r="O6820" s="32" t="str">
        <f t="shared" si="106"/>
        <v>Detractors</v>
      </c>
    </row>
    <row r="6821" spans="1:15" x14ac:dyDescent="0.15">
      <c r="A6821" s="29" t="s">
        <v>41</v>
      </c>
      <c r="B6821" s="29" t="s">
        <v>42</v>
      </c>
      <c r="C6821" s="29" t="s">
        <v>138</v>
      </c>
      <c r="D6821" s="31">
        <v>44355</v>
      </c>
      <c r="E6821" s="29" t="s">
        <v>50</v>
      </c>
      <c r="F6821" s="29">
        <v>5</v>
      </c>
      <c r="G6821" s="29" t="s">
        <v>43</v>
      </c>
      <c r="H6821" s="29">
        <v>6</v>
      </c>
      <c r="K6821" s="29">
        <v>5129652346</v>
      </c>
      <c r="L6821" s="29">
        <v>5129652346</v>
      </c>
      <c r="M6821" s="29" t="s">
        <v>44</v>
      </c>
      <c r="N6821" s="29">
        <v>2381629895</v>
      </c>
      <c r="O6821" s="32" t="str">
        <f t="shared" si="106"/>
        <v>Detractors</v>
      </c>
    </row>
    <row r="6822" spans="1:15" x14ac:dyDescent="0.15">
      <c r="A6822" s="29" t="s">
        <v>41</v>
      </c>
      <c r="B6822" s="29" t="s">
        <v>42</v>
      </c>
      <c r="C6822" s="29" t="s">
        <v>105</v>
      </c>
      <c r="D6822" s="31">
        <v>44355</v>
      </c>
      <c r="E6822" s="29" t="s">
        <v>53</v>
      </c>
      <c r="F6822" s="29">
        <v>5</v>
      </c>
      <c r="G6822" s="29" t="s">
        <v>43</v>
      </c>
      <c r="H6822" s="29">
        <v>10</v>
      </c>
      <c r="K6822" s="29">
        <v>4417479902</v>
      </c>
      <c r="L6822" s="29">
        <v>4417479902</v>
      </c>
      <c r="M6822" s="29" t="s">
        <v>51</v>
      </c>
      <c r="N6822" s="29">
        <v>2381630044</v>
      </c>
      <c r="O6822" s="32" t="str">
        <f t="shared" si="106"/>
        <v>Promoters</v>
      </c>
    </row>
    <row r="6823" spans="1:15" x14ac:dyDescent="0.15">
      <c r="A6823" s="29" t="s">
        <v>41</v>
      </c>
      <c r="B6823" s="29" t="s">
        <v>42</v>
      </c>
      <c r="C6823" s="29" t="s">
        <v>130</v>
      </c>
      <c r="D6823" s="31">
        <v>44355</v>
      </c>
      <c r="E6823" s="29" t="s">
        <v>52</v>
      </c>
      <c r="F6823" s="29">
        <v>4</v>
      </c>
      <c r="G6823" s="29" t="s">
        <v>43</v>
      </c>
      <c r="H6823" s="29">
        <v>8</v>
      </c>
      <c r="K6823" s="29">
        <v>4415429600</v>
      </c>
      <c r="L6823" s="29">
        <v>4415429600</v>
      </c>
      <c r="M6823" s="29" t="s">
        <v>51</v>
      </c>
      <c r="N6823" s="29">
        <v>2381630215</v>
      </c>
      <c r="O6823" s="32" t="str">
        <f t="shared" si="106"/>
        <v>Passives</v>
      </c>
    </row>
    <row r="6824" spans="1:15" x14ac:dyDescent="0.15">
      <c r="A6824" s="29" t="s">
        <v>41</v>
      </c>
      <c r="B6824" s="29" t="s">
        <v>42</v>
      </c>
      <c r="C6824" s="29" t="s">
        <v>103</v>
      </c>
      <c r="D6824" s="31">
        <v>44355</v>
      </c>
      <c r="E6824" s="29" t="s">
        <v>53</v>
      </c>
      <c r="F6824" s="29">
        <v>5</v>
      </c>
      <c r="G6824" s="29" t="s">
        <v>43</v>
      </c>
      <c r="H6824" s="29">
        <v>10</v>
      </c>
      <c r="K6824" s="29">
        <v>4412366688</v>
      </c>
      <c r="L6824" s="29">
        <v>4412366688</v>
      </c>
      <c r="M6824" s="29" t="s">
        <v>51</v>
      </c>
      <c r="N6824" s="29">
        <v>2381632861</v>
      </c>
      <c r="O6824" s="32" t="str">
        <f t="shared" si="106"/>
        <v>Promoters</v>
      </c>
    </row>
    <row r="6825" spans="1:15" x14ac:dyDescent="0.15">
      <c r="A6825" s="29" t="s">
        <v>41</v>
      </c>
      <c r="B6825" s="29" t="s">
        <v>42</v>
      </c>
      <c r="C6825" s="29" t="s">
        <v>80</v>
      </c>
      <c r="D6825" s="31">
        <v>44355</v>
      </c>
      <c r="E6825" s="29" t="s">
        <v>52</v>
      </c>
      <c r="F6825" s="29">
        <v>5</v>
      </c>
      <c r="G6825" s="29" t="s">
        <v>46</v>
      </c>
      <c r="H6825" s="29">
        <v>4</v>
      </c>
      <c r="K6825" s="29">
        <v>4417034121</v>
      </c>
      <c r="L6825" s="29">
        <v>4417034121</v>
      </c>
      <c r="M6825" s="29" t="s">
        <v>44</v>
      </c>
      <c r="N6825" s="29">
        <v>2381635344</v>
      </c>
      <c r="O6825" s="32" t="str">
        <f t="shared" si="106"/>
        <v>Detractors</v>
      </c>
    </row>
    <row r="6826" spans="1:15" x14ac:dyDescent="0.15">
      <c r="A6826" s="29" t="s">
        <v>41</v>
      </c>
      <c r="B6826" s="29" t="s">
        <v>42</v>
      </c>
      <c r="C6826" s="29" t="s">
        <v>105</v>
      </c>
      <c r="D6826" s="31">
        <v>44355</v>
      </c>
      <c r="E6826" s="29" t="s">
        <v>53</v>
      </c>
      <c r="F6826" s="29">
        <v>5</v>
      </c>
      <c r="G6826" s="29" t="s">
        <v>46</v>
      </c>
      <c r="H6826" s="29">
        <v>6</v>
      </c>
      <c r="K6826" s="29">
        <v>4412366060</v>
      </c>
      <c r="L6826" s="29">
        <v>4412366060</v>
      </c>
      <c r="M6826" s="29" t="s">
        <v>44</v>
      </c>
      <c r="N6826" s="29">
        <v>2381640349</v>
      </c>
      <c r="O6826" s="32" t="str">
        <f t="shared" si="106"/>
        <v>Detractors</v>
      </c>
    </row>
    <row r="6827" spans="1:15" x14ac:dyDescent="0.15">
      <c r="A6827" s="29" t="s">
        <v>41</v>
      </c>
      <c r="B6827" s="29" t="s">
        <v>42</v>
      </c>
      <c r="C6827" s="29" t="s">
        <v>148</v>
      </c>
      <c r="D6827" s="31">
        <v>44355</v>
      </c>
      <c r="E6827" s="29" t="s">
        <v>52</v>
      </c>
      <c r="F6827" s="29">
        <v>5</v>
      </c>
      <c r="G6827" s="29" t="s">
        <v>43</v>
      </c>
      <c r="H6827" s="29">
        <v>10</v>
      </c>
      <c r="K6827" s="29">
        <v>4417037104</v>
      </c>
      <c r="L6827" s="29">
        <v>4417037104</v>
      </c>
      <c r="M6827" s="29" t="s">
        <v>44</v>
      </c>
      <c r="N6827" s="29">
        <v>2381640562</v>
      </c>
      <c r="O6827" s="32" t="str">
        <f t="shared" si="106"/>
        <v>Promoters</v>
      </c>
    </row>
    <row r="6828" spans="1:15" x14ac:dyDescent="0.15">
      <c r="A6828" s="29" t="s">
        <v>41</v>
      </c>
      <c r="B6828" s="29" t="s">
        <v>42</v>
      </c>
      <c r="C6828" s="29" t="s">
        <v>82</v>
      </c>
      <c r="D6828" s="31">
        <v>44355</v>
      </c>
      <c r="E6828" s="29" t="s">
        <v>50</v>
      </c>
      <c r="F6828" s="29">
        <v>5</v>
      </c>
      <c r="G6828" s="29" t="s">
        <v>43</v>
      </c>
      <c r="H6828" s="29">
        <v>10</v>
      </c>
      <c r="K6828" s="29">
        <v>2022883142</v>
      </c>
      <c r="L6828" s="29">
        <v>2022883142</v>
      </c>
      <c r="M6828" s="29" t="s">
        <v>44</v>
      </c>
      <c r="N6828" s="29">
        <v>2381647132</v>
      </c>
      <c r="O6828" s="32" t="str">
        <f t="shared" si="106"/>
        <v>Promoters</v>
      </c>
    </row>
    <row r="6829" spans="1:15" x14ac:dyDescent="0.15">
      <c r="A6829" s="29" t="s">
        <v>41</v>
      </c>
      <c r="B6829" s="29" t="s">
        <v>42</v>
      </c>
      <c r="C6829" s="29" t="s">
        <v>145</v>
      </c>
      <c r="D6829" s="31">
        <v>44355</v>
      </c>
      <c r="E6829" s="29" t="s">
        <v>55</v>
      </c>
      <c r="F6829" s="29">
        <v>5</v>
      </c>
      <c r="G6829" s="29" t="s">
        <v>43</v>
      </c>
      <c r="H6829" s="29">
        <v>9</v>
      </c>
      <c r="K6829" s="29">
        <v>6029181966</v>
      </c>
      <c r="L6829" s="29">
        <v>6029181966</v>
      </c>
      <c r="M6829" s="29" t="s">
        <v>51</v>
      </c>
      <c r="N6829" s="29">
        <v>2381649828</v>
      </c>
      <c r="O6829" s="32" t="str">
        <f t="shared" si="106"/>
        <v>Promoters</v>
      </c>
    </row>
    <row r="6830" spans="1:15" x14ac:dyDescent="0.15">
      <c r="A6830" s="29" t="s">
        <v>41</v>
      </c>
      <c r="B6830" s="29" t="s">
        <v>42</v>
      </c>
      <c r="C6830" s="29" t="s">
        <v>122</v>
      </c>
      <c r="D6830" s="31">
        <v>44355</v>
      </c>
      <c r="E6830" s="29" t="s">
        <v>50</v>
      </c>
      <c r="F6830" s="29">
        <v>4</v>
      </c>
      <c r="G6830" s="29" t="s">
        <v>46</v>
      </c>
      <c r="H6830" s="29">
        <v>5</v>
      </c>
      <c r="K6830" s="29">
        <v>3402278434</v>
      </c>
      <c r="L6830" s="29">
        <v>3402278434</v>
      </c>
      <c r="M6830" s="29" t="s">
        <v>44</v>
      </c>
      <c r="N6830" s="29">
        <v>2381661413</v>
      </c>
      <c r="O6830" s="32" t="str">
        <f t="shared" si="106"/>
        <v>Detractors</v>
      </c>
    </row>
    <row r="6831" spans="1:15" x14ac:dyDescent="0.15">
      <c r="A6831" s="29" t="s">
        <v>41</v>
      </c>
      <c r="B6831" s="29" t="s">
        <v>42</v>
      </c>
      <c r="C6831" s="29" t="s">
        <v>111</v>
      </c>
      <c r="D6831" s="31">
        <v>44355</v>
      </c>
      <c r="E6831" s="29" t="s">
        <v>50</v>
      </c>
      <c r="F6831" s="29">
        <v>5</v>
      </c>
      <c r="G6831" s="29" t="s">
        <v>43</v>
      </c>
      <c r="H6831" s="29">
        <v>10</v>
      </c>
      <c r="K6831" s="29">
        <v>2015393862</v>
      </c>
      <c r="L6831" s="29">
        <v>2015393862</v>
      </c>
      <c r="M6831" s="29" t="s">
        <v>44</v>
      </c>
      <c r="N6831" s="29">
        <v>2381674092</v>
      </c>
      <c r="O6831" s="32" t="str">
        <f t="shared" si="106"/>
        <v>Promoters</v>
      </c>
    </row>
    <row r="6832" spans="1:15" x14ac:dyDescent="0.15">
      <c r="A6832" s="29" t="s">
        <v>41</v>
      </c>
      <c r="B6832" s="29" t="s">
        <v>42</v>
      </c>
      <c r="C6832" s="29" t="s">
        <v>105</v>
      </c>
      <c r="D6832" s="31">
        <v>44355</v>
      </c>
      <c r="E6832" s="29" t="s">
        <v>53</v>
      </c>
      <c r="F6832" s="29">
        <v>5</v>
      </c>
      <c r="G6832" s="29" t="s">
        <v>43</v>
      </c>
      <c r="H6832" s="29">
        <v>6</v>
      </c>
      <c r="K6832" s="29">
        <v>4412367602</v>
      </c>
      <c r="L6832" s="29">
        <v>4412367602</v>
      </c>
      <c r="M6832" s="29" t="s">
        <v>44</v>
      </c>
      <c r="N6832" s="29">
        <v>2381674157</v>
      </c>
      <c r="O6832" s="32" t="str">
        <f t="shared" si="106"/>
        <v>Detractors</v>
      </c>
    </row>
    <row r="6833" spans="1:15" x14ac:dyDescent="0.15">
      <c r="A6833" s="29" t="s">
        <v>41</v>
      </c>
      <c r="B6833" s="29" t="s">
        <v>42</v>
      </c>
      <c r="C6833" s="29" t="s">
        <v>122</v>
      </c>
      <c r="D6833" s="31">
        <v>44355</v>
      </c>
      <c r="E6833" s="29" t="s">
        <v>55</v>
      </c>
      <c r="F6833" s="29">
        <v>4</v>
      </c>
      <c r="G6833" s="29" t="s">
        <v>43</v>
      </c>
      <c r="H6833" s="29">
        <v>7</v>
      </c>
      <c r="K6833" s="29">
        <v>7753888709</v>
      </c>
      <c r="L6833" s="29">
        <v>7753888709</v>
      </c>
      <c r="M6833" s="29" t="s">
        <v>51</v>
      </c>
      <c r="N6833" s="29">
        <v>2381674343</v>
      </c>
      <c r="O6833" s="32" t="str">
        <f t="shared" si="106"/>
        <v>Passives</v>
      </c>
    </row>
    <row r="6834" spans="1:15" x14ac:dyDescent="0.15">
      <c r="A6834" s="29" t="s">
        <v>41</v>
      </c>
      <c r="B6834" s="29" t="s">
        <v>42</v>
      </c>
      <c r="C6834" s="29" t="s">
        <v>138</v>
      </c>
      <c r="D6834" s="31">
        <v>44355</v>
      </c>
      <c r="E6834" s="29" t="s">
        <v>50</v>
      </c>
      <c r="F6834" s="29">
        <v>5</v>
      </c>
      <c r="G6834" s="29" t="s">
        <v>43</v>
      </c>
      <c r="H6834" s="29">
        <v>3</v>
      </c>
      <c r="K6834" s="29">
        <v>3402440098</v>
      </c>
      <c r="L6834" s="29">
        <v>3402440098</v>
      </c>
      <c r="M6834" s="29" t="s">
        <v>44</v>
      </c>
      <c r="N6834" s="29">
        <v>2381686287</v>
      </c>
      <c r="O6834" s="32" t="str">
        <f t="shared" si="106"/>
        <v>Detractors</v>
      </c>
    </row>
    <row r="6835" spans="1:15" x14ac:dyDescent="0.15">
      <c r="A6835" s="29" t="s">
        <v>41</v>
      </c>
      <c r="B6835" s="29" t="s">
        <v>42</v>
      </c>
      <c r="C6835" s="29" t="s">
        <v>112</v>
      </c>
      <c r="D6835" s="31">
        <v>44355</v>
      </c>
      <c r="E6835" s="29" t="s">
        <v>55</v>
      </c>
      <c r="F6835" s="29">
        <v>4</v>
      </c>
      <c r="G6835" s="29" t="s">
        <v>43</v>
      </c>
      <c r="H6835" s="29">
        <v>5</v>
      </c>
      <c r="J6835" s="29">
        <v>2054523702</v>
      </c>
      <c r="K6835" s="29">
        <v>5752244557</v>
      </c>
      <c r="L6835" s="29">
        <v>5752244557</v>
      </c>
      <c r="M6835" s="29" t="s">
        <v>44</v>
      </c>
      <c r="N6835" s="29">
        <v>2381709106</v>
      </c>
      <c r="O6835" s="32" t="str">
        <f t="shared" si="106"/>
        <v>Detractors</v>
      </c>
    </row>
    <row r="6836" spans="1:15" x14ac:dyDescent="0.15">
      <c r="A6836" s="29" t="s">
        <v>41</v>
      </c>
      <c r="B6836" s="29" t="s">
        <v>42</v>
      </c>
      <c r="C6836" s="29" t="s">
        <v>138</v>
      </c>
      <c r="D6836" s="31">
        <v>44355</v>
      </c>
      <c r="E6836" s="29" t="s">
        <v>50</v>
      </c>
      <c r="F6836" s="29">
        <v>3</v>
      </c>
      <c r="G6836" s="29" t="s">
        <v>46</v>
      </c>
      <c r="H6836" s="29">
        <v>5</v>
      </c>
      <c r="K6836" s="29">
        <v>3402444144</v>
      </c>
      <c r="L6836" s="29">
        <v>3402444144</v>
      </c>
      <c r="M6836" s="29" t="s">
        <v>44</v>
      </c>
      <c r="N6836" s="29">
        <v>2381711966</v>
      </c>
      <c r="O6836" s="32" t="str">
        <f t="shared" si="106"/>
        <v>Detractors</v>
      </c>
    </row>
    <row r="6837" spans="1:15" x14ac:dyDescent="0.15">
      <c r="A6837" s="29" t="s">
        <v>41</v>
      </c>
      <c r="B6837" s="29" t="s">
        <v>42</v>
      </c>
      <c r="C6837" s="29" t="s">
        <v>118</v>
      </c>
      <c r="D6837" s="31">
        <v>44355</v>
      </c>
      <c r="E6837" s="29" t="s">
        <v>54</v>
      </c>
      <c r="F6837" s="29">
        <v>5</v>
      </c>
      <c r="G6837" s="29" t="s">
        <v>43</v>
      </c>
      <c r="H6837" s="29">
        <v>10</v>
      </c>
      <c r="J6837" s="29">
        <v>2054527239</v>
      </c>
      <c r="K6837" s="29">
        <v>5202278345</v>
      </c>
      <c r="L6837" s="29">
        <v>5202278345</v>
      </c>
      <c r="M6837" s="29" t="s">
        <v>44</v>
      </c>
      <c r="N6837" s="29">
        <v>2381712473</v>
      </c>
      <c r="O6837" s="32" t="str">
        <f t="shared" si="106"/>
        <v>Promoters</v>
      </c>
    </row>
    <row r="6838" spans="1:15" x14ac:dyDescent="0.15">
      <c r="A6838" s="29" t="s">
        <v>41</v>
      </c>
      <c r="B6838" s="29" t="s">
        <v>42</v>
      </c>
      <c r="C6838" s="29" t="s">
        <v>148</v>
      </c>
      <c r="D6838" s="31">
        <v>44355</v>
      </c>
      <c r="E6838" s="29" t="s">
        <v>52</v>
      </c>
      <c r="F6838" s="29">
        <v>5</v>
      </c>
      <c r="G6838" s="29" t="s">
        <v>43</v>
      </c>
      <c r="H6838" s="29">
        <v>10</v>
      </c>
      <c r="K6838" s="29">
        <v>4417371846</v>
      </c>
      <c r="L6838" s="29">
        <v>4417371846</v>
      </c>
      <c r="M6838" s="29" t="s">
        <v>44</v>
      </c>
      <c r="N6838" s="29">
        <v>2381720780</v>
      </c>
      <c r="O6838" s="32" t="str">
        <f t="shared" si="106"/>
        <v>Promoters</v>
      </c>
    </row>
    <row r="6839" spans="1:15" x14ac:dyDescent="0.15">
      <c r="A6839" s="29" t="s">
        <v>41</v>
      </c>
      <c r="B6839" s="29" t="s">
        <v>42</v>
      </c>
      <c r="C6839" s="29" t="s">
        <v>118</v>
      </c>
      <c r="D6839" s="31">
        <v>44355</v>
      </c>
      <c r="E6839" s="29" t="s">
        <v>50</v>
      </c>
      <c r="F6839" s="29">
        <v>5</v>
      </c>
      <c r="G6839" s="29" t="s">
        <v>46</v>
      </c>
      <c r="H6839" s="29">
        <v>5</v>
      </c>
      <c r="K6839" s="29">
        <v>3405145031</v>
      </c>
      <c r="L6839" s="29">
        <v>3405145031</v>
      </c>
      <c r="M6839" s="29" t="s">
        <v>44</v>
      </c>
      <c r="N6839" s="29">
        <v>2381728546</v>
      </c>
      <c r="O6839" s="32" t="str">
        <f t="shared" si="106"/>
        <v>Detractors</v>
      </c>
    </row>
    <row r="6840" spans="1:15" x14ac:dyDescent="0.15">
      <c r="A6840" s="29" t="s">
        <v>41</v>
      </c>
      <c r="B6840" s="29" t="s">
        <v>42</v>
      </c>
      <c r="C6840" s="29" t="s">
        <v>105</v>
      </c>
      <c r="D6840" s="31">
        <v>44355</v>
      </c>
      <c r="E6840" s="29" t="s">
        <v>53</v>
      </c>
      <c r="F6840" s="29">
        <v>5</v>
      </c>
      <c r="G6840" s="29" t="s">
        <v>43</v>
      </c>
      <c r="H6840" s="29">
        <v>10</v>
      </c>
      <c r="K6840" s="29">
        <v>4415187302</v>
      </c>
      <c r="L6840" s="29">
        <v>4415187302</v>
      </c>
      <c r="M6840" s="29" t="s">
        <v>51</v>
      </c>
      <c r="N6840" s="29">
        <v>2381730811</v>
      </c>
      <c r="O6840" s="32" t="str">
        <f t="shared" si="106"/>
        <v>Promoters</v>
      </c>
    </row>
    <row r="6841" spans="1:15" x14ac:dyDescent="0.15">
      <c r="A6841" s="29" t="s">
        <v>41</v>
      </c>
      <c r="B6841" s="29" t="s">
        <v>42</v>
      </c>
      <c r="C6841" s="29" t="s">
        <v>139</v>
      </c>
      <c r="D6841" s="31">
        <v>44355</v>
      </c>
      <c r="E6841" s="29" t="s">
        <v>50</v>
      </c>
      <c r="F6841" s="29">
        <v>5</v>
      </c>
      <c r="G6841" s="29" t="s">
        <v>43</v>
      </c>
      <c r="H6841" s="29">
        <v>10</v>
      </c>
      <c r="K6841" s="29">
        <v>3407188522</v>
      </c>
      <c r="L6841" s="29">
        <v>3407188522</v>
      </c>
      <c r="M6841" s="29" t="s">
        <v>51</v>
      </c>
      <c r="N6841" s="29">
        <v>2381731439</v>
      </c>
      <c r="O6841" s="32" t="str">
        <f t="shared" si="106"/>
        <v>Promoters</v>
      </c>
    </row>
    <row r="6842" spans="1:15" x14ac:dyDescent="0.15">
      <c r="A6842" s="29" t="s">
        <v>41</v>
      </c>
      <c r="B6842" s="29" t="s">
        <v>42</v>
      </c>
      <c r="C6842" s="29" t="s">
        <v>121</v>
      </c>
      <c r="D6842" s="31">
        <v>44355</v>
      </c>
      <c r="E6842" s="29" t="s">
        <v>54</v>
      </c>
      <c r="F6842" s="29">
        <v>5</v>
      </c>
      <c r="G6842" s="29" t="s">
        <v>43</v>
      </c>
      <c r="H6842" s="29">
        <v>10</v>
      </c>
      <c r="K6842" s="29">
        <v>5052503103</v>
      </c>
      <c r="L6842" s="29">
        <v>5052503103</v>
      </c>
      <c r="M6842" s="29" t="s">
        <v>51</v>
      </c>
      <c r="N6842" s="29">
        <v>2381738975</v>
      </c>
      <c r="O6842" s="32" t="str">
        <f t="shared" si="106"/>
        <v>Promoters</v>
      </c>
    </row>
    <row r="6843" spans="1:15" x14ac:dyDescent="0.15">
      <c r="A6843" s="29" t="s">
        <v>41</v>
      </c>
      <c r="B6843" s="29" t="s">
        <v>42</v>
      </c>
      <c r="C6843" s="29" t="s">
        <v>121</v>
      </c>
      <c r="D6843" s="31">
        <v>44355</v>
      </c>
      <c r="E6843" s="29" t="s">
        <v>54</v>
      </c>
      <c r="F6843" s="29">
        <v>5</v>
      </c>
      <c r="G6843" s="29" t="s">
        <v>43</v>
      </c>
      <c r="H6843" s="29">
        <v>8</v>
      </c>
      <c r="K6843" s="29">
        <v>6236938712</v>
      </c>
      <c r="L6843" s="29">
        <v>6236938712</v>
      </c>
      <c r="M6843" s="29" t="s">
        <v>44</v>
      </c>
      <c r="N6843" s="29">
        <v>2381752443</v>
      </c>
      <c r="O6843" s="32" t="str">
        <f t="shared" si="106"/>
        <v>Passives</v>
      </c>
    </row>
    <row r="6844" spans="1:15" x14ac:dyDescent="0.15">
      <c r="A6844" s="29" t="s">
        <v>41</v>
      </c>
      <c r="B6844" s="29" t="s">
        <v>42</v>
      </c>
      <c r="C6844" s="29" t="s">
        <v>142</v>
      </c>
      <c r="D6844" s="31">
        <v>44355</v>
      </c>
      <c r="E6844" s="29" t="s">
        <v>50</v>
      </c>
      <c r="F6844" s="29">
        <v>5</v>
      </c>
      <c r="G6844" s="29" t="s">
        <v>43</v>
      </c>
      <c r="H6844" s="29">
        <v>10</v>
      </c>
      <c r="K6844" s="29">
        <v>3403445672</v>
      </c>
      <c r="L6844" s="29">
        <v>3403445672</v>
      </c>
      <c r="M6844" s="29" t="s">
        <v>44</v>
      </c>
      <c r="N6844" s="29">
        <v>2381763481</v>
      </c>
      <c r="O6844" s="32" t="str">
        <f t="shared" si="106"/>
        <v>Promoters</v>
      </c>
    </row>
    <row r="6845" spans="1:15" x14ac:dyDescent="0.15">
      <c r="A6845" s="29" t="s">
        <v>41</v>
      </c>
      <c r="B6845" s="29" t="s">
        <v>42</v>
      </c>
      <c r="C6845" s="29" t="s">
        <v>88</v>
      </c>
      <c r="D6845" s="31">
        <v>44355</v>
      </c>
      <c r="E6845" s="29" t="s">
        <v>50</v>
      </c>
      <c r="F6845" s="29">
        <v>5</v>
      </c>
      <c r="G6845" s="29" t="s">
        <v>43</v>
      </c>
      <c r="H6845" s="29">
        <v>8</v>
      </c>
      <c r="K6845" s="29">
        <v>3406905430</v>
      </c>
      <c r="L6845" s="29">
        <v>3406905430</v>
      </c>
      <c r="M6845" s="29" t="s">
        <v>44</v>
      </c>
      <c r="N6845" s="29">
        <v>2381769309</v>
      </c>
      <c r="O6845" s="32" t="str">
        <f t="shared" si="106"/>
        <v>Passives</v>
      </c>
    </row>
    <row r="6846" spans="1:15" x14ac:dyDescent="0.15">
      <c r="A6846" s="29" t="s">
        <v>41</v>
      </c>
      <c r="B6846" s="29" t="s">
        <v>42</v>
      </c>
      <c r="C6846" s="29" t="s">
        <v>88</v>
      </c>
      <c r="D6846" s="31">
        <v>44355</v>
      </c>
      <c r="E6846" s="29" t="s">
        <v>50</v>
      </c>
      <c r="F6846" s="29">
        <v>3</v>
      </c>
      <c r="G6846" s="29" t="s">
        <v>46</v>
      </c>
      <c r="H6846" s="29">
        <v>0</v>
      </c>
      <c r="K6846" s="29">
        <v>3402447626</v>
      </c>
      <c r="L6846" s="29">
        <v>3402447626</v>
      </c>
      <c r="M6846" s="29" t="s">
        <v>44</v>
      </c>
      <c r="N6846" s="29">
        <v>2381769876</v>
      </c>
      <c r="O6846" s="32" t="str">
        <f t="shared" si="106"/>
        <v>Detractors</v>
      </c>
    </row>
    <row r="6847" spans="1:15" x14ac:dyDescent="0.15">
      <c r="A6847" s="29" t="s">
        <v>41</v>
      </c>
      <c r="B6847" s="29" t="s">
        <v>42</v>
      </c>
      <c r="C6847" s="29" t="s">
        <v>88</v>
      </c>
      <c r="D6847" s="31">
        <v>44355</v>
      </c>
      <c r="E6847" s="29" t="s">
        <v>50</v>
      </c>
      <c r="F6847" s="29">
        <v>5</v>
      </c>
      <c r="G6847" s="29" t="s">
        <v>43</v>
      </c>
      <c r="H6847" s="29">
        <v>10</v>
      </c>
      <c r="K6847" s="29">
        <v>3107799680</v>
      </c>
      <c r="L6847" s="29">
        <v>3107799680</v>
      </c>
      <c r="M6847" s="29" t="s">
        <v>44</v>
      </c>
      <c r="N6847" s="29">
        <v>2381773528</v>
      </c>
      <c r="O6847" s="32" t="str">
        <f t="shared" si="106"/>
        <v>Promoters</v>
      </c>
    </row>
    <row r="6848" spans="1:15" x14ac:dyDescent="0.15">
      <c r="A6848" s="29" t="s">
        <v>41</v>
      </c>
      <c r="B6848" s="29" t="s">
        <v>42</v>
      </c>
      <c r="C6848" s="29" t="s">
        <v>139</v>
      </c>
      <c r="D6848" s="31">
        <v>44355</v>
      </c>
      <c r="E6848" s="29" t="s">
        <v>55</v>
      </c>
      <c r="F6848" s="29">
        <v>3</v>
      </c>
      <c r="G6848" s="29" t="s">
        <v>46</v>
      </c>
      <c r="H6848" s="29">
        <v>3</v>
      </c>
      <c r="J6848" s="29">
        <v>2054594789</v>
      </c>
      <c r="K6848" s="29">
        <v>7752997171</v>
      </c>
      <c r="L6848" s="29">
        <v>7752997171</v>
      </c>
      <c r="M6848" s="29" t="s">
        <v>44</v>
      </c>
      <c r="N6848" s="29">
        <v>2381783643</v>
      </c>
      <c r="O6848" s="32" t="str">
        <f t="shared" si="106"/>
        <v>Detractors</v>
      </c>
    </row>
    <row r="6849" spans="1:15" x14ac:dyDescent="0.15">
      <c r="A6849" s="29" t="s">
        <v>41</v>
      </c>
      <c r="B6849" s="29" t="s">
        <v>42</v>
      </c>
      <c r="C6849" s="29" t="s">
        <v>142</v>
      </c>
      <c r="D6849" s="31">
        <v>44355</v>
      </c>
      <c r="E6849" s="29" t="s">
        <v>50</v>
      </c>
      <c r="F6849" s="29">
        <v>3</v>
      </c>
      <c r="G6849" s="29" t="s">
        <v>43</v>
      </c>
      <c r="H6849" s="29">
        <v>2</v>
      </c>
      <c r="K6849" s="29">
        <v>3402447711</v>
      </c>
      <c r="L6849" s="29">
        <v>3402447711</v>
      </c>
      <c r="M6849" s="29" t="s">
        <v>44</v>
      </c>
      <c r="N6849" s="29">
        <v>2381784944</v>
      </c>
      <c r="O6849" s="32" t="str">
        <f t="shared" si="106"/>
        <v>Detractors</v>
      </c>
    </row>
    <row r="6850" spans="1:15" x14ac:dyDescent="0.15">
      <c r="A6850" s="29" t="s">
        <v>41</v>
      </c>
      <c r="B6850" s="29" t="s">
        <v>42</v>
      </c>
      <c r="C6850" s="29" t="s">
        <v>114</v>
      </c>
      <c r="D6850" s="31">
        <v>44355</v>
      </c>
      <c r="E6850" s="29" t="s">
        <v>54</v>
      </c>
      <c r="F6850" s="29">
        <v>1</v>
      </c>
      <c r="G6850" s="29" t="s">
        <v>46</v>
      </c>
      <c r="H6850" s="29">
        <v>5</v>
      </c>
      <c r="K6850" s="29">
        <v>9288561429</v>
      </c>
      <c r="L6850" s="29">
        <v>9288561429</v>
      </c>
      <c r="M6850" s="29" t="s">
        <v>44</v>
      </c>
      <c r="N6850" s="29">
        <v>2381789782</v>
      </c>
      <c r="O6850" s="32" t="str">
        <f t="shared" ref="O6850:O6913" si="107">IF(AND(H6850&gt;=$Q$3,H6850&lt;=$R$3),$S$3,IF(AND(H6850&gt;=$Q$4,H6850&lt;=$R$4),$S$4,IF(AND(H6850&gt;=$Q$5,H6850&lt;=$R$5),$S$5)))</f>
        <v>Detractors</v>
      </c>
    </row>
    <row r="6851" spans="1:15" x14ac:dyDescent="0.15">
      <c r="A6851" s="29" t="s">
        <v>41</v>
      </c>
      <c r="B6851" s="29" t="s">
        <v>42</v>
      </c>
      <c r="C6851" s="29" t="s">
        <v>89</v>
      </c>
      <c r="D6851" s="31">
        <v>44355</v>
      </c>
      <c r="E6851" s="29" t="s">
        <v>50</v>
      </c>
      <c r="F6851" s="29">
        <v>5</v>
      </c>
      <c r="G6851" s="29" t="s">
        <v>43</v>
      </c>
      <c r="H6851" s="29">
        <v>7</v>
      </c>
      <c r="K6851" s="29">
        <v>3406266580</v>
      </c>
      <c r="L6851" s="29">
        <v>3406266580</v>
      </c>
      <c r="M6851" s="29" t="s">
        <v>44</v>
      </c>
      <c r="N6851" s="29">
        <v>2381792359</v>
      </c>
      <c r="O6851" s="32" t="str">
        <f t="shared" si="107"/>
        <v>Passives</v>
      </c>
    </row>
    <row r="6852" spans="1:15" x14ac:dyDescent="0.15">
      <c r="A6852" s="29" t="s">
        <v>41</v>
      </c>
      <c r="B6852" s="29" t="s">
        <v>42</v>
      </c>
      <c r="C6852" s="29" t="s">
        <v>127</v>
      </c>
      <c r="D6852" s="31">
        <v>44355</v>
      </c>
      <c r="E6852" s="29" t="s">
        <v>54</v>
      </c>
      <c r="F6852" s="29">
        <v>5</v>
      </c>
      <c r="G6852" s="29" t="s">
        <v>43</v>
      </c>
      <c r="H6852" s="29">
        <v>9</v>
      </c>
      <c r="K6852" s="29">
        <v>5057288191</v>
      </c>
      <c r="L6852" s="29">
        <v>5057288191</v>
      </c>
      <c r="M6852" s="29" t="s">
        <v>44</v>
      </c>
      <c r="N6852" s="29">
        <v>2381792479</v>
      </c>
      <c r="O6852" s="32" t="str">
        <f t="shared" si="107"/>
        <v>Promoters</v>
      </c>
    </row>
    <row r="6853" spans="1:15" x14ac:dyDescent="0.15">
      <c r="A6853" s="29" t="s">
        <v>41</v>
      </c>
      <c r="B6853" s="29" t="s">
        <v>42</v>
      </c>
      <c r="C6853" s="29" t="s">
        <v>142</v>
      </c>
      <c r="D6853" s="31">
        <v>44355</v>
      </c>
      <c r="E6853" s="29" t="s">
        <v>54</v>
      </c>
      <c r="F6853" s="29">
        <v>5</v>
      </c>
      <c r="G6853" s="29" t="s">
        <v>46</v>
      </c>
      <c r="H6853" s="29">
        <v>0</v>
      </c>
      <c r="J6853" s="29">
        <v>2054604191</v>
      </c>
      <c r="K6853" s="29">
        <v>9287300181</v>
      </c>
      <c r="L6853" s="29">
        <v>9287300181</v>
      </c>
      <c r="M6853" s="29" t="s">
        <v>44</v>
      </c>
      <c r="N6853" s="29">
        <v>2381792983</v>
      </c>
      <c r="O6853" s="32" t="str">
        <f t="shared" si="107"/>
        <v>Detractors</v>
      </c>
    </row>
    <row r="6854" spans="1:15" x14ac:dyDescent="0.15">
      <c r="A6854" s="29" t="s">
        <v>41</v>
      </c>
      <c r="B6854" s="29" t="s">
        <v>42</v>
      </c>
      <c r="C6854" s="29" t="s">
        <v>127</v>
      </c>
      <c r="D6854" s="31">
        <v>44355</v>
      </c>
      <c r="E6854" s="29" t="s">
        <v>55</v>
      </c>
      <c r="F6854" s="29">
        <v>5</v>
      </c>
      <c r="G6854" s="29" t="s">
        <v>43</v>
      </c>
      <c r="H6854" s="29">
        <v>8</v>
      </c>
      <c r="K6854" s="29">
        <v>5053109829</v>
      </c>
      <c r="L6854" s="29">
        <v>5053109829</v>
      </c>
      <c r="M6854" s="29" t="s">
        <v>44</v>
      </c>
      <c r="N6854" s="29">
        <v>2381794227</v>
      </c>
      <c r="O6854" s="32" t="str">
        <f t="shared" si="107"/>
        <v>Passives</v>
      </c>
    </row>
    <row r="6855" spans="1:15" x14ac:dyDescent="0.15">
      <c r="A6855" s="29" t="s">
        <v>41</v>
      </c>
      <c r="B6855" s="29" t="s">
        <v>42</v>
      </c>
      <c r="C6855" s="29" t="s">
        <v>124</v>
      </c>
      <c r="D6855" s="31">
        <v>44355</v>
      </c>
      <c r="E6855" s="29" t="s">
        <v>53</v>
      </c>
      <c r="F6855" s="29">
        <v>5</v>
      </c>
      <c r="G6855" s="29" t="s">
        <v>46</v>
      </c>
      <c r="H6855" s="29">
        <v>9</v>
      </c>
      <c r="K6855" s="29">
        <v>4417990888</v>
      </c>
      <c r="L6855" s="29">
        <v>4417990888</v>
      </c>
      <c r="M6855" s="29" t="s">
        <v>44</v>
      </c>
      <c r="N6855" s="29">
        <v>2381805355</v>
      </c>
      <c r="O6855" s="32" t="str">
        <f t="shared" si="107"/>
        <v>Promoters</v>
      </c>
    </row>
    <row r="6856" spans="1:15" x14ac:dyDescent="0.15">
      <c r="A6856" s="29" t="s">
        <v>41</v>
      </c>
      <c r="B6856" s="29" t="s">
        <v>42</v>
      </c>
      <c r="C6856" s="29" t="s">
        <v>88</v>
      </c>
      <c r="D6856" s="31">
        <v>44355</v>
      </c>
      <c r="E6856" s="29" t="s">
        <v>53</v>
      </c>
      <c r="F6856" s="29">
        <v>3</v>
      </c>
      <c r="G6856" s="29" t="s">
        <v>43</v>
      </c>
      <c r="H6856" s="29">
        <v>7</v>
      </c>
      <c r="K6856" s="29">
        <v>4415051684</v>
      </c>
      <c r="L6856" s="29">
        <v>4415051684</v>
      </c>
      <c r="M6856" s="29" t="s">
        <v>51</v>
      </c>
      <c r="N6856" s="29">
        <v>2381807610</v>
      </c>
      <c r="O6856" s="32" t="str">
        <f t="shared" si="107"/>
        <v>Passives</v>
      </c>
    </row>
    <row r="6857" spans="1:15" x14ac:dyDescent="0.15">
      <c r="A6857" s="29" t="s">
        <v>41</v>
      </c>
      <c r="B6857" s="29" t="s">
        <v>42</v>
      </c>
      <c r="C6857" s="29" t="s">
        <v>121</v>
      </c>
      <c r="D6857" s="31">
        <v>44355</v>
      </c>
      <c r="E6857" s="29" t="s">
        <v>53</v>
      </c>
      <c r="F6857" s="29">
        <v>2</v>
      </c>
      <c r="G6857" s="29" t="s">
        <v>46</v>
      </c>
      <c r="H6857" s="29">
        <v>0</v>
      </c>
      <c r="J6857" s="29">
        <v>2054618947</v>
      </c>
      <c r="K6857" s="29">
        <v>4417047070</v>
      </c>
      <c r="L6857" s="29">
        <v>4417047070</v>
      </c>
      <c r="M6857" s="29" t="s">
        <v>44</v>
      </c>
      <c r="N6857" s="29">
        <v>2381807915</v>
      </c>
      <c r="O6857" s="32" t="str">
        <f t="shared" si="107"/>
        <v>Detractors</v>
      </c>
    </row>
    <row r="6858" spans="1:15" x14ac:dyDescent="0.15">
      <c r="A6858" s="29" t="s">
        <v>41</v>
      </c>
      <c r="B6858" s="29" t="s">
        <v>42</v>
      </c>
      <c r="C6858" s="29" t="s">
        <v>88</v>
      </c>
      <c r="D6858" s="31">
        <v>44355</v>
      </c>
      <c r="E6858" s="29" t="s">
        <v>53</v>
      </c>
      <c r="F6858" s="29">
        <v>5</v>
      </c>
      <c r="G6858" s="29" t="s">
        <v>43</v>
      </c>
      <c r="H6858" s="29">
        <v>8</v>
      </c>
      <c r="K6858" s="29">
        <v>4413327077</v>
      </c>
      <c r="L6858" s="29">
        <v>4413327077</v>
      </c>
      <c r="M6858" s="29" t="s">
        <v>44</v>
      </c>
      <c r="N6858" s="29">
        <v>2381808234</v>
      </c>
      <c r="O6858" s="32" t="str">
        <f t="shared" si="107"/>
        <v>Passives</v>
      </c>
    </row>
    <row r="6859" spans="1:15" x14ac:dyDescent="0.15">
      <c r="A6859" s="29" t="s">
        <v>41</v>
      </c>
      <c r="B6859" s="29" t="s">
        <v>42</v>
      </c>
      <c r="C6859" s="29" t="s">
        <v>110</v>
      </c>
      <c r="D6859" s="31">
        <v>44356</v>
      </c>
      <c r="E6859" s="29" t="s">
        <v>53</v>
      </c>
      <c r="F6859" s="29">
        <v>5</v>
      </c>
      <c r="G6859" s="29" t="s">
        <v>46</v>
      </c>
      <c r="H6859" s="29">
        <v>6</v>
      </c>
      <c r="K6859" s="29">
        <v>4415429600</v>
      </c>
      <c r="L6859" s="29">
        <v>4415429600</v>
      </c>
      <c r="M6859" s="29" t="s">
        <v>44</v>
      </c>
      <c r="N6859" s="29">
        <v>2381941837</v>
      </c>
      <c r="O6859" s="32" t="str">
        <f t="shared" si="107"/>
        <v>Detractors</v>
      </c>
    </row>
    <row r="6860" spans="1:15" x14ac:dyDescent="0.15">
      <c r="A6860" s="29" t="s">
        <v>41</v>
      </c>
      <c r="B6860" s="29" t="s">
        <v>42</v>
      </c>
      <c r="C6860" s="29" t="s">
        <v>102</v>
      </c>
      <c r="D6860" s="31">
        <v>44356</v>
      </c>
      <c r="E6860" s="29" t="s">
        <v>53</v>
      </c>
      <c r="F6860" s="29">
        <v>5</v>
      </c>
      <c r="G6860" s="29" t="s">
        <v>43</v>
      </c>
      <c r="H6860" s="29">
        <v>10</v>
      </c>
      <c r="K6860" s="29">
        <v>4417775550</v>
      </c>
      <c r="L6860" s="29">
        <v>4417775550</v>
      </c>
      <c r="M6860" s="29" t="s">
        <v>44</v>
      </c>
      <c r="N6860" s="29">
        <v>2381945749</v>
      </c>
      <c r="O6860" s="32" t="str">
        <f t="shared" si="107"/>
        <v>Promoters</v>
      </c>
    </row>
    <row r="6861" spans="1:15" x14ac:dyDescent="0.15">
      <c r="A6861" s="29" t="s">
        <v>41</v>
      </c>
      <c r="B6861" s="29" t="s">
        <v>42</v>
      </c>
      <c r="C6861" s="29" t="s">
        <v>137</v>
      </c>
      <c r="D6861" s="31">
        <v>44356</v>
      </c>
      <c r="E6861" s="29" t="s">
        <v>50</v>
      </c>
      <c r="F6861" s="29">
        <v>5</v>
      </c>
      <c r="G6861" s="29" t="s">
        <v>46</v>
      </c>
      <c r="H6861" s="29">
        <v>9</v>
      </c>
      <c r="K6861" s="29">
        <v>5122997147</v>
      </c>
      <c r="L6861" s="29">
        <v>5122997147</v>
      </c>
      <c r="M6861" s="29" t="s">
        <v>44</v>
      </c>
      <c r="N6861" s="29">
        <v>2381946660</v>
      </c>
      <c r="O6861" s="32" t="str">
        <f t="shared" si="107"/>
        <v>Promoters</v>
      </c>
    </row>
    <row r="6862" spans="1:15" x14ac:dyDescent="0.15">
      <c r="A6862" s="29" t="s">
        <v>41</v>
      </c>
      <c r="B6862" s="29" t="s">
        <v>42</v>
      </c>
      <c r="C6862" s="29" t="s">
        <v>137</v>
      </c>
      <c r="D6862" s="31">
        <v>44356</v>
      </c>
      <c r="E6862" s="29" t="s">
        <v>50</v>
      </c>
      <c r="F6862" s="29">
        <v>5</v>
      </c>
      <c r="G6862" s="29" t="s">
        <v>46</v>
      </c>
      <c r="H6862" s="29">
        <v>5</v>
      </c>
      <c r="K6862" s="29">
        <v>3405131706</v>
      </c>
      <c r="L6862" s="29">
        <v>3405131706</v>
      </c>
      <c r="M6862" s="29" t="s">
        <v>44</v>
      </c>
      <c r="N6862" s="29">
        <v>2381968945</v>
      </c>
      <c r="O6862" s="32" t="str">
        <f t="shared" si="107"/>
        <v>Detractors</v>
      </c>
    </row>
    <row r="6863" spans="1:15" x14ac:dyDescent="0.15">
      <c r="A6863" s="29" t="s">
        <v>41</v>
      </c>
      <c r="B6863" s="29" t="s">
        <v>42</v>
      </c>
      <c r="C6863" s="29" t="s">
        <v>146</v>
      </c>
      <c r="D6863" s="31">
        <v>44356</v>
      </c>
      <c r="E6863" s="29" t="s">
        <v>55</v>
      </c>
      <c r="F6863" s="29">
        <v>5</v>
      </c>
      <c r="G6863" s="29" t="s">
        <v>43</v>
      </c>
      <c r="H6863" s="29">
        <v>10</v>
      </c>
      <c r="K6863" s="29">
        <v>5757702558</v>
      </c>
      <c r="L6863" s="29">
        <v>5757702558</v>
      </c>
      <c r="M6863" s="29" t="s">
        <v>44</v>
      </c>
      <c r="N6863" s="29">
        <v>2381969469</v>
      </c>
      <c r="O6863" s="32" t="str">
        <f t="shared" si="107"/>
        <v>Promoters</v>
      </c>
    </row>
    <row r="6864" spans="1:15" x14ac:dyDescent="0.15">
      <c r="A6864" s="29" t="s">
        <v>41</v>
      </c>
      <c r="B6864" s="29" t="s">
        <v>42</v>
      </c>
      <c r="C6864" s="29" t="s">
        <v>102</v>
      </c>
      <c r="D6864" s="31">
        <v>44356</v>
      </c>
      <c r="E6864" s="29" t="s">
        <v>53</v>
      </c>
      <c r="F6864" s="29">
        <v>5</v>
      </c>
      <c r="G6864" s="29" t="s">
        <v>43</v>
      </c>
      <c r="H6864" s="29">
        <v>7</v>
      </c>
      <c r="K6864" s="29">
        <v>4415319168</v>
      </c>
      <c r="L6864" s="29">
        <v>4415319168</v>
      </c>
      <c r="M6864" s="29" t="s">
        <v>44</v>
      </c>
      <c r="N6864" s="29">
        <v>2381971840</v>
      </c>
      <c r="O6864" s="32" t="str">
        <f t="shared" si="107"/>
        <v>Passives</v>
      </c>
    </row>
    <row r="6865" spans="1:15" x14ac:dyDescent="0.15">
      <c r="A6865" s="29" t="s">
        <v>41</v>
      </c>
      <c r="B6865" s="29" t="s">
        <v>42</v>
      </c>
      <c r="C6865" s="29" t="s">
        <v>111</v>
      </c>
      <c r="D6865" s="31">
        <v>44356</v>
      </c>
      <c r="E6865" s="29" t="s">
        <v>55</v>
      </c>
      <c r="F6865" s="29">
        <v>3</v>
      </c>
      <c r="G6865" s="29" t="s">
        <v>43</v>
      </c>
      <c r="H6865" s="29">
        <v>5</v>
      </c>
      <c r="K6865" s="29">
        <v>5752249149</v>
      </c>
      <c r="L6865" s="29">
        <v>5752249149</v>
      </c>
      <c r="M6865" s="29" t="s">
        <v>44</v>
      </c>
      <c r="N6865" s="29">
        <v>2382005334</v>
      </c>
      <c r="O6865" s="32" t="str">
        <f t="shared" si="107"/>
        <v>Detractors</v>
      </c>
    </row>
    <row r="6866" spans="1:15" x14ac:dyDescent="0.15">
      <c r="A6866" s="29" t="s">
        <v>41</v>
      </c>
      <c r="B6866" s="29" t="s">
        <v>42</v>
      </c>
      <c r="C6866" s="29" t="s">
        <v>122</v>
      </c>
      <c r="D6866" s="31">
        <v>44356</v>
      </c>
      <c r="E6866" s="29" t="s">
        <v>50</v>
      </c>
      <c r="F6866" s="29">
        <v>5</v>
      </c>
      <c r="G6866" s="29" t="s">
        <v>43</v>
      </c>
      <c r="H6866" s="29">
        <v>8</v>
      </c>
      <c r="K6866" s="29">
        <v>3105920122</v>
      </c>
      <c r="L6866" s="29">
        <v>3105920122</v>
      </c>
      <c r="M6866" s="29" t="s">
        <v>44</v>
      </c>
      <c r="N6866" s="29">
        <v>2382019377</v>
      </c>
      <c r="O6866" s="32" t="str">
        <f t="shared" si="107"/>
        <v>Passives</v>
      </c>
    </row>
    <row r="6867" spans="1:15" x14ac:dyDescent="0.15">
      <c r="A6867" s="29" t="s">
        <v>41</v>
      </c>
      <c r="B6867" s="29" t="s">
        <v>42</v>
      </c>
      <c r="C6867" s="29" t="s">
        <v>113</v>
      </c>
      <c r="D6867" s="31">
        <v>44356</v>
      </c>
      <c r="E6867" s="29" t="s">
        <v>50</v>
      </c>
      <c r="F6867" s="29">
        <v>5</v>
      </c>
      <c r="G6867" s="29" t="s">
        <v>43</v>
      </c>
      <c r="H6867" s="29">
        <v>5</v>
      </c>
      <c r="K6867" s="29">
        <v>3407780568</v>
      </c>
      <c r="L6867" s="29">
        <v>3407780568</v>
      </c>
      <c r="M6867" s="29" t="s">
        <v>44</v>
      </c>
      <c r="N6867" s="29">
        <v>2382046966</v>
      </c>
      <c r="O6867" s="32" t="str">
        <f t="shared" si="107"/>
        <v>Detractors</v>
      </c>
    </row>
    <row r="6868" spans="1:15" x14ac:dyDescent="0.15">
      <c r="A6868" s="29" t="s">
        <v>41</v>
      </c>
      <c r="B6868" s="29" t="s">
        <v>42</v>
      </c>
      <c r="C6868" s="29" t="s">
        <v>137</v>
      </c>
      <c r="D6868" s="31">
        <v>44356</v>
      </c>
      <c r="E6868" s="29" t="s">
        <v>50</v>
      </c>
      <c r="F6868" s="29">
        <v>5</v>
      </c>
      <c r="G6868" s="29" t="s">
        <v>43</v>
      </c>
      <c r="H6868" s="29">
        <v>10</v>
      </c>
      <c r="J6868" s="29">
        <v>2054852393</v>
      </c>
      <c r="K6868" s="29">
        <v>3407725744</v>
      </c>
      <c r="L6868" s="29">
        <v>3407725744</v>
      </c>
      <c r="M6868" s="29" t="s">
        <v>44</v>
      </c>
      <c r="N6868" s="29">
        <v>2382049859</v>
      </c>
      <c r="O6868" s="32" t="str">
        <f t="shared" si="107"/>
        <v>Promoters</v>
      </c>
    </row>
    <row r="6869" spans="1:15" x14ac:dyDescent="0.15">
      <c r="A6869" s="29" t="s">
        <v>41</v>
      </c>
      <c r="B6869" s="29" t="s">
        <v>42</v>
      </c>
      <c r="C6869" s="29" t="s">
        <v>129</v>
      </c>
      <c r="D6869" s="31">
        <v>44356</v>
      </c>
      <c r="E6869" s="29" t="s">
        <v>55</v>
      </c>
      <c r="F6869" s="29">
        <v>5</v>
      </c>
      <c r="G6869" s="29" t="s">
        <v>43</v>
      </c>
      <c r="H6869" s="29">
        <v>10</v>
      </c>
      <c r="K6869" s="29">
        <v>5752400213</v>
      </c>
      <c r="L6869" s="29">
        <v>5752400213</v>
      </c>
      <c r="M6869" s="29" t="s">
        <v>44</v>
      </c>
      <c r="N6869" s="29">
        <v>2382051945</v>
      </c>
      <c r="O6869" s="32" t="str">
        <f t="shared" si="107"/>
        <v>Promoters</v>
      </c>
    </row>
    <row r="6870" spans="1:15" x14ac:dyDescent="0.15">
      <c r="A6870" s="29" t="s">
        <v>41</v>
      </c>
      <c r="B6870" s="29" t="s">
        <v>42</v>
      </c>
      <c r="C6870" s="29" t="s">
        <v>131</v>
      </c>
      <c r="D6870" s="31">
        <v>44356</v>
      </c>
      <c r="E6870" s="29" t="s">
        <v>50</v>
      </c>
      <c r="F6870" s="29">
        <v>5</v>
      </c>
      <c r="G6870" s="29" t="s">
        <v>46</v>
      </c>
      <c r="H6870" s="29">
        <v>6</v>
      </c>
      <c r="K6870" s="29">
        <v>3402280552</v>
      </c>
      <c r="L6870" s="29">
        <v>3402280552</v>
      </c>
      <c r="M6870" s="29" t="s">
        <v>44</v>
      </c>
      <c r="N6870" s="29">
        <v>2382057826</v>
      </c>
      <c r="O6870" s="32" t="str">
        <f t="shared" si="107"/>
        <v>Detractors</v>
      </c>
    </row>
    <row r="6871" spans="1:15" x14ac:dyDescent="0.15">
      <c r="A6871" s="29" t="s">
        <v>41</v>
      </c>
      <c r="B6871" s="29" t="s">
        <v>42</v>
      </c>
      <c r="C6871" s="29" t="s">
        <v>129</v>
      </c>
      <c r="D6871" s="31">
        <v>44356</v>
      </c>
      <c r="E6871" s="29" t="s">
        <v>54</v>
      </c>
      <c r="F6871" s="29">
        <v>5</v>
      </c>
      <c r="G6871" s="29" t="s">
        <v>43</v>
      </c>
      <c r="H6871" s="29">
        <v>10</v>
      </c>
      <c r="K6871" s="29">
        <v>9287301153</v>
      </c>
      <c r="L6871" s="29">
        <v>9287301153</v>
      </c>
      <c r="M6871" s="29" t="s">
        <v>44</v>
      </c>
      <c r="N6871" s="29">
        <v>2382061856</v>
      </c>
      <c r="O6871" s="32" t="str">
        <f t="shared" si="107"/>
        <v>Promoters</v>
      </c>
    </row>
    <row r="6872" spans="1:15" x14ac:dyDescent="0.15">
      <c r="A6872" s="29" t="s">
        <v>41</v>
      </c>
      <c r="B6872" s="29" t="s">
        <v>42</v>
      </c>
      <c r="C6872" s="29" t="s">
        <v>132</v>
      </c>
      <c r="D6872" s="31">
        <v>44356</v>
      </c>
      <c r="E6872" s="29" t="s">
        <v>54</v>
      </c>
      <c r="F6872" s="29">
        <v>5</v>
      </c>
      <c r="G6872" s="29" t="s">
        <v>46</v>
      </c>
      <c r="H6872" s="29">
        <v>10</v>
      </c>
      <c r="K6872" s="29">
        <v>5053543844</v>
      </c>
      <c r="L6872" s="29">
        <v>5053543844</v>
      </c>
      <c r="M6872" s="29" t="s">
        <v>44</v>
      </c>
      <c r="N6872" s="29">
        <v>2382063035</v>
      </c>
      <c r="O6872" s="32" t="str">
        <f t="shared" si="107"/>
        <v>Promoters</v>
      </c>
    </row>
    <row r="6873" spans="1:15" x14ac:dyDescent="0.15">
      <c r="A6873" s="29" t="s">
        <v>41</v>
      </c>
      <c r="B6873" s="29" t="s">
        <v>42</v>
      </c>
      <c r="C6873" s="29" t="s">
        <v>129</v>
      </c>
      <c r="D6873" s="31">
        <v>44356</v>
      </c>
      <c r="E6873" s="29" t="s">
        <v>50</v>
      </c>
      <c r="F6873" s="29">
        <v>5</v>
      </c>
      <c r="G6873" s="29" t="s">
        <v>43</v>
      </c>
      <c r="H6873" s="29">
        <v>10</v>
      </c>
      <c r="K6873" s="29">
        <v>3407768050</v>
      </c>
      <c r="L6873" s="29">
        <v>3407768050</v>
      </c>
      <c r="M6873" s="29" t="s">
        <v>44</v>
      </c>
      <c r="N6873" s="29">
        <v>2382065345</v>
      </c>
      <c r="O6873" s="32" t="str">
        <f t="shared" si="107"/>
        <v>Promoters</v>
      </c>
    </row>
    <row r="6874" spans="1:15" x14ac:dyDescent="0.15">
      <c r="A6874" s="29" t="s">
        <v>41</v>
      </c>
      <c r="B6874" s="29" t="s">
        <v>42</v>
      </c>
      <c r="C6874" s="29" t="s">
        <v>114</v>
      </c>
      <c r="D6874" s="31">
        <v>44356</v>
      </c>
      <c r="E6874" s="29" t="s">
        <v>53</v>
      </c>
      <c r="F6874" s="29">
        <v>5</v>
      </c>
      <c r="G6874" s="29" t="s">
        <v>43</v>
      </c>
      <c r="H6874" s="29">
        <v>5</v>
      </c>
      <c r="K6874" s="29">
        <v>4415353172</v>
      </c>
      <c r="L6874" s="29">
        <v>4415353172</v>
      </c>
      <c r="M6874" s="29" t="s">
        <v>44</v>
      </c>
      <c r="N6874" s="29">
        <v>2382080416</v>
      </c>
      <c r="O6874" s="32" t="str">
        <f t="shared" si="107"/>
        <v>Detractors</v>
      </c>
    </row>
    <row r="6875" spans="1:15" x14ac:dyDescent="0.15">
      <c r="A6875" s="29" t="s">
        <v>41</v>
      </c>
      <c r="B6875" s="29" t="s">
        <v>42</v>
      </c>
      <c r="C6875" s="29" t="s">
        <v>142</v>
      </c>
      <c r="D6875" s="31">
        <v>44356</v>
      </c>
      <c r="E6875" s="29" t="s">
        <v>50</v>
      </c>
      <c r="F6875" s="29">
        <v>4</v>
      </c>
      <c r="G6875" s="29" t="s">
        <v>43</v>
      </c>
      <c r="H6875" s="29">
        <v>8</v>
      </c>
      <c r="K6875" s="29">
        <v>3406425598</v>
      </c>
      <c r="L6875" s="29">
        <v>3406425598</v>
      </c>
      <c r="M6875" s="29" t="s">
        <v>51</v>
      </c>
      <c r="N6875" s="29">
        <v>2382107436</v>
      </c>
      <c r="O6875" s="32" t="str">
        <f t="shared" si="107"/>
        <v>Passives</v>
      </c>
    </row>
    <row r="6876" spans="1:15" x14ac:dyDescent="0.15">
      <c r="A6876" s="29" t="s">
        <v>41</v>
      </c>
      <c r="B6876" s="29" t="s">
        <v>42</v>
      </c>
      <c r="C6876" s="29" t="s">
        <v>89</v>
      </c>
      <c r="D6876" s="31">
        <v>44356</v>
      </c>
      <c r="E6876" s="29" t="s">
        <v>53</v>
      </c>
      <c r="F6876" s="29">
        <v>5</v>
      </c>
      <c r="G6876" s="29" t="s">
        <v>46</v>
      </c>
      <c r="H6876" s="29">
        <v>4</v>
      </c>
      <c r="K6876" s="29">
        <v>4415333664</v>
      </c>
      <c r="L6876" s="29">
        <v>4415333664</v>
      </c>
      <c r="M6876" s="29" t="s">
        <v>44</v>
      </c>
      <c r="N6876" s="29">
        <v>2382110705</v>
      </c>
      <c r="O6876" s="32" t="str">
        <f t="shared" si="107"/>
        <v>Detractors</v>
      </c>
    </row>
    <row r="6877" spans="1:15" x14ac:dyDescent="0.15">
      <c r="A6877" s="29" t="s">
        <v>41</v>
      </c>
      <c r="B6877" s="29" t="s">
        <v>42</v>
      </c>
      <c r="C6877" s="29" t="s">
        <v>143</v>
      </c>
      <c r="D6877" s="31">
        <v>44356</v>
      </c>
      <c r="E6877" s="29" t="s">
        <v>53</v>
      </c>
      <c r="F6877" s="29">
        <v>5</v>
      </c>
      <c r="G6877" s="29" t="s">
        <v>43</v>
      </c>
      <c r="H6877" s="29">
        <v>8</v>
      </c>
      <c r="K6877" s="29">
        <v>4412342659</v>
      </c>
      <c r="L6877" s="29">
        <v>4412342659</v>
      </c>
      <c r="M6877" s="29" t="s">
        <v>51</v>
      </c>
      <c r="N6877" s="29">
        <v>2382115706</v>
      </c>
      <c r="O6877" s="32" t="str">
        <f t="shared" si="107"/>
        <v>Passives</v>
      </c>
    </row>
    <row r="6878" spans="1:15" x14ac:dyDescent="0.15">
      <c r="A6878" s="29" t="s">
        <v>41</v>
      </c>
      <c r="B6878" s="29" t="s">
        <v>42</v>
      </c>
      <c r="C6878" s="29" t="s">
        <v>129</v>
      </c>
      <c r="D6878" s="31">
        <v>44356</v>
      </c>
      <c r="E6878" s="29" t="s">
        <v>50</v>
      </c>
      <c r="F6878" s="29">
        <v>5</v>
      </c>
      <c r="G6878" s="29" t="s">
        <v>43</v>
      </c>
      <c r="H6878" s="29">
        <v>10</v>
      </c>
      <c r="K6878" s="29">
        <v>3406423559</v>
      </c>
      <c r="L6878" s="29">
        <v>3406423559</v>
      </c>
      <c r="M6878" s="29" t="s">
        <v>44</v>
      </c>
      <c r="N6878" s="29">
        <v>2382128667</v>
      </c>
      <c r="O6878" s="32" t="str">
        <f t="shared" si="107"/>
        <v>Promoters</v>
      </c>
    </row>
    <row r="6879" spans="1:15" x14ac:dyDescent="0.15">
      <c r="A6879" s="29" t="s">
        <v>41</v>
      </c>
      <c r="B6879" s="29" t="s">
        <v>42</v>
      </c>
      <c r="C6879" s="29" t="s">
        <v>115</v>
      </c>
      <c r="D6879" s="31">
        <v>44357</v>
      </c>
      <c r="E6879" s="29" t="s">
        <v>50</v>
      </c>
      <c r="F6879" s="29">
        <v>5</v>
      </c>
      <c r="G6879" s="29" t="s">
        <v>43</v>
      </c>
      <c r="H6879" s="29">
        <v>5</v>
      </c>
      <c r="K6879" s="29">
        <v>3409980294</v>
      </c>
      <c r="L6879" s="29">
        <v>3409980294</v>
      </c>
      <c r="M6879" s="29" t="s">
        <v>44</v>
      </c>
      <c r="N6879" s="29">
        <v>2382242394</v>
      </c>
      <c r="O6879" s="32" t="str">
        <f t="shared" si="107"/>
        <v>Detractors</v>
      </c>
    </row>
    <row r="6880" spans="1:15" x14ac:dyDescent="0.15">
      <c r="A6880" s="29" t="s">
        <v>41</v>
      </c>
      <c r="B6880" s="29" t="s">
        <v>42</v>
      </c>
      <c r="C6880" s="29" t="s">
        <v>102</v>
      </c>
      <c r="D6880" s="31">
        <v>44357</v>
      </c>
      <c r="E6880" s="29" t="s">
        <v>53</v>
      </c>
      <c r="F6880" s="29">
        <v>5</v>
      </c>
      <c r="G6880" s="29" t="s">
        <v>43</v>
      </c>
      <c r="H6880" s="29">
        <v>6</v>
      </c>
      <c r="J6880" s="29">
        <v>2055090054</v>
      </c>
      <c r="K6880" s="29">
        <v>4412951017</v>
      </c>
      <c r="L6880" s="29">
        <v>4412951017</v>
      </c>
      <c r="M6880" s="29" t="s">
        <v>44</v>
      </c>
      <c r="N6880" s="29">
        <v>2382302897</v>
      </c>
      <c r="O6880" s="32" t="str">
        <f t="shared" si="107"/>
        <v>Detractors</v>
      </c>
    </row>
    <row r="6881" spans="1:15" x14ac:dyDescent="0.15">
      <c r="A6881" s="29" t="s">
        <v>41</v>
      </c>
      <c r="B6881" s="29" t="s">
        <v>42</v>
      </c>
      <c r="C6881" s="29" t="s">
        <v>83</v>
      </c>
      <c r="D6881" s="31">
        <v>44357</v>
      </c>
      <c r="E6881" s="29" t="s">
        <v>50</v>
      </c>
      <c r="F6881" s="29">
        <v>5</v>
      </c>
      <c r="G6881" s="29" t="s">
        <v>43</v>
      </c>
      <c r="H6881" s="29">
        <v>7</v>
      </c>
      <c r="K6881" s="29">
        <v>3402278968</v>
      </c>
      <c r="L6881" s="29">
        <v>3402278968</v>
      </c>
      <c r="M6881" s="29" t="s">
        <v>51</v>
      </c>
      <c r="N6881" s="29">
        <v>2382310301</v>
      </c>
      <c r="O6881" s="32" t="str">
        <f t="shared" si="107"/>
        <v>Passives</v>
      </c>
    </row>
    <row r="6882" spans="1:15" x14ac:dyDescent="0.15">
      <c r="A6882" s="29" t="s">
        <v>41</v>
      </c>
      <c r="B6882" s="29" t="s">
        <v>42</v>
      </c>
      <c r="C6882" s="29" t="s">
        <v>133</v>
      </c>
      <c r="D6882" s="31">
        <v>44357</v>
      </c>
      <c r="E6882" s="29" t="s">
        <v>50</v>
      </c>
      <c r="F6882" s="29">
        <v>5</v>
      </c>
      <c r="G6882" s="29" t="s">
        <v>43</v>
      </c>
      <c r="H6882" s="29">
        <v>8</v>
      </c>
      <c r="K6882" s="29">
        <v>5127993556</v>
      </c>
      <c r="L6882" s="29">
        <v>5127993556</v>
      </c>
      <c r="M6882" s="29" t="s">
        <v>44</v>
      </c>
      <c r="N6882" s="29">
        <v>2382311059</v>
      </c>
      <c r="O6882" s="32" t="str">
        <f t="shared" si="107"/>
        <v>Passives</v>
      </c>
    </row>
    <row r="6883" spans="1:15" x14ac:dyDescent="0.15">
      <c r="A6883" s="29" t="s">
        <v>41</v>
      </c>
      <c r="B6883" s="29" t="s">
        <v>42</v>
      </c>
      <c r="C6883" s="29" t="s">
        <v>147</v>
      </c>
      <c r="D6883" s="31">
        <v>44357</v>
      </c>
      <c r="E6883" s="29" t="s">
        <v>52</v>
      </c>
      <c r="F6883" s="29">
        <v>4</v>
      </c>
      <c r="G6883" s="29" t="s">
        <v>43</v>
      </c>
      <c r="H6883" s="29">
        <v>8</v>
      </c>
      <c r="K6883" s="29">
        <v>4412362814</v>
      </c>
      <c r="L6883" s="29">
        <v>4412362814</v>
      </c>
      <c r="M6883" s="29" t="s">
        <v>51</v>
      </c>
      <c r="N6883" s="29">
        <v>2382335874</v>
      </c>
      <c r="O6883" s="32" t="str">
        <f t="shared" si="107"/>
        <v>Passives</v>
      </c>
    </row>
    <row r="6884" spans="1:15" x14ac:dyDescent="0.15">
      <c r="A6884" s="29" t="s">
        <v>41</v>
      </c>
      <c r="B6884" s="29" t="s">
        <v>42</v>
      </c>
      <c r="C6884" s="29" t="s">
        <v>78</v>
      </c>
      <c r="D6884" s="31">
        <v>44357</v>
      </c>
      <c r="E6884" s="29" t="s">
        <v>50</v>
      </c>
      <c r="F6884" s="29">
        <v>5</v>
      </c>
      <c r="G6884" s="29" t="s">
        <v>43</v>
      </c>
      <c r="H6884" s="29">
        <v>10</v>
      </c>
      <c r="K6884" s="29">
        <v>3402276266</v>
      </c>
      <c r="L6884" s="29">
        <v>3402276266</v>
      </c>
      <c r="M6884" s="29" t="s">
        <v>44</v>
      </c>
      <c r="N6884" s="29">
        <v>2382336214</v>
      </c>
      <c r="O6884" s="32" t="str">
        <f t="shared" si="107"/>
        <v>Promoters</v>
      </c>
    </row>
    <row r="6885" spans="1:15" x14ac:dyDescent="0.15">
      <c r="A6885" s="29" t="s">
        <v>41</v>
      </c>
      <c r="B6885" s="29" t="s">
        <v>42</v>
      </c>
      <c r="C6885" s="29" t="s">
        <v>136</v>
      </c>
      <c r="D6885" s="31">
        <v>44357</v>
      </c>
      <c r="E6885" s="29" t="s">
        <v>54</v>
      </c>
      <c r="F6885" s="29">
        <v>5</v>
      </c>
      <c r="G6885" s="29" t="s">
        <v>43</v>
      </c>
      <c r="H6885" s="29">
        <v>10</v>
      </c>
      <c r="K6885" s="29">
        <v>5057012184</v>
      </c>
      <c r="L6885" s="29">
        <v>5057012184</v>
      </c>
      <c r="M6885" s="29" t="s">
        <v>51</v>
      </c>
      <c r="N6885" s="29">
        <v>2382342830</v>
      </c>
      <c r="O6885" s="32" t="str">
        <f t="shared" si="107"/>
        <v>Promoters</v>
      </c>
    </row>
    <row r="6886" spans="1:15" x14ac:dyDescent="0.15">
      <c r="A6886" s="29" t="s">
        <v>41</v>
      </c>
      <c r="B6886" s="29" t="s">
        <v>42</v>
      </c>
      <c r="C6886" s="29" t="s">
        <v>119</v>
      </c>
      <c r="D6886" s="31">
        <v>44357</v>
      </c>
      <c r="E6886" s="29" t="s">
        <v>52</v>
      </c>
      <c r="F6886" s="29">
        <v>5</v>
      </c>
      <c r="G6886" s="29" t="s">
        <v>43</v>
      </c>
      <c r="H6886" s="29">
        <v>9</v>
      </c>
      <c r="K6886" s="29">
        <v>4417774570</v>
      </c>
      <c r="L6886" s="29">
        <v>4417774570</v>
      </c>
      <c r="M6886" s="29" t="s">
        <v>44</v>
      </c>
      <c r="N6886" s="29">
        <v>2382344774</v>
      </c>
      <c r="O6886" s="32" t="str">
        <f t="shared" si="107"/>
        <v>Promoters</v>
      </c>
    </row>
    <row r="6887" spans="1:15" x14ac:dyDescent="0.15">
      <c r="A6887" s="29" t="s">
        <v>41</v>
      </c>
      <c r="B6887" s="29" t="s">
        <v>42</v>
      </c>
      <c r="C6887" s="29" t="s">
        <v>112</v>
      </c>
      <c r="D6887" s="31">
        <v>44357</v>
      </c>
      <c r="E6887" s="29" t="s">
        <v>50</v>
      </c>
      <c r="F6887" s="29">
        <v>5</v>
      </c>
      <c r="G6887" s="29" t="s">
        <v>43</v>
      </c>
      <c r="H6887" s="29">
        <v>10</v>
      </c>
      <c r="K6887" s="29">
        <v>3402275828</v>
      </c>
      <c r="L6887" s="29">
        <v>3402275828</v>
      </c>
      <c r="M6887" s="29" t="s">
        <v>44</v>
      </c>
      <c r="N6887" s="29">
        <v>2382344956</v>
      </c>
      <c r="O6887" s="32" t="str">
        <f t="shared" si="107"/>
        <v>Promoters</v>
      </c>
    </row>
    <row r="6888" spans="1:15" x14ac:dyDescent="0.15">
      <c r="A6888" s="29" t="s">
        <v>41</v>
      </c>
      <c r="B6888" s="29" t="s">
        <v>42</v>
      </c>
      <c r="C6888" s="29" t="s">
        <v>80</v>
      </c>
      <c r="D6888" s="31">
        <v>44357</v>
      </c>
      <c r="E6888" s="29" t="s">
        <v>50</v>
      </c>
      <c r="F6888" s="29">
        <v>5</v>
      </c>
      <c r="G6888" s="29" t="s">
        <v>43</v>
      </c>
      <c r="H6888" s="29">
        <v>10</v>
      </c>
      <c r="K6888" s="29">
        <v>3405133321</v>
      </c>
      <c r="L6888" s="29">
        <v>3405133321</v>
      </c>
      <c r="M6888" s="29" t="s">
        <v>44</v>
      </c>
      <c r="N6888" s="29">
        <v>2382349742</v>
      </c>
      <c r="O6888" s="32" t="str">
        <f t="shared" si="107"/>
        <v>Promoters</v>
      </c>
    </row>
    <row r="6889" spans="1:15" x14ac:dyDescent="0.15">
      <c r="A6889" s="29" t="s">
        <v>41</v>
      </c>
      <c r="B6889" s="29" t="s">
        <v>42</v>
      </c>
      <c r="C6889" s="29" t="s">
        <v>103</v>
      </c>
      <c r="D6889" s="31">
        <v>44357</v>
      </c>
      <c r="E6889" s="29" t="s">
        <v>53</v>
      </c>
      <c r="F6889" s="29">
        <v>5</v>
      </c>
      <c r="G6889" s="29" t="s">
        <v>43</v>
      </c>
      <c r="H6889" s="29">
        <v>8</v>
      </c>
      <c r="K6889" s="29">
        <v>4413385900</v>
      </c>
      <c r="L6889" s="29">
        <v>4413385900</v>
      </c>
      <c r="M6889" s="29" t="s">
        <v>44</v>
      </c>
      <c r="N6889" s="29">
        <v>2382354503</v>
      </c>
      <c r="O6889" s="32" t="str">
        <f t="shared" si="107"/>
        <v>Passives</v>
      </c>
    </row>
    <row r="6890" spans="1:15" x14ac:dyDescent="0.15">
      <c r="A6890" s="29" t="s">
        <v>41</v>
      </c>
      <c r="B6890" s="29" t="s">
        <v>42</v>
      </c>
      <c r="C6890" s="29" t="s">
        <v>115</v>
      </c>
      <c r="D6890" s="31">
        <v>44357</v>
      </c>
      <c r="E6890" s="29" t="s">
        <v>54</v>
      </c>
      <c r="F6890" s="29">
        <v>5</v>
      </c>
      <c r="G6890" s="29" t="s">
        <v>43</v>
      </c>
      <c r="H6890" s="29">
        <v>8</v>
      </c>
      <c r="K6890" s="29">
        <v>9282801091</v>
      </c>
      <c r="L6890" s="29">
        <v>9282801091</v>
      </c>
      <c r="M6890" s="29" t="s">
        <v>44</v>
      </c>
      <c r="N6890" s="29">
        <v>2382361868</v>
      </c>
      <c r="O6890" s="32" t="str">
        <f t="shared" si="107"/>
        <v>Passives</v>
      </c>
    </row>
    <row r="6891" spans="1:15" x14ac:dyDescent="0.15">
      <c r="A6891" s="29" t="s">
        <v>41</v>
      </c>
      <c r="B6891" s="29" t="s">
        <v>42</v>
      </c>
      <c r="C6891" s="29" t="s">
        <v>113</v>
      </c>
      <c r="D6891" s="31">
        <v>44357</v>
      </c>
      <c r="E6891" s="29" t="s">
        <v>50</v>
      </c>
      <c r="F6891" s="29">
        <v>5</v>
      </c>
      <c r="G6891" s="29" t="s">
        <v>43</v>
      </c>
      <c r="H6891" s="29">
        <v>10</v>
      </c>
      <c r="K6891" s="29">
        <v>3406432123</v>
      </c>
      <c r="L6891" s="29">
        <v>3406432123</v>
      </c>
      <c r="M6891" s="29" t="s">
        <v>44</v>
      </c>
      <c r="N6891" s="29">
        <v>2382365448</v>
      </c>
      <c r="O6891" s="32" t="str">
        <f t="shared" si="107"/>
        <v>Promoters</v>
      </c>
    </row>
    <row r="6892" spans="1:15" x14ac:dyDescent="0.15">
      <c r="A6892" s="29" t="s">
        <v>41</v>
      </c>
      <c r="B6892" s="29" t="s">
        <v>42</v>
      </c>
      <c r="C6892" s="29" t="s">
        <v>80</v>
      </c>
      <c r="D6892" s="31">
        <v>44357</v>
      </c>
      <c r="E6892" s="29" t="s">
        <v>50</v>
      </c>
      <c r="F6892" s="29">
        <v>4</v>
      </c>
      <c r="G6892" s="29" t="s">
        <v>46</v>
      </c>
      <c r="H6892" s="29">
        <v>8</v>
      </c>
      <c r="K6892" s="29">
        <v>3404733405</v>
      </c>
      <c r="L6892" s="29">
        <v>3404733405</v>
      </c>
      <c r="M6892" s="29" t="s">
        <v>51</v>
      </c>
      <c r="N6892" s="29">
        <v>2382379230</v>
      </c>
      <c r="O6892" s="32" t="str">
        <f t="shared" si="107"/>
        <v>Passives</v>
      </c>
    </row>
    <row r="6893" spans="1:15" x14ac:dyDescent="0.15">
      <c r="A6893" s="29" t="s">
        <v>41</v>
      </c>
      <c r="B6893" s="29" t="s">
        <v>42</v>
      </c>
      <c r="C6893" s="29" t="s">
        <v>123</v>
      </c>
      <c r="D6893" s="31">
        <v>44357</v>
      </c>
      <c r="E6893" s="29" t="s">
        <v>53</v>
      </c>
      <c r="F6893" s="29">
        <v>3</v>
      </c>
      <c r="G6893" s="29" t="s">
        <v>46</v>
      </c>
      <c r="H6893" s="29">
        <v>10</v>
      </c>
      <c r="J6893" s="29">
        <v>2055183310</v>
      </c>
      <c r="K6893" s="29">
        <v>4417991052</v>
      </c>
      <c r="L6893" s="29">
        <v>4417991052</v>
      </c>
      <c r="M6893" s="29" t="s">
        <v>44</v>
      </c>
      <c r="N6893" s="29">
        <v>2382597160</v>
      </c>
      <c r="O6893" s="32" t="str">
        <f t="shared" si="107"/>
        <v>Promoters</v>
      </c>
    </row>
    <row r="6894" spans="1:15" x14ac:dyDescent="0.15">
      <c r="A6894" s="29" t="s">
        <v>41</v>
      </c>
      <c r="B6894" s="29" t="s">
        <v>42</v>
      </c>
      <c r="C6894" s="29" t="s">
        <v>123</v>
      </c>
      <c r="D6894" s="31">
        <v>44357</v>
      </c>
      <c r="E6894" s="29" t="s">
        <v>53</v>
      </c>
      <c r="F6894" s="29">
        <v>3</v>
      </c>
      <c r="G6894" s="29" t="s">
        <v>46</v>
      </c>
      <c r="H6894" s="29">
        <v>10</v>
      </c>
      <c r="K6894" s="29">
        <v>4417991052</v>
      </c>
      <c r="L6894" s="29">
        <v>4417991052</v>
      </c>
      <c r="M6894" s="29" t="s">
        <v>44</v>
      </c>
      <c r="N6894" s="29">
        <v>2382598228</v>
      </c>
      <c r="O6894" s="32" t="str">
        <f t="shared" si="107"/>
        <v>Promoters</v>
      </c>
    </row>
    <row r="6895" spans="1:15" x14ac:dyDescent="0.15">
      <c r="A6895" s="29" t="s">
        <v>41</v>
      </c>
      <c r="B6895" s="29" t="s">
        <v>42</v>
      </c>
      <c r="C6895" s="29" t="s">
        <v>139</v>
      </c>
      <c r="D6895" s="31">
        <v>44357</v>
      </c>
      <c r="E6895" s="29" t="s">
        <v>50</v>
      </c>
      <c r="F6895" s="29">
        <v>5</v>
      </c>
      <c r="G6895" s="29" t="s">
        <v>43</v>
      </c>
      <c r="H6895" s="29">
        <v>10</v>
      </c>
      <c r="K6895" s="29">
        <v>3406264219</v>
      </c>
      <c r="L6895" s="29">
        <v>3406264219</v>
      </c>
      <c r="M6895" s="29" t="s">
        <v>51</v>
      </c>
      <c r="N6895" s="29">
        <v>2382602155</v>
      </c>
      <c r="O6895" s="32" t="str">
        <f t="shared" si="107"/>
        <v>Promoters</v>
      </c>
    </row>
    <row r="6896" spans="1:15" x14ac:dyDescent="0.15">
      <c r="A6896" s="29" t="s">
        <v>41</v>
      </c>
      <c r="B6896" s="29" t="s">
        <v>42</v>
      </c>
      <c r="C6896" s="29" t="s">
        <v>139</v>
      </c>
      <c r="D6896" s="31">
        <v>44357</v>
      </c>
      <c r="E6896" s="29" t="s">
        <v>55</v>
      </c>
      <c r="F6896" s="29">
        <v>1</v>
      </c>
      <c r="G6896" s="29" t="s">
        <v>46</v>
      </c>
      <c r="H6896" s="29">
        <v>0</v>
      </c>
      <c r="K6896" s="29">
        <v>5757704136</v>
      </c>
      <c r="L6896" s="29">
        <v>5757704136</v>
      </c>
      <c r="M6896" s="29" t="s">
        <v>44</v>
      </c>
      <c r="N6896" s="29">
        <v>2382612564</v>
      </c>
      <c r="O6896" s="32" t="str">
        <f t="shared" si="107"/>
        <v>Detractors</v>
      </c>
    </row>
    <row r="6897" spans="1:15" x14ac:dyDescent="0.15">
      <c r="A6897" s="29" t="s">
        <v>41</v>
      </c>
      <c r="B6897" s="29" t="s">
        <v>42</v>
      </c>
      <c r="C6897" s="29" t="s">
        <v>127</v>
      </c>
      <c r="D6897" s="31">
        <v>44357</v>
      </c>
      <c r="E6897" s="29" t="s">
        <v>54</v>
      </c>
      <c r="F6897" s="29">
        <v>5</v>
      </c>
      <c r="G6897" s="29" t="s">
        <v>43</v>
      </c>
      <c r="H6897" s="29">
        <v>8</v>
      </c>
      <c r="K6897" s="29">
        <v>5058767020</v>
      </c>
      <c r="L6897" s="29">
        <v>5058767020</v>
      </c>
      <c r="M6897" s="29" t="s">
        <v>44</v>
      </c>
      <c r="N6897" s="29">
        <v>2382613026</v>
      </c>
      <c r="O6897" s="32" t="str">
        <f t="shared" si="107"/>
        <v>Passives</v>
      </c>
    </row>
    <row r="6898" spans="1:15" x14ac:dyDescent="0.15">
      <c r="A6898" s="29" t="s">
        <v>41</v>
      </c>
      <c r="B6898" s="29" t="s">
        <v>42</v>
      </c>
      <c r="C6898" s="29" t="s">
        <v>139</v>
      </c>
      <c r="D6898" s="31">
        <v>44357</v>
      </c>
      <c r="E6898" s="29" t="s">
        <v>50</v>
      </c>
      <c r="F6898" s="29">
        <v>5</v>
      </c>
      <c r="G6898" s="29" t="s">
        <v>43</v>
      </c>
      <c r="H6898" s="29">
        <v>7</v>
      </c>
      <c r="K6898" s="29">
        <v>3402779243</v>
      </c>
      <c r="L6898" s="29">
        <v>3402779243</v>
      </c>
      <c r="M6898" s="29" t="s">
        <v>51</v>
      </c>
      <c r="N6898" s="29">
        <v>2382621577</v>
      </c>
      <c r="O6898" s="32" t="str">
        <f t="shared" si="107"/>
        <v>Passives</v>
      </c>
    </row>
    <row r="6899" spans="1:15" x14ac:dyDescent="0.15">
      <c r="A6899" s="29" t="s">
        <v>41</v>
      </c>
      <c r="B6899" s="29" t="s">
        <v>42</v>
      </c>
      <c r="C6899" s="29" t="s">
        <v>117</v>
      </c>
      <c r="D6899" s="31">
        <v>44357</v>
      </c>
      <c r="E6899" s="29" t="s">
        <v>50</v>
      </c>
      <c r="F6899" s="29">
        <v>5</v>
      </c>
      <c r="G6899" s="29" t="s">
        <v>43</v>
      </c>
      <c r="H6899" s="29">
        <v>10</v>
      </c>
      <c r="K6899" s="29">
        <v>3406423559</v>
      </c>
      <c r="L6899" s="29">
        <v>3406423559</v>
      </c>
      <c r="M6899" s="29" t="s">
        <v>44</v>
      </c>
      <c r="N6899" s="29">
        <v>2382626275</v>
      </c>
      <c r="O6899" s="32" t="str">
        <f t="shared" si="107"/>
        <v>Promoters</v>
      </c>
    </row>
    <row r="6900" spans="1:15" x14ac:dyDescent="0.15">
      <c r="A6900" s="29" t="s">
        <v>41</v>
      </c>
      <c r="B6900" s="29" t="s">
        <v>42</v>
      </c>
      <c r="C6900" s="29" t="s">
        <v>127</v>
      </c>
      <c r="D6900" s="31">
        <v>44357</v>
      </c>
      <c r="E6900" s="29" t="s">
        <v>55</v>
      </c>
      <c r="F6900" s="29">
        <v>5</v>
      </c>
      <c r="G6900" s="29" t="s">
        <v>43</v>
      </c>
      <c r="H6900" s="29">
        <v>10</v>
      </c>
      <c r="K6900" s="29">
        <v>7752996082</v>
      </c>
      <c r="L6900" s="29">
        <v>7752996082</v>
      </c>
      <c r="M6900" s="29" t="s">
        <v>44</v>
      </c>
      <c r="N6900" s="29">
        <v>2382645548</v>
      </c>
      <c r="O6900" s="32" t="str">
        <f t="shared" si="107"/>
        <v>Promoters</v>
      </c>
    </row>
    <row r="6901" spans="1:15" x14ac:dyDescent="0.15">
      <c r="A6901" s="29" t="s">
        <v>41</v>
      </c>
      <c r="B6901" s="29" t="s">
        <v>42</v>
      </c>
      <c r="C6901" s="29" t="s">
        <v>84</v>
      </c>
      <c r="D6901" s="31">
        <v>44357</v>
      </c>
      <c r="E6901" s="29" t="s">
        <v>55</v>
      </c>
      <c r="F6901" s="29">
        <v>5</v>
      </c>
      <c r="G6901" s="29" t="s">
        <v>43</v>
      </c>
      <c r="H6901" s="29">
        <v>9</v>
      </c>
      <c r="K6901" s="29">
        <v>7752133477</v>
      </c>
      <c r="L6901" s="29">
        <v>7752133477</v>
      </c>
      <c r="M6901" s="29" t="s">
        <v>51</v>
      </c>
      <c r="N6901" s="29">
        <v>2382659255</v>
      </c>
      <c r="O6901" s="32" t="str">
        <f t="shared" si="107"/>
        <v>Promoters</v>
      </c>
    </row>
    <row r="6902" spans="1:15" x14ac:dyDescent="0.15">
      <c r="A6902" s="29" t="s">
        <v>41</v>
      </c>
      <c r="B6902" s="29" t="s">
        <v>42</v>
      </c>
      <c r="C6902" s="29" t="s">
        <v>136</v>
      </c>
      <c r="D6902" s="31">
        <v>44358</v>
      </c>
      <c r="E6902" s="29" t="s">
        <v>52</v>
      </c>
      <c r="F6902" s="29">
        <v>5</v>
      </c>
      <c r="G6902" s="29" t="s">
        <v>43</v>
      </c>
      <c r="H6902" s="29">
        <v>10</v>
      </c>
      <c r="K6902" s="29">
        <v>4417996822</v>
      </c>
      <c r="L6902" s="29">
        <v>4417996822</v>
      </c>
      <c r="M6902" s="29" t="s">
        <v>44</v>
      </c>
      <c r="N6902" s="29">
        <v>2382743472</v>
      </c>
      <c r="O6902" s="32" t="str">
        <f t="shared" si="107"/>
        <v>Promoters</v>
      </c>
    </row>
    <row r="6903" spans="1:15" x14ac:dyDescent="0.15">
      <c r="A6903" s="29" t="s">
        <v>41</v>
      </c>
      <c r="B6903" s="29" t="s">
        <v>42</v>
      </c>
      <c r="C6903" s="29" t="s">
        <v>105</v>
      </c>
      <c r="D6903" s="31">
        <v>44358</v>
      </c>
      <c r="E6903" s="29" t="s">
        <v>53</v>
      </c>
      <c r="F6903" s="29">
        <v>5</v>
      </c>
      <c r="G6903" s="29" t="s">
        <v>43</v>
      </c>
      <c r="H6903" s="29">
        <v>10</v>
      </c>
      <c r="K6903" s="29">
        <v>4415160133</v>
      </c>
      <c r="L6903" s="29">
        <v>4415160133</v>
      </c>
      <c r="M6903" s="29" t="s">
        <v>44</v>
      </c>
      <c r="N6903" s="29">
        <v>2382762792</v>
      </c>
      <c r="O6903" s="32" t="str">
        <f t="shared" si="107"/>
        <v>Promoters</v>
      </c>
    </row>
    <row r="6904" spans="1:15" x14ac:dyDescent="0.15">
      <c r="A6904" s="29" t="s">
        <v>41</v>
      </c>
      <c r="B6904" s="29" t="s">
        <v>42</v>
      </c>
      <c r="C6904" s="29" t="s">
        <v>119</v>
      </c>
      <c r="D6904" s="31">
        <v>44358</v>
      </c>
      <c r="E6904" s="29" t="s">
        <v>52</v>
      </c>
      <c r="F6904" s="29">
        <v>5</v>
      </c>
      <c r="G6904" s="29" t="s">
        <v>46</v>
      </c>
      <c r="H6904" s="29">
        <v>10</v>
      </c>
      <c r="K6904" s="29">
        <v>4417996822</v>
      </c>
      <c r="L6904" s="29">
        <v>4417996822</v>
      </c>
      <c r="M6904" s="29" t="s">
        <v>44</v>
      </c>
      <c r="N6904" s="29">
        <v>2382771765</v>
      </c>
      <c r="O6904" s="32" t="str">
        <f t="shared" si="107"/>
        <v>Promoters</v>
      </c>
    </row>
    <row r="6905" spans="1:15" x14ac:dyDescent="0.15">
      <c r="A6905" s="29" t="s">
        <v>41</v>
      </c>
      <c r="B6905" s="29" t="s">
        <v>42</v>
      </c>
      <c r="C6905" s="29" t="s">
        <v>80</v>
      </c>
      <c r="D6905" s="31">
        <v>44358</v>
      </c>
      <c r="E6905" s="29" t="s">
        <v>50</v>
      </c>
      <c r="F6905" s="29">
        <v>5</v>
      </c>
      <c r="G6905" s="29" t="s">
        <v>43</v>
      </c>
      <c r="H6905" s="29">
        <v>9</v>
      </c>
      <c r="K6905" s="29">
        <v>3404737479</v>
      </c>
      <c r="L6905" s="29">
        <v>3404737479</v>
      </c>
      <c r="M6905" s="29" t="s">
        <v>44</v>
      </c>
      <c r="N6905" s="29">
        <v>2382773455</v>
      </c>
      <c r="O6905" s="32" t="str">
        <f t="shared" si="107"/>
        <v>Promoters</v>
      </c>
    </row>
    <row r="6906" spans="1:15" x14ac:dyDescent="0.15">
      <c r="A6906" s="29" t="s">
        <v>41</v>
      </c>
      <c r="B6906" s="29" t="s">
        <v>42</v>
      </c>
      <c r="C6906" s="29" t="s">
        <v>107</v>
      </c>
      <c r="D6906" s="31">
        <v>44358</v>
      </c>
      <c r="E6906" s="29" t="s">
        <v>53</v>
      </c>
      <c r="F6906" s="29">
        <v>5</v>
      </c>
      <c r="G6906" s="29" t="s">
        <v>43</v>
      </c>
      <c r="H6906" s="29">
        <v>8</v>
      </c>
      <c r="K6906" s="29">
        <v>4412934034</v>
      </c>
      <c r="L6906" s="29">
        <v>4412934034</v>
      </c>
      <c r="M6906" s="29" t="s">
        <v>44</v>
      </c>
      <c r="N6906" s="29">
        <v>2382775242</v>
      </c>
      <c r="O6906" s="32" t="str">
        <f t="shared" si="107"/>
        <v>Passives</v>
      </c>
    </row>
    <row r="6907" spans="1:15" x14ac:dyDescent="0.15">
      <c r="A6907" s="29" t="s">
        <v>41</v>
      </c>
      <c r="B6907" s="29" t="s">
        <v>42</v>
      </c>
      <c r="C6907" s="29" t="s">
        <v>147</v>
      </c>
      <c r="D6907" s="31">
        <v>44358</v>
      </c>
      <c r="E6907" s="29" t="s">
        <v>52</v>
      </c>
      <c r="F6907" s="29">
        <v>5</v>
      </c>
      <c r="G6907" s="29" t="s">
        <v>43</v>
      </c>
      <c r="H6907" s="29">
        <v>8</v>
      </c>
      <c r="K6907" s="29">
        <v>4412965552</v>
      </c>
      <c r="L6907" s="29">
        <v>4412965552</v>
      </c>
      <c r="M6907" s="29" t="s">
        <v>51</v>
      </c>
      <c r="N6907" s="29">
        <v>2382835468</v>
      </c>
      <c r="O6907" s="32" t="str">
        <f t="shared" si="107"/>
        <v>Passives</v>
      </c>
    </row>
    <row r="6908" spans="1:15" x14ac:dyDescent="0.15">
      <c r="A6908" s="29" t="s">
        <v>41</v>
      </c>
      <c r="B6908" s="29" t="s">
        <v>42</v>
      </c>
      <c r="C6908" s="29" t="s">
        <v>138</v>
      </c>
      <c r="D6908" s="31">
        <v>44358</v>
      </c>
      <c r="E6908" s="29" t="s">
        <v>50</v>
      </c>
      <c r="F6908" s="29">
        <v>5</v>
      </c>
      <c r="G6908" s="29" t="s">
        <v>43</v>
      </c>
      <c r="H6908" s="29">
        <v>10</v>
      </c>
      <c r="K6908" s="29">
        <v>3402014251</v>
      </c>
      <c r="L6908" s="29">
        <v>3402014251</v>
      </c>
      <c r="M6908" s="29" t="s">
        <v>51</v>
      </c>
      <c r="N6908" s="29">
        <v>2382835981</v>
      </c>
      <c r="O6908" s="32" t="str">
        <f t="shared" si="107"/>
        <v>Promoters</v>
      </c>
    </row>
    <row r="6909" spans="1:15" x14ac:dyDescent="0.15">
      <c r="A6909" s="29" t="s">
        <v>41</v>
      </c>
      <c r="B6909" s="29" t="s">
        <v>42</v>
      </c>
      <c r="C6909" s="29" t="s">
        <v>132</v>
      </c>
      <c r="D6909" s="31">
        <v>44358</v>
      </c>
      <c r="E6909" s="29" t="s">
        <v>50</v>
      </c>
      <c r="F6909" s="29">
        <v>5</v>
      </c>
      <c r="G6909" s="29" t="s">
        <v>43</v>
      </c>
      <c r="H6909" s="29">
        <v>9</v>
      </c>
      <c r="K6909" s="29">
        <v>3405132655</v>
      </c>
      <c r="L6909" s="29">
        <v>3405132655</v>
      </c>
      <c r="M6909" s="29" t="s">
        <v>44</v>
      </c>
      <c r="N6909" s="29">
        <v>2382907258</v>
      </c>
      <c r="O6909" s="32" t="str">
        <f t="shared" si="107"/>
        <v>Promoters</v>
      </c>
    </row>
    <row r="6910" spans="1:15" x14ac:dyDescent="0.15">
      <c r="A6910" s="29" t="s">
        <v>41</v>
      </c>
      <c r="B6910" s="29" t="s">
        <v>42</v>
      </c>
      <c r="C6910" s="29" t="s">
        <v>136</v>
      </c>
      <c r="D6910" s="31">
        <v>44358</v>
      </c>
      <c r="E6910" s="29" t="s">
        <v>54</v>
      </c>
      <c r="F6910" s="29">
        <v>5</v>
      </c>
      <c r="G6910" s="29" t="s">
        <v>43</v>
      </c>
      <c r="H6910" s="29">
        <v>0</v>
      </c>
      <c r="K6910" s="29">
        <v>9282788452</v>
      </c>
      <c r="L6910" s="29">
        <v>9282788452</v>
      </c>
      <c r="M6910" s="29" t="s">
        <v>44</v>
      </c>
      <c r="N6910" s="29">
        <v>2383048615</v>
      </c>
      <c r="O6910" s="32" t="str">
        <f t="shared" si="107"/>
        <v>Detractors</v>
      </c>
    </row>
    <row r="6911" spans="1:15" x14ac:dyDescent="0.15">
      <c r="A6911" s="29" t="s">
        <v>41</v>
      </c>
      <c r="B6911" s="29" t="s">
        <v>42</v>
      </c>
      <c r="C6911" s="29" t="s">
        <v>112</v>
      </c>
      <c r="D6911" s="31">
        <v>44358</v>
      </c>
      <c r="E6911" s="29" t="s">
        <v>50</v>
      </c>
      <c r="F6911" s="29">
        <v>5</v>
      </c>
      <c r="G6911" s="29" t="s">
        <v>46</v>
      </c>
      <c r="H6911" s="29">
        <v>10</v>
      </c>
      <c r="K6911" s="29">
        <v>3407740116</v>
      </c>
      <c r="L6911" s="29">
        <v>3407740116</v>
      </c>
      <c r="M6911" s="29" t="s">
        <v>44</v>
      </c>
      <c r="N6911" s="29">
        <v>2383054693</v>
      </c>
      <c r="O6911" s="32" t="str">
        <f t="shared" si="107"/>
        <v>Promoters</v>
      </c>
    </row>
    <row r="6912" spans="1:15" x14ac:dyDescent="0.15">
      <c r="A6912" s="29" t="s">
        <v>41</v>
      </c>
      <c r="B6912" s="29" t="s">
        <v>42</v>
      </c>
      <c r="C6912" s="29" t="s">
        <v>147</v>
      </c>
      <c r="D6912" s="31">
        <v>44358</v>
      </c>
      <c r="E6912" s="29" t="s">
        <v>53</v>
      </c>
      <c r="F6912" s="29">
        <v>5</v>
      </c>
      <c r="G6912" s="29" t="s">
        <v>43</v>
      </c>
      <c r="H6912" s="29">
        <v>0</v>
      </c>
      <c r="J6912" s="29">
        <v>2055442839</v>
      </c>
      <c r="K6912" s="29">
        <v>4417047070</v>
      </c>
      <c r="L6912" s="29">
        <v>4417047070</v>
      </c>
      <c r="M6912" s="29" t="s">
        <v>44</v>
      </c>
      <c r="N6912" s="29">
        <v>2383055457</v>
      </c>
      <c r="O6912" s="32" t="str">
        <f t="shared" si="107"/>
        <v>Detractors</v>
      </c>
    </row>
    <row r="6913" spans="1:15" x14ac:dyDescent="0.15">
      <c r="A6913" s="29" t="s">
        <v>41</v>
      </c>
      <c r="B6913" s="29" t="s">
        <v>42</v>
      </c>
      <c r="C6913" s="29" t="s">
        <v>147</v>
      </c>
      <c r="D6913" s="31">
        <v>44358</v>
      </c>
      <c r="E6913" s="29" t="s">
        <v>53</v>
      </c>
      <c r="F6913" s="29">
        <v>3</v>
      </c>
      <c r="G6913" s="29" t="s">
        <v>46</v>
      </c>
      <c r="H6913" s="29">
        <v>5</v>
      </c>
      <c r="K6913" s="29">
        <v>4415429600</v>
      </c>
      <c r="L6913" s="29">
        <v>4415429600</v>
      </c>
      <c r="M6913" s="29" t="s">
        <v>44</v>
      </c>
      <c r="N6913" s="29">
        <v>2383058115</v>
      </c>
      <c r="O6913" s="32" t="str">
        <f t="shared" si="107"/>
        <v>Detractors</v>
      </c>
    </row>
    <row r="6914" spans="1:15" x14ac:dyDescent="0.15">
      <c r="A6914" s="29" t="s">
        <v>41</v>
      </c>
      <c r="B6914" s="29" t="s">
        <v>42</v>
      </c>
      <c r="C6914" s="29" t="s">
        <v>140</v>
      </c>
      <c r="D6914" s="31">
        <v>44358</v>
      </c>
      <c r="E6914" s="29" t="s">
        <v>50</v>
      </c>
      <c r="F6914" s="29">
        <v>5</v>
      </c>
      <c r="G6914" s="29" t="s">
        <v>43</v>
      </c>
      <c r="H6914" s="29">
        <v>10</v>
      </c>
      <c r="K6914" s="29">
        <v>9132007868</v>
      </c>
      <c r="L6914" s="29">
        <v>9132007868</v>
      </c>
      <c r="M6914" s="29" t="s">
        <v>44</v>
      </c>
      <c r="N6914" s="29">
        <v>2383059338</v>
      </c>
      <c r="O6914" s="32" t="str">
        <f t="shared" ref="O6914:O6977" si="108">IF(AND(H6914&gt;=$Q$3,H6914&lt;=$R$3),$S$3,IF(AND(H6914&gt;=$Q$4,H6914&lt;=$R$4),$S$4,IF(AND(H6914&gt;=$Q$5,H6914&lt;=$R$5),$S$5)))</f>
        <v>Promoters</v>
      </c>
    </row>
    <row r="6915" spans="1:15" x14ac:dyDescent="0.15">
      <c r="A6915" s="29" t="s">
        <v>41</v>
      </c>
      <c r="B6915" s="29" t="s">
        <v>42</v>
      </c>
      <c r="C6915" s="29" t="s">
        <v>147</v>
      </c>
      <c r="D6915" s="31">
        <v>44358</v>
      </c>
      <c r="E6915" s="29" t="s">
        <v>52</v>
      </c>
      <c r="F6915" s="29">
        <v>4</v>
      </c>
      <c r="G6915" s="29" t="s">
        <v>43</v>
      </c>
      <c r="H6915" s="29">
        <v>8</v>
      </c>
      <c r="K6915" s="29">
        <v>4412928515</v>
      </c>
      <c r="L6915" s="29">
        <v>4412928515</v>
      </c>
      <c r="M6915" s="29" t="s">
        <v>51</v>
      </c>
      <c r="N6915" s="29">
        <v>2383059752</v>
      </c>
      <c r="O6915" s="32" t="str">
        <f t="shared" si="108"/>
        <v>Passives</v>
      </c>
    </row>
    <row r="6916" spans="1:15" x14ac:dyDescent="0.15">
      <c r="A6916" s="29" t="s">
        <v>41</v>
      </c>
      <c r="B6916" s="29" t="s">
        <v>42</v>
      </c>
      <c r="C6916" s="29" t="s">
        <v>129</v>
      </c>
      <c r="D6916" s="31">
        <v>44358</v>
      </c>
      <c r="E6916" s="29" t="s">
        <v>55</v>
      </c>
      <c r="F6916" s="29">
        <v>5</v>
      </c>
      <c r="G6916" s="29" t="s">
        <v>43</v>
      </c>
      <c r="H6916" s="29">
        <v>9</v>
      </c>
      <c r="K6916" s="29">
        <v>5055575959</v>
      </c>
      <c r="L6916" s="29">
        <v>5055575959</v>
      </c>
      <c r="M6916" s="29" t="s">
        <v>44</v>
      </c>
      <c r="N6916" s="29">
        <v>2383208690</v>
      </c>
      <c r="O6916" s="32" t="str">
        <f t="shared" si="108"/>
        <v>Promoters</v>
      </c>
    </row>
    <row r="6917" spans="1:15" x14ac:dyDescent="0.15">
      <c r="A6917" s="29" t="s">
        <v>41</v>
      </c>
      <c r="B6917" s="29" t="s">
        <v>42</v>
      </c>
      <c r="C6917" s="29" t="s">
        <v>117</v>
      </c>
      <c r="D6917" s="31">
        <v>44358</v>
      </c>
      <c r="E6917" s="29" t="s">
        <v>50</v>
      </c>
      <c r="F6917" s="29">
        <v>5</v>
      </c>
      <c r="G6917" s="29" t="s">
        <v>46</v>
      </c>
      <c r="H6917" s="29">
        <v>0</v>
      </c>
      <c r="K6917" s="29">
        <v>3402278639</v>
      </c>
      <c r="L6917" s="29">
        <v>3402278639</v>
      </c>
      <c r="M6917" s="29" t="s">
        <v>44</v>
      </c>
      <c r="N6917" s="29">
        <v>2383209558</v>
      </c>
      <c r="O6917" s="32" t="str">
        <f t="shared" si="108"/>
        <v>Detractors</v>
      </c>
    </row>
    <row r="6918" spans="1:15" x14ac:dyDescent="0.15">
      <c r="A6918" s="29" t="s">
        <v>41</v>
      </c>
      <c r="B6918" s="29" t="s">
        <v>42</v>
      </c>
      <c r="C6918" s="29" t="s">
        <v>124</v>
      </c>
      <c r="D6918" s="31">
        <v>44358</v>
      </c>
      <c r="E6918" s="29" t="s">
        <v>53</v>
      </c>
      <c r="F6918" s="29">
        <v>5</v>
      </c>
      <c r="G6918" s="29" t="s">
        <v>43</v>
      </c>
      <c r="H6918" s="29">
        <v>9</v>
      </c>
      <c r="K6918" s="29">
        <v>4415356545</v>
      </c>
      <c r="L6918" s="29">
        <v>4415356545</v>
      </c>
      <c r="M6918" s="29" t="s">
        <v>44</v>
      </c>
      <c r="N6918" s="29">
        <v>2383211599</v>
      </c>
      <c r="O6918" s="32" t="str">
        <f t="shared" si="108"/>
        <v>Promoters</v>
      </c>
    </row>
    <row r="6919" spans="1:15" x14ac:dyDescent="0.15">
      <c r="A6919" s="29" t="s">
        <v>41</v>
      </c>
      <c r="B6919" s="29" t="s">
        <v>42</v>
      </c>
      <c r="C6919" s="29" t="s">
        <v>88</v>
      </c>
      <c r="D6919" s="31">
        <v>44358</v>
      </c>
      <c r="E6919" s="29" t="s">
        <v>50</v>
      </c>
      <c r="F6919" s="29">
        <v>5</v>
      </c>
      <c r="G6919" s="29" t="s">
        <v>43</v>
      </c>
      <c r="H6919" s="29">
        <v>7</v>
      </c>
      <c r="K6919" s="29">
        <v>3406422844</v>
      </c>
      <c r="L6919" s="29">
        <v>3406422844</v>
      </c>
      <c r="M6919" s="29" t="s">
        <v>44</v>
      </c>
      <c r="N6919" s="29">
        <v>2383222915</v>
      </c>
      <c r="O6919" s="32" t="str">
        <f t="shared" si="108"/>
        <v>Passives</v>
      </c>
    </row>
    <row r="6920" spans="1:15" x14ac:dyDescent="0.15">
      <c r="A6920" s="29" t="s">
        <v>41</v>
      </c>
      <c r="B6920" s="29" t="s">
        <v>42</v>
      </c>
      <c r="C6920" s="29" t="s">
        <v>117</v>
      </c>
      <c r="D6920" s="31">
        <v>44358</v>
      </c>
      <c r="E6920" s="29" t="s">
        <v>50</v>
      </c>
      <c r="F6920" s="29">
        <v>4</v>
      </c>
      <c r="G6920" s="29" t="s">
        <v>43</v>
      </c>
      <c r="H6920" s="29">
        <v>8</v>
      </c>
      <c r="K6920" s="29">
        <v>3402275538</v>
      </c>
      <c r="L6920" s="29">
        <v>3402275538</v>
      </c>
      <c r="M6920" s="29" t="s">
        <v>51</v>
      </c>
      <c r="N6920" s="29">
        <v>2383237660</v>
      </c>
      <c r="O6920" s="32" t="str">
        <f t="shared" si="108"/>
        <v>Passives</v>
      </c>
    </row>
    <row r="6921" spans="1:15" x14ac:dyDescent="0.15">
      <c r="A6921" s="29" t="s">
        <v>41</v>
      </c>
      <c r="B6921" s="29" t="s">
        <v>42</v>
      </c>
      <c r="C6921" s="29" t="s">
        <v>123</v>
      </c>
      <c r="D6921" s="31">
        <v>44358</v>
      </c>
      <c r="E6921" s="29" t="s">
        <v>53</v>
      </c>
      <c r="F6921" s="29">
        <v>5</v>
      </c>
      <c r="G6921" s="29" t="s">
        <v>43</v>
      </c>
      <c r="H6921" s="29">
        <v>8</v>
      </c>
      <c r="K6921" s="29">
        <v>4415333664</v>
      </c>
      <c r="L6921" s="29">
        <v>4415333664</v>
      </c>
      <c r="M6921" s="29" t="s">
        <v>44</v>
      </c>
      <c r="N6921" s="29">
        <v>2383243567</v>
      </c>
      <c r="O6921" s="32" t="str">
        <f t="shared" si="108"/>
        <v>Passives</v>
      </c>
    </row>
    <row r="6922" spans="1:15" x14ac:dyDescent="0.15">
      <c r="A6922" s="29" t="s">
        <v>41</v>
      </c>
      <c r="B6922" s="29" t="s">
        <v>42</v>
      </c>
      <c r="C6922" s="29" t="s">
        <v>142</v>
      </c>
      <c r="D6922" s="31">
        <v>44358</v>
      </c>
      <c r="E6922" s="29" t="s">
        <v>50</v>
      </c>
      <c r="F6922" s="29">
        <v>5</v>
      </c>
      <c r="G6922" s="29" t="s">
        <v>46</v>
      </c>
      <c r="H6922" s="29">
        <v>5</v>
      </c>
      <c r="K6922" s="29">
        <v>3405134222</v>
      </c>
      <c r="L6922" s="29">
        <v>3405134222</v>
      </c>
      <c r="M6922" s="29" t="s">
        <v>44</v>
      </c>
      <c r="N6922" s="29">
        <v>2383243747</v>
      </c>
      <c r="O6922" s="32" t="str">
        <f t="shared" si="108"/>
        <v>Detractors</v>
      </c>
    </row>
    <row r="6923" spans="1:15" x14ac:dyDescent="0.15">
      <c r="A6923" s="29" t="s">
        <v>41</v>
      </c>
      <c r="B6923" s="29" t="s">
        <v>42</v>
      </c>
      <c r="C6923" s="29" t="s">
        <v>124</v>
      </c>
      <c r="D6923" s="31">
        <v>44358</v>
      </c>
      <c r="E6923" s="29" t="s">
        <v>55</v>
      </c>
      <c r="F6923" s="29">
        <v>5</v>
      </c>
      <c r="G6923" s="29" t="s">
        <v>46</v>
      </c>
      <c r="H6923" s="29">
        <v>0</v>
      </c>
      <c r="K6923" s="29">
        <v>7754030906</v>
      </c>
      <c r="L6923" s="29">
        <v>7754030906</v>
      </c>
      <c r="M6923" s="29" t="s">
        <v>44</v>
      </c>
      <c r="N6923" s="29">
        <v>2383245679</v>
      </c>
      <c r="O6923" s="32" t="str">
        <f t="shared" si="108"/>
        <v>Detractors</v>
      </c>
    </row>
    <row r="6924" spans="1:15" x14ac:dyDescent="0.15">
      <c r="A6924" s="29" t="s">
        <v>41</v>
      </c>
      <c r="B6924" s="29" t="s">
        <v>42</v>
      </c>
      <c r="C6924" s="29" t="s">
        <v>123</v>
      </c>
      <c r="D6924" s="31">
        <v>44358</v>
      </c>
      <c r="E6924" s="29" t="s">
        <v>52</v>
      </c>
      <c r="F6924" s="29">
        <v>5</v>
      </c>
      <c r="G6924" s="29" t="s">
        <v>43</v>
      </c>
      <c r="H6924" s="29">
        <v>10</v>
      </c>
      <c r="K6924" s="29">
        <v>4415168054</v>
      </c>
      <c r="L6924" s="29">
        <v>4415168054</v>
      </c>
      <c r="M6924" s="29" t="s">
        <v>44</v>
      </c>
      <c r="N6924" s="29">
        <v>2383256962</v>
      </c>
      <c r="O6924" s="32" t="str">
        <f t="shared" si="108"/>
        <v>Promoters</v>
      </c>
    </row>
    <row r="6925" spans="1:15" x14ac:dyDescent="0.15">
      <c r="A6925" s="29" t="s">
        <v>41</v>
      </c>
      <c r="B6925" s="29" t="s">
        <v>42</v>
      </c>
      <c r="C6925" s="29" t="s">
        <v>115</v>
      </c>
      <c r="D6925" s="31">
        <v>44359</v>
      </c>
      <c r="E6925" s="29" t="s">
        <v>50</v>
      </c>
      <c r="F6925" s="29">
        <v>5</v>
      </c>
      <c r="G6925" s="29" t="s">
        <v>43</v>
      </c>
      <c r="H6925" s="29">
        <v>0</v>
      </c>
      <c r="K6925" s="29">
        <v>3406269032</v>
      </c>
      <c r="L6925" s="29">
        <v>3406269032</v>
      </c>
      <c r="M6925" s="29" t="s">
        <v>44</v>
      </c>
      <c r="N6925" s="29">
        <v>2383329679</v>
      </c>
      <c r="O6925" s="32" t="str">
        <f t="shared" si="108"/>
        <v>Detractors</v>
      </c>
    </row>
    <row r="6926" spans="1:15" x14ac:dyDescent="0.15">
      <c r="A6926" s="29" t="s">
        <v>41</v>
      </c>
      <c r="B6926" s="29" t="s">
        <v>42</v>
      </c>
      <c r="C6926" s="29" t="s">
        <v>112</v>
      </c>
      <c r="D6926" s="31">
        <v>44359</v>
      </c>
      <c r="E6926" s="29" t="s">
        <v>50</v>
      </c>
      <c r="F6926" s="29">
        <v>5</v>
      </c>
      <c r="G6926" s="29" t="s">
        <v>43</v>
      </c>
      <c r="H6926" s="29">
        <v>8</v>
      </c>
      <c r="K6926" s="29">
        <v>9209178894</v>
      </c>
      <c r="L6926" s="29">
        <v>9209178894</v>
      </c>
      <c r="M6926" s="29" t="s">
        <v>44</v>
      </c>
      <c r="N6926" s="29">
        <v>2383332497</v>
      </c>
      <c r="O6926" s="32" t="str">
        <f t="shared" si="108"/>
        <v>Passives</v>
      </c>
    </row>
    <row r="6927" spans="1:15" x14ac:dyDescent="0.15">
      <c r="A6927" s="29" t="s">
        <v>41</v>
      </c>
      <c r="B6927" s="29" t="s">
        <v>42</v>
      </c>
      <c r="C6927" s="29" t="s">
        <v>137</v>
      </c>
      <c r="D6927" s="31">
        <v>44359</v>
      </c>
      <c r="E6927" s="29" t="s">
        <v>50</v>
      </c>
      <c r="F6927" s="29">
        <v>5</v>
      </c>
      <c r="G6927" s="29" t="s">
        <v>43</v>
      </c>
      <c r="H6927" s="29">
        <v>10</v>
      </c>
      <c r="K6927" s="29">
        <v>3405139910</v>
      </c>
      <c r="L6927" s="29">
        <v>3405139910</v>
      </c>
      <c r="M6927" s="29" t="s">
        <v>51</v>
      </c>
      <c r="N6927" s="29">
        <v>2383384343</v>
      </c>
      <c r="O6927" s="32" t="str">
        <f t="shared" si="108"/>
        <v>Promoters</v>
      </c>
    </row>
    <row r="6928" spans="1:15" x14ac:dyDescent="0.15">
      <c r="A6928" s="29" t="s">
        <v>41</v>
      </c>
      <c r="B6928" s="29" t="s">
        <v>42</v>
      </c>
      <c r="C6928" s="29" t="s">
        <v>134</v>
      </c>
      <c r="D6928" s="31">
        <v>44359</v>
      </c>
      <c r="E6928" s="29" t="s">
        <v>52</v>
      </c>
      <c r="F6928" s="29">
        <v>5</v>
      </c>
      <c r="G6928" s="29" t="s">
        <v>43</v>
      </c>
      <c r="H6928" s="29">
        <v>10</v>
      </c>
      <c r="J6928" s="29">
        <v>2055666583</v>
      </c>
      <c r="K6928" s="29">
        <v>4417358718</v>
      </c>
      <c r="L6928" s="29">
        <v>4417358718</v>
      </c>
      <c r="M6928" s="29" t="s">
        <v>44</v>
      </c>
      <c r="N6928" s="29">
        <v>2383384977</v>
      </c>
      <c r="O6928" s="32" t="str">
        <f t="shared" si="108"/>
        <v>Promoters</v>
      </c>
    </row>
    <row r="6929" spans="1:15" x14ac:dyDescent="0.15">
      <c r="A6929" s="29" t="s">
        <v>41</v>
      </c>
      <c r="B6929" s="29" t="s">
        <v>42</v>
      </c>
      <c r="C6929" s="29" t="s">
        <v>134</v>
      </c>
      <c r="D6929" s="31">
        <v>44359</v>
      </c>
      <c r="E6929" s="29" t="s">
        <v>52</v>
      </c>
      <c r="F6929" s="29">
        <v>5</v>
      </c>
      <c r="G6929" s="29" t="s">
        <v>43</v>
      </c>
      <c r="H6929" s="29">
        <v>10</v>
      </c>
      <c r="K6929" s="29">
        <v>4417347777</v>
      </c>
      <c r="L6929" s="29">
        <v>4417347777</v>
      </c>
      <c r="M6929" s="29" t="s">
        <v>51</v>
      </c>
      <c r="N6929" s="29">
        <v>2383388800</v>
      </c>
      <c r="O6929" s="32" t="str">
        <f t="shared" si="108"/>
        <v>Promoters</v>
      </c>
    </row>
    <row r="6930" spans="1:15" x14ac:dyDescent="0.15">
      <c r="A6930" s="29" t="s">
        <v>41</v>
      </c>
      <c r="B6930" s="29" t="s">
        <v>42</v>
      </c>
      <c r="C6930" s="29" t="s">
        <v>137</v>
      </c>
      <c r="D6930" s="31">
        <v>44359</v>
      </c>
      <c r="E6930" s="29" t="s">
        <v>50</v>
      </c>
      <c r="F6930" s="29">
        <v>5</v>
      </c>
      <c r="G6930" s="29" t="s">
        <v>43</v>
      </c>
      <c r="H6930" s="29">
        <v>10</v>
      </c>
      <c r="K6930" s="29">
        <v>3406438443</v>
      </c>
      <c r="L6930" s="29">
        <v>3406438443</v>
      </c>
      <c r="M6930" s="29" t="s">
        <v>44</v>
      </c>
      <c r="N6930" s="29">
        <v>2383389441</v>
      </c>
      <c r="O6930" s="32" t="str">
        <f t="shared" si="108"/>
        <v>Promoters</v>
      </c>
    </row>
    <row r="6931" spans="1:15" x14ac:dyDescent="0.15">
      <c r="A6931" s="29" t="s">
        <v>41</v>
      </c>
      <c r="B6931" s="29" t="s">
        <v>42</v>
      </c>
      <c r="C6931" s="29" t="s">
        <v>85</v>
      </c>
      <c r="D6931" s="31">
        <v>44359</v>
      </c>
      <c r="E6931" s="29" t="s">
        <v>53</v>
      </c>
      <c r="F6931" s="29">
        <v>5</v>
      </c>
      <c r="G6931" s="29" t="s">
        <v>43</v>
      </c>
      <c r="H6931" s="29">
        <v>10</v>
      </c>
      <c r="K6931" s="29">
        <v>4413337088</v>
      </c>
      <c r="L6931" s="29">
        <v>4413337088</v>
      </c>
      <c r="M6931" s="29" t="s">
        <v>51</v>
      </c>
      <c r="N6931" s="29">
        <v>2383399345</v>
      </c>
      <c r="O6931" s="32" t="str">
        <f t="shared" si="108"/>
        <v>Promoters</v>
      </c>
    </row>
    <row r="6932" spans="1:15" x14ac:dyDescent="0.15">
      <c r="A6932" s="29" t="s">
        <v>41</v>
      </c>
      <c r="B6932" s="29" t="s">
        <v>42</v>
      </c>
      <c r="C6932" s="29" t="s">
        <v>112</v>
      </c>
      <c r="D6932" s="31">
        <v>44359</v>
      </c>
      <c r="E6932" s="29" t="s">
        <v>50</v>
      </c>
      <c r="F6932" s="29">
        <v>5</v>
      </c>
      <c r="G6932" s="29" t="s">
        <v>43</v>
      </c>
      <c r="H6932" s="29">
        <v>8</v>
      </c>
      <c r="K6932" s="29">
        <v>3406427562</v>
      </c>
      <c r="L6932" s="29">
        <v>3406427562</v>
      </c>
      <c r="M6932" s="29" t="s">
        <v>51</v>
      </c>
      <c r="N6932" s="29">
        <v>2383400901</v>
      </c>
      <c r="O6932" s="32" t="str">
        <f t="shared" si="108"/>
        <v>Passives</v>
      </c>
    </row>
    <row r="6933" spans="1:15" x14ac:dyDescent="0.15">
      <c r="A6933" s="29" t="s">
        <v>41</v>
      </c>
      <c r="B6933" s="29" t="s">
        <v>42</v>
      </c>
      <c r="C6933" s="29" t="s">
        <v>119</v>
      </c>
      <c r="D6933" s="31">
        <v>44359</v>
      </c>
      <c r="E6933" s="29" t="s">
        <v>52</v>
      </c>
      <c r="F6933" s="29">
        <v>5</v>
      </c>
      <c r="G6933" s="29" t="s">
        <v>43</v>
      </c>
      <c r="H6933" s="29">
        <v>10</v>
      </c>
      <c r="K6933" s="29">
        <v>4417039383</v>
      </c>
      <c r="L6933" s="29">
        <v>4417039383</v>
      </c>
      <c r="M6933" s="29" t="s">
        <v>44</v>
      </c>
      <c r="N6933" s="29">
        <v>2383406971</v>
      </c>
      <c r="O6933" s="32" t="str">
        <f t="shared" si="108"/>
        <v>Promoters</v>
      </c>
    </row>
    <row r="6934" spans="1:15" x14ac:dyDescent="0.15">
      <c r="A6934" s="29" t="s">
        <v>41</v>
      </c>
      <c r="B6934" s="29" t="s">
        <v>42</v>
      </c>
      <c r="C6934" s="29" t="s">
        <v>141</v>
      </c>
      <c r="D6934" s="31">
        <v>44359</v>
      </c>
      <c r="E6934" s="29" t="s">
        <v>50</v>
      </c>
      <c r="F6934" s="29">
        <v>1</v>
      </c>
      <c r="G6934" s="29" t="s">
        <v>46</v>
      </c>
      <c r="H6934" s="29">
        <v>0</v>
      </c>
      <c r="K6934" s="29">
        <v>3406432774</v>
      </c>
      <c r="L6934" s="29">
        <v>3406432774</v>
      </c>
      <c r="M6934" s="29" t="s">
        <v>44</v>
      </c>
      <c r="N6934" s="29">
        <v>2383407387</v>
      </c>
      <c r="O6934" s="32" t="str">
        <f t="shared" si="108"/>
        <v>Detractors</v>
      </c>
    </row>
    <row r="6935" spans="1:15" x14ac:dyDescent="0.15">
      <c r="A6935" s="29" t="s">
        <v>41</v>
      </c>
      <c r="B6935" s="29" t="s">
        <v>42</v>
      </c>
      <c r="C6935" s="29" t="s">
        <v>112</v>
      </c>
      <c r="D6935" s="31">
        <v>44359</v>
      </c>
      <c r="E6935" s="29" t="s">
        <v>50</v>
      </c>
      <c r="F6935" s="29">
        <v>5</v>
      </c>
      <c r="G6935" s="29" t="s">
        <v>43</v>
      </c>
      <c r="H6935" s="29">
        <v>8</v>
      </c>
      <c r="K6935" s="29">
        <v>3406261875</v>
      </c>
      <c r="L6935" s="29">
        <v>3406261875</v>
      </c>
      <c r="M6935" s="29" t="s">
        <v>44</v>
      </c>
      <c r="N6935" s="29">
        <v>2383440473</v>
      </c>
      <c r="O6935" s="32" t="str">
        <f t="shared" si="108"/>
        <v>Passives</v>
      </c>
    </row>
    <row r="6936" spans="1:15" x14ac:dyDescent="0.15">
      <c r="A6936" s="29" t="s">
        <v>41</v>
      </c>
      <c r="B6936" s="29" t="s">
        <v>42</v>
      </c>
      <c r="C6936" s="29" t="s">
        <v>134</v>
      </c>
      <c r="D6936" s="31">
        <v>44359</v>
      </c>
      <c r="E6936" s="29" t="s">
        <v>54</v>
      </c>
      <c r="F6936" s="29">
        <v>5</v>
      </c>
      <c r="G6936" s="29" t="s">
        <v>46</v>
      </c>
      <c r="H6936" s="29">
        <v>7</v>
      </c>
      <c r="K6936" s="29">
        <v>6027832846</v>
      </c>
      <c r="L6936" s="29">
        <v>6027832846</v>
      </c>
      <c r="M6936" s="29" t="s">
        <v>51</v>
      </c>
      <c r="N6936" s="29">
        <v>2383441312</v>
      </c>
      <c r="O6936" s="32" t="str">
        <f t="shared" si="108"/>
        <v>Passives</v>
      </c>
    </row>
    <row r="6937" spans="1:15" x14ac:dyDescent="0.15">
      <c r="A6937" s="29" t="s">
        <v>41</v>
      </c>
      <c r="B6937" s="29" t="s">
        <v>42</v>
      </c>
      <c r="C6937" s="29" t="s">
        <v>112</v>
      </c>
      <c r="D6937" s="31">
        <v>44359</v>
      </c>
      <c r="E6937" s="29" t="s">
        <v>50</v>
      </c>
      <c r="F6937" s="29">
        <v>5</v>
      </c>
      <c r="G6937" s="29" t="s">
        <v>46</v>
      </c>
      <c r="H6937" s="29">
        <v>8</v>
      </c>
      <c r="K6937" s="29">
        <v>3212979208</v>
      </c>
      <c r="L6937" s="29">
        <v>3212979208</v>
      </c>
      <c r="M6937" s="29" t="s">
        <v>44</v>
      </c>
      <c r="N6937" s="29">
        <v>2383444842</v>
      </c>
      <c r="O6937" s="32" t="str">
        <f t="shared" si="108"/>
        <v>Passives</v>
      </c>
    </row>
    <row r="6938" spans="1:15" x14ac:dyDescent="0.15">
      <c r="A6938" s="29" t="s">
        <v>41</v>
      </c>
      <c r="B6938" s="29" t="s">
        <v>42</v>
      </c>
      <c r="C6938" s="29" t="s">
        <v>138</v>
      </c>
      <c r="D6938" s="31">
        <v>44359</v>
      </c>
      <c r="E6938" s="29" t="s">
        <v>50</v>
      </c>
      <c r="F6938" s="29">
        <v>5</v>
      </c>
      <c r="G6938" s="29" t="s">
        <v>43</v>
      </c>
      <c r="H6938" s="29">
        <v>9</v>
      </c>
      <c r="J6938" s="29">
        <v>2055728975</v>
      </c>
      <c r="K6938" s="29">
        <v>3402200713</v>
      </c>
      <c r="L6938" s="29">
        <v>3402200713</v>
      </c>
      <c r="M6938" s="29" t="s">
        <v>44</v>
      </c>
      <c r="N6938" s="29">
        <v>2383453684</v>
      </c>
      <c r="O6938" s="32" t="str">
        <f t="shared" si="108"/>
        <v>Promoters</v>
      </c>
    </row>
    <row r="6939" spans="1:15" x14ac:dyDescent="0.15">
      <c r="A6939" s="29" t="s">
        <v>41</v>
      </c>
      <c r="B6939" s="29" t="s">
        <v>42</v>
      </c>
      <c r="C6939" s="29" t="s">
        <v>138</v>
      </c>
      <c r="D6939" s="31">
        <v>44359</v>
      </c>
      <c r="E6939" s="29" t="s">
        <v>50</v>
      </c>
      <c r="F6939" s="29">
        <v>5</v>
      </c>
      <c r="G6939" s="29" t="s">
        <v>43</v>
      </c>
      <c r="H6939" s="29">
        <v>8</v>
      </c>
      <c r="K6939" s="29">
        <v>3212979208</v>
      </c>
      <c r="L6939" s="29">
        <v>3212979208</v>
      </c>
      <c r="M6939" s="29" t="s">
        <v>44</v>
      </c>
      <c r="N6939" s="29">
        <v>2383455761</v>
      </c>
      <c r="O6939" s="32" t="str">
        <f t="shared" si="108"/>
        <v>Passives</v>
      </c>
    </row>
    <row r="6940" spans="1:15" x14ac:dyDescent="0.15">
      <c r="A6940" s="29" t="s">
        <v>41</v>
      </c>
      <c r="B6940" s="29" t="s">
        <v>42</v>
      </c>
      <c r="C6940" s="29" t="s">
        <v>130</v>
      </c>
      <c r="D6940" s="31">
        <v>44359</v>
      </c>
      <c r="E6940" s="29" t="s">
        <v>53</v>
      </c>
      <c r="F6940" s="29">
        <v>4</v>
      </c>
      <c r="G6940" s="29" t="s">
        <v>43</v>
      </c>
      <c r="H6940" s="29">
        <v>8</v>
      </c>
      <c r="K6940" s="29">
        <v>4412931018</v>
      </c>
      <c r="L6940" s="29">
        <v>4412931018</v>
      </c>
      <c r="M6940" s="29" t="s">
        <v>51</v>
      </c>
      <c r="N6940" s="29">
        <v>2383475269</v>
      </c>
      <c r="O6940" s="32" t="str">
        <f t="shared" si="108"/>
        <v>Passives</v>
      </c>
    </row>
    <row r="6941" spans="1:15" x14ac:dyDescent="0.15">
      <c r="A6941" s="29" t="s">
        <v>41</v>
      </c>
      <c r="B6941" s="29" t="s">
        <v>42</v>
      </c>
      <c r="C6941" s="29" t="s">
        <v>84</v>
      </c>
      <c r="D6941" s="31">
        <v>44359</v>
      </c>
      <c r="E6941" s="29" t="s">
        <v>50</v>
      </c>
      <c r="F6941" s="29">
        <v>5</v>
      </c>
      <c r="G6941" s="29" t="s">
        <v>43</v>
      </c>
      <c r="H6941" s="29">
        <v>8</v>
      </c>
      <c r="K6941" s="29">
        <v>3405138468</v>
      </c>
      <c r="L6941" s="29">
        <v>3405138468</v>
      </c>
      <c r="M6941" s="29" t="s">
        <v>44</v>
      </c>
      <c r="N6941" s="29">
        <v>2383483813</v>
      </c>
      <c r="O6941" s="32" t="str">
        <f t="shared" si="108"/>
        <v>Passives</v>
      </c>
    </row>
    <row r="6942" spans="1:15" x14ac:dyDescent="0.15">
      <c r="A6942" s="29" t="s">
        <v>41</v>
      </c>
      <c r="B6942" s="29" t="s">
        <v>42</v>
      </c>
      <c r="C6942" s="29" t="s">
        <v>142</v>
      </c>
      <c r="D6942" s="31">
        <v>44359</v>
      </c>
      <c r="E6942" s="29" t="s">
        <v>50</v>
      </c>
      <c r="F6942" s="29">
        <v>5</v>
      </c>
      <c r="G6942" s="29" t="s">
        <v>43</v>
      </c>
      <c r="H6942" s="29">
        <v>9</v>
      </c>
      <c r="K6942" s="29">
        <v>3405133146</v>
      </c>
      <c r="L6942" s="29">
        <v>3405133146</v>
      </c>
      <c r="M6942" s="29" t="s">
        <v>51</v>
      </c>
      <c r="N6942" s="29">
        <v>2383484606</v>
      </c>
      <c r="O6942" s="32" t="str">
        <f t="shared" si="108"/>
        <v>Promoters</v>
      </c>
    </row>
    <row r="6943" spans="1:15" x14ac:dyDescent="0.15">
      <c r="A6943" s="29" t="s">
        <v>41</v>
      </c>
      <c r="B6943" s="29" t="s">
        <v>42</v>
      </c>
      <c r="C6943" s="29" t="s">
        <v>123</v>
      </c>
      <c r="D6943" s="31">
        <v>44359</v>
      </c>
      <c r="E6943" s="29" t="s">
        <v>53</v>
      </c>
      <c r="F6943" s="29">
        <v>5</v>
      </c>
      <c r="G6943" s="29" t="s">
        <v>43</v>
      </c>
      <c r="H6943" s="29">
        <v>9</v>
      </c>
      <c r="K6943" s="29">
        <v>4417997247</v>
      </c>
      <c r="L6943" s="29">
        <v>4417997247</v>
      </c>
      <c r="M6943" s="29" t="s">
        <v>51</v>
      </c>
      <c r="N6943" s="29">
        <v>2383498091</v>
      </c>
      <c r="O6943" s="32" t="str">
        <f t="shared" si="108"/>
        <v>Promoters</v>
      </c>
    </row>
    <row r="6944" spans="1:15" x14ac:dyDescent="0.15">
      <c r="A6944" s="29" t="s">
        <v>41</v>
      </c>
      <c r="B6944" s="29" t="s">
        <v>42</v>
      </c>
      <c r="C6944" s="29" t="s">
        <v>124</v>
      </c>
      <c r="D6944" s="31">
        <v>44359</v>
      </c>
      <c r="E6944" s="29" t="s">
        <v>54</v>
      </c>
      <c r="F6944" s="29">
        <v>1</v>
      </c>
      <c r="G6944" s="29" t="s">
        <v>46</v>
      </c>
      <c r="H6944" s="29">
        <v>0</v>
      </c>
      <c r="K6944" s="29">
        <v>6025751809</v>
      </c>
      <c r="L6944" s="29">
        <v>6025751809</v>
      </c>
      <c r="M6944" s="29" t="s">
        <v>44</v>
      </c>
      <c r="N6944" s="29">
        <v>2383526989</v>
      </c>
      <c r="O6944" s="32" t="str">
        <f t="shared" si="108"/>
        <v>Detractors</v>
      </c>
    </row>
    <row r="6945" spans="1:15" x14ac:dyDescent="0.15">
      <c r="A6945" s="29" t="s">
        <v>41</v>
      </c>
      <c r="B6945" s="29" t="s">
        <v>42</v>
      </c>
      <c r="C6945" s="29" t="s">
        <v>142</v>
      </c>
      <c r="D6945" s="31">
        <v>44359</v>
      </c>
      <c r="E6945" s="29" t="s">
        <v>50</v>
      </c>
      <c r="F6945" s="29">
        <v>5</v>
      </c>
      <c r="G6945" s="29" t="s">
        <v>43</v>
      </c>
      <c r="H6945" s="29">
        <v>9</v>
      </c>
      <c r="K6945" s="29">
        <v>3402260668</v>
      </c>
      <c r="L6945" s="29">
        <v>3402260668</v>
      </c>
      <c r="M6945" s="29" t="s">
        <v>44</v>
      </c>
      <c r="N6945" s="29">
        <v>2383529756</v>
      </c>
      <c r="O6945" s="32" t="str">
        <f t="shared" si="108"/>
        <v>Promoters</v>
      </c>
    </row>
    <row r="6946" spans="1:15" x14ac:dyDescent="0.15">
      <c r="A6946" s="29" t="s">
        <v>41</v>
      </c>
      <c r="B6946" s="29" t="s">
        <v>42</v>
      </c>
      <c r="C6946" s="29" t="s">
        <v>86</v>
      </c>
      <c r="D6946" s="31">
        <v>44360</v>
      </c>
      <c r="E6946" s="29" t="s">
        <v>53</v>
      </c>
      <c r="F6946" s="29">
        <v>4</v>
      </c>
      <c r="G6946" s="29" t="s">
        <v>46</v>
      </c>
      <c r="H6946" s="29">
        <v>8</v>
      </c>
      <c r="K6946" s="29">
        <v>4412340394</v>
      </c>
      <c r="L6946" s="29">
        <v>4412340394</v>
      </c>
      <c r="M6946" s="29" t="s">
        <v>51</v>
      </c>
      <c r="N6946" s="29">
        <v>2383595190</v>
      </c>
      <c r="O6946" s="32" t="str">
        <f t="shared" si="108"/>
        <v>Passives</v>
      </c>
    </row>
    <row r="6947" spans="1:15" x14ac:dyDescent="0.15">
      <c r="A6947" s="29" t="s">
        <v>41</v>
      </c>
      <c r="B6947" s="29" t="s">
        <v>42</v>
      </c>
      <c r="C6947" s="29" t="s">
        <v>145</v>
      </c>
      <c r="D6947" s="31">
        <v>44360</v>
      </c>
      <c r="E6947" s="29" t="s">
        <v>50</v>
      </c>
      <c r="F6947" s="29">
        <v>5</v>
      </c>
      <c r="G6947" s="29" t="s">
        <v>43</v>
      </c>
      <c r="H6947" s="29">
        <v>10</v>
      </c>
      <c r="J6947" s="29">
        <v>2055893736</v>
      </c>
      <c r="K6947" s="29">
        <v>3406423559</v>
      </c>
      <c r="L6947" s="29">
        <v>3406423559</v>
      </c>
      <c r="M6947" s="29" t="s">
        <v>44</v>
      </c>
      <c r="N6947" s="29">
        <v>2383608276</v>
      </c>
      <c r="O6947" s="32" t="str">
        <f t="shared" si="108"/>
        <v>Promoters</v>
      </c>
    </row>
    <row r="6948" spans="1:15" x14ac:dyDescent="0.15">
      <c r="A6948" s="29" t="s">
        <v>41</v>
      </c>
      <c r="B6948" s="29" t="s">
        <v>42</v>
      </c>
      <c r="C6948" s="29" t="s">
        <v>137</v>
      </c>
      <c r="D6948" s="31">
        <v>44360</v>
      </c>
      <c r="E6948" s="29" t="s">
        <v>50</v>
      </c>
      <c r="F6948" s="29">
        <v>5</v>
      </c>
      <c r="G6948" s="29" t="s">
        <v>43</v>
      </c>
      <c r="H6948" s="29">
        <v>10</v>
      </c>
      <c r="K6948" s="29">
        <v>3402200713</v>
      </c>
      <c r="L6948" s="29">
        <v>3402200713</v>
      </c>
      <c r="M6948" s="29" t="s">
        <v>51</v>
      </c>
      <c r="N6948" s="29">
        <v>2383623258</v>
      </c>
      <c r="O6948" s="32" t="str">
        <f t="shared" si="108"/>
        <v>Promoters</v>
      </c>
    </row>
    <row r="6949" spans="1:15" x14ac:dyDescent="0.15">
      <c r="A6949" s="29" t="s">
        <v>41</v>
      </c>
      <c r="B6949" s="29" t="s">
        <v>42</v>
      </c>
      <c r="C6949" s="29" t="s">
        <v>135</v>
      </c>
      <c r="D6949" s="31">
        <v>44360</v>
      </c>
      <c r="E6949" s="29" t="s">
        <v>53</v>
      </c>
      <c r="F6949" s="29">
        <v>5</v>
      </c>
      <c r="G6949" s="29" t="s">
        <v>46</v>
      </c>
      <c r="H6949" s="29">
        <v>8</v>
      </c>
      <c r="J6949" s="29">
        <v>2055932910</v>
      </c>
      <c r="K6949" s="29">
        <v>4413365550</v>
      </c>
      <c r="L6949" s="29">
        <v>4413365550</v>
      </c>
      <c r="M6949" s="29" t="s">
        <v>44</v>
      </c>
      <c r="N6949" s="29">
        <v>2383651404</v>
      </c>
      <c r="O6949" s="32" t="str">
        <f t="shared" si="108"/>
        <v>Passives</v>
      </c>
    </row>
    <row r="6950" spans="1:15" x14ac:dyDescent="0.15">
      <c r="A6950" s="29" t="s">
        <v>41</v>
      </c>
      <c r="B6950" s="29" t="s">
        <v>42</v>
      </c>
      <c r="C6950" s="29" t="s">
        <v>141</v>
      </c>
      <c r="D6950" s="31">
        <v>44360</v>
      </c>
      <c r="E6950" s="29" t="s">
        <v>52</v>
      </c>
      <c r="F6950" s="29">
        <v>5</v>
      </c>
      <c r="G6950" s="29" t="s">
        <v>43</v>
      </c>
      <c r="H6950" s="29">
        <v>5</v>
      </c>
      <c r="K6950" s="29">
        <v>4415314082</v>
      </c>
      <c r="L6950" s="29">
        <v>4415314082</v>
      </c>
      <c r="M6950" s="29" t="s">
        <v>44</v>
      </c>
      <c r="N6950" s="29">
        <v>2383655791</v>
      </c>
      <c r="O6950" s="32" t="str">
        <f t="shared" si="108"/>
        <v>Detractors</v>
      </c>
    </row>
    <row r="6951" spans="1:15" x14ac:dyDescent="0.15">
      <c r="A6951" s="29" t="s">
        <v>41</v>
      </c>
      <c r="B6951" s="29" t="s">
        <v>42</v>
      </c>
      <c r="C6951" s="29" t="s">
        <v>140</v>
      </c>
      <c r="D6951" s="31">
        <v>44360</v>
      </c>
      <c r="E6951" s="29" t="s">
        <v>53</v>
      </c>
      <c r="F6951" s="29">
        <v>3</v>
      </c>
      <c r="G6951" s="29" t="s">
        <v>46</v>
      </c>
      <c r="H6951" s="29">
        <v>7</v>
      </c>
      <c r="K6951" s="29">
        <v>4417350108</v>
      </c>
      <c r="L6951" s="29">
        <v>4417350108</v>
      </c>
      <c r="M6951" s="29" t="s">
        <v>51</v>
      </c>
      <c r="N6951" s="29">
        <v>2383680325</v>
      </c>
      <c r="O6951" s="32" t="str">
        <f t="shared" si="108"/>
        <v>Passives</v>
      </c>
    </row>
    <row r="6952" spans="1:15" x14ac:dyDescent="0.15">
      <c r="A6952" s="29" t="s">
        <v>41</v>
      </c>
      <c r="B6952" s="29" t="s">
        <v>42</v>
      </c>
      <c r="C6952" s="29" t="s">
        <v>129</v>
      </c>
      <c r="D6952" s="31">
        <v>44360</v>
      </c>
      <c r="E6952" s="29" t="s">
        <v>50</v>
      </c>
      <c r="F6952" s="29">
        <v>5</v>
      </c>
      <c r="G6952" s="29" t="s">
        <v>46</v>
      </c>
      <c r="H6952" s="29">
        <v>10</v>
      </c>
      <c r="K6952" s="29">
        <v>3406907261</v>
      </c>
      <c r="L6952" s="29">
        <v>3406907261</v>
      </c>
      <c r="M6952" s="29" t="s">
        <v>51</v>
      </c>
      <c r="N6952" s="29">
        <v>2383729544</v>
      </c>
      <c r="O6952" s="32" t="str">
        <f t="shared" si="108"/>
        <v>Promoters</v>
      </c>
    </row>
    <row r="6953" spans="1:15" x14ac:dyDescent="0.15">
      <c r="A6953" s="29" t="s">
        <v>41</v>
      </c>
      <c r="B6953" s="29" t="s">
        <v>42</v>
      </c>
      <c r="C6953" s="29" t="s">
        <v>79</v>
      </c>
      <c r="D6953" s="31">
        <v>44360</v>
      </c>
      <c r="E6953" s="29" t="s">
        <v>50</v>
      </c>
      <c r="F6953" s="29">
        <v>5</v>
      </c>
      <c r="G6953" s="29" t="s">
        <v>43</v>
      </c>
      <c r="H6953" s="29">
        <v>7</v>
      </c>
      <c r="K6953" s="29">
        <v>4079634889</v>
      </c>
      <c r="L6953" s="29">
        <v>4079634889</v>
      </c>
      <c r="M6953" s="29" t="s">
        <v>51</v>
      </c>
      <c r="N6953" s="29">
        <v>2383745391</v>
      </c>
      <c r="O6953" s="32" t="str">
        <f t="shared" si="108"/>
        <v>Passives</v>
      </c>
    </row>
    <row r="6954" spans="1:15" x14ac:dyDescent="0.15">
      <c r="A6954" s="29" t="s">
        <v>41</v>
      </c>
      <c r="B6954" s="29" t="s">
        <v>42</v>
      </c>
      <c r="C6954" s="29" t="s">
        <v>99</v>
      </c>
      <c r="D6954" s="31">
        <v>44360</v>
      </c>
      <c r="E6954" s="29" t="s">
        <v>53</v>
      </c>
      <c r="F6954" s="29">
        <v>5</v>
      </c>
      <c r="G6954" s="29" t="s">
        <v>46</v>
      </c>
      <c r="H6954" s="29">
        <v>10</v>
      </c>
      <c r="J6954" s="29">
        <v>2056032155</v>
      </c>
      <c r="K6954" s="29">
        <v>4417990888</v>
      </c>
      <c r="L6954" s="29">
        <v>4417990888</v>
      </c>
      <c r="M6954" s="29" t="s">
        <v>44</v>
      </c>
      <c r="N6954" s="29">
        <v>2383749053</v>
      </c>
      <c r="O6954" s="32" t="str">
        <f t="shared" si="108"/>
        <v>Promoters</v>
      </c>
    </row>
    <row r="6955" spans="1:15" x14ac:dyDescent="0.15">
      <c r="A6955" s="29" t="s">
        <v>41</v>
      </c>
      <c r="B6955" s="29" t="s">
        <v>42</v>
      </c>
      <c r="C6955" s="29" t="s">
        <v>115</v>
      </c>
      <c r="D6955" s="31">
        <v>44361</v>
      </c>
      <c r="E6955" s="29" t="s">
        <v>50</v>
      </c>
      <c r="F6955" s="29">
        <v>5</v>
      </c>
      <c r="G6955" s="29" t="s">
        <v>43</v>
      </c>
      <c r="H6955" s="29">
        <v>10</v>
      </c>
      <c r="K6955" s="29">
        <v>3404737479</v>
      </c>
      <c r="L6955" s="29">
        <v>3404737479</v>
      </c>
      <c r="M6955" s="29" t="s">
        <v>44</v>
      </c>
      <c r="N6955" s="29">
        <v>2383806742</v>
      </c>
      <c r="O6955" s="32" t="str">
        <f t="shared" si="108"/>
        <v>Promoters</v>
      </c>
    </row>
    <row r="6956" spans="1:15" x14ac:dyDescent="0.15">
      <c r="A6956" s="29" t="s">
        <v>41</v>
      </c>
      <c r="B6956" s="29" t="s">
        <v>42</v>
      </c>
      <c r="C6956" s="29" t="s">
        <v>80</v>
      </c>
      <c r="D6956" s="31">
        <v>44361</v>
      </c>
      <c r="E6956" s="29" t="s">
        <v>53</v>
      </c>
      <c r="F6956" s="29">
        <v>1</v>
      </c>
      <c r="G6956" s="29" t="s">
        <v>46</v>
      </c>
      <c r="H6956" s="29">
        <v>0</v>
      </c>
      <c r="K6956" s="29">
        <v>4417773849</v>
      </c>
      <c r="L6956" s="29">
        <v>4417773849</v>
      </c>
      <c r="M6956" s="29" t="s">
        <v>44</v>
      </c>
      <c r="N6956" s="29">
        <v>2383808270</v>
      </c>
      <c r="O6956" s="32" t="str">
        <f t="shared" si="108"/>
        <v>Detractors</v>
      </c>
    </row>
    <row r="6957" spans="1:15" x14ac:dyDescent="0.15">
      <c r="A6957" s="29" t="s">
        <v>41</v>
      </c>
      <c r="B6957" s="29" t="s">
        <v>42</v>
      </c>
      <c r="C6957" s="29" t="s">
        <v>108</v>
      </c>
      <c r="D6957" s="31">
        <v>44361</v>
      </c>
      <c r="E6957" s="29" t="s">
        <v>53</v>
      </c>
      <c r="F6957" s="29">
        <v>5</v>
      </c>
      <c r="G6957" s="29" t="s">
        <v>43</v>
      </c>
      <c r="H6957" s="29">
        <v>9</v>
      </c>
      <c r="K6957" s="29">
        <v>4413371760</v>
      </c>
      <c r="L6957" s="29">
        <v>4413371760</v>
      </c>
      <c r="M6957" s="29" t="s">
        <v>51</v>
      </c>
      <c r="N6957" s="29">
        <v>2383810678</v>
      </c>
      <c r="O6957" s="32" t="str">
        <f t="shared" si="108"/>
        <v>Promoters</v>
      </c>
    </row>
    <row r="6958" spans="1:15" x14ac:dyDescent="0.15">
      <c r="A6958" s="29" t="s">
        <v>41</v>
      </c>
      <c r="B6958" s="29" t="s">
        <v>42</v>
      </c>
      <c r="C6958" s="29" t="s">
        <v>137</v>
      </c>
      <c r="D6958" s="31">
        <v>44361</v>
      </c>
      <c r="E6958" s="29" t="s">
        <v>50</v>
      </c>
      <c r="F6958" s="29">
        <v>5</v>
      </c>
      <c r="G6958" s="29" t="s">
        <v>46</v>
      </c>
      <c r="H6958" s="29">
        <v>6</v>
      </c>
      <c r="K6958" s="29">
        <v>3405130643</v>
      </c>
      <c r="L6958" s="29">
        <v>3405130643</v>
      </c>
      <c r="M6958" s="29" t="s">
        <v>44</v>
      </c>
      <c r="N6958" s="29">
        <v>2383829738</v>
      </c>
      <c r="O6958" s="32" t="str">
        <f t="shared" si="108"/>
        <v>Detractors</v>
      </c>
    </row>
    <row r="6959" spans="1:15" x14ac:dyDescent="0.15">
      <c r="A6959" s="29" t="s">
        <v>41</v>
      </c>
      <c r="B6959" s="29" t="s">
        <v>42</v>
      </c>
      <c r="C6959" s="29" t="s">
        <v>113</v>
      </c>
      <c r="D6959" s="31">
        <v>44361</v>
      </c>
      <c r="E6959" s="29" t="s">
        <v>55</v>
      </c>
      <c r="F6959" s="29">
        <v>5</v>
      </c>
      <c r="G6959" s="29" t="s">
        <v>46</v>
      </c>
      <c r="H6959" s="29">
        <v>9</v>
      </c>
      <c r="K6959" s="29">
        <v>5308484919</v>
      </c>
      <c r="L6959" s="29">
        <v>5308484919</v>
      </c>
      <c r="M6959" s="29" t="s">
        <v>51</v>
      </c>
      <c r="N6959" s="29">
        <v>2383838167</v>
      </c>
      <c r="O6959" s="32" t="str">
        <f t="shared" si="108"/>
        <v>Promoters</v>
      </c>
    </row>
    <row r="6960" spans="1:15" x14ac:dyDescent="0.15">
      <c r="A6960" s="29" t="s">
        <v>41</v>
      </c>
      <c r="B6960" s="29" t="s">
        <v>42</v>
      </c>
      <c r="C6960" s="29" t="s">
        <v>136</v>
      </c>
      <c r="D6960" s="31">
        <v>44361</v>
      </c>
      <c r="E6960" s="29" t="s">
        <v>52</v>
      </c>
      <c r="F6960" s="29">
        <v>5</v>
      </c>
      <c r="G6960" s="29" t="s">
        <v>43</v>
      </c>
      <c r="H6960" s="29">
        <v>10</v>
      </c>
      <c r="K6960" s="29">
        <v>4417052770</v>
      </c>
      <c r="L6960" s="29">
        <v>4417052770</v>
      </c>
      <c r="M6960" s="29" t="s">
        <v>44</v>
      </c>
      <c r="N6960" s="29">
        <v>2383839020</v>
      </c>
      <c r="O6960" s="32" t="str">
        <f t="shared" si="108"/>
        <v>Promoters</v>
      </c>
    </row>
    <row r="6961" spans="1:15" x14ac:dyDescent="0.15">
      <c r="A6961" s="29" t="s">
        <v>41</v>
      </c>
      <c r="B6961" s="29" t="s">
        <v>42</v>
      </c>
      <c r="C6961" s="29" t="s">
        <v>147</v>
      </c>
      <c r="D6961" s="31">
        <v>44361</v>
      </c>
      <c r="E6961" s="29" t="s">
        <v>52</v>
      </c>
      <c r="F6961" s="29">
        <v>4</v>
      </c>
      <c r="G6961" s="29" t="s">
        <v>43</v>
      </c>
      <c r="H6961" s="29">
        <v>10</v>
      </c>
      <c r="K6961" s="29">
        <v>4415041033</v>
      </c>
      <c r="L6961" s="29">
        <v>4415041033</v>
      </c>
      <c r="M6961" s="29" t="s">
        <v>51</v>
      </c>
      <c r="N6961" s="29">
        <v>2383839591</v>
      </c>
      <c r="O6961" s="32" t="str">
        <f t="shared" si="108"/>
        <v>Promoters</v>
      </c>
    </row>
    <row r="6962" spans="1:15" x14ac:dyDescent="0.15">
      <c r="A6962" s="29" t="s">
        <v>41</v>
      </c>
      <c r="B6962" s="29" t="s">
        <v>42</v>
      </c>
      <c r="C6962" s="29" t="s">
        <v>135</v>
      </c>
      <c r="D6962" s="31">
        <v>44361</v>
      </c>
      <c r="E6962" s="29" t="s">
        <v>52</v>
      </c>
      <c r="F6962" s="29">
        <v>5</v>
      </c>
      <c r="G6962" s="29" t="s">
        <v>43</v>
      </c>
      <c r="H6962" s="29">
        <v>8</v>
      </c>
      <c r="K6962" s="29">
        <v>4412471830</v>
      </c>
      <c r="L6962" s="29">
        <v>4412471830</v>
      </c>
      <c r="M6962" s="29" t="s">
        <v>51</v>
      </c>
      <c r="N6962" s="29">
        <v>2383854564</v>
      </c>
      <c r="O6962" s="32" t="str">
        <f t="shared" si="108"/>
        <v>Passives</v>
      </c>
    </row>
    <row r="6963" spans="1:15" x14ac:dyDescent="0.15">
      <c r="A6963" s="29" t="s">
        <v>41</v>
      </c>
      <c r="B6963" s="29" t="s">
        <v>42</v>
      </c>
      <c r="C6963" s="29" t="s">
        <v>102</v>
      </c>
      <c r="D6963" s="31">
        <v>44361</v>
      </c>
      <c r="E6963" s="29" t="s">
        <v>53</v>
      </c>
      <c r="F6963" s="29">
        <v>5</v>
      </c>
      <c r="G6963" s="29" t="s">
        <v>43</v>
      </c>
      <c r="H6963" s="29">
        <v>10</v>
      </c>
      <c r="K6963" s="29">
        <v>4412920150</v>
      </c>
      <c r="L6963" s="29">
        <v>4412920150</v>
      </c>
      <c r="M6963" s="29" t="s">
        <v>44</v>
      </c>
      <c r="N6963" s="29">
        <v>2383857570</v>
      </c>
      <c r="O6963" s="32" t="str">
        <f t="shared" si="108"/>
        <v>Promoters</v>
      </c>
    </row>
    <row r="6964" spans="1:15" x14ac:dyDescent="0.15">
      <c r="A6964" s="29" t="s">
        <v>41</v>
      </c>
      <c r="B6964" s="29" t="s">
        <v>42</v>
      </c>
      <c r="C6964" s="29" t="s">
        <v>132</v>
      </c>
      <c r="D6964" s="31">
        <v>44361</v>
      </c>
      <c r="E6964" s="29" t="s">
        <v>54</v>
      </c>
      <c r="F6964" s="29">
        <v>5</v>
      </c>
      <c r="G6964" s="29" t="s">
        <v>43</v>
      </c>
      <c r="H6964" s="29">
        <v>10</v>
      </c>
      <c r="K6964" s="29">
        <v>5058016740</v>
      </c>
      <c r="L6964" s="29">
        <v>5058016740</v>
      </c>
      <c r="M6964" s="29" t="s">
        <v>51</v>
      </c>
      <c r="N6964" s="29">
        <v>2383863179</v>
      </c>
      <c r="O6964" s="32" t="str">
        <f t="shared" si="108"/>
        <v>Promoters</v>
      </c>
    </row>
    <row r="6965" spans="1:15" x14ac:dyDescent="0.15">
      <c r="A6965" s="29" t="s">
        <v>41</v>
      </c>
      <c r="B6965" s="29" t="s">
        <v>42</v>
      </c>
      <c r="C6965" s="29" t="s">
        <v>147</v>
      </c>
      <c r="D6965" s="31">
        <v>44361</v>
      </c>
      <c r="E6965" s="29" t="s">
        <v>53</v>
      </c>
      <c r="F6965" s="29">
        <v>4</v>
      </c>
      <c r="G6965" s="29" t="s">
        <v>43</v>
      </c>
      <c r="H6965" s="29">
        <v>9</v>
      </c>
      <c r="K6965" s="29">
        <v>4412958943</v>
      </c>
      <c r="L6965" s="29">
        <v>4412958943</v>
      </c>
      <c r="M6965" s="29" t="s">
        <v>51</v>
      </c>
      <c r="N6965" s="29">
        <v>2383864530</v>
      </c>
      <c r="O6965" s="32" t="str">
        <f t="shared" si="108"/>
        <v>Promoters</v>
      </c>
    </row>
    <row r="6966" spans="1:15" x14ac:dyDescent="0.15">
      <c r="A6966" s="29" t="s">
        <v>41</v>
      </c>
      <c r="B6966" s="29" t="s">
        <v>42</v>
      </c>
      <c r="C6966" s="29" t="s">
        <v>107</v>
      </c>
      <c r="D6966" s="31">
        <v>44361</v>
      </c>
      <c r="E6966" s="29" t="s">
        <v>53</v>
      </c>
      <c r="F6966" s="29">
        <v>5</v>
      </c>
      <c r="G6966" s="29" t="s">
        <v>43</v>
      </c>
      <c r="H6966" s="29">
        <v>10</v>
      </c>
      <c r="K6966" s="29">
        <v>4415332419</v>
      </c>
      <c r="L6966" s="29">
        <v>4415332419</v>
      </c>
      <c r="M6966" s="29" t="s">
        <v>44</v>
      </c>
      <c r="N6966" s="29">
        <v>2383873611</v>
      </c>
      <c r="O6966" s="32" t="str">
        <f t="shared" si="108"/>
        <v>Promoters</v>
      </c>
    </row>
    <row r="6967" spans="1:15" x14ac:dyDescent="0.15">
      <c r="A6967" s="29" t="s">
        <v>41</v>
      </c>
      <c r="B6967" s="29" t="s">
        <v>42</v>
      </c>
      <c r="C6967" s="29" t="s">
        <v>140</v>
      </c>
      <c r="D6967" s="31">
        <v>44361</v>
      </c>
      <c r="E6967" s="29" t="s">
        <v>52</v>
      </c>
      <c r="F6967" s="29">
        <v>5</v>
      </c>
      <c r="G6967" s="29" t="s">
        <v>43</v>
      </c>
      <c r="H6967" s="29">
        <v>10</v>
      </c>
      <c r="K6967" s="29">
        <v>4412971973</v>
      </c>
      <c r="L6967" s="29">
        <v>4412971973</v>
      </c>
      <c r="M6967" s="29" t="s">
        <v>44</v>
      </c>
      <c r="N6967" s="29">
        <v>2383893855</v>
      </c>
      <c r="O6967" s="32" t="str">
        <f t="shared" si="108"/>
        <v>Promoters</v>
      </c>
    </row>
    <row r="6968" spans="1:15" x14ac:dyDescent="0.15">
      <c r="A6968" s="29" t="s">
        <v>41</v>
      </c>
      <c r="B6968" s="29" t="s">
        <v>42</v>
      </c>
      <c r="C6968" s="29" t="s">
        <v>132</v>
      </c>
      <c r="D6968" s="31">
        <v>44361</v>
      </c>
      <c r="E6968" s="29" t="s">
        <v>50</v>
      </c>
      <c r="F6968" s="29">
        <v>4</v>
      </c>
      <c r="G6968" s="29" t="s">
        <v>46</v>
      </c>
      <c r="H6968" s="29">
        <v>5</v>
      </c>
      <c r="K6968" s="29">
        <v>3406437617</v>
      </c>
      <c r="L6968" s="29">
        <v>3406437617</v>
      </c>
      <c r="M6968" s="29" t="s">
        <v>44</v>
      </c>
      <c r="N6968" s="29">
        <v>2383903803</v>
      </c>
      <c r="O6968" s="32" t="str">
        <f t="shared" si="108"/>
        <v>Detractors</v>
      </c>
    </row>
    <row r="6969" spans="1:15" x14ac:dyDescent="0.15">
      <c r="A6969" s="29" t="s">
        <v>41</v>
      </c>
      <c r="B6969" s="29" t="s">
        <v>42</v>
      </c>
      <c r="C6969" s="29" t="s">
        <v>107</v>
      </c>
      <c r="D6969" s="31">
        <v>44361</v>
      </c>
      <c r="E6969" s="29" t="s">
        <v>53</v>
      </c>
      <c r="F6969" s="29">
        <v>5</v>
      </c>
      <c r="G6969" s="29" t="s">
        <v>43</v>
      </c>
      <c r="H6969" s="29">
        <v>9</v>
      </c>
      <c r="K6969" s="29">
        <v>4413313189</v>
      </c>
      <c r="L6969" s="29">
        <v>4413313189</v>
      </c>
      <c r="M6969" s="29" t="s">
        <v>44</v>
      </c>
      <c r="N6969" s="29">
        <v>2383907943</v>
      </c>
      <c r="O6969" s="32" t="str">
        <f t="shared" si="108"/>
        <v>Promoters</v>
      </c>
    </row>
    <row r="6970" spans="1:15" x14ac:dyDescent="0.15">
      <c r="A6970" s="29" t="s">
        <v>41</v>
      </c>
      <c r="B6970" s="29" t="s">
        <v>42</v>
      </c>
      <c r="C6970" s="29" t="s">
        <v>111</v>
      </c>
      <c r="D6970" s="31">
        <v>44361</v>
      </c>
      <c r="E6970" s="29" t="s">
        <v>50</v>
      </c>
      <c r="F6970" s="29">
        <v>4</v>
      </c>
      <c r="G6970" s="29" t="s">
        <v>43</v>
      </c>
      <c r="H6970" s="29">
        <v>7</v>
      </c>
      <c r="K6970" s="29">
        <v>3402273559</v>
      </c>
      <c r="L6970" s="29">
        <v>3402273559</v>
      </c>
      <c r="M6970" s="29" t="s">
        <v>51</v>
      </c>
      <c r="N6970" s="29">
        <v>2383917687</v>
      </c>
      <c r="O6970" s="32" t="str">
        <f t="shared" si="108"/>
        <v>Passives</v>
      </c>
    </row>
    <row r="6971" spans="1:15" x14ac:dyDescent="0.15">
      <c r="A6971" s="29" t="s">
        <v>41</v>
      </c>
      <c r="B6971" s="29" t="s">
        <v>42</v>
      </c>
      <c r="C6971" s="29" t="s">
        <v>111</v>
      </c>
      <c r="D6971" s="31">
        <v>44361</v>
      </c>
      <c r="E6971" s="29" t="s">
        <v>54</v>
      </c>
      <c r="F6971" s="29">
        <v>5</v>
      </c>
      <c r="G6971" s="29" t="s">
        <v>43</v>
      </c>
      <c r="H6971" s="29">
        <v>3</v>
      </c>
      <c r="K6971" s="29">
        <v>5854745498</v>
      </c>
      <c r="L6971" s="29">
        <v>5854745498</v>
      </c>
      <c r="M6971" s="29" t="s">
        <v>44</v>
      </c>
      <c r="N6971" s="29">
        <v>2383921625</v>
      </c>
      <c r="O6971" s="32" t="str">
        <f t="shared" si="108"/>
        <v>Detractors</v>
      </c>
    </row>
    <row r="6972" spans="1:15" x14ac:dyDescent="0.15">
      <c r="A6972" s="29" t="s">
        <v>41</v>
      </c>
      <c r="B6972" s="29" t="s">
        <v>42</v>
      </c>
      <c r="C6972" s="29" t="s">
        <v>146</v>
      </c>
      <c r="D6972" s="31">
        <v>44361</v>
      </c>
      <c r="E6972" s="29" t="s">
        <v>52</v>
      </c>
      <c r="F6972" s="29">
        <v>5</v>
      </c>
      <c r="G6972" s="29" t="s">
        <v>43</v>
      </c>
      <c r="H6972" s="29">
        <v>10</v>
      </c>
      <c r="K6972" s="29">
        <v>4417039123</v>
      </c>
      <c r="L6972" s="29">
        <v>4417039123</v>
      </c>
      <c r="M6972" s="29" t="s">
        <v>44</v>
      </c>
      <c r="N6972" s="29">
        <v>2383923522</v>
      </c>
      <c r="O6972" s="32" t="str">
        <f t="shared" si="108"/>
        <v>Promoters</v>
      </c>
    </row>
    <row r="6973" spans="1:15" x14ac:dyDescent="0.15">
      <c r="A6973" s="29" t="s">
        <v>41</v>
      </c>
      <c r="B6973" s="29" t="s">
        <v>42</v>
      </c>
      <c r="C6973" s="29" t="s">
        <v>113</v>
      </c>
      <c r="D6973" s="31">
        <v>44361</v>
      </c>
      <c r="E6973" s="29" t="s">
        <v>50</v>
      </c>
      <c r="F6973" s="29">
        <v>5</v>
      </c>
      <c r="G6973" s="29" t="s">
        <v>43</v>
      </c>
      <c r="H6973" s="29">
        <v>10</v>
      </c>
      <c r="K6973" s="29">
        <v>3042818968</v>
      </c>
      <c r="L6973" s="29">
        <v>3042818968</v>
      </c>
      <c r="M6973" s="29" t="s">
        <v>44</v>
      </c>
      <c r="N6973" s="29">
        <v>2383934973</v>
      </c>
      <c r="O6973" s="32" t="str">
        <f t="shared" si="108"/>
        <v>Promoters</v>
      </c>
    </row>
    <row r="6974" spans="1:15" x14ac:dyDescent="0.15">
      <c r="A6974" s="29" t="s">
        <v>41</v>
      </c>
      <c r="B6974" s="29" t="s">
        <v>42</v>
      </c>
      <c r="C6974" s="29" t="s">
        <v>128</v>
      </c>
      <c r="D6974" s="31">
        <v>44361</v>
      </c>
      <c r="E6974" s="29" t="s">
        <v>55</v>
      </c>
      <c r="F6974" s="29">
        <v>5</v>
      </c>
      <c r="G6974" s="29" t="s">
        <v>43</v>
      </c>
      <c r="H6974" s="29">
        <v>8</v>
      </c>
      <c r="K6974" s="29">
        <v>7194969396</v>
      </c>
      <c r="L6974" s="29">
        <v>7194969396</v>
      </c>
      <c r="M6974" s="29" t="s">
        <v>44</v>
      </c>
      <c r="N6974" s="29">
        <v>2383935625</v>
      </c>
      <c r="O6974" s="32" t="str">
        <f t="shared" si="108"/>
        <v>Passives</v>
      </c>
    </row>
    <row r="6975" spans="1:15" x14ac:dyDescent="0.15">
      <c r="A6975" s="29" t="s">
        <v>41</v>
      </c>
      <c r="B6975" s="29" t="s">
        <v>42</v>
      </c>
      <c r="C6975" s="29" t="s">
        <v>128</v>
      </c>
      <c r="D6975" s="31">
        <v>44361</v>
      </c>
      <c r="E6975" s="29" t="s">
        <v>54</v>
      </c>
      <c r="F6975" s="29">
        <v>5</v>
      </c>
      <c r="G6975" s="29" t="s">
        <v>43</v>
      </c>
      <c r="H6975" s="29">
        <v>8</v>
      </c>
      <c r="K6975" s="29">
        <v>5052403996</v>
      </c>
      <c r="L6975" s="29">
        <v>5052403996</v>
      </c>
      <c r="M6975" s="29" t="s">
        <v>44</v>
      </c>
      <c r="N6975" s="29">
        <v>2383945303</v>
      </c>
      <c r="O6975" s="32" t="str">
        <f t="shared" si="108"/>
        <v>Passives</v>
      </c>
    </row>
    <row r="6976" spans="1:15" x14ac:dyDescent="0.15">
      <c r="A6976" s="29" t="s">
        <v>41</v>
      </c>
      <c r="B6976" s="29" t="s">
        <v>42</v>
      </c>
      <c r="C6976" s="29" t="s">
        <v>102</v>
      </c>
      <c r="D6976" s="31">
        <v>44361</v>
      </c>
      <c r="E6976" s="29" t="s">
        <v>53</v>
      </c>
      <c r="F6976" s="29">
        <v>3</v>
      </c>
      <c r="G6976" s="29" t="s">
        <v>46</v>
      </c>
      <c r="H6976" s="29">
        <v>3</v>
      </c>
      <c r="K6976" s="29">
        <v>4415348968</v>
      </c>
      <c r="L6976" s="29">
        <v>4415348968</v>
      </c>
      <c r="M6976" s="29" t="s">
        <v>44</v>
      </c>
      <c r="N6976" s="29">
        <v>2383945991</v>
      </c>
      <c r="O6976" s="32" t="str">
        <f t="shared" si="108"/>
        <v>Detractors</v>
      </c>
    </row>
    <row r="6977" spans="1:15" x14ac:dyDescent="0.15">
      <c r="A6977" s="29" t="s">
        <v>41</v>
      </c>
      <c r="B6977" s="29" t="s">
        <v>42</v>
      </c>
      <c r="C6977" s="29" t="s">
        <v>78</v>
      </c>
      <c r="D6977" s="31">
        <v>44361</v>
      </c>
      <c r="E6977" s="29" t="s">
        <v>52</v>
      </c>
      <c r="F6977" s="29">
        <v>5</v>
      </c>
      <c r="G6977" s="29" t="s">
        <v>46</v>
      </c>
      <c r="H6977" s="29">
        <v>6</v>
      </c>
      <c r="J6977" s="29">
        <v>2056220610</v>
      </c>
      <c r="K6977" s="29">
        <v>4417030792</v>
      </c>
      <c r="L6977" s="29">
        <v>4417030792</v>
      </c>
      <c r="M6977" s="29" t="s">
        <v>44</v>
      </c>
      <c r="N6977" s="29">
        <v>2383947066</v>
      </c>
      <c r="O6977" s="32" t="str">
        <f t="shared" si="108"/>
        <v>Detractors</v>
      </c>
    </row>
    <row r="6978" spans="1:15" x14ac:dyDescent="0.15">
      <c r="A6978" s="29" t="s">
        <v>41</v>
      </c>
      <c r="B6978" s="29" t="s">
        <v>42</v>
      </c>
      <c r="C6978" s="29" t="s">
        <v>113</v>
      </c>
      <c r="D6978" s="31">
        <v>44361</v>
      </c>
      <c r="E6978" s="29" t="s">
        <v>50</v>
      </c>
      <c r="F6978" s="29">
        <v>5</v>
      </c>
      <c r="G6978" s="29" t="s">
        <v>43</v>
      </c>
      <c r="H6978" s="29">
        <v>5</v>
      </c>
      <c r="K6978" s="29">
        <v>3409980294</v>
      </c>
      <c r="L6978" s="29">
        <v>3409980294</v>
      </c>
      <c r="M6978" s="29" t="s">
        <v>44</v>
      </c>
      <c r="N6978" s="29">
        <v>2383958623</v>
      </c>
      <c r="O6978" s="32" t="str">
        <f t="shared" ref="O6978:O7041" si="109">IF(AND(H6978&gt;=$Q$3,H6978&lt;=$R$3),$S$3,IF(AND(H6978&gt;=$Q$4,H6978&lt;=$R$4),$S$4,IF(AND(H6978&gt;=$Q$5,H6978&lt;=$R$5),$S$5)))</f>
        <v>Detractors</v>
      </c>
    </row>
    <row r="6979" spans="1:15" x14ac:dyDescent="0.15">
      <c r="A6979" s="29" t="s">
        <v>41</v>
      </c>
      <c r="B6979" s="29" t="s">
        <v>42</v>
      </c>
      <c r="C6979" s="29" t="s">
        <v>127</v>
      </c>
      <c r="D6979" s="31">
        <v>44361</v>
      </c>
      <c r="E6979" s="29" t="s">
        <v>55</v>
      </c>
      <c r="F6979" s="29">
        <v>5</v>
      </c>
      <c r="G6979" s="29" t="s">
        <v>46</v>
      </c>
      <c r="H6979" s="29">
        <v>0</v>
      </c>
      <c r="K6979" s="29">
        <v>7752945189</v>
      </c>
      <c r="L6979" s="29">
        <v>7752945189</v>
      </c>
      <c r="M6979" s="29" t="s">
        <v>44</v>
      </c>
      <c r="N6979" s="29">
        <v>2383981750</v>
      </c>
      <c r="O6979" s="32" t="str">
        <f t="shared" si="109"/>
        <v>Detractors</v>
      </c>
    </row>
    <row r="6980" spans="1:15" x14ac:dyDescent="0.15">
      <c r="A6980" s="29" t="s">
        <v>41</v>
      </c>
      <c r="B6980" s="29" t="s">
        <v>42</v>
      </c>
      <c r="C6980" s="29" t="s">
        <v>142</v>
      </c>
      <c r="D6980" s="31">
        <v>44361</v>
      </c>
      <c r="E6980" s="29" t="s">
        <v>50</v>
      </c>
      <c r="F6980" s="29">
        <v>4</v>
      </c>
      <c r="G6980" s="29" t="s">
        <v>46</v>
      </c>
      <c r="H6980" s="29">
        <v>7</v>
      </c>
      <c r="K6980" s="29">
        <v>3403449862</v>
      </c>
      <c r="L6980" s="29">
        <v>3403449862</v>
      </c>
      <c r="M6980" s="29" t="s">
        <v>51</v>
      </c>
      <c r="N6980" s="29">
        <v>2383982994</v>
      </c>
      <c r="O6980" s="32" t="str">
        <f t="shared" si="109"/>
        <v>Passives</v>
      </c>
    </row>
    <row r="6981" spans="1:15" x14ac:dyDescent="0.15">
      <c r="A6981" s="29" t="s">
        <v>41</v>
      </c>
      <c r="B6981" s="29" t="s">
        <v>42</v>
      </c>
      <c r="C6981" s="29" t="s">
        <v>125</v>
      </c>
      <c r="D6981" s="31">
        <v>44361</v>
      </c>
      <c r="E6981" s="29" t="s">
        <v>52</v>
      </c>
      <c r="F6981" s="29">
        <v>5</v>
      </c>
      <c r="G6981" s="29" t="s">
        <v>46</v>
      </c>
      <c r="H6981" s="29">
        <v>6</v>
      </c>
      <c r="K6981" s="29">
        <v>4412927816</v>
      </c>
      <c r="L6981" s="29">
        <v>4412927816</v>
      </c>
      <c r="M6981" s="29" t="s">
        <v>44</v>
      </c>
      <c r="N6981" s="29">
        <v>2383987550</v>
      </c>
      <c r="O6981" s="32" t="str">
        <f t="shared" si="109"/>
        <v>Detractors</v>
      </c>
    </row>
    <row r="6982" spans="1:15" x14ac:dyDescent="0.15">
      <c r="A6982" s="29" t="s">
        <v>41</v>
      </c>
      <c r="B6982" s="29" t="s">
        <v>42</v>
      </c>
      <c r="C6982" s="29" t="s">
        <v>114</v>
      </c>
      <c r="D6982" s="31">
        <v>44361</v>
      </c>
      <c r="E6982" s="29" t="s">
        <v>50</v>
      </c>
      <c r="F6982" s="29">
        <v>5</v>
      </c>
      <c r="G6982" s="29" t="s">
        <v>46</v>
      </c>
      <c r="H6982" s="29">
        <v>10</v>
      </c>
      <c r="K6982" s="29">
        <v>6785706969</v>
      </c>
      <c r="L6982" s="29">
        <v>6785706969</v>
      </c>
      <c r="M6982" s="29" t="s">
        <v>44</v>
      </c>
      <c r="N6982" s="29">
        <v>2383997094</v>
      </c>
      <c r="O6982" s="32" t="str">
        <f t="shared" si="109"/>
        <v>Promoters</v>
      </c>
    </row>
    <row r="6983" spans="1:15" x14ac:dyDescent="0.15">
      <c r="A6983" s="29" t="s">
        <v>41</v>
      </c>
      <c r="B6983" s="29" t="s">
        <v>42</v>
      </c>
      <c r="C6983" s="29" t="s">
        <v>129</v>
      </c>
      <c r="D6983" s="31">
        <v>44361</v>
      </c>
      <c r="E6983" s="29" t="s">
        <v>50</v>
      </c>
      <c r="F6983" s="29">
        <v>2</v>
      </c>
      <c r="G6983" s="29" t="s">
        <v>46</v>
      </c>
      <c r="H6983" s="29">
        <v>2</v>
      </c>
      <c r="K6983" s="29">
        <v>3406437617</v>
      </c>
      <c r="L6983" s="29">
        <v>3406437617</v>
      </c>
      <c r="M6983" s="29" t="s">
        <v>44</v>
      </c>
      <c r="N6983" s="29">
        <v>2384015949</v>
      </c>
      <c r="O6983" s="32" t="str">
        <f t="shared" si="109"/>
        <v>Detractors</v>
      </c>
    </row>
    <row r="6984" spans="1:15" x14ac:dyDescent="0.15">
      <c r="A6984" s="29" t="s">
        <v>41</v>
      </c>
      <c r="B6984" s="29" t="s">
        <v>42</v>
      </c>
      <c r="C6984" s="29" t="s">
        <v>129</v>
      </c>
      <c r="D6984" s="31">
        <v>44361</v>
      </c>
      <c r="E6984" s="29" t="s">
        <v>54</v>
      </c>
      <c r="F6984" s="29">
        <v>5</v>
      </c>
      <c r="G6984" s="29" t="s">
        <v>43</v>
      </c>
      <c r="H6984" s="29">
        <v>9</v>
      </c>
      <c r="K6984" s="29">
        <v>9283260126</v>
      </c>
      <c r="L6984" s="29">
        <v>9283260126</v>
      </c>
      <c r="M6984" s="29" t="s">
        <v>44</v>
      </c>
      <c r="N6984" s="29">
        <v>2384025646</v>
      </c>
      <c r="O6984" s="32" t="str">
        <f t="shared" si="109"/>
        <v>Promoters</v>
      </c>
    </row>
    <row r="6985" spans="1:15" x14ac:dyDescent="0.15">
      <c r="A6985" s="29" t="s">
        <v>41</v>
      </c>
      <c r="B6985" s="29" t="s">
        <v>42</v>
      </c>
      <c r="C6985" s="29" t="s">
        <v>117</v>
      </c>
      <c r="D6985" s="31">
        <v>44361</v>
      </c>
      <c r="E6985" s="29" t="s">
        <v>50</v>
      </c>
      <c r="F6985" s="29">
        <v>4</v>
      </c>
      <c r="G6985" s="29" t="s">
        <v>46</v>
      </c>
      <c r="H6985" s="29">
        <v>5</v>
      </c>
      <c r="K6985" s="29">
        <v>3406435770</v>
      </c>
      <c r="L6985" s="29">
        <v>3406435770</v>
      </c>
      <c r="M6985" s="29" t="s">
        <v>44</v>
      </c>
      <c r="N6985" s="29">
        <v>2384030977</v>
      </c>
      <c r="O6985" s="32" t="str">
        <f t="shared" si="109"/>
        <v>Detractors</v>
      </c>
    </row>
    <row r="6986" spans="1:15" x14ac:dyDescent="0.15">
      <c r="A6986" s="29" t="s">
        <v>41</v>
      </c>
      <c r="B6986" s="29" t="s">
        <v>42</v>
      </c>
      <c r="C6986" s="29" t="s">
        <v>140</v>
      </c>
      <c r="D6986" s="31">
        <v>44362</v>
      </c>
      <c r="E6986" s="29" t="s">
        <v>52</v>
      </c>
      <c r="F6986" s="29">
        <v>5</v>
      </c>
      <c r="G6986" s="29" t="s">
        <v>43</v>
      </c>
      <c r="H6986" s="29">
        <v>10</v>
      </c>
      <c r="K6986" s="29">
        <v>4417373733</v>
      </c>
      <c r="L6986" s="29">
        <v>4417373733</v>
      </c>
      <c r="M6986" s="29" t="s">
        <v>44</v>
      </c>
      <c r="N6986" s="29">
        <v>2384150209</v>
      </c>
      <c r="O6986" s="32" t="str">
        <f t="shared" si="109"/>
        <v>Promoters</v>
      </c>
    </row>
    <row r="6987" spans="1:15" x14ac:dyDescent="0.15">
      <c r="A6987" s="29" t="s">
        <v>41</v>
      </c>
      <c r="B6987" s="29" t="s">
        <v>42</v>
      </c>
      <c r="C6987" s="29" t="s">
        <v>113</v>
      </c>
      <c r="D6987" s="31">
        <v>44362</v>
      </c>
      <c r="E6987" s="29" t="s">
        <v>50</v>
      </c>
      <c r="F6987" s="29">
        <v>5</v>
      </c>
      <c r="G6987" s="29" t="s">
        <v>43</v>
      </c>
      <c r="H6987" s="29">
        <v>7</v>
      </c>
      <c r="J6987" s="29">
        <v>2056440304</v>
      </c>
      <c r="K6987" s="29">
        <v>3605502544</v>
      </c>
      <c r="L6987" s="29">
        <v>3605502544</v>
      </c>
      <c r="M6987" s="29" t="s">
        <v>44</v>
      </c>
      <c r="N6987" s="29">
        <v>2384186257</v>
      </c>
      <c r="O6987" s="32" t="str">
        <f t="shared" si="109"/>
        <v>Passives</v>
      </c>
    </row>
    <row r="6988" spans="1:15" x14ac:dyDescent="0.15">
      <c r="A6988" s="29" t="s">
        <v>41</v>
      </c>
      <c r="B6988" s="29" t="s">
        <v>42</v>
      </c>
      <c r="C6988" s="29" t="s">
        <v>134</v>
      </c>
      <c r="D6988" s="31">
        <v>44362</v>
      </c>
      <c r="E6988" s="29" t="s">
        <v>52</v>
      </c>
      <c r="F6988" s="29">
        <v>5</v>
      </c>
      <c r="G6988" s="29" t="s">
        <v>43</v>
      </c>
      <c r="H6988" s="29">
        <v>10</v>
      </c>
      <c r="K6988" s="29">
        <v>4417057111</v>
      </c>
      <c r="L6988" s="29">
        <v>4417057111</v>
      </c>
      <c r="M6988" s="29" t="s">
        <v>44</v>
      </c>
      <c r="N6988" s="29">
        <v>2384186704</v>
      </c>
      <c r="O6988" s="32" t="str">
        <f t="shared" si="109"/>
        <v>Promoters</v>
      </c>
    </row>
    <row r="6989" spans="1:15" x14ac:dyDescent="0.15">
      <c r="A6989" s="29" t="s">
        <v>41</v>
      </c>
      <c r="B6989" s="29" t="s">
        <v>42</v>
      </c>
      <c r="C6989" s="29" t="s">
        <v>108</v>
      </c>
      <c r="D6989" s="31">
        <v>44362</v>
      </c>
      <c r="E6989" s="29" t="s">
        <v>53</v>
      </c>
      <c r="F6989" s="29">
        <v>5</v>
      </c>
      <c r="G6989" s="29" t="s">
        <v>43</v>
      </c>
      <c r="H6989" s="29">
        <v>10</v>
      </c>
      <c r="K6989" s="29">
        <v>4415193284</v>
      </c>
      <c r="L6989" s="29">
        <v>4415193284</v>
      </c>
      <c r="M6989" s="29" t="s">
        <v>44</v>
      </c>
      <c r="N6989" s="29">
        <v>2384197528</v>
      </c>
      <c r="O6989" s="32" t="str">
        <f t="shared" si="109"/>
        <v>Promoters</v>
      </c>
    </row>
    <row r="6990" spans="1:15" x14ac:dyDescent="0.15">
      <c r="A6990" s="29" t="s">
        <v>41</v>
      </c>
      <c r="B6990" s="29" t="s">
        <v>42</v>
      </c>
      <c r="C6990" s="29" t="s">
        <v>101</v>
      </c>
      <c r="D6990" s="31">
        <v>44362</v>
      </c>
      <c r="E6990" s="29" t="s">
        <v>53</v>
      </c>
      <c r="F6990" s="29">
        <v>5</v>
      </c>
      <c r="G6990" s="29" t="s">
        <v>46</v>
      </c>
      <c r="H6990" s="29">
        <v>10</v>
      </c>
      <c r="K6990" s="29">
        <v>4415052034</v>
      </c>
      <c r="L6990" s="29">
        <v>4415052034</v>
      </c>
      <c r="M6990" s="29" t="s">
        <v>44</v>
      </c>
      <c r="N6990" s="29">
        <v>2384203652</v>
      </c>
      <c r="O6990" s="32" t="str">
        <f t="shared" si="109"/>
        <v>Promoters</v>
      </c>
    </row>
    <row r="6991" spans="1:15" x14ac:dyDescent="0.15">
      <c r="A6991" s="29" t="s">
        <v>41</v>
      </c>
      <c r="B6991" s="29" t="s">
        <v>42</v>
      </c>
      <c r="C6991" s="29" t="s">
        <v>105</v>
      </c>
      <c r="D6991" s="31">
        <v>44362</v>
      </c>
      <c r="E6991" s="29" t="s">
        <v>53</v>
      </c>
      <c r="F6991" s="29">
        <v>5</v>
      </c>
      <c r="G6991" s="29" t="s">
        <v>43</v>
      </c>
      <c r="H6991" s="29">
        <v>9</v>
      </c>
      <c r="K6991" s="29">
        <v>4415380813</v>
      </c>
      <c r="L6991" s="29">
        <v>4415380813</v>
      </c>
      <c r="M6991" s="29" t="s">
        <v>44</v>
      </c>
      <c r="N6991" s="29">
        <v>2384212457</v>
      </c>
      <c r="O6991" s="32" t="str">
        <f t="shared" si="109"/>
        <v>Promoters</v>
      </c>
    </row>
    <row r="6992" spans="1:15" x14ac:dyDescent="0.15">
      <c r="A6992" s="29" t="s">
        <v>41</v>
      </c>
      <c r="B6992" s="29" t="s">
        <v>42</v>
      </c>
      <c r="C6992" s="29" t="s">
        <v>125</v>
      </c>
      <c r="D6992" s="31">
        <v>44362</v>
      </c>
      <c r="E6992" s="29" t="s">
        <v>52</v>
      </c>
      <c r="F6992" s="29">
        <v>5</v>
      </c>
      <c r="G6992" s="29" t="s">
        <v>43</v>
      </c>
      <c r="H6992" s="29">
        <v>8</v>
      </c>
      <c r="K6992" s="29">
        <v>4413373353</v>
      </c>
      <c r="L6992" s="29">
        <v>4413373353</v>
      </c>
      <c r="M6992" s="29" t="s">
        <v>44</v>
      </c>
      <c r="N6992" s="29">
        <v>2384248291</v>
      </c>
      <c r="O6992" s="32" t="str">
        <f t="shared" si="109"/>
        <v>Passives</v>
      </c>
    </row>
    <row r="6993" spans="1:15" x14ac:dyDescent="0.15">
      <c r="A6993" s="29" t="s">
        <v>41</v>
      </c>
      <c r="B6993" s="29" t="s">
        <v>42</v>
      </c>
      <c r="C6993" s="29" t="s">
        <v>111</v>
      </c>
      <c r="D6993" s="31">
        <v>44362</v>
      </c>
      <c r="E6993" s="29" t="s">
        <v>50</v>
      </c>
      <c r="F6993" s="29">
        <v>5</v>
      </c>
      <c r="G6993" s="29" t="s">
        <v>46</v>
      </c>
      <c r="H6993" s="29">
        <v>5</v>
      </c>
      <c r="K6993" s="29">
        <v>3402018977</v>
      </c>
      <c r="L6993" s="29">
        <v>3402018977</v>
      </c>
      <c r="M6993" s="29" t="s">
        <v>44</v>
      </c>
      <c r="N6993" s="29">
        <v>2384250211</v>
      </c>
      <c r="O6993" s="32" t="str">
        <f t="shared" si="109"/>
        <v>Detractors</v>
      </c>
    </row>
    <row r="6994" spans="1:15" x14ac:dyDescent="0.15">
      <c r="A6994" s="29" t="s">
        <v>41</v>
      </c>
      <c r="B6994" s="29" t="s">
        <v>42</v>
      </c>
      <c r="C6994" s="29" t="s">
        <v>112</v>
      </c>
      <c r="D6994" s="31">
        <v>44362</v>
      </c>
      <c r="E6994" s="29" t="s">
        <v>54</v>
      </c>
      <c r="F6994" s="29">
        <v>3</v>
      </c>
      <c r="G6994" s="29" t="s">
        <v>46</v>
      </c>
      <c r="H6994" s="29">
        <v>5</v>
      </c>
      <c r="K6994" s="29">
        <v>9285876915</v>
      </c>
      <c r="L6994" s="29">
        <v>9285876915</v>
      </c>
      <c r="M6994" s="29" t="s">
        <v>44</v>
      </c>
      <c r="N6994" s="29">
        <v>2384254039</v>
      </c>
      <c r="O6994" s="32" t="str">
        <f t="shared" si="109"/>
        <v>Detractors</v>
      </c>
    </row>
    <row r="6995" spans="1:15" x14ac:dyDescent="0.15">
      <c r="A6995" s="29" t="s">
        <v>41</v>
      </c>
      <c r="B6995" s="29" t="s">
        <v>42</v>
      </c>
      <c r="C6995" s="29" t="s">
        <v>100</v>
      </c>
      <c r="D6995" s="31">
        <v>44362</v>
      </c>
      <c r="E6995" s="29" t="s">
        <v>53</v>
      </c>
      <c r="F6995" s="29">
        <v>5</v>
      </c>
      <c r="G6995" s="29" t="s">
        <v>43</v>
      </c>
      <c r="H6995" s="29">
        <v>10</v>
      </c>
      <c r="K6995" s="29">
        <v>4412951111</v>
      </c>
      <c r="L6995" s="29">
        <v>4412951111</v>
      </c>
      <c r="M6995" s="29" t="s">
        <v>51</v>
      </c>
      <c r="N6995" s="29">
        <v>2384267679</v>
      </c>
      <c r="O6995" s="32" t="str">
        <f t="shared" si="109"/>
        <v>Promoters</v>
      </c>
    </row>
    <row r="6996" spans="1:15" x14ac:dyDescent="0.15">
      <c r="A6996" s="29" t="s">
        <v>41</v>
      </c>
      <c r="B6996" s="29" t="s">
        <v>42</v>
      </c>
      <c r="C6996" s="29" t="s">
        <v>141</v>
      </c>
      <c r="D6996" s="31">
        <v>44362</v>
      </c>
      <c r="E6996" s="29" t="s">
        <v>52</v>
      </c>
      <c r="F6996" s="29">
        <v>5</v>
      </c>
      <c r="G6996" s="29" t="s">
        <v>43</v>
      </c>
      <c r="H6996" s="29">
        <v>9</v>
      </c>
      <c r="K6996" s="29">
        <v>4417775451</v>
      </c>
      <c r="L6996" s="29">
        <v>4417775451</v>
      </c>
      <c r="M6996" s="29" t="s">
        <v>44</v>
      </c>
      <c r="N6996" s="29">
        <v>2384275771</v>
      </c>
      <c r="O6996" s="32" t="str">
        <f t="shared" si="109"/>
        <v>Promoters</v>
      </c>
    </row>
    <row r="6997" spans="1:15" x14ac:dyDescent="0.15">
      <c r="A6997" s="29" t="s">
        <v>41</v>
      </c>
      <c r="B6997" s="29" t="s">
        <v>42</v>
      </c>
      <c r="C6997" s="29" t="s">
        <v>129</v>
      </c>
      <c r="D6997" s="31">
        <v>44362</v>
      </c>
      <c r="E6997" s="29" t="s">
        <v>50</v>
      </c>
      <c r="F6997" s="29">
        <v>2</v>
      </c>
      <c r="G6997" s="29" t="s">
        <v>43</v>
      </c>
      <c r="H6997" s="29">
        <v>2</v>
      </c>
      <c r="K6997" s="29">
        <v>3409980294</v>
      </c>
      <c r="L6997" s="29">
        <v>3409980294</v>
      </c>
      <c r="M6997" s="29" t="s">
        <v>44</v>
      </c>
      <c r="N6997" s="29">
        <v>2384292018</v>
      </c>
      <c r="O6997" s="32" t="str">
        <f t="shared" si="109"/>
        <v>Detractors</v>
      </c>
    </row>
    <row r="6998" spans="1:15" x14ac:dyDescent="0.15">
      <c r="A6998" s="29" t="s">
        <v>41</v>
      </c>
      <c r="B6998" s="29" t="s">
        <v>42</v>
      </c>
      <c r="C6998" s="29" t="s">
        <v>131</v>
      </c>
      <c r="D6998" s="31">
        <v>44362</v>
      </c>
      <c r="E6998" s="29" t="s">
        <v>54</v>
      </c>
      <c r="F6998" s="29">
        <v>5</v>
      </c>
      <c r="G6998" s="29" t="s">
        <v>43</v>
      </c>
      <c r="H6998" s="29">
        <v>10</v>
      </c>
      <c r="K6998" s="29">
        <v>9283260126</v>
      </c>
      <c r="L6998" s="29">
        <v>9283260126</v>
      </c>
      <c r="M6998" s="29" t="s">
        <v>44</v>
      </c>
      <c r="N6998" s="29">
        <v>2384329031</v>
      </c>
      <c r="O6998" s="32" t="str">
        <f t="shared" si="109"/>
        <v>Promoters</v>
      </c>
    </row>
    <row r="6999" spans="1:15" x14ac:dyDescent="0.15">
      <c r="A6999" s="29" t="s">
        <v>41</v>
      </c>
      <c r="B6999" s="29" t="s">
        <v>42</v>
      </c>
      <c r="C6999" s="29" t="s">
        <v>142</v>
      </c>
      <c r="D6999" s="31">
        <v>44362</v>
      </c>
      <c r="E6999" s="29" t="s">
        <v>50</v>
      </c>
      <c r="F6999" s="29">
        <v>5</v>
      </c>
      <c r="G6999" s="29" t="s">
        <v>43</v>
      </c>
      <c r="H6999" s="29">
        <v>7</v>
      </c>
      <c r="K6999" s="29">
        <v>3406426422</v>
      </c>
      <c r="L6999" s="29">
        <v>3406426422</v>
      </c>
      <c r="M6999" s="29" t="s">
        <v>44</v>
      </c>
      <c r="N6999" s="29">
        <v>2384334443</v>
      </c>
      <c r="O6999" s="32" t="str">
        <f t="shared" si="109"/>
        <v>Passives</v>
      </c>
    </row>
    <row r="7000" spans="1:15" x14ac:dyDescent="0.15">
      <c r="A7000" s="29" t="s">
        <v>41</v>
      </c>
      <c r="B7000" s="29" t="s">
        <v>42</v>
      </c>
      <c r="C7000" s="29" t="s">
        <v>113</v>
      </c>
      <c r="D7000" s="31">
        <v>44362</v>
      </c>
      <c r="E7000" s="29" t="s">
        <v>50</v>
      </c>
      <c r="F7000" s="29">
        <v>5</v>
      </c>
      <c r="G7000" s="29" t="s">
        <v>43</v>
      </c>
      <c r="H7000" s="29">
        <v>10</v>
      </c>
      <c r="K7000" s="29">
        <v>4703071493</v>
      </c>
      <c r="L7000" s="29">
        <v>4703071493</v>
      </c>
      <c r="M7000" s="29" t="s">
        <v>44</v>
      </c>
      <c r="N7000" s="29">
        <v>2384354131</v>
      </c>
      <c r="O7000" s="32" t="str">
        <f t="shared" si="109"/>
        <v>Promoters</v>
      </c>
    </row>
    <row r="7001" spans="1:15" x14ac:dyDescent="0.15">
      <c r="A7001" s="29" t="s">
        <v>41</v>
      </c>
      <c r="B7001" s="29" t="s">
        <v>42</v>
      </c>
      <c r="C7001" s="29" t="s">
        <v>117</v>
      </c>
      <c r="D7001" s="31">
        <v>44362</v>
      </c>
      <c r="E7001" s="29" t="s">
        <v>50</v>
      </c>
      <c r="F7001" s="29">
        <v>5</v>
      </c>
      <c r="G7001" s="29" t="s">
        <v>46</v>
      </c>
      <c r="H7001" s="29">
        <v>8</v>
      </c>
      <c r="K7001" s="29">
        <v>3402771222</v>
      </c>
      <c r="L7001" s="29">
        <v>3402771222</v>
      </c>
      <c r="M7001" s="29" t="s">
        <v>44</v>
      </c>
      <c r="N7001" s="29">
        <v>2384362541</v>
      </c>
      <c r="O7001" s="32" t="str">
        <f t="shared" si="109"/>
        <v>Passives</v>
      </c>
    </row>
    <row r="7002" spans="1:15" x14ac:dyDescent="0.15">
      <c r="A7002" s="29" t="s">
        <v>41</v>
      </c>
      <c r="B7002" s="29" t="s">
        <v>42</v>
      </c>
      <c r="C7002" s="29" t="s">
        <v>142</v>
      </c>
      <c r="D7002" s="31">
        <v>44362</v>
      </c>
      <c r="E7002" s="29" t="s">
        <v>50</v>
      </c>
      <c r="F7002" s="29">
        <v>5</v>
      </c>
      <c r="G7002" s="29" t="s">
        <v>43</v>
      </c>
      <c r="H7002" s="29">
        <v>10</v>
      </c>
      <c r="K7002" s="29">
        <v>3406435868</v>
      </c>
      <c r="L7002" s="29">
        <v>3406435868</v>
      </c>
      <c r="M7002" s="29" t="s">
        <v>44</v>
      </c>
      <c r="N7002" s="29">
        <v>2384370490</v>
      </c>
      <c r="O7002" s="32" t="str">
        <f t="shared" si="109"/>
        <v>Promoters</v>
      </c>
    </row>
    <row r="7003" spans="1:15" x14ac:dyDescent="0.15">
      <c r="A7003" s="29" t="s">
        <v>41</v>
      </c>
      <c r="B7003" s="29" t="s">
        <v>42</v>
      </c>
      <c r="C7003" s="29" t="s">
        <v>114</v>
      </c>
      <c r="D7003" s="31">
        <v>44362</v>
      </c>
      <c r="E7003" s="29" t="s">
        <v>53</v>
      </c>
      <c r="F7003" s="29">
        <v>5</v>
      </c>
      <c r="G7003" s="29" t="s">
        <v>43</v>
      </c>
      <c r="H7003" s="29">
        <v>10</v>
      </c>
      <c r="K7003" s="29">
        <v>4417058513</v>
      </c>
      <c r="L7003" s="29">
        <v>4417058513</v>
      </c>
      <c r="M7003" s="29" t="s">
        <v>44</v>
      </c>
      <c r="N7003" s="29">
        <v>2384371460</v>
      </c>
      <c r="O7003" s="32" t="str">
        <f t="shared" si="109"/>
        <v>Promoters</v>
      </c>
    </row>
    <row r="7004" spans="1:15" x14ac:dyDescent="0.15">
      <c r="A7004" s="29" t="s">
        <v>41</v>
      </c>
      <c r="B7004" s="29" t="s">
        <v>42</v>
      </c>
      <c r="C7004" s="29" t="s">
        <v>118</v>
      </c>
      <c r="D7004" s="31">
        <v>44362</v>
      </c>
      <c r="E7004" s="29" t="s">
        <v>50</v>
      </c>
      <c r="F7004" s="29">
        <v>5</v>
      </c>
      <c r="G7004" s="29" t="s">
        <v>43</v>
      </c>
      <c r="H7004" s="29">
        <v>9</v>
      </c>
      <c r="K7004" s="29">
        <v>3402448519</v>
      </c>
      <c r="L7004" s="29">
        <v>3402448519</v>
      </c>
      <c r="M7004" s="29" t="s">
        <v>44</v>
      </c>
      <c r="N7004" s="29">
        <v>2384383999</v>
      </c>
      <c r="O7004" s="32" t="str">
        <f t="shared" si="109"/>
        <v>Promoters</v>
      </c>
    </row>
    <row r="7005" spans="1:15" x14ac:dyDescent="0.15">
      <c r="A7005" s="29" t="s">
        <v>41</v>
      </c>
      <c r="B7005" s="29" t="s">
        <v>42</v>
      </c>
      <c r="C7005" s="29" t="s">
        <v>99</v>
      </c>
      <c r="D7005" s="31">
        <v>44362</v>
      </c>
      <c r="E7005" s="29" t="s">
        <v>53</v>
      </c>
      <c r="F7005" s="29">
        <v>4</v>
      </c>
      <c r="G7005" s="29" t="s">
        <v>43</v>
      </c>
      <c r="H7005" s="29">
        <v>3</v>
      </c>
      <c r="K7005" s="29">
        <v>4413368091</v>
      </c>
      <c r="L7005" s="29">
        <v>4413368091</v>
      </c>
      <c r="M7005" s="29" t="s">
        <v>44</v>
      </c>
      <c r="N7005" s="29">
        <v>2384386590</v>
      </c>
      <c r="O7005" s="32" t="str">
        <f t="shared" si="109"/>
        <v>Detractors</v>
      </c>
    </row>
    <row r="7006" spans="1:15" x14ac:dyDescent="0.15">
      <c r="A7006" s="29" t="s">
        <v>41</v>
      </c>
      <c r="B7006" s="29" t="s">
        <v>42</v>
      </c>
      <c r="C7006" s="29" t="s">
        <v>131</v>
      </c>
      <c r="D7006" s="31">
        <v>44362</v>
      </c>
      <c r="E7006" s="29" t="s">
        <v>54</v>
      </c>
      <c r="F7006" s="29">
        <v>5</v>
      </c>
      <c r="G7006" s="29" t="s">
        <v>43</v>
      </c>
      <c r="H7006" s="29">
        <v>10</v>
      </c>
      <c r="K7006" s="29">
        <v>5055674634</v>
      </c>
      <c r="L7006" s="29">
        <v>5055674634</v>
      </c>
      <c r="M7006" s="29" t="s">
        <v>44</v>
      </c>
      <c r="N7006" s="29">
        <v>2384392391</v>
      </c>
      <c r="O7006" s="32" t="str">
        <f t="shared" si="109"/>
        <v>Promoters</v>
      </c>
    </row>
    <row r="7007" spans="1:15" x14ac:dyDescent="0.15">
      <c r="A7007" s="29" t="s">
        <v>41</v>
      </c>
      <c r="B7007" s="29" t="s">
        <v>42</v>
      </c>
      <c r="C7007" s="29" t="s">
        <v>136</v>
      </c>
      <c r="D7007" s="31">
        <v>44363</v>
      </c>
      <c r="E7007" s="29" t="s">
        <v>52</v>
      </c>
      <c r="F7007" s="29">
        <v>5</v>
      </c>
      <c r="G7007" s="29" t="s">
        <v>43</v>
      </c>
      <c r="H7007" s="29">
        <v>9</v>
      </c>
      <c r="K7007" s="29">
        <v>4413330472</v>
      </c>
      <c r="L7007" s="29">
        <v>4413330472</v>
      </c>
      <c r="M7007" s="29" t="s">
        <v>51</v>
      </c>
      <c r="N7007" s="29">
        <v>2384455316</v>
      </c>
      <c r="O7007" s="32" t="str">
        <f t="shared" si="109"/>
        <v>Promoters</v>
      </c>
    </row>
    <row r="7008" spans="1:15" x14ac:dyDescent="0.15">
      <c r="A7008" s="29" t="s">
        <v>41</v>
      </c>
      <c r="B7008" s="29" t="s">
        <v>42</v>
      </c>
      <c r="C7008" s="29" t="s">
        <v>136</v>
      </c>
      <c r="D7008" s="31">
        <v>44363</v>
      </c>
      <c r="E7008" s="29" t="s">
        <v>53</v>
      </c>
      <c r="F7008" s="29">
        <v>5</v>
      </c>
      <c r="G7008" s="29" t="s">
        <v>43</v>
      </c>
      <c r="H7008" s="29">
        <v>10</v>
      </c>
      <c r="K7008" s="29">
        <v>4412932219</v>
      </c>
      <c r="L7008" s="29">
        <v>4412932219</v>
      </c>
      <c r="M7008" s="29" t="s">
        <v>44</v>
      </c>
      <c r="N7008" s="29">
        <v>2384459341</v>
      </c>
      <c r="O7008" s="32" t="str">
        <f t="shared" si="109"/>
        <v>Promoters</v>
      </c>
    </row>
    <row r="7009" spans="1:15" x14ac:dyDescent="0.15">
      <c r="A7009" s="29" t="s">
        <v>41</v>
      </c>
      <c r="B7009" s="29" t="s">
        <v>42</v>
      </c>
      <c r="C7009" s="29" t="s">
        <v>111</v>
      </c>
      <c r="D7009" s="31">
        <v>44363</v>
      </c>
      <c r="E7009" s="29" t="s">
        <v>50</v>
      </c>
      <c r="F7009" s="29">
        <v>5</v>
      </c>
      <c r="G7009" s="29" t="s">
        <v>43</v>
      </c>
      <c r="H7009" s="29">
        <v>7</v>
      </c>
      <c r="K7009" s="29">
        <v>3409984121</v>
      </c>
      <c r="L7009" s="29">
        <v>3409984121</v>
      </c>
      <c r="M7009" s="29" t="s">
        <v>44</v>
      </c>
      <c r="N7009" s="29">
        <v>2384463732</v>
      </c>
      <c r="O7009" s="32" t="str">
        <f t="shared" si="109"/>
        <v>Passives</v>
      </c>
    </row>
    <row r="7010" spans="1:15" x14ac:dyDescent="0.15">
      <c r="A7010" s="29" t="s">
        <v>41</v>
      </c>
      <c r="B7010" s="29" t="s">
        <v>42</v>
      </c>
      <c r="C7010" s="29" t="s">
        <v>111</v>
      </c>
      <c r="D7010" s="31">
        <v>44363</v>
      </c>
      <c r="E7010" s="29" t="s">
        <v>50</v>
      </c>
      <c r="F7010" s="29">
        <v>2</v>
      </c>
      <c r="G7010" s="29" t="s">
        <v>43</v>
      </c>
      <c r="H7010" s="29">
        <v>5</v>
      </c>
      <c r="K7010" s="29">
        <v>3409980294</v>
      </c>
      <c r="L7010" s="29">
        <v>3409980294</v>
      </c>
      <c r="M7010" s="29" t="s">
        <v>44</v>
      </c>
      <c r="N7010" s="29">
        <v>2384467766</v>
      </c>
      <c r="O7010" s="32" t="str">
        <f t="shared" si="109"/>
        <v>Detractors</v>
      </c>
    </row>
    <row r="7011" spans="1:15" x14ac:dyDescent="0.15">
      <c r="A7011" s="29" t="s">
        <v>41</v>
      </c>
      <c r="B7011" s="29" t="s">
        <v>42</v>
      </c>
      <c r="C7011" s="29" t="s">
        <v>117</v>
      </c>
      <c r="D7011" s="31">
        <v>44363</v>
      </c>
      <c r="E7011" s="29" t="s">
        <v>50</v>
      </c>
      <c r="F7011" s="29">
        <v>4</v>
      </c>
      <c r="G7011" s="29" t="s">
        <v>43</v>
      </c>
      <c r="H7011" s="29">
        <v>7</v>
      </c>
      <c r="K7011" s="29">
        <v>3405136699</v>
      </c>
      <c r="L7011" s="29">
        <v>3405136699</v>
      </c>
      <c r="M7011" s="29" t="s">
        <v>51</v>
      </c>
      <c r="N7011" s="29">
        <v>2384468517</v>
      </c>
      <c r="O7011" s="32" t="str">
        <f t="shared" si="109"/>
        <v>Passives</v>
      </c>
    </row>
    <row r="7012" spans="1:15" x14ac:dyDescent="0.15">
      <c r="A7012" s="29" t="s">
        <v>41</v>
      </c>
      <c r="B7012" s="29" t="s">
        <v>42</v>
      </c>
      <c r="C7012" s="29" t="s">
        <v>137</v>
      </c>
      <c r="D7012" s="31">
        <v>44363</v>
      </c>
      <c r="E7012" s="29" t="s">
        <v>50</v>
      </c>
      <c r="F7012" s="29">
        <v>5</v>
      </c>
      <c r="G7012" s="29" t="s">
        <v>43</v>
      </c>
      <c r="H7012" s="29">
        <v>7</v>
      </c>
      <c r="K7012" s="29">
        <v>3402271710</v>
      </c>
      <c r="L7012" s="29">
        <v>3402271710</v>
      </c>
      <c r="M7012" s="29" t="s">
        <v>51</v>
      </c>
      <c r="N7012" s="29">
        <v>2384468954</v>
      </c>
      <c r="O7012" s="32" t="str">
        <f t="shared" si="109"/>
        <v>Passives</v>
      </c>
    </row>
    <row r="7013" spans="1:15" x14ac:dyDescent="0.15">
      <c r="A7013" s="29" t="s">
        <v>41</v>
      </c>
      <c r="B7013" s="29" t="s">
        <v>42</v>
      </c>
      <c r="C7013" s="29" t="s">
        <v>113</v>
      </c>
      <c r="D7013" s="31">
        <v>44363</v>
      </c>
      <c r="E7013" s="29" t="s">
        <v>50</v>
      </c>
      <c r="F7013" s="29">
        <v>5</v>
      </c>
      <c r="G7013" s="29" t="s">
        <v>43</v>
      </c>
      <c r="H7013" s="29">
        <v>8</v>
      </c>
      <c r="K7013" s="29">
        <v>3404735857</v>
      </c>
      <c r="L7013" s="29">
        <v>3404735857</v>
      </c>
      <c r="M7013" s="29" t="s">
        <v>44</v>
      </c>
      <c r="N7013" s="29">
        <v>2384469257</v>
      </c>
      <c r="O7013" s="32" t="str">
        <f t="shared" si="109"/>
        <v>Passives</v>
      </c>
    </row>
    <row r="7014" spans="1:15" x14ac:dyDescent="0.15">
      <c r="A7014" s="29" t="s">
        <v>41</v>
      </c>
      <c r="B7014" s="29" t="s">
        <v>42</v>
      </c>
      <c r="C7014" s="29" t="s">
        <v>122</v>
      </c>
      <c r="D7014" s="31">
        <v>44363</v>
      </c>
      <c r="E7014" s="29" t="s">
        <v>53</v>
      </c>
      <c r="F7014" s="29">
        <v>5</v>
      </c>
      <c r="G7014" s="29" t="s">
        <v>43</v>
      </c>
      <c r="H7014" s="29">
        <v>9</v>
      </c>
      <c r="K7014" s="29">
        <v>4417371876</v>
      </c>
      <c r="L7014" s="29">
        <v>4417371876</v>
      </c>
      <c r="M7014" s="29" t="s">
        <v>51</v>
      </c>
      <c r="N7014" s="29">
        <v>2384488130</v>
      </c>
      <c r="O7014" s="32" t="str">
        <f t="shared" si="109"/>
        <v>Promoters</v>
      </c>
    </row>
    <row r="7015" spans="1:15" x14ac:dyDescent="0.15">
      <c r="A7015" s="29" t="s">
        <v>41</v>
      </c>
      <c r="B7015" s="29" t="s">
        <v>42</v>
      </c>
      <c r="C7015" s="29" t="s">
        <v>110</v>
      </c>
      <c r="D7015" s="31">
        <v>44363</v>
      </c>
      <c r="E7015" s="29" t="s">
        <v>53</v>
      </c>
      <c r="F7015" s="29">
        <v>4</v>
      </c>
      <c r="G7015" s="29" t="s">
        <v>43</v>
      </c>
      <c r="H7015" s="29">
        <v>8</v>
      </c>
      <c r="K7015" s="29">
        <v>4413349627</v>
      </c>
      <c r="L7015" s="29">
        <v>4413349627</v>
      </c>
      <c r="M7015" s="29" t="s">
        <v>51</v>
      </c>
      <c r="N7015" s="29">
        <v>2384501668</v>
      </c>
      <c r="O7015" s="32" t="str">
        <f t="shared" si="109"/>
        <v>Passives</v>
      </c>
    </row>
    <row r="7016" spans="1:15" x14ac:dyDescent="0.15">
      <c r="A7016" s="29" t="s">
        <v>41</v>
      </c>
      <c r="B7016" s="29" t="s">
        <v>42</v>
      </c>
      <c r="C7016" s="29" t="s">
        <v>146</v>
      </c>
      <c r="D7016" s="31">
        <v>44363</v>
      </c>
      <c r="E7016" s="29" t="s">
        <v>52</v>
      </c>
      <c r="F7016" s="29">
        <v>5</v>
      </c>
      <c r="G7016" s="29" t="s">
        <v>43</v>
      </c>
      <c r="H7016" s="29">
        <v>10</v>
      </c>
      <c r="K7016" s="29">
        <v>4415951625</v>
      </c>
      <c r="L7016" s="29">
        <v>4415951625</v>
      </c>
      <c r="M7016" s="29" t="s">
        <v>51</v>
      </c>
      <c r="N7016" s="29">
        <v>2384502843</v>
      </c>
      <c r="O7016" s="32" t="str">
        <f t="shared" si="109"/>
        <v>Promoters</v>
      </c>
    </row>
    <row r="7017" spans="1:15" x14ac:dyDescent="0.15">
      <c r="A7017" s="29" t="s">
        <v>41</v>
      </c>
      <c r="B7017" s="29" t="s">
        <v>42</v>
      </c>
      <c r="C7017" s="29" t="s">
        <v>136</v>
      </c>
      <c r="D7017" s="31">
        <v>44363</v>
      </c>
      <c r="E7017" s="29" t="s">
        <v>52</v>
      </c>
      <c r="F7017" s="29">
        <v>5</v>
      </c>
      <c r="G7017" s="29" t="s">
        <v>43</v>
      </c>
      <c r="H7017" s="29">
        <v>8</v>
      </c>
      <c r="K7017" s="29">
        <v>4412930111</v>
      </c>
      <c r="L7017" s="29">
        <v>4412930111</v>
      </c>
      <c r="M7017" s="29" t="s">
        <v>44</v>
      </c>
      <c r="N7017" s="29">
        <v>2384525565</v>
      </c>
      <c r="O7017" s="32" t="str">
        <f t="shared" si="109"/>
        <v>Passives</v>
      </c>
    </row>
    <row r="7018" spans="1:15" x14ac:dyDescent="0.15">
      <c r="A7018" s="29" t="s">
        <v>41</v>
      </c>
      <c r="B7018" s="29" t="s">
        <v>42</v>
      </c>
      <c r="C7018" s="29" t="s">
        <v>134</v>
      </c>
      <c r="D7018" s="31">
        <v>44363</v>
      </c>
      <c r="E7018" s="29" t="s">
        <v>53</v>
      </c>
      <c r="F7018" s="29">
        <v>1</v>
      </c>
      <c r="G7018" s="29" t="s">
        <v>43</v>
      </c>
      <c r="H7018" s="29">
        <v>8</v>
      </c>
      <c r="K7018" s="29">
        <v>4415370082</v>
      </c>
      <c r="L7018" s="29">
        <v>4415370082</v>
      </c>
      <c r="M7018" s="29" t="s">
        <v>44</v>
      </c>
      <c r="N7018" s="29">
        <v>2384528844</v>
      </c>
      <c r="O7018" s="32" t="str">
        <f t="shared" si="109"/>
        <v>Passives</v>
      </c>
    </row>
    <row r="7019" spans="1:15" x14ac:dyDescent="0.15">
      <c r="A7019" s="29" t="s">
        <v>41</v>
      </c>
      <c r="B7019" s="29" t="s">
        <v>42</v>
      </c>
      <c r="C7019" s="29" t="s">
        <v>123</v>
      </c>
      <c r="D7019" s="31">
        <v>44363</v>
      </c>
      <c r="E7019" s="29" t="s">
        <v>52</v>
      </c>
      <c r="F7019" s="29">
        <v>5</v>
      </c>
      <c r="G7019" s="29" t="s">
        <v>43</v>
      </c>
      <c r="H7019" s="29">
        <v>9</v>
      </c>
      <c r="J7019" s="29">
        <v>2056741534</v>
      </c>
      <c r="K7019" s="29">
        <v>4417470049</v>
      </c>
      <c r="L7019" s="29">
        <v>4417470049</v>
      </c>
      <c r="M7019" s="29" t="s">
        <v>44</v>
      </c>
      <c r="N7019" s="29">
        <v>2384529422</v>
      </c>
      <c r="O7019" s="32" t="str">
        <f t="shared" si="109"/>
        <v>Promoters</v>
      </c>
    </row>
    <row r="7020" spans="1:15" x14ac:dyDescent="0.15">
      <c r="A7020" s="29" t="s">
        <v>41</v>
      </c>
      <c r="B7020" s="29" t="s">
        <v>42</v>
      </c>
      <c r="C7020" s="29" t="s">
        <v>100</v>
      </c>
      <c r="D7020" s="31">
        <v>44363</v>
      </c>
      <c r="E7020" s="29" t="s">
        <v>53</v>
      </c>
      <c r="F7020" s="29">
        <v>4</v>
      </c>
      <c r="G7020" s="29" t="s">
        <v>43</v>
      </c>
      <c r="H7020" s="29">
        <v>7</v>
      </c>
      <c r="K7020" s="29">
        <v>4417055919</v>
      </c>
      <c r="L7020" s="29">
        <v>4417055919</v>
      </c>
      <c r="M7020" s="29" t="s">
        <v>51</v>
      </c>
      <c r="N7020" s="29">
        <v>2384531260</v>
      </c>
      <c r="O7020" s="32" t="str">
        <f t="shared" si="109"/>
        <v>Passives</v>
      </c>
    </row>
    <row r="7021" spans="1:15" x14ac:dyDescent="0.15">
      <c r="A7021" s="29" t="s">
        <v>41</v>
      </c>
      <c r="B7021" s="29" t="s">
        <v>42</v>
      </c>
      <c r="C7021" s="29" t="s">
        <v>117</v>
      </c>
      <c r="D7021" s="31">
        <v>44363</v>
      </c>
      <c r="E7021" s="29" t="s">
        <v>50</v>
      </c>
      <c r="F7021" s="29">
        <v>5</v>
      </c>
      <c r="G7021" s="29" t="s">
        <v>43</v>
      </c>
      <c r="H7021" s="29">
        <v>0</v>
      </c>
      <c r="K7021" s="29">
        <v>3406900528</v>
      </c>
      <c r="L7021" s="29">
        <v>3406900528</v>
      </c>
      <c r="M7021" s="29" t="s">
        <v>44</v>
      </c>
      <c r="N7021" s="29">
        <v>2384544056</v>
      </c>
      <c r="O7021" s="32" t="str">
        <f t="shared" si="109"/>
        <v>Detractors</v>
      </c>
    </row>
    <row r="7022" spans="1:15" x14ac:dyDescent="0.15">
      <c r="A7022" s="29" t="s">
        <v>41</v>
      </c>
      <c r="B7022" s="29" t="s">
        <v>42</v>
      </c>
      <c r="C7022" s="29" t="s">
        <v>123</v>
      </c>
      <c r="D7022" s="31">
        <v>44363</v>
      </c>
      <c r="E7022" s="29" t="s">
        <v>52</v>
      </c>
      <c r="F7022" s="29">
        <v>5</v>
      </c>
      <c r="G7022" s="29" t="s">
        <v>43</v>
      </c>
      <c r="H7022" s="29">
        <v>9</v>
      </c>
      <c r="K7022" s="29">
        <v>4412364381</v>
      </c>
      <c r="L7022" s="29">
        <v>4412364381</v>
      </c>
      <c r="M7022" s="29" t="s">
        <v>44</v>
      </c>
      <c r="N7022" s="29">
        <v>2384552708</v>
      </c>
      <c r="O7022" s="32" t="str">
        <f t="shared" si="109"/>
        <v>Promoters</v>
      </c>
    </row>
    <row r="7023" spans="1:15" x14ac:dyDescent="0.15">
      <c r="A7023" s="29" t="s">
        <v>41</v>
      </c>
      <c r="B7023" s="29" t="s">
        <v>42</v>
      </c>
      <c r="C7023" s="29" t="s">
        <v>111</v>
      </c>
      <c r="D7023" s="31">
        <v>44363</v>
      </c>
      <c r="E7023" s="29" t="s">
        <v>50</v>
      </c>
      <c r="F7023" s="29">
        <v>5</v>
      </c>
      <c r="G7023" s="29" t="s">
        <v>43</v>
      </c>
      <c r="H7023" s="29">
        <v>1</v>
      </c>
      <c r="J7023" s="29">
        <v>2056777485</v>
      </c>
      <c r="K7023" s="29">
        <v>3402448988</v>
      </c>
      <c r="L7023" s="29">
        <v>3402448988</v>
      </c>
      <c r="M7023" s="29" t="s">
        <v>44</v>
      </c>
      <c r="N7023" s="29">
        <v>2384575045</v>
      </c>
      <c r="O7023" s="32" t="str">
        <f t="shared" si="109"/>
        <v>Detractors</v>
      </c>
    </row>
    <row r="7024" spans="1:15" x14ac:dyDescent="0.15">
      <c r="A7024" s="29" t="s">
        <v>41</v>
      </c>
      <c r="B7024" s="29" t="s">
        <v>42</v>
      </c>
      <c r="C7024" s="29" t="s">
        <v>146</v>
      </c>
      <c r="D7024" s="31">
        <v>44363</v>
      </c>
      <c r="E7024" s="29" t="s">
        <v>50</v>
      </c>
      <c r="F7024" s="29">
        <v>1</v>
      </c>
      <c r="G7024" s="29" t="s">
        <v>43</v>
      </c>
      <c r="H7024" s="29">
        <v>7</v>
      </c>
      <c r="K7024" s="29">
        <v>3406269270</v>
      </c>
      <c r="L7024" s="29">
        <v>3406269270</v>
      </c>
      <c r="M7024" s="29" t="s">
        <v>44</v>
      </c>
      <c r="N7024" s="29">
        <v>2384577935</v>
      </c>
      <c r="O7024" s="32" t="str">
        <f t="shared" si="109"/>
        <v>Passives</v>
      </c>
    </row>
    <row r="7025" spans="1:15" x14ac:dyDescent="0.15">
      <c r="A7025" s="29" t="s">
        <v>41</v>
      </c>
      <c r="B7025" s="29" t="s">
        <v>42</v>
      </c>
      <c r="C7025" s="29" t="s">
        <v>115</v>
      </c>
      <c r="D7025" s="31">
        <v>44363</v>
      </c>
      <c r="E7025" s="29" t="s">
        <v>50</v>
      </c>
      <c r="F7025" s="29">
        <v>1</v>
      </c>
      <c r="G7025" s="29" t="s">
        <v>43</v>
      </c>
      <c r="H7025" s="29">
        <v>5</v>
      </c>
      <c r="K7025" s="29">
        <v>3409980294</v>
      </c>
      <c r="L7025" s="29">
        <v>3409980294</v>
      </c>
      <c r="M7025" s="29" t="s">
        <v>44</v>
      </c>
      <c r="N7025" s="29">
        <v>2384590146</v>
      </c>
      <c r="O7025" s="32" t="str">
        <f t="shared" si="109"/>
        <v>Detractors</v>
      </c>
    </row>
    <row r="7026" spans="1:15" x14ac:dyDescent="0.15">
      <c r="A7026" s="29" t="s">
        <v>41</v>
      </c>
      <c r="B7026" s="29" t="s">
        <v>42</v>
      </c>
      <c r="C7026" s="29" t="s">
        <v>137</v>
      </c>
      <c r="D7026" s="31">
        <v>44363</v>
      </c>
      <c r="E7026" s="29" t="s">
        <v>50</v>
      </c>
      <c r="F7026" s="29">
        <v>5</v>
      </c>
      <c r="G7026" s="29" t="s">
        <v>43</v>
      </c>
      <c r="H7026" s="29">
        <v>7</v>
      </c>
      <c r="K7026" s="29">
        <v>9199877895</v>
      </c>
      <c r="L7026" s="29">
        <v>9199877895</v>
      </c>
      <c r="M7026" s="29" t="s">
        <v>44</v>
      </c>
      <c r="N7026" s="29">
        <v>2384610166</v>
      </c>
      <c r="O7026" s="32" t="str">
        <f t="shared" si="109"/>
        <v>Passives</v>
      </c>
    </row>
    <row r="7027" spans="1:15" x14ac:dyDescent="0.15">
      <c r="A7027" s="29" t="s">
        <v>41</v>
      </c>
      <c r="B7027" s="29" t="s">
        <v>42</v>
      </c>
      <c r="C7027" s="29" t="s">
        <v>99</v>
      </c>
      <c r="D7027" s="31">
        <v>44363</v>
      </c>
      <c r="E7027" s="29" t="s">
        <v>53</v>
      </c>
      <c r="F7027" s="29">
        <v>4</v>
      </c>
      <c r="G7027" s="29" t="s">
        <v>43</v>
      </c>
      <c r="H7027" s="29">
        <v>10</v>
      </c>
      <c r="K7027" s="29">
        <v>4415999036</v>
      </c>
      <c r="L7027" s="29">
        <v>4415999036</v>
      </c>
      <c r="M7027" s="29" t="s">
        <v>51</v>
      </c>
      <c r="N7027" s="29">
        <v>2384640054</v>
      </c>
      <c r="O7027" s="32" t="str">
        <f t="shared" si="109"/>
        <v>Promoters</v>
      </c>
    </row>
    <row r="7028" spans="1:15" x14ac:dyDescent="0.15">
      <c r="A7028" s="29" t="s">
        <v>41</v>
      </c>
      <c r="B7028" s="29" t="s">
        <v>42</v>
      </c>
      <c r="C7028" s="29" t="s">
        <v>118</v>
      </c>
      <c r="D7028" s="31">
        <v>44363</v>
      </c>
      <c r="E7028" s="29" t="s">
        <v>50</v>
      </c>
      <c r="F7028" s="29">
        <v>5</v>
      </c>
      <c r="G7028" s="29" t="s">
        <v>46</v>
      </c>
      <c r="H7028" s="29">
        <v>3</v>
      </c>
      <c r="K7028" s="29">
        <v>3403323108</v>
      </c>
      <c r="L7028" s="29">
        <v>3403323108</v>
      </c>
      <c r="M7028" s="29" t="s">
        <v>44</v>
      </c>
      <c r="N7028" s="29">
        <v>2384641743</v>
      </c>
      <c r="O7028" s="32" t="str">
        <f t="shared" si="109"/>
        <v>Detractors</v>
      </c>
    </row>
    <row r="7029" spans="1:15" x14ac:dyDescent="0.15">
      <c r="A7029" s="29" t="s">
        <v>41</v>
      </c>
      <c r="B7029" s="29" t="s">
        <v>42</v>
      </c>
      <c r="C7029" s="29" t="s">
        <v>114</v>
      </c>
      <c r="D7029" s="31">
        <v>44363</v>
      </c>
      <c r="E7029" s="29" t="s">
        <v>50</v>
      </c>
      <c r="F7029" s="29">
        <v>5</v>
      </c>
      <c r="G7029" s="29" t="s">
        <v>43</v>
      </c>
      <c r="H7029" s="29">
        <v>10</v>
      </c>
      <c r="K7029" s="29">
        <v>3405142222</v>
      </c>
      <c r="L7029" s="29">
        <v>3405142222</v>
      </c>
      <c r="M7029" s="29" t="s">
        <v>44</v>
      </c>
      <c r="N7029" s="29">
        <v>2384646559</v>
      </c>
      <c r="O7029" s="32" t="str">
        <f t="shared" si="109"/>
        <v>Promoters</v>
      </c>
    </row>
    <row r="7030" spans="1:15" x14ac:dyDescent="0.15">
      <c r="A7030" s="29" t="s">
        <v>41</v>
      </c>
      <c r="B7030" s="29" t="s">
        <v>42</v>
      </c>
      <c r="C7030" s="29" t="s">
        <v>131</v>
      </c>
      <c r="D7030" s="31">
        <v>44363</v>
      </c>
      <c r="E7030" s="29" t="s">
        <v>54</v>
      </c>
      <c r="F7030" s="29">
        <v>5</v>
      </c>
      <c r="G7030" s="29" t="s">
        <v>43</v>
      </c>
      <c r="H7030" s="29">
        <v>10</v>
      </c>
      <c r="K7030" s="29">
        <v>9284019402</v>
      </c>
      <c r="L7030" s="29">
        <v>9284019402</v>
      </c>
      <c r="M7030" s="29" t="s">
        <v>44</v>
      </c>
      <c r="N7030" s="29">
        <v>2384649332</v>
      </c>
      <c r="O7030" s="32" t="str">
        <f t="shared" si="109"/>
        <v>Promoters</v>
      </c>
    </row>
    <row r="7031" spans="1:15" x14ac:dyDescent="0.15">
      <c r="A7031" s="29" t="s">
        <v>41</v>
      </c>
      <c r="B7031" s="29" t="s">
        <v>42</v>
      </c>
      <c r="C7031" s="29" t="s">
        <v>142</v>
      </c>
      <c r="D7031" s="31">
        <v>44363</v>
      </c>
      <c r="E7031" s="29" t="s">
        <v>50</v>
      </c>
      <c r="F7031" s="29">
        <v>4</v>
      </c>
      <c r="G7031" s="29" t="s">
        <v>46</v>
      </c>
      <c r="H7031" s="29">
        <v>3</v>
      </c>
      <c r="K7031" s="29">
        <v>3402264971</v>
      </c>
      <c r="L7031" s="29">
        <v>3402264971</v>
      </c>
      <c r="M7031" s="29" t="s">
        <v>44</v>
      </c>
      <c r="N7031" s="29">
        <v>2384663468</v>
      </c>
      <c r="O7031" s="32" t="str">
        <f t="shared" si="109"/>
        <v>Detractors</v>
      </c>
    </row>
    <row r="7032" spans="1:15" x14ac:dyDescent="0.15">
      <c r="A7032" s="29" t="s">
        <v>41</v>
      </c>
      <c r="B7032" s="29" t="s">
        <v>42</v>
      </c>
      <c r="C7032" s="29" t="s">
        <v>127</v>
      </c>
      <c r="D7032" s="31">
        <v>44363</v>
      </c>
      <c r="E7032" s="29" t="s">
        <v>50</v>
      </c>
      <c r="F7032" s="29">
        <v>5</v>
      </c>
      <c r="G7032" s="29" t="s">
        <v>43</v>
      </c>
      <c r="H7032" s="29">
        <v>10</v>
      </c>
      <c r="K7032" s="29">
        <v>3403445532</v>
      </c>
      <c r="L7032" s="29">
        <v>3403445532</v>
      </c>
      <c r="M7032" s="29" t="s">
        <v>44</v>
      </c>
      <c r="N7032" s="29">
        <v>2384691138</v>
      </c>
      <c r="O7032" s="32" t="str">
        <f t="shared" si="109"/>
        <v>Promoters</v>
      </c>
    </row>
    <row r="7033" spans="1:15" x14ac:dyDescent="0.15">
      <c r="A7033" s="29" t="s">
        <v>41</v>
      </c>
      <c r="B7033" s="29" t="s">
        <v>42</v>
      </c>
      <c r="C7033" s="29" t="s">
        <v>131</v>
      </c>
      <c r="D7033" s="31">
        <v>44363</v>
      </c>
      <c r="E7033" s="29" t="s">
        <v>50</v>
      </c>
      <c r="F7033" s="29">
        <v>5</v>
      </c>
      <c r="G7033" s="29" t="s">
        <v>43</v>
      </c>
      <c r="H7033" s="29">
        <v>9</v>
      </c>
      <c r="K7033" s="29">
        <v>3406906521</v>
      </c>
      <c r="L7033" s="29">
        <v>3406906521</v>
      </c>
      <c r="M7033" s="29" t="s">
        <v>44</v>
      </c>
      <c r="N7033" s="29">
        <v>2384696153</v>
      </c>
      <c r="O7033" s="32" t="str">
        <f t="shared" si="109"/>
        <v>Promoters</v>
      </c>
    </row>
    <row r="7034" spans="1:15" x14ac:dyDescent="0.15">
      <c r="A7034" s="29" t="s">
        <v>41</v>
      </c>
      <c r="B7034" s="29" t="s">
        <v>42</v>
      </c>
      <c r="C7034" s="29" t="s">
        <v>131</v>
      </c>
      <c r="D7034" s="31">
        <v>44363</v>
      </c>
      <c r="E7034" s="29" t="s">
        <v>54</v>
      </c>
      <c r="F7034" s="29">
        <v>5</v>
      </c>
      <c r="G7034" s="29" t="s">
        <v>43</v>
      </c>
      <c r="H7034" s="29">
        <v>10</v>
      </c>
      <c r="K7034" s="29">
        <v>9287818796</v>
      </c>
      <c r="L7034" s="29">
        <v>9287818796</v>
      </c>
      <c r="M7034" s="29" t="s">
        <v>44</v>
      </c>
      <c r="N7034" s="29">
        <v>2384711544</v>
      </c>
      <c r="O7034" s="32" t="str">
        <f t="shared" si="109"/>
        <v>Promoters</v>
      </c>
    </row>
    <row r="7035" spans="1:15" x14ac:dyDescent="0.15">
      <c r="A7035" s="29" t="s">
        <v>41</v>
      </c>
      <c r="B7035" s="29" t="s">
        <v>42</v>
      </c>
      <c r="C7035" s="29" t="s">
        <v>129</v>
      </c>
      <c r="D7035" s="31">
        <v>44363</v>
      </c>
      <c r="E7035" s="29" t="s">
        <v>50</v>
      </c>
      <c r="F7035" s="29">
        <v>5</v>
      </c>
      <c r="G7035" s="29" t="s">
        <v>43</v>
      </c>
      <c r="H7035" s="29">
        <v>9</v>
      </c>
      <c r="K7035" s="29">
        <v>7074902290</v>
      </c>
      <c r="L7035" s="29">
        <v>7074902290</v>
      </c>
      <c r="M7035" s="29" t="s">
        <v>51</v>
      </c>
      <c r="N7035" s="29">
        <v>2384713190</v>
      </c>
      <c r="O7035" s="32" t="str">
        <f t="shared" si="109"/>
        <v>Promoters</v>
      </c>
    </row>
    <row r="7036" spans="1:15" x14ac:dyDescent="0.15">
      <c r="A7036" s="29" t="s">
        <v>41</v>
      </c>
      <c r="B7036" s="29" t="s">
        <v>42</v>
      </c>
      <c r="C7036" s="29" t="s">
        <v>142</v>
      </c>
      <c r="D7036" s="31">
        <v>44364</v>
      </c>
      <c r="E7036" s="29" t="s">
        <v>50</v>
      </c>
      <c r="F7036" s="29">
        <v>5</v>
      </c>
      <c r="G7036" s="29" t="s">
        <v>43</v>
      </c>
      <c r="H7036" s="29">
        <v>10</v>
      </c>
      <c r="J7036" s="29">
        <v>2056951855</v>
      </c>
      <c r="K7036" s="29">
        <v>3402778349</v>
      </c>
      <c r="L7036" s="29">
        <v>3402778349</v>
      </c>
      <c r="M7036" s="29" t="s">
        <v>44</v>
      </c>
      <c r="N7036" s="29">
        <v>2384789269</v>
      </c>
      <c r="O7036" s="32" t="str">
        <f t="shared" si="109"/>
        <v>Promoters</v>
      </c>
    </row>
    <row r="7037" spans="1:15" x14ac:dyDescent="0.15">
      <c r="A7037" s="29" t="s">
        <v>41</v>
      </c>
      <c r="B7037" s="29" t="s">
        <v>42</v>
      </c>
      <c r="C7037" s="29" t="s">
        <v>113</v>
      </c>
      <c r="D7037" s="31">
        <v>44364</v>
      </c>
      <c r="E7037" s="29" t="s">
        <v>50</v>
      </c>
      <c r="F7037" s="29">
        <v>5</v>
      </c>
      <c r="G7037" s="29" t="s">
        <v>43</v>
      </c>
      <c r="H7037" s="29">
        <v>10</v>
      </c>
      <c r="K7037" s="29">
        <v>3402275048</v>
      </c>
      <c r="L7037" s="29">
        <v>3402275048</v>
      </c>
      <c r="M7037" s="29" t="s">
        <v>51</v>
      </c>
      <c r="N7037" s="29">
        <v>2384791707</v>
      </c>
      <c r="O7037" s="32" t="str">
        <f t="shared" si="109"/>
        <v>Promoters</v>
      </c>
    </row>
    <row r="7038" spans="1:15" x14ac:dyDescent="0.15">
      <c r="A7038" s="29" t="s">
        <v>41</v>
      </c>
      <c r="B7038" s="29" t="s">
        <v>42</v>
      </c>
      <c r="C7038" s="29" t="s">
        <v>144</v>
      </c>
      <c r="D7038" s="31">
        <v>44364</v>
      </c>
      <c r="E7038" s="29" t="s">
        <v>50</v>
      </c>
      <c r="F7038" s="29">
        <v>5</v>
      </c>
      <c r="G7038" s="29" t="s">
        <v>46</v>
      </c>
      <c r="H7038" s="29">
        <v>0</v>
      </c>
      <c r="K7038" s="29">
        <v>3409983505</v>
      </c>
      <c r="L7038" s="29">
        <v>3409983505</v>
      </c>
      <c r="M7038" s="29" t="s">
        <v>44</v>
      </c>
      <c r="N7038" s="29">
        <v>2384833654</v>
      </c>
      <c r="O7038" s="32" t="str">
        <f t="shared" si="109"/>
        <v>Detractors</v>
      </c>
    </row>
    <row r="7039" spans="1:15" x14ac:dyDescent="0.15">
      <c r="A7039" s="29" t="s">
        <v>41</v>
      </c>
      <c r="B7039" s="29" t="s">
        <v>42</v>
      </c>
      <c r="C7039" s="29" t="s">
        <v>123</v>
      </c>
      <c r="D7039" s="31">
        <v>44364</v>
      </c>
      <c r="E7039" s="29" t="s">
        <v>52</v>
      </c>
      <c r="F7039" s="29">
        <v>1</v>
      </c>
      <c r="G7039" s="29" t="s">
        <v>43</v>
      </c>
      <c r="H7039" s="29">
        <v>1</v>
      </c>
      <c r="K7039" s="29">
        <v>4417320323</v>
      </c>
      <c r="L7039" s="29">
        <v>4417320323</v>
      </c>
      <c r="M7039" s="29" t="s">
        <v>44</v>
      </c>
      <c r="N7039" s="29">
        <v>2384852453</v>
      </c>
      <c r="O7039" s="32" t="str">
        <f t="shared" si="109"/>
        <v>Detractors</v>
      </c>
    </row>
    <row r="7040" spans="1:15" x14ac:dyDescent="0.15">
      <c r="A7040" s="29" t="s">
        <v>41</v>
      </c>
      <c r="B7040" s="29" t="s">
        <v>42</v>
      </c>
      <c r="C7040" s="29" t="s">
        <v>144</v>
      </c>
      <c r="D7040" s="31">
        <v>44364</v>
      </c>
      <c r="E7040" s="29" t="s">
        <v>54</v>
      </c>
      <c r="F7040" s="29">
        <v>5</v>
      </c>
      <c r="G7040" s="29" t="s">
        <v>43</v>
      </c>
      <c r="H7040" s="29">
        <v>5</v>
      </c>
      <c r="K7040" s="29">
        <v>5053399793</v>
      </c>
      <c r="L7040" s="29">
        <v>5053399793</v>
      </c>
      <c r="M7040" s="29" t="s">
        <v>44</v>
      </c>
      <c r="N7040" s="29">
        <v>2384863558</v>
      </c>
      <c r="O7040" s="32" t="str">
        <f t="shared" si="109"/>
        <v>Detractors</v>
      </c>
    </row>
    <row r="7041" spans="1:15" x14ac:dyDescent="0.15">
      <c r="A7041" s="29" t="s">
        <v>41</v>
      </c>
      <c r="B7041" s="29" t="s">
        <v>42</v>
      </c>
      <c r="C7041" s="29" t="s">
        <v>103</v>
      </c>
      <c r="D7041" s="31">
        <v>44364</v>
      </c>
      <c r="E7041" s="29" t="s">
        <v>53</v>
      </c>
      <c r="F7041" s="29">
        <v>5</v>
      </c>
      <c r="G7041" s="29" t="s">
        <v>43</v>
      </c>
      <c r="H7041" s="29">
        <v>10</v>
      </c>
      <c r="J7041" s="29">
        <v>2057055722</v>
      </c>
      <c r="K7041" s="29">
        <v>4417354082</v>
      </c>
      <c r="L7041" s="29">
        <v>4417354082</v>
      </c>
      <c r="M7041" s="29" t="s">
        <v>44</v>
      </c>
      <c r="N7041" s="29">
        <v>2384871763</v>
      </c>
      <c r="O7041" s="32" t="str">
        <f t="shared" si="109"/>
        <v>Promoters</v>
      </c>
    </row>
    <row r="7042" spans="1:15" x14ac:dyDescent="0.15">
      <c r="A7042" s="29" t="s">
        <v>41</v>
      </c>
      <c r="B7042" s="29" t="s">
        <v>42</v>
      </c>
      <c r="C7042" s="29" t="s">
        <v>112</v>
      </c>
      <c r="D7042" s="31">
        <v>44364</v>
      </c>
      <c r="E7042" s="29" t="s">
        <v>55</v>
      </c>
      <c r="F7042" s="29">
        <v>5</v>
      </c>
      <c r="G7042" s="29" t="s">
        <v>43</v>
      </c>
      <c r="H7042" s="29">
        <v>8</v>
      </c>
      <c r="K7042" s="29">
        <v>9494194670</v>
      </c>
      <c r="L7042" s="29">
        <v>9494194670</v>
      </c>
      <c r="M7042" s="29" t="s">
        <v>44</v>
      </c>
      <c r="N7042" s="29">
        <v>2384884288</v>
      </c>
      <c r="O7042" s="32" t="str">
        <f t="shared" ref="O7042:O7105" si="110">IF(AND(H7042&gt;=$Q$3,H7042&lt;=$R$3),$S$3,IF(AND(H7042&gt;=$Q$4,H7042&lt;=$R$4),$S$4,IF(AND(H7042&gt;=$Q$5,H7042&lt;=$R$5),$S$5)))</f>
        <v>Passives</v>
      </c>
    </row>
    <row r="7043" spans="1:15" x14ac:dyDescent="0.15">
      <c r="A7043" s="29" t="s">
        <v>41</v>
      </c>
      <c r="B7043" s="29" t="s">
        <v>42</v>
      </c>
      <c r="C7043" s="29" t="s">
        <v>104</v>
      </c>
      <c r="D7043" s="31">
        <v>44364</v>
      </c>
      <c r="E7043" s="29" t="s">
        <v>53</v>
      </c>
      <c r="F7043" s="29">
        <v>5</v>
      </c>
      <c r="G7043" s="29" t="s">
        <v>43</v>
      </c>
      <c r="H7043" s="29">
        <v>0</v>
      </c>
      <c r="K7043" s="29">
        <v>4413383131</v>
      </c>
      <c r="L7043" s="29">
        <v>4413383131</v>
      </c>
      <c r="M7043" s="29" t="s">
        <v>44</v>
      </c>
      <c r="N7043" s="29">
        <v>2384913510</v>
      </c>
      <c r="O7043" s="32" t="str">
        <f t="shared" si="110"/>
        <v>Detractors</v>
      </c>
    </row>
    <row r="7044" spans="1:15" x14ac:dyDescent="0.15">
      <c r="A7044" s="29" t="s">
        <v>41</v>
      </c>
      <c r="B7044" s="29" t="s">
        <v>42</v>
      </c>
      <c r="C7044" s="29" t="s">
        <v>114</v>
      </c>
      <c r="D7044" s="31">
        <v>44364</v>
      </c>
      <c r="E7044" s="29" t="s">
        <v>50</v>
      </c>
      <c r="F7044" s="29">
        <v>5</v>
      </c>
      <c r="G7044" s="29" t="s">
        <v>43</v>
      </c>
      <c r="H7044" s="29">
        <v>10</v>
      </c>
      <c r="K7044" s="29">
        <v>3406260897</v>
      </c>
      <c r="L7044" s="29">
        <v>3406260897</v>
      </c>
      <c r="M7044" s="29" t="s">
        <v>51</v>
      </c>
      <c r="N7044" s="29">
        <v>2384934119</v>
      </c>
      <c r="O7044" s="32" t="str">
        <f t="shared" si="110"/>
        <v>Promoters</v>
      </c>
    </row>
    <row r="7045" spans="1:15" x14ac:dyDescent="0.15">
      <c r="A7045" s="29" t="s">
        <v>41</v>
      </c>
      <c r="B7045" s="29" t="s">
        <v>42</v>
      </c>
      <c r="C7045" s="29" t="s">
        <v>102</v>
      </c>
      <c r="D7045" s="31">
        <v>44364</v>
      </c>
      <c r="E7045" s="29" t="s">
        <v>53</v>
      </c>
      <c r="F7045" s="29">
        <v>5</v>
      </c>
      <c r="G7045" s="29" t="s">
        <v>46</v>
      </c>
      <c r="H7045" s="29">
        <v>8</v>
      </c>
      <c r="K7045" s="29">
        <v>4417321975</v>
      </c>
      <c r="L7045" s="29">
        <v>4417321975</v>
      </c>
      <c r="M7045" s="29" t="s">
        <v>44</v>
      </c>
      <c r="N7045" s="29">
        <v>2384936196</v>
      </c>
      <c r="O7045" s="32" t="str">
        <f t="shared" si="110"/>
        <v>Passives</v>
      </c>
    </row>
    <row r="7046" spans="1:15" x14ac:dyDescent="0.15">
      <c r="A7046" s="29" t="s">
        <v>41</v>
      </c>
      <c r="B7046" s="29" t="s">
        <v>42</v>
      </c>
      <c r="C7046" s="29" t="s">
        <v>114</v>
      </c>
      <c r="D7046" s="31">
        <v>44364</v>
      </c>
      <c r="E7046" s="29" t="s">
        <v>50</v>
      </c>
      <c r="F7046" s="29">
        <v>4</v>
      </c>
      <c r="G7046" s="29" t="s">
        <v>43</v>
      </c>
      <c r="H7046" s="29">
        <v>8</v>
      </c>
      <c r="K7046" s="29">
        <v>9542601110</v>
      </c>
      <c r="L7046" s="29">
        <v>9542601110</v>
      </c>
      <c r="M7046" s="29" t="s">
        <v>51</v>
      </c>
      <c r="N7046" s="29">
        <v>2384937004</v>
      </c>
      <c r="O7046" s="32" t="str">
        <f t="shared" si="110"/>
        <v>Passives</v>
      </c>
    </row>
    <row r="7047" spans="1:15" x14ac:dyDescent="0.15">
      <c r="A7047" s="29" t="s">
        <v>41</v>
      </c>
      <c r="B7047" s="29" t="s">
        <v>42</v>
      </c>
      <c r="C7047" s="29" t="s">
        <v>114</v>
      </c>
      <c r="D7047" s="31">
        <v>44364</v>
      </c>
      <c r="E7047" s="29" t="s">
        <v>52</v>
      </c>
      <c r="F7047" s="29">
        <v>4</v>
      </c>
      <c r="G7047" s="29" t="s">
        <v>43</v>
      </c>
      <c r="H7047" s="29">
        <v>5</v>
      </c>
      <c r="K7047" s="29">
        <v>4412396344</v>
      </c>
      <c r="L7047" s="29">
        <v>4412396344</v>
      </c>
      <c r="M7047" s="29" t="s">
        <v>44</v>
      </c>
      <c r="N7047" s="29">
        <v>2384941995</v>
      </c>
      <c r="O7047" s="32" t="str">
        <f t="shared" si="110"/>
        <v>Detractors</v>
      </c>
    </row>
    <row r="7048" spans="1:15" x14ac:dyDescent="0.15">
      <c r="A7048" s="29" t="s">
        <v>41</v>
      </c>
      <c r="B7048" s="29" t="s">
        <v>42</v>
      </c>
      <c r="C7048" s="29" t="s">
        <v>103</v>
      </c>
      <c r="D7048" s="31">
        <v>44364</v>
      </c>
      <c r="E7048" s="29" t="s">
        <v>53</v>
      </c>
      <c r="F7048" s="29">
        <v>5</v>
      </c>
      <c r="G7048" s="29" t="s">
        <v>43</v>
      </c>
      <c r="H7048" s="29">
        <v>8</v>
      </c>
      <c r="K7048" s="29">
        <v>4415429600</v>
      </c>
      <c r="L7048" s="29">
        <v>4415429600</v>
      </c>
      <c r="M7048" s="29" t="s">
        <v>44</v>
      </c>
      <c r="N7048" s="29">
        <v>2384942524</v>
      </c>
      <c r="O7048" s="32" t="str">
        <f t="shared" si="110"/>
        <v>Passives</v>
      </c>
    </row>
    <row r="7049" spans="1:15" x14ac:dyDescent="0.15">
      <c r="A7049" s="29" t="s">
        <v>41</v>
      </c>
      <c r="B7049" s="29" t="s">
        <v>42</v>
      </c>
      <c r="C7049" s="29" t="s">
        <v>119</v>
      </c>
      <c r="D7049" s="31">
        <v>44364</v>
      </c>
      <c r="E7049" s="29" t="s">
        <v>52</v>
      </c>
      <c r="F7049" s="29">
        <v>5</v>
      </c>
      <c r="G7049" s="29" t="s">
        <v>43</v>
      </c>
      <c r="H7049" s="29">
        <v>10</v>
      </c>
      <c r="K7049" s="29">
        <v>4417376577</v>
      </c>
      <c r="L7049" s="29">
        <v>4417376577</v>
      </c>
      <c r="M7049" s="29" t="s">
        <v>44</v>
      </c>
      <c r="N7049" s="29">
        <v>2384950650</v>
      </c>
      <c r="O7049" s="32" t="str">
        <f t="shared" si="110"/>
        <v>Promoters</v>
      </c>
    </row>
    <row r="7050" spans="1:15" x14ac:dyDescent="0.15">
      <c r="A7050" s="29" t="s">
        <v>41</v>
      </c>
      <c r="B7050" s="29" t="s">
        <v>42</v>
      </c>
      <c r="C7050" s="29" t="s">
        <v>104</v>
      </c>
      <c r="D7050" s="31">
        <v>44364</v>
      </c>
      <c r="E7050" s="29" t="s">
        <v>53</v>
      </c>
      <c r="F7050" s="29">
        <v>5</v>
      </c>
      <c r="G7050" s="29" t="s">
        <v>43</v>
      </c>
      <c r="H7050" s="29">
        <v>10</v>
      </c>
      <c r="K7050" s="29">
        <v>4415429600</v>
      </c>
      <c r="L7050" s="29">
        <v>4415429600</v>
      </c>
      <c r="M7050" s="29" t="s">
        <v>44</v>
      </c>
      <c r="N7050" s="29">
        <v>2384954992</v>
      </c>
      <c r="O7050" s="32" t="str">
        <f t="shared" si="110"/>
        <v>Promoters</v>
      </c>
    </row>
    <row r="7051" spans="1:15" x14ac:dyDescent="0.15">
      <c r="A7051" s="29" t="s">
        <v>41</v>
      </c>
      <c r="B7051" s="29" t="s">
        <v>42</v>
      </c>
      <c r="C7051" s="29" t="s">
        <v>104</v>
      </c>
      <c r="D7051" s="31">
        <v>44364</v>
      </c>
      <c r="E7051" s="29" t="s">
        <v>53</v>
      </c>
      <c r="F7051" s="29">
        <v>5</v>
      </c>
      <c r="G7051" s="29" t="s">
        <v>43</v>
      </c>
      <c r="H7051" s="29">
        <v>6</v>
      </c>
      <c r="K7051" s="29">
        <v>4412920600</v>
      </c>
      <c r="L7051" s="29">
        <v>4412920600</v>
      </c>
      <c r="M7051" s="29" t="s">
        <v>44</v>
      </c>
      <c r="N7051" s="29">
        <v>2384957465</v>
      </c>
      <c r="O7051" s="32" t="str">
        <f t="shared" si="110"/>
        <v>Detractors</v>
      </c>
    </row>
    <row r="7052" spans="1:15" x14ac:dyDescent="0.15">
      <c r="A7052" s="29" t="s">
        <v>41</v>
      </c>
      <c r="B7052" s="29" t="s">
        <v>42</v>
      </c>
      <c r="C7052" s="29" t="s">
        <v>139</v>
      </c>
      <c r="D7052" s="31">
        <v>44364</v>
      </c>
      <c r="E7052" s="29" t="s">
        <v>50</v>
      </c>
      <c r="F7052" s="29">
        <v>5</v>
      </c>
      <c r="G7052" s="29" t="s">
        <v>43</v>
      </c>
      <c r="H7052" s="29">
        <v>10</v>
      </c>
      <c r="K7052" s="29">
        <v>3404749717</v>
      </c>
      <c r="L7052" s="29">
        <v>3404749717</v>
      </c>
      <c r="M7052" s="29" t="s">
        <v>44</v>
      </c>
      <c r="N7052" s="29">
        <v>2384991350</v>
      </c>
      <c r="O7052" s="32" t="str">
        <f t="shared" si="110"/>
        <v>Promoters</v>
      </c>
    </row>
    <row r="7053" spans="1:15" x14ac:dyDescent="0.15">
      <c r="A7053" s="29" t="s">
        <v>41</v>
      </c>
      <c r="B7053" s="29" t="s">
        <v>42</v>
      </c>
      <c r="C7053" s="29" t="s">
        <v>117</v>
      </c>
      <c r="D7053" s="31">
        <v>44364</v>
      </c>
      <c r="E7053" s="29" t="s">
        <v>50</v>
      </c>
      <c r="F7053" s="29">
        <v>5</v>
      </c>
      <c r="G7053" s="29" t="s">
        <v>43</v>
      </c>
      <c r="H7053" s="29">
        <v>9</v>
      </c>
      <c r="K7053" s="29">
        <v>9566054142</v>
      </c>
      <c r="L7053" s="29">
        <v>9566054142</v>
      </c>
      <c r="M7053" s="29" t="s">
        <v>44</v>
      </c>
      <c r="N7053" s="29">
        <v>2385000463</v>
      </c>
      <c r="O7053" s="32" t="str">
        <f t="shared" si="110"/>
        <v>Promoters</v>
      </c>
    </row>
    <row r="7054" spans="1:15" x14ac:dyDescent="0.15">
      <c r="A7054" s="29" t="s">
        <v>41</v>
      </c>
      <c r="B7054" s="29" t="s">
        <v>42</v>
      </c>
      <c r="C7054" s="29" t="s">
        <v>139</v>
      </c>
      <c r="D7054" s="31">
        <v>44364</v>
      </c>
      <c r="E7054" s="29" t="s">
        <v>54</v>
      </c>
      <c r="F7054" s="29">
        <v>3</v>
      </c>
      <c r="G7054" s="29" t="s">
        <v>46</v>
      </c>
      <c r="H7054" s="29">
        <v>0</v>
      </c>
      <c r="K7054" s="29">
        <v>5053609861</v>
      </c>
      <c r="L7054" s="29">
        <v>5053609861</v>
      </c>
      <c r="M7054" s="29" t="s">
        <v>44</v>
      </c>
      <c r="N7054" s="29">
        <v>2385006336</v>
      </c>
      <c r="O7054" s="32" t="str">
        <f t="shared" si="110"/>
        <v>Detractors</v>
      </c>
    </row>
    <row r="7055" spans="1:15" x14ac:dyDescent="0.15">
      <c r="A7055" s="29" t="s">
        <v>41</v>
      </c>
      <c r="B7055" s="29" t="s">
        <v>42</v>
      </c>
      <c r="C7055" s="29" t="s">
        <v>124</v>
      </c>
      <c r="D7055" s="31">
        <v>44364</v>
      </c>
      <c r="E7055" s="29" t="s">
        <v>52</v>
      </c>
      <c r="F7055" s="29">
        <v>5</v>
      </c>
      <c r="G7055" s="29" t="s">
        <v>43</v>
      </c>
      <c r="H7055" s="29">
        <v>10</v>
      </c>
      <c r="K7055" s="29">
        <v>4417031236</v>
      </c>
      <c r="L7055" s="29">
        <v>4417031236</v>
      </c>
      <c r="M7055" s="29" t="s">
        <v>51</v>
      </c>
      <c r="N7055" s="29">
        <v>2385017628</v>
      </c>
      <c r="O7055" s="32" t="str">
        <f t="shared" si="110"/>
        <v>Promoters</v>
      </c>
    </row>
    <row r="7056" spans="1:15" x14ac:dyDescent="0.15">
      <c r="A7056" s="29" t="s">
        <v>41</v>
      </c>
      <c r="B7056" s="29" t="s">
        <v>42</v>
      </c>
      <c r="C7056" s="29" t="s">
        <v>112</v>
      </c>
      <c r="D7056" s="31">
        <v>44365</v>
      </c>
      <c r="E7056" s="29" t="s">
        <v>50</v>
      </c>
      <c r="F7056" s="29">
        <v>5</v>
      </c>
      <c r="G7056" s="29" t="s">
        <v>43</v>
      </c>
      <c r="H7056" s="29">
        <v>5</v>
      </c>
      <c r="K7056" s="29">
        <v>3402272453</v>
      </c>
      <c r="L7056" s="29">
        <v>3402272453</v>
      </c>
      <c r="M7056" s="29" t="s">
        <v>44</v>
      </c>
      <c r="N7056" s="29">
        <v>2385141743</v>
      </c>
      <c r="O7056" s="32" t="str">
        <f t="shared" si="110"/>
        <v>Detractors</v>
      </c>
    </row>
    <row r="7057" spans="1:15" x14ac:dyDescent="0.15">
      <c r="A7057" s="29" t="s">
        <v>41</v>
      </c>
      <c r="B7057" s="29" t="s">
        <v>42</v>
      </c>
      <c r="C7057" s="29" t="s">
        <v>111</v>
      </c>
      <c r="D7057" s="31">
        <v>44365</v>
      </c>
      <c r="E7057" s="29" t="s">
        <v>50</v>
      </c>
      <c r="F7057" s="29">
        <v>4</v>
      </c>
      <c r="G7057" s="29" t="s">
        <v>46</v>
      </c>
      <c r="H7057" s="29">
        <v>5</v>
      </c>
      <c r="K7057" s="29">
        <v>9194236140</v>
      </c>
      <c r="L7057" s="29">
        <v>9194236140</v>
      </c>
      <c r="M7057" s="29" t="s">
        <v>44</v>
      </c>
      <c r="N7057" s="29">
        <v>2385149675</v>
      </c>
      <c r="O7057" s="32" t="str">
        <f t="shared" si="110"/>
        <v>Detractors</v>
      </c>
    </row>
    <row r="7058" spans="1:15" x14ac:dyDescent="0.15">
      <c r="A7058" s="29" t="s">
        <v>41</v>
      </c>
      <c r="B7058" s="29" t="s">
        <v>42</v>
      </c>
      <c r="C7058" s="29" t="s">
        <v>111</v>
      </c>
      <c r="D7058" s="31">
        <v>44365</v>
      </c>
      <c r="E7058" s="29" t="s">
        <v>55</v>
      </c>
      <c r="F7058" s="29">
        <v>1</v>
      </c>
      <c r="G7058" s="29" t="s">
        <v>46</v>
      </c>
      <c r="H7058" s="29">
        <v>0</v>
      </c>
      <c r="J7058" s="29">
        <v>2057305100</v>
      </c>
      <c r="K7058" s="29">
        <v>5754453619</v>
      </c>
      <c r="L7058" s="29">
        <v>5754453619</v>
      </c>
      <c r="M7058" s="29" t="s">
        <v>44</v>
      </c>
      <c r="N7058" s="29">
        <v>2385179567</v>
      </c>
      <c r="O7058" s="32" t="str">
        <f t="shared" si="110"/>
        <v>Detractors</v>
      </c>
    </row>
    <row r="7059" spans="1:15" x14ac:dyDescent="0.15">
      <c r="A7059" s="29" t="s">
        <v>41</v>
      </c>
      <c r="B7059" s="29" t="s">
        <v>42</v>
      </c>
      <c r="C7059" s="29" t="s">
        <v>117</v>
      </c>
      <c r="D7059" s="31">
        <v>44365</v>
      </c>
      <c r="E7059" s="29" t="s">
        <v>50</v>
      </c>
      <c r="F7059" s="29">
        <v>5</v>
      </c>
      <c r="G7059" s="29" t="s">
        <v>46</v>
      </c>
      <c r="H7059" s="29">
        <v>9</v>
      </c>
      <c r="K7059" s="29">
        <v>3406908590</v>
      </c>
      <c r="L7059" s="29">
        <v>3406908590</v>
      </c>
      <c r="M7059" s="29" t="s">
        <v>44</v>
      </c>
      <c r="N7059" s="29">
        <v>2385183760</v>
      </c>
      <c r="O7059" s="32" t="str">
        <f t="shared" si="110"/>
        <v>Promoters</v>
      </c>
    </row>
    <row r="7060" spans="1:15" x14ac:dyDescent="0.15">
      <c r="A7060" s="29" t="s">
        <v>41</v>
      </c>
      <c r="B7060" s="29" t="s">
        <v>42</v>
      </c>
      <c r="C7060" s="29" t="s">
        <v>133</v>
      </c>
      <c r="D7060" s="31">
        <v>44365</v>
      </c>
      <c r="E7060" s="29" t="s">
        <v>50</v>
      </c>
      <c r="F7060" s="29">
        <v>3</v>
      </c>
      <c r="G7060" s="29" t="s">
        <v>46</v>
      </c>
      <c r="H7060" s="29">
        <v>5</v>
      </c>
      <c r="K7060" s="29">
        <v>3406438384</v>
      </c>
      <c r="L7060" s="29">
        <v>3406438384</v>
      </c>
      <c r="M7060" s="29" t="s">
        <v>44</v>
      </c>
      <c r="N7060" s="29">
        <v>2385194074</v>
      </c>
      <c r="O7060" s="32" t="str">
        <f t="shared" si="110"/>
        <v>Detractors</v>
      </c>
    </row>
    <row r="7061" spans="1:15" x14ac:dyDescent="0.15">
      <c r="A7061" s="29" t="s">
        <v>41</v>
      </c>
      <c r="B7061" s="29" t="s">
        <v>42</v>
      </c>
      <c r="C7061" s="29" t="s">
        <v>130</v>
      </c>
      <c r="D7061" s="31">
        <v>44365</v>
      </c>
      <c r="E7061" s="29" t="s">
        <v>53</v>
      </c>
      <c r="F7061" s="29">
        <v>5</v>
      </c>
      <c r="G7061" s="29" t="s">
        <v>43</v>
      </c>
      <c r="H7061" s="29">
        <v>9</v>
      </c>
      <c r="K7061" s="29">
        <v>4415429600</v>
      </c>
      <c r="L7061" s="29">
        <v>4415429600</v>
      </c>
      <c r="M7061" s="29" t="s">
        <v>44</v>
      </c>
      <c r="N7061" s="29">
        <v>2385194986</v>
      </c>
      <c r="O7061" s="32" t="str">
        <f t="shared" si="110"/>
        <v>Promoters</v>
      </c>
    </row>
    <row r="7062" spans="1:15" x14ac:dyDescent="0.15">
      <c r="A7062" s="29" t="s">
        <v>41</v>
      </c>
      <c r="B7062" s="29" t="s">
        <v>42</v>
      </c>
      <c r="C7062" s="29" t="s">
        <v>136</v>
      </c>
      <c r="D7062" s="31">
        <v>44365</v>
      </c>
      <c r="E7062" s="29" t="s">
        <v>54</v>
      </c>
      <c r="F7062" s="29">
        <v>5</v>
      </c>
      <c r="G7062" s="29" t="s">
        <v>46</v>
      </c>
      <c r="H7062" s="29">
        <v>8</v>
      </c>
      <c r="K7062" s="29">
        <v>9288539909</v>
      </c>
      <c r="L7062" s="29">
        <v>9288539909</v>
      </c>
      <c r="M7062" s="29" t="s">
        <v>44</v>
      </c>
      <c r="N7062" s="29">
        <v>2385238559</v>
      </c>
      <c r="O7062" s="32" t="str">
        <f t="shared" si="110"/>
        <v>Passives</v>
      </c>
    </row>
    <row r="7063" spans="1:15" x14ac:dyDescent="0.15">
      <c r="A7063" s="29" t="s">
        <v>41</v>
      </c>
      <c r="B7063" s="29" t="s">
        <v>42</v>
      </c>
      <c r="C7063" s="29" t="s">
        <v>132</v>
      </c>
      <c r="D7063" s="31">
        <v>44365</v>
      </c>
      <c r="E7063" s="29" t="s">
        <v>50</v>
      </c>
      <c r="F7063" s="29">
        <v>5</v>
      </c>
      <c r="G7063" s="29" t="s">
        <v>43</v>
      </c>
      <c r="H7063" s="29">
        <v>10</v>
      </c>
      <c r="K7063" s="29">
        <v>3405137725</v>
      </c>
      <c r="L7063" s="29">
        <v>3405137725</v>
      </c>
      <c r="M7063" s="29" t="s">
        <v>51</v>
      </c>
      <c r="N7063" s="29">
        <v>2385238565</v>
      </c>
      <c r="O7063" s="32" t="str">
        <f t="shared" si="110"/>
        <v>Promoters</v>
      </c>
    </row>
    <row r="7064" spans="1:15" x14ac:dyDescent="0.15">
      <c r="A7064" s="29" t="s">
        <v>41</v>
      </c>
      <c r="B7064" s="29" t="s">
        <v>42</v>
      </c>
      <c r="C7064" s="29" t="s">
        <v>141</v>
      </c>
      <c r="D7064" s="31">
        <v>44365</v>
      </c>
      <c r="E7064" s="29" t="s">
        <v>50</v>
      </c>
      <c r="F7064" s="29">
        <v>5</v>
      </c>
      <c r="G7064" s="29" t="s">
        <v>43</v>
      </c>
      <c r="H7064" s="29">
        <v>9</v>
      </c>
      <c r="K7064" s="29">
        <v>3407270401</v>
      </c>
      <c r="L7064" s="29">
        <v>3407270401</v>
      </c>
      <c r="M7064" s="29" t="s">
        <v>44</v>
      </c>
      <c r="N7064" s="29">
        <v>2385245390</v>
      </c>
      <c r="O7064" s="32" t="str">
        <f t="shared" si="110"/>
        <v>Promoters</v>
      </c>
    </row>
    <row r="7065" spans="1:15" x14ac:dyDescent="0.15">
      <c r="A7065" s="29" t="s">
        <v>41</v>
      </c>
      <c r="B7065" s="29" t="s">
        <v>42</v>
      </c>
      <c r="C7065" s="29" t="s">
        <v>135</v>
      </c>
      <c r="D7065" s="31">
        <v>44365</v>
      </c>
      <c r="E7065" s="29" t="s">
        <v>54</v>
      </c>
      <c r="F7065" s="29">
        <v>2</v>
      </c>
      <c r="G7065" s="29" t="s">
        <v>46</v>
      </c>
      <c r="H7065" s="29">
        <v>3</v>
      </c>
      <c r="K7065" s="29">
        <v>5054062417</v>
      </c>
      <c r="L7065" s="29">
        <v>5054062417</v>
      </c>
      <c r="M7065" s="29" t="s">
        <v>44</v>
      </c>
      <c r="N7065" s="29">
        <v>2385247322</v>
      </c>
      <c r="O7065" s="32" t="str">
        <f t="shared" si="110"/>
        <v>Detractors</v>
      </c>
    </row>
    <row r="7066" spans="1:15" x14ac:dyDescent="0.15">
      <c r="A7066" s="29" t="s">
        <v>41</v>
      </c>
      <c r="B7066" s="29" t="s">
        <v>42</v>
      </c>
      <c r="C7066" s="29" t="s">
        <v>111</v>
      </c>
      <c r="D7066" s="31">
        <v>44365</v>
      </c>
      <c r="E7066" s="29" t="s">
        <v>55</v>
      </c>
      <c r="F7066" s="29">
        <v>3</v>
      </c>
      <c r="G7066" s="29" t="s">
        <v>43</v>
      </c>
      <c r="H7066" s="29">
        <v>3</v>
      </c>
      <c r="J7066" s="29">
        <v>2057355632</v>
      </c>
      <c r="K7066" s="29">
        <v>7752779926</v>
      </c>
      <c r="L7066" s="29">
        <v>7752779926</v>
      </c>
      <c r="M7066" s="29" t="s">
        <v>44</v>
      </c>
      <c r="N7066" s="29">
        <v>2385248171</v>
      </c>
      <c r="O7066" s="32" t="str">
        <f t="shared" si="110"/>
        <v>Detractors</v>
      </c>
    </row>
    <row r="7067" spans="1:15" x14ac:dyDescent="0.15">
      <c r="A7067" s="29" t="s">
        <v>41</v>
      </c>
      <c r="B7067" s="29" t="s">
        <v>42</v>
      </c>
      <c r="C7067" s="29" t="s">
        <v>111</v>
      </c>
      <c r="D7067" s="31">
        <v>44365</v>
      </c>
      <c r="E7067" s="29" t="s">
        <v>50</v>
      </c>
      <c r="F7067" s="29">
        <v>5</v>
      </c>
      <c r="G7067" s="29" t="s">
        <v>43</v>
      </c>
      <c r="H7067" s="29">
        <v>10</v>
      </c>
      <c r="K7067" s="29">
        <v>3154407300</v>
      </c>
      <c r="L7067" s="29">
        <v>3154407300</v>
      </c>
      <c r="M7067" s="29" t="s">
        <v>44</v>
      </c>
      <c r="N7067" s="29">
        <v>2385249003</v>
      </c>
      <c r="O7067" s="32" t="str">
        <f t="shared" si="110"/>
        <v>Promoters</v>
      </c>
    </row>
    <row r="7068" spans="1:15" x14ac:dyDescent="0.15">
      <c r="A7068" s="29" t="s">
        <v>41</v>
      </c>
      <c r="B7068" s="29" t="s">
        <v>42</v>
      </c>
      <c r="C7068" s="29" t="s">
        <v>146</v>
      </c>
      <c r="D7068" s="31">
        <v>44365</v>
      </c>
      <c r="E7068" s="29" t="s">
        <v>50</v>
      </c>
      <c r="F7068" s="29">
        <v>5</v>
      </c>
      <c r="G7068" s="29" t="s">
        <v>46</v>
      </c>
      <c r="H7068" s="29">
        <v>10</v>
      </c>
      <c r="K7068" s="29">
        <v>3405137725</v>
      </c>
      <c r="L7068" s="29">
        <v>3405137725</v>
      </c>
      <c r="M7068" s="29" t="s">
        <v>51</v>
      </c>
      <c r="N7068" s="29">
        <v>2385250421</v>
      </c>
      <c r="O7068" s="32" t="str">
        <f t="shared" si="110"/>
        <v>Promoters</v>
      </c>
    </row>
    <row r="7069" spans="1:15" x14ac:dyDescent="0.15">
      <c r="A7069" s="29" t="s">
        <v>41</v>
      </c>
      <c r="B7069" s="29" t="s">
        <v>42</v>
      </c>
      <c r="C7069" s="29" t="s">
        <v>146</v>
      </c>
      <c r="D7069" s="31">
        <v>44365</v>
      </c>
      <c r="E7069" s="29" t="s">
        <v>55</v>
      </c>
      <c r="F7069" s="29">
        <v>5</v>
      </c>
      <c r="G7069" s="29" t="s">
        <v>46</v>
      </c>
      <c r="H7069" s="29">
        <v>4</v>
      </c>
      <c r="J7069" s="29">
        <v>2057369222</v>
      </c>
      <c r="K7069" s="29">
        <v>5752244557</v>
      </c>
      <c r="L7069" s="29">
        <v>5752244557</v>
      </c>
      <c r="M7069" s="29" t="s">
        <v>44</v>
      </c>
      <c r="N7069" s="29">
        <v>2385262071</v>
      </c>
      <c r="O7069" s="32" t="str">
        <f t="shared" si="110"/>
        <v>Detractors</v>
      </c>
    </row>
    <row r="7070" spans="1:15" x14ac:dyDescent="0.15">
      <c r="A7070" s="29" t="s">
        <v>41</v>
      </c>
      <c r="B7070" s="29" t="s">
        <v>42</v>
      </c>
      <c r="C7070" s="29" t="s">
        <v>112</v>
      </c>
      <c r="D7070" s="31">
        <v>44365</v>
      </c>
      <c r="E7070" s="29" t="s">
        <v>50</v>
      </c>
      <c r="F7070" s="29">
        <v>5</v>
      </c>
      <c r="G7070" s="29" t="s">
        <v>43</v>
      </c>
      <c r="H7070" s="29">
        <v>8</v>
      </c>
      <c r="K7070" s="29">
        <v>3406425630</v>
      </c>
      <c r="L7070" s="29">
        <v>3406425630</v>
      </c>
      <c r="M7070" s="29" t="s">
        <v>44</v>
      </c>
      <c r="N7070" s="29">
        <v>2385263301</v>
      </c>
      <c r="O7070" s="32" t="str">
        <f t="shared" si="110"/>
        <v>Passives</v>
      </c>
    </row>
    <row r="7071" spans="1:15" x14ac:dyDescent="0.15">
      <c r="A7071" s="29" t="s">
        <v>41</v>
      </c>
      <c r="B7071" s="29" t="s">
        <v>42</v>
      </c>
      <c r="C7071" s="29" t="s">
        <v>139</v>
      </c>
      <c r="D7071" s="31">
        <v>44365</v>
      </c>
      <c r="E7071" s="29" t="s">
        <v>54</v>
      </c>
      <c r="F7071" s="29">
        <v>5</v>
      </c>
      <c r="G7071" s="29" t="s">
        <v>43</v>
      </c>
      <c r="H7071" s="29">
        <v>10</v>
      </c>
      <c r="K7071" s="29">
        <v>9282800920</v>
      </c>
      <c r="L7071" s="29">
        <v>9282800920</v>
      </c>
      <c r="M7071" s="29" t="s">
        <v>44</v>
      </c>
      <c r="N7071" s="29">
        <v>2385265592</v>
      </c>
      <c r="O7071" s="32" t="str">
        <f t="shared" si="110"/>
        <v>Promoters</v>
      </c>
    </row>
    <row r="7072" spans="1:15" x14ac:dyDescent="0.15">
      <c r="A7072" s="29" t="s">
        <v>41</v>
      </c>
      <c r="B7072" s="29" t="s">
        <v>42</v>
      </c>
      <c r="C7072" s="29" t="s">
        <v>104</v>
      </c>
      <c r="D7072" s="31">
        <v>44365</v>
      </c>
      <c r="E7072" s="29" t="s">
        <v>53</v>
      </c>
      <c r="F7072" s="29">
        <v>5</v>
      </c>
      <c r="G7072" s="29" t="s">
        <v>43</v>
      </c>
      <c r="H7072" s="29">
        <v>7</v>
      </c>
      <c r="K7072" s="29">
        <v>4415429600</v>
      </c>
      <c r="L7072" s="29">
        <v>4415429600</v>
      </c>
      <c r="M7072" s="29" t="s">
        <v>51</v>
      </c>
      <c r="N7072" s="29">
        <v>2385282749</v>
      </c>
      <c r="O7072" s="32" t="str">
        <f t="shared" si="110"/>
        <v>Passives</v>
      </c>
    </row>
    <row r="7073" spans="1:15" x14ac:dyDescent="0.15">
      <c r="A7073" s="29" t="s">
        <v>41</v>
      </c>
      <c r="B7073" s="29" t="s">
        <v>42</v>
      </c>
      <c r="C7073" s="29" t="s">
        <v>145</v>
      </c>
      <c r="D7073" s="31">
        <v>44365</v>
      </c>
      <c r="E7073" s="29" t="s">
        <v>54</v>
      </c>
      <c r="F7073" s="29">
        <v>5</v>
      </c>
      <c r="G7073" s="29" t="s">
        <v>43</v>
      </c>
      <c r="H7073" s="29">
        <v>8</v>
      </c>
      <c r="K7073" s="29">
        <v>9283138369</v>
      </c>
      <c r="L7073" s="29">
        <v>9283138369</v>
      </c>
      <c r="M7073" s="29" t="s">
        <v>44</v>
      </c>
      <c r="N7073" s="29">
        <v>2385288612</v>
      </c>
      <c r="O7073" s="32" t="str">
        <f t="shared" si="110"/>
        <v>Passives</v>
      </c>
    </row>
    <row r="7074" spans="1:15" x14ac:dyDescent="0.15">
      <c r="A7074" s="29" t="s">
        <v>41</v>
      </c>
      <c r="B7074" s="29" t="s">
        <v>42</v>
      </c>
      <c r="C7074" s="29" t="s">
        <v>124</v>
      </c>
      <c r="D7074" s="31">
        <v>44365</v>
      </c>
      <c r="E7074" s="29" t="s">
        <v>53</v>
      </c>
      <c r="F7074" s="29">
        <v>4</v>
      </c>
      <c r="G7074" s="29" t="s">
        <v>43</v>
      </c>
      <c r="H7074" s="29">
        <v>8</v>
      </c>
      <c r="K7074" s="29">
        <v>4417045989</v>
      </c>
      <c r="L7074" s="29">
        <v>4417045989</v>
      </c>
      <c r="M7074" s="29" t="s">
        <v>51</v>
      </c>
      <c r="N7074" s="29">
        <v>2385298865</v>
      </c>
      <c r="O7074" s="32" t="str">
        <f t="shared" si="110"/>
        <v>Passives</v>
      </c>
    </row>
    <row r="7075" spans="1:15" x14ac:dyDescent="0.15">
      <c r="A7075" s="29" t="s">
        <v>41</v>
      </c>
      <c r="B7075" s="29" t="s">
        <v>42</v>
      </c>
      <c r="C7075" s="29" t="s">
        <v>129</v>
      </c>
      <c r="D7075" s="31">
        <v>44365</v>
      </c>
      <c r="E7075" s="29" t="s">
        <v>55</v>
      </c>
      <c r="F7075" s="29">
        <v>5</v>
      </c>
      <c r="G7075" s="29" t="s">
        <v>46</v>
      </c>
      <c r="H7075" s="29">
        <v>10</v>
      </c>
      <c r="K7075" s="29">
        <v>7752353507</v>
      </c>
      <c r="L7075" s="29">
        <v>7752353507</v>
      </c>
      <c r="M7075" s="29" t="s">
        <v>44</v>
      </c>
      <c r="N7075" s="29">
        <v>2385308354</v>
      </c>
      <c r="O7075" s="32" t="str">
        <f t="shared" si="110"/>
        <v>Promoters</v>
      </c>
    </row>
    <row r="7076" spans="1:15" x14ac:dyDescent="0.15">
      <c r="A7076" s="29" t="s">
        <v>41</v>
      </c>
      <c r="B7076" s="29" t="s">
        <v>42</v>
      </c>
      <c r="C7076" s="29" t="s">
        <v>138</v>
      </c>
      <c r="D7076" s="31">
        <v>44365</v>
      </c>
      <c r="E7076" s="29" t="s">
        <v>50</v>
      </c>
      <c r="F7076" s="29">
        <v>5</v>
      </c>
      <c r="G7076" s="29" t="s">
        <v>43</v>
      </c>
      <c r="H7076" s="29">
        <v>10</v>
      </c>
      <c r="K7076" s="29">
        <v>3402012721</v>
      </c>
      <c r="L7076" s="29">
        <v>3402012721</v>
      </c>
      <c r="M7076" s="29" t="s">
        <v>44</v>
      </c>
      <c r="N7076" s="29">
        <v>2385326261</v>
      </c>
      <c r="O7076" s="32" t="str">
        <f t="shared" si="110"/>
        <v>Promoters</v>
      </c>
    </row>
    <row r="7077" spans="1:15" x14ac:dyDescent="0.15">
      <c r="A7077" s="29" t="s">
        <v>41</v>
      </c>
      <c r="B7077" s="29" t="s">
        <v>42</v>
      </c>
      <c r="C7077" s="29" t="s">
        <v>138</v>
      </c>
      <c r="D7077" s="31">
        <v>44365</v>
      </c>
      <c r="E7077" s="29" t="s">
        <v>54</v>
      </c>
      <c r="F7077" s="29">
        <v>5</v>
      </c>
      <c r="G7077" s="29" t="s">
        <v>46</v>
      </c>
      <c r="H7077" s="29">
        <v>9</v>
      </c>
      <c r="K7077" s="29">
        <v>5054883088</v>
      </c>
      <c r="L7077" s="29">
        <v>5054883088</v>
      </c>
      <c r="M7077" s="29" t="s">
        <v>44</v>
      </c>
      <c r="N7077" s="29">
        <v>2385341318</v>
      </c>
      <c r="O7077" s="32" t="str">
        <f t="shared" si="110"/>
        <v>Promoters</v>
      </c>
    </row>
    <row r="7078" spans="1:15" x14ac:dyDescent="0.15">
      <c r="A7078" s="29" t="s">
        <v>41</v>
      </c>
      <c r="B7078" s="29" t="s">
        <v>42</v>
      </c>
      <c r="C7078" s="29" t="s">
        <v>138</v>
      </c>
      <c r="D7078" s="31">
        <v>44365</v>
      </c>
      <c r="E7078" s="29" t="s">
        <v>54</v>
      </c>
      <c r="F7078" s="29">
        <v>3</v>
      </c>
      <c r="G7078" s="29" t="s">
        <v>46</v>
      </c>
      <c r="H7078" s="29">
        <v>5</v>
      </c>
      <c r="K7078" s="29">
        <v>9283491114</v>
      </c>
      <c r="L7078" s="29">
        <v>9283491114</v>
      </c>
      <c r="M7078" s="29" t="s">
        <v>44</v>
      </c>
      <c r="N7078" s="29">
        <v>2385359587</v>
      </c>
      <c r="O7078" s="32" t="str">
        <f t="shared" si="110"/>
        <v>Detractors</v>
      </c>
    </row>
    <row r="7079" spans="1:15" x14ac:dyDescent="0.15">
      <c r="A7079" s="29" t="s">
        <v>41</v>
      </c>
      <c r="B7079" s="29" t="s">
        <v>42</v>
      </c>
      <c r="C7079" s="29" t="s">
        <v>142</v>
      </c>
      <c r="D7079" s="31">
        <v>44366</v>
      </c>
      <c r="E7079" s="29" t="s">
        <v>50</v>
      </c>
      <c r="F7079" s="29">
        <v>5</v>
      </c>
      <c r="G7079" s="29" t="s">
        <v>43</v>
      </c>
      <c r="H7079" s="29">
        <v>10</v>
      </c>
      <c r="K7079" s="29">
        <v>3058980084</v>
      </c>
      <c r="L7079" s="29">
        <v>3058980084</v>
      </c>
      <c r="M7079" s="29" t="s">
        <v>51</v>
      </c>
      <c r="N7079" s="29">
        <v>2385515214</v>
      </c>
      <c r="O7079" s="32" t="str">
        <f t="shared" si="110"/>
        <v>Promoters</v>
      </c>
    </row>
    <row r="7080" spans="1:15" x14ac:dyDescent="0.15">
      <c r="A7080" s="29" t="s">
        <v>41</v>
      </c>
      <c r="B7080" s="29" t="s">
        <v>42</v>
      </c>
      <c r="C7080" s="29" t="s">
        <v>138</v>
      </c>
      <c r="D7080" s="31">
        <v>44366</v>
      </c>
      <c r="E7080" s="29" t="s">
        <v>50</v>
      </c>
      <c r="F7080" s="29">
        <v>5</v>
      </c>
      <c r="G7080" s="29" t="s">
        <v>43</v>
      </c>
      <c r="H7080" s="29">
        <v>8</v>
      </c>
      <c r="K7080" s="29">
        <v>3405137061</v>
      </c>
      <c r="L7080" s="29">
        <v>3405137061</v>
      </c>
      <c r="M7080" s="29" t="s">
        <v>44</v>
      </c>
      <c r="N7080" s="29">
        <v>2385516395</v>
      </c>
      <c r="O7080" s="32" t="str">
        <f t="shared" si="110"/>
        <v>Passives</v>
      </c>
    </row>
    <row r="7081" spans="1:15" x14ac:dyDescent="0.15">
      <c r="A7081" s="29" t="s">
        <v>41</v>
      </c>
      <c r="B7081" s="29" t="s">
        <v>42</v>
      </c>
      <c r="C7081" s="29" t="s">
        <v>130</v>
      </c>
      <c r="D7081" s="31">
        <v>44366</v>
      </c>
      <c r="E7081" s="29" t="s">
        <v>52</v>
      </c>
      <c r="F7081" s="29">
        <v>5</v>
      </c>
      <c r="G7081" s="29" t="s">
        <v>43</v>
      </c>
      <c r="H7081" s="29">
        <v>9</v>
      </c>
      <c r="K7081" s="29">
        <v>4415247264</v>
      </c>
      <c r="L7081" s="29">
        <v>4415247264</v>
      </c>
      <c r="M7081" s="29" t="s">
        <v>51</v>
      </c>
      <c r="N7081" s="29">
        <v>2385519631</v>
      </c>
      <c r="O7081" s="32" t="str">
        <f t="shared" si="110"/>
        <v>Promoters</v>
      </c>
    </row>
    <row r="7082" spans="1:15" x14ac:dyDescent="0.15">
      <c r="A7082" s="29" t="s">
        <v>41</v>
      </c>
      <c r="B7082" s="29" t="s">
        <v>42</v>
      </c>
      <c r="C7082" s="29" t="s">
        <v>115</v>
      </c>
      <c r="D7082" s="31">
        <v>44366</v>
      </c>
      <c r="E7082" s="29" t="s">
        <v>50</v>
      </c>
      <c r="F7082" s="29">
        <v>5</v>
      </c>
      <c r="G7082" s="29" t="s">
        <v>43</v>
      </c>
      <c r="H7082" s="29">
        <v>10</v>
      </c>
      <c r="K7082" s="29">
        <v>3406264736</v>
      </c>
      <c r="L7082" s="29">
        <v>3406264736</v>
      </c>
      <c r="M7082" s="29" t="s">
        <v>44</v>
      </c>
      <c r="N7082" s="29">
        <v>2385519718</v>
      </c>
      <c r="O7082" s="32" t="str">
        <f t="shared" si="110"/>
        <v>Promoters</v>
      </c>
    </row>
    <row r="7083" spans="1:15" x14ac:dyDescent="0.15">
      <c r="A7083" s="29" t="s">
        <v>41</v>
      </c>
      <c r="B7083" s="29" t="s">
        <v>42</v>
      </c>
      <c r="C7083" s="29" t="s">
        <v>138</v>
      </c>
      <c r="D7083" s="31">
        <v>44366</v>
      </c>
      <c r="E7083" s="29" t="s">
        <v>50</v>
      </c>
      <c r="F7083" s="29">
        <v>5</v>
      </c>
      <c r="G7083" s="29" t="s">
        <v>43</v>
      </c>
      <c r="H7083" s="29">
        <v>10</v>
      </c>
      <c r="K7083" s="29">
        <v>3406264736</v>
      </c>
      <c r="L7083" s="29">
        <v>3406264736</v>
      </c>
      <c r="M7083" s="29" t="s">
        <v>44</v>
      </c>
      <c r="N7083" s="29">
        <v>2385550074</v>
      </c>
      <c r="O7083" s="32" t="str">
        <f t="shared" si="110"/>
        <v>Promoters</v>
      </c>
    </row>
    <row r="7084" spans="1:15" x14ac:dyDescent="0.15">
      <c r="A7084" s="29" t="s">
        <v>41</v>
      </c>
      <c r="B7084" s="29" t="s">
        <v>42</v>
      </c>
      <c r="C7084" s="29" t="s">
        <v>125</v>
      </c>
      <c r="D7084" s="31">
        <v>44366</v>
      </c>
      <c r="E7084" s="29" t="s">
        <v>53</v>
      </c>
      <c r="F7084" s="29">
        <v>5</v>
      </c>
      <c r="G7084" s="29" t="s">
        <v>43</v>
      </c>
      <c r="H7084" s="29">
        <v>10</v>
      </c>
      <c r="K7084" s="29">
        <v>4412931070</v>
      </c>
      <c r="L7084" s="29">
        <v>4412931070</v>
      </c>
      <c r="M7084" s="29" t="s">
        <v>44</v>
      </c>
      <c r="N7084" s="29">
        <v>2385559386</v>
      </c>
      <c r="O7084" s="32" t="str">
        <f t="shared" si="110"/>
        <v>Promoters</v>
      </c>
    </row>
    <row r="7085" spans="1:15" x14ac:dyDescent="0.15">
      <c r="A7085" s="29" t="s">
        <v>41</v>
      </c>
      <c r="B7085" s="29" t="s">
        <v>42</v>
      </c>
      <c r="C7085" s="29" t="s">
        <v>138</v>
      </c>
      <c r="D7085" s="31">
        <v>44366</v>
      </c>
      <c r="E7085" s="29" t="s">
        <v>55</v>
      </c>
      <c r="F7085" s="29">
        <v>5</v>
      </c>
      <c r="G7085" s="29" t="s">
        <v>43</v>
      </c>
      <c r="H7085" s="29">
        <v>10</v>
      </c>
      <c r="K7085" s="29">
        <v>7752948827</v>
      </c>
      <c r="L7085" s="29">
        <v>7752948827</v>
      </c>
      <c r="M7085" s="29" t="s">
        <v>44</v>
      </c>
      <c r="N7085" s="29">
        <v>2385559991</v>
      </c>
      <c r="O7085" s="32" t="str">
        <f t="shared" si="110"/>
        <v>Promoters</v>
      </c>
    </row>
    <row r="7086" spans="1:15" x14ac:dyDescent="0.15">
      <c r="A7086" s="29" t="s">
        <v>41</v>
      </c>
      <c r="B7086" s="29" t="s">
        <v>42</v>
      </c>
      <c r="C7086" s="29" t="s">
        <v>132</v>
      </c>
      <c r="D7086" s="31">
        <v>44366</v>
      </c>
      <c r="E7086" s="29" t="s">
        <v>50</v>
      </c>
      <c r="F7086" s="29">
        <v>5</v>
      </c>
      <c r="G7086" s="29" t="s">
        <v>46</v>
      </c>
      <c r="H7086" s="29">
        <v>10</v>
      </c>
      <c r="J7086" s="29">
        <v>2057679427</v>
      </c>
      <c r="K7086" s="29">
        <v>3407147300</v>
      </c>
      <c r="L7086" s="29">
        <v>3407147300</v>
      </c>
      <c r="M7086" s="29" t="s">
        <v>44</v>
      </c>
      <c r="N7086" s="29">
        <v>2385562795</v>
      </c>
      <c r="O7086" s="32" t="str">
        <f t="shared" si="110"/>
        <v>Promoters</v>
      </c>
    </row>
    <row r="7087" spans="1:15" x14ac:dyDescent="0.15">
      <c r="A7087" s="29" t="s">
        <v>41</v>
      </c>
      <c r="B7087" s="29" t="s">
        <v>42</v>
      </c>
      <c r="C7087" s="29" t="s">
        <v>147</v>
      </c>
      <c r="D7087" s="31">
        <v>44366</v>
      </c>
      <c r="E7087" s="29" t="s">
        <v>53</v>
      </c>
      <c r="F7087" s="29">
        <v>1</v>
      </c>
      <c r="G7087" s="29" t="s">
        <v>46</v>
      </c>
      <c r="H7087" s="29">
        <v>3</v>
      </c>
      <c r="K7087" s="29">
        <v>4412360615</v>
      </c>
      <c r="L7087" s="29">
        <v>4412360615</v>
      </c>
      <c r="M7087" s="29" t="s">
        <v>44</v>
      </c>
      <c r="N7087" s="29">
        <v>2385569164</v>
      </c>
      <c r="O7087" s="32" t="str">
        <f t="shared" si="110"/>
        <v>Detractors</v>
      </c>
    </row>
    <row r="7088" spans="1:15" x14ac:dyDescent="0.15">
      <c r="A7088" s="29" t="s">
        <v>41</v>
      </c>
      <c r="B7088" s="29" t="s">
        <v>42</v>
      </c>
      <c r="C7088" s="29" t="s">
        <v>125</v>
      </c>
      <c r="D7088" s="31">
        <v>44366</v>
      </c>
      <c r="E7088" s="29" t="s">
        <v>53</v>
      </c>
      <c r="F7088" s="29">
        <v>5</v>
      </c>
      <c r="G7088" s="29" t="s">
        <v>43</v>
      </c>
      <c r="H7088" s="29">
        <v>10</v>
      </c>
      <c r="K7088" s="29">
        <v>4412934742</v>
      </c>
      <c r="L7088" s="29">
        <v>4412934742</v>
      </c>
      <c r="M7088" s="29" t="s">
        <v>44</v>
      </c>
      <c r="N7088" s="29">
        <v>2385571823</v>
      </c>
      <c r="O7088" s="32" t="str">
        <f t="shared" si="110"/>
        <v>Promoters</v>
      </c>
    </row>
    <row r="7089" spans="1:15" x14ac:dyDescent="0.15">
      <c r="A7089" s="29" t="s">
        <v>41</v>
      </c>
      <c r="B7089" s="29" t="s">
        <v>42</v>
      </c>
      <c r="C7089" s="29" t="s">
        <v>138</v>
      </c>
      <c r="D7089" s="31">
        <v>44366</v>
      </c>
      <c r="E7089" s="29" t="s">
        <v>50</v>
      </c>
      <c r="F7089" s="29">
        <v>3</v>
      </c>
      <c r="G7089" s="29" t="s">
        <v>46</v>
      </c>
      <c r="H7089" s="29">
        <v>5</v>
      </c>
      <c r="K7089" s="29">
        <v>9545991834</v>
      </c>
      <c r="L7089" s="29">
        <v>9545991834</v>
      </c>
      <c r="M7089" s="29" t="s">
        <v>44</v>
      </c>
      <c r="N7089" s="29">
        <v>2385577248</v>
      </c>
      <c r="O7089" s="32" t="str">
        <f t="shared" si="110"/>
        <v>Detractors</v>
      </c>
    </row>
    <row r="7090" spans="1:15" x14ac:dyDescent="0.15">
      <c r="A7090" s="29" t="s">
        <v>41</v>
      </c>
      <c r="B7090" s="29" t="s">
        <v>42</v>
      </c>
      <c r="C7090" s="29" t="s">
        <v>125</v>
      </c>
      <c r="D7090" s="31">
        <v>44366</v>
      </c>
      <c r="E7090" s="29" t="s">
        <v>52</v>
      </c>
      <c r="F7090" s="29">
        <v>5</v>
      </c>
      <c r="G7090" s="29" t="s">
        <v>46</v>
      </c>
      <c r="H7090" s="29">
        <v>8</v>
      </c>
      <c r="K7090" s="29">
        <v>4417352123</v>
      </c>
      <c r="L7090" s="29">
        <v>4417352123</v>
      </c>
      <c r="M7090" s="29" t="s">
        <v>44</v>
      </c>
      <c r="N7090" s="29">
        <v>2385616197</v>
      </c>
      <c r="O7090" s="32" t="str">
        <f t="shared" si="110"/>
        <v>Passives</v>
      </c>
    </row>
    <row r="7091" spans="1:15" x14ac:dyDescent="0.15">
      <c r="A7091" s="29" t="s">
        <v>41</v>
      </c>
      <c r="B7091" s="29" t="s">
        <v>42</v>
      </c>
      <c r="C7091" s="29" t="s">
        <v>123</v>
      </c>
      <c r="D7091" s="31">
        <v>44366</v>
      </c>
      <c r="E7091" s="29" t="s">
        <v>53</v>
      </c>
      <c r="F7091" s="29">
        <v>3</v>
      </c>
      <c r="G7091" s="29" t="s">
        <v>43</v>
      </c>
      <c r="H7091" s="29">
        <v>9</v>
      </c>
      <c r="K7091" s="29">
        <v>4415051684</v>
      </c>
      <c r="L7091" s="29">
        <v>4415051684</v>
      </c>
      <c r="M7091" s="29" t="s">
        <v>51</v>
      </c>
      <c r="N7091" s="29">
        <v>2385635253</v>
      </c>
      <c r="O7091" s="32" t="str">
        <f t="shared" si="110"/>
        <v>Promoters</v>
      </c>
    </row>
    <row r="7092" spans="1:15" x14ac:dyDescent="0.15">
      <c r="A7092" s="29" t="s">
        <v>41</v>
      </c>
      <c r="B7092" s="29" t="s">
        <v>42</v>
      </c>
      <c r="C7092" s="29" t="s">
        <v>134</v>
      </c>
      <c r="D7092" s="31">
        <v>44367</v>
      </c>
      <c r="E7092" s="29" t="s">
        <v>53</v>
      </c>
      <c r="F7092" s="29">
        <v>5</v>
      </c>
      <c r="G7092" s="29" t="s">
        <v>43</v>
      </c>
      <c r="H7092" s="29">
        <v>5</v>
      </c>
      <c r="J7092" s="29">
        <v>2057806211</v>
      </c>
      <c r="K7092" s="29">
        <v>4412931738</v>
      </c>
      <c r="L7092" s="29">
        <v>4412931738</v>
      </c>
      <c r="M7092" s="29" t="s">
        <v>44</v>
      </c>
      <c r="N7092" s="29">
        <v>2385700187</v>
      </c>
      <c r="O7092" s="32" t="str">
        <f t="shared" si="110"/>
        <v>Detractors</v>
      </c>
    </row>
    <row r="7093" spans="1:15" x14ac:dyDescent="0.15">
      <c r="A7093" s="29" t="s">
        <v>41</v>
      </c>
      <c r="B7093" s="29" t="s">
        <v>42</v>
      </c>
      <c r="C7093" s="29" t="s">
        <v>133</v>
      </c>
      <c r="D7093" s="31">
        <v>44367</v>
      </c>
      <c r="E7093" s="29" t="s">
        <v>50</v>
      </c>
      <c r="F7093" s="29">
        <v>4</v>
      </c>
      <c r="G7093" s="29" t="s">
        <v>46</v>
      </c>
      <c r="H7093" s="29">
        <v>5</v>
      </c>
      <c r="J7093" s="29">
        <v>2057863048</v>
      </c>
      <c r="K7093" s="29">
        <v>9194236140</v>
      </c>
      <c r="L7093" s="29">
        <v>9194236140</v>
      </c>
      <c r="M7093" s="29" t="s">
        <v>44</v>
      </c>
      <c r="N7093" s="29">
        <v>2385738460</v>
      </c>
      <c r="O7093" s="32" t="str">
        <f t="shared" si="110"/>
        <v>Detractors</v>
      </c>
    </row>
    <row r="7094" spans="1:15" x14ac:dyDescent="0.15">
      <c r="A7094" s="29" t="s">
        <v>41</v>
      </c>
      <c r="B7094" s="29" t="s">
        <v>42</v>
      </c>
      <c r="C7094" s="29" t="s">
        <v>135</v>
      </c>
      <c r="D7094" s="31">
        <v>44367</v>
      </c>
      <c r="E7094" s="29" t="s">
        <v>53</v>
      </c>
      <c r="F7094" s="29">
        <v>5</v>
      </c>
      <c r="G7094" s="29" t="s">
        <v>43</v>
      </c>
      <c r="H7094" s="29">
        <v>0</v>
      </c>
      <c r="K7094" s="29">
        <v>4413338040</v>
      </c>
      <c r="L7094" s="29">
        <v>4413338040</v>
      </c>
      <c r="M7094" s="29" t="s">
        <v>44</v>
      </c>
      <c r="N7094" s="29">
        <v>2385783828</v>
      </c>
      <c r="O7094" s="32" t="str">
        <f t="shared" si="110"/>
        <v>Detractors</v>
      </c>
    </row>
    <row r="7095" spans="1:15" x14ac:dyDescent="0.15">
      <c r="A7095" s="29" t="s">
        <v>41</v>
      </c>
      <c r="B7095" s="29" t="s">
        <v>42</v>
      </c>
      <c r="C7095" s="29" t="s">
        <v>113</v>
      </c>
      <c r="D7095" s="31">
        <v>44367</v>
      </c>
      <c r="E7095" s="29" t="s">
        <v>54</v>
      </c>
      <c r="F7095" s="29">
        <v>5</v>
      </c>
      <c r="G7095" s="29" t="s">
        <v>43</v>
      </c>
      <c r="H7095" s="29">
        <v>10</v>
      </c>
      <c r="K7095" s="29">
        <v>9282804306</v>
      </c>
      <c r="L7095" s="29">
        <v>9282804306</v>
      </c>
      <c r="M7095" s="29" t="s">
        <v>44</v>
      </c>
      <c r="N7095" s="29">
        <v>2385796511</v>
      </c>
      <c r="O7095" s="32" t="str">
        <f t="shared" si="110"/>
        <v>Promoters</v>
      </c>
    </row>
    <row r="7096" spans="1:15" x14ac:dyDescent="0.15">
      <c r="A7096" s="29" t="s">
        <v>41</v>
      </c>
      <c r="B7096" s="29" t="s">
        <v>42</v>
      </c>
      <c r="C7096" s="29" t="s">
        <v>135</v>
      </c>
      <c r="D7096" s="31">
        <v>44367</v>
      </c>
      <c r="E7096" s="29" t="s">
        <v>52</v>
      </c>
      <c r="F7096" s="29">
        <v>5</v>
      </c>
      <c r="G7096" s="29" t="s">
        <v>46</v>
      </c>
      <c r="H7096" s="29">
        <v>7</v>
      </c>
      <c r="K7096" s="29">
        <v>4412361464</v>
      </c>
      <c r="L7096" s="29">
        <v>4412361464</v>
      </c>
      <c r="M7096" s="29" t="s">
        <v>44</v>
      </c>
      <c r="N7096" s="29">
        <v>2385806942</v>
      </c>
      <c r="O7096" s="32" t="str">
        <f t="shared" si="110"/>
        <v>Passives</v>
      </c>
    </row>
    <row r="7097" spans="1:15" x14ac:dyDescent="0.15">
      <c r="A7097" s="29" t="s">
        <v>41</v>
      </c>
      <c r="B7097" s="29" t="s">
        <v>42</v>
      </c>
      <c r="C7097" s="29" t="s">
        <v>133</v>
      </c>
      <c r="D7097" s="31">
        <v>44367</v>
      </c>
      <c r="E7097" s="29" t="s">
        <v>50</v>
      </c>
      <c r="F7097" s="29">
        <v>5</v>
      </c>
      <c r="G7097" s="29" t="s">
        <v>43</v>
      </c>
      <c r="H7097" s="29">
        <v>7</v>
      </c>
      <c r="K7097" s="29">
        <v>3402276643</v>
      </c>
      <c r="L7097" s="29">
        <v>3402276643</v>
      </c>
      <c r="M7097" s="29" t="s">
        <v>44</v>
      </c>
      <c r="N7097" s="29">
        <v>2385810463</v>
      </c>
      <c r="O7097" s="32" t="str">
        <f t="shared" si="110"/>
        <v>Passives</v>
      </c>
    </row>
    <row r="7098" spans="1:15" x14ac:dyDescent="0.15">
      <c r="A7098" s="29" t="s">
        <v>41</v>
      </c>
      <c r="B7098" s="29" t="s">
        <v>42</v>
      </c>
      <c r="C7098" s="29" t="s">
        <v>121</v>
      </c>
      <c r="D7098" s="31">
        <v>44367</v>
      </c>
      <c r="E7098" s="29" t="s">
        <v>53</v>
      </c>
      <c r="F7098" s="29">
        <v>5</v>
      </c>
      <c r="G7098" s="29" t="s">
        <v>43</v>
      </c>
      <c r="H7098" s="29">
        <v>10</v>
      </c>
      <c r="K7098" s="29">
        <v>4417991052</v>
      </c>
      <c r="L7098" s="29">
        <v>4417991052</v>
      </c>
      <c r="M7098" s="29" t="s">
        <v>44</v>
      </c>
      <c r="N7098" s="29">
        <v>2385817947</v>
      </c>
      <c r="O7098" s="32" t="str">
        <f t="shared" si="110"/>
        <v>Promoters</v>
      </c>
    </row>
    <row r="7099" spans="1:15" x14ac:dyDescent="0.15">
      <c r="A7099" s="29" t="s">
        <v>41</v>
      </c>
      <c r="B7099" s="29" t="s">
        <v>42</v>
      </c>
      <c r="C7099" s="29" t="s">
        <v>129</v>
      </c>
      <c r="D7099" s="31">
        <v>44367</v>
      </c>
      <c r="E7099" s="29" t="s">
        <v>50</v>
      </c>
      <c r="F7099" s="29">
        <v>5</v>
      </c>
      <c r="G7099" s="29" t="s">
        <v>43</v>
      </c>
      <c r="H7099" s="29">
        <v>9</v>
      </c>
      <c r="K7099" s="29">
        <v>3402442496</v>
      </c>
      <c r="L7099" s="29">
        <v>3402442496</v>
      </c>
      <c r="M7099" s="29" t="s">
        <v>44</v>
      </c>
      <c r="N7099" s="29">
        <v>2385819006</v>
      </c>
      <c r="O7099" s="32" t="str">
        <f t="shared" si="110"/>
        <v>Promoters</v>
      </c>
    </row>
    <row r="7100" spans="1:15" x14ac:dyDescent="0.15">
      <c r="A7100" s="29" t="s">
        <v>41</v>
      </c>
      <c r="B7100" s="29" t="s">
        <v>42</v>
      </c>
      <c r="C7100" s="29" t="s">
        <v>145</v>
      </c>
      <c r="D7100" s="31">
        <v>44368</v>
      </c>
      <c r="E7100" s="29" t="s">
        <v>54</v>
      </c>
      <c r="F7100" s="29">
        <v>5</v>
      </c>
      <c r="G7100" s="29" t="s">
        <v>43</v>
      </c>
      <c r="H7100" s="29">
        <v>10</v>
      </c>
      <c r="K7100" s="29">
        <v>9286148849</v>
      </c>
      <c r="L7100" s="29">
        <v>9286148849</v>
      </c>
      <c r="M7100" s="29" t="s">
        <v>51</v>
      </c>
      <c r="N7100" s="29">
        <v>2385960827</v>
      </c>
      <c r="O7100" s="32" t="str">
        <f t="shared" si="110"/>
        <v>Promoters</v>
      </c>
    </row>
    <row r="7101" spans="1:15" x14ac:dyDescent="0.15">
      <c r="A7101" s="29" t="s">
        <v>41</v>
      </c>
      <c r="B7101" s="29" t="s">
        <v>42</v>
      </c>
      <c r="C7101" s="29" t="s">
        <v>137</v>
      </c>
      <c r="D7101" s="31">
        <v>44368</v>
      </c>
      <c r="E7101" s="29" t="s">
        <v>50</v>
      </c>
      <c r="F7101" s="29">
        <v>5</v>
      </c>
      <c r="G7101" s="29" t="s">
        <v>43</v>
      </c>
      <c r="H7101" s="29">
        <v>10</v>
      </c>
      <c r="K7101" s="29">
        <v>3402445041</v>
      </c>
      <c r="L7101" s="29">
        <v>3402445041</v>
      </c>
      <c r="M7101" s="29" t="s">
        <v>51</v>
      </c>
      <c r="N7101" s="29">
        <v>2385977893</v>
      </c>
      <c r="O7101" s="32" t="str">
        <f t="shared" si="110"/>
        <v>Promoters</v>
      </c>
    </row>
    <row r="7102" spans="1:15" x14ac:dyDescent="0.15">
      <c r="A7102" s="29" t="s">
        <v>41</v>
      </c>
      <c r="B7102" s="29" t="s">
        <v>42</v>
      </c>
      <c r="C7102" s="29" t="s">
        <v>147</v>
      </c>
      <c r="D7102" s="31">
        <v>44368</v>
      </c>
      <c r="E7102" s="29" t="s">
        <v>52</v>
      </c>
      <c r="F7102" s="29">
        <v>5</v>
      </c>
      <c r="G7102" s="29" t="s">
        <v>43</v>
      </c>
      <c r="H7102" s="29">
        <v>10</v>
      </c>
      <c r="K7102" s="29">
        <v>4412934267</v>
      </c>
      <c r="L7102" s="29">
        <v>4412934267</v>
      </c>
      <c r="M7102" s="29" t="s">
        <v>51</v>
      </c>
      <c r="N7102" s="29">
        <v>2385984590</v>
      </c>
      <c r="O7102" s="32" t="str">
        <f t="shared" si="110"/>
        <v>Promoters</v>
      </c>
    </row>
    <row r="7103" spans="1:15" x14ac:dyDescent="0.15">
      <c r="A7103" s="29" t="s">
        <v>41</v>
      </c>
      <c r="B7103" s="29" t="s">
        <v>42</v>
      </c>
      <c r="C7103" s="29" t="s">
        <v>145</v>
      </c>
      <c r="D7103" s="31">
        <v>44368</v>
      </c>
      <c r="E7103" s="29" t="s">
        <v>50</v>
      </c>
      <c r="F7103" s="29">
        <v>5</v>
      </c>
      <c r="G7103" s="29" t="s">
        <v>43</v>
      </c>
      <c r="H7103" s="29">
        <v>7</v>
      </c>
      <c r="K7103" s="29">
        <v>9126572564</v>
      </c>
      <c r="L7103" s="29">
        <v>9126572564</v>
      </c>
      <c r="M7103" s="29" t="s">
        <v>44</v>
      </c>
      <c r="N7103" s="29">
        <v>2386014168</v>
      </c>
      <c r="O7103" s="32" t="str">
        <f t="shared" si="110"/>
        <v>Passives</v>
      </c>
    </row>
    <row r="7104" spans="1:15" x14ac:dyDescent="0.15">
      <c r="A7104" s="29" t="s">
        <v>41</v>
      </c>
      <c r="B7104" s="29" t="s">
        <v>42</v>
      </c>
      <c r="C7104" s="29" t="s">
        <v>112</v>
      </c>
      <c r="D7104" s="31">
        <v>44368</v>
      </c>
      <c r="E7104" s="29" t="s">
        <v>54</v>
      </c>
      <c r="F7104" s="29">
        <v>1</v>
      </c>
      <c r="G7104" s="29" t="s">
        <v>46</v>
      </c>
      <c r="H7104" s="29">
        <v>1</v>
      </c>
      <c r="J7104" s="29">
        <v>2058143150</v>
      </c>
      <c r="K7104" s="29">
        <v>3854195213</v>
      </c>
      <c r="L7104" s="29">
        <v>3854195213</v>
      </c>
      <c r="M7104" s="29" t="s">
        <v>44</v>
      </c>
      <c r="N7104" s="29">
        <v>2386042194</v>
      </c>
      <c r="O7104" s="32" t="str">
        <f t="shared" si="110"/>
        <v>Detractors</v>
      </c>
    </row>
    <row r="7105" spans="1:15" x14ac:dyDescent="0.15">
      <c r="A7105" s="29" t="s">
        <v>41</v>
      </c>
      <c r="B7105" s="29" t="s">
        <v>42</v>
      </c>
      <c r="C7105" s="29" t="s">
        <v>137</v>
      </c>
      <c r="D7105" s="31">
        <v>44368</v>
      </c>
      <c r="E7105" s="29" t="s">
        <v>50</v>
      </c>
      <c r="F7105" s="29">
        <v>5</v>
      </c>
      <c r="G7105" s="29" t="s">
        <v>43</v>
      </c>
      <c r="H7105" s="29">
        <v>7</v>
      </c>
      <c r="J7105" s="29">
        <v>2058145143</v>
      </c>
      <c r="K7105" s="29">
        <v>3212979208</v>
      </c>
      <c r="L7105" s="29">
        <v>3212979208</v>
      </c>
      <c r="M7105" s="29" t="s">
        <v>44</v>
      </c>
      <c r="N7105" s="29">
        <v>2386044187</v>
      </c>
      <c r="O7105" s="32" t="str">
        <f t="shared" si="110"/>
        <v>Passives</v>
      </c>
    </row>
    <row r="7106" spans="1:15" x14ac:dyDescent="0.15">
      <c r="A7106" s="29" t="s">
        <v>41</v>
      </c>
      <c r="B7106" s="29" t="s">
        <v>42</v>
      </c>
      <c r="C7106" s="29" t="s">
        <v>133</v>
      </c>
      <c r="D7106" s="31">
        <v>44368</v>
      </c>
      <c r="E7106" s="29" t="s">
        <v>50</v>
      </c>
      <c r="F7106" s="29">
        <v>5</v>
      </c>
      <c r="G7106" s="29" t="s">
        <v>43</v>
      </c>
      <c r="H7106" s="29">
        <v>0</v>
      </c>
      <c r="K7106" s="29">
        <v>3405132671</v>
      </c>
      <c r="L7106" s="29">
        <v>3405132671</v>
      </c>
      <c r="M7106" s="29" t="s">
        <v>44</v>
      </c>
      <c r="N7106" s="29">
        <v>2386056777</v>
      </c>
      <c r="O7106" s="32" t="str">
        <f t="shared" ref="O7106:O7169" si="111">IF(AND(H7106&gt;=$Q$3,H7106&lt;=$R$3),$S$3,IF(AND(H7106&gt;=$Q$4,H7106&lt;=$R$4),$S$4,IF(AND(H7106&gt;=$Q$5,H7106&lt;=$R$5),$S$5)))</f>
        <v>Detractors</v>
      </c>
    </row>
    <row r="7107" spans="1:15" x14ac:dyDescent="0.15">
      <c r="A7107" s="29" t="s">
        <v>41</v>
      </c>
      <c r="B7107" s="29" t="s">
        <v>42</v>
      </c>
      <c r="C7107" s="29" t="s">
        <v>111</v>
      </c>
      <c r="D7107" s="31">
        <v>44368</v>
      </c>
      <c r="E7107" s="29" t="s">
        <v>50</v>
      </c>
      <c r="F7107" s="29">
        <v>3</v>
      </c>
      <c r="G7107" s="29" t="s">
        <v>46</v>
      </c>
      <c r="H7107" s="29">
        <v>7</v>
      </c>
      <c r="K7107" s="29">
        <v>7707438211</v>
      </c>
      <c r="L7107" s="29">
        <v>7707438211</v>
      </c>
      <c r="M7107" s="29" t="s">
        <v>51</v>
      </c>
      <c r="N7107" s="29">
        <v>2386075350</v>
      </c>
      <c r="O7107" s="32" t="str">
        <f t="shared" si="111"/>
        <v>Passives</v>
      </c>
    </row>
    <row r="7108" spans="1:15" x14ac:dyDescent="0.15">
      <c r="A7108" s="29" t="s">
        <v>41</v>
      </c>
      <c r="B7108" s="29" t="s">
        <v>42</v>
      </c>
      <c r="C7108" s="29" t="s">
        <v>147</v>
      </c>
      <c r="D7108" s="31">
        <v>44368</v>
      </c>
      <c r="E7108" s="29" t="s">
        <v>53</v>
      </c>
      <c r="F7108" s="29">
        <v>5</v>
      </c>
      <c r="G7108" s="29" t="s">
        <v>43</v>
      </c>
      <c r="H7108" s="29">
        <v>4</v>
      </c>
      <c r="K7108" s="29">
        <v>4415161739</v>
      </c>
      <c r="L7108" s="29">
        <v>4415161739</v>
      </c>
      <c r="M7108" s="29" t="s">
        <v>44</v>
      </c>
      <c r="N7108" s="29">
        <v>2386080910</v>
      </c>
      <c r="O7108" s="32" t="str">
        <f t="shared" si="111"/>
        <v>Detractors</v>
      </c>
    </row>
    <row r="7109" spans="1:15" x14ac:dyDescent="0.15">
      <c r="A7109" s="29" t="s">
        <v>41</v>
      </c>
      <c r="B7109" s="29" t="s">
        <v>42</v>
      </c>
      <c r="C7109" s="29" t="s">
        <v>132</v>
      </c>
      <c r="D7109" s="31">
        <v>44368</v>
      </c>
      <c r="E7109" s="29" t="s">
        <v>54</v>
      </c>
      <c r="F7109" s="29">
        <v>5</v>
      </c>
      <c r="G7109" s="29" t="s">
        <v>43</v>
      </c>
      <c r="H7109" s="29">
        <v>10</v>
      </c>
      <c r="K7109" s="29">
        <v>9286422262</v>
      </c>
      <c r="L7109" s="29">
        <v>9286422262</v>
      </c>
      <c r="M7109" s="29" t="s">
        <v>44</v>
      </c>
      <c r="N7109" s="29">
        <v>2386088376</v>
      </c>
      <c r="O7109" s="32" t="str">
        <f t="shared" si="111"/>
        <v>Promoters</v>
      </c>
    </row>
    <row r="7110" spans="1:15" x14ac:dyDescent="0.15">
      <c r="A7110" s="29" t="s">
        <v>41</v>
      </c>
      <c r="B7110" s="29" t="s">
        <v>42</v>
      </c>
      <c r="C7110" s="29" t="s">
        <v>117</v>
      </c>
      <c r="D7110" s="31">
        <v>44368</v>
      </c>
      <c r="E7110" s="29" t="s">
        <v>54</v>
      </c>
      <c r="F7110" s="29">
        <v>4</v>
      </c>
      <c r="G7110" s="29" t="s">
        <v>46</v>
      </c>
      <c r="H7110" s="29">
        <v>10</v>
      </c>
      <c r="K7110" s="29">
        <v>9284299652</v>
      </c>
      <c r="L7110" s="29">
        <v>9284299652</v>
      </c>
      <c r="M7110" s="29" t="s">
        <v>51</v>
      </c>
      <c r="N7110" s="29">
        <v>2386112210</v>
      </c>
      <c r="O7110" s="32" t="str">
        <f t="shared" si="111"/>
        <v>Promoters</v>
      </c>
    </row>
    <row r="7111" spans="1:15" x14ac:dyDescent="0.15">
      <c r="A7111" s="29" t="s">
        <v>41</v>
      </c>
      <c r="B7111" s="29" t="s">
        <v>42</v>
      </c>
      <c r="C7111" s="29" t="s">
        <v>113</v>
      </c>
      <c r="D7111" s="31">
        <v>44368</v>
      </c>
      <c r="E7111" s="29" t="s">
        <v>50</v>
      </c>
      <c r="F7111" s="29">
        <v>1</v>
      </c>
      <c r="G7111" s="29" t="s">
        <v>43</v>
      </c>
      <c r="H7111" s="29">
        <v>6</v>
      </c>
      <c r="K7111" s="29">
        <v>3402276630</v>
      </c>
      <c r="L7111" s="29">
        <v>3402276630</v>
      </c>
      <c r="M7111" s="29" t="s">
        <v>44</v>
      </c>
      <c r="N7111" s="29">
        <v>2386119766</v>
      </c>
      <c r="O7111" s="32" t="str">
        <f t="shared" si="111"/>
        <v>Detractors</v>
      </c>
    </row>
    <row r="7112" spans="1:15" x14ac:dyDescent="0.15">
      <c r="A7112" s="29" t="s">
        <v>41</v>
      </c>
      <c r="B7112" s="29" t="s">
        <v>42</v>
      </c>
      <c r="C7112" s="29" t="s">
        <v>127</v>
      </c>
      <c r="D7112" s="31">
        <v>44368</v>
      </c>
      <c r="E7112" s="29" t="s">
        <v>50</v>
      </c>
      <c r="F7112" s="29">
        <v>4</v>
      </c>
      <c r="G7112" s="29" t="s">
        <v>46</v>
      </c>
      <c r="H7112" s="29">
        <v>5</v>
      </c>
      <c r="J7112" s="29">
        <v>2058227533</v>
      </c>
      <c r="K7112" s="29">
        <v>7325339184</v>
      </c>
      <c r="L7112" s="29">
        <v>7325339184</v>
      </c>
      <c r="M7112" s="29" t="s">
        <v>44</v>
      </c>
      <c r="N7112" s="29">
        <v>2386133990</v>
      </c>
      <c r="O7112" s="32" t="str">
        <f t="shared" si="111"/>
        <v>Detractors</v>
      </c>
    </row>
    <row r="7113" spans="1:15" x14ac:dyDescent="0.15">
      <c r="A7113" s="29" t="s">
        <v>41</v>
      </c>
      <c r="B7113" s="29" t="s">
        <v>42</v>
      </c>
      <c r="C7113" s="29" t="s">
        <v>118</v>
      </c>
      <c r="D7113" s="31">
        <v>44368</v>
      </c>
      <c r="E7113" s="29" t="s">
        <v>50</v>
      </c>
      <c r="F7113" s="29">
        <v>2</v>
      </c>
      <c r="G7113" s="29" t="s">
        <v>43</v>
      </c>
      <c r="H7113" s="29">
        <v>5</v>
      </c>
      <c r="K7113" s="29">
        <v>3405147272</v>
      </c>
      <c r="L7113" s="29">
        <v>3405147272</v>
      </c>
      <c r="M7113" s="29" t="s">
        <v>44</v>
      </c>
      <c r="N7113" s="29">
        <v>2386142648</v>
      </c>
      <c r="O7113" s="32" t="str">
        <f t="shared" si="111"/>
        <v>Detractors</v>
      </c>
    </row>
    <row r="7114" spans="1:15" x14ac:dyDescent="0.15">
      <c r="A7114" s="29" t="s">
        <v>41</v>
      </c>
      <c r="B7114" s="29" t="s">
        <v>42</v>
      </c>
      <c r="C7114" s="29" t="s">
        <v>113</v>
      </c>
      <c r="D7114" s="31">
        <v>44368</v>
      </c>
      <c r="E7114" s="29" t="s">
        <v>50</v>
      </c>
      <c r="F7114" s="29">
        <v>5</v>
      </c>
      <c r="G7114" s="29" t="s">
        <v>43</v>
      </c>
      <c r="H7114" s="29">
        <v>10</v>
      </c>
      <c r="K7114" s="29">
        <v>3406264412</v>
      </c>
      <c r="L7114" s="29">
        <v>3406264412</v>
      </c>
      <c r="M7114" s="29" t="s">
        <v>44</v>
      </c>
      <c r="N7114" s="29">
        <v>2386145025</v>
      </c>
      <c r="O7114" s="32" t="str">
        <f t="shared" si="111"/>
        <v>Promoters</v>
      </c>
    </row>
    <row r="7115" spans="1:15" x14ac:dyDescent="0.15">
      <c r="A7115" s="29" t="s">
        <v>41</v>
      </c>
      <c r="B7115" s="29" t="s">
        <v>42</v>
      </c>
      <c r="C7115" s="29" t="s">
        <v>113</v>
      </c>
      <c r="D7115" s="31">
        <v>44368</v>
      </c>
      <c r="E7115" s="29" t="s">
        <v>50</v>
      </c>
      <c r="F7115" s="29">
        <v>5</v>
      </c>
      <c r="G7115" s="29" t="s">
        <v>46</v>
      </c>
      <c r="H7115" s="29">
        <v>9</v>
      </c>
      <c r="K7115" s="29">
        <v>3405147272</v>
      </c>
      <c r="L7115" s="29">
        <v>3405147272</v>
      </c>
      <c r="M7115" s="29" t="s">
        <v>44</v>
      </c>
      <c r="N7115" s="29">
        <v>2386148090</v>
      </c>
      <c r="O7115" s="32" t="str">
        <f t="shared" si="111"/>
        <v>Promoters</v>
      </c>
    </row>
    <row r="7116" spans="1:15" x14ac:dyDescent="0.15">
      <c r="A7116" s="29" t="s">
        <v>41</v>
      </c>
      <c r="B7116" s="29" t="s">
        <v>42</v>
      </c>
      <c r="C7116" s="29" t="s">
        <v>124</v>
      </c>
      <c r="D7116" s="31">
        <v>44368</v>
      </c>
      <c r="E7116" s="29" t="s">
        <v>53</v>
      </c>
      <c r="F7116" s="29">
        <v>5</v>
      </c>
      <c r="G7116" s="29" t="s">
        <v>43</v>
      </c>
      <c r="H7116" s="29">
        <v>8</v>
      </c>
      <c r="K7116" s="29">
        <v>4412360963</v>
      </c>
      <c r="L7116" s="29">
        <v>4412360963</v>
      </c>
      <c r="M7116" s="29" t="s">
        <v>44</v>
      </c>
      <c r="N7116" s="29">
        <v>2386148517</v>
      </c>
      <c r="O7116" s="32" t="str">
        <f t="shared" si="111"/>
        <v>Passives</v>
      </c>
    </row>
    <row r="7117" spans="1:15" x14ac:dyDescent="0.15">
      <c r="A7117" s="29" t="s">
        <v>41</v>
      </c>
      <c r="B7117" s="29" t="s">
        <v>42</v>
      </c>
      <c r="C7117" s="29" t="s">
        <v>139</v>
      </c>
      <c r="D7117" s="31">
        <v>44368</v>
      </c>
      <c r="E7117" s="29" t="s">
        <v>54</v>
      </c>
      <c r="F7117" s="29">
        <v>5</v>
      </c>
      <c r="G7117" s="29" t="s">
        <v>43</v>
      </c>
      <c r="H7117" s="29">
        <v>10</v>
      </c>
      <c r="K7117" s="29">
        <v>9286996051</v>
      </c>
      <c r="L7117" s="29">
        <v>9286996051</v>
      </c>
      <c r="M7117" s="29" t="s">
        <v>51</v>
      </c>
      <c r="N7117" s="29">
        <v>2386151481</v>
      </c>
      <c r="O7117" s="32" t="str">
        <f t="shared" si="111"/>
        <v>Promoters</v>
      </c>
    </row>
    <row r="7118" spans="1:15" x14ac:dyDescent="0.15">
      <c r="A7118" s="29" t="s">
        <v>41</v>
      </c>
      <c r="B7118" s="29" t="s">
        <v>42</v>
      </c>
      <c r="C7118" s="29" t="s">
        <v>112</v>
      </c>
      <c r="D7118" s="31">
        <v>44369</v>
      </c>
      <c r="E7118" s="29" t="s">
        <v>50</v>
      </c>
      <c r="F7118" s="29">
        <v>4</v>
      </c>
      <c r="G7118" s="29" t="s">
        <v>43</v>
      </c>
      <c r="H7118" s="29">
        <v>5</v>
      </c>
      <c r="K7118" s="29">
        <v>3405130643</v>
      </c>
      <c r="L7118" s="29">
        <v>3405130643</v>
      </c>
      <c r="M7118" s="29" t="s">
        <v>44</v>
      </c>
      <c r="N7118" s="29">
        <v>2386288114</v>
      </c>
      <c r="O7118" s="32" t="str">
        <f t="shared" si="111"/>
        <v>Detractors</v>
      </c>
    </row>
    <row r="7119" spans="1:15" x14ac:dyDescent="0.15">
      <c r="A7119" s="29" t="s">
        <v>41</v>
      </c>
      <c r="B7119" s="29" t="s">
        <v>42</v>
      </c>
      <c r="C7119" s="29" t="s">
        <v>132</v>
      </c>
      <c r="D7119" s="31">
        <v>44369</v>
      </c>
      <c r="E7119" s="29" t="s">
        <v>54</v>
      </c>
      <c r="F7119" s="29">
        <v>5</v>
      </c>
      <c r="G7119" s="29" t="s">
        <v>46</v>
      </c>
      <c r="H7119" s="29">
        <v>6</v>
      </c>
      <c r="J7119" s="29">
        <v>2058384134</v>
      </c>
      <c r="K7119" s="29">
        <v>9282785266</v>
      </c>
      <c r="L7119" s="29">
        <v>9282785266</v>
      </c>
      <c r="M7119" s="29" t="s">
        <v>44</v>
      </c>
      <c r="N7119" s="29">
        <v>2386311149</v>
      </c>
      <c r="O7119" s="32" t="str">
        <f t="shared" si="111"/>
        <v>Detractors</v>
      </c>
    </row>
    <row r="7120" spans="1:15" x14ac:dyDescent="0.15">
      <c r="A7120" s="29" t="s">
        <v>41</v>
      </c>
      <c r="B7120" s="29" t="s">
        <v>42</v>
      </c>
      <c r="C7120" s="29" t="s">
        <v>135</v>
      </c>
      <c r="D7120" s="31">
        <v>44369</v>
      </c>
      <c r="E7120" s="29" t="s">
        <v>52</v>
      </c>
      <c r="F7120" s="29">
        <v>4</v>
      </c>
      <c r="G7120" s="29" t="s">
        <v>43</v>
      </c>
      <c r="H7120" s="29">
        <v>8</v>
      </c>
      <c r="K7120" s="29">
        <v>4412966754</v>
      </c>
      <c r="L7120" s="29">
        <v>4412966754</v>
      </c>
      <c r="M7120" s="29" t="s">
        <v>51</v>
      </c>
      <c r="N7120" s="29">
        <v>2386319079</v>
      </c>
      <c r="O7120" s="32" t="str">
        <f t="shared" si="111"/>
        <v>Passives</v>
      </c>
    </row>
    <row r="7121" spans="1:15" x14ac:dyDescent="0.15">
      <c r="A7121" s="29" t="s">
        <v>41</v>
      </c>
      <c r="B7121" s="29" t="s">
        <v>42</v>
      </c>
      <c r="C7121" s="29" t="s">
        <v>145</v>
      </c>
      <c r="D7121" s="31">
        <v>44369</v>
      </c>
      <c r="E7121" s="29" t="s">
        <v>54</v>
      </c>
      <c r="F7121" s="29">
        <v>5</v>
      </c>
      <c r="G7121" s="29" t="s">
        <v>43</v>
      </c>
      <c r="H7121" s="29">
        <v>7</v>
      </c>
      <c r="K7121" s="29">
        <v>9284890851</v>
      </c>
      <c r="L7121" s="29">
        <v>9284890851</v>
      </c>
      <c r="M7121" s="29" t="s">
        <v>44</v>
      </c>
      <c r="N7121" s="29">
        <v>2386323377</v>
      </c>
      <c r="O7121" s="32" t="str">
        <f t="shared" si="111"/>
        <v>Passives</v>
      </c>
    </row>
    <row r="7122" spans="1:15" x14ac:dyDescent="0.15">
      <c r="A7122" s="29" t="s">
        <v>41</v>
      </c>
      <c r="B7122" s="29" t="s">
        <v>42</v>
      </c>
      <c r="C7122" s="29" t="s">
        <v>141</v>
      </c>
      <c r="D7122" s="31">
        <v>44369</v>
      </c>
      <c r="E7122" s="29" t="s">
        <v>52</v>
      </c>
      <c r="F7122" s="29">
        <v>4</v>
      </c>
      <c r="G7122" s="29" t="s">
        <v>43</v>
      </c>
      <c r="H7122" s="29">
        <v>5</v>
      </c>
      <c r="J7122" s="29">
        <v>2058398863</v>
      </c>
      <c r="K7122" s="29">
        <v>4412959631</v>
      </c>
      <c r="L7122" s="29">
        <v>4412959631</v>
      </c>
      <c r="M7122" s="29" t="s">
        <v>44</v>
      </c>
      <c r="N7122" s="29">
        <v>2386325712</v>
      </c>
      <c r="O7122" s="32" t="str">
        <f t="shared" si="111"/>
        <v>Detractors</v>
      </c>
    </row>
    <row r="7123" spans="1:15" x14ac:dyDescent="0.15">
      <c r="A7123" s="29" t="s">
        <v>41</v>
      </c>
      <c r="B7123" s="29" t="s">
        <v>42</v>
      </c>
      <c r="C7123" s="29" t="s">
        <v>107</v>
      </c>
      <c r="D7123" s="31">
        <v>44369</v>
      </c>
      <c r="E7123" s="29" t="s">
        <v>53</v>
      </c>
      <c r="F7123" s="29">
        <v>5</v>
      </c>
      <c r="G7123" s="29" t="s">
        <v>43</v>
      </c>
      <c r="H7123" s="29">
        <v>10</v>
      </c>
      <c r="K7123" s="29">
        <v>4412971953</v>
      </c>
      <c r="L7123" s="29">
        <v>4412971953</v>
      </c>
      <c r="M7123" s="29" t="s">
        <v>44</v>
      </c>
      <c r="N7123" s="29">
        <v>2386333428</v>
      </c>
      <c r="O7123" s="32" t="str">
        <f t="shared" si="111"/>
        <v>Promoters</v>
      </c>
    </row>
    <row r="7124" spans="1:15" x14ac:dyDescent="0.15">
      <c r="A7124" s="29" t="s">
        <v>41</v>
      </c>
      <c r="B7124" s="29" t="s">
        <v>42</v>
      </c>
      <c r="C7124" s="29" t="s">
        <v>101</v>
      </c>
      <c r="D7124" s="31">
        <v>44369</v>
      </c>
      <c r="E7124" s="29" t="s">
        <v>53</v>
      </c>
      <c r="F7124" s="29">
        <v>1</v>
      </c>
      <c r="G7124" s="29" t="s">
        <v>43</v>
      </c>
      <c r="H7124" s="29">
        <v>9</v>
      </c>
      <c r="J7124" s="29">
        <v>2058409166</v>
      </c>
      <c r="K7124" s="29">
        <v>4417470039</v>
      </c>
      <c r="L7124" s="29">
        <v>4417470039</v>
      </c>
      <c r="M7124" s="29" t="s">
        <v>44</v>
      </c>
      <c r="N7124" s="29">
        <v>2386335525</v>
      </c>
      <c r="O7124" s="32" t="str">
        <f t="shared" si="111"/>
        <v>Promoters</v>
      </c>
    </row>
    <row r="7125" spans="1:15" x14ac:dyDescent="0.15">
      <c r="A7125" s="29" t="s">
        <v>41</v>
      </c>
      <c r="B7125" s="29" t="s">
        <v>42</v>
      </c>
      <c r="C7125" s="29" t="s">
        <v>117</v>
      </c>
      <c r="D7125" s="31">
        <v>44369</v>
      </c>
      <c r="E7125" s="29" t="s">
        <v>55</v>
      </c>
      <c r="F7125" s="29">
        <v>4</v>
      </c>
      <c r="G7125" s="29" t="s">
        <v>43</v>
      </c>
      <c r="H7125" s="29">
        <v>5</v>
      </c>
      <c r="K7125" s="29">
        <v>5752247386</v>
      </c>
      <c r="L7125" s="29">
        <v>5752247386</v>
      </c>
      <c r="M7125" s="29" t="s">
        <v>44</v>
      </c>
      <c r="N7125" s="29">
        <v>2386346320</v>
      </c>
      <c r="O7125" s="32" t="str">
        <f t="shared" si="111"/>
        <v>Detractors</v>
      </c>
    </row>
    <row r="7126" spans="1:15" x14ac:dyDescent="0.15">
      <c r="A7126" s="29" t="s">
        <v>41</v>
      </c>
      <c r="B7126" s="29" t="s">
        <v>42</v>
      </c>
      <c r="C7126" s="29" t="s">
        <v>128</v>
      </c>
      <c r="D7126" s="31">
        <v>44369</v>
      </c>
      <c r="E7126" s="29" t="s">
        <v>54</v>
      </c>
      <c r="F7126" s="29">
        <v>5</v>
      </c>
      <c r="G7126" s="29" t="s">
        <v>43</v>
      </c>
      <c r="H7126" s="29">
        <v>8</v>
      </c>
      <c r="K7126" s="29">
        <v>9288536577</v>
      </c>
      <c r="L7126" s="29">
        <v>9288536577</v>
      </c>
      <c r="M7126" s="29" t="s">
        <v>51</v>
      </c>
      <c r="N7126" s="29">
        <v>2386378887</v>
      </c>
      <c r="O7126" s="32" t="str">
        <f t="shared" si="111"/>
        <v>Passives</v>
      </c>
    </row>
    <row r="7127" spans="1:15" x14ac:dyDescent="0.15">
      <c r="A7127" s="29" t="s">
        <v>41</v>
      </c>
      <c r="B7127" s="29" t="s">
        <v>42</v>
      </c>
      <c r="C7127" s="29" t="s">
        <v>146</v>
      </c>
      <c r="D7127" s="31">
        <v>44369</v>
      </c>
      <c r="E7127" s="29" t="s">
        <v>52</v>
      </c>
      <c r="F7127" s="29">
        <v>5</v>
      </c>
      <c r="G7127" s="29" t="s">
        <v>43</v>
      </c>
      <c r="H7127" s="29">
        <v>10</v>
      </c>
      <c r="K7127" s="29">
        <v>4417322288</v>
      </c>
      <c r="L7127" s="29">
        <v>4417322288</v>
      </c>
      <c r="M7127" s="29" t="s">
        <v>44</v>
      </c>
      <c r="N7127" s="29">
        <v>2386407610</v>
      </c>
      <c r="O7127" s="32" t="str">
        <f t="shared" si="111"/>
        <v>Promoters</v>
      </c>
    </row>
    <row r="7128" spans="1:15" x14ac:dyDescent="0.15">
      <c r="A7128" s="29" t="s">
        <v>41</v>
      </c>
      <c r="B7128" s="29" t="s">
        <v>42</v>
      </c>
      <c r="C7128" s="29" t="s">
        <v>113</v>
      </c>
      <c r="D7128" s="31">
        <v>44369</v>
      </c>
      <c r="E7128" s="29" t="s">
        <v>54</v>
      </c>
      <c r="F7128" s="29">
        <v>5</v>
      </c>
      <c r="G7128" s="29" t="s">
        <v>46</v>
      </c>
      <c r="H7128" s="29">
        <v>0</v>
      </c>
      <c r="J7128" s="29">
        <v>2058546746</v>
      </c>
      <c r="K7128" s="29">
        <v>9286750591</v>
      </c>
      <c r="L7128" s="29">
        <v>9286750591</v>
      </c>
      <c r="M7128" s="29" t="s">
        <v>44</v>
      </c>
      <c r="N7128" s="29">
        <v>2386452202</v>
      </c>
      <c r="O7128" s="32" t="str">
        <f t="shared" si="111"/>
        <v>Detractors</v>
      </c>
    </row>
    <row r="7129" spans="1:15" x14ac:dyDescent="0.15">
      <c r="A7129" s="29" t="s">
        <v>41</v>
      </c>
      <c r="B7129" s="29" t="s">
        <v>42</v>
      </c>
      <c r="C7129" s="29" t="s">
        <v>125</v>
      </c>
      <c r="D7129" s="31">
        <v>44369</v>
      </c>
      <c r="E7129" s="29" t="s">
        <v>52</v>
      </c>
      <c r="F7129" s="29">
        <v>5</v>
      </c>
      <c r="G7129" s="29" t="s">
        <v>43</v>
      </c>
      <c r="H7129" s="29">
        <v>10</v>
      </c>
      <c r="K7129" s="29">
        <v>4417035145</v>
      </c>
      <c r="L7129" s="29">
        <v>4417035145</v>
      </c>
      <c r="M7129" s="29" t="s">
        <v>44</v>
      </c>
      <c r="N7129" s="29">
        <v>2386454965</v>
      </c>
      <c r="O7129" s="32" t="str">
        <f t="shared" si="111"/>
        <v>Promoters</v>
      </c>
    </row>
    <row r="7130" spans="1:15" x14ac:dyDescent="0.15">
      <c r="A7130" s="29" t="s">
        <v>41</v>
      </c>
      <c r="B7130" s="29" t="s">
        <v>42</v>
      </c>
      <c r="C7130" s="29" t="s">
        <v>130</v>
      </c>
      <c r="D7130" s="31">
        <v>44369</v>
      </c>
      <c r="E7130" s="29" t="s">
        <v>52</v>
      </c>
      <c r="F7130" s="29">
        <v>5</v>
      </c>
      <c r="G7130" s="29" t="s">
        <v>46</v>
      </c>
      <c r="H7130" s="29">
        <v>8</v>
      </c>
      <c r="J7130" s="29">
        <v>2058561574</v>
      </c>
      <c r="K7130" s="29">
        <v>4413333339</v>
      </c>
      <c r="L7130" s="29">
        <v>4413333339</v>
      </c>
      <c r="M7130" s="29" t="s">
        <v>44</v>
      </c>
      <c r="N7130" s="29">
        <v>2386467572</v>
      </c>
      <c r="O7130" s="32" t="str">
        <f t="shared" si="111"/>
        <v>Passives</v>
      </c>
    </row>
    <row r="7131" spans="1:15" x14ac:dyDescent="0.15">
      <c r="A7131" s="29" t="s">
        <v>41</v>
      </c>
      <c r="B7131" s="29" t="s">
        <v>42</v>
      </c>
      <c r="C7131" s="29" t="s">
        <v>145</v>
      </c>
      <c r="D7131" s="31">
        <v>44369</v>
      </c>
      <c r="E7131" s="29" t="s">
        <v>50</v>
      </c>
      <c r="F7131" s="29">
        <v>5</v>
      </c>
      <c r="G7131" s="29" t="s">
        <v>43</v>
      </c>
      <c r="H7131" s="29">
        <v>9</v>
      </c>
      <c r="K7131" s="29">
        <v>8185151732</v>
      </c>
      <c r="L7131" s="29">
        <v>8185151732</v>
      </c>
      <c r="M7131" s="29" t="s">
        <v>44</v>
      </c>
      <c r="N7131" s="29">
        <v>2386473544</v>
      </c>
      <c r="O7131" s="32" t="str">
        <f t="shared" si="111"/>
        <v>Promoters</v>
      </c>
    </row>
    <row r="7132" spans="1:15" x14ac:dyDescent="0.15">
      <c r="A7132" s="29" t="s">
        <v>41</v>
      </c>
      <c r="B7132" s="29" t="s">
        <v>42</v>
      </c>
      <c r="C7132" s="29" t="s">
        <v>128</v>
      </c>
      <c r="D7132" s="31">
        <v>44369</v>
      </c>
      <c r="E7132" s="29" t="s">
        <v>52</v>
      </c>
      <c r="F7132" s="29">
        <v>5</v>
      </c>
      <c r="G7132" s="29" t="s">
        <v>43</v>
      </c>
      <c r="H7132" s="29">
        <v>10</v>
      </c>
      <c r="K7132" s="29">
        <v>4417340025</v>
      </c>
      <c r="L7132" s="29">
        <v>4417340025</v>
      </c>
      <c r="M7132" s="29" t="s">
        <v>44</v>
      </c>
      <c r="N7132" s="29">
        <v>2386482209</v>
      </c>
      <c r="O7132" s="32" t="str">
        <f t="shared" si="111"/>
        <v>Promoters</v>
      </c>
    </row>
    <row r="7133" spans="1:15" x14ac:dyDescent="0.15">
      <c r="A7133" s="29" t="s">
        <v>41</v>
      </c>
      <c r="B7133" s="29" t="s">
        <v>42</v>
      </c>
      <c r="C7133" s="29" t="s">
        <v>145</v>
      </c>
      <c r="D7133" s="31">
        <v>44369</v>
      </c>
      <c r="E7133" s="29" t="s">
        <v>50</v>
      </c>
      <c r="F7133" s="29">
        <v>5</v>
      </c>
      <c r="G7133" s="29" t="s">
        <v>43</v>
      </c>
      <c r="H7133" s="29">
        <v>10</v>
      </c>
      <c r="J7133" s="29">
        <v>2058579728</v>
      </c>
      <c r="K7133" s="29">
        <v>7328590589</v>
      </c>
      <c r="L7133" s="29">
        <v>7328590589</v>
      </c>
      <c r="M7133" s="29" t="s">
        <v>44</v>
      </c>
      <c r="N7133" s="29">
        <v>2386486027</v>
      </c>
      <c r="O7133" s="32" t="str">
        <f t="shared" si="111"/>
        <v>Promoters</v>
      </c>
    </row>
    <row r="7134" spans="1:15" x14ac:dyDescent="0.15">
      <c r="A7134" s="29" t="s">
        <v>41</v>
      </c>
      <c r="B7134" s="29" t="s">
        <v>42</v>
      </c>
      <c r="C7134" s="29" t="s">
        <v>107</v>
      </c>
      <c r="D7134" s="31">
        <v>44369</v>
      </c>
      <c r="E7134" s="29" t="s">
        <v>53</v>
      </c>
      <c r="F7134" s="29">
        <v>5</v>
      </c>
      <c r="G7134" s="29" t="s">
        <v>43</v>
      </c>
      <c r="H7134" s="29">
        <v>10</v>
      </c>
      <c r="K7134" s="29">
        <v>4415310159</v>
      </c>
      <c r="L7134" s="29">
        <v>4415310159</v>
      </c>
      <c r="M7134" s="29" t="s">
        <v>44</v>
      </c>
      <c r="N7134" s="29">
        <v>2386494163</v>
      </c>
      <c r="O7134" s="32" t="str">
        <f t="shared" si="111"/>
        <v>Promoters</v>
      </c>
    </row>
    <row r="7135" spans="1:15" x14ac:dyDescent="0.15">
      <c r="A7135" s="29" t="s">
        <v>41</v>
      </c>
      <c r="B7135" s="29" t="s">
        <v>42</v>
      </c>
      <c r="C7135" s="29" t="s">
        <v>107</v>
      </c>
      <c r="D7135" s="31">
        <v>44369</v>
      </c>
      <c r="E7135" s="29" t="s">
        <v>53</v>
      </c>
      <c r="F7135" s="29">
        <v>5</v>
      </c>
      <c r="G7135" s="29" t="s">
        <v>43</v>
      </c>
      <c r="H7135" s="29">
        <v>9</v>
      </c>
      <c r="K7135" s="29">
        <v>4413385900</v>
      </c>
      <c r="L7135" s="29">
        <v>4413385900</v>
      </c>
      <c r="M7135" s="29" t="s">
        <v>44</v>
      </c>
      <c r="N7135" s="29">
        <v>2386498731</v>
      </c>
      <c r="O7135" s="32" t="str">
        <f t="shared" si="111"/>
        <v>Promoters</v>
      </c>
    </row>
    <row r="7136" spans="1:15" x14ac:dyDescent="0.15">
      <c r="A7136" s="29" t="s">
        <v>41</v>
      </c>
      <c r="B7136" s="29" t="s">
        <v>42</v>
      </c>
      <c r="C7136" s="29" t="s">
        <v>142</v>
      </c>
      <c r="D7136" s="31">
        <v>44369</v>
      </c>
      <c r="E7136" s="29" t="s">
        <v>50</v>
      </c>
      <c r="F7136" s="29">
        <v>5</v>
      </c>
      <c r="G7136" s="29" t="s">
        <v>46</v>
      </c>
      <c r="H7136" s="29">
        <v>4</v>
      </c>
      <c r="K7136" s="29">
        <v>3409982387</v>
      </c>
      <c r="L7136" s="29">
        <v>3409982387</v>
      </c>
      <c r="M7136" s="29" t="s">
        <v>44</v>
      </c>
      <c r="N7136" s="29">
        <v>2386502786</v>
      </c>
      <c r="O7136" s="32" t="str">
        <f t="shared" si="111"/>
        <v>Detractors</v>
      </c>
    </row>
    <row r="7137" spans="1:15" x14ac:dyDescent="0.15">
      <c r="A7137" s="29" t="s">
        <v>41</v>
      </c>
      <c r="B7137" s="29" t="s">
        <v>42</v>
      </c>
      <c r="C7137" s="29" t="s">
        <v>139</v>
      </c>
      <c r="D7137" s="31">
        <v>44369</v>
      </c>
      <c r="E7137" s="29" t="s">
        <v>50</v>
      </c>
      <c r="F7137" s="29">
        <v>5</v>
      </c>
      <c r="G7137" s="29" t="s">
        <v>43</v>
      </c>
      <c r="H7137" s="29">
        <v>10</v>
      </c>
      <c r="K7137" s="29">
        <v>3405146611</v>
      </c>
      <c r="L7137" s="29">
        <v>3405146611</v>
      </c>
      <c r="M7137" s="29" t="s">
        <v>44</v>
      </c>
      <c r="N7137" s="29">
        <v>2386510332</v>
      </c>
      <c r="O7137" s="32" t="str">
        <f t="shared" si="111"/>
        <v>Promoters</v>
      </c>
    </row>
    <row r="7138" spans="1:15" x14ac:dyDescent="0.15">
      <c r="A7138" s="29" t="s">
        <v>41</v>
      </c>
      <c r="B7138" s="29" t="s">
        <v>42</v>
      </c>
      <c r="C7138" s="29" t="s">
        <v>99</v>
      </c>
      <c r="D7138" s="31">
        <v>44369</v>
      </c>
      <c r="E7138" s="29" t="s">
        <v>53</v>
      </c>
      <c r="F7138" s="29">
        <v>4</v>
      </c>
      <c r="G7138" s="29" t="s">
        <v>43</v>
      </c>
      <c r="H7138" s="29">
        <v>7</v>
      </c>
      <c r="J7138" s="29">
        <v>2058608310</v>
      </c>
      <c r="K7138" s="29">
        <v>4417042449</v>
      </c>
      <c r="L7138" s="29">
        <v>4417042449</v>
      </c>
      <c r="M7138" s="29" t="s">
        <v>44</v>
      </c>
      <c r="N7138" s="29">
        <v>2386514460</v>
      </c>
      <c r="O7138" s="32" t="str">
        <f t="shared" si="111"/>
        <v>Passives</v>
      </c>
    </row>
    <row r="7139" spans="1:15" x14ac:dyDescent="0.15">
      <c r="A7139" s="29" t="s">
        <v>41</v>
      </c>
      <c r="B7139" s="29" t="s">
        <v>42</v>
      </c>
      <c r="C7139" s="29" t="s">
        <v>139</v>
      </c>
      <c r="D7139" s="31">
        <v>44369</v>
      </c>
      <c r="E7139" s="29" t="s">
        <v>50</v>
      </c>
      <c r="F7139" s="29">
        <v>5</v>
      </c>
      <c r="G7139" s="29" t="s">
        <v>43</v>
      </c>
      <c r="H7139" s="29">
        <v>5</v>
      </c>
      <c r="K7139" s="29">
        <v>3406424686</v>
      </c>
      <c r="L7139" s="29">
        <v>3406424686</v>
      </c>
      <c r="M7139" s="29" t="s">
        <v>44</v>
      </c>
      <c r="N7139" s="29">
        <v>2386527508</v>
      </c>
      <c r="O7139" s="32" t="str">
        <f t="shared" si="111"/>
        <v>Detractors</v>
      </c>
    </row>
    <row r="7140" spans="1:15" x14ac:dyDescent="0.15">
      <c r="A7140" s="29" t="s">
        <v>41</v>
      </c>
      <c r="B7140" s="29" t="s">
        <v>42</v>
      </c>
      <c r="C7140" s="29" t="s">
        <v>127</v>
      </c>
      <c r="D7140" s="31">
        <v>44369</v>
      </c>
      <c r="E7140" s="29" t="s">
        <v>50</v>
      </c>
      <c r="F7140" s="29">
        <v>5</v>
      </c>
      <c r="G7140" s="29" t="s">
        <v>43</v>
      </c>
      <c r="H7140" s="29">
        <v>8</v>
      </c>
      <c r="K7140" s="29">
        <v>6785702001</v>
      </c>
      <c r="L7140" s="29">
        <v>6785702001</v>
      </c>
      <c r="M7140" s="29" t="s">
        <v>44</v>
      </c>
      <c r="N7140" s="29">
        <v>2386545507</v>
      </c>
      <c r="O7140" s="32" t="str">
        <f t="shared" si="111"/>
        <v>Passives</v>
      </c>
    </row>
    <row r="7141" spans="1:15" x14ac:dyDescent="0.15">
      <c r="A7141" s="29" t="s">
        <v>41</v>
      </c>
      <c r="B7141" s="29" t="s">
        <v>42</v>
      </c>
      <c r="C7141" s="29" t="s">
        <v>124</v>
      </c>
      <c r="D7141" s="31">
        <v>44369</v>
      </c>
      <c r="E7141" s="29" t="s">
        <v>54</v>
      </c>
      <c r="F7141" s="29">
        <v>5</v>
      </c>
      <c r="G7141" s="29" t="s">
        <v>43</v>
      </c>
      <c r="H7141" s="29">
        <v>10</v>
      </c>
      <c r="K7141" s="29">
        <v>5057019755</v>
      </c>
      <c r="L7141" s="29">
        <v>5057019755</v>
      </c>
      <c r="M7141" s="29" t="s">
        <v>44</v>
      </c>
      <c r="N7141" s="29">
        <v>2386578953</v>
      </c>
      <c r="O7141" s="32" t="str">
        <f t="shared" si="111"/>
        <v>Promoters</v>
      </c>
    </row>
    <row r="7142" spans="1:15" x14ac:dyDescent="0.15">
      <c r="A7142" s="29" t="s">
        <v>41</v>
      </c>
      <c r="B7142" s="29" t="s">
        <v>42</v>
      </c>
      <c r="C7142" s="29" t="s">
        <v>134</v>
      </c>
      <c r="D7142" s="31">
        <v>44370</v>
      </c>
      <c r="E7142" s="29" t="s">
        <v>53</v>
      </c>
      <c r="F7142" s="29">
        <v>5</v>
      </c>
      <c r="G7142" s="29" t="s">
        <v>43</v>
      </c>
      <c r="H7142" s="29">
        <v>8</v>
      </c>
      <c r="K7142" s="29">
        <v>4412930277</v>
      </c>
      <c r="L7142" s="29">
        <v>4412930277</v>
      </c>
      <c r="M7142" s="29" t="s">
        <v>51</v>
      </c>
      <c r="N7142" s="29">
        <v>2386657045</v>
      </c>
      <c r="O7142" s="32" t="str">
        <f t="shared" si="111"/>
        <v>Passives</v>
      </c>
    </row>
    <row r="7143" spans="1:15" x14ac:dyDescent="0.15">
      <c r="A7143" s="29" t="s">
        <v>41</v>
      </c>
      <c r="B7143" s="29" t="s">
        <v>42</v>
      </c>
      <c r="C7143" s="29" t="s">
        <v>115</v>
      </c>
      <c r="D7143" s="31">
        <v>44370</v>
      </c>
      <c r="E7143" s="29" t="s">
        <v>50</v>
      </c>
      <c r="F7143" s="29">
        <v>5</v>
      </c>
      <c r="G7143" s="29" t="s">
        <v>43</v>
      </c>
      <c r="H7143" s="29">
        <v>5</v>
      </c>
      <c r="K7143" s="29">
        <v>3405130643</v>
      </c>
      <c r="L7143" s="29">
        <v>3405130643</v>
      </c>
      <c r="M7143" s="29" t="s">
        <v>44</v>
      </c>
      <c r="N7143" s="29">
        <v>2386657611</v>
      </c>
      <c r="O7143" s="32" t="str">
        <f t="shared" si="111"/>
        <v>Detractors</v>
      </c>
    </row>
    <row r="7144" spans="1:15" x14ac:dyDescent="0.15">
      <c r="A7144" s="29" t="s">
        <v>41</v>
      </c>
      <c r="B7144" s="29" t="s">
        <v>42</v>
      </c>
      <c r="C7144" s="29" t="s">
        <v>100</v>
      </c>
      <c r="D7144" s="31">
        <v>44370</v>
      </c>
      <c r="E7144" s="29" t="s">
        <v>53</v>
      </c>
      <c r="F7144" s="29">
        <v>5</v>
      </c>
      <c r="G7144" s="29" t="s">
        <v>43</v>
      </c>
      <c r="H7144" s="29">
        <v>10</v>
      </c>
      <c r="J7144" s="29">
        <v>2058789225</v>
      </c>
      <c r="K7144" s="29">
        <v>4415997363</v>
      </c>
      <c r="L7144" s="29">
        <v>4415997363</v>
      </c>
      <c r="M7144" s="29" t="s">
        <v>44</v>
      </c>
      <c r="N7144" s="29">
        <v>2386707577</v>
      </c>
      <c r="O7144" s="32" t="str">
        <f t="shared" si="111"/>
        <v>Promoters</v>
      </c>
    </row>
    <row r="7145" spans="1:15" x14ac:dyDescent="0.15">
      <c r="A7145" s="29" t="s">
        <v>41</v>
      </c>
      <c r="B7145" s="29" t="s">
        <v>42</v>
      </c>
      <c r="C7145" s="29" t="s">
        <v>105</v>
      </c>
      <c r="D7145" s="31">
        <v>44370</v>
      </c>
      <c r="E7145" s="29" t="s">
        <v>53</v>
      </c>
      <c r="F7145" s="29">
        <v>5</v>
      </c>
      <c r="G7145" s="29" t="s">
        <v>43</v>
      </c>
      <c r="H7145" s="29">
        <v>9</v>
      </c>
      <c r="K7145" s="29">
        <v>4417046747</v>
      </c>
      <c r="L7145" s="29">
        <v>4417046747</v>
      </c>
      <c r="M7145" s="29" t="s">
        <v>51</v>
      </c>
      <c r="N7145" s="29">
        <v>2386711375</v>
      </c>
      <c r="O7145" s="32" t="str">
        <f t="shared" si="111"/>
        <v>Promoters</v>
      </c>
    </row>
    <row r="7146" spans="1:15" x14ac:dyDescent="0.15">
      <c r="A7146" s="29" t="s">
        <v>41</v>
      </c>
      <c r="B7146" s="29" t="s">
        <v>42</v>
      </c>
      <c r="C7146" s="29" t="s">
        <v>115</v>
      </c>
      <c r="D7146" s="31">
        <v>44370</v>
      </c>
      <c r="E7146" s="29" t="s">
        <v>50</v>
      </c>
      <c r="F7146" s="29">
        <v>5</v>
      </c>
      <c r="G7146" s="29" t="s">
        <v>46</v>
      </c>
      <c r="H7146" s="29">
        <v>8</v>
      </c>
      <c r="K7146" s="29">
        <v>4049327014</v>
      </c>
      <c r="L7146" s="29">
        <v>4049327014</v>
      </c>
      <c r="M7146" s="29" t="s">
        <v>51</v>
      </c>
      <c r="N7146" s="29">
        <v>2386718469</v>
      </c>
      <c r="O7146" s="32" t="str">
        <f t="shared" si="111"/>
        <v>Passives</v>
      </c>
    </row>
    <row r="7147" spans="1:15" x14ac:dyDescent="0.15">
      <c r="A7147" s="29" t="s">
        <v>41</v>
      </c>
      <c r="B7147" s="29" t="s">
        <v>42</v>
      </c>
      <c r="C7147" s="29" t="s">
        <v>134</v>
      </c>
      <c r="D7147" s="31">
        <v>44370</v>
      </c>
      <c r="E7147" s="29" t="s">
        <v>52</v>
      </c>
      <c r="F7147" s="29">
        <v>5</v>
      </c>
      <c r="G7147" s="29" t="s">
        <v>46</v>
      </c>
      <c r="H7147" s="29">
        <v>7</v>
      </c>
      <c r="K7147" s="29">
        <v>4417052291</v>
      </c>
      <c r="L7147" s="29">
        <v>4417052291</v>
      </c>
      <c r="M7147" s="29" t="s">
        <v>44</v>
      </c>
      <c r="N7147" s="29">
        <v>2386726423</v>
      </c>
      <c r="O7147" s="32" t="str">
        <f t="shared" si="111"/>
        <v>Passives</v>
      </c>
    </row>
    <row r="7148" spans="1:15" x14ac:dyDescent="0.15">
      <c r="A7148" s="29" t="s">
        <v>41</v>
      </c>
      <c r="B7148" s="29" t="s">
        <v>42</v>
      </c>
      <c r="C7148" s="29" t="s">
        <v>113</v>
      </c>
      <c r="D7148" s="31">
        <v>44370</v>
      </c>
      <c r="E7148" s="29" t="s">
        <v>50</v>
      </c>
      <c r="F7148" s="29">
        <v>5</v>
      </c>
      <c r="G7148" s="29" t="s">
        <v>43</v>
      </c>
      <c r="H7148" s="29">
        <v>9</v>
      </c>
      <c r="K7148" s="29">
        <v>8283012428</v>
      </c>
      <c r="L7148" s="29">
        <v>8283012428</v>
      </c>
      <c r="M7148" s="29" t="s">
        <v>44</v>
      </c>
      <c r="N7148" s="29">
        <v>2386744563</v>
      </c>
      <c r="O7148" s="32" t="str">
        <f t="shared" si="111"/>
        <v>Promoters</v>
      </c>
    </row>
    <row r="7149" spans="1:15" x14ac:dyDescent="0.15">
      <c r="A7149" s="29" t="s">
        <v>41</v>
      </c>
      <c r="B7149" s="29" t="s">
        <v>42</v>
      </c>
      <c r="C7149" s="29" t="s">
        <v>100</v>
      </c>
      <c r="D7149" s="31">
        <v>44370</v>
      </c>
      <c r="E7149" s="29" t="s">
        <v>53</v>
      </c>
      <c r="F7149" s="29">
        <v>5</v>
      </c>
      <c r="G7149" s="29" t="s">
        <v>43</v>
      </c>
      <c r="H7149" s="29">
        <v>8</v>
      </c>
      <c r="K7149" s="29">
        <v>4412955200</v>
      </c>
      <c r="L7149" s="29">
        <v>4412955200</v>
      </c>
      <c r="M7149" s="29" t="s">
        <v>51</v>
      </c>
      <c r="N7149" s="29">
        <v>2386760514</v>
      </c>
      <c r="O7149" s="32" t="str">
        <f t="shared" si="111"/>
        <v>Passives</v>
      </c>
    </row>
    <row r="7150" spans="1:15" x14ac:dyDescent="0.15">
      <c r="A7150" s="29" t="s">
        <v>41</v>
      </c>
      <c r="B7150" s="29" t="s">
        <v>42</v>
      </c>
      <c r="C7150" s="29" t="s">
        <v>125</v>
      </c>
      <c r="D7150" s="31">
        <v>44370</v>
      </c>
      <c r="E7150" s="29" t="s">
        <v>52</v>
      </c>
      <c r="F7150" s="29">
        <v>5</v>
      </c>
      <c r="G7150" s="29" t="s">
        <v>43</v>
      </c>
      <c r="H7150" s="29">
        <v>8</v>
      </c>
      <c r="K7150" s="29">
        <v>4412364112</v>
      </c>
      <c r="L7150" s="29">
        <v>4412364112</v>
      </c>
      <c r="M7150" s="29" t="s">
        <v>44</v>
      </c>
      <c r="N7150" s="29">
        <v>2386797963</v>
      </c>
      <c r="O7150" s="32" t="str">
        <f t="shared" si="111"/>
        <v>Passives</v>
      </c>
    </row>
    <row r="7151" spans="1:15" x14ac:dyDescent="0.15">
      <c r="A7151" s="29" t="s">
        <v>41</v>
      </c>
      <c r="B7151" s="29" t="s">
        <v>42</v>
      </c>
      <c r="C7151" s="29" t="s">
        <v>107</v>
      </c>
      <c r="D7151" s="31">
        <v>44370</v>
      </c>
      <c r="E7151" s="29" t="s">
        <v>53</v>
      </c>
      <c r="F7151" s="29">
        <v>5</v>
      </c>
      <c r="G7151" s="29" t="s">
        <v>43</v>
      </c>
      <c r="H7151" s="29">
        <v>10</v>
      </c>
      <c r="K7151" s="29">
        <v>4413312869</v>
      </c>
      <c r="L7151" s="29">
        <v>4413312869</v>
      </c>
      <c r="M7151" s="29" t="s">
        <v>44</v>
      </c>
      <c r="N7151" s="29">
        <v>2386798426</v>
      </c>
      <c r="O7151" s="32" t="str">
        <f t="shared" si="111"/>
        <v>Promoters</v>
      </c>
    </row>
    <row r="7152" spans="1:15" x14ac:dyDescent="0.15">
      <c r="A7152" s="29" t="s">
        <v>41</v>
      </c>
      <c r="B7152" s="29" t="s">
        <v>42</v>
      </c>
      <c r="C7152" s="29" t="s">
        <v>130</v>
      </c>
      <c r="D7152" s="31">
        <v>44370</v>
      </c>
      <c r="E7152" s="29" t="s">
        <v>52</v>
      </c>
      <c r="F7152" s="29">
        <v>5</v>
      </c>
      <c r="G7152" s="29" t="s">
        <v>43</v>
      </c>
      <c r="H7152" s="29">
        <v>9</v>
      </c>
      <c r="K7152" s="29">
        <v>4417074374</v>
      </c>
      <c r="L7152" s="29">
        <v>4417074374</v>
      </c>
      <c r="M7152" s="29" t="s">
        <v>44</v>
      </c>
      <c r="N7152" s="29">
        <v>2386801246</v>
      </c>
      <c r="O7152" s="32" t="str">
        <f t="shared" si="111"/>
        <v>Promoters</v>
      </c>
    </row>
    <row r="7153" spans="1:15" x14ac:dyDescent="0.15">
      <c r="A7153" s="29" t="s">
        <v>41</v>
      </c>
      <c r="B7153" s="29" t="s">
        <v>42</v>
      </c>
      <c r="C7153" s="29" t="s">
        <v>130</v>
      </c>
      <c r="D7153" s="31">
        <v>44370</v>
      </c>
      <c r="E7153" s="29" t="s">
        <v>53</v>
      </c>
      <c r="F7153" s="29">
        <v>4</v>
      </c>
      <c r="G7153" s="29" t="s">
        <v>43</v>
      </c>
      <c r="H7153" s="29">
        <v>7</v>
      </c>
      <c r="K7153" s="29">
        <v>4417994921</v>
      </c>
      <c r="L7153" s="29">
        <v>4417994921</v>
      </c>
      <c r="M7153" s="29" t="s">
        <v>51</v>
      </c>
      <c r="N7153" s="29">
        <v>2386810395</v>
      </c>
      <c r="O7153" s="32" t="str">
        <f t="shared" si="111"/>
        <v>Passives</v>
      </c>
    </row>
    <row r="7154" spans="1:15" x14ac:dyDescent="0.15">
      <c r="A7154" s="29" t="s">
        <v>41</v>
      </c>
      <c r="B7154" s="29" t="s">
        <v>42</v>
      </c>
      <c r="C7154" s="29" t="s">
        <v>118</v>
      </c>
      <c r="D7154" s="31">
        <v>44370</v>
      </c>
      <c r="E7154" s="29" t="s">
        <v>50</v>
      </c>
      <c r="F7154" s="29">
        <v>5</v>
      </c>
      <c r="G7154" s="29" t="s">
        <v>43</v>
      </c>
      <c r="H7154" s="29">
        <v>10</v>
      </c>
      <c r="K7154" s="29">
        <v>3407725744</v>
      </c>
      <c r="L7154" s="29">
        <v>3407725744</v>
      </c>
      <c r="M7154" s="29" t="s">
        <v>44</v>
      </c>
      <c r="N7154" s="29">
        <v>2386828908</v>
      </c>
      <c r="O7154" s="32" t="str">
        <f t="shared" si="111"/>
        <v>Promoters</v>
      </c>
    </row>
    <row r="7155" spans="1:15" x14ac:dyDescent="0.15">
      <c r="A7155" s="29" t="s">
        <v>41</v>
      </c>
      <c r="B7155" s="29" t="s">
        <v>42</v>
      </c>
      <c r="C7155" s="29" t="s">
        <v>117</v>
      </c>
      <c r="D7155" s="31">
        <v>44370</v>
      </c>
      <c r="E7155" s="29" t="s">
        <v>50</v>
      </c>
      <c r="F7155" s="29">
        <v>5</v>
      </c>
      <c r="G7155" s="29" t="s">
        <v>43</v>
      </c>
      <c r="H7155" s="29">
        <v>10</v>
      </c>
      <c r="K7155" s="29">
        <v>3405140044</v>
      </c>
      <c r="L7155" s="29">
        <v>3405140044</v>
      </c>
      <c r="M7155" s="29" t="s">
        <v>44</v>
      </c>
      <c r="N7155" s="29">
        <v>2386867367</v>
      </c>
      <c r="O7155" s="32" t="str">
        <f t="shared" si="111"/>
        <v>Promoters</v>
      </c>
    </row>
    <row r="7156" spans="1:15" x14ac:dyDescent="0.15">
      <c r="A7156" s="29" t="s">
        <v>41</v>
      </c>
      <c r="B7156" s="29" t="s">
        <v>42</v>
      </c>
      <c r="C7156" s="29" t="s">
        <v>131</v>
      </c>
      <c r="D7156" s="31">
        <v>44370</v>
      </c>
      <c r="E7156" s="29" t="s">
        <v>55</v>
      </c>
      <c r="F7156" s="29">
        <v>3</v>
      </c>
      <c r="G7156" s="29" t="s">
        <v>43</v>
      </c>
      <c r="H7156" s="29">
        <v>9</v>
      </c>
      <c r="J7156" s="29">
        <v>2058933358</v>
      </c>
      <c r="K7156" s="29">
        <v>7753157925</v>
      </c>
      <c r="L7156" s="29">
        <v>7753157925</v>
      </c>
      <c r="M7156" s="29" t="s">
        <v>44</v>
      </c>
      <c r="N7156" s="29">
        <v>2386872092</v>
      </c>
      <c r="O7156" s="32" t="str">
        <f t="shared" si="111"/>
        <v>Promoters</v>
      </c>
    </row>
    <row r="7157" spans="1:15" x14ac:dyDescent="0.15">
      <c r="A7157" s="29" t="s">
        <v>41</v>
      </c>
      <c r="B7157" s="29" t="s">
        <v>42</v>
      </c>
      <c r="C7157" s="29" t="s">
        <v>120</v>
      </c>
      <c r="D7157" s="31">
        <v>44370</v>
      </c>
      <c r="E7157" s="29" t="s">
        <v>52</v>
      </c>
      <c r="F7157" s="29">
        <v>5</v>
      </c>
      <c r="G7157" s="29" t="s">
        <v>43</v>
      </c>
      <c r="H7157" s="29">
        <v>9</v>
      </c>
      <c r="K7157" s="29">
        <v>4417055324</v>
      </c>
      <c r="L7157" s="29">
        <v>4417055324</v>
      </c>
      <c r="M7157" s="29" t="s">
        <v>44</v>
      </c>
      <c r="N7157" s="29">
        <v>2386885745</v>
      </c>
      <c r="O7157" s="32" t="str">
        <f t="shared" si="111"/>
        <v>Promoters</v>
      </c>
    </row>
    <row r="7158" spans="1:15" x14ac:dyDescent="0.15">
      <c r="A7158" s="29" t="s">
        <v>41</v>
      </c>
      <c r="B7158" s="29" t="s">
        <v>42</v>
      </c>
      <c r="C7158" s="29" t="s">
        <v>129</v>
      </c>
      <c r="D7158" s="31">
        <v>44370</v>
      </c>
      <c r="E7158" s="29" t="s">
        <v>54</v>
      </c>
      <c r="F7158" s="29">
        <v>5</v>
      </c>
      <c r="G7158" s="29" t="s">
        <v>43</v>
      </c>
      <c r="H7158" s="29">
        <v>10</v>
      </c>
      <c r="K7158" s="29">
        <v>5056866306</v>
      </c>
      <c r="L7158" s="29">
        <v>5056866306</v>
      </c>
      <c r="M7158" s="29" t="s">
        <v>44</v>
      </c>
      <c r="N7158" s="29">
        <v>2386886493</v>
      </c>
      <c r="O7158" s="32" t="str">
        <f t="shared" si="111"/>
        <v>Promoters</v>
      </c>
    </row>
    <row r="7159" spans="1:15" x14ac:dyDescent="0.15">
      <c r="A7159" s="29" t="s">
        <v>41</v>
      </c>
      <c r="B7159" s="29" t="s">
        <v>42</v>
      </c>
      <c r="C7159" s="29" t="s">
        <v>139</v>
      </c>
      <c r="D7159" s="31">
        <v>44370</v>
      </c>
      <c r="E7159" s="29" t="s">
        <v>54</v>
      </c>
      <c r="F7159" s="29">
        <v>5</v>
      </c>
      <c r="G7159" s="29" t="s">
        <v>43</v>
      </c>
      <c r="H7159" s="29">
        <v>1</v>
      </c>
      <c r="K7159" s="29">
        <v>3854195213</v>
      </c>
      <c r="L7159" s="29">
        <v>3854195213</v>
      </c>
      <c r="M7159" s="29" t="s">
        <v>44</v>
      </c>
      <c r="N7159" s="29">
        <v>2386896853</v>
      </c>
      <c r="O7159" s="32" t="str">
        <f t="shared" si="111"/>
        <v>Detractors</v>
      </c>
    </row>
    <row r="7160" spans="1:15" x14ac:dyDescent="0.15">
      <c r="A7160" s="29" t="s">
        <v>41</v>
      </c>
      <c r="B7160" s="29" t="s">
        <v>42</v>
      </c>
      <c r="C7160" s="29" t="s">
        <v>134</v>
      </c>
      <c r="D7160" s="31">
        <v>44371</v>
      </c>
      <c r="E7160" s="29" t="s">
        <v>52</v>
      </c>
      <c r="F7160" s="29">
        <v>4</v>
      </c>
      <c r="G7160" s="29" t="s">
        <v>43</v>
      </c>
      <c r="H7160" s="29">
        <v>7</v>
      </c>
      <c r="K7160" s="29">
        <v>4413308625</v>
      </c>
      <c r="L7160" s="29">
        <v>4413308625</v>
      </c>
      <c r="M7160" s="29" t="s">
        <v>51</v>
      </c>
      <c r="N7160" s="29">
        <v>2386987970</v>
      </c>
      <c r="O7160" s="32" t="str">
        <f t="shared" si="111"/>
        <v>Passives</v>
      </c>
    </row>
    <row r="7161" spans="1:15" x14ac:dyDescent="0.15">
      <c r="A7161" s="29" t="s">
        <v>41</v>
      </c>
      <c r="B7161" s="29" t="s">
        <v>42</v>
      </c>
      <c r="C7161" s="29" t="s">
        <v>84</v>
      </c>
      <c r="D7161" s="31">
        <v>44371</v>
      </c>
      <c r="E7161" s="29" t="s">
        <v>53</v>
      </c>
      <c r="F7161" s="29">
        <v>4</v>
      </c>
      <c r="G7161" s="29" t="s">
        <v>43</v>
      </c>
      <c r="H7161" s="29">
        <v>4</v>
      </c>
      <c r="K7161" s="29">
        <v>6104885006</v>
      </c>
      <c r="L7161" s="29">
        <v>6104885006</v>
      </c>
      <c r="M7161" s="29" t="s">
        <v>44</v>
      </c>
      <c r="N7161" s="29">
        <v>2386997734</v>
      </c>
      <c r="O7161" s="32" t="str">
        <f t="shared" si="111"/>
        <v>Detractors</v>
      </c>
    </row>
    <row r="7162" spans="1:15" x14ac:dyDescent="0.15">
      <c r="A7162" s="29" t="s">
        <v>41</v>
      </c>
      <c r="B7162" s="29" t="s">
        <v>42</v>
      </c>
      <c r="C7162" s="29" t="s">
        <v>144</v>
      </c>
      <c r="D7162" s="31">
        <v>44371</v>
      </c>
      <c r="E7162" s="29" t="s">
        <v>50</v>
      </c>
      <c r="F7162" s="29">
        <v>5</v>
      </c>
      <c r="G7162" s="29" t="s">
        <v>46</v>
      </c>
      <c r="H7162" s="29">
        <v>7</v>
      </c>
      <c r="K7162" s="29">
        <v>3405144526</v>
      </c>
      <c r="L7162" s="29">
        <v>3405144526</v>
      </c>
      <c r="M7162" s="29" t="s">
        <v>44</v>
      </c>
      <c r="N7162" s="29">
        <v>2387005964</v>
      </c>
      <c r="O7162" s="32" t="str">
        <f t="shared" si="111"/>
        <v>Passives</v>
      </c>
    </row>
    <row r="7163" spans="1:15" x14ac:dyDescent="0.15">
      <c r="A7163" s="29" t="s">
        <v>41</v>
      </c>
      <c r="B7163" s="29" t="s">
        <v>42</v>
      </c>
      <c r="C7163" s="29" t="s">
        <v>115</v>
      </c>
      <c r="D7163" s="31">
        <v>44371</v>
      </c>
      <c r="E7163" s="29" t="s">
        <v>50</v>
      </c>
      <c r="F7163" s="29">
        <v>5</v>
      </c>
      <c r="G7163" s="29" t="s">
        <v>46</v>
      </c>
      <c r="H7163" s="29">
        <v>10</v>
      </c>
      <c r="K7163" s="29">
        <v>3403322152</v>
      </c>
      <c r="L7163" s="29">
        <v>3403322152</v>
      </c>
      <c r="M7163" s="29" t="s">
        <v>44</v>
      </c>
      <c r="N7163" s="29">
        <v>2387015137</v>
      </c>
      <c r="O7163" s="32" t="str">
        <f t="shared" si="111"/>
        <v>Promoters</v>
      </c>
    </row>
    <row r="7164" spans="1:15" x14ac:dyDescent="0.15">
      <c r="A7164" s="29" t="s">
        <v>41</v>
      </c>
      <c r="B7164" s="29" t="s">
        <v>42</v>
      </c>
      <c r="C7164" s="29" t="s">
        <v>105</v>
      </c>
      <c r="D7164" s="31">
        <v>44371</v>
      </c>
      <c r="E7164" s="29" t="s">
        <v>53</v>
      </c>
      <c r="F7164" s="29">
        <v>5</v>
      </c>
      <c r="G7164" s="29" t="s">
        <v>43</v>
      </c>
      <c r="H7164" s="29">
        <v>8</v>
      </c>
      <c r="K7164" s="29">
        <v>4415051640</v>
      </c>
      <c r="L7164" s="29">
        <v>4415051640</v>
      </c>
      <c r="M7164" s="29" t="s">
        <v>44</v>
      </c>
      <c r="N7164" s="29">
        <v>2387046353</v>
      </c>
      <c r="O7164" s="32" t="str">
        <f t="shared" si="111"/>
        <v>Passives</v>
      </c>
    </row>
    <row r="7165" spans="1:15" x14ac:dyDescent="0.15">
      <c r="A7165" s="29" t="s">
        <v>41</v>
      </c>
      <c r="B7165" s="29" t="s">
        <v>42</v>
      </c>
      <c r="C7165" s="29" t="s">
        <v>115</v>
      </c>
      <c r="D7165" s="31">
        <v>44371</v>
      </c>
      <c r="E7165" s="29" t="s">
        <v>55</v>
      </c>
      <c r="F7165" s="29">
        <v>4</v>
      </c>
      <c r="G7165" s="29" t="s">
        <v>46</v>
      </c>
      <c r="H7165" s="29">
        <v>3</v>
      </c>
      <c r="K7165" s="29">
        <v>7752779926</v>
      </c>
      <c r="L7165" s="29">
        <v>7752779926</v>
      </c>
      <c r="M7165" s="29" t="s">
        <v>44</v>
      </c>
      <c r="N7165" s="29">
        <v>2387063283</v>
      </c>
      <c r="O7165" s="32" t="str">
        <f t="shared" si="111"/>
        <v>Detractors</v>
      </c>
    </row>
    <row r="7166" spans="1:15" x14ac:dyDescent="0.15">
      <c r="A7166" s="29" t="s">
        <v>41</v>
      </c>
      <c r="B7166" s="29" t="s">
        <v>42</v>
      </c>
      <c r="C7166" s="29" t="s">
        <v>112</v>
      </c>
      <c r="D7166" s="31">
        <v>44371</v>
      </c>
      <c r="E7166" s="29" t="s">
        <v>50</v>
      </c>
      <c r="F7166" s="29">
        <v>5</v>
      </c>
      <c r="G7166" s="29" t="s">
        <v>46</v>
      </c>
      <c r="H7166" s="29">
        <v>9</v>
      </c>
      <c r="K7166" s="29">
        <v>8454610394</v>
      </c>
      <c r="L7166" s="29">
        <v>8454610394</v>
      </c>
      <c r="M7166" s="29" t="s">
        <v>44</v>
      </c>
      <c r="N7166" s="29">
        <v>2387078500</v>
      </c>
      <c r="O7166" s="32" t="str">
        <f t="shared" si="111"/>
        <v>Promoters</v>
      </c>
    </row>
    <row r="7167" spans="1:15" x14ac:dyDescent="0.15">
      <c r="A7167" s="29" t="s">
        <v>41</v>
      </c>
      <c r="B7167" s="29" t="s">
        <v>42</v>
      </c>
      <c r="C7167" s="29" t="s">
        <v>147</v>
      </c>
      <c r="D7167" s="31">
        <v>44371</v>
      </c>
      <c r="E7167" s="29" t="s">
        <v>53</v>
      </c>
      <c r="F7167" s="29">
        <v>4</v>
      </c>
      <c r="G7167" s="29" t="s">
        <v>43</v>
      </c>
      <c r="H7167" s="29">
        <v>8</v>
      </c>
      <c r="K7167" s="29">
        <v>4415040776</v>
      </c>
      <c r="L7167" s="29">
        <v>4415040776</v>
      </c>
      <c r="M7167" s="29" t="s">
        <v>51</v>
      </c>
      <c r="N7167" s="29">
        <v>2387091789</v>
      </c>
      <c r="O7167" s="32" t="str">
        <f t="shared" si="111"/>
        <v>Passives</v>
      </c>
    </row>
    <row r="7168" spans="1:15" x14ac:dyDescent="0.15">
      <c r="A7168" s="29" t="s">
        <v>41</v>
      </c>
      <c r="B7168" s="29" t="s">
        <v>42</v>
      </c>
      <c r="C7168" s="29" t="s">
        <v>141</v>
      </c>
      <c r="D7168" s="31">
        <v>44371</v>
      </c>
      <c r="E7168" s="29" t="s">
        <v>52</v>
      </c>
      <c r="F7168" s="29">
        <v>5</v>
      </c>
      <c r="G7168" s="29" t="s">
        <v>43</v>
      </c>
      <c r="H7168" s="29">
        <v>10</v>
      </c>
      <c r="K7168" s="29">
        <v>4412321955</v>
      </c>
      <c r="L7168" s="29">
        <v>4412321955</v>
      </c>
      <c r="M7168" s="29" t="s">
        <v>44</v>
      </c>
      <c r="N7168" s="29">
        <v>2387101186</v>
      </c>
      <c r="O7168" s="32" t="str">
        <f t="shared" si="111"/>
        <v>Promoters</v>
      </c>
    </row>
    <row r="7169" spans="1:15" x14ac:dyDescent="0.15">
      <c r="A7169" s="29" t="s">
        <v>41</v>
      </c>
      <c r="B7169" s="29" t="s">
        <v>42</v>
      </c>
      <c r="C7169" s="29" t="s">
        <v>112</v>
      </c>
      <c r="D7169" s="31">
        <v>44371</v>
      </c>
      <c r="E7169" s="29" t="s">
        <v>50</v>
      </c>
      <c r="F7169" s="29">
        <v>4</v>
      </c>
      <c r="G7169" s="29" t="s">
        <v>43</v>
      </c>
      <c r="H7169" s="29">
        <v>2</v>
      </c>
      <c r="K7169" s="29">
        <v>3406260238</v>
      </c>
      <c r="L7169" s="29">
        <v>3406260238</v>
      </c>
      <c r="M7169" s="29" t="s">
        <v>44</v>
      </c>
      <c r="N7169" s="29">
        <v>2387113339</v>
      </c>
      <c r="O7169" s="32" t="str">
        <f t="shared" si="111"/>
        <v>Detractors</v>
      </c>
    </row>
    <row r="7170" spans="1:15" x14ac:dyDescent="0.15">
      <c r="A7170" s="29" t="s">
        <v>41</v>
      </c>
      <c r="B7170" s="29" t="s">
        <v>42</v>
      </c>
      <c r="C7170" s="29" t="s">
        <v>113</v>
      </c>
      <c r="D7170" s="31">
        <v>44371</v>
      </c>
      <c r="E7170" s="29" t="s">
        <v>50</v>
      </c>
      <c r="F7170" s="29">
        <v>5</v>
      </c>
      <c r="G7170" s="29" t="s">
        <v>46</v>
      </c>
      <c r="H7170" s="29">
        <v>7</v>
      </c>
      <c r="K7170" s="29">
        <v>3405144526</v>
      </c>
      <c r="L7170" s="29">
        <v>3405144526</v>
      </c>
      <c r="M7170" s="29" t="s">
        <v>44</v>
      </c>
      <c r="N7170" s="29">
        <v>2387119476</v>
      </c>
      <c r="O7170" s="32" t="str">
        <f t="shared" ref="O7170:O7233" si="112">IF(AND(H7170&gt;=$Q$3,H7170&lt;=$R$3),$S$3,IF(AND(H7170&gt;=$Q$4,H7170&lt;=$R$4),$S$4,IF(AND(H7170&gt;=$Q$5,H7170&lt;=$R$5),$S$5)))</f>
        <v>Passives</v>
      </c>
    </row>
    <row r="7171" spans="1:15" x14ac:dyDescent="0.15">
      <c r="A7171" s="29" t="s">
        <v>41</v>
      </c>
      <c r="B7171" s="29" t="s">
        <v>42</v>
      </c>
      <c r="C7171" s="29" t="s">
        <v>134</v>
      </c>
      <c r="D7171" s="31">
        <v>44371</v>
      </c>
      <c r="E7171" s="29" t="s">
        <v>54</v>
      </c>
      <c r="F7171" s="29">
        <v>5</v>
      </c>
      <c r="G7171" s="29" t="s">
        <v>46</v>
      </c>
      <c r="H7171" s="29">
        <v>10</v>
      </c>
      <c r="K7171" s="29">
        <v>5058049684</v>
      </c>
      <c r="L7171" s="29">
        <v>5058049684</v>
      </c>
      <c r="M7171" s="29" t="s">
        <v>44</v>
      </c>
      <c r="N7171" s="29">
        <v>2387127970</v>
      </c>
      <c r="O7171" s="32" t="str">
        <f t="shared" si="112"/>
        <v>Promoters</v>
      </c>
    </row>
    <row r="7172" spans="1:15" x14ac:dyDescent="0.15">
      <c r="A7172" s="29" t="s">
        <v>41</v>
      </c>
      <c r="B7172" s="29" t="s">
        <v>42</v>
      </c>
      <c r="C7172" s="29" t="s">
        <v>138</v>
      </c>
      <c r="D7172" s="31">
        <v>44371</v>
      </c>
      <c r="E7172" s="29" t="s">
        <v>50</v>
      </c>
      <c r="F7172" s="29">
        <v>5</v>
      </c>
      <c r="G7172" s="29" t="s">
        <v>43</v>
      </c>
      <c r="H7172" s="29">
        <v>10</v>
      </c>
      <c r="K7172" s="29">
        <v>3402278455</v>
      </c>
      <c r="L7172" s="29">
        <v>3402278455</v>
      </c>
      <c r="M7172" s="29" t="s">
        <v>44</v>
      </c>
      <c r="N7172" s="29">
        <v>2387133052</v>
      </c>
      <c r="O7172" s="32" t="str">
        <f t="shared" si="112"/>
        <v>Promoters</v>
      </c>
    </row>
    <row r="7173" spans="1:15" x14ac:dyDescent="0.15">
      <c r="A7173" s="29" t="s">
        <v>41</v>
      </c>
      <c r="B7173" s="29" t="s">
        <v>42</v>
      </c>
      <c r="C7173" s="29" t="s">
        <v>112</v>
      </c>
      <c r="D7173" s="31">
        <v>44371</v>
      </c>
      <c r="E7173" s="29" t="s">
        <v>55</v>
      </c>
      <c r="F7173" s="29">
        <v>5</v>
      </c>
      <c r="G7173" s="29" t="s">
        <v>43</v>
      </c>
      <c r="H7173" s="29">
        <v>10</v>
      </c>
      <c r="K7173" s="29">
        <v>5752244890</v>
      </c>
      <c r="L7173" s="29">
        <v>5752244890</v>
      </c>
      <c r="M7173" s="29" t="s">
        <v>44</v>
      </c>
      <c r="N7173" s="29">
        <v>2387146698</v>
      </c>
      <c r="O7173" s="32" t="str">
        <f t="shared" si="112"/>
        <v>Promoters</v>
      </c>
    </row>
    <row r="7174" spans="1:15" x14ac:dyDescent="0.15">
      <c r="A7174" s="29" t="s">
        <v>41</v>
      </c>
      <c r="B7174" s="29" t="s">
        <v>42</v>
      </c>
      <c r="C7174" s="29" t="s">
        <v>113</v>
      </c>
      <c r="D7174" s="31">
        <v>44371</v>
      </c>
      <c r="E7174" s="29" t="s">
        <v>55</v>
      </c>
      <c r="F7174" s="29">
        <v>5</v>
      </c>
      <c r="G7174" s="29" t="s">
        <v>43</v>
      </c>
      <c r="H7174" s="29">
        <v>10</v>
      </c>
      <c r="K7174" s="29">
        <v>7753043672</v>
      </c>
      <c r="L7174" s="29">
        <v>7753043672</v>
      </c>
      <c r="M7174" s="29" t="s">
        <v>44</v>
      </c>
      <c r="N7174" s="29">
        <v>2387147456</v>
      </c>
      <c r="O7174" s="32" t="str">
        <f t="shared" si="112"/>
        <v>Promoters</v>
      </c>
    </row>
    <row r="7175" spans="1:15" x14ac:dyDescent="0.15">
      <c r="A7175" s="29" t="s">
        <v>41</v>
      </c>
      <c r="B7175" s="29" t="s">
        <v>42</v>
      </c>
      <c r="C7175" s="29" t="s">
        <v>147</v>
      </c>
      <c r="D7175" s="31">
        <v>44371</v>
      </c>
      <c r="E7175" s="29" t="s">
        <v>53</v>
      </c>
      <c r="F7175" s="29">
        <v>4</v>
      </c>
      <c r="G7175" s="29" t="s">
        <v>46</v>
      </c>
      <c r="H7175" s="29">
        <v>10</v>
      </c>
      <c r="K7175" s="29">
        <v>4415183557</v>
      </c>
      <c r="L7175" s="29">
        <v>4415183557</v>
      </c>
      <c r="M7175" s="29" t="s">
        <v>51</v>
      </c>
      <c r="N7175" s="29">
        <v>2387166491</v>
      </c>
      <c r="O7175" s="32" t="str">
        <f t="shared" si="112"/>
        <v>Promoters</v>
      </c>
    </row>
    <row r="7176" spans="1:15" x14ac:dyDescent="0.15">
      <c r="A7176" s="29" t="s">
        <v>41</v>
      </c>
      <c r="B7176" s="29" t="s">
        <v>42</v>
      </c>
      <c r="C7176" s="29" t="s">
        <v>120</v>
      </c>
      <c r="D7176" s="31">
        <v>44371</v>
      </c>
      <c r="E7176" s="29" t="s">
        <v>52</v>
      </c>
      <c r="F7176" s="29">
        <v>5</v>
      </c>
      <c r="G7176" s="29" t="s">
        <v>43</v>
      </c>
      <c r="H7176" s="29">
        <v>10</v>
      </c>
      <c r="K7176" s="29">
        <v>4412971036</v>
      </c>
      <c r="L7176" s="29">
        <v>4412971036</v>
      </c>
      <c r="M7176" s="29" t="s">
        <v>51</v>
      </c>
      <c r="N7176" s="29">
        <v>2387181132</v>
      </c>
      <c r="O7176" s="32" t="str">
        <f t="shared" si="112"/>
        <v>Promoters</v>
      </c>
    </row>
    <row r="7177" spans="1:15" x14ac:dyDescent="0.15">
      <c r="A7177" s="29" t="s">
        <v>41</v>
      </c>
      <c r="B7177" s="29" t="s">
        <v>42</v>
      </c>
      <c r="C7177" s="29" t="s">
        <v>139</v>
      </c>
      <c r="D7177" s="31">
        <v>44371</v>
      </c>
      <c r="E7177" s="29" t="s">
        <v>50</v>
      </c>
      <c r="F7177" s="29">
        <v>4</v>
      </c>
      <c r="G7177" s="29" t="s">
        <v>43</v>
      </c>
      <c r="H7177" s="29">
        <v>5</v>
      </c>
      <c r="K7177" s="29">
        <v>3402273559</v>
      </c>
      <c r="L7177" s="29">
        <v>3402273559</v>
      </c>
      <c r="M7177" s="29" t="s">
        <v>44</v>
      </c>
      <c r="N7177" s="29">
        <v>2387188050</v>
      </c>
      <c r="O7177" s="32" t="str">
        <f t="shared" si="112"/>
        <v>Detractors</v>
      </c>
    </row>
    <row r="7178" spans="1:15" x14ac:dyDescent="0.15">
      <c r="A7178" s="29" t="s">
        <v>41</v>
      </c>
      <c r="B7178" s="29" t="s">
        <v>42</v>
      </c>
      <c r="C7178" s="29" t="s">
        <v>118</v>
      </c>
      <c r="D7178" s="31">
        <v>44371</v>
      </c>
      <c r="E7178" s="29" t="s">
        <v>50</v>
      </c>
      <c r="F7178" s="29">
        <v>5</v>
      </c>
      <c r="G7178" s="29" t="s">
        <v>43</v>
      </c>
      <c r="H7178" s="29">
        <v>0</v>
      </c>
      <c r="K7178" s="29">
        <v>3405139290</v>
      </c>
      <c r="L7178" s="29">
        <v>3405139290</v>
      </c>
      <c r="M7178" s="29" t="s">
        <v>44</v>
      </c>
      <c r="N7178" s="29">
        <v>2387188566</v>
      </c>
      <c r="O7178" s="32" t="str">
        <f t="shared" si="112"/>
        <v>Detractors</v>
      </c>
    </row>
    <row r="7179" spans="1:15" x14ac:dyDescent="0.15">
      <c r="A7179" s="29" t="s">
        <v>41</v>
      </c>
      <c r="B7179" s="29" t="s">
        <v>42</v>
      </c>
      <c r="C7179" s="29" t="s">
        <v>124</v>
      </c>
      <c r="D7179" s="31">
        <v>44371</v>
      </c>
      <c r="E7179" s="29" t="s">
        <v>53</v>
      </c>
      <c r="F7179" s="29">
        <v>5</v>
      </c>
      <c r="G7179" s="29" t="s">
        <v>46</v>
      </c>
      <c r="H7179" s="29">
        <v>7</v>
      </c>
      <c r="K7179" s="29">
        <v>4412938137</v>
      </c>
      <c r="L7179" s="29">
        <v>4412938137</v>
      </c>
      <c r="M7179" s="29" t="s">
        <v>51</v>
      </c>
      <c r="N7179" s="29">
        <v>2387202953</v>
      </c>
      <c r="O7179" s="32" t="str">
        <f t="shared" si="112"/>
        <v>Passives</v>
      </c>
    </row>
    <row r="7180" spans="1:15" x14ac:dyDescent="0.15">
      <c r="A7180" s="29" t="s">
        <v>41</v>
      </c>
      <c r="B7180" s="29" t="s">
        <v>42</v>
      </c>
      <c r="C7180" s="29" t="s">
        <v>132</v>
      </c>
      <c r="D7180" s="31">
        <v>44372</v>
      </c>
      <c r="E7180" s="29" t="s">
        <v>50</v>
      </c>
      <c r="F7180" s="29">
        <v>5</v>
      </c>
      <c r="G7180" s="29" t="s">
        <v>43</v>
      </c>
      <c r="H7180" s="29">
        <v>9</v>
      </c>
      <c r="K7180" s="29">
        <v>3405133124</v>
      </c>
      <c r="L7180" s="29">
        <v>3405133124</v>
      </c>
      <c r="M7180" s="29" t="s">
        <v>44</v>
      </c>
      <c r="N7180" s="29">
        <v>2387346420</v>
      </c>
      <c r="O7180" s="32" t="str">
        <f t="shared" si="112"/>
        <v>Promoters</v>
      </c>
    </row>
    <row r="7181" spans="1:15" x14ac:dyDescent="0.15">
      <c r="A7181" s="29" t="s">
        <v>41</v>
      </c>
      <c r="B7181" s="29" t="s">
        <v>42</v>
      </c>
      <c r="C7181" s="29" t="s">
        <v>138</v>
      </c>
      <c r="D7181" s="31">
        <v>44372</v>
      </c>
      <c r="E7181" s="29" t="s">
        <v>50</v>
      </c>
      <c r="F7181" s="29">
        <v>5</v>
      </c>
      <c r="G7181" s="29" t="s">
        <v>43</v>
      </c>
      <c r="H7181" s="29">
        <v>6</v>
      </c>
      <c r="J7181" s="29">
        <v>2059382034</v>
      </c>
      <c r="K7181" s="29">
        <v>3406439104</v>
      </c>
      <c r="L7181" s="29">
        <v>3406439104</v>
      </c>
      <c r="M7181" s="29" t="s">
        <v>44</v>
      </c>
      <c r="N7181" s="29">
        <v>2387346709</v>
      </c>
      <c r="O7181" s="32" t="str">
        <f t="shared" si="112"/>
        <v>Detractors</v>
      </c>
    </row>
    <row r="7182" spans="1:15" x14ac:dyDescent="0.15">
      <c r="A7182" s="29" t="s">
        <v>41</v>
      </c>
      <c r="B7182" s="29" t="s">
        <v>42</v>
      </c>
      <c r="C7182" s="29" t="s">
        <v>104</v>
      </c>
      <c r="D7182" s="31">
        <v>44372</v>
      </c>
      <c r="E7182" s="29" t="s">
        <v>53</v>
      </c>
      <c r="F7182" s="29">
        <v>5</v>
      </c>
      <c r="G7182" s="29" t="s">
        <v>43</v>
      </c>
      <c r="H7182" s="29">
        <v>8</v>
      </c>
      <c r="K7182" s="29">
        <v>4417040529</v>
      </c>
      <c r="L7182" s="29">
        <v>4417040529</v>
      </c>
      <c r="M7182" s="29" t="s">
        <v>51</v>
      </c>
      <c r="N7182" s="29">
        <v>2387369528</v>
      </c>
      <c r="O7182" s="32" t="str">
        <f t="shared" si="112"/>
        <v>Passives</v>
      </c>
    </row>
    <row r="7183" spans="1:15" x14ac:dyDescent="0.15">
      <c r="A7183" s="29" t="s">
        <v>41</v>
      </c>
      <c r="B7183" s="29" t="s">
        <v>42</v>
      </c>
      <c r="C7183" s="29" t="s">
        <v>108</v>
      </c>
      <c r="D7183" s="31">
        <v>44372</v>
      </c>
      <c r="E7183" s="29" t="s">
        <v>53</v>
      </c>
      <c r="F7183" s="29">
        <v>5</v>
      </c>
      <c r="G7183" s="29" t="s">
        <v>43</v>
      </c>
      <c r="H7183" s="29">
        <v>10</v>
      </c>
      <c r="K7183" s="29">
        <v>5158222460</v>
      </c>
      <c r="L7183" s="29">
        <v>5158222460</v>
      </c>
      <c r="M7183" s="29" t="s">
        <v>44</v>
      </c>
      <c r="N7183" s="29">
        <v>2387372981</v>
      </c>
      <c r="O7183" s="32" t="str">
        <f t="shared" si="112"/>
        <v>Promoters</v>
      </c>
    </row>
    <row r="7184" spans="1:15" x14ac:dyDescent="0.15">
      <c r="A7184" s="29" t="s">
        <v>41</v>
      </c>
      <c r="B7184" s="29" t="s">
        <v>42</v>
      </c>
      <c r="C7184" s="29" t="s">
        <v>105</v>
      </c>
      <c r="D7184" s="31">
        <v>44372</v>
      </c>
      <c r="E7184" s="29" t="s">
        <v>53</v>
      </c>
      <c r="F7184" s="29">
        <v>5</v>
      </c>
      <c r="G7184" s="29" t="s">
        <v>43</v>
      </c>
      <c r="H7184" s="29">
        <v>10</v>
      </c>
      <c r="J7184" s="29">
        <v>2059410423</v>
      </c>
      <c r="K7184" s="29">
        <v>4417774197</v>
      </c>
      <c r="L7184" s="29">
        <v>4417774197</v>
      </c>
      <c r="M7184" s="29" t="s">
        <v>44</v>
      </c>
      <c r="N7184" s="29">
        <v>2387375184</v>
      </c>
      <c r="O7184" s="32" t="str">
        <f t="shared" si="112"/>
        <v>Promoters</v>
      </c>
    </row>
    <row r="7185" spans="1:15" x14ac:dyDescent="0.15">
      <c r="A7185" s="29" t="s">
        <v>41</v>
      </c>
      <c r="B7185" s="29" t="s">
        <v>42</v>
      </c>
      <c r="C7185" s="29" t="s">
        <v>107</v>
      </c>
      <c r="D7185" s="31">
        <v>44372</v>
      </c>
      <c r="E7185" s="29" t="s">
        <v>53</v>
      </c>
      <c r="F7185" s="29">
        <v>5</v>
      </c>
      <c r="G7185" s="29" t="s">
        <v>43</v>
      </c>
      <c r="H7185" s="29">
        <v>10</v>
      </c>
      <c r="K7185" s="29">
        <v>4417993700</v>
      </c>
      <c r="L7185" s="29">
        <v>4417993700</v>
      </c>
      <c r="M7185" s="29" t="s">
        <v>44</v>
      </c>
      <c r="N7185" s="29">
        <v>2387375529</v>
      </c>
      <c r="O7185" s="32" t="str">
        <f t="shared" si="112"/>
        <v>Promoters</v>
      </c>
    </row>
    <row r="7186" spans="1:15" x14ac:dyDescent="0.15">
      <c r="A7186" s="29" t="s">
        <v>41</v>
      </c>
      <c r="B7186" s="29" t="s">
        <v>42</v>
      </c>
      <c r="C7186" s="29" t="s">
        <v>130</v>
      </c>
      <c r="D7186" s="31">
        <v>44372</v>
      </c>
      <c r="E7186" s="29" t="s">
        <v>53</v>
      </c>
      <c r="F7186" s="29">
        <v>4</v>
      </c>
      <c r="G7186" s="29" t="s">
        <v>46</v>
      </c>
      <c r="H7186" s="29">
        <v>8</v>
      </c>
      <c r="K7186" s="29">
        <v>4415429600</v>
      </c>
      <c r="L7186" s="29">
        <v>4415429600</v>
      </c>
      <c r="M7186" s="29" t="s">
        <v>51</v>
      </c>
      <c r="N7186" s="29">
        <v>2387376484</v>
      </c>
      <c r="O7186" s="32" t="str">
        <f t="shared" si="112"/>
        <v>Passives</v>
      </c>
    </row>
    <row r="7187" spans="1:15" x14ac:dyDescent="0.15">
      <c r="A7187" s="29" t="s">
        <v>41</v>
      </c>
      <c r="B7187" s="29" t="s">
        <v>42</v>
      </c>
      <c r="C7187" s="29" t="s">
        <v>101</v>
      </c>
      <c r="D7187" s="31">
        <v>44372</v>
      </c>
      <c r="E7187" s="29" t="s">
        <v>53</v>
      </c>
      <c r="F7187" s="29">
        <v>5</v>
      </c>
      <c r="G7187" s="29" t="s">
        <v>46</v>
      </c>
      <c r="H7187" s="29">
        <v>7</v>
      </c>
      <c r="K7187" s="29">
        <v>4412938137</v>
      </c>
      <c r="L7187" s="29">
        <v>4412938137</v>
      </c>
      <c r="M7187" s="29" t="s">
        <v>51</v>
      </c>
      <c r="N7187" s="29">
        <v>2387377673</v>
      </c>
      <c r="O7187" s="32" t="str">
        <f t="shared" si="112"/>
        <v>Passives</v>
      </c>
    </row>
    <row r="7188" spans="1:15" x14ac:dyDescent="0.15">
      <c r="A7188" s="29" t="s">
        <v>41</v>
      </c>
      <c r="B7188" s="29" t="s">
        <v>42</v>
      </c>
      <c r="C7188" s="29" t="s">
        <v>112</v>
      </c>
      <c r="D7188" s="31">
        <v>44372</v>
      </c>
      <c r="E7188" s="29" t="s">
        <v>50</v>
      </c>
      <c r="F7188" s="29">
        <v>5</v>
      </c>
      <c r="G7188" s="29" t="s">
        <v>43</v>
      </c>
      <c r="H7188" s="29">
        <v>5</v>
      </c>
      <c r="K7188" s="29">
        <v>3406426514</v>
      </c>
      <c r="L7188" s="29">
        <v>3406426514</v>
      </c>
      <c r="M7188" s="29" t="s">
        <v>44</v>
      </c>
      <c r="N7188" s="29">
        <v>2387404656</v>
      </c>
      <c r="O7188" s="32" t="str">
        <f t="shared" si="112"/>
        <v>Detractors</v>
      </c>
    </row>
    <row r="7189" spans="1:15" x14ac:dyDescent="0.15">
      <c r="A7189" s="29" t="s">
        <v>41</v>
      </c>
      <c r="B7189" s="29" t="s">
        <v>42</v>
      </c>
      <c r="C7189" s="29" t="s">
        <v>115</v>
      </c>
      <c r="D7189" s="31">
        <v>44372</v>
      </c>
      <c r="E7189" s="29" t="s">
        <v>50</v>
      </c>
      <c r="F7189" s="29">
        <v>4</v>
      </c>
      <c r="G7189" s="29" t="s">
        <v>43</v>
      </c>
      <c r="H7189" s="29">
        <v>3</v>
      </c>
      <c r="K7189" s="29">
        <v>3402440206</v>
      </c>
      <c r="L7189" s="29">
        <v>3402440206</v>
      </c>
      <c r="M7189" s="29" t="s">
        <v>44</v>
      </c>
      <c r="N7189" s="29">
        <v>2387405728</v>
      </c>
      <c r="O7189" s="32" t="str">
        <f t="shared" si="112"/>
        <v>Detractors</v>
      </c>
    </row>
    <row r="7190" spans="1:15" x14ac:dyDescent="0.15">
      <c r="A7190" s="29" t="s">
        <v>41</v>
      </c>
      <c r="B7190" s="29" t="s">
        <v>42</v>
      </c>
      <c r="C7190" s="29" t="s">
        <v>105</v>
      </c>
      <c r="D7190" s="31">
        <v>44372</v>
      </c>
      <c r="E7190" s="29" t="s">
        <v>53</v>
      </c>
      <c r="F7190" s="29">
        <v>5</v>
      </c>
      <c r="G7190" s="29" t="s">
        <v>43</v>
      </c>
      <c r="H7190" s="29">
        <v>10</v>
      </c>
      <c r="J7190" s="29">
        <v>2059441141</v>
      </c>
      <c r="K7190" s="29">
        <v>4412998717</v>
      </c>
      <c r="L7190" s="29">
        <v>4412998717</v>
      </c>
      <c r="M7190" s="29" t="s">
        <v>44</v>
      </c>
      <c r="N7190" s="29">
        <v>2387408138</v>
      </c>
      <c r="O7190" s="32" t="str">
        <f t="shared" si="112"/>
        <v>Promoters</v>
      </c>
    </row>
    <row r="7191" spans="1:15" x14ac:dyDescent="0.15">
      <c r="A7191" s="29" t="s">
        <v>41</v>
      </c>
      <c r="B7191" s="29" t="s">
        <v>42</v>
      </c>
      <c r="C7191" s="29" t="s">
        <v>125</v>
      </c>
      <c r="D7191" s="31">
        <v>44372</v>
      </c>
      <c r="E7191" s="29" t="s">
        <v>52</v>
      </c>
      <c r="F7191" s="29">
        <v>5</v>
      </c>
      <c r="G7191" s="29" t="s">
        <v>46</v>
      </c>
      <c r="H7191" s="29">
        <v>8</v>
      </c>
      <c r="K7191" s="29">
        <v>4415429600</v>
      </c>
      <c r="L7191" s="29">
        <v>4415429600</v>
      </c>
      <c r="M7191" s="29" t="s">
        <v>44</v>
      </c>
      <c r="N7191" s="29">
        <v>2387419120</v>
      </c>
      <c r="O7191" s="32" t="str">
        <f t="shared" si="112"/>
        <v>Passives</v>
      </c>
    </row>
    <row r="7192" spans="1:15" x14ac:dyDescent="0.15">
      <c r="A7192" s="29" t="s">
        <v>41</v>
      </c>
      <c r="B7192" s="29" t="s">
        <v>42</v>
      </c>
      <c r="C7192" s="29" t="s">
        <v>107</v>
      </c>
      <c r="D7192" s="31">
        <v>44372</v>
      </c>
      <c r="E7192" s="29" t="s">
        <v>53</v>
      </c>
      <c r="F7192" s="29">
        <v>4</v>
      </c>
      <c r="G7192" s="29" t="s">
        <v>43</v>
      </c>
      <c r="H7192" s="29">
        <v>7</v>
      </c>
      <c r="K7192" s="29">
        <v>4415052645</v>
      </c>
      <c r="L7192" s="29">
        <v>4415052645</v>
      </c>
      <c r="M7192" s="29" t="s">
        <v>51</v>
      </c>
      <c r="N7192" s="29">
        <v>2387432781</v>
      </c>
      <c r="O7192" s="32" t="str">
        <f t="shared" si="112"/>
        <v>Passives</v>
      </c>
    </row>
    <row r="7193" spans="1:15" x14ac:dyDescent="0.15">
      <c r="A7193" s="29" t="s">
        <v>41</v>
      </c>
      <c r="B7193" s="29" t="s">
        <v>42</v>
      </c>
      <c r="C7193" s="29" t="s">
        <v>112</v>
      </c>
      <c r="D7193" s="31">
        <v>44372</v>
      </c>
      <c r="E7193" s="29" t="s">
        <v>50</v>
      </c>
      <c r="F7193" s="29">
        <v>5</v>
      </c>
      <c r="G7193" s="29" t="s">
        <v>43</v>
      </c>
      <c r="H7193" s="29">
        <v>10</v>
      </c>
      <c r="K7193" s="29">
        <v>3406428815</v>
      </c>
      <c r="L7193" s="29">
        <v>3406428815</v>
      </c>
      <c r="M7193" s="29" t="s">
        <v>44</v>
      </c>
      <c r="N7193" s="29">
        <v>2387433546</v>
      </c>
      <c r="O7193" s="32" t="str">
        <f t="shared" si="112"/>
        <v>Promoters</v>
      </c>
    </row>
    <row r="7194" spans="1:15" x14ac:dyDescent="0.15">
      <c r="A7194" s="29" t="s">
        <v>41</v>
      </c>
      <c r="B7194" s="29" t="s">
        <v>42</v>
      </c>
      <c r="C7194" s="29" t="s">
        <v>136</v>
      </c>
      <c r="D7194" s="31">
        <v>44372</v>
      </c>
      <c r="E7194" s="29" t="s">
        <v>53</v>
      </c>
      <c r="F7194" s="29">
        <v>5</v>
      </c>
      <c r="G7194" s="29" t="s">
        <v>43</v>
      </c>
      <c r="H7194" s="29">
        <v>9</v>
      </c>
      <c r="K7194" s="29">
        <v>4413371345</v>
      </c>
      <c r="L7194" s="29">
        <v>4413371345</v>
      </c>
      <c r="M7194" s="29" t="s">
        <v>44</v>
      </c>
      <c r="N7194" s="29">
        <v>2387438215</v>
      </c>
      <c r="O7194" s="32" t="str">
        <f t="shared" si="112"/>
        <v>Promoters</v>
      </c>
    </row>
    <row r="7195" spans="1:15" x14ac:dyDescent="0.15">
      <c r="A7195" s="29" t="s">
        <v>41</v>
      </c>
      <c r="B7195" s="29" t="s">
        <v>42</v>
      </c>
      <c r="C7195" s="29" t="s">
        <v>144</v>
      </c>
      <c r="D7195" s="31">
        <v>44372</v>
      </c>
      <c r="E7195" s="29" t="s">
        <v>50</v>
      </c>
      <c r="F7195" s="29">
        <v>5</v>
      </c>
      <c r="G7195" s="29" t="s">
        <v>43</v>
      </c>
      <c r="H7195" s="29">
        <v>4</v>
      </c>
      <c r="K7195" s="29">
        <v>7202771015</v>
      </c>
      <c r="L7195" s="29">
        <v>7202771015</v>
      </c>
      <c r="M7195" s="29" t="s">
        <v>44</v>
      </c>
      <c r="N7195" s="29">
        <v>2387451239</v>
      </c>
      <c r="O7195" s="32" t="str">
        <f t="shared" si="112"/>
        <v>Detractors</v>
      </c>
    </row>
    <row r="7196" spans="1:15" x14ac:dyDescent="0.15">
      <c r="A7196" s="29" t="s">
        <v>41</v>
      </c>
      <c r="B7196" s="29" t="s">
        <v>42</v>
      </c>
      <c r="C7196" s="29" t="s">
        <v>144</v>
      </c>
      <c r="D7196" s="31">
        <v>44372</v>
      </c>
      <c r="E7196" s="29" t="s">
        <v>50</v>
      </c>
      <c r="F7196" s="29">
        <v>5</v>
      </c>
      <c r="G7196" s="29" t="s">
        <v>43</v>
      </c>
      <c r="H7196" s="29">
        <v>10</v>
      </c>
      <c r="K7196" s="29">
        <v>3402260511</v>
      </c>
      <c r="L7196" s="29">
        <v>3402260511</v>
      </c>
      <c r="M7196" s="29" t="s">
        <v>51</v>
      </c>
      <c r="N7196" s="29">
        <v>2387463315</v>
      </c>
      <c r="O7196" s="32" t="str">
        <f t="shared" si="112"/>
        <v>Promoters</v>
      </c>
    </row>
    <row r="7197" spans="1:15" x14ac:dyDescent="0.15">
      <c r="A7197" s="29" t="s">
        <v>41</v>
      </c>
      <c r="B7197" s="29" t="s">
        <v>42</v>
      </c>
      <c r="C7197" s="29" t="s">
        <v>130</v>
      </c>
      <c r="D7197" s="31">
        <v>44372</v>
      </c>
      <c r="E7197" s="29" t="s">
        <v>53</v>
      </c>
      <c r="F7197" s="29">
        <v>5</v>
      </c>
      <c r="G7197" s="29" t="s">
        <v>43</v>
      </c>
      <c r="H7197" s="29">
        <v>10</v>
      </c>
      <c r="K7197" s="29">
        <v>4412932219</v>
      </c>
      <c r="L7197" s="29">
        <v>4412932219</v>
      </c>
      <c r="M7197" s="29" t="s">
        <v>44</v>
      </c>
      <c r="N7197" s="29">
        <v>2387478459</v>
      </c>
      <c r="O7197" s="32" t="str">
        <f t="shared" si="112"/>
        <v>Promoters</v>
      </c>
    </row>
    <row r="7198" spans="1:15" x14ac:dyDescent="0.15">
      <c r="A7198" s="29" t="s">
        <v>41</v>
      </c>
      <c r="B7198" s="29" t="s">
        <v>42</v>
      </c>
      <c r="C7198" s="29" t="s">
        <v>102</v>
      </c>
      <c r="D7198" s="31">
        <v>44372</v>
      </c>
      <c r="E7198" s="29" t="s">
        <v>53</v>
      </c>
      <c r="F7198" s="29">
        <v>5</v>
      </c>
      <c r="G7198" s="29" t="s">
        <v>43</v>
      </c>
      <c r="H7198" s="29">
        <v>9</v>
      </c>
      <c r="K7198" s="29">
        <v>4415331332</v>
      </c>
      <c r="L7198" s="29">
        <v>4415331332</v>
      </c>
      <c r="M7198" s="29" t="s">
        <v>44</v>
      </c>
      <c r="N7198" s="29">
        <v>2387492536</v>
      </c>
      <c r="O7198" s="32" t="str">
        <f t="shared" si="112"/>
        <v>Promoters</v>
      </c>
    </row>
    <row r="7199" spans="1:15" x14ac:dyDescent="0.15">
      <c r="A7199" s="29" t="s">
        <v>41</v>
      </c>
      <c r="B7199" s="29" t="s">
        <v>42</v>
      </c>
      <c r="C7199" s="29" t="s">
        <v>121</v>
      </c>
      <c r="D7199" s="31">
        <v>44372</v>
      </c>
      <c r="E7199" s="29" t="s">
        <v>53</v>
      </c>
      <c r="F7199" s="29">
        <v>4</v>
      </c>
      <c r="G7199" s="29" t="s">
        <v>46</v>
      </c>
      <c r="H7199" s="29">
        <v>8</v>
      </c>
      <c r="K7199" s="29">
        <v>4417999196</v>
      </c>
      <c r="L7199" s="29">
        <v>4417999196</v>
      </c>
      <c r="M7199" s="29" t="s">
        <v>51</v>
      </c>
      <c r="N7199" s="29">
        <v>2387498941</v>
      </c>
      <c r="O7199" s="32" t="str">
        <f t="shared" si="112"/>
        <v>Passives</v>
      </c>
    </row>
    <row r="7200" spans="1:15" x14ac:dyDescent="0.15">
      <c r="A7200" s="29" t="s">
        <v>41</v>
      </c>
      <c r="B7200" s="29" t="s">
        <v>42</v>
      </c>
      <c r="C7200" s="29" t="s">
        <v>117</v>
      </c>
      <c r="D7200" s="31">
        <v>44372</v>
      </c>
      <c r="E7200" s="29" t="s">
        <v>50</v>
      </c>
      <c r="F7200" s="29">
        <v>5</v>
      </c>
      <c r="G7200" s="29" t="s">
        <v>43</v>
      </c>
      <c r="H7200" s="29">
        <v>9</v>
      </c>
      <c r="K7200" s="29">
        <v>3406423318</v>
      </c>
      <c r="L7200" s="29">
        <v>3406423318</v>
      </c>
      <c r="M7200" s="29" t="s">
        <v>44</v>
      </c>
      <c r="N7200" s="29">
        <v>2387502945</v>
      </c>
      <c r="O7200" s="32" t="str">
        <f t="shared" si="112"/>
        <v>Promoters</v>
      </c>
    </row>
    <row r="7201" spans="1:15" x14ac:dyDescent="0.15">
      <c r="A7201" s="29" t="s">
        <v>41</v>
      </c>
      <c r="B7201" s="29" t="s">
        <v>42</v>
      </c>
      <c r="C7201" s="29" t="s">
        <v>120</v>
      </c>
      <c r="D7201" s="31">
        <v>44372</v>
      </c>
      <c r="E7201" s="29" t="s">
        <v>53</v>
      </c>
      <c r="F7201" s="29">
        <v>5</v>
      </c>
      <c r="G7201" s="29" t="s">
        <v>43</v>
      </c>
      <c r="H7201" s="29">
        <v>10</v>
      </c>
      <c r="K7201" s="29">
        <v>4415353024</v>
      </c>
      <c r="L7201" s="29">
        <v>4415353024</v>
      </c>
      <c r="M7201" s="29" t="s">
        <v>51</v>
      </c>
      <c r="N7201" s="29">
        <v>2387512782</v>
      </c>
      <c r="O7201" s="32" t="str">
        <f t="shared" si="112"/>
        <v>Promoters</v>
      </c>
    </row>
    <row r="7202" spans="1:15" x14ac:dyDescent="0.15">
      <c r="A7202" s="29" t="s">
        <v>41</v>
      </c>
      <c r="B7202" s="29" t="s">
        <v>42</v>
      </c>
      <c r="C7202" s="29" t="s">
        <v>119</v>
      </c>
      <c r="D7202" s="31">
        <v>44373</v>
      </c>
      <c r="E7202" s="29" t="s">
        <v>52</v>
      </c>
      <c r="F7202" s="29">
        <v>5</v>
      </c>
      <c r="G7202" s="29" t="s">
        <v>43</v>
      </c>
      <c r="H7202" s="29">
        <v>10</v>
      </c>
      <c r="K7202" s="29">
        <v>4417041085</v>
      </c>
      <c r="L7202" s="29">
        <v>4417041085</v>
      </c>
      <c r="M7202" s="29" t="s">
        <v>44</v>
      </c>
      <c r="N7202" s="29">
        <v>2387689440</v>
      </c>
      <c r="O7202" s="32" t="str">
        <f t="shared" si="112"/>
        <v>Promoters</v>
      </c>
    </row>
    <row r="7203" spans="1:15" x14ac:dyDescent="0.15">
      <c r="A7203" s="29" t="s">
        <v>41</v>
      </c>
      <c r="B7203" s="29" t="s">
        <v>42</v>
      </c>
      <c r="C7203" s="29" t="s">
        <v>134</v>
      </c>
      <c r="D7203" s="31">
        <v>44373</v>
      </c>
      <c r="E7203" s="29" t="s">
        <v>54</v>
      </c>
      <c r="F7203" s="29">
        <v>5</v>
      </c>
      <c r="G7203" s="29" t="s">
        <v>43</v>
      </c>
      <c r="H7203" s="29">
        <v>10</v>
      </c>
      <c r="K7203" s="29">
        <v>5055936247</v>
      </c>
      <c r="L7203" s="29">
        <v>5055936247</v>
      </c>
      <c r="M7203" s="29" t="s">
        <v>44</v>
      </c>
      <c r="N7203" s="29">
        <v>2387728396</v>
      </c>
      <c r="O7203" s="32" t="str">
        <f t="shared" si="112"/>
        <v>Promoters</v>
      </c>
    </row>
    <row r="7204" spans="1:15" x14ac:dyDescent="0.15">
      <c r="A7204" s="29" t="s">
        <v>41</v>
      </c>
      <c r="B7204" s="29" t="s">
        <v>42</v>
      </c>
      <c r="C7204" s="29" t="s">
        <v>130</v>
      </c>
      <c r="D7204" s="31">
        <v>44373</v>
      </c>
      <c r="E7204" s="29" t="s">
        <v>52</v>
      </c>
      <c r="F7204" s="29">
        <v>4</v>
      </c>
      <c r="G7204" s="29" t="s">
        <v>46</v>
      </c>
      <c r="H7204" s="29">
        <v>5</v>
      </c>
      <c r="K7204" s="29">
        <v>4412934034</v>
      </c>
      <c r="L7204" s="29">
        <v>4412934034</v>
      </c>
      <c r="M7204" s="29" t="s">
        <v>44</v>
      </c>
      <c r="N7204" s="29">
        <v>2387729877</v>
      </c>
      <c r="O7204" s="32" t="str">
        <f t="shared" si="112"/>
        <v>Detractors</v>
      </c>
    </row>
    <row r="7205" spans="1:15" x14ac:dyDescent="0.15">
      <c r="A7205" s="29" t="s">
        <v>41</v>
      </c>
      <c r="B7205" s="29" t="s">
        <v>42</v>
      </c>
      <c r="C7205" s="29" t="s">
        <v>130</v>
      </c>
      <c r="D7205" s="31">
        <v>44373</v>
      </c>
      <c r="E7205" s="29" t="s">
        <v>53</v>
      </c>
      <c r="F7205" s="29">
        <v>5</v>
      </c>
      <c r="G7205" s="29" t="s">
        <v>46</v>
      </c>
      <c r="H7205" s="29">
        <v>9</v>
      </c>
      <c r="K7205" s="29">
        <v>4412364417</v>
      </c>
      <c r="L7205" s="29">
        <v>4412364417</v>
      </c>
      <c r="M7205" s="29" t="s">
        <v>44</v>
      </c>
      <c r="N7205" s="29">
        <v>2387745826</v>
      </c>
      <c r="O7205" s="32" t="str">
        <f t="shared" si="112"/>
        <v>Promoters</v>
      </c>
    </row>
    <row r="7206" spans="1:15" x14ac:dyDescent="0.15">
      <c r="A7206" s="29" t="s">
        <v>41</v>
      </c>
      <c r="B7206" s="29" t="s">
        <v>42</v>
      </c>
      <c r="C7206" s="29" t="s">
        <v>125</v>
      </c>
      <c r="D7206" s="31">
        <v>44373</v>
      </c>
      <c r="E7206" s="29" t="s">
        <v>52</v>
      </c>
      <c r="F7206" s="29">
        <v>5</v>
      </c>
      <c r="G7206" s="29" t="s">
        <v>43</v>
      </c>
      <c r="H7206" s="29">
        <v>10</v>
      </c>
      <c r="J7206" s="29">
        <v>2059768880</v>
      </c>
      <c r="K7206" s="29">
        <v>4412971973</v>
      </c>
      <c r="L7206" s="29">
        <v>4412971973</v>
      </c>
      <c r="M7206" s="29" t="s">
        <v>44</v>
      </c>
      <c r="N7206" s="29">
        <v>2387758171</v>
      </c>
      <c r="O7206" s="32" t="str">
        <f t="shared" si="112"/>
        <v>Promoters</v>
      </c>
    </row>
    <row r="7207" spans="1:15" x14ac:dyDescent="0.15">
      <c r="A7207" s="29" t="s">
        <v>41</v>
      </c>
      <c r="B7207" s="29" t="s">
        <v>42</v>
      </c>
      <c r="C7207" s="29" t="s">
        <v>147</v>
      </c>
      <c r="D7207" s="31">
        <v>44373</v>
      </c>
      <c r="E7207" s="29" t="s">
        <v>52</v>
      </c>
      <c r="F7207" s="29">
        <v>5</v>
      </c>
      <c r="G7207" s="29" t="s">
        <v>46</v>
      </c>
      <c r="H7207" s="29">
        <v>8</v>
      </c>
      <c r="K7207" s="29">
        <v>4417030617</v>
      </c>
      <c r="L7207" s="29">
        <v>4417030617</v>
      </c>
      <c r="M7207" s="29" t="s">
        <v>44</v>
      </c>
      <c r="N7207" s="29">
        <v>2387762644</v>
      </c>
      <c r="O7207" s="32" t="str">
        <f t="shared" si="112"/>
        <v>Passives</v>
      </c>
    </row>
    <row r="7208" spans="1:15" x14ac:dyDescent="0.15">
      <c r="A7208" s="29" t="s">
        <v>41</v>
      </c>
      <c r="B7208" s="29" t="s">
        <v>42</v>
      </c>
      <c r="C7208" s="29" t="s">
        <v>125</v>
      </c>
      <c r="D7208" s="31">
        <v>44373</v>
      </c>
      <c r="E7208" s="29" t="s">
        <v>53</v>
      </c>
      <c r="F7208" s="29">
        <v>4</v>
      </c>
      <c r="G7208" s="29" t="s">
        <v>43</v>
      </c>
      <c r="H7208" s="29">
        <v>7</v>
      </c>
      <c r="K7208" s="29">
        <v>4415356398</v>
      </c>
      <c r="L7208" s="29">
        <v>4415356398</v>
      </c>
      <c r="M7208" s="29" t="s">
        <v>51</v>
      </c>
      <c r="N7208" s="29">
        <v>2387767646</v>
      </c>
      <c r="O7208" s="32" t="str">
        <f t="shared" si="112"/>
        <v>Passives</v>
      </c>
    </row>
    <row r="7209" spans="1:15" x14ac:dyDescent="0.15">
      <c r="A7209" s="29" t="s">
        <v>41</v>
      </c>
      <c r="B7209" s="29" t="s">
        <v>42</v>
      </c>
      <c r="C7209" s="29" t="s">
        <v>147</v>
      </c>
      <c r="D7209" s="31">
        <v>44373</v>
      </c>
      <c r="E7209" s="29" t="s">
        <v>53</v>
      </c>
      <c r="F7209" s="29">
        <v>5</v>
      </c>
      <c r="G7209" s="29" t="s">
        <v>43</v>
      </c>
      <c r="H7209" s="29">
        <v>10</v>
      </c>
      <c r="K7209" s="29">
        <v>4412953764</v>
      </c>
      <c r="L7209" s="29">
        <v>4412953764</v>
      </c>
      <c r="M7209" s="29" t="s">
        <v>44</v>
      </c>
      <c r="N7209" s="29">
        <v>2387777517</v>
      </c>
      <c r="O7209" s="32" t="str">
        <f t="shared" si="112"/>
        <v>Promoters</v>
      </c>
    </row>
    <row r="7210" spans="1:15" x14ac:dyDescent="0.15">
      <c r="A7210" s="29" t="s">
        <v>41</v>
      </c>
      <c r="B7210" s="29" t="s">
        <v>42</v>
      </c>
      <c r="C7210" s="29" t="s">
        <v>99</v>
      </c>
      <c r="D7210" s="31">
        <v>44373</v>
      </c>
      <c r="E7210" s="29" t="s">
        <v>53</v>
      </c>
      <c r="F7210" s="29">
        <v>5</v>
      </c>
      <c r="G7210" s="29" t="s">
        <v>43</v>
      </c>
      <c r="H7210" s="29">
        <v>10</v>
      </c>
      <c r="K7210" s="29">
        <v>4412927446</v>
      </c>
      <c r="L7210" s="29">
        <v>4412927446</v>
      </c>
      <c r="M7210" s="29" t="s">
        <v>44</v>
      </c>
      <c r="N7210" s="29">
        <v>2387832841</v>
      </c>
      <c r="O7210" s="32" t="str">
        <f t="shared" si="112"/>
        <v>Promoters</v>
      </c>
    </row>
    <row r="7211" spans="1:15" x14ac:dyDescent="0.15">
      <c r="A7211" s="29" t="s">
        <v>41</v>
      </c>
      <c r="B7211" s="29" t="s">
        <v>42</v>
      </c>
      <c r="C7211" s="29" t="s">
        <v>114</v>
      </c>
      <c r="D7211" s="31">
        <v>44373</v>
      </c>
      <c r="E7211" s="29" t="s">
        <v>54</v>
      </c>
      <c r="F7211" s="29">
        <v>1</v>
      </c>
      <c r="G7211" s="29" t="s">
        <v>46</v>
      </c>
      <c r="H7211" s="29">
        <v>0</v>
      </c>
      <c r="K7211" s="29">
        <v>5053609861</v>
      </c>
      <c r="L7211" s="29">
        <v>5053609861</v>
      </c>
      <c r="M7211" s="29" t="s">
        <v>44</v>
      </c>
      <c r="N7211" s="29">
        <v>2387835686</v>
      </c>
      <c r="O7211" s="32" t="str">
        <f t="shared" si="112"/>
        <v>Detractors</v>
      </c>
    </row>
    <row r="7212" spans="1:15" x14ac:dyDescent="0.15">
      <c r="A7212" s="29" t="s">
        <v>41</v>
      </c>
      <c r="B7212" s="29" t="s">
        <v>42</v>
      </c>
      <c r="C7212" s="29" t="s">
        <v>134</v>
      </c>
      <c r="D7212" s="31">
        <v>44374</v>
      </c>
      <c r="E7212" s="29" t="s">
        <v>53</v>
      </c>
      <c r="F7212" s="29">
        <v>5</v>
      </c>
      <c r="G7212" s="29" t="s">
        <v>43</v>
      </c>
      <c r="H7212" s="29">
        <v>10</v>
      </c>
      <c r="K7212" s="29">
        <v>4415344673</v>
      </c>
      <c r="L7212" s="29">
        <v>4415344673</v>
      </c>
      <c r="M7212" s="29" t="s">
        <v>44</v>
      </c>
      <c r="N7212" s="29">
        <v>2387891931</v>
      </c>
      <c r="O7212" s="32" t="str">
        <f t="shared" si="112"/>
        <v>Promoters</v>
      </c>
    </row>
    <row r="7213" spans="1:15" x14ac:dyDescent="0.15">
      <c r="A7213" s="29" t="s">
        <v>41</v>
      </c>
      <c r="B7213" s="29" t="s">
        <v>42</v>
      </c>
      <c r="C7213" s="29" t="s">
        <v>111</v>
      </c>
      <c r="D7213" s="31">
        <v>44374</v>
      </c>
      <c r="E7213" s="29" t="s">
        <v>50</v>
      </c>
      <c r="F7213" s="29">
        <v>5</v>
      </c>
      <c r="G7213" s="29" t="s">
        <v>43</v>
      </c>
      <c r="H7213" s="29">
        <v>10</v>
      </c>
      <c r="K7213" s="29">
        <v>3403447928</v>
      </c>
      <c r="L7213" s="29">
        <v>3403447928</v>
      </c>
      <c r="M7213" s="29" t="s">
        <v>44</v>
      </c>
      <c r="N7213" s="29">
        <v>2387932590</v>
      </c>
      <c r="O7213" s="32" t="str">
        <f t="shared" si="112"/>
        <v>Promoters</v>
      </c>
    </row>
    <row r="7214" spans="1:15" x14ac:dyDescent="0.15">
      <c r="A7214" s="29" t="s">
        <v>41</v>
      </c>
      <c r="B7214" s="29" t="s">
        <v>42</v>
      </c>
      <c r="C7214" s="29" t="s">
        <v>140</v>
      </c>
      <c r="D7214" s="31">
        <v>44374</v>
      </c>
      <c r="E7214" s="29" t="s">
        <v>53</v>
      </c>
      <c r="F7214" s="29">
        <v>4</v>
      </c>
      <c r="G7214" s="29" t="s">
        <v>43</v>
      </c>
      <c r="H7214" s="29">
        <v>0</v>
      </c>
      <c r="K7214" s="29">
        <v>4412972467</v>
      </c>
      <c r="L7214" s="29">
        <v>4412972467</v>
      </c>
      <c r="M7214" s="29" t="s">
        <v>44</v>
      </c>
      <c r="N7214" s="29">
        <v>2387950556</v>
      </c>
      <c r="O7214" s="32" t="str">
        <f t="shared" si="112"/>
        <v>Detractors</v>
      </c>
    </row>
    <row r="7215" spans="1:15" x14ac:dyDescent="0.15">
      <c r="A7215" s="29" t="s">
        <v>41</v>
      </c>
      <c r="B7215" s="29" t="s">
        <v>42</v>
      </c>
      <c r="C7215" s="29" t="s">
        <v>114</v>
      </c>
      <c r="D7215" s="31">
        <v>44374</v>
      </c>
      <c r="E7215" s="29" t="s">
        <v>55</v>
      </c>
      <c r="F7215" s="29">
        <v>4</v>
      </c>
      <c r="G7215" s="29" t="s">
        <v>43</v>
      </c>
      <c r="H7215" s="29">
        <v>9</v>
      </c>
      <c r="K7215" s="29">
        <v>5056861324</v>
      </c>
      <c r="L7215" s="29">
        <v>5056861324</v>
      </c>
      <c r="M7215" s="29" t="s">
        <v>51</v>
      </c>
      <c r="N7215" s="29">
        <v>2388023471</v>
      </c>
      <c r="O7215" s="32" t="str">
        <f t="shared" si="112"/>
        <v>Promoters</v>
      </c>
    </row>
    <row r="7216" spans="1:15" x14ac:dyDescent="0.15">
      <c r="A7216" s="29" t="s">
        <v>41</v>
      </c>
      <c r="B7216" s="29" t="s">
        <v>42</v>
      </c>
      <c r="C7216" s="29" t="s">
        <v>114</v>
      </c>
      <c r="D7216" s="31">
        <v>44374</v>
      </c>
      <c r="E7216" s="29" t="s">
        <v>50</v>
      </c>
      <c r="F7216" s="29">
        <v>5</v>
      </c>
      <c r="G7216" s="29" t="s">
        <v>43</v>
      </c>
      <c r="H7216" s="29">
        <v>5</v>
      </c>
      <c r="J7216" s="29">
        <v>2060059514</v>
      </c>
      <c r="K7216" s="29">
        <v>3059723448</v>
      </c>
      <c r="L7216" s="29">
        <v>3059723448</v>
      </c>
      <c r="M7216" s="29" t="s">
        <v>44</v>
      </c>
      <c r="N7216" s="29">
        <v>2388046583</v>
      </c>
      <c r="O7216" s="32" t="str">
        <f t="shared" si="112"/>
        <v>Detractors</v>
      </c>
    </row>
    <row r="7217" spans="1:15" x14ac:dyDescent="0.15">
      <c r="A7217" s="29" t="s">
        <v>41</v>
      </c>
      <c r="B7217" s="29" t="s">
        <v>42</v>
      </c>
      <c r="C7217" s="29" t="s">
        <v>114</v>
      </c>
      <c r="D7217" s="31">
        <v>44374</v>
      </c>
      <c r="E7217" s="29" t="s">
        <v>53</v>
      </c>
      <c r="F7217" s="29">
        <v>5</v>
      </c>
      <c r="G7217" s="29" t="s">
        <v>43</v>
      </c>
      <c r="H7217" s="29">
        <v>10</v>
      </c>
      <c r="J7217" s="29">
        <v>2060066208</v>
      </c>
      <c r="K7217" s="29">
        <v>4412381658</v>
      </c>
      <c r="L7217" s="29">
        <v>4412381658</v>
      </c>
      <c r="M7217" s="29" t="s">
        <v>44</v>
      </c>
      <c r="N7217" s="29">
        <v>2388053971</v>
      </c>
      <c r="O7217" s="32" t="str">
        <f t="shared" si="112"/>
        <v>Promoters</v>
      </c>
    </row>
    <row r="7218" spans="1:15" x14ac:dyDescent="0.15">
      <c r="A7218" s="29" t="s">
        <v>41</v>
      </c>
      <c r="B7218" s="29" t="s">
        <v>42</v>
      </c>
      <c r="C7218" s="29" t="s">
        <v>129</v>
      </c>
      <c r="D7218" s="31">
        <v>44374</v>
      </c>
      <c r="E7218" s="29" t="s">
        <v>54</v>
      </c>
      <c r="F7218" s="29">
        <v>5</v>
      </c>
      <c r="G7218" s="29" t="s">
        <v>43</v>
      </c>
      <c r="H7218" s="29">
        <v>9</v>
      </c>
      <c r="K7218" s="29">
        <v>5056868628</v>
      </c>
      <c r="L7218" s="29">
        <v>5056868628</v>
      </c>
      <c r="M7218" s="29" t="s">
        <v>44</v>
      </c>
      <c r="N7218" s="29">
        <v>2388055698</v>
      </c>
      <c r="O7218" s="32" t="str">
        <f t="shared" si="112"/>
        <v>Promoters</v>
      </c>
    </row>
    <row r="7219" spans="1:15" x14ac:dyDescent="0.15">
      <c r="A7219" s="29" t="s">
        <v>41</v>
      </c>
      <c r="B7219" s="29" t="s">
        <v>42</v>
      </c>
      <c r="C7219" s="29" t="s">
        <v>139</v>
      </c>
      <c r="D7219" s="31">
        <v>44374</v>
      </c>
      <c r="E7219" s="29" t="s">
        <v>54</v>
      </c>
      <c r="F7219" s="29">
        <v>5</v>
      </c>
      <c r="G7219" s="29" t="s">
        <v>46</v>
      </c>
      <c r="H7219" s="29">
        <v>0</v>
      </c>
      <c r="J7219" s="29">
        <v>2060068228</v>
      </c>
      <c r="K7219" s="29">
        <v>5053609861</v>
      </c>
      <c r="L7219" s="29">
        <v>5053609861</v>
      </c>
      <c r="M7219" s="29" t="s">
        <v>44</v>
      </c>
      <c r="N7219" s="29">
        <v>2388055900</v>
      </c>
      <c r="O7219" s="32" t="str">
        <f t="shared" si="112"/>
        <v>Detractors</v>
      </c>
    </row>
    <row r="7220" spans="1:15" x14ac:dyDescent="0.15">
      <c r="A7220" s="29" t="s">
        <v>41</v>
      </c>
      <c r="B7220" s="29" t="s">
        <v>42</v>
      </c>
      <c r="C7220" s="29" t="s">
        <v>141</v>
      </c>
      <c r="D7220" s="31">
        <v>44375</v>
      </c>
      <c r="E7220" s="29" t="s">
        <v>52</v>
      </c>
      <c r="F7220" s="29">
        <v>5</v>
      </c>
      <c r="G7220" s="29" t="s">
        <v>43</v>
      </c>
      <c r="H7220" s="29">
        <v>10</v>
      </c>
      <c r="K7220" s="29">
        <v>4412342424</v>
      </c>
      <c r="L7220" s="29">
        <v>4412342424</v>
      </c>
      <c r="M7220" s="29" t="s">
        <v>44</v>
      </c>
      <c r="N7220" s="29">
        <v>2388149116</v>
      </c>
      <c r="O7220" s="32" t="str">
        <f t="shared" si="112"/>
        <v>Promoters</v>
      </c>
    </row>
    <row r="7221" spans="1:15" x14ac:dyDescent="0.15">
      <c r="A7221" s="29" t="s">
        <v>41</v>
      </c>
      <c r="B7221" s="29" t="s">
        <v>42</v>
      </c>
      <c r="C7221" s="29" t="s">
        <v>134</v>
      </c>
      <c r="D7221" s="31">
        <v>44375</v>
      </c>
      <c r="E7221" s="29" t="s">
        <v>52</v>
      </c>
      <c r="F7221" s="29">
        <v>5</v>
      </c>
      <c r="G7221" s="29" t="s">
        <v>46</v>
      </c>
      <c r="H7221" s="29">
        <v>9</v>
      </c>
      <c r="K7221" s="29">
        <v>4415055073</v>
      </c>
      <c r="L7221" s="29">
        <v>4415055073</v>
      </c>
      <c r="M7221" s="29" t="s">
        <v>51</v>
      </c>
      <c r="N7221" s="29">
        <v>2388150413</v>
      </c>
      <c r="O7221" s="32" t="str">
        <f t="shared" si="112"/>
        <v>Promoters</v>
      </c>
    </row>
    <row r="7222" spans="1:15" x14ac:dyDescent="0.15">
      <c r="A7222" s="29" t="s">
        <v>41</v>
      </c>
      <c r="B7222" s="29" t="s">
        <v>42</v>
      </c>
      <c r="C7222" s="29" t="s">
        <v>100</v>
      </c>
      <c r="D7222" s="31">
        <v>44375</v>
      </c>
      <c r="E7222" s="29" t="s">
        <v>53</v>
      </c>
      <c r="F7222" s="29">
        <v>5</v>
      </c>
      <c r="G7222" s="29" t="s">
        <v>43</v>
      </c>
      <c r="H7222" s="29">
        <v>10</v>
      </c>
      <c r="J7222" s="29">
        <v>2060163290</v>
      </c>
      <c r="K7222" s="29">
        <v>4412922472</v>
      </c>
      <c r="L7222" s="29">
        <v>4412922472</v>
      </c>
      <c r="M7222" s="29" t="s">
        <v>44</v>
      </c>
      <c r="N7222" s="29">
        <v>2388159208</v>
      </c>
      <c r="O7222" s="32" t="str">
        <f t="shared" si="112"/>
        <v>Promoters</v>
      </c>
    </row>
    <row r="7223" spans="1:15" x14ac:dyDescent="0.15">
      <c r="A7223" s="29" t="s">
        <v>41</v>
      </c>
      <c r="B7223" s="29" t="s">
        <v>42</v>
      </c>
      <c r="C7223" s="29" t="s">
        <v>110</v>
      </c>
      <c r="D7223" s="31">
        <v>44375</v>
      </c>
      <c r="E7223" s="29" t="s">
        <v>53</v>
      </c>
      <c r="F7223" s="29">
        <v>5</v>
      </c>
      <c r="G7223" s="29" t="s">
        <v>43</v>
      </c>
      <c r="H7223" s="29">
        <v>10</v>
      </c>
      <c r="J7223" s="29">
        <v>2060176433</v>
      </c>
      <c r="K7223" s="29">
        <v>4412927446</v>
      </c>
      <c r="L7223" s="29">
        <v>4412927446</v>
      </c>
      <c r="M7223" s="29" t="s">
        <v>44</v>
      </c>
      <c r="N7223" s="29">
        <v>2388164696</v>
      </c>
      <c r="O7223" s="32" t="str">
        <f t="shared" si="112"/>
        <v>Promoters</v>
      </c>
    </row>
    <row r="7224" spans="1:15" x14ac:dyDescent="0.15">
      <c r="A7224" s="29" t="s">
        <v>41</v>
      </c>
      <c r="B7224" s="29" t="s">
        <v>42</v>
      </c>
      <c r="C7224" s="29" t="s">
        <v>133</v>
      </c>
      <c r="D7224" s="31">
        <v>44375</v>
      </c>
      <c r="E7224" s="29" t="s">
        <v>50</v>
      </c>
      <c r="F7224" s="29">
        <v>5</v>
      </c>
      <c r="G7224" s="29" t="s">
        <v>43</v>
      </c>
      <c r="H7224" s="29">
        <v>9</v>
      </c>
      <c r="K7224" s="29">
        <v>3406423578</v>
      </c>
      <c r="L7224" s="29">
        <v>3406423578</v>
      </c>
      <c r="M7224" s="29" t="s">
        <v>44</v>
      </c>
      <c r="N7224" s="29">
        <v>2388165182</v>
      </c>
      <c r="O7224" s="32" t="str">
        <f t="shared" si="112"/>
        <v>Promoters</v>
      </c>
    </row>
    <row r="7225" spans="1:15" x14ac:dyDescent="0.15">
      <c r="A7225" s="29" t="s">
        <v>41</v>
      </c>
      <c r="B7225" s="29" t="s">
        <v>42</v>
      </c>
      <c r="C7225" s="29" t="s">
        <v>147</v>
      </c>
      <c r="D7225" s="31">
        <v>44375</v>
      </c>
      <c r="E7225" s="29" t="s">
        <v>52</v>
      </c>
      <c r="F7225" s="29">
        <v>1</v>
      </c>
      <c r="G7225" s="29" t="s">
        <v>43</v>
      </c>
      <c r="H7225" s="29">
        <v>10</v>
      </c>
      <c r="K7225" s="29">
        <v>4417030333</v>
      </c>
      <c r="L7225" s="29">
        <v>4417030333</v>
      </c>
      <c r="M7225" s="29" t="s">
        <v>44</v>
      </c>
      <c r="N7225" s="29">
        <v>2388175353</v>
      </c>
      <c r="O7225" s="32" t="str">
        <f t="shared" si="112"/>
        <v>Promoters</v>
      </c>
    </row>
    <row r="7226" spans="1:15" x14ac:dyDescent="0.15">
      <c r="A7226" s="29" t="s">
        <v>41</v>
      </c>
      <c r="B7226" s="29" t="s">
        <v>42</v>
      </c>
      <c r="C7226" s="29" t="s">
        <v>105</v>
      </c>
      <c r="D7226" s="31">
        <v>44375</v>
      </c>
      <c r="E7226" s="29" t="s">
        <v>53</v>
      </c>
      <c r="F7226" s="29">
        <v>5</v>
      </c>
      <c r="G7226" s="29" t="s">
        <v>43</v>
      </c>
      <c r="H7226" s="29">
        <v>5</v>
      </c>
      <c r="K7226" s="29">
        <v>4417777020</v>
      </c>
      <c r="L7226" s="29">
        <v>4417777020</v>
      </c>
      <c r="M7226" s="29" t="s">
        <v>44</v>
      </c>
      <c r="N7226" s="29">
        <v>2388175603</v>
      </c>
      <c r="O7226" s="32" t="str">
        <f t="shared" si="112"/>
        <v>Detractors</v>
      </c>
    </row>
    <row r="7227" spans="1:15" x14ac:dyDescent="0.15">
      <c r="A7227" s="29" t="s">
        <v>41</v>
      </c>
      <c r="B7227" s="29" t="s">
        <v>42</v>
      </c>
      <c r="C7227" s="29" t="s">
        <v>144</v>
      </c>
      <c r="D7227" s="31">
        <v>44375</v>
      </c>
      <c r="E7227" s="29" t="s">
        <v>50</v>
      </c>
      <c r="F7227" s="29">
        <v>5</v>
      </c>
      <c r="G7227" s="29" t="s">
        <v>43</v>
      </c>
      <c r="H7227" s="29">
        <v>7</v>
      </c>
      <c r="K7227" s="29">
        <v>3407274404</v>
      </c>
      <c r="L7227" s="29">
        <v>3407274404</v>
      </c>
      <c r="M7227" s="29" t="s">
        <v>51</v>
      </c>
      <c r="N7227" s="29">
        <v>2388181469</v>
      </c>
      <c r="O7227" s="32" t="str">
        <f t="shared" si="112"/>
        <v>Passives</v>
      </c>
    </row>
    <row r="7228" spans="1:15" x14ac:dyDescent="0.15">
      <c r="A7228" s="29" t="s">
        <v>41</v>
      </c>
      <c r="B7228" s="29" t="s">
        <v>42</v>
      </c>
      <c r="C7228" s="29" t="s">
        <v>141</v>
      </c>
      <c r="D7228" s="31">
        <v>44375</v>
      </c>
      <c r="E7228" s="29" t="s">
        <v>53</v>
      </c>
      <c r="F7228" s="29">
        <v>5</v>
      </c>
      <c r="G7228" s="29" t="s">
        <v>43</v>
      </c>
      <c r="H7228" s="29">
        <v>8</v>
      </c>
      <c r="J7228" s="29">
        <v>2060200415</v>
      </c>
      <c r="K7228" s="29">
        <v>4412957010</v>
      </c>
      <c r="L7228" s="29">
        <v>4412957010</v>
      </c>
      <c r="M7228" s="29" t="s">
        <v>44</v>
      </c>
      <c r="N7228" s="29">
        <v>2388188547</v>
      </c>
      <c r="O7228" s="32" t="str">
        <f t="shared" si="112"/>
        <v>Passives</v>
      </c>
    </row>
    <row r="7229" spans="1:15" x14ac:dyDescent="0.15">
      <c r="A7229" s="29" t="s">
        <v>41</v>
      </c>
      <c r="B7229" s="29" t="s">
        <v>42</v>
      </c>
      <c r="C7229" s="29" t="s">
        <v>112</v>
      </c>
      <c r="D7229" s="31">
        <v>44375</v>
      </c>
      <c r="E7229" s="29" t="s">
        <v>50</v>
      </c>
      <c r="F7229" s="29">
        <v>4</v>
      </c>
      <c r="G7229" s="29" t="s">
        <v>43</v>
      </c>
      <c r="H7229" s="29">
        <v>6</v>
      </c>
      <c r="K7229" s="29">
        <v>3406434767</v>
      </c>
      <c r="L7229" s="29">
        <v>3406434767</v>
      </c>
      <c r="M7229" s="29" t="s">
        <v>44</v>
      </c>
      <c r="N7229" s="29">
        <v>2388205673</v>
      </c>
      <c r="O7229" s="32" t="str">
        <f t="shared" si="112"/>
        <v>Detractors</v>
      </c>
    </row>
    <row r="7230" spans="1:15" x14ac:dyDescent="0.15">
      <c r="A7230" s="29" t="s">
        <v>41</v>
      </c>
      <c r="B7230" s="29" t="s">
        <v>42</v>
      </c>
      <c r="C7230" s="29" t="s">
        <v>147</v>
      </c>
      <c r="D7230" s="31">
        <v>44375</v>
      </c>
      <c r="E7230" s="29" t="s">
        <v>53</v>
      </c>
      <c r="F7230" s="29">
        <v>5</v>
      </c>
      <c r="G7230" s="29" t="s">
        <v>43</v>
      </c>
      <c r="H7230" s="29">
        <v>10</v>
      </c>
      <c r="K7230" s="29">
        <v>4415336375</v>
      </c>
      <c r="L7230" s="29">
        <v>4415336375</v>
      </c>
      <c r="M7230" s="29" t="s">
        <v>44</v>
      </c>
      <c r="N7230" s="29">
        <v>2388212795</v>
      </c>
      <c r="O7230" s="32" t="str">
        <f t="shared" si="112"/>
        <v>Promoters</v>
      </c>
    </row>
    <row r="7231" spans="1:15" x14ac:dyDescent="0.15">
      <c r="A7231" s="29" t="s">
        <v>41</v>
      </c>
      <c r="B7231" s="29" t="s">
        <v>42</v>
      </c>
      <c r="C7231" s="29" t="s">
        <v>84</v>
      </c>
      <c r="D7231" s="31">
        <v>44375</v>
      </c>
      <c r="E7231" s="29" t="s">
        <v>53</v>
      </c>
      <c r="F7231" s="29">
        <v>5</v>
      </c>
      <c r="G7231" s="29" t="s">
        <v>43</v>
      </c>
      <c r="H7231" s="29">
        <v>10</v>
      </c>
      <c r="K7231" s="29">
        <v>6362880612</v>
      </c>
      <c r="L7231" s="29">
        <v>6362880612</v>
      </c>
      <c r="M7231" s="29" t="s">
        <v>44</v>
      </c>
      <c r="N7231" s="29">
        <v>2388215451</v>
      </c>
      <c r="O7231" s="32" t="str">
        <f t="shared" si="112"/>
        <v>Promoters</v>
      </c>
    </row>
    <row r="7232" spans="1:15" x14ac:dyDescent="0.15">
      <c r="A7232" s="29" t="s">
        <v>41</v>
      </c>
      <c r="B7232" s="29" t="s">
        <v>42</v>
      </c>
      <c r="C7232" s="29" t="s">
        <v>105</v>
      </c>
      <c r="D7232" s="31">
        <v>44375</v>
      </c>
      <c r="E7232" s="29" t="s">
        <v>53</v>
      </c>
      <c r="F7232" s="29">
        <v>5</v>
      </c>
      <c r="G7232" s="29" t="s">
        <v>46</v>
      </c>
      <c r="H7232" s="29">
        <v>10</v>
      </c>
      <c r="K7232" s="29">
        <v>4415991308</v>
      </c>
      <c r="L7232" s="29">
        <v>4415991308</v>
      </c>
      <c r="M7232" s="29" t="s">
        <v>44</v>
      </c>
      <c r="N7232" s="29">
        <v>2388217212</v>
      </c>
      <c r="O7232" s="32" t="str">
        <f t="shared" si="112"/>
        <v>Promoters</v>
      </c>
    </row>
    <row r="7233" spans="1:15" x14ac:dyDescent="0.15">
      <c r="A7233" s="29" t="s">
        <v>41</v>
      </c>
      <c r="B7233" s="29" t="s">
        <v>42</v>
      </c>
      <c r="C7233" s="29" t="s">
        <v>147</v>
      </c>
      <c r="D7233" s="31">
        <v>44375</v>
      </c>
      <c r="E7233" s="29" t="s">
        <v>52</v>
      </c>
      <c r="F7233" s="29">
        <v>3</v>
      </c>
      <c r="G7233" s="29" t="s">
        <v>43</v>
      </c>
      <c r="H7233" s="29">
        <v>4</v>
      </c>
      <c r="K7233" s="29">
        <v>4417031670</v>
      </c>
      <c r="L7233" s="29">
        <v>4417031670</v>
      </c>
      <c r="M7233" s="29" t="s">
        <v>44</v>
      </c>
      <c r="N7233" s="29">
        <v>2388226110</v>
      </c>
      <c r="O7233" s="32" t="str">
        <f t="shared" si="112"/>
        <v>Detractors</v>
      </c>
    </row>
    <row r="7234" spans="1:15" x14ac:dyDescent="0.15">
      <c r="A7234" s="29" t="s">
        <v>41</v>
      </c>
      <c r="B7234" s="29" t="s">
        <v>42</v>
      </c>
      <c r="C7234" s="29" t="s">
        <v>100</v>
      </c>
      <c r="D7234" s="31">
        <v>44375</v>
      </c>
      <c r="E7234" s="29" t="s">
        <v>53</v>
      </c>
      <c r="F7234" s="29">
        <v>5</v>
      </c>
      <c r="G7234" s="29" t="s">
        <v>43</v>
      </c>
      <c r="H7234" s="29">
        <v>9</v>
      </c>
      <c r="K7234" s="29">
        <v>4415911599</v>
      </c>
      <c r="L7234" s="29">
        <v>4415911599</v>
      </c>
      <c r="M7234" s="29" t="s">
        <v>44</v>
      </c>
      <c r="N7234" s="29">
        <v>2388230894</v>
      </c>
      <c r="O7234" s="32" t="str">
        <f t="shared" ref="O7234:O7291" si="113">IF(AND(H7234&gt;=$Q$3,H7234&lt;=$R$3),$S$3,IF(AND(H7234&gt;=$Q$4,H7234&lt;=$R$4),$S$4,IF(AND(H7234&gt;=$Q$5,H7234&lt;=$R$5),$S$5)))</f>
        <v>Promoters</v>
      </c>
    </row>
    <row r="7235" spans="1:15" x14ac:dyDescent="0.15">
      <c r="A7235" s="29" t="s">
        <v>41</v>
      </c>
      <c r="B7235" s="29" t="s">
        <v>42</v>
      </c>
      <c r="C7235" s="29" t="s">
        <v>107</v>
      </c>
      <c r="D7235" s="31">
        <v>44375</v>
      </c>
      <c r="E7235" s="29" t="s">
        <v>53</v>
      </c>
      <c r="F7235" s="29">
        <v>5</v>
      </c>
      <c r="G7235" s="29" t="s">
        <v>43</v>
      </c>
      <c r="H7235" s="29">
        <v>9</v>
      </c>
      <c r="K7235" s="29">
        <v>4417044438</v>
      </c>
      <c r="L7235" s="29">
        <v>4417044438</v>
      </c>
      <c r="M7235" s="29" t="s">
        <v>44</v>
      </c>
      <c r="N7235" s="29">
        <v>2388237957</v>
      </c>
      <c r="O7235" s="32" t="str">
        <f t="shared" si="113"/>
        <v>Promoters</v>
      </c>
    </row>
    <row r="7236" spans="1:15" x14ac:dyDescent="0.15">
      <c r="A7236" s="29" t="s">
        <v>41</v>
      </c>
      <c r="B7236" s="29" t="s">
        <v>42</v>
      </c>
      <c r="C7236" s="29" t="s">
        <v>115</v>
      </c>
      <c r="D7236" s="31">
        <v>44375</v>
      </c>
      <c r="E7236" s="29" t="s">
        <v>54</v>
      </c>
      <c r="F7236" s="29">
        <v>5</v>
      </c>
      <c r="G7236" s="29" t="s">
        <v>43</v>
      </c>
      <c r="H7236" s="29">
        <v>10</v>
      </c>
      <c r="K7236" s="29">
        <v>9283495542</v>
      </c>
      <c r="L7236" s="29">
        <v>9283495542</v>
      </c>
      <c r="M7236" s="29" t="s">
        <v>44</v>
      </c>
      <c r="N7236" s="29">
        <v>2388239190</v>
      </c>
      <c r="O7236" s="32" t="str">
        <f t="shared" si="113"/>
        <v>Promoters</v>
      </c>
    </row>
    <row r="7237" spans="1:15" x14ac:dyDescent="0.15">
      <c r="A7237" s="29" t="s">
        <v>41</v>
      </c>
      <c r="B7237" s="29" t="s">
        <v>42</v>
      </c>
      <c r="C7237" s="29" t="s">
        <v>147</v>
      </c>
      <c r="D7237" s="31">
        <v>44375</v>
      </c>
      <c r="E7237" s="29" t="s">
        <v>52</v>
      </c>
      <c r="F7237" s="29">
        <v>4</v>
      </c>
      <c r="G7237" s="29" t="s">
        <v>43</v>
      </c>
      <c r="H7237" s="29">
        <v>8</v>
      </c>
      <c r="K7237" s="29">
        <v>4417342111</v>
      </c>
      <c r="L7237" s="29">
        <v>4417342111</v>
      </c>
      <c r="M7237" s="29" t="s">
        <v>51</v>
      </c>
      <c r="N7237" s="29">
        <v>2388242084</v>
      </c>
      <c r="O7237" s="32" t="str">
        <f t="shared" si="113"/>
        <v>Passives</v>
      </c>
    </row>
    <row r="7238" spans="1:15" x14ac:dyDescent="0.15">
      <c r="A7238" s="29" t="s">
        <v>41</v>
      </c>
      <c r="B7238" s="29" t="s">
        <v>42</v>
      </c>
      <c r="C7238" s="29" t="s">
        <v>132</v>
      </c>
      <c r="D7238" s="31">
        <v>44375</v>
      </c>
      <c r="E7238" s="29" t="s">
        <v>55</v>
      </c>
      <c r="F7238" s="29">
        <v>5</v>
      </c>
      <c r="G7238" s="29" t="s">
        <v>46</v>
      </c>
      <c r="H7238" s="29">
        <v>0</v>
      </c>
      <c r="K7238" s="29">
        <v>7754194537</v>
      </c>
      <c r="L7238" s="29">
        <v>7754194537</v>
      </c>
      <c r="M7238" s="29" t="s">
        <v>44</v>
      </c>
      <c r="N7238" s="29">
        <v>2388255849</v>
      </c>
      <c r="O7238" s="32" t="str">
        <f t="shared" si="113"/>
        <v>Detractors</v>
      </c>
    </row>
    <row r="7239" spans="1:15" x14ac:dyDescent="0.15">
      <c r="A7239" s="29" t="s">
        <v>41</v>
      </c>
      <c r="B7239" s="29" t="s">
        <v>42</v>
      </c>
      <c r="C7239" s="29" t="s">
        <v>138</v>
      </c>
      <c r="D7239" s="31">
        <v>44375</v>
      </c>
      <c r="E7239" s="29" t="s">
        <v>54</v>
      </c>
      <c r="F7239" s="29">
        <v>5</v>
      </c>
      <c r="G7239" s="29" t="s">
        <v>43</v>
      </c>
      <c r="H7239" s="29">
        <v>9</v>
      </c>
      <c r="K7239" s="29">
        <v>9283130559</v>
      </c>
      <c r="L7239" s="29">
        <v>9283130559</v>
      </c>
      <c r="M7239" s="29" t="s">
        <v>44</v>
      </c>
      <c r="N7239" s="29">
        <v>2388283212</v>
      </c>
      <c r="O7239" s="32" t="str">
        <f t="shared" si="113"/>
        <v>Promoters</v>
      </c>
    </row>
    <row r="7240" spans="1:15" x14ac:dyDescent="0.15">
      <c r="A7240" s="29" t="s">
        <v>41</v>
      </c>
      <c r="B7240" s="29" t="s">
        <v>42</v>
      </c>
      <c r="C7240" s="29" t="s">
        <v>111</v>
      </c>
      <c r="D7240" s="31">
        <v>44375</v>
      </c>
      <c r="E7240" s="29" t="s">
        <v>50</v>
      </c>
      <c r="F7240" s="29">
        <v>5</v>
      </c>
      <c r="G7240" s="29" t="s">
        <v>43</v>
      </c>
      <c r="H7240" s="29">
        <v>8</v>
      </c>
      <c r="K7240" s="29">
        <v>3402440206</v>
      </c>
      <c r="L7240" s="29">
        <v>3402440206</v>
      </c>
      <c r="M7240" s="29" t="s">
        <v>44</v>
      </c>
      <c r="N7240" s="29">
        <v>2388290711</v>
      </c>
      <c r="O7240" s="32" t="str">
        <f t="shared" si="113"/>
        <v>Passives</v>
      </c>
    </row>
    <row r="7241" spans="1:15" x14ac:dyDescent="0.15">
      <c r="A7241" s="29" t="s">
        <v>41</v>
      </c>
      <c r="B7241" s="29" t="s">
        <v>42</v>
      </c>
      <c r="C7241" s="29" t="s">
        <v>138</v>
      </c>
      <c r="D7241" s="31">
        <v>44375</v>
      </c>
      <c r="E7241" s="29" t="s">
        <v>50</v>
      </c>
      <c r="F7241" s="29">
        <v>4</v>
      </c>
      <c r="G7241" s="29" t="s">
        <v>46</v>
      </c>
      <c r="H7241" s="29">
        <v>4</v>
      </c>
      <c r="K7241" s="29">
        <v>3406269703</v>
      </c>
      <c r="L7241" s="29">
        <v>3406269703</v>
      </c>
      <c r="M7241" s="29" t="s">
        <v>44</v>
      </c>
      <c r="N7241" s="29">
        <v>2388292165</v>
      </c>
      <c r="O7241" s="32" t="str">
        <f t="shared" si="113"/>
        <v>Detractors</v>
      </c>
    </row>
    <row r="7242" spans="1:15" x14ac:dyDescent="0.15">
      <c r="A7242" s="29" t="s">
        <v>41</v>
      </c>
      <c r="B7242" s="29" t="s">
        <v>42</v>
      </c>
      <c r="C7242" s="29" t="s">
        <v>108</v>
      </c>
      <c r="D7242" s="31">
        <v>44375</v>
      </c>
      <c r="E7242" s="29" t="s">
        <v>53</v>
      </c>
      <c r="F7242" s="29">
        <v>5</v>
      </c>
      <c r="G7242" s="29" t="s">
        <v>43</v>
      </c>
      <c r="H7242" s="29">
        <v>9</v>
      </c>
      <c r="K7242" s="29">
        <v>4417052378</v>
      </c>
      <c r="L7242" s="29">
        <v>4417052378</v>
      </c>
      <c r="M7242" s="29" t="s">
        <v>51</v>
      </c>
      <c r="N7242" s="29">
        <v>2388299280</v>
      </c>
      <c r="O7242" s="32" t="str">
        <f t="shared" si="113"/>
        <v>Promoters</v>
      </c>
    </row>
    <row r="7243" spans="1:15" x14ac:dyDescent="0.15">
      <c r="A7243" s="29" t="s">
        <v>41</v>
      </c>
      <c r="B7243" s="29" t="s">
        <v>42</v>
      </c>
      <c r="C7243" s="29" t="s">
        <v>108</v>
      </c>
      <c r="D7243" s="31">
        <v>44375</v>
      </c>
      <c r="E7243" s="29" t="s">
        <v>53</v>
      </c>
      <c r="F7243" s="29">
        <v>5</v>
      </c>
      <c r="G7243" s="29" t="s">
        <v>43</v>
      </c>
      <c r="H7243" s="29">
        <v>10</v>
      </c>
      <c r="K7243" s="29">
        <v>4412959746</v>
      </c>
      <c r="L7243" s="29">
        <v>4412959746</v>
      </c>
      <c r="M7243" s="29" t="s">
        <v>44</v>
      </c>
      <c r="N7243" s="29">
        <v>2388318068</v>
      </c>
      <c r="O7243" s="32" t="str">
        <f t="shared" si="113"/>
        <v>Promoters</v>
      </c>
    </row>
    <row r="7244" spans="1:15" x14ac:dyDescent="0.15">
      <c r="A7244" s="29" t="s">
        <v>41</v>
      </c>
      <c r="B7244" s="29" t="s">
        <v>42</v>
      </c>
      <c r="C7244" s="29" t="s">
        <v>117</v>
      </c>
      <c r="D7244" s="31">
        <v>44375</v>
      </c>
      <c r="E7244" s="29" t="s">
        <v>50</v>
      </c>
      <c r="F7244" s="29">
        <v>5</v>
      </c>
      <c r="G7244" s="29" t="s">
        <v>43</v>
      </c>
      <c r="H7244" s="29">
        <v>10</v>
      </c>
      <c r="K7244" s="29">
        <v>3407259445</v>
      </c>
      <c r="L7244" s="29">
        <v>3407259445</v>
      </c>
      <c r="M7244" s="29" t="s">
        <v>44</v>
      </c>
      <c r="N7244" s="29">
        <v>2388334956</v>
      </c>
      <c r="O7244" s="32" t="str">
        <f t="shared" si="113"/>
        <v>Promoters</v>
      </c>
    </row>
    <row r="7245" spans="1:15" x14ac:dyDescent="0.15">
      <c r="A7245" s="29" t="s">
        <v>41</v>
      </c>
      <c r="B7245" s="29" t="s">
        <v>42</v>
      </c>
      <c r="C7245" s="29" t="s">
        <v>127</v>
      </c>
      <c r="D7245" s="31">
        <v>44375</v>
      </c>
      <c r="E7245" s="29" t="s">
        <v>50</v>
      </c>
      <c r="F7245" s="29">
        <v>1</v>
      </c>
      <c r="G7245" s="29" t="s">
        <v>43</v>
      </c>
      <c r="H7245" s="29">
        <v>0</v>
      </c>
      <c r="K7245" s="29">
        <v>3406421266</v>
      </c>
      <c r="L7245" s="29">
        <v>3406421266</v>
      </c>
      <c r="M7245" s="29" t="s">
        <v>44</v>
      </c>
      <c r="N7245" s="29">
        <v>2388339906</v>
      </c>
      <c r="O7245" s="32" t="str">
        <f t="shared" si="113"/>
        <v>Detractors</v>
      </c>
    </row>
    <row r="7246" spans="1:15" x14ac:dyDescent="0.15">
      <c r="A7246" s="29" t="s">
        <v>41</v>
      </c>
      <c r="B7246" s="29" t="s">
        <v>42</v>
      </c>
      <c r="C7246" s="29" t="s">
        <v>131</v>
      </c>
      <c r="D7246" s="31">
        <v>44375</v>
      </c>
      <c r="E7246" s="29" t="s">
        <v>50</v>
      </c>
      <c r="F7246" s="29">
        <v>5</v>
      </c>
      <c r="G7246" s="29" t="s">
        <v>43</v>
      </c>
      <c r="H7246" s="29">
        <v>6</v>
      </c>
      <c r="K7246" s="29">
        <v>3402779243</v>
      </c>
      <c r="L7246" s="29">
        <v>3402779243</v>
      </c>
      <c r="M7246" s="29" t="s">
        <v>44</v>
      </c>
      <c r="N7246" s="29">
        <v>2388349830</v>
      </c>
      <c r="O7246" s="32" t="str">
        <f t="shared" si="113"/>
        <v>Detractors</v>
      </c>
    </row>
    <row r="7247" spans="1:15" x14ac:dyDescent="0.15">
      <c r="A7247" s="29" t="s">
        <v>41</v>
      </c>
      <c r="B7247" s="29" t="s">
        <v>42</v>
      </c>
      <c r="C7247" s="29" t="s">
        <v>99</v>
      </c>
      <c r="D7247" s="31">
        <v>44375</v>
      </c>
      <c r="E7247" s="29" t="s">
        <v>53</v>
      </c>
      <c r="F7247" s="29">
        <v>5</v>
      </c>
      <c r="G7247" s="29" t="s">
        <v>43</v>
      </c>
      <c r="H7247" s="29">
        <v>5</v>
      </c>
      <c r="K7247" s="29">
        <v>4415351980</v>
      </c>
      <c r="L7247" s="29">
        <v>4415351980</v>
      </c>
      <c r="M7247" s="29" t="s">
        <v>44</v>
      </c>
      <c r="N7247" s="29">
        <v>2388388700</v>
      </c>
      <c r="O7247" s="32" t="str">
        <f t="shared" si="113"/>
        <v>Detractors</v>
      </c>
    </row>
    <row r="7248" spans="1:15" x14ac:dyDescent="0.15">
      <c r="A7248" s="29" t="s">
        <v>41</v>
      </c>
      <c r="B7248" s="29" t="s">
        <v>42</v>
      </c>
      <c r="C7248" s="29" t="s">
        <v>120</v>
      </c>
      <c r="D7248" s="31">
        <v>44375</v>
      </c>
      <c r="E7248" s="29" t="s">
        <v>52</v>
      </c>
      <c r="F7248" s="29">
        <v>5</v>
      </c>
      <c r="G7248" s="29" t="s">
        <v>43</v>
      </c>
      <c r="H7248" s="29">
        <v>10</v>
      </c>
      <c r="J7248" s="29">
        <v>2060366628</v>
      </c>
      <c r="K7248" s="29">
        <v>4417340025</v>
      </c>
      <c r="L7248" s="29">
        <v>4417340025</v>
      </c>
      <c r="M7248" s="29" t="s">
        <v>44</v>
      </c>
      <c r="N7248" s="29">
        <v>2388390780</v>
      </c>
      <c r="O7248" s="32" t="str">
        <f t="shared" si="113"/>
        <v>Promoters</v>
      </c>
    </row>
    <row r="7249" spans="1:15" x14ac:dyDescent="0.15">
      <c r="A7249" s="29" t="s">
        <v>41</v>
      </c>
      <c r="B7249" s="29" t="s">
        <v>42</v>
      </c>
      <c r="C7249" s="29" t="s">
        <v>138</v>
      </c>
      <c r="D7249" s="31">
        <v>44376</v>
      </c>
      <c r="E7249" s="29" t="s">
        <v>50</v>
      </c>
      <c r="F7249" s="29">
        <v>5</v>
      </c>
      <c r="G7249" s="29" t="s">
        <v>46</v>
      </c>
      <c r="H7249" s="29">
        <v>10</v>
      </c>
      <c r="K7249" s="29">
        <v>7188667446</v>
      </c>
      <c r="L7249" s="29">
        <v>7188667446</v>
      </c>
      <c r="M7249" s="29" t="s">
        <v>44</v>
      </c>
      <c r="N7249" s="29">
        <v>2388504983</v>
      </c>
      <c r="O7249" s="32" t="str">
        <f t="shared" si="113"/>
        <v>Promoters</v>
      </c>
    </row>
    <row r="7250" spans="1:15" x14ac:dyDescent="0.15">
      <c r="A7250" s="29" t="s">
        <v>41</v>
      </c>
      <c r="B7250" s="29" t="s">
        <v>42</v>
      </c>
      <c r="C7250" s="29" t="s">
        <v>102</v>
      </c>
      <c r="D7250" s="31">
        <v>44376</v>
      </c>
      <c r="E7250" s="29" t="s">
        <v>53</v>
      </c>
      <c r="F7250" s="29">
        <v>5</v>
      </c>
      <c r="G7250" s="29" t="s">
        <v>43</v>
      </c>
      <c r="H7250" s="29">
        <v>3</v>
      </c>
      <c r="K7250" s="29">
        <v>4415951950</v>
      </c>
      <c r="L7250" s="29">
        <v>4415951950</v>
      </c>
      <c r="M7250" s="29" t="s">
        <v>44</v>
      </c>
      <c r="N7250" s="29">
        <v>2388542324</v>
      </c>
      <c r="O7250" s="32" t="str">
        <f t="shared" si="113"/>
        <v>Detractors</v>
      </c>
    </row>
    <row r="7251" spans="1:15" x14ac:dyDescent="0.15">
      <c r="A7251" s="29" t="s">
        <v>41</v>
      </c>
      <c r="B7251" s="29" t="s">
        <v>42</v>
      </c>
      <c r="C7251" s="29" t="s">
        <v>128</v>
      </c>
      <c r="D7251" s="31">
        <v>44376</v>
      </c>
      <c r="E7251" s="29" t="s">
        <v>54</v>
      </c>
      <c r="F7251" s="29">
        <v>5</v>
      </c>
      <c r="G7251" s="29" t="s">
        <v>43</v>
      </c>
      <c r="H7251" s="29">
        <v>10</v>
      </c>
      <c r="K7251" s="29">
        <v>9283600080</v>
      </c>
      <c r="L7251" s="29">
        <v>9283600080</v>
      </c>
      <c r="M7251" s="29" t="s">
        <v>44</v>
      </c>
      <c r="N7251" s="29">
        <v>2388549812</v>
      </c>
      <c r="O7251" s="32" t="str">
        <f t="shared" si="113"/>
        <v>Promoters</v>
      </c>
    </row>
    <row r="7252" spans="1:15" x14ac:dyDescent="0.15">
      <c r="A7252" s="29" t="s">
        <v>41</v>
      </c>
      <c r="B7252" s="29" t="s">
        <v>42</v>
      </c>
      <c r="C7252" s="29" t="s">
        <v>138</v>
      </c>
      <c r="D7252" s="31">
        <v>44376</v>
      </c>
      <c r="E7252" s="29" t="s">
        <v>50</v>
      </c>
      <c r="F7252" s="29">
        <v>3</v>
      </c>
      <c r="G7252" s="29" t="s">
        <v>43</v>
      </c>
      <c r="H7252" s="29">
        <v>3</v>
      </c>
      <c r="K7252" s="29">
        <v>3406261568</v>
      </c>
      <c r="L7252" s="29">
        <v>3406261568</v>
      </c>
      <c r="M7252" s="29" t="s">
        <v>44</v>
      </c>
      <c r="N7252" s="29">
        <v>2388555470</v>
      </c>
      <c r="O7252" s="32" t="str">
        <f t="shared" si="113"/>
        <v>Detractors</v>
      </c>
    </row>
    <row r="7253" spans="1:15" x14ac:dyDescent="0.15">
      <c r="A7253" s="29" t="s">
        <v>41</v>
      </c>
      <c r="B7253" s="29" t="s">
        <v>42</v>
      </c>
      <c r="C7253" s="29" t="s">
        <v>141</v>
      </c>
      <c r="D7253" s="31">
        <v>44376</v>
      </c>
      <c r="E7253" s="29" t="s">
        <v>52</v>
      </c>
      <c r="F7253" s="29">
        <v>5</v>
      </c>
      <c r="G7253" s="29" t="s">
        <v>43</v>
      </c>
      <c r="H7253" s="29">
        <v>10</v>
      </c>
      <c r="K7253" s="29">
        <v>4417320299</v>
      </c>
      <c r="L7253" s="29">
        <v>4417320299</v>
      </c>
      <c r="M7253" s="29" t="s">
        <v>51</v>
      </c>
      <c r="N7253" s="29">
        <v>2388559735</v>
      </c>
      <c r="O7253" s="32" t="str">
        <f t="shared" si="113"/>
        <v>Promoters</v>
      </c>
    </row>
    <row r="7254" spans="1:15" x14ac:dyDescent="0.15">
      <c r="A7254" s="29" t="s">
        <v>41</v>
      </c>
      <c r="B7254" s="29" t="s">
        <v>42</v>
      </c>
      <c r="C7254" s="29" t="s">
        <v>133</v>
      </c>
      <c r="D7254" s="31">
        <v>44376</v>
      </c>
      <c r="E7254" s="29" t="s">
        <v>50</v>
      </c>
      <c r="F7254" s="29">
        <v>5</v>
      </c>
      <c r="G7254" s="29" t="s">
        <v>43</v>
      </c>
      <c r="H7254" s="29">
        <v>8</v>
      </c>
      <c r="K7254" s="29">
        <v>3406438768</v>
      </c>
      <c r="L7254" s="29">
        <v>3406438768</v>
      </c>
      <c r="M7254" s="29" t="s">
        <v>44</v>
      </c>
      <c r="N7254" s="29">
        <v>2388588460</v>
      </c>
      <c r="O7254" s="32" t="str">
        <f t="shared" si="113"/>
        <v>Passives</v>
      </c>
    </row>
    <row r="7255" spans="1:15" x14ac:dyDescent="0.15">
      <c r="A7255" s="29" t="s">
        <v>41</v>
      </c>
      <c r="B7255" s="29" t="s">
        <v>42</v>
      </c>
      <c r="C7255" s="29" t="s">
        <v>102</v>
      </c>
      <c r="D7255" s="31">
        <v>44376</v>
      </c>
      <c r="E7255" s="29" t="s">
        <v>53</v>
      </c>
      <c r="F7255" s="29">
        <v>5</v>
      </c>
      <c r="G7255" s="29" t="s">
        <v>43</v>
      </c>
      <c r="H7255" s="29">
        <v>8</v>
      </c>
      <c r="K7255" s="29">
        <v>4415241164</v>
      </c>
      <c r="L7255" s="29">
        <v>4415241164</v>
      </c>
      <c r="M7255" s="29" t="s">
        <v>51</v>
      </c>
      <c r="N7255" s="29">
        <v>2388598425</v>
      </c>
      <c r="O7255" s="32" t="str">
        <f t="shared" si="113"/>
        <v>Passives</v>
      </c>
    </row>
    <row r="7256" spans="1:15" x14ac:dyDescent="0.15">
      <c r="A7256" s="29" t="s">
        <v>41</v>
      </c>
      <c r="B7256" s="29" t="s">
        <v>42</v>
      </c>
      <c r="C7256" s="29" t="s">
        <v>107</v>
      </c>
      <c r="D7256" s="31">
        <v>44376</v>
      </c>
      <c r="E7256" s="29" t="s">
        <v>53</v>
      </c>
      <c r="F7256" s="29">
        <v>5</v>
      </c>
      <c r="G7256" s="29" t="s">
        <v>43</v>
      </c>
      <c r="H7256" s="29">
        <v>10</v>
      </c>
      <c r="K7256" s="29">
        <v>4417473514</v>
      </c>
      <c r="L7256" s="29">
        <v>4417473514</v>
      </c>
      <c r="M7256" s="29" t="s">
        <v>44</v>
      </c>
      <c r="N7256" s="29">
        <v>2388644140</v>
      </c>
      <c r="O7256" s="32" t="str">
        <f t="shared" si="113"/>
        <v>Promoters</v>
      </c>
    </row>
    <row r="7257" spans="1:15" x14ac:dyDescent="0.15">
      <c r="A7257" s="29" t="s">
        <v>41</v>
      </c>
      <c r="B7257" s="29" t="s">
        <v>42</v>
      </c>
      <c r="C7257" s="29" t="s">
        <v>99</v>
      </c>
      <c r="D7257" s="31">
        <v>44376</v>
      </c>
      <c r="E7257" s="29" t="s">
        <v>53</v>
      </c>
      <c r="F7257" s="29">
        <v>5</v>
      </c>
      <c r="G7257" s="29" t="s">
        <v>43</v>
      </c>
      <c r="H7257" s="29">
        <v>10</v>
      </c>
      <c r="K7257" s="29">
        <v>4417777453</v>
      </c>
      <c r="L7257" s="29">
        <v>4417777453</v>
      </c>
      <c r="M7257" s="29" t="s">
        <v>44</v>
      </c>
      <c r="N7257" s="29">
        <v>2388655752</v>
      </c>
      <c r="O7257" s="32" t="str">
        <f t="shared" si="113"/>
        <v>Promoters</v>
      </c>
    </row>
    <row r="7258" spans="1:15" x14ac:dyDescent="0.15">
      <c r="A7258" s="29" t="s">
        <v>41</v>
      </c>
      <c r="B7258" s="29" t="s">
        <v>42</v>
      </c>
      <c r="C7258" s="29" t="s">
        <v>118</v>
      </c>
      <c r="D7258" s="31">
        <v>44376</v>
      </c>
      <c r="E7258" s="29" t="s">
        <v>50</v>
      </c>
      <c r="F7258" s="29">
        <v>5</v>
      </c>
      <c r="G7258" s="29" t="s">
        <v>43</v>
      </c>
      <c r="H7258" s="29">
        <v>10</v>
      </c>
      <c r="K7258" s="29">
        <v>3402779919</v>
      </c>
      <c r="L7258" s="29">
        <v>3402779919</v>
      </c>
      <c r="M7258" s="29" t="s">
        <v>44</v>
      </c>
      <c r="N7258" s="29">
        <v>2388655928</v>
      </c>
      <c r="O7258" s="32" t="str">
        <f t="shared" si="113"/>
        <v>Promoters</v>
      </c>
    </row>
    <row r="7259" spans="1:15" x14ac:dyDescent="0.15">
      <c r="A7259" s="29" t="s">
        <v>41</v>
      </c>
      <c r="B7259" s="29" t="s">
        <v>42</v>
      </c>
      <c r="C7259" s="29" t="s">
        <v>99</v>
      </c>
      <c r="D7259" s="31">
        <v>44376</v>
      </c>
      <c r="E7259" s="29" t="s">
        <v>52</v>
      </c>
      <c r="F7259" s="29">
        <v>5</v>
      </c>
      <c r="G7259" s="29" t="s">
        <v>43</v>
      </c>
      <c r="H7259" s="29">
        <v>9</v>
      </c>
      <c r="K7259" s="29">
        <v>4417775451</v>
      </c>
      <c r="L7259" s="29">
        <v>4417775451</v>
      </c>
      <c r="M7259" s="29" t="s">
        <v>44</v>
      </c>
      <c r="N7259" s="29">
        <v>2388659423</v>
      </c>
      <c r="O7259" s="32" t="str">
        <f t="shared" si="113"/>
        <v>Promoters</v>
      </c>
    </row>
    <row r="7260" spans="1:15" x14ac:dyDescent="0.15">
      <c r="A7260" s="29" t="s">
        <v>41</v>
      </c>
      <c r="B7260" s="29" t="s">
        <v>42</v>
      </c>
      <c r="C7260" s="29" t="s">
        <v>118</v>
      </c>
      <c r="D7260" s="31">
        <v>44376</v>
      </c>
      <c r="E7260" s="29" t="s">
        <v>50</v>
      </c>
      <c r="F7260" s="29">
        <v>5</v>
      </c>
      <c r="G7260" s="29" t="s">
        <v>46</v>
      </c>
      <c r="H7260" s="29">
        <v>6</v>
      </c>
      <c r="K7260" s="29">
        <v>3402779243</v>
      </c>
      <c r="L7260" s="29">
        <v>3402779243</v>
      </c>
      <c r="M7260" s="29" t="s">
        <v>44</v>
      </c>
      <c r="N7260" s="29">
        <v>2388667120</v>
      </c>
      <c r="O7260" s="32" t="str">
        <f t="shared" si="113"/>
        <v>Detractors</v>
      </c>
    </row>
    <row r="7261" spans="1:15" x14ac:dyDescent="0.15">
      <c r="A7261" s="29" t="s">
        <v>41</v>
      </c>
      <c r="B7261" s="29" t="s">
        <v>42</v>
      </c>
      <c r="C7261" s="29" t="s">
        <v>124</v>
      </c>
      <c r="D7261" s="31">
        <v>44376</v>
      </c>
      <c r="E7261" s="29" t="s">
        <v>53</v>
      </c>
      <c r="F7261" s="29">
        <v>5</v>
      </c>
      <c r="G7261" s="29" t="s">
        <v>43</v>
      </c>
      <c r="H7261" s="29">
        <v>10</v>
      </c>
      <c r="K7261" s="29">
        <v>4415380045</v>
      </c>
      <c r="L7261" s="29">
        <v>4415380045</v>
      </c>
      <c r="M7261" s="29" t="s">
        <v>51</v>
      </c>
      <c r="N7261" s="29">
        <v>2388679749</v>
      </c>
      <c r="O7261" s="32" t="str">
        <f t="shared" si="113"/>
        <v>Promoters</v>
      </c>
    </row>
    <row r="7262" spans="1:15" x14ac:dyDescent="0.15">
      <c r="A7262" s="29" t="s">
        <v>41</v>
      </c>
      <c r="B7262" s="29" t="s">
        <v>42</v>
      </c>
      <c r="C7262" s="29" t="s">
        <v>139</v>
      </c>
      <c r="D7262" s="31">
        <v>44376</v>
      </c>
      <c r="E7262" s="29" t="s">
        <v>50</v>
      </c>
      <c r="F7262" s="29">
        <v>5</v>
      </c>
      <c r="G7262" s="29" t="s">
        <v>43</v>
      </c>
      <c r="H7262" s="29">
        <v>10</v>
      </c>
      <c r="K7262" s="29">
        <v>3409985887</v>
      </c>
      <c r="L7262" s="29">
        <v>3409985887</v>
      </c>
      <c r="M7262" s="29" t="s">
        <v>44</v>
      </c>
      <c r="N7262" s="29">
        <v>2388688545</v>
      </c>
      <c r="O7262" s="32" t="str">
        <f t="shared" si="113"/>
        <v>Promoters</v>
      </c>
    </row>
    <row r="7263" spans="1:15" x14ac:dyDescent="0.15">
      <c r="A7263" s="29" t="s">
        <v>41</v>
      </c>
      <c r="B7263" s="29" t="s">
        <v>42</v>
      </c>
      <c r="C7263" s="29" t="s">
        <v>123</v>
      </c>
      <c r="D7263" s="31">
        <v>44376</v>
      </c>
      <c r="E7263" s="29" t="s">
        <v>52</v>
      </c>
      <c r="F7263" s="29">
        <v>5</v>
      </c>
      <c r="G7263" s="29" t="s">
        <v>43</v>
      </c>
      <c r="H7263" s="29">
        <v>10</v>
      </c>
      <c r="J7263" s="29">
        <v>2060650442</v>
      </c>
      <c r="K7263" s="29">
        <v>4417340025</v>
      </c>
      <c r="L7263" s="29">
        <v>4417340025</v>
      </c>
      <c r="M7263" s="29" t="s">
        <v>44</v>
      </c>
      <c r="N7263" s="29">
        <v>2388702906</v>
      </c>
      <c r="O7263" s="32" t="str">
        <f t="shared" si="113"/>
        <v>Promoters</v>
      </c>
    </row>
    <row r="7264" spans="1:15" x14ac:dyDescent="0.15">
      <c r="A7264" s="29" t="s">
        <v>41</v>
      </c>
      <c r="B7264" s="29" t="s">
        <v>42</v>
      </c>
      <c r="C7264" s="29" t="s">
        <v>99</v>
      </c>
      <c r="D7264" s="31">
        <v>44376</v>
      </c>
      <c r="E7264" s="29" t="s">
        <v>53</v>
      </c>
      <c r="F7264" s="29">
        <v>3</v>
      </c>
      <c r="G7264" s="29" t="s">
        <v>46</v>
      </c>
      <c r="H7264" s="29">
        <v>7</v>
      </c>
      <c r="K7264" s="29">
        <v>4415365131</v>
      </c>
      <c r="L7264" s="29">
        <v>4415365131</v>
      </c>
      <c r="M7264" s="29" t="s">
        <v>51</v>
      </c>
      <c r="N7264" s="29">
        <v>2388708927</v>
      </c>
      <c r="O7264" s="32" t="str">
        <f t="shared" si="113"/>
        <v>Passives</v>
      </c>
    </row>
    <row r="7265" spans="1:15" x14ac:dyDescent="0.15">
      <c r="A7265" s="29" t="s">
        <v>41</v>
      </c>
      <c r="B7265" s="29" t="s">
        <v>42</v>
      </c>
      <c r="C7265" s="29" t="s">
        <v>110</v>
      </c>
      <c r="D7265" s="31">
        <v>44377</v>
      </c>
      <c r="E7265" s="29" t="s">
        <v>53</v>
      </c>
      <c r="F7265" s="29">
        <v>5</v>
      </c>
      <c r="G7265" s="29" t="s">
        <v>43</v>
      </c>
      <c r="H7265" s="29">
        <v>7</v>
      </c>
      <c r="K7265" s="29">
        <v>4412360891</v>
      </c>
      <c r="L7265" s="29">
        <v>4412360891</v>
      </c>
      <c r="M7265" s="29" t="s">
        <v>44</v>
      </c>
      <c r="N7265" s="29">
        <v>2388850591</v>
      </c>
      <c r="O7265" s="32" t="str">
        <f t="shared" si="113"/>
        <v>Passives</v>
      </c>
    </row>
    <row r="7266" spans="1:15" x14ac:dyDescent="0.15">
      <c r="A7266" s="29" t="s">
        <v>41</v>
      </c>
      <c r="B7266" s="29" t="s">
        <v>42</v>
      </c>
      <c r="C7266" s="29" t="s">
        <v>101</v>
      </c>
      <c r="D7266" s="31">
        <v>44377</v>
      </c>
      <c r="E7266" s="29" t="s">
        <v>53</v>
      </c>
      <c r="F7266" s="29">
        <v>5</v>
      </c>
      <c r="G7266" s="29" t="s">
        <v>43</v>
      </c>
      <c r="H7266" s="29">
        <v>8</v>
      </c>
      <c r="K7266" s="29">
        <v>4415348994</v>
      </c>
      <c r="L7266" s="29">
        <v>4415348994</v>
      </c>
      <c r="M7266" s="29" t="s">
        <v>44</v>
      </c>
      <c r="N7266" s="29">
        <v>2388851856</v>
      </c>
      <c r="O7266" s="32" t="str">
        <f t="shared" si="113"/>
        <v>Passives</v>
      </c>
    </row>
    <row r="7267" spans="1:15" x14ac:dyDescent="0.15">
      <c r="A7267" s="29" t="s">
        <v>41</v>
      </c>
      <c r="B7267" s="29" t="s">
        <v>42</v>
      </c>
      <c r="C7267" s="29" t="s">
        <v>136</v>
      </c>
      <c r="D7267" s="31">
        <v>44377</v>
      </c>
      <c r="E7267" s="29" t="s">
        <v>52</v>
      </c>
      <c r="F7267" s="29">
        <v>5</v>
      </c>
      <c r="G7267" s="29" t="s">
        <v>43</v>
      </c>
      <c r="H7267" s="29">
        <v>10</v>
      </c>
      <c r="K7267" s="29">
        <v>4417031438</v>
      </c>
      <c r="L7267" s="29">
        <v>4417031438</v>
      </c>
      <c r="M7267" s="29" t="s">
        <v>44</v>
      </c>
      <c r="N7267" s="29">
        <v>2388853398</v>
      </c>
      <c r="O7267" s="32" t="str">
        <f t="shared" si="113"/>
        <v>Promoters</v>
      </c>
    </row>
    <row r="7268" spans="1:15" x14ac:dyDescent="0.15">
      <c r="A7268" s="29" t="s">
        <v>41</v>
      </c>
      <c r="B7268" s="29" t="s">
        <v>42</v>
      </c>
      <c r="C7268" s="29" t="s">
        <v>144</v>
      </c>
      <c r="D7268" s="31">
        <v>44377</v>
      </c>
      <c r="E7268" s="29" t="s">
        <v>50</v>
      </c>
      <c r="F7268" s="29">
        <v>3</v>
      </c>
      <c r="G7268" s="29" t="s">
        <v>46</v>
      </c>
      <c r="H7268" s="29">
        <v>5</v>
      </c>
      <c r="K7268" s="29">
        <v>3407740659</v>
      </c>
      <c r="L7268" s="29">
        <v>3407740659</v>
      </c>
      <c r="M7268" s="29" t="s">
        <v>44</v>
      </c>
      <c r="N7268" s="29">
        <v>2388859399</v>
      </c>
      <c r="O7268" s="32" t="str">
        <f t="shared" si="113"/>
        <v>Detractors</v>
      </c>
    </row>
    <row r="7269" spans="1:15" x14ac:dyDescent="0.15">
      <c r="A7269" s="29" t="s">
        <v>41</v>
      </c>
      <c r="B7269" s="29" t="s">
        <v>42</v>
      </c>
      <c r="C7269" s="29" t="s">
        <v>138</v>
      </c>
      <c r="D7269" s="31">
        <v>44377</v>
      </c>
      <c r="E7269" s="29" t="s">
        <v>50</v>
      </c>
      <c r="F7269" s="29">
        <v>5</v>
      </c>
      <c r="G7269" s="29" t="s">
        <v>43</v>
      </c>
      <c r="H7269" s="29">
        <v>9</v>
      </c>
      <c r="K7269" s="29">
        <v>3406900390</v>
      </c>
      <c r="L7269" s="29">
        <v>3406900390</v>
      </c>
      <c r="M7269" s="29" t="s">
        <v>44</v>
      </c>
      <c r="N7269" s="29">
        <v>2388862217</v>
      </c>
      <c r="O7269" s="32" t="str">
        <f t="shared" si="113"/>
        <v>Promoters</v>
      </c>
    </row>
    <row r="7270" spans="1:15" x14ac:dyDescent="0.15">
      <c r="A7270" s="29" t="s">
        <v>41</v>
      </c>
      <c r="B7270" s="29" t="s">
        <v>42</v>
      </c>
      <c r="C7270" s="29" t="s">
        <v>101</v>
      </c>
      <c r="D7270" s="31">
        <v>44377</v>
      </c>
      <c r="E7270" s="29" t="s">
        <v>53</v>
      </c>
      <c r="F7270" s="29">
        <v>5</v>
      </c>
      <c r="G7270" s="29" t="s">
        <v>43</v>
      </c>
      <c r="H7270" s="29">
        <v>10</v>
      </c>
      <c r="J7270" s="29">
        <v>2060810541</v>
      </c>
      <c r="K7270" s="29">
        <v>4415959841</v>
      </c>
      <c r="L7270" s="29">
        <v>4415959841</v>
      </c>
      <c r="M7270" s="29" t="s">
        <v>44</v>
      </c>
      <c r="N7270" s="29">
        <v>2388863647</v>
      </c>
      <c r="O7270" s="32" t="str">
        <f t="shared" si="113"/>
        <v>Promoters</v>
      </c>
    </row>
    <row r="7271" spans="1:15" x14ac:dyDescent="0.15">
      <c r="A7271" s="29" t="s">
        <v>41</v>
      </c>
      <c r="B7271" s="29" t="s">
        <v>42</v>
      </c>
      <c r="C7271" s="29" t="s">
        <v>105</v>
      </c>
      <c r="D7271" s="31">
        <v>44377</v>
      </c>
      <c r="E7271" s="29" t="s">
        <v>53</v>
      </c>
      <c r="F7271" s="29">
        <v>5</v>
      </c>
      <c r="G7271" s="29" t="s">
        <v>46</v>
      </c>
      <c r="H7271" s="29">
        <v>10</v>
      </c>
      <c r="K7271" s="29">
        <v>4412930572</v>
      </c>
      <c r="L7271" s="29">
        <v>4412930572</v>
      </c>
      <c r="M7271" s="29" t="s">
        <v>44</v>
      </c>
      <c r="N7271" s="29">
        <v>2388865170</v>
      </c>
      <c r="O7271" s="32" t="str">
        <f t="shared" si="113"/>
        <v>Promoters</v>
      </c>
    </row>
    <row r="7272" spans="1:15" x14ac:dyDescent="0.15">
      <c r="A7272" s="29" t="s">
        <v>41</v>
      </c>
      <c r="B7272" s="29" t="s">
        <v>42</v>
      </c>
      <c r="C7272" s="29" t="s">
        <v>102</v>
      </c>
      <c r="D7272" s="31">
        <v>44377</v>
      </c>
      <c r="E7272" s="29" t="s">
        <v>53</v>
      </c>
      <c r="F7272" s="29">
        <v>5</v>
      </c>
      <c r="G7272" s="29" t="s">
        <v>43</v>
      </c>
      <c r="H7272" s="29">
        <v>10</v>
      </c>
      <c r="K7272" s="29">
        <v>4412950973</v>
      </c>
      <c r="L7272" s="29">
        <v>4412950973</v>
      </c>
      <c r="M7272" s="29" t="s">
        <v>44</v>
      </c>
      <c r="N7272" s="29">
        <v>2388887223</v>
      </c>
      <c r="O7272" s="32" t="str">
        <f t="shared" si="113"/>
        <v>Promoters</v>
      </c>
    </row>
    <row r="7273" spans="1:15" x14ac:dyDescent="0.15">
      <c r="A7273" s="29" t="s">
        <v>41</v>
      </c>
      <c r="B7273" s="29" t="s">
        <v>42</v>
      </c>
      <c r="C7273" s="29" t="s">
        <v>110</v>
      </c>
      <c r="D7273" s="31">
        <v>44377</v>
      </c>
      <c r="E7273" s="29" t="s">
        <v>53</v>
      </c>
      <c r="F7273" s="29">
        <v>4</v>
      </c>
      <c r="G7273" s="29" t="s">
        <v>46</v>
      </c>
      <c r="H7273" s="29">
        <v>7</v>
      </c>
      <c r="K7273" s="29">
        <v>4412931553</v>
      </c>
      <c r="L7273" s="29">
        <v>4412931553</v>
      </c>
      <c r="M7273" s="29" t="s">
        <v>51</v>
      </c>
      <c r="N7273" s="29">
        <v>2388896884</v>
      </c>
      <c r="O7273" s="32" t="str">
        <f t="shared" si="113"/>
        <v>Passives</v>
      </c>
    </row>
    <row r="7274" spans="1:15" x14ac:dyDescent="0.15">
      <c r="A7274" s="29" t="s">
        <v>41</v>
      </c>
      <c r="B7274" s="29" t="s">
        <v>42</v>
      </c>
      <c r="C7274" s="29" t="s">
        <v>119</v>
      </c>
      <c r="D7274" s="31">
        <v>44377</v>
      </c>
      <c r="E7274" s="29" t="s">
        <v>52</v>
      </c>
      <c r="F7274" s="29">
        <v>5</v>
      </c>
      <c r="G7274" s="29" t="s">
        <v>46</v>
      </c>
      <c r="H7274" s="29">
        <v>4</v>
      </c>
      <c r="K7274" s="29">
        <v>4413358369</v>
      </c>
      <c r="L7274" s="29">
        <v>4413358369</v>
      </c>
      <c r="M7274" s="29" t="s">
        <v>44</v>
      </c>
      <c r="N7274" s="29">
        <v>2388926005</v>
      </c>
      <c r="O7274" s="32" t="str">
        <f t="shared" si="113"/>
        <v>Detractors</v>
      </c>
    </row>
    <row r="7275" spans="1:15" x14ac:dyDescent="0.15">
      <c r="A7275" s="29" t="s">
        <v>41</v>
      </c>
      <c r="B7275" s="29" t="s">
        <v>42</v>
      </c>
      <c r="C7275" s="29" t="s">
        <v>119</v>
      </c>
      <c r="D7275" s="31">
        <v>44377</v>
      </c>
      <c r="E7275" s="29" t="s">
        <v>52</v>
      </c>
      <c r="F7275" s="29">
        <v>5</v>
      </c>
      <c r="G7275" s="29" t="s">
        <v>43</v>
      </c>
      <c r="H7275" s="29">
        <v>10</v>
      </c>
      <c r="K7275" s="29">
        <v>4412361726</v>
      </c>
      <c r="L7275" s="29">
        <v>4412361726</v>
      </c>
      <c r="M7275" s="29" t="s">
        <v>44</v>
      </c>
      <c r="N7275" s="29">
        <v>2388929072</v>
      </c>
      <c r="O7275" s="32" t="str">
        <f t="shared" si="113"/>
        <v>Promoters</v>
      </c>
    </row>
    <row r="7276" spans="1:15" x14ac:dyDescent="0.15">
      <c r="A7276" s="29" t="s">
        <v>41</v>
      </c>
      <c r="B7276" s="29" t="s">
        <v>42</v>
      </c>
      <c r="C7276" s="29" t="s">
        <v>132</v>
      </c>
      <c r="D7276" s="31">
        <v>44377</v>
      </c>
      <c r="E7276" s="29" t="s">
        <v>54</v>
      </c>
      <c r="F7276" s="29">
        <v>4</v>
      </c>
      <c r="G7276" s="29" t="s">
        <v>43</v>
      </c>
      <c r="H7276" s="29">
        <v>8</v>
      </c>
      <c r="K7276" s="29">
        <v>6236938712</v>
      </c>
      <c r="L7276" s="29">
        <v>6236938712</v>
      </c>
      <c r="M7276" s="29" t="s">
        <v>51</v>
      </c>
      <c r="N7276" s="29">
        <v>2388929625</v>
      </c>
      <c r="O7276" s="32" t="str">
        <f t="shared" si="113"/>
        <v>Passives</v>
      </c>
    </row>
    <row r="7277" spans="1:15" x14ac:dyDescent="0.15">
      <c r="A7277" s="29" t="s">
        <v>41</v>
      </c>
      <c r="B7277" s="29" t="s">
        <v>42</v>
      </c>
      <c r="C7277" s="29" t="s">
        <v>100</v>
      </c>
      <c r="D7277" s="31">
        <v>44377</v>
      </c>
      <c r="E7277" s="29" t="s">
        <v>53</v>
      </c>
      <c r="F7277" s="29">
        <v>5</v>
      </c>
      <c r="G7277" s="29" t="s">
        <v>46</v>
      </c>
      <c r="H7277" s="29">
        <v>8</v>
      </c>
      <c r="K7277" s="29">
        <v>4412968046</v>
      </c>
      <c r="L7277" s="29">
        <v>4412968046</v>
      </c>
      <c r="M7277" s="29" t="s">
        <v>44</v>
      </c>
      <c r="N7277" s="29">
        <v>2388959596</v>
      </c>
      <c r="O7277" s="32" t="str">
        <f t="shared" si="113"/>
        <v>Passives</v>
      </c>
    </row>
    <row r="7278" spans="1:15" x14ac:dyDescent="0.15">
      <c r="A7278" s="29" t="s">
        <v>41</v>
      </c>
      <c r="B7278" s="29" t="s">
        <v>42</v>
      </c>
      <c r="C7278" s="29" t="s">
        <v>132</v>
      </c>
      <c r="D7278" s="31">
        <v>44377</v>
      </c>
      <c r="E7278" s="29" t="s">
        <v>50</v>
      </c>
      <c r="F7278" s="29">
        <v>3</v>
      </c>
      <c r="G7278" s="29" t="s">
        <v>46</v>
      </c>
      <c r="H7278" s="29">
        <v>3</v>
      </c>
      <c r="K7278" s="29">
        <v>3406435544</v>
      </c>
      <c r="L7278" s="29">
        <v>3406435544</v>
      </c>
      <c r="M7278" s="29" t="s">
        <v>44</v>
      </c>
      <c r="N7278" s="29">
        <v>2388962297</v>
      </c>
      <c r="O7278" s="32" t="str">
        <f t="shared" si="113"/>
        <v>Detractors</v>
      </c>
    </row>
    <row r="7279" spans="1:15" x14ac:dyDescent="0.15">
      <c r="A7279" s="29" t="s">
        <v>41</v>
      </c>
      <c r="B7279" s="29" t="s">
        <v>42</v>
      </c>
      <c r="C7279" s="29" t="s">
        <v>102</v>
      </c>
      <c r="D7279" s="31">
        <v>44377</v>
      </c>
      <c r="E7279" s="29" t="s">
        <v>53</v>
      </c>
      <c r="F7279" s="29">
        <v>5</v>
      </c>
      <c r="G7279" s="29" t="s">
        <v>46</v>
      </c>
      <c r="H7279" s="29">
        <v>9</v>
      </c>
      <c r="K7279" s="29">
        <v>4412968046</v>
      </c>
      <c r="L7279" s="29">
        <v>4412968046</v>
      </c>
      <c r="M7279" s="29" t="s">
        <v>44</v>
      </c>
      <c r="N7279" s="29">
        <v>2388969212</v>
      </c>
      <c r="O7279" s="32" t="str">
        <f t="shared" si="113"/>
        <v>Promoters</v>
      </c>
    </row>
    <row r="7280" spans="1:15" x14ac:dyDescent="0.15">
      <c r="A7280" s="29" t="s">
        <v>41</v>
      </c>
      <c r="B7280" s="29" t="s">
        <v>42</v>
      </c>
      <c r="C7280" s="29" t="s">
        <v>105</v>
      </c>
      <c r="D7280" s="31">
        <v>44377</v>
      </c>
      <c r="E7280" s="29" t="s">
        <v>53</v>
      </c>
      <c r="F7280" s="29">
        <v>5</v>
      </c>
      <c r="G7280" s="29" t="s">
        <v>43</v>
      </c>
      <c r="H7280" s="29">
        <v>10</v>
      </c>
      <c r="J7280" s="29">
        <v>2060903138</v>
      </c>
      <c r="K7280" s="29">
        <v>4413323464</v>
      </c>
      <c r="L7280" s="29">
        <v>4413323464</v>
      </c>
      <c r="M7280" s="29" t="s">
        <v>44</v>
      </c>
      <c r="N7280" s="29">
        <v>2388972209</v>
      </c>
      <c r="O7280" s="32" t="str">
        <f t="shared" si="113"/>
        <v>Promoters</v>
      </c>
    </row>
    <row r="7281" spans="1:15" x14ac:dyDescent="0.15">
      <c r="A7281" s="29" t="s">
        <v>41</v>
      </c>
      <c r="B7281" s="29" t="s">
        <v>42</v>
      </c>
      <c r="C7281" s="29" t="s">
        <v>122</v>
      </c>
      <c r="D7281" s="31">
        <v>44377</v>
      </c>
      <c r="E7281" s="29" t="s">
        <v>53</v>
      </c>
      <c r="F7281" s="29">
        <v>5</v>
      </c>
      <c r="G7281" s="29" t="s">
        <v>43</v>
      </c>
      <c r="H7281" s="29">
        <v>10</v>
      </c>
      <c r="K7281" s="29">
        <v>4412381892</v>
      </c>
      <c r="L7281" s="29">
        <v>4412381892</v>
      </c>
      <c r="M7281" s="29" t="s">
        <v>44</v>
      </c>
      <c r="N7281" s="29">
        <v>2388976592</v>
      </c>
      <c r="O7281" s="32" t="str">
        <f t="shared" si="113"/>
        <v>Promoters</v>
      </c>
    </row>
    <row r="7282" spans="1:15" x14ac:dyDescent="0.15">
      <c r="A7282" s="29" t="s">
        <v>41</v>
      </c>
      <c r="B7282" s="29" t="s">
        <v>42</v>
      </c>
      <c r="C7282" s="29" t="s">
        <v>113</v>
      </c>
      <c r="D7282" s="31">
        <v>44377</v>
      </c>
      <c r="E7282" s="29" t="s">
        <v>55</v>
      </c>
      <c r="F7282" s="29">
        <v>5</v>
      </c>
      <c r="G7282" s="29" t="s">
        <v>46</v>
      </c>
      <c r="H7282" s="29">
        <v>0</v>
      </c>
      <c r="J7282" s="29">
        <v>2060933537</v>
      </c>
      <c r="K7282" s="29">
        <v>5757419783</v>
      </c>
      <c r="L7282" s="29">
        <v>5757419783</v>
      </c>
      <c r="M7282" s="29" t="s">
        <v>44</v>
      </c>
      <c r="N7282" s="29">
        <v>2389003932</v>
      </c>
      <c r="O7282" s="32" t="str">
        <f t="shared" si="113"/>
        <v>Detractors</v>
      </c>
    </row>
    <row r="7283" spans="1:15" x14ac:dyDescent="0.15">
      <c r="A7283" s="29" t="s">
        <v>41</v>
      </c>
      <c r="B7283" s="29" t="s">
        <v>42</v>
      </c>
      <c r="C7283" s="29" t="s">
        <v>119</v>
      </c>
      <c r="D7283" s="31">
        <v>44377</v>
      </c>
      <c r="E7283" s="29" t="s">
        <v>52</v>
      </c>
      <c r="F7283" s="29">
        <v>5</v>
      </c>
      <c r="G7283" s="29" t="s">
        <v>43</v>
      </c>
      <c r="H7283" s="29">
        <v>10</v>
      </c>
      <c r="K7283" s="29">
        <v>4417991962</v>
      </c>
      <c r="L7283" s="29">
        <v>4417991962</v>
      </c>
      <c r="M7283" s="29" t="s">
        <v>44</v>
      </c>
      <c r="N7283" s="29">
        <v>2389012007</v>
      </c>
      <c r="O7283" s="32" t="str">
        <f t="shared" si="113"/>
        <v>Promoters</v>
      </c>
    </row>
    <row r="7284" spans="1:15" x14ac:dyDescent="0.15">
      <c r="A7284" s="29" t="s">
        <v>41</v>
      </c>
      <c r="B7284" s="29" t="s">
        <v>42</v>
      </c>
      <c r="C7284" s="29" t="s">
        <v>130</v>
      </c>
      <c r="D7284" s="31">
        <v>44377</v>
      </c>
      <c r="E7284" s="29" t="s">
        <v>52</v>
      </c>
      <c r="F7284" s="29">
        <v>5</v>
      </c>
      <c r="G7284" s="29" t="s">
        <v>43</v>
      </c>
      <c r="H7284" s="29">
        <v>8</v>
      </c>
      <c r="K7284" s="29">
        <v>4417055168</v>
      </c>
      <c r="L7284" s="29">
        <v>4417055168</v>
      </c>
      <c r="M7284" s="29" t="s">
        <v>44</v>
      </c>
      <c r="N7284" s="29">
        <v>2389014180</v>
      </c>
      <c r="O7284" s="32" t="str">
        <f t="shared" si="113"/>
        <v>Passives</v>
      </c>
    </row>
    <row r="7285" spans="1:15" x14ac:dyDescent="0.15">
      <c r="A7285" s="29" t="s">
        <v>41</v>
      </c>
      <c r="B7285" s="29" t="s">
        <v>42</v>
      </c>
      <c r="C7285" s="29" t="s">
        <v>125</v>
      </c>
      <c r="D7285" s="31">
        <v>44377</v>
      </c>
      <c r="E7285" s="29" t="s">
        <v>52</v>
      </c>
      <c r="F7285" s="29">
        <v>5</v>
      </c>
      <c r="G7285" s="29" t="s">
        <v>43</v>
      </c>
      <c r="H7285" s="29">
        <v>10</v>
      </c>
      <c r="K7285" s="29">
        <v>4415351778</v>
      </c>
      <c r="L7285" s="29">
        <v>4415351778</v>
      </c>
      <c r="M7285" s="29" t="s">
        <v>51</v>
      </c>
      <c r="N7285" s="29">
        <v>2389019744</v>
      </c>
      <c r="O7285" s="32" t="str">
        <f t="shared" si="113"/>
        <v>Promoters</v>
      </c>
    </row>
    <row r="7286" spans="1:15" x14ac:dyDescent="0.15">
      <c r="A7286" s="29" t="s">
        <v>41</v>
      </c>
      <c r="B7286" s="29" t="s">
        <v>42</v>
      </c>
      <c r="C7286" s="29" t="s">
        <v>143</v>
      </c>
      <c r="D7286" s="31">
        <v>44377</v>
      </c>
      <c r="E7286" s="29" t="s">
        <v>53</v>
      </c>
      <c r="F7286" s="29">
        <v>5</v>
      </c>
      <c r="G7286" s="29" t="s">
        <v>43</v>
      </c>
      <c r="H7286" s="29">
        <v>10</v>
      </c>
      <c r="K7286" s="29">
        <v>4413325253</v>
      </c>
      <c r="L7286" s="29">
        <v>4413325253</v>
      </c>
      <c r="M7286" s="29" t="s">
        <v>44</v>
      </c>
      <c r="N7286" s="29">
        <v>2389029257</v>
      </c>
      <c r="O7286" s="32" t="str">
        <f t="shared" si="113"/>
        <v>Promoters</v>
      </c>
    </row>
    <row r="7287" spans="1:15" x14ac:dyDescent="0.15">
      <c r="A7287" s="29" t="s">
        <v>41</v>
      </c>
      <c r="B7287" s="29" t="s">
        <v>42</v>
      </c>
      <c r="C7287" s="29" t="s">
        <v>129</v>
      </c>
      <c r="D7287" s="31">
        <v>44377</v>
      </c>
      <c r="E7287" s="29" t="s">
        <v>54</v>
      </c>
      <c r="F7287" s="29">
        <v>1</v>
      </c>
      <c r="G7287" s="29" t="s">
        <v>46</v>
      </c>
      <c r="H7287" s="29">
        <v>0</v>
      </c>
      <c r="J7287" s="29">
        <v>2060961517</v>
      </c>
      <c r="K7287" s="29">
        <v>9283130402</v>
      </c>
      <c r="L7287" s="29">
        <v>9283130402</v>
      </c>
      <c r="M7287" s="29" t="s">
        <v>44</v>
      </c>
      <c r="N7287" s="29">
        <v>2389035652</v>
      </c>
      <c r="O7287" s="32" t="str">
        <f t="shared" si="113"/>
        <v>Detractors</v>
      </c>
    </row>
    <row r="7288" spans="1:15" x14ac:dyDescent="0.15">
      <c r="A7288" s="29" t="s">
        <v>41</v>
      </c>
      <c r="B7288" s="29" t="s">
        <v>42</v>
      </c>
      <c r="C7288" s="29" t="s">
        <v>139</v>
      </c>
      <c r="D7288" s="31">
        <v>44377</v>
      </c>
      <c r="E7288" s="29" t="s">
        <v>54</v>
      </c>
      <c r="F7288" s="29">
        <v>5</v>
      </c>
      <c r="G7288" s="29" t="s">
        <v>43</v>
      </c>
      <c r="H7288" s="29">
        <v>10</v>
      </c>
      <c r="K7288" s="29">
        <v>9283830126</v>
      </c>
      <c r="L7288" s="29">
        <v>9283830126</v>
      </c>
      <c r="M7288" s="29" t="s">
        <v>44</v>
      </c>
      <c r="N7288" s="29">
        <v>2389077077</v>
      </c>
      <c r="O7288" s="32" t="str">
        <f t="shared" si="113"/>
        <v>Promoters</v>
      </c>
    </row>
    <row r="7289" spans="1:15" x14ac:dyDescent="0.15">
      <c r="A7289" s="29" t="s">
        <v>41</v>
      </c>
      <c r="B7289" s="29" t="s">
        <v>42</v>
      </c>
      <c r="C7289" s="29" t="s">
        <v>118</v>
      </c>
      <c r="D7289" s="31">
        <v>44377</v>
      </c>
      <c r="E7289" s="29" t="s">
        <v>50</v>
      </c>
      <c r="F7289" s="29">
        <v>1</v>
      </c>
      <c r="G7289" s="29" t="s">
        <v>46</v>
      </c>
      <c r="H7289" s="29">
        <v>3</v>
      </c>
      <c r="K7289" s="29">
        <v>3405145550</v>
      </c>
      <c r="L7289" s="29">
        <v>3405145550</v>
      </c>
      <c r="M7289" s="29" t="s">
        <v>44</v>
      </c>
      <c r="N7289" s="29">
        <v>2389080609</v>
      </c>
      <c r="O7289" s="32" t="str">
        <f t="shared" si="113"/>
        <v>Detractors</v>
      </c>
    </row>
    <row r="7290" spans="1:15" x14ac:dyDescent="0.15">
      <c r="A7290" s="29" t="s">
        <v>41</v>
      </c>
      <c r="B7290" s="29" t="s">
        <v>42</v>
      </c>
      <c r="C7290" s="29" t="s">
        <v>114</v>
      </c>
      <c r="D7290" s="31">
        <v>44377</v>
      </c>
      <c r="E7290" s="29" t="s">
        <v>54</v>
      </c>
      <c r="F7290" s="29">
        <v>5</v>
      </c>
      <c r="G7290" s="29" t="s">
        <v>43</v>
      </c>
      <c r="H7290" s="29">
        <v>10</v>
      </c>
      <c r="K7290" s="29">
        <v>9283492693</v>
      </c>
      <c r="L7290" s="29">
        <v>9283492693</v>
      </c>
      <c r="M7290" s="29" t="s">
        <v>44</v>
      </c>
      <c r="N7290" s="29">
        <v>2389089435</v>
      </c>
      <c r="O7290" s="32" t="str">
        <f t="shared" si="113"/>
        <v>Promoters</v>
      </c>
    </row>
    <row r="7291" spans="1:15" x14ac:dyDescent="0.15">
      <c r="A7291" s="29" t="s">
        <v>41</v>
      </c>
      <c r="B7291" s="29" t="s">
        <v>42</v>
      </c>
      <c r="C7291" s="29" t="s">
        <v>114</v>
      </c>
      <c r="D7291" s="31">
        <v>44377</v>
      </c>
      <c r="E7291" s="29" t="s">
        <v>54</v>
      </c>
      <c r="F7291" s="29">
        <v>5</v>
      </c>
      <c r="G7291" s="29" t="s">
        <v>43</v>
      </c>
      <c r="H7291" s="29">
        <v>0</v>
      </c>
      <c r="J7291" s="29">
        <v>2061010780</v>
      </c>
      <c r="K7291" s="29">
        <v>3854195213</v>
      </c>
      <c r="L7291" s="29">
        <v>3854195213</v>
      </c>
      <c r="M7291" s="29" t="s">
        <v>44</v>
      </c>
      <c r="N7291" s="29">
        <v>2389090432</v>
      </c>
      <c r="O7291" s="32" t="str">
        <f t="shared" si="113"/>
        <v>Detractors</v>
      </c>
    </row>
  </sheetData>
  <sheetProtection algorithmName="SHA-512" hashValue="T2GW7LKAIBqccajI9UKIHua/5gXf3TQ3f0Xx+493ntK+gFKprwmQ2Kc3VaovAN3nesW3cgU/vrWRbSklje+I7g==" saltValue="kEo+R8MAk5ltvDQqRzOLig==" spinCount="100000" sheet="1" objects="1" scenarios="1"/>
  <autoFilter ref="A1:O7291" xr:uid="{00000000-0001-0000-0500-000000000000}"/>
  <sortState xmlns:xlrd2="http://schemas.microsoft.com/office/spreadsheetml/2017/richdata2" ref="A2:O6728">
    <sortCondition ref="D2:D6728"/>
  </sortState>
  <mergeCells count="1">
    <mergeCell ref="Q2:S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0" tint="-0.14999847407452621"/>
  </sheetPr>
  <dimension ref="A1:E8014"/>
  <sheetViews>
    <sheetView workbookViewId="0">
      <selection activeCell="L10" sqref="L10"/>
    </sheetView>
  </sheetViews>
  <sheetFormatPr baseColWidth="10" defaultColWidth="8.83203125" defaultRowHeight="15" x14ac:dyDescent="0.2"/>
  <cols>
    <col min="1" max="1" width="15.1640625" style="103" bestFit="1" customWidth="1"/>
    <col min="2" max="2" width="25.83203125" bestFit="1" customWidth="1"/>
    <col min="3" max="3" width="10.5" style="103" bestFit="1" customWidth="1"/>
    <col min="4" max="4" width="12.83203125" style="103" bestFit="1" customWidth="1"/>
    <col min="5" max="5" width="10.6640625" style="162" bestFit="1" customWidth="1"/>
  </cols>
  <sheetData>
    <row r="1" spans="1:5" x14ac:dyDescent="0.2">
      <c r="A1" s="103" t="s">
        <v>72</v>
      </c>
      <c r="B1" t="s">
        <v>73</v>
      </c>
      <c r="C1" s="103" t="s">
        <v>60</v>
      </c>
      <c r="D1" s="103" t="s">
        <v>74</v>
      </c>
      <c r="E1" s="162" t="s">
        <v>20</v>
      </c>
    </row>
    <row r="2" spans="1:5" x14ac:dyDescent="0.2">
      <c r="A2" s="103">
        <v>5613</v>
      </c>
      <c r="B2" t="s">
        <v>104</v>
      </c>
      <c r="C2" s="103">
        <v>69</v>
      </c>
      <c r="D2" s="103">
        <v>9553</v>
      </c>
      <c r="E2" s="162">
        <v>44166</v>
      </c>
    </row>
    <row r="3" spans="1:5" x14ac:dyDescent="0.2">
      <c r="A3" s="103">
        <v>3736</v>
      </c>
      <c r="B3" t="s">
        <v>146</v>
      </c>
      <c r="C3" s="103">
        <v>65</v>
      </c>
      <c r="D3" s="103">
        <v>29582</v>
      </c>
      <c r="E3" s="162">
        <v>44166</v>
      </c>
    </row>
    <row r="4" spans="1:5" x14ac:dyDescent="0.2">
      <c r="A4" s="103">
        <v>1632</v>
      </c>
      <c r="B4" t="s">
        <v>85</v>
      </c>
      <c r="C4" s="103">
        <v>58</v>
      </c>
      <c r="D4" s="103">
        <v>16330</v>
      </c>
      <c r="E4" s="162">
        <v>44166</v>
      </c>
    </row>
    <row r="5" spans="1:5" x14ac:dyDescent="0.2">
      <c r="A5" s="103">
        <v>3780</v>
      </c>
      <c r="B5" t="s">
        <v>148</v>
      </c>
      <c r="C5" s="103">
        <v>57</v>
      </c>
      <c r="D5" s="103">
        <v>11512</v>
      </c>
      <c r="E5" s="162">
        <v>44166</v>
      </c>
    </row>
    <row r="6" spans="1:5" x14ac:dyDescent="0.2">
      <c r="A6" s="103">
        <v>3798</v>
      </c>
      <c r="B6" t="s">
        <v>116</v>
      </c>
      <c r="C6" s="103">
        <v>56</v>
      </c>
      <c r="D6" s="103">
        <v>16895</v>
      </c>
      <c r="E6" s="162">
        <v>44166</v>
      </c>
    </row>
    <row r="7" spans="1:5" x14ac:dyDescent="0.2">
      <c r="A7" s="103">
        <v>3722</v>
      </c>
      <c r="B7" t="s">
        <v>99</v>
      </c>
      <c r="C7" s="103">
        <v>55</v>
      </c>
      <c r="D7" s="103">
        <v>14515</v>
      </c>
      <c r="E7" s="162">
        <v>44166</v>
      </c>
    </row>
    <row r="8" spans="1:5" x14ac:dyDescent="0.2">
      <c r="A8" s="103">
        <v>3753</v>
      </c>
      <c r="B8" t="s">
        <v>129</v>
      </c>
      <c r="C8" s="103">
        <v>51</v>
      </c>
      <c r="D8" s="103">
        <v>18334</v>
      </c>
      <c r="E8" s="162">
        <v>44166</v>
      </c>
    </row>
    <row r="9" spans="1:5" x14ac:dyDescent="0.2">
      <c r="A9" s="103">
        <v>3846</v>
      </c>
      <c r="B9" t="s">
        <v>120</v>
      </c>
      <c r="C9" s="103">
        <v>45</v>
      </c>
      <c r="D9" s="103">
        <v>15369</v>
      </c>
      <c r="E9" s="162">
        <v>44166</v>
      </c>
    </row>
    <row r="10" spans="1:5" x14ac:dyDescent="0.2">
      <c r="A10" s="103">
        <v>3844</v>
      </c>
      <c r="B10" t="s">
        <v>130</v>
      </c>
      <c r="C10" s="103">
        <v>44</v>
      </c>
      <c r="D10" s="103">
        <v>18602</v>
      </c>
      <c r="E10" s="162">
        <v>44166</v>
      </c>
    </row>
    <row r="11" spans="1:5" x14ac:dyDescent="0.2">
      <c r="A11" s="103">
        <v>3824</v>
      </c>
      <c r="B11" t="s">
        <v>135</v>
      </c>
      <c r="C11" s="103">
        <v>44</v>
      </c>
      <c r="D11" s="103">
        <v>18872</v>
      </c>
      <c r="E11" s="162">
        <v>44166</v>
      </c>
    </row>
    <row r="12" spans="1:5" x14ac:dyDescent="0.2">
      <c r="A12" s="103">
        <v>3761</v>
      </c>
      <c r="B12" t="s">
        <v>140</v>
      </c>
      <c r="C12" s="103">
        <v>43</v>
      </c>
      <c r="D12" s="103">
        <v>15917</v>
      </c>
      <c r="E12" s="162">
        <v>44166</v>
      </c>
    </row>
    <row r="13" spans="1:5" x14ac:dyDescent="0.2">
      <c r="A13" s="103">
        <v>3783</v>
      </c>
      <c r="B13" t="s">
        <v>124</v>
      </c>
      <c r="C13" s="103">
        <v>42</v>
      </c>
      <c r="D13" s="103">
        <v>16999</v>
      </c>
      <c r="E13" s="162">
        <v>44166</v>
      </c>
    </row>
    <row r="14" spans="1:5" x14ac:dyDescent="0.2">
      <c r="A14" s="103">
        <v>1636</v>
      </c>
      <c r="B14" t="s">
        <v>82</v>
      </c>
      <c r="C14" s="103">
        <v>42</v>
      </c>
      <c r="D14" s="103">
        <v>18913</v>
      </c>
      <c r="E14" s="162">
        <v>44166</v>
      </c>
    </row>
    <row r="15" spans="1:5" x14ac:dyDescent="0.2">
      <c r="A15" s="103">
        <v>3849</v>
      </c>
      <c r="B15" t="s">
        <v>147</v>
      </c>
      <c r="C15" s="103">
        <v>42</v>
      </c>
      <c r="D15" s="103">
        <v>10326</v>
      </c>
      <c r="E15" s="162">
        <v>44166</v>
      </c>
    </row>
    <row r="16" spans="1:5" x14ac:dyDescent="0.2">
      <c r="A16" s="103">
        <v>5620</v>
      </c>
      <c r="B16" t="s">
        <v>110</v>
      </c>
      <c r="C16" s="103">
        <v>42</v>
      </c>
      <c r="D16" s="103">
        <v>12135</v>
      </c>
      <c r="E16" s="162">
        <v>44166</v>
      </c>
    </row>
    <row r="17" spans="1:5" x14ac:dyDescent="0.2">
      <c r="A17" s="103">
        <v>3784</v>
      </c>
      <c r="B17" t="s">
        <v>136</v>
      </c>
      <c r="C17" s="103">
        <v>41</v>
      </c>
      <c r="D17" s="103">
        <v>17582</v>
      </c>
      <c r="E17" s="162">
        <v>44166</v>
      </c>
    </row>
    <row r="18" spans="1:5" x14ac:dyDescent="0.2">
      <c r="A18" s="103">
        <v>3776</v>
      </c>
      <c r="B18" t="s">
        <v>134</v>
      </c>
      <c r="C18" s="103">
        <v>40</v>
      </c>
      <c r="D18" s="103">
        <v>17362</v>
      </c>
      <c r="E18" s="162">
        <v>44166</v>
      </c>
    </row>
    <row r="19" spans="1:5" x14ac:dyDescent="0.2">
      <c r="A19" s="103">
        <v>3842</v>
      </c>
      <c r="B19" t="s">
        <v>137</v>
      </c>
      <c r="C19" s="103">
        <v>39</v>
      </c>
      <c r="D19" s="103">
        <v>20264</v>
      </c>
      <c r="E19" s="162">
        <v>44166</v>
      </c>
    </row>
    <row r="20" spans="1:5" x14ac:dyDescent="0.2">
      <c r="A20" s="103">
        <v>3751</v>
      </c>
      <c r="B20" t="s">
        <v>111</v>
      </c>
      <c r="C20" s="103">
        <v>38</v>
      </c>
      <c r="D20" s="103">
        <v>19519</v>
      </c>
      <c r="E20" s="162">
        <v>44166</v>
      </c>
    </row>
    <row r="21" spans="1:5" x14ac:dyDescent="0.2">
      <c r="A21" s="103">
        <v>5602</v>
      </c>
      <c r="B21" t="s">
        <v>107</v>
      </c>
      <c r="C21" s="103">
        <v>38</v>
      </c>
      <c r="D21" s="103">
        <v>14260</v>
      </c>
      <c r="E21" s="162">
        <v>44166</v>
      </c>
    </row>
    <row r="22" spans="1:5" x14ac:dyDescent="0.2">
      <c r="A22" s="103">
        <v>3718</v>
      </c>
      <c r="B22" t="s">
        <v>123</v>
      </c>
      <c r="C22" s="103">
        <v>36</v>
      </c>
      <c r="D22" s="103">
        <v>10966</v>
      </c>
      <c r="E22" s="162">
        <v>44166</v>
      </c>
    </row>
    <row r="23" spans="1:5" x14ac:dyDescent="0.2">
      <c r="A23" s="103">
        <v>1607</v>
      </c>
      <c r="B23" t="s">
        <v>87</v>
      </c>
      <c r="C23" s="103">
        <v>36</v>
      </c>
      <c r="D23" s="103">
        <v>16180</v>
      </c>
      <c r="E23" s="162">
        <v>44166</v>
      </c>
    </row>
    <row r="24" spans="1:5" x14ac:dyDescent="0.2">
      <c r="A24" s="103">
        <v>5606</v>
      </c>
      <c r="B24" t="s">
        <v>108</v>
      </c>
      <c r="C24" s="103">
        <v>36</v>
      </c>
      <c r="D24" s="103">
        <v>6658</v>
      </c>
      <c r="E24" s="162">
        <v>44166</v>
      </c>
    </row>
    <row r="25" spans="1:5" x14ac:dyDescent="0.2">
      <c r="A25" s="103">
        <v>3797</v>
      </c>
      <c r="B25" t="s">
        <v>112</v>
      </c>
      <c r="C25" s="103">
        <v>35</v>
      </c>
      <c r="D25" s="103">
        <v>14179</v>
      </c>
      <c r="E25" s="162">
        <v>44166</v>
      </c>
    </row>
    <row r="26" spans="1:5" x14ac:dyDescent="0.2">
      <c r="A26" s="103">
        <v>5621</v>
      </c>
      <c r="B26" t="s">
        <v>100</v>
      </c>
      <c r="C26" s="103">
        <v>35</v>
      </c>
      <c r="D26" s="103">
        <v>12048</v>
      </c>
      <c r="E26" s="162">
        <v>44166</v>
      </c>
    </row>
    <row r="27" spans="1:5" x14ac:dyDescent="0.2">
      <c r="A27" s="103">
        <v>3859</v>
      </c>
      <c r="B27" t="s">
        <v>117</v>
      </c>
      <c r="C27" s="103">
        <v>35</v>
      </c>
      <c r="D27" s="103">
        <v>15934</v>
      </c>
      <c r="E27" s="162">
        <v>44166</v>
      </c>
    </row>
    <row r="28" spans="1:5" x14ac:dyDescent="0.2">
      <c r="A28" s="103">
        <v>3760</v>
      </c>
      <c r="B28" t="s">
        <v>114</v>
      </c>
      <c r="C28" s="103">
        <v>34</v>
      </c>
      <c r="D28" s="103">
        <v>18614</v>
      </c>
      <c r="E28" s="162">
        <v>44166</v>
      </c>
    </row>
    <row r="29" spans="1:5" x14ac:dyDescent="0.2">
      <c r="A29" s="103">
        <v>1602</v>
      </c>
      <c r="B29" t="s">
        <v>88</v>
      </c>
      <c r="C29" s="103">
        <v>34</v>
      </c>
      <c r="D29" s="103">
        <v>15601</v>
      </c>
      <c r="E29" s="162">
        <v>44166</v>
      </c>
    </row>
    <row r="30" spans="1:5" x14ac:dyDescent="0.2">
      <c r="A30" s="103">
        <v>5603</v>
      </c>
      <c r="B30" t="s">
        <v>109</v>
      </c>
      <c r="C30" s="103">
        <v>34</v>
      </c>
      <c r="D30" s="103">
        <v>3379</v>
      </c>
      <c r="E30" s="162">
        <v>44166</v>
      </c>
    </row>
    <row r="31" spans="1:5" x14ac:dyDescent="0.2">
      <c r="A31" s="103">
        <v>5605</v>
      </c>
      <c r="B31" t="s">
        <v>101</v>
      </c>
      <c r="C31" s="103">
        <v>33</v>
      </c>
      <c r="D31" s="103">
        <v>14188</v>
      </c>
      <c r="E31" s="162">
        <v>44166</v>
      </c>
    </row>
    <row r="32" spans="1:5" x14ac:dyDescent="0.2">
      <c r="A32" s="103">
        <v>3787</v>
      </c>
      <c r="B32" t="s">
        <v>128</v>
      </c>
      <c r="C32" s="103">
        <v>33</v>
      </c>
      <c r="D32" s="103">
        <v>18770</v>
      </c>
      <c r="E32" s="162">
        <v>44166</v>
      </c>
    </row>
    <row r="33" spans="1:5" x14ac:dyDescent="0.2">
      <c r="A33" s="103">
        <v>3863</v>
      </c>
      <c r="B33" t="s">
        <v>133</v>
      </c>
      <c r="C33" s="103">
        <v>33</v>
      </c>
      <c r="D33" s="103">
        <v>13556</v>
      </c>
      <c r="E33" s="162">
        <v>44166</v>
      </c>
    </row>
    <row r="34" spans="1:5" x14ac:dyDescent="0.2">
      <c r="A34" s="103">
        <v>1608</v>
      </c>
      <c r="B34" t="s">
        <v>78</v>
      </c>
      <c r="C34" s="103">
        <v>32</v>
      </c>
      <c r="D34" s="103">
        <v>12635</v>
      </c>
      <c r="E34" s="162">
        <v>44166</v>
      </c>
    </row>
    <row r="35" spans="1:5" x14ac:dyDescent="0.2">
      <c r="A35" s="103">
        <v>3788</v>
      </c>
      <c r="B35" t="s">
        <v>127</v>
      </c>
      <c r="C35" s="103">
        <v>32</v>
      </c>
      <c r="D35" s="103">
        <v>22279</v>
      </c>
      <c r="E35" s="162">
        <v>44166</v>
      </c>
    </row>
    <row r="36" spans="1:5" x14ac:dyDescent="0.2">
      <c r="A36" s="103">
        <v>3867</v>
      </c>
      <c r="B36" t="s">
        <v>144</v>
      </c>
      <c r="C36" s="103">
        <v>32</v>
      </c>
      <c r="D36" s="103">
        <v>19516</v>
      </c>
      <c r="E36" s="162">
        <v>44166</v>
      </c>
    </row>
    <row r="37" spans="1:5" x14ac:dyDescent="0.2">
      <c r="A37" s="103">
        <v>5617</v>
      </c>
      <c r="B37" t="s">
        <v>103</v>
      </c>
      <c r="C37" s="103">
        <v>31</v>
      </c>
      <c r="D37" s="103">
        <v>12073</v>
      </c>
      <c r="E37" s="162">
        <v>44166</v>
      </c>
    </row>
    <row r="38" spans="1:5" x14ac:dyDescent="0.2">
      <c r="A38" s="103">
        <v>3791</v>
      </c>
      <c r="B38" t="s">
        <v>143</v>
      </c>
      <c r="C38" s="103">
        <v>31</v>
      </c>
      <c r="D38" s="103">
        <v>20158</v>
      </c>
      <c r="E38" s="162">
        <v>44166</v>
      </c>
    </row>
    <row r="39" spans="1:5" x14ac:dyDescent="0.2">
      <c r="A39" s="103">
        <v>5614</v>
      </c>
      <c r="B39" t="s">
        <v>106</v>
      </c>
      <c r="C39" s="103">
        <v>30</v>
      </c>
      <c r="D39" s="103">
        <v>12507</v>
      </c>
      <c r="E39" s="162">
        <v>44166</v>
      </c>
    </row>
    <row r="40" spans="1:5" x14ac:dyDescent="0.2">
      <c r="A40" s="103">
        <v>3767</v>
      </c>
      <c r="B40" t="s">
        <v>126</v>
      </c>
      <c r="C40" s="103">
        <v>28</v>
      </c>
      <c r="D40" s="103">
        <v>11356</v>
      </c>
      <c r="E40" s="162">
        <v>44166</v>
      </c>
    </row>
    <row r="41" spans="1:5" x14ac:dyDescent="0.2">
      <c r="A41" s="103">
        <v>3873</v>
      </c>
      <c r="B41" t="s">
        <v>132</v>
      </c>
      <c r="C41" s="103">
        <v>28</v>
      </c>
      <c r="D41" s="103">
        <v>21187</v>
      </c>
      <c r="E41" s="162">
        <v>44166</v>
      </c>
    </row>
    <row r="42" spans="1:5" x14ac:dyDescent="0.2">
      <c r="A42" s="103">
        <v>1605</v>
      </c>
      <c r="B42" t="s">
        <v>80</v>
      </c>
      <c r="C42" s="103">
        <v>27</v>
      </c>
      <c r="D42" s="103">
        <v>12060</v>
      </c>
      <c r="E42" s="162">
        <v>44166</v>
      </c>
    </row>
    <row r="43" spans="1:5" x14ac:dyDescent="0.2">
      <c r="A43" s="103">
        <v>3860</v>
      </c>
      <c r="B43" t="s">
        <v>115</v>
      </c>
      <c r="C43" s="103">
        <v>27</v>
      </c>
      <c r="D43" s="103">
        <v>15287</v>
      </c>
      <c r="E43" s="162">
        <v>44166</v>
      </c>
    </row>
    <row r="44" spans="1:5" x14ac:dyDescent="0.2">
      <c r="A44" s="103">
        <v>3737</v>
      </c>
      <c r="B44" t="s">
        <v>145</v>
      </c>
      <c r="C44" s="103">
        <v>27</v>
      </c>
      <c r="D44" s="103">
        <v>23263</v>
      </c>
      <c r="E44" s="162">
        <v>44166</v>
      </c>
    </row>
    <row r="45" spans="1:5" x14ac:dyDescent="0.2">
      <c r="A45" s="103">
        <v>5619</v>
      </c>
      <c r="B45" t="s">
        <v>102</v>
      </c>
      <c r="C45" s="103">
        <v>26</v>
      </c>
      <c r="D45" s="103">
        <v>12405</v>
      </c>
      <c r="E45" s="162">
        <v>44166</v>
      </c>
    </row>
    <row r="46" spans="1:5" x14ac:dyDescent="0.2">
      <c r="A46" s="103">
        <v>5615</v>
      </c>
      <c r="B46" t="s">
        <v>105</v>
      </c>
      <c r="C46" s="103">
        <v>12</v>
      </c>
      <c r="D46" s="103">
        <v>4271</v>
      </c>
      <c r="E46" s="162">
        <v>44166</v>
      </c>
    </row>
    <row r="47" spans="1:5" x14ac:dyDescent="0.2">
      <c r="A47" s="103">
        <v>3715</v>
      </c>
      <c r="B47" t="s">
        <v>122</v>
      </c>
      <c r="C47" s="103">
        <v>10</v>
      </c>
      <c r="D47" s="103">
        <v>4250</v>
      </c>
      <c r="E47" s="162">
        <v>44166</v>
      </c>
    </row>
    <row r="48" spans="1:5" x14ac:dyDescent="0.2">
      <c r="A48" s="103">
        <v>1603</v>
      </c>
      <c r="B48" t="s">
        <v>89</v>
      </c>
      <c r="C48" s="103">
        <v>6</v>
      </c>
      <c r="D48" s="103">
        <v>5687</v>
      </c>
      <c r="E48" s="162">
        <v>44166</v>
      </c>
    </row>
    <row r="49" spans="1:5" x14ac:dyDescent="0.2">
      <c r="A49" s="103">
        <v>3736</v>
      </c>
      <c r="B49" t="s">
        <v>146</v>
      </c>
      <c r="C49" s="103">
        <v>67</v>
      </c>
      <c r="D49" s="103">
        <v>26882</v>
      </c>
      <c r="E49" s="162">
        <v>44167</v>
      </c>
    </row>
    <row r="50" spans="1:5" x14ac:dyDescent="0.2">
      <c r="A50" s="103">
        <v>3764</v>
      </c>
      <c r="B50" t="s">
        <v>139</v>
      </c>
      <c r="C50" s="103">
        <v>61</v>
      </c>
      <c r="D50" s="103">
        <v>36557</v>
      </c>
      <c r="E50" s="162">
        <v>44167</v>
      </c>
    </row>
    <row r="51" spans="1:5" x14ac:dyDescent="0.2">
      <c r="A51" s="103">
        <v>3722</v>
      </c>
      <c r="B51" t="s">
        <v>99</v>
      </c>
      <c r="C51" s="103">
        <v>58</v>
      </c>
      <c r="D51" s="103">
        <v>12301</v>
      </c>
      <c r="E51" s="162">
        <v>44167</v>
      </c>
    </row>
    <row r="52" spans="1:5" x14ac:dyDescent="0.2">
      <c r="A52" s="103">
        <v>3859</v>
      </c>
      <c r="B52" t="s">
        <v>117</v>
      </c>
      <c r="C52" s="103">
        <v>57</v>
      </c>
      <c r="D52" s="103">
        <v>30502</v>
      </c>
      <c r="E52" s="162">
        <v>44167</v>
      </c>
    </row>
    <row r="53" spans="1:5" x14ac:dyDescent="0.2">
      <c r="A53" s="103">
        <v>3849</v>
      </c>
      <c r="B53" t="s">
        <v>147</v>
      </c>
      <c r="C53" s="103">
        <v>54</v>
      </c>
      <c r="D53" s="103">
        <v>15087</v>
      </c>
      <c r="E53" s="162">
        <v>44167</v>
      </c>
    </row>
    <row r="54" spans="1:5" x14ac:dyDescent="0.2">
      <c r="A54" s="103">
        <v>3751</v>
      </c>
      <c r="B54" t="s">
        <v>111</v>
      </c>
      <c r="C54" s="103">
        <v>53</v>
      </c>
      <c r="D54" s="103">
        <v>19614</v>
      </c>
      <c r="E54" s="162">
        <v>44167</v>
      </c>
    </row>
    <row r="55" spans="1:5" x14ac:dyDescent="0.2">
      <c r="A55" s="103">
        <v>3843</v>
      </c>
      <c r="B55" t="s">
        <v>125</v>
      </c>
      <c r="C55" s="103">
        <v>51</v>
      </c>
      <c r="D55" s="103">
        <v>10286</v>
      </c>
      <c r="E55" s="162">
        <v>44167</v>
      </c>
    </row>
    <row r="56" spans="1:5" x14ac:dyDescent="0.2">
      <c r="A56" s="103">
        <v>3784</v>
      </c>
      <c r="B56" t="s">
        <v>136</v>
      </c>
      <c r="C56" s="103">
        <v>51</v>
      </c>
      <c r="D56" s="103">
        <v>26030</v>
      </c>
      <c r="E56" s="162">
        <v>44167</v>
      </c>
    </row>
    <row r="57" spans="1:5" x14ac:dyDescent="0.2">
      <c r="A57" s="103">
        <v>3798</v>
      </c>
      <c r="B57" t="s">
        <v>116</v>
      </c>
      <c r="C57" s="103">
        <v>48</v>
      </c>
      <c r="D57" s="103">
        <v>13579</v>
      </c>
      <c r="E57" s="162">
        <v>44167</v>
      </c>
    </row>
    <row r="58" spans="1:5" x14ac:dyDescent="0.2">
      <c r="A58" s="103">
        <v>3767</v>
      </c>
      <c r="B58" t="s">
        <v>126</v>
      </c>
      <c r="C58" s="103">
        <v>47</v>
      </c>
      <c r="D58" s="103">
        <v>22186</v>
      </c>
      <c r="E58" s="162">
        <v>44167</v>
      </c>
    </row>
    <row r="59" spans="1:5" x14ac:dyDescent="0.2">
      <c r="A59" s="103">
        <v>3791</v>
      </c>
      <c r="B59" t="s">
        <v>143</v>
      </c>
      <c r="C59" s="103">
        <v>46</v>
      </c>
      <c r="D59" s="103">
        <v>19038</v>
      </c>
      <c r="E59" s="162">
        <v>44167</v>
      </c>
    </row>
    <row r="60" spans="1:5" x14ac:dyDescent="0.2">
      <c r="A60" s="103">
        <v>3743</v>
      </c>
      <c r="B60" t="s">
        <v>131</v>
      </c>
      <c r="C60" s="103">
        <v>43</v>
      </c>
      <c r="D60" s="103">
        <v>28880</v>
      </c>
      <c r="E60" s="162">
        <v>44167</v>
      </c>
    </row>
    <row r="61" spans="1:5" x14ac:dyDescent="0.2">
      <c r="A61" s="103">
        <v>3753</v>
      </c>
      <c r="B61" t="s">
        <v>129</v>
      </c>
      <c r="C61" s="103">
        <v>42</v>
      </c>
      <c r="D61" s="103">
        <v>19274</v>
      </c>
      <c r="E61" s="162">
        <v>44167</v>
      </c>
    </row>
    <row r="62" spans="1:5" x14ac:dyDescent="0.2">
      <c r="A62" s="103">
        <v>3715</v>
      </c>
      <c r="B62" t="s">
        <v>122</v>
      </c>
      <c r="C62" s="103">
        <v>42</v>
      </c>
      <c r="D62" s="103">
        <v>21718</v>
      </c>
      <c r="E62" s="162">
        <v>44167</v>
      </c>
    </row>
    <row r="63" spans="1:5" x14ac:dyDescent="0.2">
      <c r="A63" s="103">
        <v>1602</v>
      </c>
      <c r="B63" t="s">
        <v>88</v>
      </c>
      <c r="C63" s="103">
        <v>39</v>
      </c>
      <c r="D63" s="103">
        <v>15584</v>
      </c>
      <c r="E63" s="162">
        <v>44167</v>
      </c>
    </row>
    <row r="64" spans="1:5" x14ac:dyDescent="0.2">
      <c r="A64" s="103">
        <v>3780</v>
      </c>
      <c r="B64" t="s">
        <v>148</v>
      </c>
      <c r="C64" s="103">
        <v>39</v>
      </c>
      <c r="D64" s="103">
        <v>15092</v>
      </c>
      <c r="E64" s="162">
        <v>44167</v>
      </c>
    </row>
    <row r="65" spans="1:5" x14ac:dyDescent="0.2">
      <c r="A65" s="103">
        <v>5606</v>
      </c>
      <c r="B65" t="s">
        <v>108</v>
      </c>
      <c r="C65" s="103">
        <v>37</v>
      </c>
      <c r="D65" s="103">
        <v>7416</v>
      </c>
      <c r="E65" s="162">
        <v>44167</v>
      </c>
    </row>
    <row r="66" spans="1:5" x14ac:dyDescent="0.2">
      <c r="A66" s="103">
        <v>3842</v>
      </c>
      <c r="B66" t="s">
        <v>137</v>
      </c>
      <c r="C66" s="103">
        <v>35</v>
      </c>
      <c r="D66" s="103">
        <v>19391</v>
      </c>
      <c r="E66" s="162">
        <v>44167</v>
      </c>
    </row>
    <row r="67" spans="1:5" x14ac:dyDescent="0.2">
      <c r="A67" s="103">
        <v>1636</v>
      </c>
      <c r="B67" t="s">
        <v>82</v>
      </c>
      <c r="C67" s="103">
        <v>35</v>
      </c>
      <c r="D67" s="103">
        <v>17827</v>
      </c>
      <c r="E67" s="162">
        <v>44167</v>
      </c>
    </row>
    <row r="68" spans="1:5" x14ac:dyDescent="0.2">
      <c r="A68" s="103">
        <v>5613</v>
      </c>
      <c r="B68" t="s">
        <v>104</v>
      </c>
      <c r="C68" s="103">
        <v>34</v>
      </c>
      <c r="D68" s="103">
        <v>4664</v>
      </c>
      <c r="E68" s="162">
        <v>44167</v>
      </c>
    </row>
    <row r="69" spans="1:5" x14ac:dyDescent="0.2">
      <c r="A69" s="103">
        <v>3844</v>
      </c>
      <c r="B69" t="s">
        <v>130</v>
      </c>
      <c r="C69" s="103">
        <v>34</v>
      </c>
      <c r="D69" s="103">
        <v>10806</v>
      </c>
      <c r="E69" s="162">
        <v>44167</v>
      </c>
    </row>
    <row r="70" spans="1:5" x14ac:dyDescent="0.2">
      <c r="A70" s="103">
        <v>3863</v>
      </c>
      <c r="B70" t="s">
        <v>133</v>
      </c>
      <c r="C70" s="103">
        <v>34</v>
      </c>
      <c r="D70" s="103">
        <v>13084</v>
      </c>
      <c r="E70" s="162">
        <v>44167</v>
      </c>
    </row>
    <row r="71" spans="1:5" x14ac:dyDescent="0.2">
      <c r="A71" s="103">
        <v>5620</v>
      </c>
      <c r="B71" t="s">
        <v>110</v>
      </c>
      <c r="C71" s="103">
        <v>33</v>
      </c>
      <c r="D71" s="103">
        <v>10085</v>
      </c>
      <c r="E71" s="162">
        <v>44167</v>
      </c>
    </row>
    <row r="72" spans="1:5" x14ac:dyDescent="0.2">
      <c r="A72" s="103">
        <v>1619</v>
      </c>
      <c r="B72" t="s">
        <v>83</v>
      </c>
      <c r="C72" s="103">
        <v>31</v>
      </c>
      <c r="D72" s="103">
        <v>16692</v>
      </c>
      <c r="E72" s="162">
        <v>44167</v>
      </c>
    </row>
    <row r="73" spans="1:5" x14ac:dyDescent="0.2">
      <c r="A73" s="103">
        <v>3739</v>
      </c>
      <c r="B73" t="s">
        <v>141</v>
      </c>
      <c r="C73" s="103">
        <v>31</v>
      </c>
      <c r="D73" s="103">
        <v>15265</v>
      </c>
      <c r="E73" s="162">
        <v>44167</v>
      </c>
    </row>
    <row r="74" spans="1:5" x14ac:dyDescent="0.2">
      <c r="A74" s="103">
        <v>1607</v>
      </c>
      <c r="B74" t="s">
        <v>87</v>
      </c>
      <c r="C74" s="103">
        <v>31</v>
      </c>
      <c r="D74" s="103">
        <v>18525</v>
      </c>
      <c r="E74" s="162">
        <v>44167</v>
      </c>
    </row>
    <row r="75" spans="1:5" x14ac:dyDescent="0.2">
      <c r="A75" s="103">
        <v>3867</v>
      </c>
      <c r="B75" t="s">
        <v>144</v>
      </c>
      <c r="C75" s="103">
        <v>31</v>
      </c>
      <c r="D75" s="103">
        <v>17429</v>
      </c>
      <c r="E75" s="162">
        <v>44167</v>
      </c>
    </row>
    <row r="76" spans="1:5" x14ac:dyDescent="0.2">
      <c r="A76" s="103">
        <v>5603</v>
      </c>
      <c r="B76" t="s">
        <v>109</v>
      </c>
      <c r="C76" s="103">
        <v>29</v>
      </c>
      <c r="D76" s="103">
        <v>3292</v>
      </c>
      <c r="E76" s="162">
        <v>44167</v>
      </c>
    </row>
    <row r="77" spans="1:5" x14ac:dyDescent="0.2">
      <c r="A77" s="103">
        <v>3760</v>
      </c>
      <c r="B77" t="s">
        <v>114</v>
      </c>
      <c r="C77" s="103">
        <v>28</v>
      </c>
      <c r="D77" s="103">
        <v>19454</v>
      </c>
      <c r="E77" s="162">
        <v>44167</v>
      </c>
    </row>
    <row r="78" spans="1:5" x14ac:dyDescent="0.2">
      <c r="A78" s="103">
        <v>1608</v>
      </c>
      <c r="B78" t="s">
        <v>78</v>
      </c>
      <c r="C78" s="103">
        <v>27</v>
      </c>
      <c r="D78" s="103">
        <v>12401</v>
      </c>
      <c r="E78" s="162">
        <v>44167</v>
      </c>
    </row>
    <row r="79" spans="1:5" x14ac:dyDescent="0.2">
      <c r="A79" s="103">
        <v>1604</v>
      </c>
      <c r="B79" t="s">
        <v>86</v>
      </c>
      <c r="C79" s="103">
        <v>26</v>
      </c>
      <c r="D79" s="103">
        <v>16890</v>
      </c>
      <c r="E79" s="162">
        <v>44167</v>
      </c>
    </row>
    <row r="80" spans="1:5" x14ac:dyDescent="0.2">
      <c r="A80" s="103">
        <v>5619</v>
      </c>
      <c r="B80" t="s">
        <v>102</v>
      </c>
      <c r="C80" s="103">
        <v>25</v>
      </c>
      <c r="D80" s="103">
        <v>9669</v>
      </c>
      <c r="E80" s="162">
        <v>44167</v>
      </c>
    </row>
    <row r="81" spans="1:5" x14ac:dyDescent="0.2">
      <c r="A81" s="103">
        <v>5602</v>
      </c>
      <c r="B81" t="s">
        <v>107</v>
      </c>
      <c r="C81" s="103">
        <v>25</v>
      </c>
      <c r="D81" s="103">
        <v>12097</v>
      </c>
      <c r="E81" s="162">
        <v>44167</v>
      </c>
    </row>
    <row r="82" spans="1:5" x14ac:dyDescent="0.2">
      <c r="A82" s="103">
        <v>3824</v>
      </c>
      <c r="B82" t="s">
        <v>135</v>
      </c>
      <c r="C82" s="103">
        <v>25</v>
      </c>
      <c r="D82" s="103">
        <v>13686</v>
      </c>
      <c r="E82" s="162">
        <v>44167</v>
      </c>
    </row>
    <row r="83" spans="1:5" x14ac:dyDescent="0.2">
      <c r="A83" s="103">
        <v>3752</v>
      </c>
      <c r="B83" t="s">
        <v>142</v>
      </c>
      <c r="C83" s="103">
        <v>24</v>
      </c>
      <c r="D83" s="103">
        <v>18561</v>
      </c>
      <c r="E83" s="162">
        <v>44167</v>
      </c>
    </row>
    <row r="84" spans="1:5" x14ac:dyDescent="0.2">
      <c r="A84" s="103">
        <v>3776</v>
      </c>
      <c r="B84" t="s">
        <v>134</v>
      </c>
      <c r="C84" s="103">
        <v>24</v>
      </c>
      <c r="D84" s="103">
        <v>16301</v>
      </c>
      <c r="E84" s="162">
        <v>44167</v>
      </c>
    </row>
    <row r="85" spans="1:5" x14ac:dyDescent="0.2">
      <c r="A85" s="103">
        <v>5605</v>
      </c>
      <c r="B85" t="s">
        <v>101</v>
      </c>
      <c r="C85" s="103">
        <v>22</v>
      </c>
      <c r="D85" s="103">
        <v>10533</v>
      </c>
      <c r="E85" s="162">
        <v>44167</v>
      </c>
    </row>
    <row r="86" spans="1:5" x14ac:dyDescent="0.2">
      <c r="A86" s="103">
        <v>1613</v>
      </c>
      <c r="B86" t="s">
        <v>84</v>
      </c>
      <c r="C86" s="103">
        <v>22</v>
      </c>
      <c r="D86" s="103">
        <v>9444</v>
      </c>
      <c r="E86" s="162">
        <v>44167</v>
      </c>
    </row>
    <row r="87" spans="1:5" x14ac:dyDescent="0.2">
      <c r="A87" s="103">
        <v>5617</v>
      </c>
      <c r="B87" t="s">
        <v>103</v>
      </c>
      <c r="C87" s="103">
        <v>22</v>
      </c>
      <c r="D87" s="103">
        <v>7960</v>
      </c>
      <c r="E87" s="162">
        <v>44167</v>
      </c>
    </row>
    <row r="88" spans="1:5" x14ac:dyDescent="0.2">
      <c r="A88" s="103">
        <v>5614</v>
      </c>
      <c r="B88" t="s">
        <v>106</v>
      </c>
      <c r="C88" s="103">
        <v>22</v>
      </c>
      <c r="D88" s="103">
        <v>6412</v>
      </c>
      <c r="E88" s="162">
        <v>44167</v>
      </c>
    </row>
    <row r="89" spans="1:5" x14ac:dyDescent="0.2">
      <c r="A89" s="103">
        <v>3806</v>
      </c>
      <c r="B89" t="s">
        <v>118</v>
      </c>
      <c r="C89" s="103">
        <v>22</v>
      </c>
      <c r="D89" s="103">
        <v>6999</v>
      </c>
      <c r="E89" s="162">
        <v>44167</v>
      </c>
    </row>
    <row r="90" spans="1:5" x14ac:dyDescent="0.2">
      <c r="A90" s="103">
        <v>3860</v>
      </c>
      <c r="B90" t="s">
        <v>115</v>
      </c>
      <c r="C90" s="103">
        <v>19</v>
      </c>
      <c r="D90" s="103">
        <v>14518</v>
      </c>
      <c r="E90" s="162">
        <v>44167</v>
      </c>
    </row>
    <row r="91" spans="1:5" x14ac:dyDescent="0.2">
      <c r="A91" s="103">
        <v>5621</v>
      </c>
      <c r="B91" t="s">
        <v>100</v>
      </c>
      <c r="C91" s="103">
        <v>18</v>
      </c>
      <c r="D91" s="103">
        <v>9391</v>
      </c>
      <c r="E91" s="162">
        <v>44167</v>
      </c>
    </row>
    <row r="92" spans="1:5" x14ac:dyDescent="0.2">
      <c r="A92" s="103">
        <v>3765</v>
      </c>
      <c r="B92" t="s">
        <v>119</v>
      </c>
      <c r="C92" s="103">
        <v>17</v>
      </c>
      <c r="D92" s="103">
        <v>11827</v>
      </c>
      <c r="E92" s="162">
        <v>44167</v>
      </c>
    </row>
    <row r="93" spans="1:5" x14ac:dyDescent="0.2">
      <c r="A93" s="103">
        <v>1601</v>
      </c>
      <c r="B93" t="s">
        <v>81</v>
      </c>
      <c r="C93" s="103">
        <v>16</v>
      </c>
      <c r="D93" s="103">
        <v>9751</v>
      </c>
      <c r="E93" s="162">
        <v>44167</v>
      </c>
    </row>
    <row r="94" spans="1:5" x14ac:dyDescent="0.2">
      <c r="A94" s="103">
        <v>1605</v>
      </c>
      <c r="B94" t="s">
        <v>80</v>
      </c>
      <c r="C94" s="103">
        <v>15</v>
      </c>
      <c r="D94" s="103">
        <v>8899</v>
      </c>
      <c r="E94" s="162">
        <v>44167</v>
      </c>
    </row>
    <row r="95" spans="1:5" x14ac:dyDescent="0.2">
      <c r="A95" s="103">
        <v>1603</v>
      </c>
      <c r="B95" t="s">
        <v>89</v>
      </c>
      <c r="C95" s="103">
        <v>9</v>
      </c>
      <c r="D95" s="103">
        <v>6875</v>
      </c>
      <c r="E95" s="162">
        <v>44167</v>
      </c>
    </row>
    <row r="96" spans="1:5" x14ac:dyDescent="0.2">
      <c r="A96" s="103">
        <v>3718</v>
      </c>
      <c r="B96" t="s">
        <v>123</v>
      </c>
      <c r="C96" s="103">
        <v>8</v>
      </c>
      <c r="D96" s="103">
        <v>2202</v>
      </c>
      <c r="E96" s="162">
        <v>44167</v>
      </c>
    </row>
    <row r="97" spans="1:5" x14ac:dyDescent="0.2">
      <c r="A97" s="103">
        <v>5615</v>
      </c>
      <c r="B97" t="s">
        <v>105</v>
      </c>
      <c r="C97" s="103">
        <v>6</v>
      </c>
      <c r="D97" s="103">
        <v>3000</v>
      </c>
      <c r="E97" s="162">
        <v>44167</v>
      </c>
    </row>
    <row r="98" spans="1:5" x14ac:dyDescent="0.2">
      <c r="A98" s="103">
        <v>3873</v>
      </c>
      <c r="B98" t="s">
        <v>132</v>
      </c>
      <c r="C98" s="103">
        <v>60</v>
      </c>
      <c r="D98" s="103">
        <v>31858</v>
      </c>
      <c r="E98" s="162">
        <v>44168</v>
      </c>
    </row>
    <row r="99" spans="1:5" x14ac:dyDescent="0.2">
      <c r="A99" s="103">
        <v>3784</v>
      </c>
      <c r="B99" t="s">
        <v>136</v>
      </c>
      <c r="C99" s="103">
        <v>59</v>
      </c>
      <c r="D99" s="103">
        <v>21120</v>
      </c>
      <c r="E99" s="162">
        <v>44168</v>
      </c>
    </row>
    <row r="100" spans="1:5" x14ac:dyDescent="0.2">
      <c r="A100" s="103">
        <v>3844</v>
      </c>
      <c r="B100" t="s">
        <v>130</v>
      </c>
      <c r="C100" s="103">
        <v>55</v>
      </c>
      <c r="D100" s="103">
        <v>22309</v>
      </c>
      <c r="E100" s="162">
        <v>44168</v>
      </c>
    </row>
    <row r="101" spans="1:5" x14ac:dyDescent="0.2">
      <c r="A101" s="103">
        <v>3736</v>
      </c>
      <c r="B101" t="s">
        <v>146</v>
      </c>
      <c r="C101" s="103">
        <v>54</v>
      </c>
      <c r="D101" s="103">
        <v>27241</v>
      </c>
      <c r="E101" s="162">
        <v>44168</v>
      </c>
    </row>
    <row r="102" spans="1:5" x14ac:dyDescent="0.2">
      <c r="A102" s="103">
        <v>3722</v>
      </c>
      <c r="B102" t="s">
        <v>99</v>
      </c>
      <c r="C102" s="103">
        <v>49</v>
      </c>
      <c r="D102" s="103">
        <v>19149</v>
      </c>
      <c r="E102" s="162">
        <v>44168</v>
      </c>
    </row>
    <row r="103" spans="1:5" x14ac:dyDescent="0.2">
      <c r="A103" s="103">
        <v>3791</v>
      </c>
      <c r="B103" t="s">
        <v>143</v>
      </c>
      <c r="C103" s="103">
        <v>39</v>
      </c>
      <c r="D103" s="103">
        <v>15433</v>
      </c>
      <c r="E103" s="162">
        <v>44168</v>
      </c>
    </row>
    <row r="104" spans="1:5" x14ac:dyDescent="0.2">
      <c r="A104" s="103">
        <v>1619</v>
      </c>
      <c r="B104" t="s">
        <v>83</v>
      </c>
      <c r="C104" s="103">
        <v>38</v>
      </c>
      <c r="D104" s="103">
        <v>17653</v>
      </c>
      <c r="E104" s="162">
        <v>44168</v>
      </c>
    </row>
    <row r="105" spans="1:5" x14ac:dyDescent="0.2">
      <c r="A105" s="103">
        <v>3753</v>
      </c>
      <c r="B105" t="s">
        <v>129</v>
      </c>
      <c r="C105" s="103">
        <v>38</v>
      </c>
      <c r="D105" s="103">
        <v>19533</v>
      </c>
      <c r="E105" s="162">
        <v>44168</v>
      </c>
    </row>
    <row r="106" spans="1:5" x14ac:dyDescent="0.2">
      <c r="A106" s="103">
        <v>1636</v>
      </c>
      <c r="B106" t="s">
        <v>82</v>
      </c>
      <c r="C106" s="103">
        <v>37</v>
      </c>
      <c r="D106" s="103">
        <v>15931</v>
      </c>
      <c r="E106" s="162">
        <v>44168</v>
      </c>
    </row>
    <row r="107" spans="1:5" x14ac:dyDescent="0.2">
      <c r="A107" s="103">
        <v>1632</v>
      </c>
      <c r="B107" t="s">
        <v>85</v>
      </c>
      <c r="C107" s="103">
        <v>37</v>
      </c>
      <c r="D107" s="103">
        <v>10819</v>
      </c>
      <c r="E107" s="162">
        <v>44168</v>
      </c>
    </row>
    <row r="108" spans="1:5" x14ac:dyDescent="0.2">
      <c r="A108" s="103">
        <v>3843</v>
      </c>
      <c r="B108" t="s">
        <v>125</v>
      </c>
      <c r="C108" s="103">
        <v>36</v>
      </c>
      <c r="D108" s="103">
        <v>23851</v>
      </c>
      <c r="E108" s="162">
        <v>44168</v>
      </c>
    </row>
    <row r="109" spans="1:5" x14ac:dyDescent="0.2">
      <c r="A109" s="103">
        <v>3798</v>
      </c>
      <c r="B109" t="s">
        <v>116</v>
      </c>
      <c r="C109" s="103">
        <v>36</v>
      </c>
      <c r="D109" s="103">
        <v>15143</v>
      </c>
      <c r="E109" s="162">
        <v>44168</v>
      </c>
    </row>
    <row r="110" spans="1:5" x14ac:dyDescent="0.2">
      <c r="A110" s="103">
        <v>3859</v>
      </c>
      <c r="B110" t="s">
        <v>117</v>
      </c>
      <c r="C110" s="103">
        <v>36</v>
      </c>
      <c r="D110" s="103">
        <v>21805</v>
      </c>
      <c r="E110" s="162">
        <v>44168</v>
      </c>
    </row>
    <row r="111" spans="1:5" x14ac:dyDescent="0.2">
      <c r="A111" s="103">
        <v>3776</v>
      </c>
      <c r="B111" t="s">
        <v>134</v>
      </c>
      <c r="C111" s="103">
        <v>36</v>
      </c>
      <c r="D111" s="103">
        <v>19743</v>
      </c>
      <c r="E111" s="162">
        <v>44168</v>
      </c>
    </row>
    <row r="112" spans="1:5" x14ac:dyDescent="0.2">
      <c r="A112" s="103">
        <v>3718</v>
      </c>
      <c r="B112" t="s">
        <v>123</v>
      </c>
      <c r="C112" s="103">
        <v>35</v>
      </c>
      <c r="D112" s="103">
        <v>18339</v>
      </c>
      <c r="E112" s="162">
        <v>44168</v>
      </c>
    </row>
    <row r="113" spans="1:5" x14ac:dyDescent="0.2">
      <c r="A113" s="103">
        <v>1601</v>
      </c>
      <c r="B113" t="s">
        <v>81</v>
      </c>
      <c r="C113" s="103">
        <v>35</v>
      </c>
      <c r="D113" s="103">
        <v>17048</v>
      </c>
      <c r="E113" s="162">
        <v>44168</v>
      </c>
    </row>
    <row r="114" spans="1:5" x14ac:dyDescent="0.2">
      <c r="A114" s="103">
        <v>5614</v>
      </c>
      <c r="B114" t="s">
        <v>106</v>
      </c>
      <c r="C114" s="103">
        <v>35</v>
      </c>
      <c r="D114" s="103">
        <v>7600</v>
      </c>
      <c r="E114" s="162">
        <v>44168</v>
      </c>
    </row>
    <row r="115" spans="1:5" x14ac:dyDescent="0.2">
      <c r="A115" s="103">
        <v>5620</v>
      </c>
      <c r="B115" t="s">
        <v>110</v>
      </c>
      <c r="C115" s="103">
        <v>35</v>
      </c>
      <c r="D115" s="103">
        <v>8384</v>
      </c>
      <c r="E115" s="162">
        <v>44168</v>
      </c>
    </row>
    <row r="116" spans="1:5" x14ac:dyDescent="0.2">
      <c r="A116" s="103">
        <v>3767</v>
      </c>
      <c r="B116" t="s">
        <v>126</v>
      </c>
      <c r="C116" s="103">
        <v>34</v>
      </c>
      <c r="D116" s="103">
        <v>17046</v>
      </c>
      <c r="E116" s="162">
        <v>44168</v>
      </c>
    </row>
    <row r="117" spans="1:5" x14ac:dyDescent="0.2">
      <c r="A117" s="103">
        <v>5606</v>
      </c>
      <c r="B117" t="s">
        <v>108</v>
      </c>
      <c r="C117" s="103">
        <v>33</v>
      </c>
      <c r="D117" s="103">
        <v>5391</v>
      </c>
      <c r="E117" s="162">
        <v>44168</v>
      </c>
    </row>
    <row r="118" spans="1:5" x14ac:dyDescent="0.2">
      <c r="A118" s="103">
        <v>5613</v>
      </c>
      <c r="B118" t="s">
        <v>104</v>
      </c>
      <c r="C118" s="103">
        <v>32</v>
      </c>
      <c r="D118" s="103">
        <v>6723</v>
      </c>
      <c r="E118" s="162">
        <v>44168</v>
      </c>
    </row>
    <row r="119" spans="1:5" x14ac:dyDescent="0.2">
      <c r="A119" s="103">
        <v>3764</v>
      </c>
      <c r="B119" t="s">
        <v>139</v>
      </c>
      <c r="C119" s="103">
        <v>32</v>
      </c>
      <c r="D119" s="103">
        <v>18704</v>
      </c>
      <c r="E119" s="162">
        <v>44168</v>
      </c>
    </row>
    <row r="120" spans="1:5" x14ac:dyDescent="0.2">
      <c r="A120" s="103">
        <v>5602</v>
      </c>
      <c r="B120" t="s">
        <v>107</v>
      </c>
      <c r="C120" s="103">
        <v>32</v>
      </c>
      <c r="D120" s="103">
        <v>11639</v>
      </c>
      <c r="E120" s="162">
        <v>44168</v>
      </c>
    </row>
    <row r="121" spans="1:5" x14ac:dyDescent="0.2">
      <c r="A121" s="103">
        <v>5617</v>
      </c>
      <c r="B121" t="s">
        <v>103</v>
      </c>
      <c r="C121" s="103">
        <v>31</v>
      </c>
      <c r="D121" s="103">
        <v>8535</v>
      </c>
      <c r="E121" s="162">
        <v>44168</v>
      </c>
    </row>
    <row r="122" spans="1:5" x14ac:dyDescent="0.2">
      <c r="A122" s="103">
        <v>3761</v>
      </c>
      <c r="B122" t="s">
        <v>140</v>
      </c>
      <c r="C122" s="103">
        <v>31</v>
      </c>
      <c r="D122" s="103">
        <v>12859</v>
      </c>
      <c r="E122" s="162">
        <v>44168</v>
      </c>
    </row>
    <row r="123" spans="1:5" x14ac:dyDescent="0.2">
      <c r="A123" s="103">
        <v>3743</v>
      </c>
      <c r="B123" t="s">
        <v>131</v>
      </c>
      <c r="C123" s="103">
        <v>31</v>
      </c>
      <c r="D123" s="103">
        <v>19655</v>
      </c>
      <c r="E123" s="162">
        <v>44168</v>
      </c>
    </row>
    <row r="124" spans="1:5" x14ac:dyDescent="0.2">
      <c r="A124" s="103">
        <v>3842</v>
      </c>
      <c r="B124" t="s">
        <v>137</v>
      </c>
      <c r="C124" s="103">
        <v>30</v>
      </c>
      <c r="D124" s="103">
        <v>14977</v>
      </c>
      <c r="E124" s="162">
        <v>44168</v>
      </c>
    </row>
    <row r="125" spans="1:5" x14ac:dyDescent="0.2">
      <c r="A125" s="103">
        <v>3737</v>
      </c>
      <c r="B125" t="s">
        <v>145</v>
      </c>
      <c r="C125" s="103">
        <v>29</v>
      </c>
      <c r="D125" s="103">
        <v>21199</v>
      </c>
      <c r="E125" s="162">
        <v>44168</v>
      </c>
    </row>
    <row r="126" spans="1:5" x14ac:dyDescent="0.2">
      <c r="A126" s="103">
        <v>3860</v>
      </c>
      <c r="B126" t="s">
        <v>115</v>
      </c>
      <c r="C126" s="103">
        <v>28</v>
      </c>
      <c r="D126" s="103">
        <v>13168</v>
      </c>
      <c r="E126" s="162">
        <v>44168</v>
      </c>
    </row>
    <row r="127" spans="1:5" x14ac:dyDescent="0.2">
      <c r="A127" s="103">
        <v>3788</v>
      </c>
      <c r="B127" t="s">
        <v>127</v>
      </c>
      <c r="C127" s="103">
        <v>27</v>
      </c>
      <c r="D127" s="103">
        <v>17190</v>
      </c>
      <c r="E127" s="162">
        <v>44168</v>
      </c>
    </row>
    <row r="128" spans="1:5" x14ac:dyDescent="0.2">
      <c r="A128" s="103">
        <v>3765</v>
      </c>
      <c r="B128" t="s">
        <v>119</v>
      </c>
      <c r="C128" s="103">
        <v>27</v>
      </c>
      <c r="D128" s="103">
        <v>19941</v>
      </c>
      <c r="E128" s="162">
        <v>44168</v>
      </c>
    </row>
    <row r="129" spans="1:5" x14ac:dyDescent="0.2">
      <c r="A129" s="103">
        <v>3783</v>
      </c>
      <c r="B129" t="s">
        <v>124</v>
      </c>
      <c r="C129" s="103">
        <v>26</v>
      </c>
      <c r="D129" s="103">
        <v>19328</v>
      </c>
      <c r="E129" s="162">
        <v>44168</v>
      </c>
    </row>
    <row r="130" spans="1:5" x14ac:dyDescent="0.2">
      <c r="A130" s="103">
        <v>5621</v>
      </c>
      <c r="B130" t="s">
        <v>100</v>
      </c>
      <c r="C130" s="103">
        <v>26</v>
      </c>
      <c r="D130" s="103">
        <v>10073</v>
      </c>
      <c r="E130" s="162">
        <v>44168</v>
      </c>
    </row>
    <row r="131" spans="1:5" x14ac:dyDescent="0.2">
      <c r="A131" s="103">
        <v>5605</v>
      </c>
      <c r="B131" t="s">
        <v>101</v>
      </c>
      <c r="C131" s="103">
        <v>26</v>
      </c>
      <c r="D131" s="103">
        <v>13411</v>
      </c>
      <c r="E131" s="162">
        <v>44168</v>
      </c>
    </row>
    <row r="132" spans="1:5" x14ac:dyDescent="0.2">
      <c r="A132" s="103">
        <v>3752</v>
      </c>
      <c r="B132" t="s">
        <v>142</v>
      </c>
      <c r="C132" s="103">
        <v>26</v>
      </c>
      <c r="D132" s="103">
        <v>18313</v>
      </c>
      <c r="E132" s="162">
        <v>44168</v>
      </c>
    </row>
    <row r="133" spans="1:5" x14ac:dyDescent="0.2">
      <c r="A133" s="103">
        <v>3824</v>
      </c>
      <c r="B133" t="s">
        <v>135</v>
      </c>
      <c r="C133" s="103">
        <v>24</v>
      </c>
      <c r="D133" s="103">
        <v>12658</v>
      </c>
      <c r="E133" s="162">
        <v>44168</v>
      </c>
    </row>
    <row r="134" spans="1:5" x14ac:dyDescent="0.2">
      <c r="A134" s="103">
        <v>3715</v>
      </c>
      <c r="B134" t="s">
        <v>122</v>
      </c>
      <c r="C134" s="103">
        <v>24</v>
      </c>
      <c r="D134" s="103">
        <v>12722</v>
      </c>
      <c r="E134" s="162">
        <v>44168</v>
      </c>
    </row>
    <row r="135" spans="1:5" x14ac:dyDescent="0.2">
      <c r="A135" s="103">
        <v>1605</v>
      </c>
      <c r="B135" t="s">
        <v>80</v>
      </c>
      <c r="C135" s="103">
        <v>23</v>
      </c>
      <c r="D135" s="103">
        <v>11647</v>
      </c>
      <c r="E135" s="162">
        <v>44168</v>
      </c>
    </row>
    <row r="136" spans="1:5" x14ac:dyDescent="0.2">
      <c r="A136" s="103">
        <v>3867</v>
      </c>
      <c r="B136" t="s">
        <v>144</v>
      </c>
      <c r="C136" s="103">
        <v>23</v>
      </c>
      <c r="D136" s="103">
        <v>20193</v>
      </c>
      <c r="E136" s="162">
        <v>44168</v>
      </c>
    </row>
    <row r="137" spans="1:5" x14ac:dyDescent="0.2">
      <c r="A137" s="103">
        <v>3787</v>
      </c>
      <c r="B137" t="s">
        <v>128</v>
      </c>
      <c r="C137" s="103">
        <v>22</v>
      </c>
      <c r="D137" s="103">
        <v>14935</v>
      </c>
      <c r="E137" s="162">
        <v>44168</v>
      </c>
    </row>
    <row r="138" spans="1:5" x14ac:dyDescent="0.2">
      <c r="A138" s="103">
        <v>5619</v>
      </c>
      <c r="B138" t="s">
        <v>102</v>
      </c>
      <c r="C138" s="103">
        <v>22</v>
      </c>
      <c r="D138" s="103">
        <v>9283</v>
      </c>
      <c r="E138" s="162">
        <v>44168</v>
      </c>
    </row>
    <row r="139" spans="1:5" x14ac:dyDescent="0.2">
      <c r="A139" s="103">
        <v>1626</v>
      </c>
      <c r="B139" t="s">
        <v>79</v>
      </c>
      <c r="C139" s="103">
        <v>17</v>
      </c>
      <c r="D139" s="103">
        <v>18678</v>
      </c>
      <c r="E139" s="162">
        <v>44168</v>
      </c>
    </row>
    <row r="140" spans="1:5" x14ac:dyDescent="0.2">
      <c r="A140" s="103">
        <v>1604</v>
      </c>
      <c r="B140" t="s">
        <v>86</v>
      </c>
      <c r="C140" s="103">
        <v>15</v>
      </c>
      <c r="D140" s="103">
        <v>4325</v>
      </c>
      <c r="E140" s="162">
        <v>44168</v>
      </c>
    </row>
    <row r="141" spans="1:5" x14ac:dyDescent="0.2">
      <c r="A141" s="103">
        <v>1613</v>
      </c>
      <c r="B141" t="s">
        <v>84</v>
      </c>
      <c r="C141" s="103">
        <v>10</v>
      </c>
      <c r="D141" s="103">
        <v>7077</v>
      </c>
      <c r="E141" s="162">
        <v>44168</v>
      </c>
    </row>
    <row r="142" spans="1:5" x14ac:dyDescent="0.2">
      <c r="A142" s="103">
        <v>3806</v>
      </c>
      <c r="B142" t="s">
        <v>118</v>
      </c>
      <c r="C142" s="103">
        <v>6</v>
      </c>
      <c r="D142" s="103">
        <v>8966</v>
      </c>
      <c r="E142" s="162">
        <v>44168</v>
      </c>
    </row>
    <row r="143" spans="1:5" x14ac:dyDescent="0.2">
      <c r="A143" s="103">
        <v>5603</v>
      </c>
      <c r="B143" t="s">
        <v>109</v>
      </c>
      <c r="C143" s="103">
        <v>4</v>
      </c>
      <c r="D143" s="103">
        <v>131</v>
      </c>
      <c r="E143" s="162">
        <v>44168</v>
      </c>
    </row>
    <row r="144" spans="1:5" x14ac:dyDescent="0.2">
      <c r="A144" s="103">
        <v>1603</v>
      </c>
      <c r="B144" t="s">
        <v>89</v>
      </c>
      <c r="C144" s="103">
        <v>2</v>
      </c>
      <c r="D144" s="103">
        <v>1460</v>
      </c>
      <c r="E144" s="162">
        <v>44168</v>
      </c>
    </row>
    <row r="145" spans="1:5" x14ac:dyDescent="0.2">
      <c r="A145" s="103">
        <v>3844</v>
      </c>
      <c r="B145" t="s">
        <v>130</v>
      </c>
      <c r="C145" s="103">
        <v>53</v>
      </c>
      <c r="D145" s="103">
        <v>22867</v>
      </c>
      <c r="E145" s="162">
        <v>44169</v>
      </c>
    </row>
    <row r="146" spans="1:5" x14ac:dyDescent="0.2">
      <c r="A146" s="103">
        <v>3873</v>
      </c>
      <c r="B146" t="s">
        <v>132</v>
      </c>
      <c r="C146" s="103">
        <v>53</v>
      </c>
      <c r="D146" s="103">
        <v>31820</v>
      </c>
      <c r="E146" s="162">
        <v>44169</v>
      </c>
    </row>
    <row r="147" spans="1:5" x14ac:dyDescent="0.2">
      <c r="A147" s="103">
        <v>3846</v>
      </c>
      <c r="B147" t="s">
        <v>120</v>
      </c>
      <c r="C147" s="103">
        <v>46</v>
      </c>
      <c r="D147" s="103">
        <v>22203</v>
      </c>
      <c r="E147" s="162">
        <v>44169</v>
      </c>
    </row>
    <row r="148" spans="1:5" x14ac:dyDescent="0.2">
      <c r="A148" s="103">
        <v>5606</v>
      </c>
      <c r="B148" t="s">
        <v>108</v>
      </c>
      <c r="C148" s="103">
        <v>46</v>
      </c>
      <c r="D148" s="103">
        <v>9097</v>
      </c>
      <c r="E148" s="162">
        <v>44169</v>
      </c>
    </row>
    <row r="149" spans="1:5" x14ac:dyDescent="0.2">
      <c r="A149" s="103">
        <v>3736</v>
      </c>
      <c r="B149" t="s">
        <v>146</v>
      </c>
      <c r="C149" s="103">
        <v>45</v>
      </c>
      <c r="D149" s="103">
        <v>21160</v>
      </c>
      <c r="E149" s="162">
        <v>44169</v>
      </c>
    </row>
    <row r="150" spans="1:5" x14ac:dyDescent="0.2">
      <c r="A150" s="103">
        <v>5620</v>
      </c>
      <c r="B150" t="s">
        <v>110</v>
      </c>
      <c r="C150" s="103">
        <v>43</v>
      </c>
      <c r="D150" s="103">
        <v>11059</v>
      </c>
      <c r="E150" s="162">
        <v>44169</v>
      </c>
    </row>
    <row r="151" spans="1:5" x14ac:dyDescent="0.2">
      <c r="A151" s="103">
        <v>3767</v>
      </c>
      <c r="B151" t="s">
        <v>126</v>
      </c>
      <c r="C151" s="103">
        <v>42</v>
      </c>
      <c r="D151" s="103">
        <v>21927</v>
      </c>
      <c r="E151" s="162">
        <v>44169</v>
      </c>
    </row>
    <row r="152" spans="1:5" x14ac:dyDescent="0.2">
      <c r="A152" s="103">
        <v>1607</v>
      </c>
      <c r="B152" t="s">
        <v>87</v>
      </c>
      <c r="C152" s="103">
        <v>38</v>
      </c>
      <c r="D152" s="103">
        <v>17330</v>
      </c>
      <c r="E152" s="162">
        <v>44169</v>
      </c>
    </row>
    <row r="153" spans="1:5" x14ac:dyDescent="0.2">
      <c r="A153" s="103">
        <v>3784</v>
      </c>
      <c r="B153" t="s">
        <v>136</v>
      </c>
      <c r="C153" s="103">
        <v>38</v>
      </c>
      <c r="D153" s="103">
        <v>18047</v>
      </c>
      <c r="E153" s="162">
        <v>44169</v>
      </c>
    </row>
    <row r="154" spans="1:5" x14ac:dyDescent="0.2">
      <c r="A154" s="103">
        <v>3751</v>
      </c>
      <c r="B154" t="s">
        <v>111</v>
      </c>
      <c r="C154" s="103">
        <v>37</v>
      </c>
      <c r="D154" s="103">
        <v>17982</v>
      </c>
      <c r="E154" s="162">
        <v>44169</v>
      </c>
    </row>
    <row r="155" spans="1:5" x14ac:dyDescent="0.2">
      <c r="A155" s="103">
        <v>3843</v>
      </c>
      <c r="B155" t="s">
        <v>125</v>
      </c>
      <c r="C155" s="103">
        <v>36</v>
      </c>
      <c r="D155" s="103">
        <v>23600</v>
      </c>
      <c r="E155" s="162">
        <v>44169</v>
      </c>
    </row>
    <row r="156" spans="1:5" x14ac:dyDescent="0.2">
      <c r="A156" s="103">
        <v>3761</v>
      </c>
      <c r="B156" t="s">
        <v>140</v>
      </c>
      <c r="C156" s="103">
        <v>36</v>
      </c>
      <c r="D156" s="103">
        <v>16580</v>
      </c>
      <c r="E156" s="162">
        <v>44169</v>
      </c>
    </row>
    <row r="157" spans="1:5" x14ac:dyDescent="0.2">
      <c r="A157" s="103">
        <v>3798</v>
      </c>
      <c r="B157" t="s">
        <v>116</v>
      </c>
      <c r="C157" s="103">
        <v>35</v>
      </c>
      <c r="D157" s="103">
        <v>13396</v>
      </c>
      <c r="E157" s="162">
        <v>44169</v>
      </c>
    </row>
    <row r="158" spans="1:5" x14ac:dyDescent="0.2">
      <c r="A158" s="103">
        <v>5613</v>
      </c>
      <c r="B158" t="s">
        <v>104</v>
      </c>
      <c r="C158" s="103">
        <v>35</v>
      </c>
      <c r="D158" s="103">
        <v>8934</v>
      </c>
      <c r="E158" s="162">
        <v>44169</v>
      </c>
    </row>
    <row r="159" spans="1:5" x14ac:dyDescent="0.2">
      <c r="A159" s="103">
        <v>5614</v>
      </c>
      <c r="B159" t="s">
        <v>106</v>
      </c>
      <c r="C159" s="103">
        <v>35</v>
      </c>
      <c r="D159" s="103">
        <v>8782</v>
      </c>
      <c r="E159" s="162">
        <v>44169</v>
      </c>
    </row>
    <row r="160" spans="1:5" x14ac:dyDescent="0.2">
      <c r="A160" s="103">
        <v>1619</v>
      </c>
      <c r="B160" t="s">
        <v>83</v>
      </c>
      <c r="C160" s="103">
        <v>34</v>
      </c>
      <c r="D160" s="103">
        <v>15583</v>
      </c>
      <c r="E160" s="162">
        <v>44169</v>
      </c>
    </row>
    <row r="161" spans="1:5" x14ac:dyDescent="0.2">
      <c r="A161" s="103">
        <v>3764</v>
      </c>
      <c r="B161" t="s">
        <v>139</v>
      </c>
      <c r="C161" s="103">
        <v>34</v>
      </c>
      <c r="D161" s="103">
        <v>26169</v>
      </c>
      <c r="E161" s="162">
        <v>44169</v>
      </c>
    </row>
    <row r="162" spans="1:5" x14ac:dyDescent="0.2">
      <c r="A162" s="103">
        <v>1604</v>
      </c>
      <c r="B162" t="s">
        <v>86</v>
      </c>
      <c r="C162" s="103">
        <v>32</v>
      </c>
      <c r="D162" s="103">
        <v>19514</v>
      </c>
      <c r="E162" s="162">
        <v>44169</v>
      </c>
    </row>
    <row r="163" spans="1:5" x14ac:dyDescent="0.2">
      <c r="A163" s="103">
        <v>3765</v>
      </c>
      <c r="B163" t="s">
        <v>119</v>
      </c>
      <c r="C163" s="103">
        <v>32</v>
      </c>
      <c r="D163" s="103">
        <v>21379</v>
      </c>
      <c r="E163" s="162">
        <v>44169</v>
      </c>
    </row>
    <row r="164" spans="1:5" x14ac:dyDescent="0.2">
      <c r="A164" s="103">
        <v>3722</v>
      </c>
      <c r="B164" t="s">
        <v>99</v>
      </c>
      <c r="C164" s="103">
        <v>31</v>
      </c>
      <c r="D164" s="103">
        <v>9423</v>
      </c>
      <c r="E164" s="162">
        <v>44169</v>
      </c>
    </row>
    <row r="165" spans="1:5" x14ac:dyDescent="0.2">
      <c r="A165" s="103">
        <v>3783</v>
      </c>
      <c r="B165" t="s">
        <v>124</v>
      </c>
      <c r="C165" s="103">
        <v>31</v>
      </c>
      <c r="D165" s="103">
        <v>15868</v>
      </c>
      <c r="E165" s="162">
        <v>44169</v>
      </c>
    </row>
    <row r="166" spans="1:5" x14ac:dyDescent="0.2">
      <c r="A166" s="103">
        <v>3753</v>
      </c>
      <c r="B166" t="s">
        <v>129</v>
      </c>
      <c r="C166" s="103">
        <v>31</v>
      </c>
      <c r="D166" s="103">
        <v>16139</v>
      </c>
      <c r="E166" s="162">
        <v>44169</v>
      </c>
    </row>
    <row r="167" spans="1:5" x14ac:dyDescent="0.2">
      <c r="A167" s="103">
        <v>3863</v>
      </c>
      <c r="B167" t="s">
        <v>133</v>
      </c>
      <c r="C167" s="103">
        <v>31</v>
      </c>
      <c r="D167" s="103">
        <v>13576</v>
      </c>
      <c r="E167" s="162">
        <v>44169</v>
      </c>
    </row>
    <row r="168" spans="1:5" x14ac:dyDescent="0.2">
      <c r="A168" s="103">
        <v>3739</v>
      </c>
      <c r="B168" t="s">
        <v>141</v>
      </c>
      <c r="C168" s="103">
        <v>30</v>
      </c>
      <c r="D168" s="103">
        <v>14481</v>
      </c>
      <c r="E168" s="162">
        <v>44169</v>
      </c>
    </row>
    <row r="169" spans="1:5" x14ac:dyDescent="0.2">
      <c r="A169" s="103">
        <v>5605</v>
      </c>
      <c r="B169" t="s">
        <v>101</v>
      </c>
      <c r="C169" s="103">
        <v>29</v>
      </c>
      <c r="D169" s="103">
        <v>12397</v>
      </c>
      <c r="E169" s="162">
        <v>44169</v>
      </c>
    </row>
    <row r="170" spans="1:5" x14ac:dyDescent="0.2">
      <c r="A170" s="103">
        <v>3718</v>
      </c>
      <c r="B170" t="s">
        <v>123</v>
      </c>
      <c r="C170" s="103">
        <v>28</v>
      </c>
      <c r="D170" s="103">
        <v>19352</v>
      </c>
      <c r="E170" s="162">
        <v>44169</v>
      </c>
    </row>
    <row r="171" spans="1:5" x14ac:dyDescent="0.2">
      <c r="A171" s="103">
        <v>5619</v>
      </c>
      <c r="B171" t="s">
        <v>102</v>
      </c>
      <c r="C171" s="103">
        <v>28</v>
      </c>
      <c r="D171" s="103">
        <v>9902</v>
      </c>
      <c r="E171" s="162">
        <v>44169</v>
      </c>
    </row>
    <row r="172" spans="1:5" x14ac:dyDescent="0.2">
      <c r="A172" s="103">
        <v>5617</v>
      </c>
      <c r="B172" t="s">
        <v>103</v>
      </c>
      <c r="C172" s="103">
        <v>28</v>
      </c>
      <c r="D172" s="103">
        <v>10966</v>
      </c>
      <c r="E172" s="162">
        <v>44169</v>
      </c>
    </row>
    <row r="173" spans="1:5" x14ac:dyDescent="0.2">
      <c r="A173" s="103">
        <v>1602</v>
      </c>
      <c r="B173" t="s">
        <v>88</v>
      </c>
      <c r="C173" s="103">
        <v>28</v>
      </c>
      <c r="D173" s="103">
        <v>10990</v>
      </c>
      <c r="E173" s="162">
        <v>44169</v>
      </c>
    </row>
    <row r="174" spans="1:5" x14ac:dyDescent="0.2">
      <c r="A174" s="103">
        <v>3737</v>
      </c>
      <c r="B174" t="s">
        <v>145</v>
      </c>
      <c r="C174" s="103">
        <v>28</v>
      </c>
      <c r="D174" s="103">
        <v>21888</v>
      </c>
      <c r="E174" s="162">
        <v>44169</v>
      </c>
    </row>
    <row r="175" spans="1:5" x14ac:dyDescent="0.2">
      <c r="A175" s="103">
        <v>3797</v>
      </c>
      <c r="B175" t="s">
        <v>112</v>
      </c>
      <c r="C175" s="103">
        <v>27</v>
      </c>
      <c r="D175" s="103">
        <v>13866</v>
      </c>
      <c r="E175" s="162">
        <v>44169</v>
      </c>
    </row>
    <row r="176" spans="1:5" x14ac:dyDescent="0.2">
      <c r="A176" s="103">
        <v>1632</v>
      </c>
      <c r="B176" t="s">
        <v>85</v>
      </c>
      <c r="C176" s="103">
        <v>26</v>
      </c>
      <c r="D176" s="103">
        <v>15296</v>
      </c>
      <c r="E176" s="162">
        <v>44169</v>
      </c>
    </row>
    <row r="177" spans="1:5" x14ac:dyDescent="0.2">
      <c r="A177" s="103">
        <v>3824</v>
      </c>
      <c r="B177" t="s">
        <v>135</v>
      </c>
      <c r="C177" s="103">
        <v>26</v>
      </c>
      <c r="D177" s="103">
        <v>16290</v>
      </c>
      <c r="E177" s="162">
        <v>44169</v>
      </c>
    </row>
    <row r="178" spans="1:5" x14ac:dyDescent="0.2">
      <c r="A178" s="103">
        <v>3743</v>
      </c>
      <c r="B178" t="s">
        <v>131</v>
      </c>
      <c r="C178" s="103">
        <v>25</v>
      </c>
      <c r="D178" s="103">
        <v>22297</v>
      </c>
      <c r="E178" s="162">
        <v>44169</v>
      </c>
    </row>
    <row r="179" spans="1:5" x14ac:dyDescent="0.2">
      <c r="A179" s="103">
        <v>3788</v>
      </c>
      <c r="B179" t="s">
        <v>127</v>
      </c>
      <c r="C179" s="103">
        <v>24</v>
      </c>
      <c r="D179" s="103">
        <v>20558</v>
      </c>
      <c r="E179" s="162">
        <v>44169</v>
      </c>
    </row>
    <row r="180" spans="1:5" x14ac:dyDescent="0.2">
      <c r="A180" s="103">
        <v>3760</v>
      </c>
      <c r="B180" t="s">
        <v>114</v>
      </c>
      <c r="C180" s="103">
        <v>23</v>
      </c>
      <c r="D180" s="103">
        <v>15057</v>
      </c>
      <c r="E180" s="162">
        <v>44169</v>
      </c>
    </row>
    <row r="181" spans="1:5" x14ac:dyDescent="0.2">
      <c r="A181" s="103">
        <v>3806</v>
      </c>
      <c r="B181" t="s">
        <v>118</v>
      </c>
      <c r="C181" s="103">
        <v>22</v>
      </c>
      <c r="D181" s="103">
        <v>22495</v>
      </c>
      <c r="E181" s="162">
        <v>44169</v>
      </c>
    </row>
    <row r="182" spans="1:5" x14ac:dyDescent="0.2">
      <c r="A182" s="103">
        <v>1601</v>
      </c>
      <c r="B182" t="s">
        <v>81</v>
      </c>
      <c r="C182" s="103">
        <v>21</v>
      </c>
      <c r="D182" s="103">
        <v>13109</v>
      </c>
      <c r="E182" s="162">
        <v>44169</v>
      </c>
    </row>
    <row r="183" spans="1:5" x14ac:dyDescent="0.2">
      <c r="A183" s="103">
        <v>5621</v>
      </c>
      <c r="B183" t="s">
        <v>100</v>
      </c>
      <c r="C183" s="103">
        <v>21</v>
      </c>
      <c r="D183" s="103">
        <v>10035</v>
      </c>
      <c r="E183" s="162">
        <v>44169</v>
      </c>
    </row>
    <row r="184" spans="1:5" x14ac:dyDescent="0.2">
      <c r="A184" s="103">
        <v>3787</v>
      </c>
      <c r="B184" t="s">
        <v>128</v>
      </c>
      <c r="C184" s="103">
        <v>20</v>
      </c>
      <c r="D184" s="103">
        <v>13239</v>
      </c>
      <c r="E184" s="162">
        <v>44169</v>
      </c>
    </row>
    <row r="185" spans="1:5" x14ac:dyDescent="0.2">
      <c r="A185" s="103">
        <v>1626</v>
      </c>
      <c r="B185" t="s">
        <v>79</v>
      </c>
      <c r="C185" s="103">
        <v>18</v>
      </c>
      <c r="D185" s="103">
        <v>14059</v>
      </c>
      <c r="E185" s="162">
        <v>44169</v>
      </c>
    </row>
    <row r="186" spans="1:5" x14ac:dyDescent="0.2">
      <c r="A186" s="103">
        <v>1605</v>
      </c>
      <c r="B186" t="s">
        <v>80</v>
      </c>
      <c r="C186" s="103">
        <v>15</v>
      </c>
      <c r="D186" s="103">
        <v>9302</v>
      </c>
      <c r="E186" s="162">
        <v>44169</v>
      </c>
    </row>
    <row r="187" spans="1:5" x14ac:dyDescent="0.2">
      <c r="A187" s="103">
        <v>3715</v>
      </c>
      <c r="B187" t="s">
        <v>122</v>
      </c>
      <c r="C187" s="103">
        <v>14</v>
      </c>
      <c r="D187" s="103">
        <v>7618</v>
      </c>
      <c r="E187" s="162">
        <v>44169</v>
      </c>
    </row>
    <row r="188" spans="1:5" x14ac:dyDescent="0.2">
      <c r="A188" s="103">
        <v>1613</v>
      </c>
      <c r="B188" t="s">
        <v>84</v>
      </c>
      <c r="C188" s="103">
        <v>8</v>
      </c>
      <c r="D188" s="103">
        <v>2319</v>
      </c>
      <c r="E188" s="162">
        <v>44169</v>
      </c>
    </row>
    <row r="189" spans="1:5" x14ac:dyDescent="0.2">
      <c r="A189" s="103">
        <v>3859</v>
      </c>
      <c r="B189" t="s">
        <v>117</v>
      </c>
      <c r="C189" s="103">
        <v>6</v>
      </c>
      <c r="D189" s="103">
        <v>5444</v>
      </c>
      <c r="E189" s="162">
        <v>44169</v>
      </c>
    </row>
    <row r="190" spans="1:5" x14ac:dyDescent="0.2">
      <c r="A190" s="103">
        <v>3860</v>
      </c>
      <c r="B190" t="s">
        <v>115</v>
      </c>
      <c r="C190" s="103">
        <v>1</v>
      </c>
      <c r="D190" s="103">
        <v>203</v>
      </c>
      <c r="E190" s="162">
        <v>44169</v>
      </c>
    </row>
    <row r="191" spans="1:5" x14ac:dyDescent="0.2">
      <c r="A191" s="103">
        <v>3780</v>
      </c>
      <c r="B191" t="s">
        <v>148</v>
      </c>
      <c r="C191" s="103">
        <v>94</v>
      </c>
      <c r="D191" s="103">
        <v>20975</v>
      </c>
      <c r="E191" s="162">
        <v>44170</v>
      </c>
    </row>
    <row r="192" spans="1:5" x14ac:dyDescent="0.2">
      <c r="A192" s="103">
        <v>3849</v>
      </c>
      <c r="B192" t="s">
        <v>147</v>
      </c>
      <c r="C192" s="103">
        <v>47</v>
      </c>
      <c r="D192" s="103">
        <v>18798</v>
      </c>
      <c r="E192" s="162">
        <v>44170</v>
      </c>
    </row>
    <row r="193" spans="1:5" x14ac:dyDescent="0.2">
      <c r="A193" s="103">
        <v>3843</v>
      </c>
      <c r="B193" t="s">
        <v>125</v>
      </c>
      <c r="C193" s="103">
        <v>44</v>
      </c>
      <c r="D193" s="103">
        <v>24438</v>
      </c>
      <c r="E193" s="162">
        <v>44170</v>
      </c>
    </row>
    <row r="194" spans="1:5" x14ac:dyDescent="0.2">
      <c r="A194" s="103">
        <v>3751</v>
      </c>
      <c r="B194" t="s">
        <v>111</v>
      </c>
      <c r="C194" s="103">
        <v>37</v>
      </c>
      <c r="D194" s="103">
        <v>15288</v>
      </c>
      <c r="E194" s="162">
        <v>44170</v>
      </c>
    </row>
    <row r="195" spans="1:5" x14ac:dyDescent="0.2">
      <c r="A195" s="103">
        <v>3846</v>
      </c>
      <c r="B195" t="s">
        <v>120</v>
      </c>
      <c r="C195" s="103">
        <v>37</v>
      </c>
      <c r="D195" s="103">
        <v>24161</v>
      </c>
      <c r="E195" s="162">
        <v>44170</v>
      </c>
    </row>
    <row r="196" spans="1:5" x14ac:dyDescent="0.2">
      <c r="A196" s="103">
        <v>3873</v>
      </c>
      <c r="B196" t="s">
        <v>132</v>
      </c>
      <c r="C196" s="103">
        <v>36</v>
      </c>
      <c r="D196" s="103">
        <v>19327</v>
      </c>
      <c r="E196" s="162">
        <v>44170</v>
      </c>
    </row>
    <row r="197" spans="1:5" x14ac:dyDescent="0.2">
      <c r="A197" s="103">
        <v>3767</v>
      </c>
      <c r="B197" t="s">
        <v>126</v>
      </c>
      <c r="C197" s="103">
        <v>32</v>
      </c>
      <c r="D197" s="103">
        <v>17122</v>
      </c>
      <c r="E197" s="162">
        <v>44170</v>
      </c>
    </row>
    <row r="198" spans="1:5" x14ac:dyDescent="0.2">
      <c r="A198" s="103">
        <v>1602</v>
      </c>
      <c r="B198" t="s">
        <v>88</v>
      </c>
      <c r="C198" s="103">
        <v>31</v>
      </c>
      <c r="D198" s="103">
        <v>13126</v>
      </c>
      <c r="E198" s="162">
        <v>44170</v>
      </c>
    </row>
    <row r="199" spans="1:5" x14ac:dyDescent="0.2">
      <c r="A199" s="103">
        <v>3824</v>
      </c>
      <c r="B199" t="s">
        <v>135</v>
      </c>
      <c r="C199" s="103">
        <v>28</v>
      </c>
      <c r="D199" s="103">
        <v>16467</v>
      </c>
      <c r="E199" s="162">
        <v>44170</v>
      </c>
    </row>
    <row r="200" spans="1:5" x14ac:dyDescent="0.2">
      <c r="A200" s="103">
        <v>3784</v>
      </c>
      <c r="B200" t="s">
        <v>136</v>
      </c>
      <c r="C200" s="103">
        <v>28</v>
      </c>
      <c r="D200" s="103">
        <v>15219</v>
      </c>
      <c r="E200" s="162">
        <v>44170</v>
      </c>
    </row>
    <row r="201" spans="1:5" x14ac:dyDescent="0.2">
      <c r="A201" s="103">
        <v>3739</v>
      </c>
      <c r="B201" t="s">
        <v>141</v>
      </c>
      <c r="C201" s="103">
        <v>26</v>
      </c>
      <c r="D201" s="103">
        <v>11440</v>
      </c>
      <c r="E201" s="162">
        <v>44170</v>
      </c>
    </row>
    <row r="202" spans="1:5" x14ac:dyDescent="0.2">
      <c r="A202" s="103">
        <v>3798</v>
      </c>
      <c r="B202" t="s">
        <v>116</v>
      </c>
      <c r="C202" s="103">
        <v>25</v>
      </c>
      <c r="D202" s="103">
        <v>11900</v>
      </c>
      <c r="E202" s="162">
        <v>44170</v>
      </c>
    </row>
    <row r="203" spans="1:5" x14ac:dyDescent="0.2">
      <c r="A203" s="103">
        <v>1632</v>
      </c>
      <c r="B203" t="s">
        <v>85</v>
      </c>
      <c r="C203" s="103">
        <v>25</v>
      </c>
      <c r="D203" s="103">
        <v>9367</v>
      </c>
      <c r="E203" s="162">
        <v>44170</v>
      </c>
    </row>
    <row r="204" spans="1:5" x14ac:dyDescent="0.2">
      <c r="A204" s="103">
        <v>1613</v>
      </c>
      <c r="B204" t="s">
        <v>84</v>
      </c>
      <c r="C204" s="103">
        <v>24</v>
      </c>
      <c r="D204" s="103">
        <v>10842</v>
      </c>
      <c r="E204" s="162">
        <v>44170</v>
      </c>
    </row>
    <row r="205" spans="1:5" x14ac:dyDescent="0.2">
      <c r="A205" s="103">
        <v>3752</v>
      </c>
      <c r="B205" t="s">
        <v>142</v>
      </c>
      <c r="C205" s="103">
        <v>23</v>
      </c>
      <c r="D205" s="103">
        <v>10851</v>
      </c>
      <c r="E205" s="162">
        <v>44170</v>
      </c>
    </row>
    <row r="206" spans="1:5" x14ac:dyDescent="0.2">
      <c r="A206" s="103">
        <v>3863</v>
      </c>
      <c r="B206" t="s">
        <v>133</v>
      </c>
      <c r="C206" s="103">
        <v>22</v>
      </c>
      <c r="D206" s="103">
        <v>10942</v>
      </c>
      <c r="E206" s="162">
        <v>44170</v>
      </c>
    </row>
    <row r="207" spans="1:5" x14ac:dyDescent="0.2">
      <c r="A207" s="103">
        <v>3715</v>
      </c>
      <c r="B207" t="s">
        <v>122</v>
      </c>
      <c r="C207" s="103">
        <v>22</v>
      </c>
      <c r="D207" s="103">
        <v>12280</v>
      </c>
      <c r="E207" s="162">
        <v>44170</v>
      </c>
    </row>
    <row r="208" spans="1:5" x14ac:dyDescent="0.2">
      <c r="A208" s="103">
        <v>3760</v>
      </c>
      <c r="B208" t="s">
        <v>114</v>
      </c>
      <c r="C208" s="103">
        <v>21</v>
      </c>
      <c r="D208" s="103">
        <v>17465</v>
      </c>
      <c r="E208" s="162">
        <v>44170</v>
      </c>
    </row>
    <row r="209" spans="1:5" x14ac:dyDescent="0.2">
      <c r="A209" s="103">
        <v>3788</v>
      </c>
      <c r="B209" t="s">
        <v>127</v>
      </c>
      <c r="C209" s="103">
        <v>20</v>
      </c>
      <c r="D209" s="103">
        <v>18224</v>
      </c>
      <c r="E209" s="162">
        <v>44170</v>
      </c>
    </row>
    <row r="210" spans="1:5" x14ac:dyDescent="0.2">
      <c r="A210" s="103">
        <v>3867</v>
      </c>
      <c r="B210" t="s">
        <v>144</v>
      </c>
      <c r="C210" s="103">
        <v>20</v>
      </c>
      <c r="D210" s="103">
        <v>11091</v>
      </c>
      <c r="E210" s="162">
        <v>44170</v>
      </c>
    </row>
    <row r="211" spans="1:5" x14ac:dyDescent="0.2">
      <c r="A211" s="103">
        <v>3797</v>
      </c>
      <c r="B211" t="s">
        <v>112</v>
      </c>
      <c r="C211" s="103">
        <v>19</v>
      </c>
      <c r="D211" s="103">
        <v>10259</v>
      </c>
      <c r="E211" s="162">
        <v>44170</v>
      </c>
    </row>
    <row r="212" spans="1:5" x14ac:dyDescent="0.2">
      <c r="A212" s="103">
        <v>3764</v>
      </c>
      <c r="B212" t="s">
        <v>139</v>
      </c>
      <c r="C212" s="103">
        <v>19</v>
      </c>
      <c r="D212" s="103">
        <v>16697</v>
      </c>
      <c r="E212" s="162">
        <v>44170</v>
      </c>
    </row>
    <row r="213" spans="1:5" x14ac:dyDescent="0.2">
      <c r="A213" s="103">
        <v>1626</v>
      </c>
      <c r="B213" t="s">
        <v>79</v>
      </c>
      <c r="C213" s="103">
        <v>14</v>
      </c>
      <c r="D213" s="103">
        <v>10643</v>
      </c>
      <c r="E213" s="162">
        <v>44170</v>
      </c>
    </row>
    <row r="214" spans="1:5" x14ac:dyDescent="0.2">
      <c r="A214" s="103">
        <v>3787</v>
      </c>
      <c r="B214" t="s">
        <v>128</v>
      </c>
      <c r="C214" s="103">
        <v>11</v>
      </c>
      <c r="D214" s="103">
        <v>9672</v>
      </c>
      <c r="E214" s="162">
        <v>44170</v>
      </c>
    </row>
    <row r="215" spans="1:5" x14ac:dyDescent="0.2">
      <c r="A215" s="103">
        <v>1603</v>
      </c>
      <c r="B215" t="s">
        <v>89</v>
      </c>
      <c r="C215" s="103">
        <v>5</v>
      </c>
      <c r="D215" s="103">
        <v>1524</v>
      </c>
      <c r="E215" s="162">
        <v>44170</v>
      </c>
    </row>
    <row r="216" spans="1:5" x14ac:dyDescent="0.2">
      <c r="A216" s="103">
        <v>3780</v>
      </c>
      <c r="B216" t="s">
        <v>148</v>
      </c>
      <c r="C216" s="103">
        <v>81</v>
      </c>
      <c r="D216" s="103">
        <v>20080</v>
      </c>
      <c r="E216" s="162">
        <v>44171</v>
      </c>
    </row>
    <row r="217" spans="1:5" x14ac:dyDescent="0.2">
      <c r="A217" s="103">
        <v>3844</v>
      </c>
      <c r="B217" t="s">
        <v>130</v>
      </c>
      <c r="C217" s="103">
        <v>39</v>
      </c>
      <c r="D217" s="103">
        <v>17867</v>
      </c>
      <c r="E217" s="162">
        <v>44171</v>
      </c>
    </row>
    <row r="218" spans="1:5" x14ac:dyDescent="0.2">
      <c r="A218" s="103">
        <v>3846</v>
      </c>
      <c r="B218" t="s">
        <v>120</v>
      </c>
      <c r="C218" s="103">
        <v>36</v>
      </c>
      <c r="D218" s="103">
        <v>23018</v>
      </c>
      <c r="E218" s="162">
        <v>44171</v>
      </c>
    </row>
    <row r="219" spans="1:5" x14ac:dyDescent="0.2">
      <c r="A219" s="103">
        <v>3843</v>
      </c>
      <c r="B219" t="s">
        <v>125</v>
      </c>
      <c r="C219" s="103">
        <v>35</v>
      </c>
      <c r="D219" s="103">
        <v>22662</v>
      </c>
      <c r="E219" s="162">
        <v>44171</v>
      </c>
    </row>
    <row r="220" spans="1:5" x14ac:dyDescent="0.2">
      <c r="A220" s="103">
        <v>3722</v>
      </c>
      <c r="B220" t="s">
        <v>99</v>
      </c>
      <c r="C220" s="103">
        <v>34</v>
      </c>
      <c r="D220" s="103">
        <v>8463</v>
      </c>
      <c r="E220" s="162">
        <v>44171</v>
      </c>
    </row>
    <row r="221" spans="1:5" x14ac:dyDescent="0.2">
      <c r="A221" s="103">
        <v>3784</v>
      </c>
      <c r="B221" t="s">
        <v>136</v>
      </c>
      <c r="C221" s="103">
        <v>27</v>
      </c>
      <c r="D221" s="103">
        <v>14999</v>
      </c>
      <c r="E221" s="162">
        <v>44171</v>
      </c>
    </row>
    <row r="222" spans="1:5" x14ac:dyDescent="0.2">
      <c r="A222" s="103">
        <v>3867</v>
      </c>
      <c r="B222" t="s">
        <v>144</v>
      </c>
      <c r="C222" s="103">
        <v>26</v>
      </c>
      <c r="D222" s="103">
        <v>12871</v>
      </c>
      <c r="E222" s="162">
        <v>44171</v>
      </c>
    </row>
    <row r="223" spans="1:5" x14ac:dyDescent="0.2">
      <c r="A223" s="103">
        <v>3765</v>
      </c>
      <c r="B223" t="s">
        <v>119</v>
      </c>
      <c r="C223" s="103">
        <v>24</v>
      </c>
      <c r="D223" s="103">
        <v>18379</v>
      </c>
      <c r="E223" s="162">
        <v>44171</v>
      </c>
    </row>
    <row r="224" spans="1:5" x14ac:dyDescent="0.2">
      <c r="A224" s="103">
        <v>3752</v>
      </c>
      <c r="B224" t="s">
        <v>142</v>
      </c>
      <c r="C224" s="103">
        <v>22</v>
      </c>
      <c r="D224" s="103">
        <v>16573</v>
      </c>
      <c r="E224" s="162">
        <v>44171</v>
      </c>
    </row>
    <row r="225" spans="1:5" x14ac:dyDescent="0.2">
      <c r="A225" s="103">
        <v>3859</v>
      </c>
      <c r="B225" t="s">
        <v>117</v>
      </c>
      <c r="C225" s="103">
        <v>22</v>
      </c>
      <c r="D225" s="103">
        <v>10290</v>
      </c>
      <c r="E225" s="162">
        <v>44171</v>
      </c>
    </row>
    <row r="226" spans="1:5" x14ac:dyDescent="0.2">
      <c r="A226" s="103">
        <v>3824</v>
      </c>
      <c r="B226" t="s">
        <v>135</v>
      </c>
      <c r="C226" s="103">
        <v>22</v>
      </c>
      <c r="D226" s="103">
        <v>16557</v>
      </c>
      <c r="E226" s="162">
        <v>44171</v>
      </c>
    </row>
    <row r="227" spans="1:5" x14ac:dyDescent="0.2">
      <c r="A227" s="103">
        <v>1636</v>
      </c>
      <c r="B227" t="s">
        <v>82</v>
      </c>
      <c r="C227" s="103">
        <v>21</v>
      </c>
      <c r="D227" s="103">
        <v>10677</v>
      </c>
      <c r="E227" s="162">
        <v>44171</v>
      </c>
    </row>
    <row r="228" spans="1:5" x14ac:dyDescent="0.2">
      <c r="A228" s="103">
        <v>3760</v>
      </c>
      <c r="B228" t="s">
        <v>114</v>
      </c>
      <c r="C228" s="103">
        <v>21</v>
      </c>
      <c r="D228" s="103">
        <v>11833</v>
      </c>
      <c r="E228" s="162">
        <v>44171</v>
      </c>
    </row>
    <row r="229" spans="1:5" x14ac:dyDescent="0.2">
      <c r="A229" s="103">
        <v>3797</v>
      </c>
      <c r="B229" t="s">
        <v>112</v>
      </c>
      <c r="C229" s="103">
        <v>19</v>
      </c>
      <c r="D229" s="103">
        <v>10357</v>
      </c>
      <c r="E229" s="162">
        <v>44171</v>
      </c>
    </row>
    <row r="230" spans="1:5" x14ac:dyDescent="0.2">
      <c r="A230" s="103">
        <v>3751</v>
      </c>
      <c r="B230" t="s">
        <v>111</v>
      </c>
      <c r="C230" s="103">
        <v>18</v>
      </c>
      <c r="D230" s="103">
        <v>9386</v>
      </c>
      <c r="E230" s="162">
        <v>44171</v>
      </c>
    </row>
    <row r="231" spans="1:5" x14ac:dyDescent="0.2">
      <c r="A231" s="103">
        <v>3767</v>
      </c>
      <c r="B231" t="s">
        <v>126</v>
      </c>
      <c r="C231" s="103">
        <v>18</v>
      </c>
      <c r="D231" s="103">
        <v>10311</v>
      </c>
      <c r="E231" s="162">
        <v>44171</v>
      </c>
    </row>
    <row r="232" spans="1:5" x14ac:dyDescent="0.2">
      <c r="A232" s="103">
        <v>1601</v>
      </c>
      <c r="B232" t="s">
        <v>81</v>
      </c>
      <c r="C232" s="103">
        <v>17</v>
      </c>
      <c r="D232" s="103">
        <v>13846</v>
      </c>
      <c r="E232" s="162">
        <v>44171</v>
      </c>
    </row>
    <row r="233" spans="1:5" x14ac:dyDescent="0.2">
      <c r="A233" s="103">
        <v>3788</v>
      </c>
      <c r="B233" t="s">
        <v>127</v>
      </c>
      <c r="C233" s="103">
        <v>17</v>
      </c>
      <c r="D233" s="103">
        <v>10546</v>
      </c>
      <c r="E233" s="162">
        <v>44171</v>
      </c>
    </row>
    <row r="234" spans="1:5" x14ac:dyDescent="0.2">
      <c r="A234" s="103">
        <v>3743</v>
      </c>
      <c r="B234" t="s">
        <v>131</v>
      </c>
      <c r="C234" s="103">
        <v>16</v>
      </c>
      <c r="D234" s="103">
        <v>13243</v>
      </c>
      <c r="E234" s="162">
        <v>44171</v>
      </c>
    </row>
    <row r="235" spans="1:5" x14ac:dyDescent="0.2">
      <c r="A235" s="103">
        <v>3739</v>
      </c>
      <c r="B235" t="s">
        <v>141</v>
      </c>
      <c r="C235" s="103">
        <v>15</v>
      </c>
      <c r="D235" s="103">
        <v>7019</v>
      </c>
      <c r="E235" s="162">
        <v>44171</v>
      </c>
    </row>
    <row r="236" spans="1:5" x14ac:dyDescent="0.2">
      <c r="A236" s="103">
        <v>3798</v>
      </c>
      <c r="B236" t="s">
        <v>116</v>
      </c>
      <c r="C236" s="103">
        <v>14</v>
      </c>
      <c r="D236" s="103">
        <v>8600</v>
      </c>
      <c r="E236" s="162">
        <v>44171</v>
      </c>
    </row>
    <row r="237" spans="1:5" x14ac:dyDescent="0.2">
      <c r="A237" s="103">
        <v>1626</v>
      </c>
      <c r="B237" t="s">
        <v>79</v>
      </c>
      <c r="C237" s="103">
        <v>11</v>
      </c>
      <c r="D237" s="103">
        <v>7493</v>
      </c>
      <c r="E237" s="162">
        <v>44171</v>
      </c>
    </row>
    <row r="238" spans="1:5" x14ac:dyDescent="0.2">
      <c r="A238" s="103">
        <v>1619</v>
      </c>
      <c r="B238" t="s">
        <v>83</v>
      </c>
      <c r="C238" s="103">
        <v>11</v>
      </c>
      <c r="D238" s="103">
        <v>4893</v>
      </c>
      <c r="E238" s="162">
        <v>44171</v>
      </c>
    </row>
    <row r="239" spans="1:5" x14ac:dyDescent="0.2">
      <c r="A239" s="103">
        <v>1604</v>
      </c>
      <c r="B239" t="s">
        <v>86</v>
      </c>
      <c r="C239" s="103">
        <v>10</v>
      </c>
      <c r="D239" s="103">
        <v>4674</v>
      </c>
      <c r="E239" s="162">
        <v>44171</v>
      </c>
    </row>
    <row r="240" spans="1:5" x14ac:dyDescent="0.2">
      <c r="A240" s="103">
        <v>1603</v>
      </c>
      <c r="B240" t="s">
        <v>89</v>
      </c>
      <c r="C240" s="103">
        <v>4</v>
      </c>
      <c r="D240" s="103">
        <v>3257</v>
      </c>
      <c r="E240" s="162">
        <v>44171</v>
      </c>
    </row>
    <row r="241" spans="1:5" x14ac:dyDescent="0.2">
      <c r="A241" s="103">
        <v>3806</v>
      </c>
      <c r="B241" t="s">
        <v>118</v>
      </c>
      <c r="C241" s="103">
        <v>3</v>
      </c>
      <c r="D241" s="103">
        <v>1966</v>
      </c>
      <c r="E241" s="162">
        <v>44171</v>
      </c>
    </row>
    <row r="242" spans="1:5" x14ac:dyDescent="0.2">
      <c r="A242" s="103">
        <v>3849</v>
      </c>
      <c r="B242" t="s">
        <v>147</v>
      </c>
      <c r="C242" s="103">
        <v>68</v>
      </c>
      <c r="D242" s="103">
        <v>22431</v>
      </c>
      <c r="E242" s="162">
        <v>44172</v>
      </c>
    </row>
    <row r="243" spans="1:5" x14ac:dyDescent="0.2">
      <c r="A243" s="103">
        <v>5613</v>
      </c>
      <c r="B243" t="s">
        <v>104</v>
      </c>
      <c r="C243" s="103">
        <v>61</v>
      </c>
      <c r="D243" s="103">
        <v>11387</v>
      </c>
      <c r="E243" s="162">
        <v>44172</v>
      </c>
    </row>
    <row r="244" spans="1:5" x14ac:dyDescent="0.2">
      <c r="A244" s="103">
        <v>3764</v>
      </c>
      <c r="B244" t="s">
        <v>139</v>
      </c>
      <c r="C244" s="103">
        <v>52</v>
      </c>
      <c r="D244" s="103">
        <v>35328</v>
      </c>
      <c r="E244" s="162">
        <v>44172</v>
      </c>
    </row>
    <row r="245" spans="1:5" x14ac:dyDescent="0.2">
      <c r="A245" s="103">
        <v>3873</v>
      </c>
      <c r="B245" t="s">
        <v>132</v>
      </c>
      <c r="C245" s="103">
        <v>52</v>
      </c>
      <c r="D245" s="103">
        <v>32730</v>
      </c>
      <c r="E245" s="162">
        <v>44172</v>
      </c>
    </row>
    <row r="246" spans="1:5" x14ac:dyDescent="0.2">
      <c r="A246" s="103">
        <v>3722</v>
      </c>
      <c r="B246" t="s">
        <v>99</v>
      </c>
      <c r="C246" s="103">
        <v>49</v>
      </c>
      <c r="D246" s="103">
        <v>12499</v>
      </c>
      <c r="E246" s="162">
        <v>44172</v>
      </c>
    </row>
    <row r="247" spans="1:5" x14ac:dyDescent="0.2">
      <c r="A247" s="103">
        <v>1619</v>
      </c>
      <c r="B247" t="s">
        <v>83</v>
      </c>
      <c r="C247" s="103">
        <v>48</v>
      </c>
      <c r="D247" s="103">
        <v>21900</v>
      </c>
      <c r="E247" s="162">
        <v>44172</v>
      </c>
    </row>
    <row r="248" spans="1:5" x14ac:dyDescent="0.2">
      <c r="A248" s="103">
        <v>1607</v>
      </c>
      <c r="B248" t="s">
        <v>87</v>
      </c>
      <c r="C248" s="103">
        <v>47</v>
      </c>
      <c r="D248" s="103">
        <v>19880</v>
      </c>
      <c r="E248" s="162">
        <v>44172</v>
      </c>
    </row>
    <row r="249" spans="1:5" x14ac:dyDescent="0.2">
      <c r="A249" s="103">
        <v>3753</v>
      </c>
      <c r="B249" t="s">
        <v>129</v>
      </c>
      <c r="C249" s="103">
        <v>45</v>
      </c>
      <c r="D249" s="103">
        <v>20772</v>
      </c>
      <c r="E249" s="162">
        <v>44172</v>
      </c>
    </row>
    <row r="250" spans="1:5" x14ac:dyDescent="0.2">
      <c r="A250" s="103">
        <v>1604</v>
      </c>
      <c r="B250" t="s">
        <v>86</v>
      </c>
      <c r="C250" s="103">
        <v>45</v>
      </c>
      <c r="D250" s="103">
        <v>18691</v>
      </c>
      <c r="E250" s="162">
        <v>44172</v>
      </c>
    </row>
    <row r="251" spans="1:5" x14ac:dyDescent="0.2">
      <c r="A251" s="103">
        <v>3859</v>
      </c>
      <c r="B251" t="s">
        <v>117</v>
      </c>
      <c r="C251" s="103">
        <v>43</v>
      </c>
      <c r="D251" s="103">
        <v>23482</v>
      </c>
      <c r="E251" s="162">
        <v>44172</v>
      </c>
    </row>
    <row r="252" spans="1:5" x14ac:dyDescent="0.2">
      <c r="A252" s="103">
        <v>1632</v>
      </c>
      <c r="B252" t="s">
        <v>85</v>
      </c>
      <c r="C252" s="103">
        <v>41</v>
      </c>
      <c r="D252" s="103">
        <v>15061</v>
      </c>
      <c r="E252" s="162">
        <v>44172</v>
      </c>
    </row>
    <row r="253" spans="1:5" x14ac:dyDescent="0.2">
      <c r="A253" s="103">
        <v>3844</v>
      </c>
      <c r="B253" t="s">
        <v>130</v>
      </c>
      <c r="C253" s="103">
        <v>41</v>
      </c>
      <c r="D253" s="103">
        <v>19469</v>
      </c>
      <c r="E253" s="162">
        <v>44172</v>
      </c>
    </row>
    <row r="254" spans="1:5" x14ac:dyDescent="0.2">
      <c r="A254" s="103">
        <v>1636</v>
      </c>
      <c r="B254" t="s">
        <v>82</v>
      </c>
      <c r="C254" s="103">
        <v>40</v>
      </c>
      <c r="D254" s="103">
        <v>20232</v>
      </c>
      <c r="E254" s="162">
        <v>44172</v>
      </c>
    </row>
    <row r="255" spans="1:5" x14ac:dyDescent="0.2">
      <c r="A255" s="103">
        <v>3751</v>
      </c>
      <c r="B255" t="s">
        <v>111</v>
      </c>
      <c r="C255" s="103">
        <v>39</v>
      </c>
      <c r="D255" s="103">
        <v>18986</v>
      </c>
      <c r="E255" s="162">
        <v>44172</v>
      </c>
    </row>
    <row r="256" spans="1:5" x14ac:dyDescent="0.2">
      <c r="A256" s="103">
        <v>3842</v>
      </c>
      <c r="B256" t="s">
        <v>137</v>
      </c>
      <c r="C256" s="103">
        <v>38</v>
      </c>
      <c r="D256" s="103">
        <v>16721</v>
      </c>
      <c r="E256" s="162">
        <v>44172</v>
      </c>
    </row>
    <row r="257" spans="1:5" x14ac:dyDescent="0.2">
      <c r="A257" s="103">
        <v>3743</v>
      </c>
      <c r="B257" t="s">
        <v>131</v>
      </c>
      <c r="C257" s="103">
        <v>38</v>
      </c>
      <c r="D257" s="103">
        <v>30037</v>
      </c>
      <c r="E257" s="162">
        <v>44172</v>
      </c>
    </row>
    <row r="258" spans="1:5" x14ac:dyDescent="0.2">
      <c r="A258" s="103">
        <v>3784</v>
      </c>
      <c r="B258" t="s">
        <v>136</v>
      </c>
      <c r="C258" s="103">
        <v>38</v>
      </c>
      <c r="D258" s="103">
        <v>17035</v>
      </c>
      <c r="E258" s="162">
        <v>44172</v>
      </c>
    </row>
    <row r="259" spans="1:5" x14ac:dyDescent="0.2">
      <c r="A259" s="103">
        <v>3739</v>
      </c>
      <c r="B259" t="s">
        <v>141</v>
      </c>
      <c r="C259" s="103">
        <v>37</v>
      </c>
      <c r="D259" s="103">
        <v>15316</v>
      </c>
      <c r="E259" s="162">
        <v>44172</v>
      </c>
    </row>
    <row r="260" spans="1:5" x14ac:dyDescent="0.2">
      <c r="A260" s="103">
        <v>5606</v>
      </c>
      <c r="B260" t="s">
        <v>108</v>
      </c>
      <c r="C260" s="103">
        <v>35</v>
      </c>
      <c r="D260" s="103">
        <v>7744</v>
      </c>
      <c r="E260" s="162">
        <v>44172</v>
      </c>
    </row>
    <row r="261" spans="1:5" x14ac:dyDescent="0.2">
      <c r="A261" s="103">
        <v>3760</v>
      </c>
      <c r="B261" t="s">
        <v>114</v>
      </c>
      <c r="C261" s="103">
        <v>34</v>
      </c>
      <c r="D261" s="103">
        <v>19129</v>
      </c>
      <c r="E261" s="162">
        <v>44172</v>
      </c>
    </row>
    <row r="262" spans="1:5" x14ac:dyDescent="0.2">
      <c r="A262" s="103">
        <v>3783</v>
      </c>
      <c r="B262" t="s">
        <v>124</v>
      </c>
      <c r="C262" s="103">
        <v>33</v>
      </c>
      <c r="D262" s="103">
        <v>19460</v>
      </c>
      <c r="E262" s="162">
        <v>44172</v>
      </c>
    </row>
    <row r="263" spans="1:5" x14ac:dyDescent="0.2">
      <c r="A263" s="103">
        <v>5619</v>
      </c>
      <c r="B263" t="s">
        <v>102</v>
      </c>
      <c r="C263" s="103">
        <v>32</v>
      </c>
      <c r="D263" s="103">
        <v>11963</v>
      </c>
      <c r="E263" s="162">
        <v>44172</v>
      </c>
    </row>
    <row r="264" spans="1:5" x14ac:dyDescent="0.2">
      <c r="A264" s="103">
        <v>5621</v>
      </c>
      <c r="B264" t="s">
        <v>100</v>
      </c>
      <c r="C264" s="103">
        <v>31</v>
      </c>
      <c r="D264" s="103">
        <v>6395</v>
      </c>
      <c r="E264" s="162">
        <v>44172</v>
      </c>
    </row>
    <row r="265" spans="1:5" x14ac:dyDescent="0.2">
      <c r="A265" s="103">
        <v>1602</v>
      </c>
      <c r="B265" t="s">
        <v>88</v>
      </c>
      <c r="C265" s="103">
        <v>31</v>
      </c>
      <c r="D265" s="103">
        <v>20342</v>
      </c>
      <c r="E265" s="162">
        <v>44172</v>
      </c>
    </row>
    <row r="266" spans="1:5" x14ac:dyDescent="0.2">
      <c r="A266" s="103">
        <v>3798</v>
      </c>
      <c r="B266" t="s">
        <v>116</v>
      </c>
      <c r="C266" s="103">
        <v>30</v>
      </c>
      <c r="D266" s="103">
        <v>13593</v>
      </c>
      <c r="E266" s="162">
        <v>44172</v>
      </c>
    </row>
    <row r="267" spans="1:5" x14ac:dyDescent="0.2">
      <c r="A267" s="103">
        <v>3736</v>
      </c>
      <c r="B267" t="s">
        <v>146</v>
      </c>
      <c r="C267" s="103">
        <v>30</v>
      </c>
      <c r="D267" s="103">
        <v>18889</v>
      </c>
      <c r="E267" s="162">
        <v>44172</v>
      </c>
    </row>
    <row r="268" spans="1:5" x14ac:dyDescent="0.2">
      <c r="A268" s="103">
        <v>3824</v>
      </c>
      <c r="B268" t="s">
        <v>135</v>
      </c>
      <c r="C268" s="103">
        <v>30</v>
      </c>
      <c r="D268" s="103">
        <v>18312</v>
      </c>
      <c r="E268" s="162">
        <v>44172</v>
      </c>
    </row>
    <row r="269" spans="1:5" x14ac:dyDescent="0.2">
      <c r="A269" s="103">
        <v>5620</v>
      </c>
      <c r="B269" t="s">
        <v>110</v>
      </c>
      <c r="C269" s="103">
        <v>30</v>
      </c>
      <c r="D269" s="103">
        <v>13631</v>
      </c>
      <c r="E269" s="162">
        <v>44172</v>
      </c>
    </row>
    <row r="270" spans="1:5" x14ac:dyDescent="0.2">
      <c r="A270" s="103">
        <v>1626</v>
      </c>
      <c r="B270" t="s">
        <v>79</v>
      </c>
      <c r="C270" s="103">
        <v>29</v>
      </c>
      <c r="D270" s="103">
        <v>17813</v>
      </c>
      <c r="E270" s="162">
        <v>44172</v>
      </c>
    </row>
    <row r="271" spans="1:5" x14ac:dyDescent="0.2">
      <c r="A271" s="103">
        <v>3752</v>
      </c>
      <c r="B271" t="s">
        <v>142</v>
      </c>
      <c r="C271" s="103">
        <v>29</v>
      </c>
      <c r="D271" s="103">
        <v>15856</v>
      </c>
      <c r="E271" s="162">
        <v>44172</v>
      </c>
    </row>
    <row r="272" spans="1:5" x14ac:dyDescent="0.2">
      <c r="A272" s="103">
        <v>3767</v>
      </c>
      <c r="B272" t="s">
        <v>126</v>
      </c>
      <c r="C272" s="103">
        <v>28</v>
      </c>
      <c r="D272" s="103">
        <v>15944</v>
      </c>
      <c r="E272" s="162">
        <v>44172</v>
      </c>
    </row>
    <row r="273" spans="1:5" x14ac:dyDescent="0.2">
      <c r="A273" s="103">
        <v>5605</v>
      </c>
      <c r="B273" t="s">
        <v>101</v>
      </c>
      <c r="C273" s="103">
        <v>28</v>
      </c>
      <c r="D273" s="103">
        <v>14978</v>
      </c>
      <c r="E273" s="162">
        <v>44172</v>
      </c>
    </row>
    <row r="274" spans="1:5" x14ac:dyDescent="0.2">
      <c r="A274" s="103">
        <v>5617</v>
      </c>
      <c r="B274" t="s">
        <v>103</v>
      </c>
      <c r="C274" s="103">
        <v>27</v>
      </c>
      <c r="D274" s="103">
        <v>8571</v>
      </c>
      <c r="E274" s="162">
        <v>44172</v>
      </c>
    </row>
    <row r="275" spans="1:5" x14ac:dyDescent="0.2">
      <c r="A275" s="103">
        <v>3787</v>
      </c>
      <c r="B275" t="s">
        <v>128</v>
      </c>
      <c r="C275" s="103">
        <v>26</v>
      </c>
      <c r="D275" s="103">
        <v>13434</v>
      </c>
      <c r="E275" s="162">
        <v>44172</v>
      </c>
    </row>
    <row r="276" spans="1:5" x14ac:dyDescent="0.2">
      <c r="A276" s="103">
        <v>3867</v>
      </c>
      <c r="B276" t="s">
        <v>144</v>
      </c>
      <c r="C276" s="103">
        <v>26</v>
      </c>
      <c r="D276" s="103">
        <v>19970</v>
      </c>
      <c r="E276" s="162">
        <v>44172</v>
      </c>
    </row>
    <row r="277" spans="1:5" x14ac:dyDescent="0.2">
      <c r="A277" s="103">
        <v>5602</v>
      </c>
      <c r="B277" t="s">
        <v>107</v>
      </c>
      <c r="C277" s="103">
        <v>26</v>
      </c>
      <c r="D277" s="103">
        <v>14578</v>
      </c>
      <c r="E277" s="162">
        <v>44172</v>
      </c>
    </row>
    <row r="278" spans="1:5" x14ac:dyDescent="0.2">
      <c r="A278" s="103">
        <v>3715</v>
      </c>
      <c r="B278" t="s">
        <v>122</v>
      </c>
      <c r="C278" s="103">
        <v>26</v>
      </c>
      <c r="D278" s="103">
        <v>15552</v>
      </c>
      <c r="E278" s="162">
        <v>44172</v>
      </c>
    </row>
    <row r="279" spans="1:5" x14ac:dyDescent="0.2">
      <c r="A279" s="103">
        <v>1605</v>
      </c>
      <c r="B279" t="s">
        <v>80</v>
      </c>
      <c r="C279" s="103">
        <v>23</v>
      </c>
      <c r="D279" s="103">
        <v>10786</v>
      </c>
      <c r="E279" s="162">
        <v>44172</v>
      </c>
    </row>
    <row r="280" spans="1:5" x14ac:dyDescent="0.2">
      <c r="A280" s="103">
        <v>3846</v>
      </c>
      <c r="B280" t="s">
        <v>120</v>
      </c>
      <c r="C280" s="103">
        <v>22</v>
      </c>
      <c r="D280" s="103">
        <v>18064</v>
      </c>
      <c r="E280" s="162">
        <v>44172</v>
      </c>
    </row>
    <row r="281" spans="1:5" x14ac:dyDescent="0.2">
      <c r="A281" s="103">
        <v>3806</v>
      </c>
      <c r="B281" t="s">
        <v>118</v>
      </c>
      <c r="C281" s="103">
        <v>21</v>
      </c>
      <c r="D281" s="103">
        <v>17778</v>
      </c>
      <c r="E281" s="162">
        <v>44172</v>
      </c>
    </row>
    <row r="282" spans="1:5" x14ac:dyDescent="0.2">
      <c r="A282" s="103">
        <v>3788</v>
      </c>
      <c r="B282" t="s">
        <v>127</v>
      </c>
      <c r="C282" s="103">
        <v>20</v>
      </c>
      <c r="D282" s="103">
        <v>19055</v>
      </c>
      <c r="E282" s="162">
        <v>44172</v>
      </c>
    </row>
    <row r="283" spans="1:5" x14ac:dyDescent="0.2">
      <c r="A283" s="103">
        <v>3765</v>
      </c>
      <c r="B283" t="s">
        <v>119</v>
      </c>
      <c r="C283" s="103">
        <v>20</v>
      </c>
      <c r="D283" s="103">
        <v>18609</v>
      </c>
      <c r="E283" s="162">
        <v>44172</v>
      </c>
    </row>
    <row r="284" spans="1:5" x14ac:dyDescent="0.2">
      <c r="A284" s="103">
        <v>3797</v>
      </c>
      <c r="B284" t="s">
        <v>112</v>
      </c>
      <c r="C284" s="103">
        <v>17</v>
      </c>
      <c r="D284" s="103">
        <v>13552</v>
      </c>
      <c r="E284" s="162">
        <v>44172</v>
      </c>
    </row>
    <row r="285" spans="1:5" x14ac:dyDescent="0.2">
      <c r="A285" s="103">
        <v>3737</v>
      </c>
      <c r="B285" t="s">
        <v>145</v>
      </c>
      <c r="C285" s="103">
        <v>17</v>
      </c>
      <c r="D285" s="103">
        <v>20455</v>
      </c>
      <c r="E285" s="162">
        <v>44172</v>
      </c>
    </row>
    <row r="286" spans="1:5" x14ac:dyDescent="0.2">
      <c r="A286" s="103">
        <v>1601</v>
      </c>
      <c r="B286" t="s">
        <v>81</v>
      </c>
      <c r="C286" s="103">
        <v>13</v>
      </c>
      <c r="D286" s="103">
        <v>8947</v>
      </c>
      <c r="E286" s="162">
        <v>44172</v>
      </c>
    </row>
    <row r="287" spans="1:5" x14ac:dyDescent="0.2">
      <c r="A287" s="103">
        <v>5615</v>
      </c>
      <c r="B287" t="s">
        <v>105</v>
      </c>
      <c r="C287" s="103">
        <v>12</v>
      </c>
      <c r="D287" s="103">
        <v>7627</v>
      </c>
      <c r="E287" s="162">
        <v>44172</v>
      </c>
    </row>
    <row r="288" spans="1:5" x14ac:dyDescent="0.2">
      <c r="A288" s="103">
        <v>5603</v>
      </c>
      <c r="B288" t="s">
        <v>109</v>
      </c>
      <c r="C288" s="103">
        <v>11</v>
      </c>
      <c r="D288" s="103">
        <v>1803</v>
      </c>
      <c r="E288" s="162">
        <v>44172</v>
      </c>
    </row>
    <row r="289" spans="1:5" x14ac:dyDescent="0.2">
      <c r="A289" s="103">
        <v>1603</v>
      </c>
      <c r="B289" t="s">
        <v>89</v>
      </c>
      <c r="C289" s="103">
        <v>7</v>
      </c>
      <c r="D289" s="103">
        <v>6729</v>
      </c>
      <c r="E289" s="162">
        <v>44172</v>
      </c>
    </row>
    <row r="290" spans="1:5" x14ac:dyDescent="0.2">
      <c r="A290" s="103">
        <v>3764</v>
      </c>
      <c r="B290" t="s">
        <v>139</v>
      </c>
      <c r="C290" s="103">
        <v>74</v>
      </c>
      <c r="D290" s="103">
        <v>29528</v>
      </c>
      <c r="E290" s="162">
        <v>44173</v>
      </c>
    </row>
    <row r="291" spans="1:5" x14ac:dyDescent="0.2">
      <c r="A291" s="103">
        <v>3873</v>
      </c>
      <c r="B291" t="s">
        <v>132</v>
      </c>
      <c r="C291" s="103">
        <v>66</v>
      </c>
      <c r="D291" s="103">
        <v>34413</v>
      </c>
      <c r="E291" s="162">
        <v>44173</v>
      </c>
    </row>
    <row r="292" spans="1:5" x14ac:dyDescent="0.2">
      <c r="A292" s="103">
        <v>3784</v>
      </c>
      <c r="B292" t="s">
        <v>136</v>
      </c>
      <c r="C292" s="103">
        <v>50</v>
      </c>
      <c r="D292" s="103">
        <v>17870</v>
      </c>
      <c r="E292" s="162">
        <v>44173</v>
      </c>
    </row>
    <row r="293" spans="1:5" x14ac:dyDescent="0.2">
      <c r="A293" s="103">
        <v>3722</v>
      </c>
      <c r="B293" t="s">
        <v>99</v>
      </c>
      <c r="C293" s="103">
        <v>49</v>
      </c>
      <c r="D293" s="103">
        <v>14504</v>
      </c>
      <c r="E293" s="162">
        <v>44173</v>
      </c>
    </row>
    <row r="294" spans="1:5" x14ac:dyDescent="0.2">
      <c r="A294" s="103">
        <v>3751</v>
      </c>
      <c r="B294" t="s">
        <v>111</v>
      </c>
      <c r="C294" s="103">
        <v>47</v>
      </c>
      <c r="D294" s="103">
        <v>21837</v>
      </c>
      <c r="E294" s="162">
        <v>44173</v>
      </c>
    </row>
    <row r="295" spans="1:5" x14ac:dyDescent="0.2">
      <c r="A295" s="103">
        <v>3767</v>
      </c>
      <c r="B295" t="s">
        <v>126</v>
      </c>
      <c r="C295" s="103">
        <v>47</v>
      </c>
      <c r="D295" s="103">
        <v>26060</v>
      </c>
      <c r="E295" s="162">
        <v>44173</v>
      </c>
    </row>
    <row r="296" spans="1:5" x14ac:dyDescent="0.2">
      <c r="A296" s="103">
        <v>3788</v>
      </c>
      <c r="B296" t="s">
        <v>127</v>
      </c>
      <c r="C296" s="103">
        <v>47</v>
      </c>
      <c r="D296" s="103">
        <v>31656</v>
      </c>
      <c r="E296" s="162">
        <v>44173</v>
      </c>
    </row>
    <row r="297" spans="1:5" x14ac:dyDescent="0.2">
      <c r="A297" s="103">
        <v>1602</v>
      </c>
      <c r="B297" t="s">
        <v>88</v>
      </c>
      <c r="C297" s="103">
        <v>47</v>
      </c>
      <c r="D297" s="103">
        <v>20069</v>
      </c>
      <c r="E297" s="162">
        <v>44173</v>
      </c>
    </row>
    <row r="298" spans="1:5" x14ac:dyDescent="0.2">
      <c r="A298" s="103">
        <v>3753</v>
      </c>
      <c r="B298" t="s">
        <v>129</v>
      </c>
      <c r="C298" s="103">
        <v>46</v>
      </c>
      <c r="D298" s="103">
        <v>21648</v>
      </c>
      <c r="E298" s="162">
        <v>44173</v>
      </c>
    </row>
    <row r="299" spans="1:5" x14ac:dyDescent="0.2">
      <c r="A299" s="103">
        <v>5613</v>
      </c>
      <c r="B299" t="s">
        <v>104</v>
      </c>
      <c r="C299" s="103">
        <v>45</v>
      </c>
      <c r="D299" s="103">
        <v>9411</v>
      </c>
      <c r="E299" s="162">
        <v>44173</v>
      </c>
    </row>
    <row r="300" spans="1:5" x14ac:dyDescent="0.2">
      <c r="A300" s="103">
        <v>3844</v>
      </c>
      <c r="B300" t="s">
        <v>130</v>
      </c>
      <c r="C300" s="103">
        <v>44</v>
      </c>
      <c r="D300" s="103">
        <v>22408</v>
      </c>
      <c r="E300" s="162">
        <v>44173</v>
      </c>
    </row>
    <row r="301" spans="1:5" x14ac:dyDescent="0.2">
      <c r="A301" s="103">
        <v>3739</v>
      </c>
      <c r="B301" t="s">
        <v>141</v>
      </c>
      <c r="C301" s="103">
        <v>44</v>
      </c>
      <c r="D301" s="103">
        <v>15295</v>
      </c>
      <c r="E301" s="162">
        <v>44173</v>
      </c>
    </row>
    <row r="302" spans="1:5" x14ac:dyDescent="0.2">
      <c r="A302" s="103">
        <v>3795</v>
      </c>
      <c r="B302" t="s">
        <v>138</v>
      </c>
      <c r="C302" s="103">
        <v>42</v>
      </c>
      <c r="D302" s="103">
        <v>22242</v>
      </c>
      <c r="E302" s="162">
        <v>44173</v>
      </c>
    </row>
    <row r="303" spans="1:5" x14ac:dyDescent="0.2">
      <c r="A303" s="103">
        <v>1607</v>
      </c>
      <c r="B303" t="s">
        <v>87</v>
      </c>
      <c r="C303" s="103">
        <v>40</v>
      </c>
      <c r="D303" s="103">
        <v>20376</v>
      </c>
      <c r="E303" s="162">
        <v>44173</v>
      </c>
    </row>
    <row r="304" spans="1:5" x14ac:dyDescent="0.2">
      <c r="A304" s="103">
        <v>3797</v>
      </c>
      <c r="B304" t="s">
        <v>112</v>
      </c>
      <c r="C304" s="103">
        <v>38</v>
      </c>
      <c r="D304" s="103">
        <v>15071</v>
      </c>
      <c r="E304" s="162">
        <v>44173</v>
      </c>
    </row>
    <row r="305" spans="1:5" x14ac:dyDescent="0.2">
      <c r="A305" s="103">
        <v>5614</v>
      </c>
      <c r="B305" t="s">
        <v>106</v>
      </c>
      <c r="C305" s="103">
        <v>38</v>
      </c>
      <c r="D305" s="103">
        <v>9895</v>
      </c>
      <c r="E305" s="162">
        <v>44173</v>
      </c>
    </row>
    <row r="306" spans="1:5" x14ac:dyDescent="0.2">
      <c r="A306" s="103">
        <v>3846</v>
      </c>
      <c r="B306" t="s">
        <v>120</v>
      </c>
      <c r="C306" s="103">
        <v>38</v>
      </c>
      <c r="D306" s="103">
        <v>19735</v>
      </c>
      <c r="E306" s="162">
        <v>44173</v>
      </c>
    </row>
    <row r="307" spans="1:5" x14ac:dyDescent="0.2">
      <c r="A307" s="103">
        <v>3736</v>
      </c>
      <c r="B307" t="s">
        <v>146</v>
      </c>
      <c r="C307" s="103">
        <v>38</v>
      </c>
      <c r="D307" s="103">
        <v>20022</v>
      </c>
      <c r="E307" s="162">
        <v>44173</v>
      </c>
    </row>
    <row r="308" spans="1:5" x14ac:dyDescent="0.2">
      <c r="A308" s="103">
        <v>5620</v>
      </c>
      <c r="B308" t="s">
        <v>110</v>
      </c>
      <c r="C308" s="103">
        <v>38</v>
      </c>
      <c r="D308" s="103">
        <v>10381</v>
      </c>
      <c r="E308" s="162">
        <v>44173</v>
      </c>
    </row>
    <row r="309" spans="1:5" x14ac:dyDescent="0.2">
      <c r="A309" s="103">
        <v>3842</v>
      </c>
      <c r="B309" t="s">
        <v>137</v>
      </c>
      <c r="C309" s="103">
        <v>37</v>
      </c>
      <c r="D309" s="103">
        <v>18399</v>
      </c>
      <c r="E309" s="162">
        <v>44173</v>
      </c>
    </row>
    <row r="310" spans="1:5" x14ac:dyDescent="0.2">
      <c r="A310" s="103">
        <v>3798</v>
      </c>
      <c r="B310" t="s">
        <v>116</v>
      </c>
      <c r="C310" s="103">
        <v>37</v>
      </c>
      <c r="D310" s="103">
        <v>13899</v>
      </c>
      <c r="E310" s="162">
        <v>44173</v>
      </c>
    </row>
    <row r="311" spans="1:5" x14ac:dyDescent="0.2">
      <c r="A311" s="103">
        <v>3783</v>
      </c>
      <c r="B311" t="s">
        <v>124</v>
      </c>
      <c r="C311" s="103">
        <v>36</v>
      </c>
      <c r="D311" s="103">
        <v>19423</v>
      </c>
      <c r="E311" s="162">
        <v>44173</v>
      </c>
    </row>
    <row r="312" spans="1:5" x14ac:dyDescent="0.2">
      <c r="A312" s="103">
        <v>3780</v>
      </c>
      <c r="B312" t="s">
        <v>148</v>
      </c>
      <c r="C312" s="103">
        <v>36</v>
      </c>
      <c r="D312" s="103">
        <v>18686</v>
      </c>
      <c r="E312" s="162">
        <v>44173</v>
      </c>
    </row>
    <row r="313" spans="1:5" x14ac:dyDescent="0.2">
      <c r="A313" s="103">
        <v>5621</v>
      </c>
      <c r="B313" t="s">
        <v>100</v>
      </c>
      <c r="C313" s="103">
        <v>35</v>
      </c>
      <c r="D313" s="103">
        <v>12425</v>
      </c>
      <c r="E313" s="162">
        <v>44173</v>
      </c>
    </row>
    <row r="314" spans="1:5" x14ac:dyDescent="0.2">
      <c r="A314" s="103">
        <v>5605</v>
      </c>
      <c r="B314" t="s">
        <v>101</v>
      </c>
      <c r="C314" s="103">
        <v>35</v>
      </c>
      <c r="D314" s="103">
        <v>17891</v>
      </c>
      <c r="E314" s="162">
        <v>44173</v>
      </c>
    </row>
    <row r="315" spans="1:5" x14ac:dyDescent="0.2">
      <c r="A315" s="103">
        <v>5602</v>
      </c>
      <c r="B315" t="s">
        <v>107</v>
      </c>
      <c r="C315" s="103">
        <v>35</v>
      </c>
      <c r="D315" s="103">
        <v>14862</v>
      </c>
      <c r="E315" s="162">
        <v>44173</v>
      </c>
    </row>
    <row r="316" spans="1:5" x14ac:dyDescent="0.2">
      <c r="A316" s="103">
        <v>3824</v>
      </c>
      <c r="B316" t="s">
        <v>135</v>
      </c>
      <c r="C316" s="103">
        <v>35</v>
      </c>
      <c r="D316" s="103">
        <v>22167</v>
      </c>
      <c r="E316" s="162">
        <v>44173</v>
      </c>
    </row>
    <row r="317" spans="1:5" x14ac:dyDescent="0.2">
      <c r="A317" s="103">
        <v>3718</v>
      </c>
      <c r="B317" t="s">
        <v>123</v>
      </c>
      <c r="C317" s="103">
        <v>34</v>
      </c>
      <c r="D317" s="103">
        <v>14741</v>
      </c>
      <c r="E317" s="162">
        <v>44173</v>
      </c>
    </row>
    <row r="318" spans="1:5" x14ac:dyDescent="0.2">
      <c r="A318" s="103">
        <v>1632</v>
      </c>
      <c r="B318" t="s">
        <v>85</v>
      </c>
      <c r="C318" s="103">
        <v>34</v>
      </c>
      <c r="D318" s="103">
        <v>12246</v>
      </c>
      <c r="E318" s="162">
        <v>44173</v>
      </c>
    </row>
    <row r="319" spans="1:5" x14ac:dyDescent="0.2">
      <c r="A319" s="103">
        <v>3859</v>
      </c>
      <c r="B319" t="s">
        <v>117</v>
      </c>
      <c r="C319" s="103">
        <v>34</v>
      </c>
      <c r="D319" s="103">
        <v>16703</v>
      </c>
      <c r="E319" s="162">
        <v>44173</v>
      </c>
    </row>
    <row r="320" spans="1:5" x14ac:dyDescent="0.2">
      <c r="A320" s="103">
        <v>1636</v>
      </c>
      <c r="B320" t="s">
        <v>82</v>
      </c>
      <c r="C320" s="103">
        <v>33</v>
      </c>
      <c r="D320" s="103">
        <v>20258</v>
      </c>
      <c r="E320" s="162">
        <v>44173</v>
      </c>
    </row>
    <row r="321" spans="1:5" x14ac:dyDescent="0.2">
      <c r="A321" s="103">
        <v>1613</v>
      </c>
      <c r="B321" t="s">
        <v>84</v>
      </c>
      <c r="C321" s="103">
        <v>32</v>
      </c>
      <c r="D321" s="103">
        <v>13606</v>
      </c>
      <c r="E321" s="162">
        <v>44173</v>
      </c>
    </row>
    <row r="322" spans="1:5" x14ac:dyDescent="0.2">
      <c r="A322" s="103">
        <v>5619</v>
      </c>
      <c r="B322" t="s">
        <v>102</v>
      </c>
      <c r="C322" s="103">
        <v>32</v>
      </c>
      <c r="D322" s="103">
        <v>13022</v>
      </c>
      <c r="E322" s="162">
        <v>44173</v>
      </c>
    </row>
    <row r="323" spans="1:5" x14ac:dyDescent="0.2">
      <c r="A323" s="103">
        <v>5606</v>
      </c>
      <c r="B323" t="s">
        <v>108</v>
      </c>
      <c r="C323" s="103">
        <v>32</v>
      </c>
      <c r="D323" s="103">
        <v>7595</v>
      </c>
      <c r="E323" s="162">
        <v>44173</v>
      </c>
    </row>
    <row r="324" spans="1:5" x14ac:dyDescent="0.2">
      <c r="A324" s="103">
        <v>3806</v>
      </c>
      <c r="B324" t="s">
        <v>118</v>
      </c>
      <c r="C324" s="103">
        <v>31</v>
      </c>
      <c r="D324" s="103">
        <v>19303</v>
      </c>
      <c r="E324" s="162">
        <v>44173</v>
      </c>
    </row>
    <row r="325" spans="1:5" x14ac:dyDescent="0.2">
      <c r="A325" s="103">
        <v>5617</v>
      </c>
      <c r="B325" t="s">
        <v>103</v>
      </c>
      <c r="C325" s="103">
        <v>30</v>
      </c>
      <c r="D325" s="103">
        <v>9561</v>
      </c>
      <c r="E325" s="162">
        <v>44173</v>
      </c>
    </row>
    <row r="326" spans="1:5" x14ac:dyDescent="0.2">
      <c r="A326" s="103">
        <v>3867</v>
      </c>
      <c r="B326" t="s">
        <v>144</v>
      </c>
      <c r="C326" s="103">
        <v>30</v>
      </c>
      <c r="D326" s="103">
        <v>22481</v>
      </c>
      <c r="E326" s="162">
        <v>44173</v>
      </c>
    </row>
    <row r="327" spans="1:5" x14ac:dyDescent="0.2">
      <c r="A327" s="103">
        <v>1608</v>
      </c>
      <c r="B327" t="s">
        <v>78</v>
      </c>
      <c r="C327" s="103">
        <v>29</v>
      </c>
      <c r="D327" s="103">
        <v>11826</v>
      </c>
      <c r="E327" s="162">
        <v>44173</v>
      </c>
    </row>
    <row r="328" spans="1:5" x14ac:dyDescent="0.2">
      <c r="A328" s="103">
        <v>3737</v>
      </c>
      <c r="B328" t="s">
        <v>145</v>
      </c>
      <c r="C328" s="103">
        <v>29</v>
      </c>
      <c r="D328" s="103">
        <v>22987</v>
      </c>
      <c r="E328" s="162">
        <v>44173</v>
      </c>
    </row>
    <row r="329" spans="1:5" x14ac:dyDescent="0.2">
      <c r="A329" s="103">
        <v>3849</v>
      </c>
      <c r="B329" t="s">
        <v>147</v>
      </c>
      <c r="C329" s="103">
        <v>29</v>
      </c>
      <c r="D329" s="103">
        <v>9313</v>
      </c>
      <c r="E329" s="162">
        <v>44173</v>
      </c>
    </row>
    <row r="330" spans="1:5" x14ac:dyDescent="0.2">
      <c r="A330" s="103">
        <v>5615</v>
      </c>
      <c r="B330" t="s">
        <v>105</v>
      </c>
      <c r="C330" s="103">
        <v>27</v>
      </c>
      <c r="D330" s="103">
        <v>9457</v>
      </c>
      <c r="E330" s="162">
        <v>44173</v>
      </c>
    </row>
    <row r="331" spans="1:5" x14ac:dyDescent="0.2">
      <c r="A331" s="103">
        <v>3760</v>
      </c>
      <c r="B331" t="s">
        <v>114</v>
      </c>
      <c r="C331" s="103">
        <v>25</v>
      </c>
      <c r="D331" s="103">
        <v>20625</v>
      </c>
      <c r="E331" s="162">
        <v>44173</v>
      </c>
    </row>
    <row r="332" spans="1:5" x14ac:dyDescent="0.2">
      <c r="A332" s="103">
        <v>3791</v>
      </c>
      <c r="B332" t="s">
        <v>143</v>
      </c>
      <c r="C332" s="103">
        <v>24</v>
      </c>
      <c r="D332" s="103">
        <v>15858</v>
      </c>
      <c r="E332" s="162">
        <v>44173</v>
      </c>
    </row>
    <row r="333" spans="1:5" x14ac:dyDescent="0.2">
      <c r="A333" s="103">
        <v>3776</v>
      </c>
      <c r="B333" t="s">
        <v>134</v>
      </c>
      <c r="C333" s="103">
        <v>23</v>
      </c>
      <c r="D333" s="103">
        <v>22241</v>
      </c>
      <c r="E333" s="162">
        <v>44173</v>
      </c>
    </row>
    <row r="334" spans="1:5" x14ac:dyDescent="0.2">
      <c r="A334" s="103">
        <v>5603</v>
      </c>
      <c r="B334" t="s">
        <v>109</v>
      </c>
      <c r="C334" s="103">
        <v>20</v>
      </c>
      <c r="D334" s="103">
        <v>2550</v>
      </c>
      <c r="E334" s="162">
        <v>44173</v>
      </c>
    </row>
    <row r="335" spans="1:5" x14ac:dyDescent="0.2">
      <c r="A335" s="103">
        <v>1603</v>
      </c>
      <c r="B335" t="s">
        <v>89</v>
      </c>
      <c r="C335" s="103">
        <v>18</v>
      </c>
      <c r="D335" s="103">
        <v>7218</v>
      </c>
      <c r="E335" s="162">
        <v>44173</v>
      </c>
    </row>
    <row r="336" spans="1:5" x14ac:dyDescent="0.2">
      <c r="A336" s="103">
        <v>3715</v>
      </c>
      <c r="B336" t="s">
        <v>122</v>
      </c>
      <c r="C336" s="103">
        <v>18</v>
      </c>
      <c r="D336" s="103">
        <v>8107</v>
      </c>
      <c r="E336" s="162">
        <v>44173</v>
      </c>
    </row>
    <row r="337" spans="1:5" x14ac:dyDescent="0.2">
      <c r="A337" s="103">
        <v>1605</v>
      </c>
      <c r="B337" t="s">
        <v>80</v>
      </c>
      <c r="C337" s="103">
        <v>17</v>
      </c>
      <c r="D337" s="103">
        <v>11385</v>
      </c>
      <c r="E337" s="162">
        <v>44173</v>
      </c>
    </row>
    <row r="338" spans="1:5" x14ac:dyDescent="0.2">
      <c r="A338" s="103">
        <v>3849</v>
      </c>
      <c r="B338" t="s">
        <v>147</v>
      </c>
      <c r="C338" s="103">
        <v>85</v>
      </c>
      <c r="D338" s="103">
        <v>26717</v>
      </c>
      <c r="E338" s="162">
        <v>44174</v>
      </c>
    </row>
    <row r="339" spans="1:5" x14ac:dyDescent="0.2">
      <c r="A339" s="103">
        <v>3784</v>
      </c>
      <c r="B339" t="s">
        <v>136</v>
      </c>
      <c r="C339" s="103">
        <v>53</v>
      </c>
      <c r="D339" s="103">
        <v>24336</v>
      </c>
      <c r="E339" s="162">
        <v>44174</v>
      </c>
    </row>
    <row r="340" spans="1:5" x14ac:dyDescent="0.2">
      <c r="A340" s="103">
        <v>3767</v>
      </c>
      <c r="B340" t="s">
        <v>126</v>
      </c>
      <c r="C340" s="103">
        <v>49</v>
      </c>
      <c r="D340" s="103">
        <v>23778</v>
      </c>
      <c r="E340" s="162">
        <v>44174</v>
      </c>
    </row>
    <row r="341" spans="1:5" x14ac:dyDescent="0.2">
      <c r="A341" s="103">
        <v>1632</v>
      </c>
      <c r="B341" t="s">
        <v>85</v>
      </c>
      <c r="C341" s="103">
        <v>49</v>
      </c>
      <c r="D341" s="103">
        <v>15412</v>
      </c>
      <c r="E341" s="162">
        <v>44174</v>
      </c>
    </row>
    <row r="342" spans="1:5" x14ac:dyDescent="0.2">
      <c r="A342" s="103">
        <v>3844</v>
      </c>
      <c r="B342" t="s">
        <v>130</v>
      </c>
      <c r="C342" s="103">
        <v>49</v>
      </c>
      <c r="D342" s="103">
        <v>23101</v>
      </c>
      <c r="E342" s="162">
        <v>44174</v>
      </c>
    </row>
    <row r="343" spans="1:5" x14ac:dyDescent="0.2">
      <c r="A343" s="103">
        <v>3780</v>
      </c>
      <c r="B343" t="s">
        <v>148</v>
      </c>
      <c r="C343" s="103">
        <v>47</v>
      </c>
      <c r="D343" s="103">
        <v>22163</v>
      </c>
      <c r="E343" s="162">
        <v>44174</v>
      </c>
    </row>
    <row r="344" spans="1:5" x14ac:dyDescent="0.2">
      <c r="A344" s="103">
        <v>3736</v>
      </c>
      <c r="B344" t="s">
        <v>146</v>
      </c>
      <c r="C344" s="103">
        <v>46</v>
      </c>
      <c r="D344" s="103">
        <v>19444</v>
      </c>
      <c r="E344" s="162">
        <v>44174</v>
      </c>
    </row>
    <row r="345" spans="1:5" x14ac:dyDescent="0.2">
      <c r="A345" s="103">
        <v>3743</v>
      </c>
      <c r="B345" t="s">
        <v>131</v>
      </c>
      <c r="C345" s="103">
        <v>45</v>
      </c>
      <c r="D345" s="103">
        <v>26814</v>
      </c>
      <c r="E345" s="162">
        <v>44174</v>
      </c>
    </row>
    <row r="346" spans="1:5" x14ac:dyDescent="0.2">
      <c r="A346" s="103">
        <v>3824</v>
      </c>
      <c r="B346" t="s">
        <v>135</v>
      </c>
      <c r="C346" s="103">
        <v>45</v>
      </c>
      <c r="D346" s="103">
        <v>17771</v>
      </c>
      <c r="E346" s="162">
        <v>44174</v>
      </c>
    </row>
    <row r="347" spans="1:5" x14ac:dyDescent="0.2">
      <c r="A347" s="103">
        <v>1619</v>
      </c>
      <c r="B347" t="s">
        <v>83</v>
      </c>
      <c r="C347" s="103">
        <v>44</v>
      </c>
      <c r="D347" s="103">
        <v>15643</v>
      </c>
      <c r="E347" s="162">
        <v>44174</v>
      </c>
    </row>
    <row r="348" spans="1:5" x14ac:dyDescent="0.2">
      <c r="A348" s="103">
        <v>1636</v>
      </c>
      <c r="B348" t="s">
        <v>82</v>
      </c>
      <c r="C348" s="103">
        <v>43</v>
      </c>
      <c r="D348" s="103">
        <v>15128</v>
      </c>
      <c r="E348" s="162">
        <v>44174</v>
      </c>
    </row>
    <row r="349" spans="1:5" x14ac:dyDescent="0.2">
      <c r="A349" s="103">
        <v>3753</v>
      </c>
      <c r="B349" t="s">
        <v>129</v>
      </c>
      <c r="C349" s="103">
        <v>42</v>
      </c>
      <c r="D349" s="103">
        <v>21386</v>
      </c>
      <c r="E349" s="162">
        <v>44174</v>
      </c>
    </row>
    <row r="350" spans="1:5" x14ac:dyDescent="0.2">
      <c r="A350" s="103">
        <v>3795</v>
      </c>
      <c r="B350" t="s">
        <v>138</v>
      </c>
      <c r="C350" s="103">
        <v>40</v>
      </c>
      <c r="D350" s="103">
        <v>30034</v>
      </c>
      <c r="E350" s="162">
        <v>44174</v>
      </c>
    </row>
    <row r="351" spans="1:5" x14ac:dyDescent="0.2">
      <c r="A351" s="103">
        <v>5603</v>
      </c>
      <c r="B351" t="s">
        <v>109</v>
      </c>
      <c r="C351" s="103">
        <v>39</v>
      </c>
      <c r="D351" s="103">
        <v>5024</v>
      </c>
      <c r="E351" s="162">
        <v>44174</v>
      </c>
    </row>
    <row r="352" spans="1:5" x14ac:dyDescent="0.2">
      <c r="A352" s="103">
        <v>1604</v>
      </c>
      <c r="B352" t="s">
        <v>86</v>
      </c>
      <c r="C352" s="103">
        <v>37</v>
      </c>
      <c r="D352" s="103">
        <v>18495</v>
      </c>
      <c r="E352" s="162">
        <v>44174</v>
      </c>
    </row>
    <row r="353" spans="1:5" x14ac:dyDescent="0.2">
      <c r="A353" s="103">
        <v>3806</v>
      </c>
      <c r="B353" t="s">
        <v>118</v>
      </c>
      <c r="C353" s="103">
        <v>37</v>
      </c>
      <c r="D353" s="103">
        <v>17755</v>
      </c>
      <c r="E353" s="162">
        <v>44174</v>
      </c>
    </row>
    <row r="354" spans="1:5" x14ac:dyDescent="0.2">
      <c r="A354" s="103">
        <v>5614</v>
      </c>
      <c r="B354" t="s">
        <v>106</v>
      </c>
      <c r="C354" s="103">
        <v>36</v>
      </c>
      <c r="D354" s="103">
        <v>8816</v>
      </c>
      <c r="E354" s="162">
        <v>44174</v>
      </c>
    </row>
    <row r="355" spans="1:5" x14ac:dyDescent="0.2">
      <c r="A355" s="103">
        <v>3842</v>
      </c>
      <c r="B355" t="s">
        <v>137</v>
      </c>
      <c r="C355" s="103">
        <v>35</v>
      </c>
      <c r="D355" s="103">
        <v>16924</v>
      </c>
      <c r="E355" s="162">
        <v>44174</v>
      </c>
    </row>
    <row r="356" spans="1:5" x14ac:dyDescent="0.2">
      <c r="A356" s="103">
        <v>3751</v>
      </c>
      <c r="B356" t="s">
        <v>111</v>
      </c>
      <c r="C356" s="103">
        <v>34</v>
      </c>
      <c r="D356" s="103">
        <v>17742</v>
      </c>
      <c r="E356" s="162">
        <v>44174</v>
      </c>
    </row>
    <row r="357" spans="1:5" x14ac:dyDescent="0.2">
      <c r="A357" s="103">
        <v>1607</v>
      </c>
      <c r="B357" t="s">
        <v>87</v>
      </c>
      <c r="C357" s="103">
        <v>34</v>
      </c>
      <c r="D357" s="103">
        <v>14947</v>
      </c>
      <c r="E357" s="162">
        <v>44174</v>
      </c>
    </row>
    <row r="358" spans="1:5" x14ac:dyDescent="0.2">
      <c r="A358" s="103">
        <v>5606</v>
      </c>
      <c r="B358" t="s">
        <v>108</v>
      </c>
      <c r="C358" s="103">
        <v>34</v>
      </c>
      <c r="D358" s="103">
        <v>7526</v>
      </c>
      <c r="E358" s="162">
        <v>44174</v>
      </c>
    </row>
    <row r="359" spans="1:5" x14ac:dyDescent="0.2">
      <c r="A359" s="103">
        <v>3787</v>
      </c>
      <c r="B359" t="s">
        <v>128</v>
      </c>
      <c r="C359" s="103">
        <v>33</v>
      </c>
      <c r="D359" s="103">
        <v>17854</v>
      </c>
      <c r="E359" s="162">
        <v>44174</v>
      </c>
    </row>
    <row r="360" spans="1:5" x14ac:dyDescent="0.2">
      <c r="A360" s="103">
        <v>5620</v>
      </c>
      <c r="B360" t="s">
        <v>110</v>
      </c>
      <c r="C360" s="103">
        <v>33</v>
      </c>
      <c r="D360" s="103">
        <v>7218</v>
      </c>
      <c r="E360" s="162">
        <v>44174</v>
      </c>
    </row>
    <row r="361" spans="1:5" x14ac:dyDescent="0.2">
      <c r="A361" s="103">
        <v>3783</v>
      </c>
      <c r="B361" t="s">
        <v>124</v>
      </c>
      <c r="C361" s="103">
        <v>32</v>
      </c>
      <c r="D361" s="103">
        <v>19532</v>
      </c>
      <c r="E361" s="162">
        <v>44174</v>
      </c>
    </row>
    <row r="362" spans="1:5" x14ac:dyDescent="0.2">
      <c r="A362" s="103">
        <v>3859</v>
      </c>
      <c r="B362" t="s">
        <v>117</v>
      </c>
      <c r="C362" s="103">
        <v>32</v>
      </c>
      <c r="D362" s="103">
        <v>19804</v>
      </c>
      <c r="E362" s="162">
        <v>44174</v>
      </c>
    </row>
    <row r="363" spans="1:5" x14ac:dyDescent="0.2">
      <c r="A363" s="103">
        <v>3776</v>
      </c>
      <c r="B363" t="s">
        <v>134</v>
      </c>
      <c r="C363" s="103">
        <v>32</v>
      </c>
      <c r="D363" s="103">
        <v>20108</v>
      </c>
      <c r="E363" s="162">
        <v>44174</v>
      </c>
    </row>
    <row r="364" spans="1:5" x14ac:dyDescent="0.2">
      <c r="A364" s="103">
        <v>3765</v>
      </c>
      <c r="B364" t="s">
        <v>119</v>
      </c>
      <c r="C364" s="103">
        <v>31</v>
      </c>
      <c r="D364" s="103">
        <v>21998</v>
      </c>
      <c r="E364" s="162">
        <v>44174</v>
      </c>
    </row>
    <row r="365" spans="1:5" x14ac:dyDescent="0.2">
      <c r="A365" s="103">
        <v>3797</v>
      </c>
      <c r="B365" t="s">
        <v>112</v>
      </c>
      <c r="C365" s="103">
        <v>29</v>
      </c>
      <c r="D365" s="103">
        <v>14670</v>
      </c>
      <c r="E365" s="162">
        <v>44174</v>
      </c>
    </row>
    <row r="366" spans="1:5" x14ac:dyDescent="0.2">
      <c r="A366" s="103">
        <v>1602</v>
      </c>
      <c r="B366" t="s">
        <v>88</v>
      </c>
      <c r="C366" s="103">
        <v>29</v>
      </c>
      <c r="D366" s="103">
        <v>16440</v>
      </c>
      <c r="E366" s="162">
        <v>44174</v>
      </c>
    </row>
    <row r="367" spans="1:5" x14ac:dyDescent="0.2">
      <c r="A367" s="103">
        <v>3873</v>
      </c>
      <c r="B367" t="s">
        <v>132</v>
      </c>
      <c r="C367" s="103">
        <v>29</v>
      </c>
      <c r="D367" s="103">
        <v>22374</v>
      </c>
      <c r="E367" s="162">
        <v>44174</v>
      </c>
    </row>
    <row r="368" spans="1:5" x14ac:dyDescent="0.2">
      <c r="A368" s="103">
        <v>5621</v>
      </c>
      <c r="B368" t="s">
        <v>100</v>
      </c>
      <c r="C368" s="103">
        <v>28</v>
      </c>
      <c r="D368" s="103">
        <v>8931</v>
      </c>
      <c r="E368" s="162">
        <v>44174</v>
      </c>
    </row>
    <row r="369" spans="1:5" x14ac:dyDescent="0.2">
      <c r="A369" s="103">
        <v>3791</v>
      </c>
      <c r="B369" t="s">
        <v>143</v>
      </c>
      <c r="C369" s="103">
        <v>27</v>
      </c>
      <c r="D369" s="103">
        <v>18626</v>
      </c>
      <c r="E369" s="162">
        <v>44174</v>
      </c>
    </row>
    <row r="370" spans="1:5" x14ac:dyDescent="0.2">
      <c r="A370" s="103">
        <v>1608</v>
      </c>
      <c r="B370" t="s">
        <v>78</v>
      </c>
      <c r="C370" s="103">
        <v>25</v>
      </c>
      <c r="D370" s="103">
        <v>11662</v>
      </c>
      <c r="E370" s="162">
        <v>44174</v>
      </c>
    </row>
    <row r="371" spans="1:5" x14ac:dyDescent="0.2">
      <c r="A371" s="103">
        <v>3718</v>
      </c>
      <c r="B371" t="s">
        <v>123</v>
      </c>
      <c r="C371" s="103">
        <v>25</v>
      </c>
      <c r="D371" s="103">
        <v>8975</v>
      </c>
      <c r="E371" s="162">
        <v>44174</v>
      </c>
    </row>
    <row r="372" spans="1:5" x14ac:dyDescent="0.2">
      <c r="A372" s="103">
        <v>3843</v>
      </c>
      <c r="B372" t="s">
        <v>125</v>
      </c>
      <c r="C372" s="103">
        <v>25</v>
      </c>
      <c r="D372" s="103">
        <v>18205</v>
      </c>
      <c r="E372" s="162">
        <v>44174</v>
      </c>
    </row>
    <row r="373" spans="1:5" x14ac:dyDescent="0.2">
      <c r="A373" s="103">
        <v>5617</v>
      </c>
      <c r="B373" t="s">
        <v>103</v>
      </c>
      <c r="C373" s="103">
        <v>24</v>
      </c>
      <c r="D373" s="103">
        <v>8911</v>
      </c>
      <c r="E373" s="162">
        <v>44174</v>
      </c>
    </row>
    <row r="374" spans="1:5" x14ac:dyDescent="0.2">
      <c r="A374" s="103">
        <v>3788</v>
      </c>
      <c r="B374" t="s">
        <v>127</v>
      </c>
      <c r="C374" s="103">
        <v>23</v>
      </c>
      <c r="D374" s="103">
        <v>19148</v>
      </c>
      <c r="E374" s="162">
        <v>44174</v>
      </c>
    </row>
    <row r="375" spans="1:5" x14ac:dyDescent="0.2">
      <c r="A375" s="103">
        <v>5619</v>
      </c>
      <c r="B375" t="s">
        <v>102</v>
      </c>
      <c r="C375" s="103">
        <v>22</v>
      </c>
      <c r="D375" s="103">
        <v>12828</v>
      </c>
      <c r="E375" s="162">
        <v>44174</v>
      </c>
    </row>
    <row r="376" spans="1:5" x14ac:dyDescent="0.2">
      <c r="A376" s="103">
        <v>3752</v>
      </c>
      <c r="B376" t="s">
        <v>142</v>
      </c>
      <c r="C376" s="103">
        <v>22</v>
      </c>
      <c r="D376" s="103">
        <v>14499</v>
      </c>
      <c r="E376" s="162">
        <v>44174</v>
      </c>
    </row>
    <row r="377" spans="1:5" x14ac:dyDescent="0.2">
      <c r="A377" s="103">
        <v>5615</v>
      </c>
      <c r="B377" t="s">
        <v>105</v>
      </c>
      <c r="C377" s="103">
        <v>21</v>
      </c>
      <c r="D377" s="103">
        <v>5340</v>
      </c>
      <c r="E377" s="162">
        <v>44174</v>
      </c>
    </row>
    <row r="378" spans="1:5" x14ac:dyDescent="0.2">
      <c r="A378" s="103">
        <v>5602</v>
      </c>
      <c r="B378" t="s">
        <v>107</v>
      </c>
      <c r="C378" s="103">
        <v>21</v>
      </c>
      <c r="D378" s="103">
        <v>12212</v>
      </c>
      <c r="E378" s="162">
        <v>44174</v>
      </c>
    </row>
    <row r="379" spans="1:5" x14ac:dyDescent="0.2">
      <c r="A379" s="103">
        <v>3715</v>
      </c>
      <c r="B379" t="s">
        <v>122</v>
      </c>
      <c r="C379" s="103">
        <v>21</v>
      </c>
      <c r="D379" s="103">
        <v>14890</v>
      </c>
      <c r="E379" s="162">
        <v>44174</v>
      </c>
    </row>
    <row r="380" spans="1:5" x14ac:dyDescent="0.2">
      <c r="A380" s="103">
        <v>1601</v>
      </c>
      <c r="B380" t="s">
        <v>81</v>
      </c>
      <c r="C380" s="103">
        <v>20</v>
      </c>
      <c r="D380" s="103">
        <v>17938</v>
      </c>
      <c r="E380" s="162">
        <v>44174</v>
      </c>
    </row>
    <row r="381" spans="1:5" x14ac:dyDescent="0.2">
      <c r="A381" s="103">
        <v>3737</v>
      </c>
      <c r="B381" t="s">
        <v>145</v>
      </c>
      <c r="C381" s="103">
        <v>20</v>
      </c>
      <c r="D381" s="103">
        <v>19144</v>
      </c>
      <c r="E381" s="162">
        <v>44174</v>
      </c>
    </row>
    <row r="382" spans="1:5" x14ac:dyDescent="0.2">
      <c r="A382" s="103">
        <v>3764</v>
      </c>
      <c r="B382" t="s">
        <v>139</v>
      </c>
      <c r="C382" s="103">
        <v>19</v>
      </c>
      <c r="D382" s="103">
        <v>16282</v>
      </c>
      <c r="E382" s="162">
        <v>44174</v>
      </c>
    </row>
    <row r="383" spans="1:5" x14ac:dyDescent="0.2">
      <c r="A383" s="103">
        <v>3860</v>
      </c>
      <c r="B383" t="s">
        <v>115</v>
      </c>
      <c r="C383" s="103">
        <v>18</v>
      </c>
      <c r="D383" s="103">
        <v>13226</v>
      </c>
      <c r="E383" s="162">
        <v>44174</v>
      </c>
    </row>
    <row r="384" spans="1:5" x14ac:dyDescent="0.2">
      <c r="A384" s="103">
        <v>5613</v>
      </c>
      <c r="B384" t="s">
        <v>104</v>
      </c>
      <c r="C384" s="103">
        <v>18</v>
      </c>
      <c r="D384" s="103">
        <v>4260</v>
      </c>
      <c r="E384" s="162">
        <v>44174</v>
      </c>
    </row>
    <row r="385" spans="1:5" x14ac:dyDescent="0.2">
      <c r="A385" s="103">
        <v>5605</v>
      </c>
      <c r="B385" t="s">
        <v>101</v>
      </c>
      <c r="C385" s="103">
        <v>17</v>
      </c>
      <c r="D385" s="103">
        <v>15797</v>
      </c>
      <c r="E385" s="162">
        <v>44174</v>
      </c>
    </row>
    <row r="386" spans="1:5" x14ac:dyDescent="0.2">
      <c r="A386" s="103">
        <v>1603</v>
      </c>
      <c r="B386" t="s">
        <v>89</v>
      </c>
      <c r="C386" s="103">
        <v>14</v>
      </c>
      <c r="D386" s="103">
        <v>6493</v>
      </c>
      <c r="E386" s="162">
        <v>44174</v>
      </c>
    </row>
    <row r="387" spans="1:5" x14ac:dyDescent="0.2">
      <c r="A387" s="103">
        <v>1605</v>
      </c>
      <c r="B387" t="s">
        <v>80</v>
      </c>
      <c r="C387" s="103">
        <v>1</v>
      </c>
      <c r="D387" s="103">
        <v>166</v>
      </c>
      <c r="E387" s="162">
        <v>44174</v>
      </c>
    </row>
    <row r="388" spans="1:5" x14ac:dyDescent="0.2">
      <c r="A388" s="103">
        <v>3784</v>
      </c>
      <c r="B388" t="s">
        <v>136</v>
      </c>
      <c r="C388" s="103">
        <v>55</v>
      </c>
      <c r="D388" s="103">
        <v>22745</v>
      </c>
      <c r="E388" s="162">
        <v>44175</v>
      </c>
    </row>
    <row r="389" spans="1:5" x14ac:dyDescent="0.2">
      <c r="A389" s="103">
        <v>3849</v>
      </c>
      <c r="B389" t="s">
        <v>147</v>
      </c>
      <c r="C389" s="103">
        <v>51</v>
      </c>
      <c r="D389" s="103">
        <v>26474</v>
      </c>
      <c r="E389" s="162">
        <v>44175</v>
      </c>
    </row>
    <row r="390" spans="1:5" x14ac:dyDescent="0.2">
      <c r="A390" s="103">
        <v>3718</v>
      </c>
      <c r="B390" t="s">
        <v>123</v>
      </c>
      <c r="C390" s="103">
        <v>50</v>
      </c>
      <c r="D390" s="103">
        <v>19472</v>
      </c>
      <c r="E390" s="162">
        <v>44175</v>
      </c>
    </row>
    <row r="391" spans="1:5" x14ac:dyDescent="0.2">
      <c r="A391" s="103">
        <v>1619</v>
      </c>
      <c r="B391" t="s">
        <v>83</v>
      </c>
      <c r="C391" s="103">
        <v>50</v>
      </c>
      <c r="D391" s="103">
        <v>19178</v>
      </c>
      <c r="E391" s="162">
        <v>44175</v>
      </c>
    </row>
    <row r="392" spans="1:5" x14ac:dyDescent="0.2">
      <c r="A392" s="103">
        <v>3752</v>
      </c>
      <c r="B392" t="s">
        <v>142</v>
      </c>
      <c r="C392" s="103">
        <v>49</v>
      </c>
      <c r="D392" s="103">
        <v>27579</v>
      </c>
      <c r="E392" s="162">
        <v>44175</v>
      </c>
    </row>
    <row r="393" spans="1:5" x14ac:dyDescent="0.2">
      <c r="A393" s="103">
        <v>3753</v>
      </c>
      <c r="B393" t="s">
        <v>129</v>
      </c>
      <c r="C393" s="103">
        <v>48</v>
      </c>
      <c r="D393" s="103">
        <v>20304</v>
      </c>
      <c r="E393" s="162">
        <v>44175</v>
      </c>
    </row>
    <row r="394" spans="1:5" x14ac:dyDescent="0.2">
      <c r="A394" s="103">
        <v>3737</v>
      </c>
      <c r="B394" t="s">
        <v>145</v>
      </c>
      <c r="C394" s="103">
        <v>48</v>
      </c>
      <c r="D394" s="103">
        <v>25992</v>
      </c>
      <c r="E394" s="162">
        <v>44175</v>
      </c>
    </row>
    <row r="395" spans="1:5" x14ac:dyDescent="0.2">
      <c r="A395" s="103">
        <v>3798</v>
      </c>
      <c r="B395" t="s">
        <v>116</v>
      </c>
      <c r="C395" s="103">
        <v>46</v>
      </c>
      <c r="D395" s="103">
        <v>13637</v>
      </c>
      <c r="E395" s="162">
        <v>44175</v>
      </c>
    </row>
    <row r="396" spans="1:5" x14ac:dyDescent="0.2">
      <c r="A396" s="103">
        <v>3843</v>
      </c>
      <c r="B396" t="s">
        <v>125</v>
      </c>
      <c r="C396" s="103">
        <v>45</v>
      </c>
      <c r="D396" s="103">
        <v>24288</v>
      </c>
      <c r="E396" s="162">
        <v>44175</v>
      </c>
    </row>
    <row r="397" spans="1:5" x14ac:dyDescent="0.2">
      <c r="A397" s="103">
        <v>3844</v>
      </c>
      <c r="B397" t="s">
        <v>130</v>
      </c>
      <c r="C397" s="103">
        <v>45</v>
      </c>
      <c r="D397" s="103">
        <v>22972</v>
      </c>
      <c r="E397" s="162">
        <v>44175</v>
      </c>
    </row>
    <row r="398" spans="1:5" x14ac:dyDescent="0.2">
      <c r="A398" s="103">
        <v>3751</v>
      </c>
      <c r="B398" t="s">
        <v>111</v>
      </c>
      <c r="C398" s="103">
        <v>44</v>
      </c>
      <c r="D398" s="103">
        <v>16429</v>
      </c>
      <c r="E398" s="162">
        <v>44175</v>
      </c>
    </row>
    <row r="399" spans="1:5" x14ac:dyDescent="0.2">
      <c r="A399" s="103">
        <v>3767</v>
      </c>
      <c r="B399" t="s">
        <v>126</v>
      </c>
      <c r="C399" s="103">
        <v>44</v>
      </c>
      <c r="D399" s="103">
        <v>22109</v>
      </c>
      <c r="E399" s="162">
        <v>44175</v>
      </c>
    </row>
    <row r="400" spans="1:5" x14ac:dyDescent="0.2">
      <c r="A400" s="103">
        <v>1632</v>
      </c>
      <c r="B400" t="s">
        <v>85</v>
      </c>
      <c r="C400" s="103">
        <v>44</v>
      </c>
      <c r="D400" s="103">
        <v>14377</v>
      </c>
      <c r="E400" s="162">
        <v>44175</v>
      </c>
    </row>
    <row r="401" spans="1:5" x14ac:dyDescent="0.2">
      <c r="A401" s="103">
        <v>3791</v>
      </c>
      <c r="B401" t="s">
        <v>143</v>
      </c>
      <c r="C401" s="103">
        <v>43</v>
      </c>
      <c r="D401" s="103">
        <v>18148</v>
      </c>
      <c r="E401" s="162">
        <v>44175</v>
      </c>
    </row>
    <row r="402" spans="1:5" x14ac:dyDescent="0.2">
      <c r="A402" s="103">
        <v>3867</v>
      </c>
      <c r="B402" t="s">
        <v>144</v>
      </c>
      <c r="C402" s="103">
        <v>42</v>
      </c>
      <c r="D402" s="103">
        <v>20039</v>
      </c>
      <c r="E402" s="162">
        <v>44175</v>
      </c>
    </row>
    <row r="403" spans="1:5" x14ac:dyDescent="0.2">
      <c r="A403" s="103">
        <v>3739</v>
      </c>
      <c r="B403" t="s">
        <v>141</v>
      </c>
      <c r="C403" s="103">
        <v>39</v>
      </c>
      <c r="D403" s="103">
        <v>13909</v>
      </c>
      <c r="E403" s="162">
        <v>44175</v>
      </c>
    </row>
    <row r="404" spans="1:5" x14ac:dyDescent="0.2">
      <c r="A404" s="103">
        <v>3806</v>
      </c>
      <c r="B404" t="s">
        <v>118</v>
      </c>
      <c r="C404" s="103">
        <v>39</v>
      </c>
      <c r="D404" s="103">
        <v>21109</v>
      </c>
      <c r="E404" s="162">
        <v>44175</v>
      </c>
    </row>
    <row r="405" spans="1:5" x14ac:dyDescent="0.2">
      <c r="A405" s="103">
        <v>3795</v>
      </c>
      <c r="B405" t="s">
        <v>138</v>
      </c>
      <c r="C405" s="103">
        <v>38</v>
      </c>
      <c r="D405" s="103">
        <v>30294</v>
      </c>
      <c r="E405" s="162">
        <v>44175</v>
      </c>
    </row>
    <row r="406" spans="1:5" x14ac:dyDescent="0.2">
      <c r="A406" s="103">
        <v>3783</v>
      </c>
      <c r="B406" t="s">
        <v>124</v>
      </c>
      <c r="C406" s="103">
        <v>36</v>
      </c>
      <c r="D406" s="103">
        <v>21095</v>
      </c>
      <c r="E406" s="162">
        <v>44175</v>
      </c>
    </row>
    <row r="407" spans="1:5" x14ac:dyDescent="0.2">
      <c r="A407" s="103">
        <v>5620</v>
      </c>
      <c r="B407" t="s">
        <v>110</v>
      </c>
      <c r="C407" s="103">
        <v>36</v>
      </c>
      <c r="D407" s="103">
        <v>10089</v>
      </c>
      <c r="E407" s="162">
        <v>44175</v>
      </c>
    </row>
    <row r="408" spans="1:5" x14ac:dyDescent="0.2">
      <c r="A408" s="103">
        <v>1604</v>
      </c>
      <c r="B408" t="s">
        <v>86</v>
      </c>
      <c r="C408" s="103">
        <v>34</v>
      </c>
      <c r="D408" s="103">
        <v>14218</v>
      </c>
      <c r="E408" s="162">
        <v>44175</v>
      </c>
    </row>
    <row r="409" spans="1:5" x14ac:dyDescent="0.2">
      <c r="A409" s="103">
        <v>1636</v>
      </c>
      <c r="B409" t="s">
        <v>82</v>
      </c>
      <c r="C409" s="103">
        <v>33</v>
      </c>
      <c r="D409" s="103">
        <v>18165</v>
      </c>
      <c r="E409" s="162">
        <v>44175</v>
      </c>
    </row>
    <row r="410" spans="1:5" x14ac:dyDescent="0.2">
      <c r="A410" s="103">
        <v>1601</v>
      </c>
      <c r="B410" t="s">
        <v>81</v>
      </c>
      <c r="C410" s="103">
        <v>32</v>
      </c>
      <c r="D410" s="103">
        <v>18207</v>
      </c>
      <c r="E410" s="162">
        <v>44175</v>
      </c>
    </row>
    <row r="411" spans="1:5" x14ac:dyDescent="0.2">
      <c r="A411" s="103">
        <v>3743</v>
      </c>
      <c r="B411" t="s">
        <v>131</v>
      </c>
      <c r="C411" s="103">
        <v>32</v>
      </c>
      <c r="D411" s="103">
        <v>18359</v>
      </c>
      <c r="E411" s="162">
        <v>44175</v>
      </c>
    </row>
    <row r="412" spans="1:5" x14ac:dyDescent="0.2">
      <c r="A412" s="103">
        <v>3859</v>
      </c>
      <c r="B412" t="s">
        <v>117</v>
      </c>
      <c r="C412" s="103">
        <v>31</v>
      </c>
      <c r="D412" s="103">
        <v>18261</v>
      </c>
      <c r="E412" s="162">
        <v>44175</v>
      </c>
    </row>
    <row r="413" spans="1:5" x14ac:dyDescent="0.2">
      <c r="A413" s="103">
        <v>3776</v>
      </c>
      <c r="B413" t="s">
        <v>134</v>
      </c>
      <c r="C413" s="103">
        <v>31</v>
      </c>
      <c r="D413" s="103">
        <v>20366</v>
      </c>
      <c r="E413" s="162">
        <v>44175</v>
      </c>
    </row>
    <row r="414" spans="1:5" x14ac:dyDescent="0.2">
      <c r="A414" s="103">
        <v>3788</v>
      </c>
      <c r="B414" t="s">
        <v>127</v>
      </c>
      <c r="C414" s="103">
        <v>30</v>
      </c>
      <c r="D414" s="103">
        <v>18758</v>
      </c>
      <c r="E414" s="162">
        <v>44175</v>
      </c>
    </row>
    <row r="415" spans="1:5" x14ac:dyDescent="0.2">
      <c r="A415" s="103">
        <v>5615</v>
      </c>
      <c r="B415" t="s">
        <v>105</v>
      </c>
      <c r="C415" s="103">
        <v>30</v>
      </c>
      <c r="D415" s="103">
        <v>9659</v>
      </c>
      <c r="E415" s="162">
        <v>44175</v>
      </c>
    </row>
    <row r="416" spans="1:5" x14ac:dyDescent="0.2">
      <c r="A416" s="103">
        <v>3824</v>
      </c>
      <c r="B416" t="s">
        <v>135</v>
      </c>
      <c r="C416" s="103">
        <v>30</v>
      </c>
      <c r="D416" s="103">
        <v>21439</v>
      </c>
      <c r="E416" s="162">
        <v>44175</v>
      </c>
    </row>
    <row r="417" spans="1:5" x14ac:dyDescent="0.2">
      <c r="A417" s="103">
        <v>5606</v>
      </c>
      <c r="B417" t="s">
        <v>108</v>
      </c>
      <c r="C417" s="103">
        <v>30</v>
      </c>
      <c r="D417" s="103">
        <v>7608</v>
      </c>
      <c r="E417" s="162">
        <v>44175</v>
      </c>
    </row>
    <row r="418" spans="1:5" x14ac:dyDescent="0.2">
      <c r="A418" s="103">
        <v>3764</v>
      </c>
      <c r="B418" t="s">
        <v>139</v>
      </c>
      <c r="C418" s="103">
        <v>28</v>
      </c>
      <c r="D418" s="103">
        <v>16854</v>
      </c>
      <c r="E418" s="162">
        <v>44175</v>
      </c>
    </row>
    <row r="419" spans="1:5" x14ac:dyDescent="0.2">
      <c r="A419" s="103">
        <v>3765</v>
      </c>
      <c r="B419" t="s">
        <v>119</v>
      </c>
      <c r="C419" s="103">
        <v>28</v>
      </c>
      <c r="D419" s="103">
        <v>22276</v>
      </c>
      <c r="E419" s="162">
        <v>44175</v>
      </c>
    </row>
    <row r="420" spans="1:5" x14ac:dyDescent="0.2">
      <c r="A420" s="103">
        <v>5603</v>
      </c>
      <c r="B420" t="s">
        <v>109</v>
      </c>
      <c r="C420" s="103">
        <v>28</v>
      </c>
      <c r="D420" s="103">
        <v>3081</v>
      </c>
      <c r="E420" s="162">
        <v>44175</v>
      </c>
    </row>
    <row r="421" spans="1:5" x14ac:dyDescent="0.2">
      <c r="A421" s="103">
        <v>3873</v>
      </c>
      <c r="B421" t="s">
        <v>132</v>
      </c>
      <c r="C421" s="103">
        <v>27</v>
      </c>
      <c r="D421" s="103">
        <v>18115</v>
      </c>
      <c r="E421" s="162">
        <v>44175</v>
      </c>
    </row>
    <row r="422" spans="1:5" x14ac:dyDescent="0.2">
      <c r="A422" s="103">
        <v>5617</v>
      </c>
      <c r="B422" t="s">
        <v>103</v>
      </c>
      <c r="C422" s="103">
        <v>26</v>
      </c>
      <c r="D422" s="103">
        <v>11434</v>
      </c>
      <c r="E422" s="162">
        <v>44175</v>
      </c>
    </row>
    <row r="423" spans="1:5" x14ac:dyDescent="0.2">
      <c r="A423" s="103">
        <v>1605</v>
      </c>
      <c r="B423" t="s">
        <v>80</v>
      </c>
      <c r="C423" s="103">
        <v>25</v>
      </c>
      <c r="D423" s="103">
        <v>13961</v>
      </c>
      <c r="E423" s="162">
        <v>44175</v>
      </c>
    </row>
    <row r="424" spans="1:5" x14ac:dyDescent="0.2">
      <c r="A424" s="103">
        <v>1626</v>
      </c>
      <c r="B424" t="s">
        <v>79</v>
      </c>
      <c r="C424" s="103">
        <v>24</v>
      </c>
      <c r="D424" s="103">
        <v>14796</v>
      </c>
      <c r="E424" s="162">
        <v>44175</v>
      </c>
    </row>
    <row r="425" spans="1:5" x14ac:dyDescent="0.2">
      <c r="A425" s="103">
        <v>5602</v>
      </c>
      <c r="B425" t="s">
        <v>107</v>
      </c>
      <c r="C425" s="103">
        <v>24</v>
      </c>
      <c r="D425" s="103">
        <v>11972</v>
      </c>
      <c r="E425" s="162">
        <v>44175</v>
      </c>
    </row>
    <row r="426" spans="1:5" x14ac:dyDescent="0.2">
      <c r="A426" s="103">
        <v>5621</v>
      </c>
      <c r="B426" t="s">
        <v>100</v>
      </c>
      <c r="C426" s="103">
        <v>23</v>
      </c>
      <c r="D426" s="103">
        <v>10682</v>
      </c>
      <c r="E426" s="162">
        <v>44175</v>
      </c>
    </row>
    <row r="427" spans="1:5" x14ac:dyDescent="0.2">
      <c r="A427" s="103">
        <v>5605</v>
      </c>
      <c r="B427" t="s">
        <v>101</v>
      </c>
      <c r="C427" s="103">
        <v>19</v>
      </c>
      <c r="D427" s="103">
        <v>16095</v>
      </c>
      <c r="E427" s="162">
        <v>44175</v>
      </c>
    </row>
    <row r="428" spans="1:5" x14ac:dyDescent="0.2">
      <c r="A428" s="103">
        <v>5613</v>
      </c>
      <c r="B428" t="s">
        <v>104</v>
      </c>
      <c r="C428" s="103">
        <v>19</v>
      </c>
      <c r="D428" s="103">
        <v>4624</v>
      </c>
      <c r="E428" s="162">
        <v>44175</v>
      </c>
    </row>
    <row r="429" spans="1:5" x14ac:dyDescent="0.2">
      <c r="A429" s="103">
        <v>3787</v>
      </c>
      <c r="B429" t="s">
        <v>128</v>
      </c>
      <c r="C429" s="103">
        <v>17</v>
      </c>
      <c r="D429" s="103">
        <v>14789</v>
      </c>
      <c r="E429" s="162">
        <v>44175</v>
      </c>
    </row>
    <row r="430" spans="1:5" x14ac:dyDescent="0.2">
      <c r="A430" s="103">
        <v>5614</v>
      </c>
      <c r="B430" t="s">
        <v>106</v>
      </c>
      <c r="C430" s="103">
        <v>17</v>
      </c>
      <c r="D430" s="103">
        <v>6526</v>
      </c>
      <c r="E430" s="162">
        <v>44175</v>
      </c>
    </row>
    <row r="431" spans="1:5" x14ac:dyDescent="0.2">
      <c r="A431" s="103">
        <v>1603</v>
      </c>
      <c r="B431" t="s">
        <v>89</v>
      </c>
      <c r="C431" s="103">
        <v>1</v>
      </c>
      <c r="D431" s="103">
        <v>1180</v>
      </c>
      <c r="E431" s="162">
        <v>44175</v>
      </c>
    </row>
    <row r="432" spans="1:5" x14ac:dyDescent="0.2">
      <c r="A432" s="103">
        <v>3849</v>
      </c>
      <c r="B432" t="s">
        <v>147</v>
      </c>
      <c r="C432" s="103">
        <v>71</v>
      </c>
      <c r="D432" s="103">
        <v>24596</v>
      </c>
      <c r="E432" s="162">
        <v>44176</v>
      </c>
    </row>
    <row r="433" spans="1:5" x14ac:dyDescent="0.2">
      <c r="A433" s="103">
        <v>3873</v>
      </c>
      <c r="B433" t="s">
        <v>132</v>
      </c>
      <c r="C433" s="103">
        <v>64</v>
      </c>
      <c r="D433" s="103">
        <v>29693</v>
      </c>
      <c r="E433" s="162">
        <v>44176</v>
      </c>
    </row>
    <row r="434" spans="1:5" x14ac:dyDescent="0.2">
      <c r="A434" s="103">
        <v>1619</v>
      </c>
      <c r="B434" t="s">
        <v>83</v>
      </c>
      <c r="C434" s="103">
        <v>49</v>
      </c>
      <c r="D434" s="103">
        <v>20043</v>
      </c>
      <c r="E434" s="162">
        <v>44176</v>
      </c>
    </row>
    <row r="435" spans="1:5" x14ac:dyDescent="0.2">
      <c r="A435" s="103">
        <v>3842</v>
      </c>
      <c r="B435" t="s">
        <v>137</v>
      </c>
      <c r="C435" s="103">
        <v>48</v>
      </c>
      <c r="D435" s="103">
        <v>14320</v>
      </c>
      <c r="E435" s="162">
        <v>44176</v>
      </c>
    </row>
    <row r="436" spans="1:5" x14ac:dyDescent="0.2">
      <c r="A436" s="103">
        <v>5613</v>
      </c>
      <c r="B436" t="s">
        <v>104</v>
      </c>
      <c r="C436" s="103">
        <v>44</v>
      </c>
      <c r="D436" s="103">
        <v>10584</v>
      </c>
      <c r="E436" s="162">
        <v>44176</v>
      </c>
    </row>
    <row r="437" spans="1:5" x14ac:dyDescent="0.2">
      <c r="A437" s="103">
        <v>3843</v>
      </c>
      <c r="B437" t="s">
        <v>125</v>
      </c>
      <c r="C437" s="103">
        <v>41</v>
      </c>
      <c r="D437" s="103">
        <v>23738</v>
      </c>
      <c r="E437" s="162">
        <v>44176</v>
      </c>
    </row>
    <row r="438" spans="1:5" x14ac:dyDescent="0.2">
      <c r="A438" s="103">
        <v>3797</v>
      </c>
      <c r="B438" t="s">
        <v>112</v>
      </c>
      <c r="C438" s="103">
        <v>41</v>
      </c>
      <c r="D438" s="103">
        <v>15214</v>
      </c>
      <c r="E438" s="162">
        <v>44176</v>
      </c>
    </row>
    <row r="439" spans="1:5" x14ac:dyDescent="0.2">
      <c r="A439" s="103">
        <v>3783</v>
      </c>
      <c r="B439" t="s">
        <v>124</v>
      </c>
      <c r="C439" s="103">
        <v>40</v>
      </c>
      <c r="D439" s="103">
        <v>19856</v>
      </c>
      <c r="E439" s="162">
        <v>44176</v>
      </c>
    </row>
    <row r="440" spans="1:5" x14ac:dyDescent="0.2">
      <c r="A440" s="103">
        <v>1607</v>
      </c>
      <c r="B440" t="s">
        <v>87</v>
      </c>
      <c r="C440" s="103">
        <v>39</v>
      </c>
      <c r="D440" s="103">
        <v>22993</v>
      </c>
      <c r="E440" s="162">
        <v>44176</v>
      </c>
    </row>
    <row r="441" spans="1:5" x14ac:dyDescent="0.2">
      <c r="A441" s="103">
        <v>5617</v>
      </c>
      <c r="B441" t="s">
        <v>103</v>
      </c>
      <c r="C441" s="103">
        <v>38</v>
      </c>
      <c r="D441" s="103">
        <v>11835</v>
      </c>
      <c r="E441" s="162">
        <v>44176</v>
      </c>
    </row>
    <row r="442" spans="1:5" x14ac:dyDescent="0.2">
      <c r="A442" s="103">
        <v>3798</v>
      </c>
      <c r="B442" t="s">
        <v>116</v>
      </c>
      <c r="C442" s="103">
        <v>38</v>
      </c>
      <c r="D442" s="103">
        <v>13569</v>
      </c>
      <c r="E442" s="162">
        <v>44176</v>
      </c>
    </row>
    <row r="443" spans="1:5" x14ac:dyDescent="0.2">
      <c r="A443" s="103">
        <v>1632</v>
      </c>
      <c r="B443" t="s">
        <v>85</v>
      </c>
      <c r="C443" s="103">
        <v>38</v>
      </c>
      <c r="D443" s="103">
        <v>14305</v>
      </c>
      <c r="E443" s="162">
        <v>44176</v>
      </c>
    </row>
    <row r="444" spans="1:5" x14ac:dyDescent="0.2">
      <c r="A444" s="103">
        <v>1604</v>
      </c>
      <c r="B444" t="s">
        <v>86</v>
      </c>
      <c r="C444" s="103">
        <v>38</v>
      </c>
      <c r="D444" s="103">
        <v>16499</v>
      </c>
      <c r="E444" s="162">
        <v>44176</v>
      </c>
    </row>
    <row r="445" spans="1:5" x14ac:dyDescent="0.2">
      <c r="A445" s="103">
        <v>5615</v>
      </c>
      <c r="B445" t="s">
        <v>105</v>
      </c>
      <c r="C445" s="103">
        <v>38</v>
      </c>
      <c r="D445" s="103">
        <v>13952</v>
      </c>
      <c r="E445" s="162">
        <v>44176</v>
      </c>
    </row>
    <row r="446" spans="1:5" x14ac:dyDescent="0.2">
      <c r="A446" s="103">
        <v>3846</v>
      </c>
      <c r="B446" t="s">
        <v>120</v>
      </c>
      <c r="C446" s="103">
        <v>38</v>
      </c>
      <c r="D446" s="103">
        <v>21340</v>
      </c>
      <c r="E446" s="162">
        <v>44176</v>
      </c>
    </row>
    <row r="447" spans="1:5" x14ac:dyDescent="0.2">
      <c r="A447" s="103">
        <v>1605</v>
      </c>
      <c r="B447" t="s">
        <v>80</v>
      </c>
      <c r="C447" s="103">
        <v>37</v>
      </c>
      <c r="D447" s="103">
        <v>14434</v>
      </c>
      <c r="E447" s="162">
        <v>44176</v>
      </c>
    </row>
    <row r="448" spans="1:5" x14ac:dyDescent="0.2">
      <c r="A448" s="103">
        <v>3795</v>
      </c>
      <c r="B448" t="s">
        <v>138</v>
      </c>
      <c r="C448" s="103">
        <v>37</v>
      </c>
      <c r="D448" s="103">
        <v>25995</v>
      </c>
      <c r="E448" s="162">
        <v>44176</v>
      </c>
    </row>
    <row r="449" spans="1:5" x14ac:dyDescent="0.2">
      <c r="A449" s="103">
        <v>3739</v>
      </c>
      <c r="B449" t="s">
        <v>141</v>
      </c>
      <c r="C449" s="103">
        <v>37</v>
      </c>
      <c r="D449" s="103">
        <v>15565</v>
      </c>
      <c r="E449" s="162">
        <v>44176</v>
      </c>
    </row>
    <row r="450" spans="1:5" x14ac:dyDescent="0.2">
      <c r="A450" s="103">
        <v>3791</v>
      </c>
      <c r="B450" t="s">
        <v>143</v>
      </c>
      <c r="C450" s="103">
        <v>37</v>
      </c>
      <c r="D450" s="103">
        <v>16009</v>
      </c>
      <c r="E450" s="162">
        <v>44176</v>
      </c>
    </row>
    <row r="451" spans="1:5" x14ac:dyDescent="0.2">
      <c r="A451" s="103">
        <v>3736</v>
      </c>
      <c r="B451" t="s">
        <v>146</v>
      </c>
      <c r="C451" s="103">
        <v>37</v>
      </c>
      <c r="D451" s="103">
        <v>19618</v>
      </c>
      <c r="E451" s="162">
        <v>44176</v>
      </c>
    </row>
    <row r="452" spans="1:5" x14ac:dyDescent="0.2">
      <c r="A452" s="103">
        <v>5606</v>
      </c>
      <c r="B452" t="s">
        <v>108</v>
      </c>
      <c r="C452" s="103">
        <v>35</v>
      </c>
      <c r="D452" s="103">
        <v>8742</v>
      </c>
      <c r="E452" s="162">
        <v>44176</v>
      </c>
    </row>
    <row r="453" spans="1:5" x14ac:dyDescent="0.2">
      <c r="A453" s="103">
        <v>1602</v>
      </c>
      <c r="B453" t="s">
        <v>88</v>
      </c>
      <c r="C453" s="103">
        <v>34</v>
      </c>
      <c r="D453" s="103">
        <v>18253</v>
      </c>
      <c r="E453" s="162">
        <v>44176</v>
      </c>
    </row>
    <row r="454" spans="1:5" x14ac:dyDescent="0.2">
      <c r="A454" s="103">
        <v>3743</v>
      </c>
      <c r="B454" t="s">
        <v>131</v>
      </c>
      <c r="C454" s="103">
        <v>33</v>
      </c>
      <c r="D454" s="103">
        <v>20497</v>
      </c>
      <c r="E454" s="162">
        <v>44176</v>
      </c>
    </row>
    <row r="455" spans="1:5" x14ac:dyDescent="0.2">
      <c r="A455" s="103">
        <v>1626</v>
      </c>
      <c r="B455" t="s">
        <v>79</v>
      </c>
      <c r="C455" s="103">
        <v>31</v>
      </c>
      <c r="D455" s="103">
        <v>17972</v>
      </c>
      <c r="E455" s="162">
        <v>44176</v>
      </c>
    </row>
    <row r="456" spans="1:5" x14ac:dyDescent="0.2">
      <c r="A456" s="103">
        <v>5621</v>
      </c>
      <c r="B456" t="s">
        <v>100</v>
      </c>
      <c r="C456" s="103">
        <v>31</v>
      </c>
      <c r="D456" s="103">
        <v>11913</v>
      </c>
      <c r="E456" s="162">
        <v>44176</v>
      </c>
    </row>
    <row r="457" spans="1:5" x14ac:dyDescent="0.2">
      <c r="A457" s="103">
        <v>3787</v>
      </c>
      <c r="B457" t="s">
        <v>128</v>
      </c>
      <c r="C457" s="103">
        <v>31</v>
      </c>
      <c r="D457" s="103">
        <v>16004</v>
      </c>
      <c r="E457" s="162">
        <v>44176</v>
      </c>
    </row>
    <row r="458" spans="1:5" x14ac:dyDescent="0.2">
      <c r="A458" s="103">
        <v>3718</v>
      </c>
      <c r="B458" t="s">
        <v>123</v>
      </c>
      <c r="C458" s="103">
        <v>30</v>
      </c>
      <c r="D458" s="103">
        <v>15693</v>
      </c>
      <c r="E458" s="162">
        <v>44176</v>
      </c>
    </row>
    <row r="459" spans="1:5" x14ac:dyDescent="0.2">
      <c r="A459" s="103">
        <v>3860</v>
      </c>
      <c r="B459" t="s">
        <v>115</v>
      </c>
      <c r="C459" s="103">
        <v>30</v>
      </c>
      <c r="D459" s="103">
        <v>14251</v>
      </c>
      <c r="E459" s="162">
        <v>44176</v>
      </c>
    </row>
    <row r="460" spans="1:5" x14ac:dyDescent="0.2">
      <c r="A460" s="103">
        <v>5619</v>
      </c>
      <c r="B460" t="s">
        <v>102</v>
      </c>
      <c r="C460" s="103">
        <v>29</v>
      </c>
      <c r="D460" s="103">
        <v>11893</v>
      </c>
      <c r="E460" s="162">
        <v>44176</v>
      </c>
    </row>
    <row r="461" spans="1:5" x14ac:dyDescent="0.2">
      <c r="A461" s="103">
        <v>3806</v>
      </c>
      <c r="B461" t="s">
        <v>118</v>
      </c>
      <c r="C461" s="103">
        <v>28</v>
      </c>
      <c r="D461" s="103">
        <v>18107</v>
      </c>
      <c r="E461" s="162">
        <v>44176</v>
      </c>
    </row>
    <row r="462" spans="1:5" x14ac:dyDescent="0.2">
      <c r="A462" s="103">
        <v>3776</v>
      </c>
      <c r="B462" t="s">
        <v>134</v>
      </c>
      <c r="C462" s="103">
        <v>28</v>
      </c>
      <c r="D462" s="103">
        <v>18415</v>
      </c>
      <c r="E462" s="162">
        <v>44176</v>
      </c>
    </row>
    <row r="463" spans="1:5" x14ac:dyDescent="0.2">
      <c r="A463" s="103">
        <v>5605</v>
      </c>
      <c r="B463" t="s">
        <v>101</v>
      </c>
      <c r="C463" s="103">
        <v>26</v>
      </c>
      <c r="D463" s="103">
        <v>16705</v>
      </c>
      <c r="E463" s="162">
        <v>44176</v>
      </c>
    </row>
    <row r="464" spans="1:5" x14ac:dyDescent="0.2">
      <c r="A464" s="103">
        <v>3760</v>
      </c>
      <c r="B464" t="s">
        <v>114</v>
      </c>
      <c r="C464" s="103">
        <v>26</v>
      </c>
      <c r="D464" s="103">
        <v>13962</v>
      </c>
      <c r="E464" s="162">
        <v>44176</v>
      </c>
    </row>
    <row r="465" spans="1:5" x14ac:dyDescent="0.2">
      <c r="A465" s="103">
        <v>3867</v>
      </c>
      <c r="B465" t="s">
        <v>144</v>
      </c>
      <c r="C465" s="103">
        <v>26</v>
      </c>
      <c r="D465" s="103">
        <v>19982</v>
      </c>
      <c r="E465" s="162">
        <v>44176</v>
      </c>
    </row>
    <row r="466" spans="1:5" x14ac:dyDescent="0.2">
      <c r="A466" s="103">
        <v>5620</v>
      </c>
      <c r="B466" t="s">
        <v>110</v>
      </c>
      <c r="C466" s="103">
        <v>26</v>
      </c>
      <c r="D466" s="103">
        <v>9082</v>
      </c>
      <c r="E466" s="162">
        <v>44176</v>
      </c>
    </row>
    <row r="467" spans="1:5" x14ac:dyDescent="0.2">
      <c r="A467" s="103">
        <v>3715</v>
      </c>
      <c r="B467" t="s">
        <v>122</v>
      </c>
      <c r="C467" s="103">
        <v>26</v>
      </c>
      <c r="D467" s="103">
        <v>13869</v>
      </c>
      <c r="E467" s="162">
        <v>44176</v>
      </c>
    </row>
    <row r="468" spans="1:5" x14ac:dyDescent="0.2">
      <c r="A468" s="103">
        <v>3788</v>
      </c>
      <c r="B468" t="s">
        <v>127</v>
      </c>
      <c r="C468" s="103">
        <v>25</v>
      </c>
      <c r="D468" s="103">
        <v>17364</v>
      </c>
      <c r="E468" s="162">
        <v>44176</v>
      </c>
    </row>
    <row r="469" spans="1:5" x14ac:dyDescent="0.2">
      <c r="A469" s="103">
        <v>1601</v>
      </c>
      <c r="B469" t="s">
        <v>81</v>
      </c>
      <c r="C469" s="103">
        <v>21</v>
      </c>
      <c r="D469" s="103">
        <v>14948</v>
      </c>
      <c r="E469" s="162">
        <v>44176</v>
      </c>
    </row>
    <row r="470" spans="1:5" x14ac:dyDescent="0.2">
      <c r="A470" s="103">
        <v>3859</v>
      </c>
      <c r="B470" t="s">
        <v>117</v>
      </c>
      <c r="C470" s="103">
        <v>21</v>
      </c>
      <c r="D470" s="103">
        <v>14516</v>
      </c>
      <c r="E470" s="162">
        <v>44176</v>
      </c>
    </row>
    <row r="471" spans="1:5" x14ac:dyDescent="0.2">
      <c r="A471" s="103">
        <v>3765</v>
      </c>
      <c r="B471" t="s">
        <v>119</v>
      </c>
      <c r="C471" s="103">
        <v>21</v>
      </c>
      <c r="D471" s="103">
        <v>21192</v>
      </c>
      <c r="E471" s="162">
        <v>44176</v>
      </c>
    </row>
    <row r="472" spans="1:5" x14ac:dyDescent="0.2">
      <c r="A472" s="103">
        <v>3767</v>
      </c>
      <c r="B472" t="s">
        <v>126</v>
      </c>
      <c r="C472" s="103">
        <v>18</v>
      </c>
      <c r="D472" s="103">
        <v>9967</v>
      </c>
      <c r="E472" s="162">
        <v>44176</v>
      </c>
    </row>
    <row r="473" spans="1:5" x14ac:dyDescent="0.2">
      <c r="A473" s="103">
        <v>3849</v>
      </c>
      <c r="B473" t="s">
        <v>147</v>
      </c>
      <c r="C473" s="103">
        <v>51</v>
      </c>
      <c r="D473" s="103">
        <v>16579</v>
      </c>
      <c r="E473" s="162">
        <v>44177</v>
      </c>
    </row>
    <row r="474" spans="1:5" x14ac:dyDescent="0.2">
      <c r="A474" s="103">
        <v>3843</v>
      </c>
      <c r="B474" t="s">
        <v>125</v>
      </c>
      <c r="C474" s="103">
        <v>44</v>
      </c>
      <c r="D474" s="103">
        <v>22564</v>
      </c>
      <c r="E474" s="162">
        <v>44177</v>
      </c>
    </row>
    <row r="475" spans="1:5" x14ac:dyDescent="0.2">
      <c r="A475" s="103">
        <v>3780</v>
      </c>
      <c r="B475" t="s">
        <v>148</v>
      </c>
      <c r="C475" s="103">
        <v>44</v>
      </c>
      <c r="D475" s="103">
        <v>19287</v>
      </c>
      <c r="E475" s="162">
        <v>44177</v>
      </c>
    </row>
    <row r="476" spans="1:5" x14ac:dyDescent="0.2">
      <c r="A476" s="103">
        <v>3737</v>
      </c>
      <c r="B476" t="s">
        <v>145</v>
      </c>
      <c r="C476" s="103">
        <v>43</v>
      </c>
      <c r="D476" s="103">
        <v>19156</v>
      </c>
      <c r="E476" s="162">
        <v>44177</v>
      </c>
    </row>
    <row r="477" spans="1:5" x14ac:dyDescent="0.2">
      <c r="A477" s="103">
        <v>1602</v>
      </c>
      <c r="B477" t="s">
        <v>88</v>
      </c>
      <c r="C477" s="103">
        <v>41</v>
      </c>
      <c r="D477" s="103">
        <v>16018</v>
      </c>
      <c r="E477" s="162">
        <v>44177</v>
      </c>
    </row>
    <row r="478" spans="1:5" x14ac:dyDescent="0.2">
      <c r="A478" s="103">
        <v>3842</v>
      </c>
      <c r="B478" t="s">
        <v>137</v>
      </c>
      <c r="C478" s="103">
        <v>39</v>
      </c>
      <c r="D478" s="103">
        <v>19631</v>
      </c>
      <c r="E478" s="162">
        <v>44177</v>
      </c>
    </row>
    <row r="479" spans="1:5" x14ac:dyDescent="0.2">
      <c r="A479" s="103">
        <v>1607</v>
      </c>
      <c r="B479" t="s">
        <v>87</v>
      </c>
      <c r="C479" s="103">
        <v>39</v>
      </c>
      <c r="D479" s="103">
        <v>12946</v>
      </c>
      <c r="E479" s="162">
        <v>44177</v>
      </c>
    </row>
    <row r="480" spans="1:5" x14ac:dyDescent="0.2">
      <c r="A480" s="103">
        <v>3722</v>
      </c>
      <c r="B480" t="s">
        <v>99</v>
      </c>
      <c r="C480" s="103">
        <v>34</v>
      </c>
      <c r="D480" s="103">
        <v>11875</v>
      </c>
      <c r="E480" s="162">
        <v>44177</v>
      </c>
    </row>
    <row r="481" spans="1:5" x14ac:dyDescent="0.2">
      <c r="A481" s="103">
        <v>3760</v>
      </c>
      <c r="B481" t="s">
        <v>114</v>
      </c>
      <c r="C481" s="103">
        <v>34</v>
      </c>
      <c r="D481" s="103">
        <v>20277</v>
      </c>
      <c r="E481" s="162">
        <v>44177</v>
      </c>
    </row>
    <row r="482" spans="1:5" x14ac:dyDescent="0.2">
      <c r="A482" s="103">
        <v>3873</v>
      </c>
      <c r="B482" t="s">
        <v>132</v>
      </c>
      <c r="C482" s="103">
        <v>32</v>
      </c>
      <c r="D482" s="103">
        <v>19801</v>
      </c>
      <c r="E482" s="162">
        <v>44177</v>
      </c>
    </row>
    <row r="483" spans="1:5" x14ac:dyDescent="0.2">
      <c r="A483" s="103">
        <v>3736</v>
      </c>
      <c r="B483" t="s">
        <v>146</v>
      </c>
      <c r="C483" s="103">
        <v>31</v>
      </c>
      <c r="D483" s="103">
        <v>18486</v>
      </c>
      <c r="E483" s="162">
        <v>44177</v>
      </c>
    </row>
    <row r="484" spans="1:5" x14ac:dyDescent="0.2">
      <c r="A484" s="103">
        <v>3791</v>
      </c>
      <c r="B484" t="s">
        <v>143</v>
      </c>
      <c r="C484" s="103">
        <v>30</v>
      </c>
      <c r="D484" s="103">
        <v>18713</v>
      </c>
      <c r="E484" s="162">
        <v>44177</v>
      </c>
    </row>
    <row r="485" spans="1:5" x14ac:dyDescent="0.2">
      <c r="A485" s="103">
        <v>3715</v>
      </c>
      <c r="B485" t="s">
        <v>122</v>
      </c>
      <c r="C485" s="103">
        <v>30</v>
      </c>
      <c r="D485" s="103">
        <v>16101</v>
      </c>
      <c r="E485" s="162">
        <v>44177</v>
      </c>
    </row>
    <row r="486" spans="1:5" x14ac:dyDescent="0.2">
      <c r="A486" s="103">
        <v>1626</v>
      </c>
      <c r="B486" t="s">
        <v>79</v>
      </c>
      <c r="C486" s="103">
        <v>27</v>
      </c>
      <c r="D486" s="103">
        <v>20145</v>
      </c>
      <c r="E486" s="162">
        <v>44177</v>
      </c>
    </row>
    <row r="487" spans="1:5" x14ac:dyDescent="0.2">
      <c r="A487" s="103">
        <v>3764</v>
      </c>
      <c r="B487" t="s">
        <v>139</v>
      </c>
      <c r="C487" s="103">
        <v>26</v>
      </c>
      <c r="D487" s="103">
        <v>19506</v>
      </c>
      <c r="E487" s="162">
        <v>44177</v>
      </c>
    </row>
    <row r="488" spans="1:5" x14ac:dyDescent="0.2">
      <c r="A488" s="103">
        <v>3752</v>
      </c>
      <c r="B488" t="s">
        <v>142</v>
      </c>
      <c r="C488" s="103">
        <v>24</v>
      </c>
      <c r="D488" s="103">
        <v>16945</v>
      </c>
      <c r="E488" s="162">
        <v>44177</v>
      </c>
    </row>
    <row r="489" spans="1:5" x14ac:dyDescent="0.2">
      <c r="A489" s="103">
        <v>3795</v>
      </c>
      <c r="B489" t="s">
        <v>138</v>
      </c>
      <c r="C489" s="103">
        <v>22</v>
      </c>
      <c r="D489" s="103">
        <v>18765</v>
      </c>
      <c r="E489" s="162">
        <v>44177</v>
      </c>
    </row>
    <row r="490" spans="1:5" x14ac:dyDescent="0.2">
      <c r="A490" s="103">
        <v>3776</v>
      </c>
      <c r="B490" t="s">
        <v>134</v>
      </c>
      <c r="C490" s="103">
        <v>22</v>
      </c>
      <c r="D490" s="103">
        <v>18767</v>
      </c>
      <c r="E490" s="162">
        <v>44177</v>
      </c>
    </row>
    <row r="491" spans="1:5" x14ac:dyDescent="0.2">
      <c r="A491" s="103">
        <v>3787</v>
      </c>
      <c r="B491" t="s">
        <v>128</v>
      </c>
      <c r="C491" s="103">
        <v>19</v>
      </c>
      <c r="D491" s="103">
        <v>12975</v>
      </c>
      <c r="E491" s="162">
        <v>44177</v>
      </c>
    </row>
    <row r="492" spans="1:5" x14ac:dyDescent="0.2">
      <c r="A492" s="103">
        <v>3860</v>
      </c>
      <c r="B492" t="s">
        <v>115</v>
      </c>
      <c r="C492" s="103">
        <v>19</v>
      </c>
      <c r="D492" s="103">
        <v>9949</v>
      </c>
      <c r="E492" s="162">
        <v>44177</v>
      </c>
    </row>
    <row r="493" spans="1:5" x14ac:dyDescent="0.2">
      <c r="A493" s="103">
        <v>1603</v>
      </c>
      <c r="B493" t="s">
        <v>89</v>
      </c>
      <c r="C493" s="103">
        <v>18</v>
      </c>
      <c r="D493" s="103">
        <v>9343</v>
      </c>
      <c r="E493" s="162">
        <v>44177</v>
      </c>
    </row>
    <row r="494" spans="1:5" x14ac:dyDescent="0.2">
      <c r="A494" s="103">
        <v>3780</v>
      </c>
      <c r="B494" t="s">
        <v>148</v>
      </c>
      <c r="C494" s="103">
        <v>54</v>
      </c>
      <c r="D494" s="103">
        <v>11888</v>
      </c>
      <c r="E494" s="162">
        <v>44178</v>
      </c>
    </row>
    <row r="495" spans="1:5" x14ac:dyDescent="0.2">
      <c r="A495" s="103">
        <v>3844</v>
      </c>
      <c r="B495" t="s">
        <v>130</v>
      </c>
      <c r="C495" s="103">
        <v>42</v>
      </c>
      <c r="D495" s="103">
        <v>16191</v>
      </c>
      <c r="E495" s="162">
        <v>44178</v>
      </c>
    </row>
    <row r="496" spans="1:5" x14ac:dyDescent="0.2">
      <c r="A496" s="103">
        <v>3843</v>
      </c>
      <c r="B496" t="s">
        <v>125</v>
      </c>
      <c r="C496" s="103">
        <v>41</v>
      </c>
      <c r="D496" s="103">
        <v>18845</v>
      </c>
      <c r="E496" s="162">
        <v>44178</v>
      </c>
    </row>
    <row r="497" spans="1:5" x14ac:dyDescent="0.2">
      <c r="A497" s="103">
        <v>3849</v>
      </c>
      <c r="B497" t="s">
        <v>147</v>
      </c>
      <c r="C497" s="103">
        <v>35</v>
      </c>
      <c r="D497" s="103">
        <v>10789</v>
      </c>
      <c r="E497" s="162">
        <v>44178</v>
      </c>
    </row>
    <row r="498" spans="1:5" x14ac:dyDescent="0.2">
      <c r="A498" s="103">
        <v>3863</v>
      </c>
      <c r="B498" t="s">
        <v>133</v>
      </c>
      <c r="C498" s="103">
        <v>34</v>
      </c>
      <c r="D498" s="103">
        <v>8966</v>
      </c>
      <c r="E498" s="162">
        <v>44178</v>
      </c>
    </row>
    <row r="499" spans="1:5" x14ac:dyDescent="0.2">
      <c r="A499" s="103">
        <v>3736</v>
      </c>
      <c r="B499" t="s">
        <v>146</v>
      </c>
      <c r="C499" s="103">
        <v>32</v>
      </c>
      <c r="D499" s="103">
        <v>13545</v>
      </c>
      <c r="E499" s="162">
        <v>44178</v>
      </c>
    </row>
    <row r="500" spans="1:5" x14ac:dyDescent="0.2">
      <c r="A500" s="103">
        <v>3760</v>
      </c>
      <c r="B500" t="s">
        <v>114</v>
      </c>
      <c r="C500" s="103">
        <v>31</v>
      </c>
      <c r="D500" s="103">
        <v>12706</v>
      </c>
      <c r="E500" s="162">
        <v>44178</v>
      </c>
    </row>
    <row r="501" spans="1:5" x14ac:dyDescent="0.2">
      <c r="A501" s="103">
        <v>3776</v>
      </c>
      <c r="B501" t="s">
        <v>134</v>
      </c>
      <c r="C501" s="103">
        <v>29</v>
      </c>
      <c r="D501" s="103">
        <v>14128</v>
      </c>
      <c r="E501" s="162">
        <v>44178</v>
      </c>
    </row>
    <row r="502" spans="1:5" x14ac:dyDescent="0.2">
      <c r="A502" s="103">
        <v>3806</v>
      </c>
      <c r="B502" t="s">
        <v>118</v>
      </c>
      <c r="C502" s="103">
        <v>28</v>
      </c>
      <c r="D502" s="103">
        <v>11902</v>
      </c>
      <c r="E502" s="162">
        <v>44178</v>
      </c>
    </row>
    <row r="503" spans="1:5" x14ac:dyDescent="0.2">
      <c r="A503" s="103">
        <v>3791</v>
      </c>
      <c r="B503" t="s">
        <v>143</v>
      </c>
      <c r="C503" s="103">
        <v>24</v>
      </c>
      <c r="D503" s="103">
        <v>11726</v>
      </c>
      <c r="E503" s="162">
        <v>44178</v>
      </c>
    </row>
    <row r="504" spans="1:5" x14ac:dyDescent="0.2">
      <c r="A504" s="103">
        <v>3797</v>
      </c>
      <c r="B504" t="s">
        <v>112</v>
      </c>
      <c r="C504" s="103">
        <v>23</v>
      </c>
      <c r="D504" s="103">
        <v>10550</v>
      </c>
      <c r="E504" s="162">
        <v>44178</v>
      </c>
    </row>
    <row r="505" spans="1:5" x14ac:dyDescent="0.2">
      <c r="A505" s="103">
        <v>3765</v>
      </c>
      <c r="B505" t="s">
        <v>119</v>
      </c>
      <c r="C505" s="103">
        <v>23</v>
      </c>
      <c r="D505" s="103">
        <v>15840</v>
      </c>
      <c r="E505" s="162">
        <v>44178</v>
      </c>
    </row>
    <row r="506" spans="1:5" x14ac:dyDescent="0.2">
      <c r="A506" s="103">
        <v>3743</v>
      </c>
      <c r="B506" t="s">
        <v>131</v>
      </c>
      <c r="C506" s="103">
        <v>20</v>
      </c>
      <c r="D506" s="103">
        <v>12106</v>
      </c>
      <c r="E506" s="162">
        <v>44178</v>
      </c>
    </row>
    <row r="507" spans="1:5" x14ac:dyDescent="0.2">
      <c r="A507" s="103">
        <v>1601</v>
      </c>
      <c r="B507" t="s">
        <v>81</v>
      </c>
      <c r="C507" s="103">
        <v>19</v>
      </c>
      <c r="D507" s="103">
        <v>10348</v>
      </c>
      <c r="E507" s="162">
        <v>44178</v>
      </c>
    </row>
    <row r="508" spans="1:5" x14ac:dyDescent="0.2">
      <c r="A508" s="103">
        <v>3715</v>
      </c>
      <c r="B508" t="s">
        <v>122</v>
      </c>
      <c r="C508" s="103">
        <v>19</v>
      </c>
      <c r="D508" s="103">
        <v>7560</v>
      </c>
      <c r="E508" s="162">
        <v>44178</v>
      </c>
    </row>
    <row r="509" spans="1:5" x14ac:dyDescent="0.2">
      <c r="A509" s="103">
        <v>3842</v>
      </c>
      <c r="B509" t="s">
        <v>137</v>
      </c>
      <c r="C509" s="103">
        <v>18</v>
      </c>
      <c r="D509" s="103">
        <v>8669</v>
      </c>
      <c r="E509" s="162">
        <v>44178</v>
      </c>
    </row>
    <row r="510" spans="1:5" x14ac:dyDescent="0.2">
      <c r="A510" s="103">
        <v>3737</v>
      </c>
      <c r="B510" t="s">
        <v>145</v>
      </c>
      <c r="C510" s="103">
        <v>18</v>
      </c>
      <c r="D510" s="103">
        <v>16059</v>
      </c>
      <c r="E510" s="162">
        <v>44178</v>
      </c>
    </row>
    <row r="511" spans="1:5" x14ac:dyDescent="0.2">
      <c r="A511" s="103">
        <v>3764</v>
      </c>
      <c r="B511" t="s">
        <v>139</v>
      </c>
      <c r="C511" s="103">
        <v>16</v>
      </c>
      <c r="D511" s="103">
        <v>12302</v>
      </c>
      <c r="E511" s="162">
        <v>44178</v>
      </c>
    </row>
    <row r="512" spans="1:5" x14ac:dyDescent="0.2">
      <c r="A512" s="103">
        <v>3873</v>
      </c>
      <c r="B512" t="s">
        <v>132</v>
      </c>
      <c r="C512" s="103">
        <v>16</v>
      </c>
      <c r="D512" s="103">
        <v>9396</v>
      </c>
      <c r="E512" s="162">
        <v>44178</v>
      </c>
    </row>
    <row r="513" spans="1:5" x14ac:dyDescent="0.2">
      <c r="A513" s="103">
        <v>1626</v>
      </c>
      <c r="B513" t="s">
        <v>79</v>
      </c>
      <c r="C513" s="103">
        <v>15</v>
      </c>
      <c r="D513" s="103">
        <v>7997</v>
      </c>
      <c r="E513" s="162">
        <v>44178</v>
      </c>
    </row>
    <row r="514" spans="1:5" x14ac:dyDescent="0.2">
      <c r="A514" s="103">
        <v>3795</v>
      </c>
      <c r="B514" t="s">
        <v>138</v>
      </c>
      <c r="C514" s="103">
        <v>15</v>
      </c>
      <c r="D514" s="103">
        <v>12133</v>
      </c>
      <c r="E514" s="162">
        <v>44178</v>
      </c>
    </row>
    <row r="515" spans="1:5" x14ac:dyDescent="0.2">
      <c r="A515" s="103">
        <v>1636</v>
      </c>
      <c r="B515" t="s">
        <v>82</v>
      </c>
      <c r="C515" s="103">
        <v>13</v>
      </c>
      <c r="D515" s="103">
        <v>7965</v>
      </c>
      <c r="E515" s="162">
        <v>44178</v>
      </c>
    </row>
    <row r="516" spans="1:5" x14ac:dyDescent="0.2">
      <c r="A516" s="103">
        <v>3787</v>
      </c>
      <c r="B516" t="s">
        <v>128</v>
      </c>
      <c r="C516" s="103">
        <v>13</v>
      </c>
      <c r="D516" s="103">
        <v>5925</v>
      </c>
      <c r="E516" s="162">
        <v>44178</v>
      </c>
    </row>
    <row r="517" spans="1:5" x14ac:dyDescent="0.2">
      <c r="A517" s="103">
        <v>1603</v>
      </c>
      <c r="B517" t="s">
        <v>89</v>
      </c>
      <c r="C517" s="103">
        <v>13</v>
      </c>
      <c r="D517" s="103">
        <v>5989</v>
      </c>
      <c r="E517" s="162">
        <v>44178</v>
      </c>
    </row>
    <row r="518" spans="1:5" x14ac:dyDescent="0.2">
      <c r="A518" s="103">
        <v>1619</v>
      </c>
      <c r="B518" t="s">
        <v>83</v>
      </c>
      <c r="C518" s="103">
        <v>12</v>
      </c>
      <c r="D518" s="103">
        <v>3146</v>
      </c>
      <c r="E518" s="162">
        <v>44178</v>
      </c>
    </row>
    <row r="519" spans="1:5" x14ac:dyDescent="0.2">
      <c r="A519" s="103">
        <v>1604</v>
      </c>
      <c r="B519" t="s">
        <v>86</v>
      </c>
      <c r="C519" s="103">
        <v>5</v>
      </c>
      <c r="D519" s="103">
        <v>1383</v>
      </c>
      <c r="E519" s="162">
        <v>44178</v>
      </c>
    </row>
    <row r="520" spans="1:5" x14ac:dyDescent="0.2">
      <c r="A520" s="103">
        <v>3849</v>
      </c>
      <c r="B520" t="s">
        <v>147</v>
      </c>
      <c r="C520" s="103">
        <v>63</v>
      </c>
      <c r="D520" s="103">
        <v>28934</v>
      </c>
      <c r="E520" s="162">
        <v>44179</v>
      </c>
    </row>
    <row r="521" spans="1:5" x14ac:dyDescent="0.2">
      <c r="A521" s="103">
        <v>3722</v>
      </c>
      <c r="B521" t="s">
        <v>99</v>
      </c>
      <c r="C521" s="103">
        <v>53</v>
      </c>
      <c r="D521" s="103">
        <v>12810</v>
      </c>
      <c r="E521" s="162">
        <v>44179</v>
      </c>
    </row>
    <row r="522" spans="1:5" x14ac:dyDescent="0.2">
      <c r="A522" s="103">
        <v>3842</v>
      </c>
      <c r="B522" t="s">
        <v>137</v>
      </c>
      <c r="C522" s="103">
        <v>46</v>
      </c>
      <c r="D522" s="103">
        <v>21613</v>
      </c>
      <c r="E522" s="162">
        <v>44179</v>
      </c>
    </row>
    <row r="523" spans="1:5" x14ac:dyDescent="0.2">
      <c r="A523" s="103">
        <v>5613</v>
      </c>
      <c r="B523" t="s">
        <v>104</v>
      </c>
      <c r="C523" s="103">
        <v>46</v>
      </c>
      <c r="D523" s="103">
        <v>7373</v>
      </c>
      <c r="E523" s="162">
        <v>44179</v>
      </c>
    </row>
    <row r="524" spans="1:5" x14ac:dyDescent="0.2">
      <c r="A524" s="103">
        <v>3844</v>
      </c>
      <c r="B524" t="s">
        <v>130</v>
      </c>
      <c r="C524" s="103">
        <v>45</v>
      </c>
      <c r="D524" s="103">
        <v>21187</v>
      </c>
      <c r="E524" s="162">
        <v>44179</v>
      </c>
    </row>
    <row r="525" spans="1:5" x14ac:dyDescent="0.2">
      <c r="A525" s="103">
        <v>5606</v>
      </c>
      <c r="B525" t="s">
        <v>108</v>
      </c>
      <c r="C525" s="103">
        <v>44</v>
      </c>
      <c r="D525" s="103">
        <v>7997</v>
      </c>
      <c r="E525" s="162">
        <v>44179</v>
      </c>
    </row>
    <row r="526" spans="1:5" x14ac:dyDescent="0.2">
      <c r="A526" s="103">
        <v>3791</v>
      </c>
      <c r="B526" t="s">
        <v>143</v>
      </c>
      <c r="C526" s="103">
        <v>42</v>
      </c>
      <c r="D526" s="103">
        <v>20181</v>
      </c>
      <c r="E526" s="162">
        <v>44179</v>
      </c>
    </row>
    <row r="527" spans="1:5" x14ac:dyDescent="0.2">
      <c r="A527" s="103">
        <v>3764</v>
      </c>
      <c r="B527" t="s">
        <v>139</v>
      </c>
      <c r="C527" s="103">
        <v>41</v>
      </c>
      <c r="D527" s="103">
        <v>29112</v>
      </c>
      <c r="E527" s="162">
        <v>44179</v>
      </c>
    </row>
    <row r="528" spans="1:5" x14ac:dyDescent="0.2">
      <c r="A528" s="103">
        <v>3846</v>
      </c>
      <c r="B528" t="s">
        <v>120</v>
      </c>
      <c r="C528" s="103">
        <v>41</v>
      </c>
      <c r="D528" s="103">
        <v>23219</v>
      </c>
      <c r="E528" s="162">
        <v>44179</v>
      </c>
    </row>
    <row r="529" spans="1:5" x14ac:dyDescent="0.2">
      <c r="A529" s="103">
        <v>1636</v>
      </c>
      <c r="B529" t="s">
        <v>82</v>
      </c>
      <c r="C529" s="103">
        <v>39</v>
      </c>
      <c r="D529" s="103">
        <v>21486</v>
      </c>
      <c r="E529" s="162">
        <v>44179</v>
      </c>
    </row>
    <row r="530" spans="1:5" x14ac:dyDescent="0.2">
      <c r="A530" s="103">
        <v>3739</v>
      </c>
      <c r="B530" t="s">
        <v>141</v>
      </c>
      <c r="C530" s="103">
        <v>39</v>
      </c>
      <c r="D530" s="103">
        <v>15929</v>
      </c>
      <c r="E530" s="162">
        <v>44179</v>
      </c>
    </row>
    <row r="531" spans="1:5" x14ac:dyDescent="0.2">
      <c r="A531" s="103">
        <v>1604</v>
      </c>
      <c r="B531" t="s">
        <v>86</v>
      </c>
      <c r="C531" s="103">
        <v>39</v>
      </c>
      <c r="D531" s="103">
        <v>18126</v>
      </c>
      <c r="E531" s="162">
        <v>44179</v>
      </c>
    </row>
    <row r="532" spans="1:5" x14ac:dyDescent="0.2">
      <c r="A532" s="103">
        <v>1602</v>
      </c>
      <c r="B532" t="s">
        <v>88</v>
      </c>
      <c r="C532" s="103">
        <v>39</v>
      </c>
      <c r="D532" s="103">
        <v>23896</v>
      </c>
      <c r="E532" s="162">
        <v>44179</v>
      </c>
    </row>
    <row r="533" spans="1:5" x14ac:dyDescent="0.2">
      <c r="A533" s="103">
        <v>3867</v>
      </c>
      <c r="B533" t="s">
        <v>144</v>
      </c>
      <c r="C533" s="103">
        <v>38</v>
      </c>
      <c r="D533" s="103">
        <v>22041</v>
      </c>
      <c r="E533" s="162">
        <v>44179</v>
      </c>
    </row>
    <row r="534" spans="1:5" x14ac:dyDescent="0.2">
      <c r="A534" s="103">
        <v>1632</v>
      </c>
      <c r="B534" t="s">
        <v>85</v>
      </c>
      <c r="C534" s="103">
        <v>37</v>
      </c>
      <c r="D534" s="103">
        <v>15815</v>
      </c>
      <c r="E534" s="162">
        <v>44179</v>
      </c>
    </row>
    <row r="535" spans="1:5" x14ac:dyDescent="0.2">
      <c r="A535" s="103">
        <v>5603</v>
      </c>
      <c r="B535" t="s">
        <v>109</v>
      </c>
      <c r="C535" s="103">
        <v>37</v>
      </c>
      <c r="D535" s="103">
        <v>6451</v>
      </c>
      <c r="E535" s="162">
        <v>44179</v>
      </c>
    </row>
    <row r="536" spans="1:5" x14ac:dyDescent="0.2">
      <c r="A536" s="103">
        <v>3751</v>
      </c>
      <c r="B536" t="s">
        <v>111</v>
      </c>
      <c r="C536" s="103">
        <v>36</v>
      </c>
      <c r="D536" s="103">
        <v>17060</v>
      </c>
      <c r="E536" s="162">
        <v>44179</v>
      </c>
    </row>
    <row r="537" spans="1:5" x14ac:dyDescent="0.2">
      <c r="A537" s="103">
        <v>3752</v>
      </c>
      <c r="B537" t="s">
        <v>142</v>
      </c>
      <c r="C537" s="103">
        <v>36</v>
      </c>
      <c r="D537" s="103">
        <v>19044</v>
      </c>
      <c r="E537" s="162">
        <v>44179</v>
      </c>
    </row>
    <row r="538" spans="1:5" x14ac:dyDescent="0.2">
      <c r="A538" s="103">
        <v>1619</v>
      </c>
      <c r="B538" t="s">
        <v>83</v>
      </c>
      <c r="C538" s="103">
        <v>35</v>
      </c>
      <c r="D538" s="103">
        <v>21095</v>
      </c>
      <c r="E538" s="162">
        <v>44179</v>
      </c>
    </row>
    <row r="539" spans="1:5" x14ac:dyDescent="0.2">
      <c r="A539" s="103">
        <v>3753</v>
      </c>
      <c r="B539" t="s">
        <v>129</v>
      </c>
      <c r="C539" s="103">
        <v>35</v>
      </c>
      <c r="D539" s="103">
        <v>21469</v>
      </c>
      <c r="E539" s="162">
        <v>44179</v>
      </c>
    </row>
    <row r="540" spans="1:5" x14ac:dyDescent="0.2">
      <c r="A540" s="103">
        <v>3859</v>
      </c>
      <c r="B540" t="s">
        <v>117</v>
      </c>
      <c r="C540" s="103">
        <v>35</v>
      </c>
      <c r="D540" s="103">
        <v>19785</v>
      </c>
      <c r="E540" s="162">
        <v>44179</v>
      </c>
    </row>
    <row r="541" spans="1:5" x14ac:dyDescent="0.2">
      <c r="A541" s="103">
        <v>3736</v>
      </c>
      <c r="B541" t="s">
        <v>146</v>
      </c>
      <c r="C541" s="103">
        <v>35</v>
      </c>
      <c r="D541" s="103">
        <v>23127</v>
      </c>
      <c r="E541" s="162">
        <v>44179</v>
      </c>
    </row>
    <row r="542" spans="1:5" x14ac:dyDescent="0.2">
      <c r="A542" s="103">
        <v>5621</v>
      </c>
      <c r="B542" t="s">
        <v>100</v>
      </c>
      <c r="C542" s="103">
        <v>33</v>
      </c>
      <c r="D542" s="103">
        <v>10062</v>
      </c>
      <c r="E542" s="162">
        <v>44179</v>
      </c>
    </row>
    <row r="543" spans="1:5" x14ac:dyDescent="0.2">
      <c r="A543" s="103">
        <v>5620</v>
      </c>
      <c r="B543" t="s">
        <v>110</v>
      </c>
      <c r="C543" s="103">
        <v>33</v>
      </c>
      <c r="D543" s="103">
        <v>11307</v>
      </c>
      <c r="E543" s="162">
        <v>44179</v>
      </c>
    </row>
    <row r="544" spans="1:5" x14ac:dyDescent="0.2">
      <c r="A544" s="103">
        <v>3797</v>
      </c>
      <c r="B544" t="s">
        <v>112</v>
      </c>
      <c r="C544" s="103">
        <v>32</v>
      </c>
      <c r="D544" s="103">
        <v>19750</v>
      </c>
      <c r="E544" s="162">
        <v>44179</v>
      </c>
    </row>
    <row r="545" spans="1:5" x14ac:dyDescent="0.2">
      <c r="A545" s="103">
        <v>3760</v>
      </c>
      <c r="B545" t="s">
        <v>114</v>
      </c>
      <c r="C545" s="103">
        <v>32</v>
      </c>
      <c r="D545" s="103">
        <v>20611</v>
      </c>
      <c r="E545" s="162">
        <v>44179</v>
      </c>
    </row>
    <row r="546" spans="1:5" x14ac:dyDescent="0.2">
      <c r="A546" s="103">
        <v>1607</v>
      </c>
      <c r="B546" t="s">
        <v>87</v>
      </c>
      <c r="C546" s="103">
        <v>32</v>
      </c>
      <c r="D546" s="103">
        <v>17864</v>
      </c>
      <c r="E546" s="162">
        <v>44179</v>
      </c>
    </row>
    <row r="547" spans="1:5" x14ac:dyDescent="0.2">
      <c r="A547" s="103">
        <v>3743</v>
      </c>
      <c r="B547" t="s">
        <v>131</v>
      </c>
      <c r="C547" s="103">
        <v>32</v>
      </c>
      <c r="D547" s="103">
        <v>24916</v>
      </c>
      <c r="E547" s="162">
        <v>44179</v>
      </c>
    </row>
    <row r="548" spans="1:5" x14ac:dyDescent="0.2">
      <c r="A548" s="103">
        <v>1601</v>
      </c>
      <c r="B548" t="s">
        <v>81</v>
      </c>
      <c r="C548" s="103">
        <v>30</v>
      </c>
      <c r="D548" s="103">
        <v>20988</v>
      </c>
      <c r="E548" s="162">
        <v>44179</v>
      </c>
    </row>
    <row r="549" spans="1:5" x14ac:dyDescent="0.2">
      <c r="A549" s="103">
        <v>3795</v>
      </c>
      <c r="B549" t="s">
        <v>138</v>
      </c>
      <c r="C549" s="103">
        <v>30</v>
      </c>
      <c r="D549" s="103">
        <v>16670</v>
      </c>
      <c r="E549" s="162">
        <v>44179</v>
      </c>
    </row>
    <row r="550" spans="1:5" x14ac:dyDescent="0.2">
      <c r="A550" s="103">
        <v>5619</v>
      </c>
      <c r="B550" t="s">
        <v>102</v>
      </c>
      <c r="C550" s="103">
        <v>29</v>
      </c>
      <c r="D550" s="103">
        <v>9509</v>
      </c>
      <c r="E550" s="162">
        <v>44179</v>
      </c>
    </row>
    <row r="551" spans="1:5" x14ac:dyDescent="0.2">
      <c r="A551" s="103">
        <v>3776</v>
      </c>
      <c r="B551" t="s">
        <v>134</v>
      </c>
      <c r="C551" s="103">
        <v>29</v>
      </c>
      <c r="D551" s="103">
        <v>21222</v>
      </c>
      <c r="E551" s="162">
        <v>44179</v>
      </c>
    </row>
    <row r="552" spans="1:5" x14ac:dyDescent="0.2">
      <c r="A552" s="103">
        <v>5617</v>
      </c>
      <c r="B552" t="s">
        <v>103</v>
      </c>
      <c r="C552" s="103">
        <v>27</v>
      </c>
      <c r="D552" s="103">
        <v>8682</v>
      </c>
      <c r="E552" s="162">
        <v>44179</v>
      </c>
    </row>
    <row r="553" spans="1:5" x14ac:dyDescent="0.2">
      <c r="A553" s="103">
        <v>3806</v>
      </c>
      <c r="B553" t="s">
        <v>118</v>
      </c>
      <c r="C553" s="103">
        <v>27</v>
      </c>
      <c r="D553" s="103">
        <v>20196</v>
      </c>
      <c r="E553" s="162">
        <v>44179</v>
      </c>
    </row>
    <row r="554" spans="1:5" x14ac:dyDescent="0.2">
      <c r="A554" s="103">
        <v>3737</v>
      </c>
      <c r="B554" t="s">
        <v>145</v>
      </c>
      <c r="C554" s="103">
        <v>27</v>
      </c>
      <c r="D554" s="103">
        <v>22593</v>
      </c>
      <c r="E554" s="162">
        <v>44179</v>
      </c>
    </row>
    <row r="555" spans="1:5" x14ac:dyDescent="0.2">
      <c r="A555" s="103">
        <v>3873</v>
      </c>
      <c r="B555" t="s">
        <v>132</v>
      </c>
      <c r="C555" s="103">
        <v>27</v>
      </c>
      <c r="D555" s="103">
        <v>19564</v>
      </c>
      <c r="E555" s="162">
        <v>44179</v>
      </c>
    </row>
    <row r="556" spans="1:5" x14ac:dyDescent="0.2">
      <c r="A556" s="103">
        <v>3824</v>
      </c>
      <c r="B556" t="s">
        <v>135</v>
      </c>
      <c r="C556" s="103">
        <v>27</v>
      </c>
      <c r="D556" s="103">
        <v>22713</v>
      </c>
      <c r="E556" s="162">
        <v>44179</v>
      </c>
    </row>
    <row r="557" spans="1:5" x14ac:dyDescent="0.2">
      <c r="A557" s="103">
        <v>3787</v>
      </c>
      <c r="B557" t="s">
        <v>128</v>
      </c>
      <c r="C557" s="103">
        <v>25</v>
      </c>
      <c r="D557" s="103">
        <v>15120</v>
      </c>
      <c r="E557" s="162">
        <v>44179</v>
      </c>
    </row>
    <row r="558" spans="1:5" x14ac:dyDescent="0.2">
      <c r="A558" s="103">
        <v>5615</v>
      </c>
      <c r="B558" t="s">
        <v>105</v>
      </c>
      <c r="C558" s="103">
        <v>25</v>
      </c>
      <c r="D558" s="103">
        <v>12550</v>
      </c>
      <c r="E558" s="162">
        <v>44179</v>
      </c>
    </row>
    <row r="559" spans="1:5" x14ac:dyDescent="0.2">
      <c r="A559" s="103">
        <v>3843</v>
      </c>
      <c r="B559" t="s">
        <v>125</v>
      </c>
      <c r="C559" s="103">
        <v>24</v>
      </c>
      <c r="D559" s="103">
        <v>14806</v>
      </c>
      <c r="E559" s="162">
        <v>44179</v>
      </c>
    </row>
    <row r="560" spans="1:5" x14ac:dyDescent="0.2">
      <c r="A560" s="103">
        <v>5602</v>
      </c>
      <c r="B560" t="s">
        <v>107</v>
      </c>
      <c r="C560" s="103">
        <v>24</v>
      </c>
      <c r="D560" s="103">
        <v>10254</v>
      </c>
      <c r="E560" s="162">
        <v>44179</v>
      </c>
    </row>
    <row r="561" spans="1:5" x14ac:dyDescent="0.2">
      <c r="A561" s="103">
        <v>3718</v>
      </c>
      <c r="B561" t="s">
        <v>123</v>
      </c>
      <c r="C561" s="103">
        <v>23</v>
      </c>
      <c r="D561" s="103">
        <v>13005</v>
      </c>
      <c r="E561" s="162">
        <v>44179</v>
      </c>
    </row>
    <row r="562" spans="1:5" x14ac:dyDescent="0.2">
      <c r="A562" s="103">
        <v>3715</v>
      </c>
      <c r="B562" t="s">
        <v>122</v>
      </c>
      <c r="C562" s="103">
        <v>21</v>
      </c>
      <c r="D562" s="103">
        <v>14197</v>
      </c>
      <c r="E562" s="162">
        <v>44179</v>
      </c>
    </row>
    <row r="563" spans="1:5" x14ac:dyDescent="0.2">
      <c r="A563" s="103">
        <v>3765</v>
      </c>
      <c r="B563" t="s">
        <v>119</v>
      </c>
      <c r="C563" s="103">
        <v>20</v>
      </c>
      <c r="D563" s="103">
        <v>19179</v>
      </c>
      <c r="E563" s="162">
        <v>44179</v>
      </c>
    </row>
    <row r="564" spans="1:5" x14ac:dyDescent="0.2">
      <c r="A564" s="103">
        <v>5605</v>
      </c>
      <c r="B564" t="s">
        <v>101</v>
      </c>
      <c r="C564" s="103">
        <v>19</v>
      </c>
      <c r="D564" s="103">
        <v>15537</v>
      </c>
      <c r="E564" s="162">
        <v>44179</v>
      </c>
    </row>
    <row r="565" spans="1:5" x14ac:dyDescent="0.2">
      <c r="A565" s="103">
        <v>1626</v>
      </c>
      <c r="B565" t="s">
        <v>79</v>
      </c>
      <c r="C565" s="103">
        <v>16</v>
      </c>
      <c r="D565" s="103">
        <v>16554</v>
      </c>
      <c r="E565" s="162">
        <v>44179</v>
      </c>
    </row>
    <row r="566" spans="1:5" x14ac:dyDescent="0.2">
      <c r="A566" s="103">
        <v>3860</v>
      </c>
      <c r="B566" t="s">
        <v>115</v>
      </c>
      <c r="C566" s="103">
        <v>15</v>
      </c>
      <c r="D566" s="103">
        <v>16201</v>
      </c>
      <c r="E566" s="162">
        <v>44179</v>
      </c>
    </row>
    <row r="567" spans="1:5" x14ac:dyDescent="0.2">
      <c r="A567" s="103">
        <v>1603</v>
      </c>
      <c r="B567" t="s">
        <v>89</v>
      </c>
      <c r="C567" s="103">
        <v>15</v>
      </c>
      <c r="D567" s="103">
        <v>13544</v>
      </c>
      <c r="E567" s="162">
        <v>44179</v>
      </c>
    </row>
    <row r="568" spans="1:5" x14ac:dyDescent="0.2">
      <c r="A568" s="103">
        <v>3723</v>
      </c>
      <c r="B568" t="s">
        <v>113</v>
      </c>
      <c r="C568" s="103">
        <v>8</v>
      </c>
      <c r="D568" s="103">
        <v>7360</v>
      </c>
      <c r="E568" s="162">
        <v>44179</v>
      </c>
    </row>
    <row r="569" spans="1:5" x14ac:dyDescent="0.2">
      <c r="A569" s="103">
        <v>3849</v>
      </c>
      <c r="B569" t="s">
        <v>147</v>
      </c>
      <c r="C569" s="103">
        <v>83</v>
      </c>
      <c r="D569" s="103">
        <v>25998</v>
      </c>
      <c r="E569" s="162">
        <v>44180</v>
      </c>
    </row>
    <row r="570" spans="1:5" x14ac:dyDescent="0.2">
      <c r="A570" s="103">
        <v>1602</v>
      </c>
      <c r="B570" t="s">
        <v>88</v>
      </c>
      <c r="C570" s="103">
        <v>67</v>
      </c>
      <c r="D570" s="103">
        <v>23369</v>
      </c>
      <c r="E570" s="162">
        <v>44180</v>
      </c>
    </row>
    <row r="571" spans="1:5" x14ac:dyDescent="0.2">
      <c r="A571" s="103">
        <v>1608</v>
      </c>
      <c r="B571" t="s">
        <v>78</v>
      </c>
      <c r="C571" s="103">
        <v>66</v>
      </c>
      <c r="D571" s="103">
        <v>27921</v>
      </c>
      <c r="E571" s="162">
        <v>44180</v>
      </c>
    </row>
    <row r="572" spans="1:5" x14ac:dyDescent="0.2">
      <c r="A572" s="103">
        <v>1636</v>
      </c>
      <c r="B572" t="s">
        <v>82</v>
      </c>
      <c r="C572" s="103">
        <v>62</v>
      </c>
      <c r="D572" s="103">
        <v>25403</v>
      </c>
      <c r="E572" s="162">
        <v>44180</v>
      </c>
    </row>
    <row r="573" spans="1:5" x14ac:dyDescent="0.2">
      <c r="A573" s="103">
        <v>5613</v>
      </c>
      <c r="B573" t="s">
        <v>104</v>
      </c>
      <c r="C573" s="103">
        <v>59</v>
      </c>
      <c r="D573" s="103">
        <v>9721</v>
      </c>
      <c r="E573" s="162">
        <v>44180</v>
      </c>
    </row>
    <row r="574" spans="1:5" x14ac:dyDescent="0.2">
      <c r="A574" s="103">
        <v>3846</v>
      </c>
      <c r="B574" t="s">
        <v>120</v>
      </c>
      <c r="C574" s="103">
        <v>53</v>
      </c>
      <c r="D574" s="103">
        <v>22847</v>
      </c>
      <c r="E574" s="162">
        <v>44180</v>
      </c>
    </row>
    <row r="575" spans="1:5" x14ac:dyDescent="0.2">
      <c r="A575" s="103">
        <v>3867</v>
      </c>
      <c r="B575" t="s">
        <v>144</v>
      </c>
      <c r="C575" s="103">
        <v>50</v>
      </c>
      <c r="D575" s="103">
        <v>20475</v>
      </c>
      <c r="E575" s="162">
        <v>44180</v>
      </c>
    </row>
    <row r="576" spans="1:5" x14ac:dyDescent="0.2">
      <c r="A576" s="103">
        <v>1607</v>
      </c>
      <c r="B576" t="s">
        <v>87</v>
      </c>
      <c r="C576" s="103">
        <v>48</v>
      </c>
      <c r="D576" s="103">
        <v>25342</v>
      </c>
      <c r="E576" s="162">
        <v>44180</v>
      </c>
    </row>
    <row r="577" spans="1:5" x14ac:dyDescent="0.2">
      <c r="A577" s="103">
        <v>3784</v>
      </c>
      <c r="B577" t="s">
        <v>136</v>
      </c>
      <c r="C577" s="103">
        <v>48</v>
      </c>
      <c r="D577" s="103">
        <v>20245</v>
      </c>
      <c r="E577" s="162">
        <v>44180</v>
      </c>
    </row>
    <row r="578" spans="1:5" x14ac:dyDescent="0.2">
      <c r="A578" s="103">
        <v>5620</v>
      </c>
      <c r="B578" t="s">
        <v>110</v>
      </c>
      <c r="C578" s="103">
        <v>48</v>
      </c>
      <c r="D578" s="103">
        <v>14291</v>
      </c>
      <c r="E578" s="162">
        <v>44180</v>
      </c>
    </row>
    <row r="579" spans="1:5" x14ac:dyDescent="0.2">
      <c r="A579" s="103">
        <v>3760</v>
      </c>
      <c r="B579" t="s">
        <v>114</v>
      </c>
      <c r="C579" s="103">
        <v>47</v>
      </c>
      <c r="D579" s="103">
        <v>20582</v>
      </c>
      <c r="E579" s="162">
        <v>44180</v>
      </c>
    </row>
    <row r="580" spans="1:5" x14ac:dyDescent="0.2">
      <c r="A580" s="103">
        <v>3753</v>
      </c>
      <c r="B580" t="s">
        <v>129</v>
      </c>
      <c r="C580" s="103">
        <v>45</v>
      </c>
      <c r="D580" s="103">
        <v>23708</v>
      </c>
      <c r="E580" s="162">
        <v>44180</v>
      </c>
    </row>
    <row r="581" spans="1:5" x14ac:dyDescent="0.2">
      <c r="A581" s="103">
        <v>5602</v>
      </c>
      <c r="B581" t="s">
        <v>107</v>
      </c>
      <c r="C581" s="103">
        <v>42</v>
      </c>
      <c r="D581" s="103">
        <v>16389</v>
      </c>
      <c r="E581" s="162">
        <v>44180</v>
      </c>
    </row>
    <row r="582" spans="1:5" x14ac:dyDescent="0.2">
      <c r="A582" s="103">
        <v>3824</v>
      </c>
      <c r="B582" t="s">
        <v>135</v>
      </c>
      <c r="C582" s="103">
        <v>41</v>
      </c>
      <c r="D582" s="103">
        <v>21493</v>
      </c>
      <c r="E582" s="162">
        <v>44180</v>
      </c>
    </row>
    <row r="583" spans="1:5" x14ac:dyDescent="0.2">
      <c r="A583" s="103">
        <v>3752</v>
      </c>
      <c r="B583" t="s">
        <v>142</v>
      </c>
      <c r="C583" s="103">
        <v>40</v>
      </c>
      <c r="D583" s="103">
        <v>21207</v>
      </c>
      <c r="E583" s="162">
        <v>44180</v>
      </c>
    </row>
    <row r="584" spans="1:5" x14ac:dyDescent="0.2">
      <c r="A584" s="103">
        <v>5615</v>
      </c>
      <c r="B584" t="s">
        <v>105</v>
      </c>
      <c r="C584" s="103">
        <v>40</v>
      </c>
      <c r="D584" s="103">
        <v>12073</v>
      </c>
      <c r="E584" s="162">
        <v>44180</v>
      </c>
    </row>
    <row r="585" spans="1:5" x14ac:dyDescent="0.2">
      <c r="A585" s="103">
        <v>3776</v>
      </c>
      <c r="B585" t="s">
        <v>134</v>
      </c>
      <c r="C585" s="103">
        <v>40</v>
      </c>
      <c r="D585" s="103">
        <v>21487</v>
      </c>
      <c r="E585" s="162">
        <v>44180</v>
      </c>
    </row>
    <row r="586" spans="1:5" x14ac:dyDescent="0.2">
      <c r="A586" s="103">
        <v>5606</v>
      </c>
      <c r="B586" t="s">
        <v>108</v>
      </c>
      <c r="C586" s="103">
        <v>39</v>
      </c>
      <c r="D586" s="103">
        <v>8080</v>
      </c>
      <c r="E586" s="162">
        <v>44180</v>
      </c>
    </row>
    <row r="587" spans="1:5" x14ac:dyDescent="0.2">
      <c r="A587" s="103">
        <v>3718</v>
      </c>
      <c r="B587" t="s">
        <v>123</v>
      </c>
      <c r="C587" s="103">
        <v>37</v>
      </c>
      <c r="D587" s="103">
        <v>18639</v>
      </c>
      <c r="E587" s="162">
        <v>44180</v>
      </c>
    </row>
    <row r="588" spans="1:5" x14ac:dyDescent="0.2">
      <c r="A588" s="103">
        <v>3751</v>
      </c>
      <c r="B588" t="s">
        <v>111</v>
      </c>
      <c r="C588" s="103">
        <v>37</v>
      </c>
      <c r="D588" s="103">
        <v>19634</v>
      </c>
      <c r="E588" s="162">
        <v>44180</v>
      </c>
    </row>
    <row r="589" spans="1:5" x14ac:dyDescent="0.2">
      <c r="A589" s="103">
        <v>3859</v>
      </c>
      <c r="B589" t="s">
        <v>117</v>
      </c>
      <c r="C589" s="103">
        <v>37</v>
      </c>
      <c r="D589" s="103">
        <v>23691</v>
      </c>
      <c r="E589" s="162">
        <v>44180</v>
      </c>
    </row>
    <row r="590" spans="1:5" x14ac:dyDescent="0.2">
      <c r="A590" s="103">
        <v>3739</v>
      </c>
      <c r="B590" t="s">
        <v>141</v>
      </c>
      <c r="C590" s="103">
        <v>36</v>
      </c>
      <c r="D590" s="103">
        <v>19483</v>
      </c>
      <c r="E590" s="162">
        <v>44180</v>
      </c>
    </row>
    <row r="591" spans="1:5" x14ac:dyDescent="0.2">
      <c r="A591" s="103">
        <v>3873</v>
      </c>
      <c r="B591" t="s">
        <v>132</v>
      </c>
      <c r="C591" s="103">
        <v>36</v>
      </c>
      <c r="D591" s="103">
        <v>19649</v>
      </c>
      <c r="E591" s="162">
        <v>44180</v>
      </c>
    </row>
    <row r="592" spans="1:5" x14ac:dyDescent="0.2">
      <c r="A592" s="103">
        <v>5614</v>
      </c>
      <c r="B592" t="s">
        <v>106</v>
      </c>
      <c r="C592" s="103">
        <v>35</v>
      </c>
      <c r="D592" s="103">
        <v>8617</v>
      </c>
      <c r="E592" s="162">
        <v>44180</v>
      </c>
    </row>
    <row r="593" spans="1:5" x14ac:dyDescent="0.2">
      <c r="A593" s="103">
        <v>3783</v>
      </c>
      <c r="B593" t="s">
        <v>124</v>
      </c>
      <c r="C593" s="103">
        <v>33</v>
      </c>
      <c r="D593" s="103">
        <v>21070</v>
      </c>
      <c r="E593" s="162">
        <v>44180</v>
      </c>
    </row>
    <row r="594" spans="1:5" x14ac:dyDescent="0.2">
      <c r="A594" s="103">
        <v>3797</v>
      </c>
      <c r="B594" t="s">
        <v>112</v>
      </c>
      <c r="C594" s="103">
        <v>33</v>
      </c>
      <c r="D594" s="103">
        <v>19874</v>
      </c>
      <c r="E594" s="162">
        <v>44180</v>
      </c>
    </row>
    <row r="595" spans="1:5" x14ac:dyDescent="0.2">
      <c r="A595" s="103">
        <v>5605</v>
      </c>
      <c r="B595" t="s">
        <v>101</v>
      </c>
      <c r="C595" s="103">
        <v>33</v>
      </c>
      <c r="D595" s="103">
        <v>19841</v>
      </c>
      <c r="E595" s="162">
        <v>44180</v>
      </c>
    </row>
    <row r="596" spans="1:5" x14ac:dyDescent="0.2">
      <c r="A596" s="103">
        <v>5617</v>
      </c>
      <c r="B596" t="s">
        <v>103</v>
      </c>
      <c r="C596" s="103">
        <v>32</v>
      </c>
      <c r="D596" s="103">
        <v>12930</v>
      </c>
      <c r="E596" s="162">
        <v>44180</v>
      </c>
    </row>
    <row r="597" spans="1:5" x14ac:dyDescent="0.2">
      <c r="A597" s="103">
        <v>3736</v>
      </c>
      <c r="B597" t="s">
        <v>146</v>
      </c>
      <c r="C597" s="103">
        <v>32</v>
      </c>
      <c r="D597" s="103">
        <v>21005</v>
      </c>
      <c r="E597" s="162">
        <v>44180</v>
      </c>
    </row>
    <row r="598" spans="1:5" x14ac:dyDescent="0.2">
      <c r="A598" s="103">
        <v>3842</v>
      </c>
      <c r="B598" t="s">
        <v>137</v>
      </c>
      <c r="C598" s="103">
        <v>31</v>
      </c>
      <c r="D598" s="103">
        <v>18598</v>
      </c>
      <c r="E598" s="162">
        <v>44180</v>
      </c>
    </row>
    <row r="599" spans="1:5" x14ac:dyDescent="0.2">
      <c r="A599" s="103">
        <v>3791</v>
      </c>
      <c r="B599" t="s">
        <v>143</v>
      </c>
      <c r="C599" s="103">
        <v>31</v>
      </c>
      <c r="D599" s="103">
        <v>19837</v>
      </c>
      <c r="E599" s="162">
        <v>44180</v>
      </c>
    </row>
    <row r="600" spans="1:5" x14ac:dyDescent="0.2">
      <c r="A600" s="103">
        <v>3737</v>
      </c>
      <c r="B600" t="s">
        <v>145</v>
      </c>
      <c r="C600" s="103">
        <v>31</v>
      </c>
      <c r="D600" s="103">
        <v>23938</v>
      </c>
      <c r="E600" s="162">
        <v>44180</v>
      </c>
    </row>
    <row r="601" spans="1:5" x14ac:dyDescent="0.2">
      <c r="A601" s="103">
        <v>5621</v>
      </c>
      <c r="B601" t="s">
        <v>100</v>
      </c>
      <c r="C601" s="103">
        <v>30</v>
      </c>
      <c r="D601" s="103">
        <v>14940</v>
      </c>
      <c r="E601" s="162">
        <v>44180</v>
      </c>
    </row>
    <row r="602" spans="1:5" x14ac:dyDescent="0.2">
      <c r="A602" s="103">
        <v>3767</v>
      </c>
      <c r="B602" t="s">
        <v>126</v>
      </c>
      <c r="C602" s="103">
        <v>28</v>
      </c>
      <c r="D602" s="103">
        <v>18744</v>
      </c>
      <c r="E602" s="162">
        <v>44180</v>
      </c>
    </row>
    <row r="603" spans="1:5" x14ac:dyDescent="0.2">
      <c r="A603" s="103">
        <v>3795</v>
      </c>
      <c r="B603" t="s">
        <v>138</v>
      </c>
      <c r="C603" s="103">
        <v>27</v>
      </c>
      <c r="D603" s="103">
        <v>20545</v>
      </c>
      <c r="E603" s="162">
        <v>44180</v>
      </c>
    </row>
    <row r="604" spans="1:5" x14ac:dyDescent="0.2">
      <c r="A604" s="103">
        <v>3860</v>
      </c>
      <c r="B604" t="s">
        <v>115</v>
      </c>
      <c r="C604" s="103">
        <v>23</v>
      </c>
      <c r="D604" s="103">
        <v>18390</v>
      </c>
      <c r="E604" s="162">
        <v>44180</v>
      </c>
    </row>
    <row r="605" spans="1:5" x14ac:dyDescent="0.2">
      <c r="A605" s="103">
        <v>3715</v>
      </c>
      <c r="B605" t="s">
        <v>122</v>
      </c>
      <c r="C605" s="103">
        <v>23</v>
      </c>
      <c r="D605" s="103">
        <v>18448</v>
      </c>
      <c r="E605" s="162">
        <v>44180</v>
      </c>
    </row>
    <row r="606" spans="1:5" x14ac:dyDescent="0.2">
      <c r="A606" s="103">
        <v>3722</v>
      </c>
      <c r="B606" t="s">
        <v>99</v>
      </c>
      <c r="C606" s="103">
        <v>21</v>
      </c>
      <c r="D606" s="103">
        <v>6539</v>
      </c>
      <c r="E606" s="162">
        <v>44180</v>
      </c>
    </row>
    <row r="607" spans="1:5" x14ac:dyDescent="0.2">
      <c r="A607" s="103">
        <v>1603</v>
      </c>
      <c r="B607" t="s">
        <v>89</v>
      </c>
      <c r="C607" s="103">
        <v>19</v>
      </c>
      <c r="D607" s="103">
        <v>13386</v>
      </c>
      <c r="E607" s="162">
        <v>44180</v>
      </c>
    </row>
    <row r="608" spans="1:5" x14ac:dyDescent="0.2">
      <c r="A608" s="103">
        <v>3722</v>
      </c>
      <c r="B608" t="s">
        <v>99</v>
      </c>
      <c r="C608" s="103">
        <v>63</v>
      </c>
      <c r="D608" s="103">
        <v>14284</v>
      </c>
      <c r="E608" s="162">
        <v>44181</v>
      </c>
    </row>
    <row r="609" spans="1:5" x14ac:dyDescent="0.2">
      <c r="A609" s="103">
        <v>3780</v>
      </c>
      <c r="B609" t="s">
        <v>148</v>
      </c>
      <c r="C609" s="103">
        <v>59</v>
      </c>
      <c r="D609" s="103">
        <v>14893</v>
      </c>
      <c r="E609" s="162">
        <v>44181</v>
      </c>
    </row>
    <row r="610" spans="1:5" x14ac:dyDescent="0.2">
      <c r="A610" s="103">
        <v>5613</v>
      </c>
      <c r="B610" t="s">
        <v>104</v>
      </c>
      <c r="C610" s="103">
        <v>54</v>
      </c>
      <c r="D610" s="103">
        <v>9243</v>
      </c>
      <c r="E610" s="162">
        <v>44181</v>
      </c>
    </row>
    <row r="611" spans="1:5" x14ac:dyDescent="0.2">
      <c r="A611" s="103">
        <v>3846</v>
      </c>
      <c r="B611" t="s">
        <v>120</v>
      </c>
      <c r="C611" s="103">
        <v>51</v>
      </c>
      <c r="D611" s="103">
        <v>22247</v>
      </c>
      <c r="E611" s="162">
        <v>44181</v>
      </c>
    </row>
    <row r="612" spans="1:5" x14ac:dyDescent="0.2">
      <c r="A612" s="103">
        <v>1608</v>
      </c>
      <c r="B612" t="s">
        <v>78</v>
      </c>
      <c r="C612" s="103">
        <v>50</v>
      </c>
      <c r="D612" s="103">
        <v>22088</v>
      </c>
      <c r="E612" s="162">
        <v>44181</v>
      </c>
    </row>
    <row r="613" spans="1:5" x14ac:dyDescent="0.2">
      <c r="A613" s="103">
        <v>3843</v>
      </c>
      <c r="B613" t="s">
        <v>125</v>
      </c>
      <c r="C613" s="103">
        <v>49</v>
      </c>
      <c r="D613" s="103">
        <v>23145</v>
      </c>
      <c r="E613" s="162">
        <v>44181</v>
      </c>
    </row>
    <row r="614" spans="1:5" x14ac:dyDescent="0.2">
      <c r="A614" s="103">
        <v>1607</v>
      </c>
      <c r="B614" t="s">
        <v>87</v>
      </c>
      <c r="C614" s="103">
        <v>49</v>
      </c>
      <c r="D614" s="103">
        <v>22116</v>
      </c>
      <c r="E614" s="162">
        <v>44181</v>
      </c>
    </row>
    <row r="615" spans="1:5" x14ac:dyDescent="0.2">
      <c r="A615" s="103">
        <v>3751</v>
      </c>
      <c r="B615" t="s">
        <v>111</v>
      </c>
      <c r="C615" s="103">
        <v>45</v>
      </c>
      <c r="D615" s="103">
        <v>20785</v>
      </c>
      <c r="E615" s="162">
        <v>44181</v>
      </c>
    </row>
    <row r="616" spans="1:5" x14ac:dyDescent="0.2">
      <c r="A616" s="103">
        <v>3849</v>
      </c>
      <c r="B616" t="s">
        <v>147</v>
      </c>
      <c r="C616" s="103">
        <v>45</v>
      </c>
      <c r="D616" s="103">
        <v>16463</v>
      </c>
      <c r="E616" s="162">
        <v>44181</v>
      </c>
    </row>
    <row r="617" spans="1:5" x14ac:dyDescent="0.2">
      <c r="A617" s="103">
        <v>3795</v>
      </c>
      <c r="B617" t="s">
        <v>138</v>
      </c>
      <c r="C617" s="103">
        <v>43</v>
      </c>
      <c r="D617" s="103">
        <v>19321</v>
      </c>
      <c r="E617" s="162">
        <v>44181</v>
      </c>
    </row>
    <row r="618" spans="1:5" x14ac:dyDescent="0.2">
      <c r="A618" s="103">
        <v>5614</v>
      </c>
      <c r="B618" t="s">
        <v>106</v>
      </c>
      <c r="C618" s="103">
        <v>43</v>
      </c>
      <c r="D618" s="103">
        <v>14037</v>
      </c>
      <c r="E618" s="162">
        <v>44181</v>
      </c>
    </row>
    <row r="619" spans="1:5" x14ac:dyDescent="0.2">
      <c r="A619" s="103">
        <v>3844</v>
      </c>
      <c r="B619" t="s">
        <v>130</v>
      </c>
      <c r="C619" s="103">
        <v>42</v>
      </c>
      <c r="D619" s="103">
        <v>20935</v>
      </c>
      <c r="E619" s="162">
        <v>44181</v>
      </c>
    </row>
    <row r="620" spans="1:5" x14ac:dyDescent="0.2">
      <c r="A620" s="103">
        <v>1602</v>
      </c>
      <c r="B620" t="s">
        <v>88</v>
      </c>
      <c r="C620" s="103">
        <v>42</v>
      </c>
      <c r="D620" s="103">
        <v>20039</v>
      </c>
      <c r="E620" s="162">
        <v>44181</v>
      </c>
    </row>
    <row r="621" spans="1:5" x14ac:dyDescent="0.2">
      <c r="A621" s="103">
        <v>1619</v>
      </c>
      <c r="B621" t="s">
        <v>83</v>
      </c>
      <c r="C621" s="103">
        <v>41</v>
      </c>
      <c r="D621" s="103">
        <v>20590</v>
      </c>
      <c r="E621" s="162">
        <v>44181</v>
      </c>
    </row>
    <row r="622" spans="1:5" x14ac:dyDescent="0.2">
      <c r="A622" s="103">
        <v>1604</v>
      </c>
      <c r="B622" t="s">
        <v>86</v>
      </c>
      <c r="C622" s="103">
        <v>41</v>
      </c>
      <c r="D622" s="103">
        <v>21519</v>
      </c>
      <c r="E622" s="162">
        <v>44181</v>
      </c>
    </row>
    <row r="623" spans="1:5" x14ac:dyDescent="0.2">
      <c r="A623" s="103">
        <v>5620</v>
      </c>
      <c r="B623" t="s">
        <v>110</v>
      </c>
      <c r="C623" s="103">
        <v>41</v>
      </c>
      <c r="D623" s="103">
        <v>11677</v>
      </c>
      <c r="E623" s="162">
        <v>44181</v>
      </c>
    </row>
    <row r="624" spans="1:5" x14ac:dyDescent="0.2">
      <c r="A624" s="103">
        <v>3739</v>
      </c>
      <c r="B624" t="s">
        <v>141</v>
      </c>
      <c r="C624" s="103">
        <v>40</v>
      </c>
      <c r="D624" s="103">
        <v>17371</v>
      </c>
      <c r="E624" s="162">
        <v>44181</v>
      </c>
    </row>
    <row r="625" spans="1:5" x14ac:dyDescent="0.2">
      <c r="A625" s="103">
        <v>5606</v>
      </c>
      <c r="B625" t="s">
        <v>108</v>
      </c>
      <c r="C625" s="103">
        <v>40</v>
      </c>
      <c r="D625" s="103">
        <v>8017</v>
      </c>
      <c r="E625" s="162">
        <v>44181</v>
      </c>
    </row>
    <row r="626" spans="1:5" x14ac:dyDescent="0.2">
      <c r="A626" s="103">
        <v>3784</v>
      </c>
      <c r="B626" t="s">
        <v>136</v>
      </c>
      <c r="C626" s="103">
        <v>40</v>
      </c>
      <c r="D626" s="103">
        <v>18161</v>
      </c>
      <c r="E626" s="162">
        <v>44181</v>
      </c>
    </row>
    <row r="627" spans="1:5" x14ac:dyDescent="0.2">
      <c r="A627" s="103">
        <v>3859</v>
      </c>
      <c r="B627" t="s">
        <v>117</v>
      </c>
      <c r="C627" s="103">
        <v>39</v>
      </c>
      <c r="D627" s="103">
        <v>20938</v>
      </c>
      <c r="E627" s="162">
        <v>44181</v>
      </c>
    </row>
    <row r="628" spans="1:5" x14ac:dyDescent="0.2">
      <c r="A628" s="103">
        <v>3863</v>
      </c>
      <c r="B628" t="s">
        <v>133</v>
      </c>
      <c r="C628" s="103">
        <v>37</v>
      </c>
      <c r="D628" s="103">
        <v>16778</v>
      </c>
      <c r="E628" s="162">
        <v>44181</v>
      </c>
    </row>
    <row r="629" spans="1:5" x14ac:dyDescent="0.2">
      <c r="A629" s="103">
        <v>3791</v>
      </c>
      <c r="B629" t="s">
        <v>143</v>
      </c>
      <c r="C629" s="103">
        <v>36</v>
      </c>
      <c r="D629" s="103">
        <v>20227</v>
      </c>
      <c r="E629" s="162">
        <v>44181</v>
      </c>
    </row>
    <row r="630" spans="1:5" x14ac:dyDescent="0.2">
      <c r="A630" s="103">
        <v>5602</v>
      </c>
      <c r="B630" t="s">
        <v>107</v>
      </c>
      <c r="C630" s="103">
        <v>36</v>
      </c>
      <c r="D630" s="103">
        <v>15242</v>
      </c>
      <c r="E630" s="162">
        <v>44181</v>
      </c>
    </row>
    <row r="631" spans="1:5" x14ac:dyDescent="0.2">
      <c r="A631" s="103">
        <v>5603</v>
      </c>
      <c r="B631" t="s">
        <v>109</v>
      </c>
      <c r="C631" s="103">
        <v>36</v>
      </c>
      <c r="D631" s="103">
        <v>3877</v>
      </c>
      <c r="E631" s="162">
        <v>44181</v>
      </c>
    </row>
    <row r="632" spans="1:5" x14ac:dyDescent="0.2">
      <c r="A632" s="103">
        <v>3842</v>
      </c>
      <c r="B632" t="s">
        <v>137</v>
      </c>
      <c r="C632" s="103">
        <v>35</v>
      </c>
      <c r="D632" s="103">
        <v>16490</v>
      </c>
      <c r="E632" s="162">
        <v>44181</v>
      </c>
    </row>
    <row r="633" spans="1:5" x14ac:dyDescent="0.2">
      <c r="A633" s="103">
        <v>3736</v>
      </c>
      <c r="B633" t="s">
        <v>146</v>
      </c>
      <c r="C633" s="103">
        <v>35</v>
      </c>
      <c r="D633" s="103">
        <v>18611</v>
      </c>
      <c r="E633" s="162">
        <v>44181</v>
      </c>
    </row>
    <row r="634" spans="1:5" x14ac:dyDescent="0.2">
      <c r="A634" s="103">
        <v>3787</v>
      </c>
      <c r="B634" t="s">
        <v>128</v>
      </c>
      <c r="C634" s="103">
        <v>34</v>
      </c>
      <c r="D634" s="103">
        <v>18544</v>
      </c>
      <c r="E634" s="162">
        <v>44181</v>
      </c>
    </row>
    <row r="635" spans="1:5" x14ac:dyDescent="0.2">
      <c r="A635" s="103">
        <v>3767</v>
      </c>
      <c r="B635" t="s">
        <v>126</v>
      </c>
      <c r="C635" s="103">
        <v>32</v>
      </c>
      <c r="D635" s="103">
        <v>19769</v>
      </c>
      <c r="E635" s="162">
        <v>44181</v>
      </c>
    </row>
    <row r="636" spans="1:5" x14ac:dyDescent="0.2">
      <c r="A636" s="103">
        <v>3764</v>
      </c>
      <c r="B636" t="s">
        <v>139</v>
      </c>
      <c r="C636" s="103">
        <v>32</v>
      </c>
      <c r="D636" s="103">
        <v>20439</v>
      </c>
      <c r="E636" s="162">
        <v>44181</v>
      </c>
    </row>
    <row r="637" spans="1:5" x14ac:dyDescent="0.2">
      <c r="A637" s="103">
        <v>3783</v>
      </c>
      <c r="B637" t="s">
        <v>124</v>
      </c>
      <c r="C637" s="103">
        <v>31</v>
      </c>
      <c r="D637" s="103">
        <v>16669</v>
      </c>
      <c r="E637" s="162">
        <v>44181</v>
      </c>
    </row>
    <row r="638" spans="1:5" x14ac:dyDescent="0.2">
      <c r="A638" s="103">
        <v>3753</v>
      </c>
      <c r="B638" t="s">
        <v>129</v>
      </c>
      <c r="C638" s="103">
        <v>31</v>
      </c>
      <c r="D638" s="103">
        <v>18807</v>
      </c>
      <c r="E638" s="162">
        <v>44181</v>
      </c>
    </row>
    <row r="639" spans="1:5" x14ac:dyDescent="0.2">
      <c r="A639" s="103">
        <v>3752</v>
      </c>
      <c r="B639" t="s">
        <v>142</v>
      </c>
      <c r="C639" s="103">
        <v>31</v>
      </c>
      <c r="D639" s="103">
        <v>17323</v>
      </c>
      <c r="E639" s="162">
        <v>44181</v>
      </c>
    </row>
    <row r="640" spans="1:5" x14ac:dyDescent="0.2">
      <c r="A640" s="103">
        <v>3867</v>
      </c>
      <c r="B640" t="s">
        <v>144</v>
      </c>
      <c r="C640" s="103">
        <v>30</v>
      </c>
      <c r="D640" s="103">
        <v>17519</v>
      </c>
      <c r="E640" s="162">
        <v>44181</v>
      </c>
    </row>
    <row r="641" spans="1:5" x14ac:dyDescent="0.2">
      <c r="A641" s="103">
        <v>5617</v>
      </c>
      <c r="B641" t="s">
        <v>103</v>
      </c>
      <c r="C641" s="103">
        <v>29</v>
      </c>
      <c r="D641" s="103">
        <v>13166</v>
      </c>
      <c r="E641" s="162">
        <v>44181</v>
      </c>
    </row>
    <row r="642" spans="1:5" x14ac:dyDescent="0.2">
      <c r="A642" s="103">
        <v>3776</v>
      </c>
      <c r="B642" t="s">
        <v>134</v>
      </c>
      <c r="C642" s="103">
        <v>28</v>
      </c>
      <c r="D642" s="103">
        <v>19273</v>
      </c>
      <c r="E642" s="162">
        <v>44181</v>
      </c>
    </row>
    <row r="643" spans="1:5" x14ac:dyDescent="0.2">
      <c r="A643" s="103">
        <v>5605</v>
      </c>
      <c r="B643" t="s">
        <v>101</v>
      </c>
      <c r="C643" s="103">
        <v>27</v>
      </c>
      <c r="D643" s="103">
        <v>16877</v>
      </c>
      <c r="E643" s="162">
        <v>44181</v>
      </c>
    </row>
    <row r="644" spans="1:5" x14ac:dyDescent="0.2">
      <c r="A644" s="103">
        <v>5621</v>
      </c>
      <c r="B644" t="s">
        <v>100</v>
      </c>
      <c r="C644" s="103">
        <v>25</v>
      </c>
      <c r="D644" s="103">
        <v>12081</v>
      </c>
      <c r="E644" s="162">
        <v>44181</v>
      </c>
    </row>
    <row r="645" spans="1:5" x14ac:dyDescent="0.2">
      <c r="A645" s="103">
        <v>1601</v>
      </c>
      <c r="B645" t="s">
        <v>81</v>
      </c>
      <c r="C645" s="103">
        <v>24</v>
      </c>
      <c r="D645" s="103">
        <v>17246</v>
      </c>
      <c r="E645" s="162">
        <v>44181</v>
      </c>
    </row>
    <row r="646" spans="1:5" x14ac:dyDescent="0.2">
      <c r="A646" s="103">
        <v>3860</v>
      </c>
      <c r="B646" t="s">
        <v>115</v>
      </c>
      <c r="C646" s="103">
        <v>24</v>
      </c>
      <c r="D646" s="103">
        <v>15292</v>
      </c>
      <c r="E646" s="162">
        <v>44181</v>
      </c>
    </row>
    <row r="647" spans="1:5" x14ac:dyDescent="0.2">
      <c r="A647" s="103">
        <v>3824</v>
      </c>
      <c r="B647" t="s">
        <v>135</v>
      </c>
      <c r="C647" s="103">
        <v>23</v>
      </c>
      <c r="D647" s="103">
        <v>18214</v>
      </c>
      <c r="E647" s="162">
        <v>44181</v>
      </c>
    </row>
    <row r="648" spans="1:5" x14ac:dyDescent="0.2">
      <c r="A648" s="103">
        <v>1613</v>
      </c>
      <c r="B648" t="s">
        <v>84</v>
      </c>
      <c r="C648" s="103">
        <v>22</v>
      </c>
      <c r="D648" s="103">
        <v>11969</v>
      </c>
      <c r="E648" s="162">
        <v>44181</v>
      </c>
    </row>
    <row r="649" spans="1:5" x14ac:dyDescent="0.2">
      <c r="A649" s="103">
        <v>3765</v>
      </c>
      <c r="B649" t="s">
        <v>119</v>
      </c>
      <c r="C649" s="103">
        <v>22</v>
      </c>
      <c r="D649" s="103">
        <v>21058</v>
      </c>
      <c r="E649" s="162">
        <v>44181</v>
      </c>
    </row>
    <row r="650" spans="1:5" x14ac:dyDescent="0.2">
      <c r="A650" s="103">
        <v>1603</v>
      </c>
      <c r="B650" t="s">
        <v>89</v>
      </c>
      <c r="C650" s="103">
        <v>21</v>
      </c>
      <c r="D650" s="103">
        <v>12580</v>
      </c>
      <c r="E650" s="162">
        <v>44181</v>
      </c>
    </row>
    <row r="651" spans="1:5" x14ac:dyDescent="0.2">
      <c r="A651" s="103">
        <v>3722</v>
      </c>
      <c r="B651" t="s">
        <v>99</v>
      </c>
      <c r="C651" s="103">
        <v>63</v>
      </c>
      <c r="D651" s="103">
        <v>13888</v>
      </c>
      <c r="E651" s="162">
        <v>44182</v>
      </c>
    </row>
    <row r="652" spans="1:5" x14ac:dyDescent="0.2">
      <c r="A652" s="103">
        <v>1608</v>
      </c>
      <c r="B652" t="s">
        <v>78</v>
      </c>
      <c r="C652" s="103">
        <v>59</v>
      </c>
      <c r="D652" s="103">
        <v>22110</v>
      </c>
      <c r="E652" s="162">
        <v>44182</v>
      </c>
    </row>
    <row r="653" spans="1:5" x14ac:dyDescent="0.2">
      <c r="A653" s="103">
        <v>3846</v>
      </c>
      <c r="B653" t="s">
        <v>120</v>
      </c>
      <c r="C653" s="103">
        <v>58</v>
      </c>
      <c r="D653" s="103">
        <v>21374</v>
      </c>
      <c r="E653" s="162">
        <v>44182</v>
      </c>
    </row>
    <row r="654" spans="1:5" x14ac:dyDescent="0.2">
      <c r="A654" s="103">
        <v>1636</v>
      </c>
      <c r="B654" t="s">
        <v>82</v>
      </c>
      <c r="C654" s="103">
        <v>55</v>
      </c>
      <c r="D654" s="103">
        <v>24649</v>
      </c>
      <c r="E654" s="162">
        <v>44182</v>
      </c>
    </row>
    <row r="655" spans="1:5" x14ac:dyDescent="0.2">
      <c r="A655" s="103">
        <v>3844</v>
      </c>
      <c r="B655" t="s">
        <v>130</v>
      </c>
      <c r="C655" s="103">
        <v>51</v>
      </c>
      <c r="D655" s="103">
        <v>20491</v>
      </c>
      <c r="E655" s="162">
        <v>44182</v>
      </c>
    </row>
    <row r="656" spans="1:5" x14ac:dyDescent="0.2">
      <c r="A656" s="103">
        <v>1619</v>
      </c>
      <c r="B656" t="s">
        <v>83</v>
      </c>
      <c r="C656" s="103">
        <v>49</v>
      </c>
      <c r="D656" s="103">
        <v>18160</v>
      </c>
      <c r="E656" s="162">
        <v>44182</v>
      </c>
    </row>
    <row r="657" spans="1:5" x14ac:dyDescent="0.2">
      <c r="A657" s="103">
        <v>1604</v>
      </c>
      <c r="B657" t="s">
        <v>86</v>
      </c>
      <c r="C657" s="103">
        <v>48</v>
      </c>
      <c r="D657" s="103">
        <v>21051</v>
      </c>
      <c r="E657" s="162">
        <v>44182</v>
      </c>
    </row>
    <row r="658" spans="1:5" x14ac:dyDescent="0.2">
      <c r="A658" s="103">
        <v>5620</v>
      </c>
      <c r="B658" t="s">
        <v>110</v>
      </c>
      <c r="C658" s="103">
        <v>44</v>
      </c>
      <c r="D658" s="103">
        <v>10308</v>
      </c>
      <c r="E658" s="162">
        <v>44182</v>
      </c>
    </row>
    <row r="659" spans="1:5" x14ac:dyDescent="0.2">
      <c r="A659" s="103">
        <v>3764</v>
      </c>
      <c r="B659" t="s">
        <v>139</v>
      </c>
      <c r="C659" s="103">
        <v>42</v>
      </c>
      <c r="D659" s="103">
        <v>35239</v>
      </c>
      <c r="E659" s="162">
        <v>44182</v>
      </c>
    </row>
    <row r="660" spans="1:5" x14ac:dyDescent="0.2">
      <c r="A660" s="103">
        <v>5602</v>
      </c>
      <c r="B660" t="s">
        <v>107</v>
      </c>
      <c r="C660" s="103">
        <v>39</v>
      </c>
      <c r="D660" s="103">
        <v>13881</v>
      </c>
      <c r="E660" s="162">
        <v>44182</v>
      </c>
    </row>
    <row r="661" spans="1:5" x14ac:dyDescent="0.2">
      <c r="A661" s="103">
        <v>3842</v>
      </c>
      <c r="B661" t="s">
        <v>137</v>
      </c>
      <c r="C661" s="103">
        <v>38</v>
      </c>
      <c r="D661" s="103">
        <v>17363</v>
      </c>
      <c r="E661" s="162">
        <v>44182</v>
      </c>
    </row>
    <row r="662" spans="1:5" x14ac:dyDescent="0.2">
      <c r="A662" s="103">
        <v>5617</v>
      </c>
      <c r="B662" t="s">
        <v>103</v>
      </c>
      <c r="C662" s="103">
        <v>38</v>
      </c>
      <c r="D662" s="103">
        <v>9778</v>
      </c>
      <c r="E662" s="162">
        <v>44182</v>
      </c>
    </row>
    <row r="663" spans="1:5" x14ac:dyDescent="0.2">
      <c r="A663" s="103">
        <v>3784</v>
      </c>
      <c r="B663" t="s">
        <v>136</v>
      </c>
      <c r="C663" s="103">
        <v>38</v>
      </c>
      <c r="D663" s="103">
        <v>16186</v>
      </c>
      <c r="E663" s="162">
        <v>44182</v>
      </c>
    </row>
    <row r="664" spans="1:5" x14ac:dyDescent="0.2">
      <c r="A664" s="103">
        <v>1632</v>
      </c>
      <c r="B664" t="s">
        <v>85</v>
      </c>
      <c r="C664" s="103">
        <v>37</v>
      </c>
      <c r="D664" s="103">
        <v>12882</v>
      </c>
      <c r="E664" s="162">
        <v>44182</v>
      </c>
    </row>
    <row r="665" spans="1:5" x14ac:dyDescent="0.2">
      <c r="A665" s="103">
        <v>3753</v>
      </c>
      <c r="B665" t="s">
        <v>129</v>
      </c>
      <c r="C665" s="103">
        <v>36</v>
      </c>
      <c r="D665" s="103">
        <v>18154</v>
      </c>
      <c r="E665" s="162">
        <v>44182</v>
      </c>
    </row>
    <row r="666" spans="1:5" x14ac:dyDescent="0.2">
      <c r="A666" s="103">
        <v>3859</v>
      </c>
      <c r="B666" t="s">
        <v>117</v>
      </c>
      <c r="C666" s="103">
        <v>34</v>
      </c>
      <c r="D666" s="103">
        <v>21050</v>
      </c>
      <c r="E666" s="162">
        <v>44182</v>
      </c>
    </row>
    <row r="667" spans="1:5" x14ac:dyDescent="0.2">
      <c r="A667" s="103">
        <v>5614</v>
      </c>
      <c r="B667" t="s">
        <v>106</v>
      </c>
      <c r="C667" s="103">
        <v>34</v>
      </c>
      <c r="D667" s="103">
        <v>13198</v>
      </c>
      <c r="E667" s="162">
        <v>44182</v>
      </c>
    </row>
    <row r="668" spans="1:5" x14ac:dyDescent="0.2">
      <c r="A668" s="103">
        <v>3867</v>
      </c>
      <c r="B668" t="s">
        <v>144</v>
      </c>
      <c r="C668" s="103">
        <v>31</v>
      </c>
      <c r="D668" s="103">
        <v>16652</v>
      </c>
      <c r="E668" s="162">
        <v>44182</v>
      </c>
    </row>
    <row r="669" spans="1:5" x14ac:dyDescent="0.2">
      <c r="A669" s="103">
        <v>3798</v>
      </c>
      <c r="B669" t="s">
        <v>116</v>
      </c>
      <c r="C669" s="103">
        <v>30</v>
      </c>
      <c r="D669" s="103">
        <v>14325</v>
      </c>
      <c r="E669" s="162">
        <v>44182</v>
      </c>
    </row>
    <row r="670" spans="1:5" x14ac:dyDescent="0.2">
      <c r="A670" s="103">
        <v>5621</v>
      </c>
      <c r="B670" t="s">
        <v>100</v>
      </c>
      <c r="C670" s="103">
        <v>29</v>
      </c>
      <c r="D670" s="103">
        <v>10396</v>
      </c>
      <c r="E670" s="162">
        <v>44182</v>
      </c>
    </row>
    <row r="671" spans="1:5" x14ac:dyDescent="0.2">
      <c r="A671" s="103">
        <v>3873</v>
      </c>
      <c r="B671" t="s">
        <v>132</v>
      </c>
      <c r="C671" s="103">
        <v>29</v>
      </c>
      <c r="D671" s="103">
        <v>17934</v>
      </c>
      <c r="E671" s="162">
        <v>44182</v>
      </c>
    </row>
    <row r="672" spans="1:5" x14ac:dyDescent="0.2">
      <c r="A672" s="103">
        <v>3863</v>
      </c>
      <c r="B672" t="s">
        <v>133</v>
      </c>
      <c r="C672" s="103">
        <v>29</v>
      </c>
      <c r="D672" s="103">
        <v>13715</v>
      </c>
      <c r="E672" s="162">
        <v>44182</v>
      </c>
    </row>
    <row r="673" spans="1:5" x14ac:dyDescent="0.2">
      <c r="A673" s="103">
        <v>3752</v>
      </c>
      <c r="B673" t="s">
        <v>142</v>
      </c>
      <c r="C673" s="103">
        <v>27</v>
      </c>
      <c r="D673" s="103">
        <v>14829</v>
      </c>
      <c r="E673" s="162">
        <v>44182</v>
      </c>
    </row>
    <row r="674" spans="1:5" x14ac:dyDescent="0.2">
      <c r="A674" s="103">
        <v>3736</v>
      </c>
      <c r="B674" t="s">
        <v>146</v>
      </c>
      <c r="C674" s="103">
        <v>27</v>
      </c>
      <c r="D674" s="103">
        <v>16551</v>
      </c>
      <c r="E674" s="162">
        <v>44182</v>
      </c>
    </row>
    <row r="675" spans="1:5" x14ac:dyDescent="0.2">
      <c r="A675" s="103">
        <v>1601</v>
      </c>
      <c r="B675" t="s">
        <v>81</v>
      </c>
      <c r="C675" s="103">
        <v>26</v>
      </c>
      <c r="D675" s="103">
        <v>14111</v>
      </c>
      <c r="E675" s="162">
        <v>44182</v>
      </c>
    </row>
    <row r="676" spans="1:5" x14ac:dyDescent="0.2">
      <c r="A676" s="103">
        <v>5605</v>
      </c>
      <c r="B676" t="s">
        <v>101</v>
      </c>
      <c r="C676" s="103">
        <v>26</v>
      </c>
      <c r="D676" s="103">
        <v>16490</v>
      </c>
      <c r="E676" s="162">
        <v>44182</v>
      </c>
    </row>
    <row r="677" spans="1:5" x14ac:dyDescent="0.2">
      <c r="A677" s="103">
        <v>3760</v>
      </c>
      <c r="B677" t="s">
        <v>114</v>
      </c>
      <c r="C677" s="103">
        <v>25</v>
      </c>
      <c r="D677" s="103">
        <v>16452</v>
      </c>
      <c r="E677" s="162">
        <v>44182</v>
      </c>
    </row>
    <row r="678" spans="1:5" x14ac:dyDescent="0.2">
      <c r="A678" s="103">
        <v>3806</v>
      </c>
      <c r="B678" t="s">
        <v>118</v>
      </c>
      <c r="C678" s="103">
        <v>25</v>
      </c>
      <c r="D678" s="103">
        <v>12273</v>
      </c>
      <c r="E678" s="162">
        <v>44182</v>
      </c>
    </row>
    <row r="679" spans="1:5" x14ac:dyDescent="0.2">
      <c r="A679" s="103">
        <v>3743</v>
      </c>
      <c r="B679" t="s">
        <v>131</v>
      </c>
      <c r="C679" s="103">
        <v>25</v>
      </c>
      <c r="D679" s="103">
        <v>17698</v>
      </c>
      <c r="E679" s="162">
        <v>44182</v>
      </c>
    </row>
    <row r="680" spans="1:5" x14ac:dyDescent="0.2">
      <c r="A680" s="103">
        <v>3787</v>
      </c>
      <c r="B680" t="s">
        <v>128</v>
      </c>
      <c r="C680" s="103">
        <v>23</v>
      </c>
      <c r="D680" s="103">
        <v>15456</v>
      </c>
      <c r="E680" s="162">
        <v>44182</v>
      </c>
    </row>
    <row r="681" spans="1:5" x14ac:dyDescent="0.2">
      <c r="A681" s="103">
        <v>3795</v>
      </c>
      <c r="B681" t="s">
        <v>138</v>
      </c>
      <c r="C681" s="103">
        <v>23</v>
      </c>
      <c r="D681" s="103">
        <v>21125</v>
      </c>
      <c r="E681" s="162">
        <v>44182</v>
      </c>
    </row>
    <row r="682" spans="1:5" x14ac:dyDescent="0.2">
      <c r="A682" s="103">
        <v>3791</v>
      </c>
      <c r="B682" t="s">
        <v>143</v>
      </c>
      <c r="C682" s="103">
        <v>23</v>
      </c>
      <c r="D682" s="103">
        <v>18483</v>
      </c>
      <c r="E682" s="162">
        <v>44182</v>
      </c>
    </row>
    <row r="683" spans="1:5" x14ac:dyDescent="0.2">
      <c r="A683" s="103">
        <v>3723</v>
      </c>
      <c r="B683" t="s">
        <v>113</v>
      </c>
      <c r="C683" s="103">
        <v>22</v>
      </c>
      <c r="D683" s="103">
        <v>11977</v>
      </c>
      <c r="E683" s="162">
        <v>44182</v>
      </c>
    </row>
    <row r="684" spans="1:5" x14ac:dyDescent="0.2">
      <c r="A684" s="103">
        <v>1613</v>
      </c>
      <c r="B684" t="s">
        <v>84</v>
      </c>
      <c r="C684" s="103">
        <v>22</v>
      </c>
      <c r="D684" s="103">
        <v>5572</v>
      </c>
      <c r="E684" s="162">
        <v>44182</v>
      </c>
    </row>
    <row r="685" spans="1:5" x14ac:dyDescent="0.2">
      <c r="A685" s="103">
        <v>3860</v>
      </c>
      <c r="B685" t="s">
        <v>115</v>
      </c>
      <c r="C685" s="103">
        <v>21</v>
      </c>
      <c r="D685" s="103">
        <v>15759</v>
      </c>
      <c r="E685" s="162">
        <v>44182</v>
      </c>
    </row>
    <row r="686" spans="1:5" x14ac:dyDescent="0.2">
      <c r="A686" s="103">
        <v>3737</v>
      </c>
      <c r="B686" t="s">
        <v>145</v>
      </c>
      <c r="C686" s="103">
        <v>21</v>
      </c>
      <c r="D686" s="103">
        <v>20288</v>
      </c>
      <c r="E686" s="162">
        <v>44182</v>
      </c>
    </row>
    <row r="687" spans="1:5" x14ac:dyDescent="0.2">
      <c r="A687" s="103">
        <v>5603</v>
      </c>
      <c r="B687" t="s">
        <v>109</v>
      </c>
      <c r="C687" s="103">
        <v>21</v>
      </c>
      <c r="D687" s="103">
        <v>3443</v>
      </c>
      <c r="E687" s="162">
        <v>44182</v>
      </c>
    </row>
    <row r="688" spans="1:5" x14ac:dyDescent="0.2">
      <c r="A688" s="103">
        <v>3715</v>
      </c>
      <c r="B688" t="s">
        <v>122</v>
      </c>
      <c r="C688" s="103">
        <v>21</v>
      </c>
      <c r="D688" s="103">
        <v>12281</v>
      </c>
      <c r="E688" s="162">
        <v>44182</v>
      </c>
    </row>
    <row r="689" spans="1:5" x14ac:dyDescent="0.2">
      <c r="A689" s="103">
        <v>1626</v>
      </c>
      <c r="B689" t="s">
        <v>79</v>
      </c>
      <c r="C689" s="103">
        <v>20</v>
      </c>
      <c r="D689" s="103">
        <v>7773</v>
      </c>
      <c r="E689" s="162">
        <v>44182</v>
      </c>
    </row>
    <row r="690" spans="1:5" x14ac:dyDescent="0.2">
      <c r="A690" s="103">
        <v>3776</v>
      </c>
      <c r="B690" t="s">
        <v>134</v>
      </c>
      <c r="C690" s="103">
        <v>20</v>
      </c>
      <c r="D690" s="103">
        <v>17693</v>
      </c>
      <c r="E690" s="162">
        <v>44182</v>
      </c>
    </row>
    <row r="691" spans="1:5" x14ac:dyDescent="0.2">
      <c r="A691" s="103">
        <v>3765</v>
      </c>
      <c r="B691" t="s">
        <v>119</v>
      </c>
      <c r="C691" s="103">
        <v>18</v>
      </c>
      <c r="D691" s="103">
        <v>17151</v>
      </c>
      <c r="E691" s="162">
        <v>44182</v>
      </c>
    </row>
    <row r="692" spans="1:5" x14ac:dyDescent="0.2">
      <c r="A692" s="103">
        <v>3780</v>
      </c>
      <c r="B692" t="s">
        <v>148</v>
      </c>
      <c r="C692" s="103">
        <v>18</v>
      </c>
      <c r="D692" s="103">
        <v>4841</v>
      </c>
      <c r="E692" s="162">
        <v>44182</v>
      </c>
    </row>
    <row r="693" spans="1:5" x14ac:dyDescent="0.2">
      <c r="A693" s="103">
        <v>5613</v>
      </c>
      <c r="B693" t="s">
        <v>104</v>
      </c>
      <c r="C693" s="103">
        <v>10</v>
      </c>
      <c r="D693" s="103">
        <v>1728</v>
      </c>
      <c r="E693" s="162">
        <v>44182</v>
      </c>
    </row>
    <row r="694" spans="1:5" x14ac:dyDescent="0.2">
      <c r="A694" s="103">
        <v>3767</v>
      </c>
      <c r="B694" t="s">
        <v>126</v>
      </c>
      <c r="C694" s="103">
        <v>2</v>
      </c>
      <c r="D694" s="103">
        <v>950</v>
      </c>
      <c r="E694" s="162">
        <v>44182</v>
      </c>
    </row>
    <row r="695" spans="1:5" x14ac:dyDescent="0.2">
      <c r="A695" s="103">
        <v>1636</v>
      </c>
      <c r="B695" t="s">
        <v>82</v>
      </c>
      <c r="C695" s="103">
        <v>93</v>
      </c>
      <c r="D695" s="103">
        <v>26502</v>
      </c>
      <c r="E695" s="162">
        <v>44183</v>
      </c>
    </row>
    <row r="696" spans="1:5" x14ac:dyDescent="0.2">
      <c r="A696" s="103">
        <v>1632</v>
      </c>
      <c r="B696" t="s">
        <v>85</v>
      </c>
      <c r="C696" s="103">
        <v>88</v>
      </c>
      <c r="D696" s="103">
        <v>20469</v>
      </c>
      <c r="E696" s="162">
        <v>44183</v>
      </c>
    </row>
    <row r="697" spans="1:5" x14ac:dyDescent="0.2">
      <c r="A697" s="103">
        <v>5620</v>
      </c>
      <c r="B697" t="s">
        <v>110</v>
      </c>
      <c r="C697" s="103">
        <v>86</v>
      </c>
      <c r="D697" s="103">
        <v>8135</v>
      </c>
      <c r="E697" s="162">
        <v>44183</v>
      </c>
    </row>
    <row r="698" spans="1:5" x14ac:dyDescent="0.2">
      <c r="A698" s="103">
        <v>1608</v>
      </c>
      <c r="B698" t="s">
        <v>78</v>
      </c>
      <c r="C698" s="103">
        <v>77</v>
      </c>
      <c r="D698" s="103">
        <v>23120</v>
      </c>
      <c r="E698" s="162">
        <v>44183</v>
      </c>
    </row>
    <row r="699" spans="1:5" x14ac:dyDescent="0.2">
      <c r="A699" s="103">
        <v>1619</v>
      </c>
      <c r="B699" t="s">
        <v>83</v>
      </c>
      <c r="C699" s="103">
        <v>68</v>
      </c>
      <c r="D699" s="103">
        <v>20489</v>
      </c>
      <c r="E699" s="162">
        <v>44183</v>
      </c>
    </row>
    <row r="700" spans="1:5" x14ac:dyDescent="0.2">
      <c r="A700" s="103">
        <v>1602</v>
      </c>
      <c r="B700" t="s">
        <v>88</v>
      </c>
      <c r="C700" s="103">
        <v>65</v>
      </c>
      <c r="D700" s="103">
        <v>23700</v>
      </c>
      <c r="E700" s="162">
        <v>44183</v>
      </c>
    </row>
    <row r="701" spans="1:5" x14ac:dyDescent="0.2">
      <c r="A701" s="103">
        <v>3844</v>
      </c>
      <c r="B701" t="s">
        <v>130</v>
      </c>
      <c r="C701" s="103">
        <v>59</v>
      </c>
      <c r="D701" s="103">
        <v>22761</v>
      </c>
      <c r="E701" s="162">
        <v>44183</v>
      </c>
    </row>
    <row r="702" spans="1:5" x14ac:dyDescent="0.2">
      <c r="A702" s="103">
        <v>3784</v>
      </c>
      <c r="B702" t="s">
        <v>136</v>
      </c>
      <c r="C702" s="103">
        <v>53</v>
      </c>
      <c r="D702" s="103">
        <v>22708</v>
      </c>
      <c r="E702" s="162">
        <v>44183</v>
      </c>
    </row>
    <row r="703" spans="1:5" x14ac:dyDescent="0.2">
      <c r="A703" s="103">
        <v>3751</v>
      </c>
      <c r="B703" t="s">
        <v>111</v>
      </c>
      <c r="C703" s="103">
        <v>52</v>
      </c>
      <c r="D703" s="103">
        <v>20850</v>
      </c>
      <c r="E703" s="162">
        <v>44183</v>
      </c>
    </row>
    <row r="704" spans="1:5" x14ac:dyDescent="0.2">
      <c r="A704" s="103">
        <v>3846</v>
      </c>
      <c r="B704" t="s">
        <v>120</v>
      </c>
      <c r="C704" s="103">
        <v>49</v>
      </c>
      <c r="D704" s="103">
        <v>24089</v>
      </c>
      <c r="E704" s="162">
        <v>44183</v>
      </c>
    </row>
    <row r="705" spans="1:5" x14ac:dyDescent="0.2">
      <c r="A705" s="103">
        <v>3843</v>
      </c>
      <c r="B705" t="s">
        <v>125</v>
      </c>
      <c r="C705" s="103">
        <v>48</v>
      </c>
      <c r="D705" s="103">
        <v>24334</v>
      </c>
      <c r="E705" s="162">
        <v>44183</v>
      </c>
    </row>
    <row r="706" spans="1:5" x14ac:dyDescent="0.2">
      <c r="A706" s="103">
        <v>5621</v>
      </c>
      <c r="B706" t="s">
        <v>100</v>
      </c>
      <c r="C706" s="103">
        <v>48</v>
      </c>
      <c r="D706" s="103">
        <v>9451</v>
      </c>
      <c r="E706" s="162">
        <v>44183</v>
      </c>
    </row>
    <row r="707" spans="1:5" x14ac:dyDescent="0.2">
      <c r="A707" s="103">
        <v>3753</v>
      </c>
      <c r="B707" t="s">
        <v>129</v>
      </c>
      <c r="C707" s="103">
        <v>48</v>
      </c>
      <c r="D707" s="103">
        <v>20807</v>
      </c>
      <c r="E707" s="162">
        <v>44183</v>
      </c>
    </row>
    <row r="708" spans="1:5" x14ac:dyDescent="0.2">
      <c r="A708" s="103">
        <v>3715</v>
      </c>
      <c r="B708" t="s">
        <v>122</v>
      </c>
      <c r="C708" s="103">
        <v>43</v>
      </c>
      <c r="D708" s="103">
        <v>21207</v>
      </c>
      <c r="E708" s="162">
        <v>44183</v>
      </c>
    </row>
    <row r="709" spans="1:5" x14ac:dyDescent="0.2">
      <c r="A709" s="103">
        <v>1626</v>
      </c>
      <c r="B709" t="s">
        <v>79</v>
      </c>
      <c r="C709" s="103">
        <v>42</v>
      </c>
      <c r="D709" s="103">
        <v>18312</v>
      </c>
      <c r="E709" s="162">
        <v>44183</v>
      </c>
    </row>
    <row r="710" spans="1:5" x14ac:dyDescent="0.2">
      <c r="A710" s="103">
        <v>5613</v>
      </c>
      <c r="B710" t="s">
        <v>104</v>
      </c>
      <c r="C710" s="103">
        <v>41</v>
      </c>
      <c r="D710" s="103">
        <v>6624</v>
      </c>
      <c r="E710" s="162">
        <v>44183</v>
      </c>
    </row>
    <row r="711" spans="1:5" x14ac:dyDescent="0.2">
      <c r="A711" s="103">
        <v>3783</v>
      </c>
      <c r="B711" t="s">
        <v>124</v>
      </c>
      <c r="C711" s="103">
        <v>40</v>
      </c>
      <c r="D711" s="103">
        <v>21385</v>
      </c>
      <c r="E711" s="162">
        <v>44183</v>
      </c>
    </row>
    <row r="712" spans="1:5" x14ac:dyDescent="0.2">
      <c r="A712" s="103">
        <v>1601</v>
      </c>
      <c r="B712" t="s">
        <v>81</v>
      </c>
      <c r="C712" s="103">
        <v>40</v>
      </c>
      <c r="D712" s="103">
        <v>21359</v>
      </c>
      <c r="E712" s="162">
        <v>44183</v>
      </c>
    </row>
    <row r="713" spans="1:5" x14ac:dyDescent="0.2">
      <c r="A713" s="103">
        <v>3764</v>
      </c>
      <c r="B713" t="s">
        <v>139</v>
      </c>
      <c r="C713" s="103">
        <v>40</v>
      </c>
      <c r="D713" s="103">
        <v>30015</v>
      </c>
      <c r="E713" s="162">
        <v>44183</v>
      </c>
    </row>
    <row r="714" spans="1:5" x14ac:dyDescent="0.2">
      <c r="A714" s="103">
        <v>3824</v>
      </c>
      <c r="B714" t="s">
        <v>135</v>
      </c>
      <c r="C714" s="103">
        <v>40</v>
      </c>
      <c r="D714" s="103">
        <v>22287</v>
      </c>
      <c r="E714" s="162">
        <v>44183</v>
      </c>
    </row>
    <row r="715" spans="1:5" x14ac:dyDescent="0.2">
      <c r="A715" s="103">
        <v>3798</v>
      </c>
      <c r="B715" t="s">
        <v>116</v>
      </c>
      <c r="C715" s="103">
        <v>36</v>
      </c>
      <c r="D715" s="103">
        <v>18826</v>
      </c>
      <c r="E715" s="162">
        <v>44183</v>
      </c>
    </row>
    <row r="716" spans="1:5" x14ac:dyDescent="0.2">
      <c r="A716" s="103">
        <v>5614</v>
      </c>
      <c r="B716" t="s">
        <v>106</v>
      </c>
      <c r="C716" s="103">
        <v>36</v>
      </c>
      <c r="D716" s="103">
        <v>6004</v>
      </c>
      <c r="E716" s="162">
        <v>44183</v>
      </c>
    </row>
    <row r="717" spans="1:5" x14ac:dyDescent="0.2">
      <c r="A717" s="103">
        <v>3780</v>
      </c>
      <c r="B717" t="s">
        <v>148</v>
      </c>
      <c r="C717" s="103">
        <v>35</v>
      </c>
      <c r="D717" s="103">
        <v>16970</v>
      </c>
      <c r="E717" s="162">
        <v>44183</v>
      </c>
    </row>
    <row r="718" spans="1:5" x14ac:dyDescent="0.2">
      <c r="A718" s="103">
        <v>3806</v>
      </c>
      <c r="B718" t="s">
        <v>118</v>
      </c>
      <c r="C718" s="103">
        <v>33</v>
      </c>
      <c r="D718" s="103">
        <v>21466</v>
      </c>
      <c r="E718" s="162">
        <v>44183</v>
      </c>
    </row>
    <row r="719" spans="1:5" x14ac:dyDescent="0.2">
      <c r="A719" s="103">
        <v>1613</v>
      </c>
      <c r="B719" t="s">
        <v>84</v>
      </c>
      <c r="C719" s="103">
        <v>31</v>
      </c>
      <c r="D719" s="103">
        <v>8534</v>
      </c>
      <c r="E719" s="162">
        <v>44183</v>
      </c>
    </row>
    <row r="720" spans="1:5" x14ac:dyDescent="0.2">
      <c r="A720" s="103">
        <v>3737</v>
      </c>
      <c r="B720" t="s">
        <v>145</v>
      </c>
      <c r="C720" s="103">
        <v>31</v>
      </c>
      <c r="D720" s="103">
        <v>22140</v>
      </c>
      <c r="E720" s="162">
        <v>44183</v>
      </c>
    </row>
    <row r="721" spans="1:5" x14ac:dyDescent="0.2">
      <c r="A721" s="103">
        <v>3760</v>
      </c>
      <c r="B721" t="s">
        <v>114</v>
      </c>
      <c r="C721" s="103">
        <v>30</v>
      </c>
      <c r="D721" s="103">
        <v>21007</v>
      </c>
      <c r="E721" s="162">
        <v>44183</v>
      </c>
    </row>
    <row r="722" spans="1:5" x14ac:dyDescent="0.2">
      <c r="A722" s="103">
        <v>3873</v>
      </c>
      <c r="B722" t="s">
        <v>132</v>
      </c>
      <c r="C722" s="103">
        <v>30</v>
      </c>
      <c r="D722" s="103">
        <v>20625</v>
      </c>
      <c r="E722" s="162">
        <v>44183</v>
      </c>
    </row>
    <row r="723" spans="1:5" x14ac:dyDescent="0.2">
      <c r="A723" s="103">
        <v>3797</v>
      </c>
      <c r="B723" t="s">
        <v>112</v>
      </c>
      <c r="C723" s="103">
        <v>27</v>
      </c>
      <c r="D723" s="103">
        <v>15351</v>
      </c>
      <c r="E723" s="162">
        <v>44183</v>
      </c>
    </row>
    <row r="724" spans="1:5" x14ac:dyDescent="0.2">
      <c r="A724" s="103">
        <v>3765</v>
      </c>
      <c r="B724" t="s">
        <v>119</v>
      </c>
      <c r="C724" s="103">
        <v>26</v>
      </c>
      <c r="D724" s="103">
        <v>22535</v>
      </c>
      <c r="E724" s="162">
        <v>44183</v>
      </c>
    </row>
    <row r="725" spans="1:5" x14ac:dyDescent="0.2">
      <c r="A725" s="103">
        <v>3743</v>
      </c>
      <c r="B725" t="s">
        <v>131</v>
      </c>
      <c r="C725" s="103">
        <v>25</v>
      </c>
      <c r="D725" s="103">
        <v>22030</v>
      </c>
      <c r="E725" s="162">
        <v>44183</v>
      </c>
    </row>
    <row r="726" spans="1:5" x14ac:dyDescent="0.2">
      <c r="A726" s="103">
        <v>3722</v>
      </c>
      <c r="B726" t="s">
        <v>99</v>
      </c>
      <c r="C726" s="103">
        <v>23</v>
      </c>
      <c r="D726" s="103">
        <v>6970</v>
      </c>
      <c r="E726" s="162">
        <v>44183</v>
      </c>
    </row>
    <row r="727" spans="1:5" x14ac:dyDescent="0.2">
      <c r="A727" s="103">
        <v>3723</v>
      </c>
      <c r="B727" t="s">
        <v>113</v>
      </c>
      <c r="C727" s="103">
        <v>20</v>
      </c>
      <c r="D727" s="103">
        <v>20021</v>
      </c>
      <c r="E727" s="162">
        <v>44183</v>
      </c>
    </row>
    <row r="728" spans="1:5" x14ac:dyDescent="0.2">
      <c r="A728" s="103">
        <v>5617</v>
      </c>
      <c r="B728" t="s">
        <v>103</v>
      </c>
      <c r="C728" s="103">
        <v>12</v>
      </c>
      <c r="D728" s="103">
        <v>2795</v>
      </c>
      <c r="E728" s="162">
        <v>44183</v>
      </c>
    </row>
    <row r="729" spans="1:5" x14ac:dyDescent="0.2">
      <c r="A729" s="103">
        <v>5619</v>
      </c>
      <c r="B729" t="s">
        <v>102</v>
      </c>
      <c r="C729" s="103">
        <v>11</v>
      </c>
      <c r="D729" s="103">
        <v>3537</v>
      </c>
      <c r="E729" s="162">
        <v>44183</v>
      </c>
    </row>
    <row r="730" spans="1:5" x14ac:dyDescent="0.2">
      <c r="A730" s="103">
        <v>5605</v>
      </c>
      <c r="B730" t="s">
        <v>101</v>
      </c>
      <c r="C730" s="103">
        <v>7</v>
      </c>
      <c r="D730" s="103">
        <v>4652</v>
      </c>
      <c r="E730" s="162">
        <v>44183</v>
      </c>
    </row>
    <row r="731" spans="1:5" x14ac:dyDescent="0.2">
      <c r="A731" s="103">
        <v>1632</v>
      </c>
      <c r="B731" t="s">
        <v>85</v>
      </c>
      <c r="C731" s="103">
        <v>51</v>
      </c>
      <c r="D731" s="103">
        <v>17669</v>
      </c>
      <c r="E731" s="162">
        <v>44184</v>
      </c>
    </row>
    <row r="732" spans="1:5" x14ac:dyDescent="0.2">
      <c r="A732" s="103">
        <v>3843</v>
      </c>
      <c r="B732" t="s">
        <v>125</v>
      </c>
      <c r="C732" s="103">
        <v>45</v>
      </c>
      <c r="D732" s="103">
        <v>24089</v>
      </c>
      <c r="E732" s="162">
        <v>44184</v>
      </c>
    </row>
    <row r="733" spans="1:5" x14ac:dyDescent="0.2">
      <c r="A733" s="103">
        <v>3739</v>
      </c>
      <c r="B733" t="s">
        <v>141</v>
      </c>
      <c r="C733" s="103">
        <v>42</v>
      </c>
      <c r="D733" s="103">
        <v>20773</v>
      </c>
      <c r="E733" s="162">
        <v>44184</v>
      </c>
    </row>
    <row r="734" spans="1:5" x14ac:dyDescent="0.2">
      <c r="A734" s="103">
        <v>3751</v>
      </c>
      <c r="B734" t="s">
        <v>111</v>
      </c>
      <c r="C734" s="103">
        <v>41</v>
      </c>
      <c r="D734" s="103">
        <v>16775</v>
      </c>
      <c r="E734" s="162">
        <v>44184</v>
      </c>
    </row>
    <row r="735" spans="1:5" x14ac:dyDescent="0.2">
      <c r="A735" s="103">
        <v>1602</v>
      </c>
      <c r="B735" t="s">
        <v>88</v>
      </c>
      <c r="C735" s="103">
        <v>41</v>
      </c>
      <c r="D735" s="103">
        <v>22709</v>
      </c>
      <c r="E735" s="162">
        <v>44184</v>
      </c>
    </row>
    <row r="736" spans="1:5" x14ac:dyDescent="0.2">
      <c r="A736" s="103">
        <v>3849</v>
      </c>
      <c r="B736" t="s">
        <v>147</v>
      </c>
      <c r="C736" s="103">
        <v>38</v>
      </c>
      <c r="D736" s="103">
        <v>22831</v>
      </c>
      <c r="E736" s="162">
        <v>44184</v>
      </c>
    </row>
    <row r="737" spans="1:5" x14ac:dyDescent="0.2">
      <c r="A737" s="103">
        <v>3723</v>
      </c>
      <c r="B737" t="s">
        <v>113</v>
      </c>
      <c r="C737" s="103">
        <v>37</v>
      </c>
      <c r="D737" s="103">
        <v>15942</v>
      </c>
      <c r="E737" s="162">
        <v>44184</v>
      </c>
    </row>
    <row r="738" spans="1:5" x14ac:dyDescent="0.2">
      <c r="A738" s="103">
        <v>3806</v>
      </c>
      <c r="B738" t="s">
        <v>118</v>
      </c>
      <c r="C738" s="103">
        <v>33</v>
      </c>
      <c r="D738" s="103">
        <v>20460</v>
      </c>
      <c r="E738" s="162">
        <v>44184</v>
      </c>
    </row>
    <row r="739" spans="1:5" x14ac:dyDescent="0.2">
      <c r="A739" s="103">
        <v>3783</v>
      </c>
      <c r="B739" t="s">
        <v>124</v>
      </c>
      <c r="C739" s="103">
        <v>31</v>
      </c>
      <c r="D739" s="103">
        <v>17768</v>
      </c>
      <c r="E739" s="162">
        <v>44184</v>
      </c>
    </row>
    <row r="740" spans="1:5" x14ac:dyDescent="0.2">
      <c r="A740" s="103">
        <v>3787</v>
      </c>
      <c r="B740" t="s">
        <v>128</v>
      </c>
      <c r="C740" s="103">
        <v>28</v>
      </c>
      <c r="D740" s="103">
        <v>19150</v>
      </c>
      <c r="E740" s="162">
        <v>44184</v>
      </c>
    </row>
    <row r="741" spans="1:5" x14ac:dyDescent="0.2">
      <c r="A741" s="103">
        <v>3860</v>
      </c>
      <c r="B741" t="s">
        <v>115</v>
      </c>
      <c r="C741" s="103">
        <v>28</v>
      </c>
      <c r="D741" s="103">
        <v>12366</v>
      </c>
      <c r="E741" s="162">
        <v>44184</v>
      </c>
    </row>
    <row r="742" spans="1:5" x14ac:dyDescent="0.2">
      <c r="A742" s="103">
        <v>3873</v>
      </c>
      <c r="B742" t="s">
        <v>132</v>
      </c>
      <c r="C742" s="103">
        <v>27</v>
      </c>
      <c r="D742" s="103">
        <v>15450</v>
      </c>
      <c r="E742" s="162">
        <v>44184</v>
      </c>
    </row>
    <row r="743" spans="1:5" x14ac:dyDescent="0.2">
      <c r="A743" s="103">
        <v>3767</v>
      </c>
      <c r="B743" t="s">
        <v>126</v>
      </c>
      <c r="C743" s="103">
        <v>26</v>
      </c>
      <c r="D743" s="103">
        <v>13083</v>
      </c>
      <c r="E743" s="162">
        <v>44184</v>
      </c>
    </row>
    <row r="744" spans="1:5" x14ac:dyDescent="0.2">
      <c r="A744" s="103">
        <v>3824</v>
      </c>
      <c r="B744" t="s">
        <v>135</v>
      </c>
      <c r="C744" s="103">
        <v>24</v>
      </c>
      <c r="D744" s="103">
        <v>19199</v>
      </c>
      <c r="E744" s="162">
        <v>44184</v>
      </c>
    </row>
    <row r="745" spans="1:5" x14ac:dyDescent="0.2">
      <c r="A745" s="103">
        <v>3784</v>
      </c>
      <c r="B745" t="s">
        <v>136</v>
      </c>
      <c r="C745" s="103">
        <v>24</v>
      </c>
      <c r="D745" s="103">
        <v>14430</v>
      </c>
      <c r="E745" s="162">
        <v>44184</v>
      </c>
    </row>
    <row r="746" spans="1:5" x14ac:dyDescent="0.2">
      <c r="A746" s="103">
        <v>1636</v>
      </c>
      <c r="B746" t="s">
        <v>82</v>
      </c>
      <c r="C746" s="103">
        <v>23</v>
      </c>
      <c r="D746" s="103">
        <v>12921</v>
      </c>
      <c r="E746" s="162">
        <v>44184</v>
      </c>
    </row>
    <row r="747" spans="1:5" x14ac:dyDescent="0.2">
      <c r="A747" s="103">
        <v>3863</v>
      </c>
      <c r="B747" t="s">
        <v>133</v>
      </c>
      <c r="C747" s="103">
        <v>23</v>
      </c>
      <c r="D747" s="103">
        <v>10478</v>
      </c>
      <c r="E747" s="162">
        <v>44184</v>
      </c>
    </row>
    <row r="748" spans="1:5" x14ac:dyDescent="0.2">
      <c r="A748" s="103">
        <v>1626</v>
      </c>
      <c r="B748" t="s">
        <v>79</v>
      </c>
      <c r="C748" s="103">
        <v>22</v>
      </c>
      <c r="D748" s="103">
        <v>12218</v>
      </c>
      <c r="E748" s="162">
        <v>44184</v>
      </c>
    </row>
    <row r="749" spans="1:5" x14ac:dyDescent="0.2">
      <c r="A749" s="103">
        <v>3867</v>
      </c>
      <c r="B749" t="s">
        <v>144</v>
      </c>
      <c r="C749" s="103">
        <v>22</v>
      </c>
      <c r="D749" s="103">
        <v>15595</v>
      </c>
      <c r="E749" s="162">
        <v>44184</v>
      </c>
    </row>
    <row r="750" spans="1:5" x14ac:dyDescent="0.2">
      <c r="A750" s="103">
        <v>1613</v>
      </c>
      <c r="B750" t="s">
        <v>84</v>
      </c>
      <c r="C750" s="103">
        <v>20</v>
      </c>
      <c r="D750" s="103">
        <v>9208</v>
      </c>
      <c r="E750" s="162">
        <v>44184</v>
      </c>
    </row>
    <row r="751" spans="1:5" x14ac:dyDescent="0.2">
      <c r="A751" s="103">
        <v>3797</v>
      </c>
      <c r="B751" t="s">
        <v>112</v>
      </c>
      <c r="C751" s="103">
        <v>19</v>
      </c>
      <c r="D751" s="103">
        <v>11474</v>
      </c>
      <c r="E751" s="162">
        <v>44184</v>
      </c>
    </row>
    <row r="752" spans="1:5" x14ac:dyDescent="0.2">
      <c r="A752" s="103">
        <v>3764</v>
      </c>
      <c r="B752" t="s">
        <v>139</v>
      </c>
      <c r="C752" s="103">
        <v>6</v>
      </c>
      <c r="D752" s="103">
        <v>8731</v>
      </c>
      <c r="E752" s="162">
        <v>44184</v>
      </c>
    </row>
    <row r="753" spans="1:5" x14ac:dyDescent="0.2">
      <c r="A753" s="103">
        <v>1603</v>
      </c>
      <c r="B753" t="s">
        <v>89</v>
      </c>
      <c r="C753" s="103">
        <v>3</v>
      </c>
      <c r="D753" s="103">
        <v>1293</v>
      </c>
      <c r="E753" s="162">
        <v>44184</v>
      </c>
    </row>
    <row r="754" spans="1:5" x14ac:dyDescent="0.2">
      <c r="A754" s="103">
        <v>3780</v>
      </c>
      <c r="B754" t="s">
        <v>148</v>
      </c>
      <c r="C754" s="103">
        <v>57</v>
      </c>
      <c r="D754" s="103">
        <v>18524</v>
      </c>
      <c r="E754" s="162">
        <v>44185</v>
      </c>
    </row>
    <row r="755" spans="1:5" x14ac:dyDescent="0.2">
      <c r="A755" s="103">
        <v>3843</v>
      </c>
      <c r="B755" t="s">
        <v>125</v>
      </c>
      <c r="C755" s="103">
        <v>53</v>
      </c>
      <c r="D755" s="103">
        <v>20028</v>
      </c>
      <c r="E755" s="162">
        <v>44185</v>
      </c>
    </row>
    <row r="756" spans="1:5" x14ac:dyDescent="0.2">
      <c r="A756" s="103">
        <v>3844</v>
      </c>
      <c r="B756" t="s">
        <v>130</v>
      </c>
      <c r="C756" s="103">
        <v>49</v>
      </c>
      <c r="D756" s="103">
        <v>18623</v>
      </c>
      <c r="E756" s="162">
        <v>44185</v>
      </c>
    </row>
    <row r="757" spans="1:5" x14ac:dyDescent="0.2">
      <c r="A757" s="103">
        <v>3722</v>
      </c>
      <c r="B757" t="s">
        <v>99</v>
      </c>
      <c r="C757" s="103">
        <v>36</v>
      </c>
      <c r="D757" s="103">
        <v>11258</v>
      </c>
      <c r="E757" s="162">
        <v>44185</v>
      </c>
    </row>
    <row r="758" spans="1:5" x14ac:dyDescent="0.2">
      <c r="A758" s="103">
        <v>3846</v>
      </c>
      <c r="B758" t="s">
        <v>120</v>
      </c>
      <c r="C758" s="103">
        <v>34</v>
      </c>
      <c r="D758" s="103">
        <v>19195</v>
      </c>
      <c r="E758" s="162">
        <v>44185</v>
      </c>
    </row>
    <row r="759" spans="1:5" x14ac:dyDescent="0.2">
      <c r="A759" s="103">
        <v>3752</v>
      </c>
      <c r="B759" t="s">
        <v>142</v>
      </c>
      <c r="C759" s="103">
        <v>31</v>
      </c>
      <c r="D759" s="103">
        <v>9245</v>
      </c>
      <c r="E759" s="162">
        <v>44185</v>
      </c>
    </row>
    <row r="760" spans="1:5" x14ac:dyDescent="0.2">
      <c r="A760" s="103">
        <v>3806</v>
      </c>
      <c r="B760" t="s">
        <v>118</v>
      </c>
      <c r="C760" s="103">
        <v>27</v>
      </c>
      <c r="D760" s="103">
        <v>12082</v>
      </c>
      <c r="E760" s="162">
        <v>44185</v>
      </c>
    </row>
    <row r="761" spans="1:5" x14ac:dyDescent="0.2">
      <c r="A761" s="103">
        <v>1636</v>
      </c>
      <c r="B761" t="s">
        <v>82</v>
      </c>
      <c r="C761" s="103">
        <v>25</v>
      </c>
      <c r="D761" s="103">
        <v>5731</v>
      </c>
      <c r="E761" s="162">
        <v>44185</v>
      </c>
    </row>
    <row r="762" spans="1:5" x14ac:dyDescent="0.2">
      <c r="A762" s="103">
        <v>3824</v>
      </c>
      <c r="B762" t="s">
        <v>135</v>
      </c>
      <c r="C762" s="103">
        <v>25</v>
      </c>
      <c r="D762" s="103">
        <v>12662</v>
      </c>
      <c r="E762" s="162">
        <v>44185</v>
      </c>
    </row>
    <row r="763" spans="1:5" x14ac:dyDescent="0.2">
      <c r="A763" s="103">
        <v>3783</v>
      </c>
      <c r="B763" t="s">
        <v>124</v>
      </c>
      <c r="C763" s="103">
        <v>24</v>
      </c>
      <c r="D763" s="103">
        <v>12673</v>
      </c>
      <c r="E763" s="162">
        <v>44185</v>
      </c>
    </row>
    <row r="764" spans="1:5" x14ac:dyDescent="0.2">
      <c r="A764" s="103">
        <v>3765</v>
      </c>
      <c r="B764" t="s">
        <v>119</v>
      </c>
      <c r="C764" s="103">
        <v>24</v>
      </c>
      <c r="D764" s="103">
        <v>19733</v>
      </c>
      <c r="E764" s="162">
        <v>44185</v>
      </c>
    </row>
    <row r="765" spans="1:5" x14ac:dyDescent="0.2">
      <c r="A765" s="103">
        <v>3784</v>
      </c>
      <c r="B765" t="s">
        <v>136</v>
      </c>
      <c r="C765" s="103">
        <v>24</v>
      </c>
      <c r="D765" s="103">
        <v>15731</v>
      </c>
      <c r="E765" s="162">
        <v>44185</v>
      </c>
    </row>
    <row r="766" spans="1:5" x14ac:dyDescent="0.2">
      <c r="A766" s="103">
        <v>3739</v>
      </c>
      <c r="B766" t="s">
        <v>141</v>
      </c>
      <c r="C766" s="103">
        <v>20</v>
      </c>
      <c r="D766" s="103">
        <v>7938</v>
      </c>
      <c r="E766" s="162">
        <v>44185</v>
      </c>
    </row>
    <row r="767" spans="1:5" x14ac:dyDescent="0.2">
      <c r="A767" s="103">
        <v>1626</v>
      </c>
      <c r="B767" t="s">
        <v>79</v>
      </c>
      <c r="C767" s="103">
        <v>19</v>
      </c>
      <c r="D767" s="103">
        <v>6600</v>
      </c>
      <c r="E767" s="162">
        <v>44185</v>
      </c>
    </row>
    <row r="768" spans="1:5" x14ac:dyDescent="0.2">
      <c r="A768" s="103">
        <v>1601</v>
      </c>
      <c r="B768" t="s">
        <v>81</v>
      </c>
      <c r="C768" s="103">
        <v>19</v>
      </c>
      <c r="D768" s="103">
        <v>16159</v>
      </c>
      <c r="E768" s="162">
        <v>44185</v>
      </c>
    </row>
    <row r="769" spans="1:5" x14ac:dyDescent="0.2">
      <c r="A769" s="103">
        <v>1619</v>
      </c>
      <c r="B769" t="s">
        <v>83</v>
      </c>
      <c r="C769" s="103">
        <v>18</v>
      </c>
      <c r="D769" s="103">
        <v>4586</v>
      </c>
      <c r="E769" s="162">
        <v>44185</v>
      </c>
    </row>
    <row r="770" spans="1:5" x14ac:dyDescent="0.2">
      <c r="A770" s="103">
        <v>3753</v>
      </c>
      <c r="B770" t="s">
        <v>129</v>
      </c>
      <c r="C770" s="103">
        <v>18</v>
      </c>
      <c r="D770" s="103">
        <v>7113</v>
      </c>
      <c r="E770" s="162">
        <v>44185</v>
      </c>
    </row>
    <row r="771" spans="1:5" x14ac:dyDescent="0.2">
      <c r="A771" s="103">
        <v>3867</v>
      </c>
      <c r="B771" t="s">
        <v>144</v>
      </c>
      <c r="C771" s="103">
        <v>16</v>
      </c>
      <c r="D771" s="103">
        <v>11842</v>
      </c>
      <c r="E771" s="162">
        <v>44185</v>
      </c>
    </row>
    <row r="772" spans="1:5" x14ac:dyDescent="0.2">
      <c r="A772" s="103">
        <v>3751</v>
      </c>
      <c r="B772" t="s">
        <v>111</v>
      </c>
      <c r="C772" s="103">
        <v>15</v>
      </c>
      <c r="D772" s="103">
        <v>5030</v>
      </c>
      <c r="E772" s="162">
        <v>44185</v>
      </c>
    </row>
    <row r="773" spans="1:5" x14ac:dyDescent="0.2">
      <c r="A773" s="103">
        <v>3797</v>
      </c>
      <c r="B773" t="s">
        <v>112</v>
      </c>
      <c r="C773" s="103">
        <v>14</v>
      </c>
      <c r="D773" s="103">
        <v>9408</v>
      </c>
      <c r="E773" s="162">
        <v>44185</v>
      </c>
    </row>
    <row r="774" spans="1:5" x14ac:dyDescent="0.2">
      <c r="A774" s="103">
        <v>3873</v>
      </c>
      <c r="B774" t="s">
        <v>132</v>
      </c>
      <c r="C774" s="103">
        <v>13</v>
      </c>
      <c r="D774" s="103">
        <v>7250</v>
      </c>
      <c r="E774" s="162">
        <v>44185</v>
      </c>
    </row>
    <row r="775" spans="1:5" x14ac:dyDescent="0.2">
      <c r="A775" s="103">
        <v>3859</v>
      </c>
      <c r="B775" t="s">
        <v>117</v>
      </c>
      <c r="C775" s="103">
        <v>12</v>
      </c>
      <c r="D775" s="103">
        <v>6145</v>
      </c>
      <c r="E775" s="162">
        <v>44185</v>
      </c>
    </row>
    <row r="776" spans="1:5" x14ac:dyDescent="0.2">
      <c r="A776" s="103">
        <v>3743</v>
      </c>
      <c r="B776" t="s">
        <v>131</v>
      </c>
      <c r="C776" s="103">
        <v>11</v>
      </c>
      <c r="D776" s="103">
        <v>4750</v>
      </c>
      <c r="E776" s="162">
        <v>44185</v>
      </c>
    </row>
    <row r="777" spans="1:5" x14ac:dyDescent="0.2">
      <c r="A777" s="103">
        <v>1603</v>
      </c>
      <c r="B777" t="s">
        <v>89</v>
      </c>
      <c r="C777" s="103">
        <v>7</v>
      </c>
      <c r="D777" s="103">
        <v>5779</v>
      </c>
      <c r="E777" s="162">
        <v>44185</v>
      </c>
    </row>
    <row r="778" spans="1:5" x14ac:dyDescent="0.2">
      <c r="A778" s="103">
        <v>3788</v>
      </c>
      <c r="B778" t="s">
        <v>127</v>
      </c>
      <c r="C778" s="103">
        <v>6</v>
      </c>
      <c r="D778" s="103">
        <v>5560</v>
      </c>
      <c r="E778" s="162">
        <v>44185</v>
      </c>
    </row>
    <row r="779" spans="1:5" x14ac:dyDescent="0.2">
      <c r="A779" s="103">
        <v>5613</v>
      </c>
      <c r="B779" t="s">
        <v>104</v>
      </c>
      <c r="C779" s="103">
        <v>82</v>
      </c>
      <c r="D779" s="103">
        <v>11185</v>
      </c>
      <c r="E779" s="162">
        <v>44186</v>
      </c>
    </row>
    <row r="780" spans="1:5" x14ac:dyDescent="0.2">
      <c r="A780" s="103">
        <v>5603</v>
      </c>
      <c r="B780" t="s">
        <v>109</v>
      </c>
      <c r="C780" s="103">
        <v>68</v>
      </c>
      <c r="D780" s="103">
        <v>9281</v>
      </c>
      <c r="E780" s="162">
        <v>44186</v>
      </c>
    </row>
    <row r="781" spans="1:5" x14ac:dyDescent="0.2">
      <c r="A781" s="103">
        <v>3849</v>
      </c>
      <c r="B781" t="s">
        <v>147</v>
      </c>
      <c r="C781" s="103">
        <v>57</v>
      </c>
      <c r="D781" s="103">
        <v>16508</v>
      </c>
      <c r="E781" s="162">
        <v>44186</v>
      </c>
    </row>
    <row r="782" spans="1:5" x14ac:dyDescent="0.2">
      <c r="A782" s="103">
        <v>5620</v>
      </c>
      <c r="B782" t="s">
        <v>110</v>
      </c>
      <c r="C782" s="103">
        <v>53</v>
      </c>
      <c r="D782" s="103">
        <v>12220</v>
      </c>
      <c r="E782" s="162">
        <v>44186</v>
      </c>
    </row>
    <row r="783" spans="1:5" x14ac:dyDescent="0.2">
      <c r="A783" s="103">
        <v>5614</v>
      </c>
      <c r="B783" t="s">
        <v>106</v>
      </c>
      <c r="C783" s="103">
        <v>50</v>
      </c>
      <c r="D783" s="103">
        <v>10174</v>
      </c>
      <c r="E783" s="162">
        <v>44186</v>
      </c>
    </row>
    <row r="784" spans="1:5" x14ac:dyDescent="0.2">
      <c r="A784" s="103">
        <v>1619</v>
      </c>
      <c r="B784" t="s">
        <v>83</v>
      </c>
      <c r="C784" s="103">
        <v>48</v>
      </c>
      <c r="D784" s="103">
        <v>12971</v>
      </c>
      <c r="E784" s="162">
        <v>44186</v>
      </c>
    </row>
    <row r="785" spans="1:5" x14ac:dyDescent="0.2">
      <c r="A785" s="103">
        <v>3718</v>
      </c>
      <c r="B785" t="s">
        <v>123</v>
      </c>
      <c r="C785" s="103">
        <v>46</v>
      </c>
      <c r="D785" s="103">
        <v>19192</v>
      </c>
      <c r="E785" s="162">
        <v>44186</v>
      </c>
    </row>
    <row r="786" spans="1:5" x14ac:dyDescent="0.2">
      <c r="A786" s="103">
        <v>3780</v>
      </c>
      <c r="B786" t="s">
        <v>148</v>
      </c>
      <c r="C786" s="103">
        <v>46</v>
      </c>
      <c r="D786" s="103">
        <v>17014</v>
      </c>
      <c r="E786" s="162">
        <v>44186</v>
      </c>
    </row>
    <row r="787" spans="1:5" x14ac:dyDescent="0.2">
      <c r="A787" s="103">
        <v>3846</v>
      </c>
      <c r="B787" t="s">
        <v>120</v>
      </c>
      <c r="C787" s="103">
        <v>45</v>
      </c>
      <c r="D787" s="103">
        <v>21254</v>
      </c>
      <c r="E787" s="162">
        <v>44186</v>
      </c>
    </row>
    <row r="788" spans="1:5" x14ac:dyDescent="0.2">
      <c r="A788" s="103">
        <v>1636</v>
      </c>
      <c r="B788" t="s">
        <v>82</v>
      </c>
      <c r="C788" s="103">
        <v>44</v>
      </c>
      <c r="D788" s="103">
        <v>23478</v>
      </c>
      <c r="E788" s="162">
        <v>44186</v>
      </c>
    </row>
    <row r="789" spans="1:5" x14ac:dyDescent="0.2">
      <c r="A789" s="103">
        <v>1608</v>
      </c>
      <c r="B789" t="s">
        <v>78</v>
      </c>
      <c r="C789" s="103">
        <v>43</v>
      </c>
      <c r="D789" s="103">
        <v>15528</v>
      </c>
      <c r="E789" s="162">
        <v>44186</v>
      </c>
    </row>
    <row r="790" spans="1:5" x14ac:dyDescent="0.2">
      <c r="A790" s="103">
        <v>5602</v>
      </c>
      <c r="B790" t="s">
        <v>107</v>
      </c>
      <c r="C790" s="103">
        <v>41</v>
      </c>
      <c r="D790" s="103">
        <v>17064</v>
      </c>
      <c r="E790" s="162">
        <v>44186</v>
      </c>
    </row>
    <row r="791" spans="1:5" x14ac:dyDescent="0.2">
      <c r="A791" s="103">
        <v>1604</v>
      </c>
      <c r="B791" t="s">
        <v>86</v>
      </c>
      <c r="C791" s="103">
        <v>39</v>
      </c>
      <c r="D791" s="103">
        <v>13535</v>
      </c>
      <c r="E791" s="162">
        <v>44186</v>
      </c>
    </row>
    <row r="792" spans="1:5" x14ac:dyDescent="0.2">
      <c r="A792" s="103">
        <v>3761</v>
      </c>
      <c r="B792" t="s">
        <v>140</v>
      </c>
      <c r="C792" s="103">
        <v>38</v>
      </c>
      <c r="D792" s="103">
        <v>13204</v>
      </c>
      <c r="E792" s="162">
        <v>44186</v>
      </c>
    </row>
    <row r="793" spans="1:5" x14ac:dyDescent="0.2">
      <c r="A793" s="103">
        <v>3783</v>
      </c>
      <c r="B793" t="s">
        <v>124</v>
      </c>
      <c r="C793" s="103">
        <v>37</v>
      </c>
      <c r="D793" s="103">
        <v>14554</v>
      </c>
      <c r="E793" s="162">
        <v>44186</v>
      </c>
    </row>
    <row r="794" spans="1:5" x14ac:dyDescent="0.2">
      <c r="A794" s="103">
        <v>5617</v>
      </c>
      <c r="B794" t="s">
        <v>103</v>
      </c>
      <c r="C794" s="103">
        <v>37</v>
      </c>
      <c r="D794" s="103">
        <v>16027</v>
      </c>
      <c r="E794" s="162">
        <v>44186</v>
      </c>
    </row>
    <row r="795" spans="1:5" x14ac:dyDescent="0.2">
      <c r="A795" s="103">
        <v>3867</v>
      </c>
      <c r="B795" t="s">
        <v>144</v>
      </c>
      <c r="C795" s="103">
        <v>35</v>
      </c>
      <c r="D795" s="103">
        <v>19570</v>
      </c>
      <c r="E795" s="162">
        <v>44186</v>
      </c>
    </row>
    <row r="796" spans="1:5" x14ac:dyDescent="0.2">
      <c r="A796" s="103">
        <v>3824</v>
      </c>
      <c r="B796" t="s">
        <v>135</v>
      </c>
      <c r="C796" s="103">
        <v>35</v>
      </c>
      <c r="D796" s="103">
        <v>19437</v>
      </c>
      <c r="E796" s="162">
        <v>44186</v>
      </c>
    </row>
    <row r="797" spans="1:5" x14ac:dyDescent="0.2">
      <c r="A797" s="103">
        <v>1632</v>
      </c>
      <c r="B797" t="s">
        <v>85</v>
      </c>
      <c r="C797" s="103">
        <v>34</v>
      </c>
      <c r="D797" s="103">
        <v>7731</v>
      </c>
      <c r="E797" s="162">
        <v>44186</v>
      </c>
    </row>
    <row r="798" spans="1:5" x14ac:dyDescent="0.2">
      <c r="A798" s="103">
        <v>1602</v>
      </c>
      <c r="B798" t="s">
        <v>88</v>
      </c>
      <c r="C798" s="103">
        <v>34</v>
      </c>
      <c r="D798" s="103">
        <v>11421</v>
      </c>
      <c r="E798" s="162">
        <v>44186</v>
      </c>
    </row>
    <row r="799" spans="1:5" x14ac:dyDescent="0.2">
      <c r="A799" s="103">
        <v>3753</v>
      </c>
      <c r="B799" t="s">
        <v>129</v>
      </c>
      <c r="C799" s="103">
        <v>33</v>
      </c>
      <c r="D799" s="103">
        <v>17174</v>
      </c>
      <c r="E799" s="162">
        <v>44186</v>
      </c>
    </row>
    <row r="800" spans="1:5" x14ac:dyDescent="0.2">
      <c r="A800" s="103">
        <v>1607</v>
      </c>
      <c r="B800" t="s">
        <v>87</v>
      </c>
      <c r="C800" s="103">
        <v>33</v>
      </c>
      <c r="D800" s="103">
        <v>14881</v>
      </c>
      <c r="E800" s="162">
        <v>44186</v>
      </c>
    </row>
    <row r="801" spans="1:5" x14ac:dyDescent="0.2">
      <c r="A801" s="103">
        <v>3767</v>
      </c>
      <c r="B801" t="s">
        <v>126</v>
      </c>
      <c r="C801" s="103">
        <v>32</v>
      </c>
      <c r="D801" s="103">
        <v>14032</v>
      </c>
      <c r="E801" s="162">
        <v>44186</v>
      </c>
    </row>
    <row r="802" spans="1:5" x14ac:dyDescent="0.2">
      <c r="A802" s="103">
        <v>5619</v>
      </c>
      <c r="B802" t="s">
        <v>102</v>
      </c>
      <c r="C802" s="103">
        <v>32</v>
      </c>
      <c r="D802" s="103">
        <v>14352</v>
      </c>
      <c r="E802" s="162">
        <v>44186</v>
      </c>
    </row>
    <row r="803" spans="1:5" x14ac:dyDescent="0.2">
      <c r="A803" s="103">
        <v>3751</v>
      </c>
      <c r="B803" t="s">
        <v>111</v>
      </c>
      <c r="C803" s="103">
        <v>31</v>
      </c>
      <c r="D803" s="103">
        <v>17035</v>
      </c>
      <c r="E803" s="162">
        <v>44186</v>
      </c>
    </row>
    <row r="804" spans="1:5" x14ac:dyDescent="0.2">
      <c r="A804" s="103">
        <v>3787</v>
      </c>
      <c r="B804" t="s">
        <v>128</v>
      </c>
      <c r="C804" s="103">
        <v>31</v>
      </c>
      <c r="D804" s="103">
        <v>17265</v>
      </c>
      <c r="E804" s="162">
        <v>44186</v>
      </c>
    </row>
    <row r="805" spans="1:5" x14ac:dyDescent="0.2">
      <c r="A805" s="103">
        <v>3859</v>
      </c>
      <c r="B805" t="s">
        <v>117</v>
      </c>
      <c r="C805" s="103">
        <v>31</v>
      </c>
      <c r="D805" s="103">
        <v>16469</v>
      </c>
      <c r="E805" s="162">
        <v>44186</v>
      </c>
    </row>
    <row r="806" spans="1:5" x14ac:dyDescent="0.2">
      <c r="A806" s="103">
        <v>3736</v>
      </c>
      <c r="B806" t="s">
        <v>146</v>
      </c>
      <c r="C806" s="103">
        <v>31</v>
      </c>
      <c r="D806" s="103">
        <v>16254</v>
      </c>
      <c r="E806" s="162">
        <v>44186</v>
      </c>
    </row>
    <row r="807" spans="1:5" x14ac:dyDescent="0.2">
      <c r="A807" s="103">
        <v>3797</v>
      </c>
      <c r="B807" t="s">
        <v>112</v>
      </c>
      <c r="C807" s="103">
        <v>29</v>
      </c>
      <c r="D807" s="103">
        <v>12887</v>
      </c>
      <c r="E807" s="162">
        <v>44186</v>
      </c>
    </row>
    <row r="808" spans="1:5" x14ac:dyDescent="0.2">
      <c r="A808" s="103">
        <v>3760</v>
      </c>
      <c r="B808" t="s">
        <v>114</v>
      </c>
      <c r="C808" s="103">
        <v>29</v>
      </c>
      <c r="D808" s="103">
        <v>17293</v>
      </c>
      <c r="E808" s="162">
        <v>44186</v>
      </c>
    </row>
    <row r="809" spans="1:5" x14ac:dyDescent="0.2">
      <c r="A809" s="103">
        <v>3873</v>
      </c>
      <c r="B809" t="s">
        <v>132</v>
      </c>
      <c r="C809" s="103">
        <v>29</v>
      </c>
      <c r="D809" s="103">
        <v>18144</v>
      </c>
      <c r="E809" s="162">
        <v>44186</v>
      </c>
    </row>
    <row r="810" spans="1:5" x14ac:dyDescent="0.2">
      <c r="A810" s="103">
        <v>3723</v>
      </c>
      <c r="B810" t="s">
        <v>113</v>
      </c>
      <c r="C810" s="103">
        <v>28</v>
      </c>
      <c r="D810" s="103">
        <v>9049</v>
      </c>
      <c r="E810" s="162">
        <v>44186</v>
      </c>
    </row>
    <row r="811" spans="1:5" x14ac:dyDescent="0.2">
      <c r="A811" s="103">
        <v>3737</v>
      </c>
      <c r="B811" t="s">
        <v>145</v>
      </c>
      <c r="C811" s="103">
        <v>28</v>
      </c>
      <c r="D811" s="103">
        <v>16150</v>
      </c>
      <c r="E811" s="162">
        <v>44186</v>
      </c>
    </row>
    <row r="812" spans="1:5" x14ac:dyDescent="0.2">
      <c r="A812" s="103">
        <v>3776</v>
      </c>
      <c r="B812" t="s">
        <v>134</v>
      </c>
      <c r="C812" s="103">
        <v>28</v>
      </c>
      <c r="D812" s="103">
        <v>17248</v>
      </c>
      <c r="E812" s="162">
        <v>44186</v>
      </c>
    </row>
    <row r="813" spans="1:5" x14ac:dyDescent="0.2">
      <c r="A813" s="103">
        <v>3752</v>
      </c>
      <c r="B813" t="s">
        <v>142</v>
      </c>
      <c r="C813" s="103">
        <v>27</v>
      </c>
      <c r="D813" s="103">
        <v>10878</v>
      </c>
      <c r="E813" s="162">
        <v>44186</v>
      </c>
    </row>
    <row r="814" spans="1:5" x14ac:dyDescent="0.2">
      <c r="A814" s="103">
        <v>3743</v>
      </c>
      <c r="B814" t="s">
        <v>131</v>
      </c>
      <c r="C814" s="103">
        <v>27</v>
      </c>
      <c r="D814" s="103">
        <v>16296</v>
      </c>
      <c r="E814" s="162">
        <v>44186</v>
      </c>
    </row>
    <row r="815" spans="1:5" x14ac:dyDescent="0.2">
      <c r="A815" s="103">
        <v>3860</v>
      </c>
      <c r="B815" t="s">
        <v>115</v>
      </c>
      <c r="C815" s="103">
        <v>26</v>
      </c>
      <c r="D815" s="103">
        <v>10501</v>
      </c>
      <c r="E815" s="162">
        <v>44186</v>
      </c>
    </row>
    <row r="816" spans="1:5" x14ac:dyDescent="0.2">
      <c r="A816" s="103">
        <v>3863</v>
      </c>
      <c r="B816" t="s">
        <v>133</v>
      </c>
      <c r="C816" s="103">
        <v>26</v>
      </c>
      <c r="D816" s="103">
        <v>12819</v>
      </c>
      <c r="E816" s="162">
        <v>44186</v>
      </c>
    </row>
    <row r="817" spans="1:5" x14ac:dyDescent="0.2">
      <c r="A817" s="103">
        <v>3715</v>
      </c>
      <c r="B817" t="s">
        <v>122</v>
      </c>
      <c r="C817" s="103">
        <v>26</v>
      </c>
      <c r="D817" s="103">
        <v>15779</v>
      </c>
      <c r="E817" s="162">
        <v>44186</v>
      </c>
    </row>
    <row r="818" spans="1:5" x14ac:dyDescent="0.2">
      <c r="A818" s="103">
        <v>3842</v>
      </c>
      <c r="B818" t="s">
        <v>137</v>
      </c>
      <c r="C818" s="103">
        <v>25</v>
      </c>
      <c r="D818" s="103">
        <v>14536</v>
      </c>
      <c r="E818" s="162">
        <v>44186</v>
      </c>
    </row>
    <row r="819" spans="1:5" x14ac:dyDescent="0.2">
      <c r="A819" s="103">
        <v>3788</v>
      </c>
      <c r="B819" t="s">
        <v>127</v>
      </c>
      <c r="C819" s="103">
        <v>24</v>
      </c>
      <c r="D819" s="103">
        <v>15789</v>
      </c>
      <c r="E819" s="162">
        <v>44186</v>
      </c>
    </row>
    <row r="820" spans="1:5" x14ac:dyDescent="0.2">
      <c r="A820" s="103">
        <v>3795</v>
      </c>
      <c r="B820" t="s">
        <v>138</v>
      </c>
      <c r="C820" s="103">
        <v>24</v>
      </c>
      <c r="D820" s="103">
        <v>15553</v>
      </c>
      <c r="E820" s="162">
        <v>44186</v>
      </c>
    </row>
    <row r="821" spans="1:5" x14ac:dyDescent="0.2">
      <c r="A821" s="103">
        <v>3764</v>
      </c>
      <c r="B821" t="s">
        <v>139</v>
      </c>
      <c r="C821" s="103">
        <v>23</v>
      </c>
      <c r="D821" s="103">
        <v>16073</v>
      </c>
      <c r="E821" s="162">
        <v>44186</v>
      </c>
    </row>
    <row r="822" spans="1:5" x14ac:dyDescent="0.2">
      <c r="A822" s="103">
        <v>1601</v>
      </c>
      <c r="B822" t="s">
        <v>81</v>
      </c>
      <c r="C822" s="103">
        <v>20</v>
      </c>
      <c r="D822" s="103">
        <v>14300</v>
      </c>
      <c r="E822" s="162">
        <v>44186</v>
      </c>
    </row>
    <row r="823" spans="1:5" x14ac:dyDescent="0.2">
      <c r="A823" s="103">
        <v>1626</v>
      </c>
      <c r="B823" t="s">
        <v>79</v>
      </c>
      <c r="C823" s="103">
        <v>19</v>
      </c>
      <c r="D823" s="103">
        <v>8506</v>
      </c>
      <c r="E823" s="162">
        <v>44186</v>
      </c>
    </row>
    <row r="824" spans="1:5" x14ac:dyDescent="0.2">
      <c r="A824" s="103">
        <v>3806</v>
      </c>
      <c r="B824" t="s">
        <v>118</v>
      </c>
      <c r="C824" s="103">
        <v>14</v>
      </c>
      <c r="D824" s="103">
        <v>12228</v>
      </c>
      <c r="E824" s="162">
        <v>44186</v>
      </c>
    </row>
    <row r="825" spans="1:5" x14ac:dyDescent="0.2">
      <c r="A825" s="103">
        <v>1605</v>
      </c>
      <c r="B825" t="s">
        <v>80</v>
      </c>
      <c r="C825" s="103">
        <v>11</v>
      </c>
      <c r="D825" s="103">
        <v>4336</v>
      </c>
      <c r="E825" s="162">
        <v>44186</v>
      </c>
    </row>
    <row r="826" spans="1:5" x14ac:dyDescent="0.2">
      <c r="A826" s="103">
        <v>5621</v>
      </c>
      <c r="B826" t="s">
        <v>100</v>
      </c>
      <c r="C826" s="103">
        <v>10</v>
      </c>
      <c r="D826" s="103">
        <v>3887</v>
      </c>
      <c r="E826" s="162">
        <v>44186</v>
      </c>
    </row>
    <row r="827" spans="1:5" x14ac:dyDescent="0.2">
      <c r="A827" s="103">
        <v>1603</v>
      </c>
      <c r="B827" t="s">
        <v>89</v>
      </c>
      <c r="C827" s="103">
        <v>6</v>
      </c>
      <c r="D827" s="103">
        <v>2684</v>
      </c>
      <c r="E827" s="162">
        <v>44186</v>
      </c>
    </row>
    <row r="828" spans="1:5" x14ac:dyDescent="0.2">
      <c r="A828" s="103">
        <v>5603</v>
      </c>
      <c r="B828" t="s">
        <v>109</v>
      </c>
      <c r="C828" s="103">
        <v>61</v>
      </c>
      <c r="D828" s="103">
        <v>8341</v>
      </c>
      <c r="E828" s="162">
        <v>44187</v>
      </c>
    </row>
    <row r="829" spans="1:5" x14ac:dyDescent="0.2">
      <c r="A829" s="103">
        <v>3849</v>
      </c>
      <c r="B829" t="s">
        <v>147</v>
      </c>
      <c r="C829" s="103">
        <v>60</v>
      </c>
      <c r="D829" s="103">
        <v>18777</v>
      </c>
      <c r="E829" s="162">
        <v>44187</v>
      </c>
    </row>
    <row r="830" spans="1:5" x14ac:dyDescent="0.2">
      <c r="A830" s="103">
        <v>5613</v>
      </c>
      <c r="B830" t="s">
        <v>104</v>
      </c>
      <c r="C830" s="103">
        <v>54</v>
      </c>
      <c r="D830" s="103">
        <v>6767</v>
      </c>
      <c r="E830" s="162">
        <v>44187</v>
      </c>
    </row>
    <row r="831" spans="1:5" x14ac:dyDescent="0.2">
      <c r="A831" s="103">
        <v>1632</v>
      </c>
      <c r="B831" t="s">
        <v>85</v>
      </c>
      <c r="C831" s="103">
        <v>53</v>
      </c>
      <c r="D831" s="103">
        <v>12851</v>
      </c>
      <c r="E831" s="162">
        <v>44187</v>
      </c>
    </row>
    <row r="832" spans="1:5" x14ac:dyDescent="0.2">
      <c r="A832" s="103">
        <v>5614</v>
      </c>
      <c r="B832" t="s">
        <v>106</v>
      </c>
      <c r="C832" s="103">
        <v>51</v>
      </c>
      <c r="D832" s="103">
        <v>9598</v>
      </c>
      <c r="E832" s="162">
        <v>44187</v>
      </c>
    </row>
    <row r="833" spans="1:5" x14ac:dyDescent="0.2">
      <c r="A833" s="103">
        <v>3780</v>
      </c>
      <c r="B833" t="s">
        <v>148</v>
      </c>
      <c r="C833" s="103">
        <v>50</v>
      </c>
      <c r="D833" s="103">
        <v>14383</v>
      </c>
      <c r="E833" s="162">
        <v>44187</v>
      </c>
    </row>
    <row r="834" spans="1:5" x14ac:dyDescent="0.2">
      <c r="A834" s="103">
        <v>1608</v>
      </c>
      <c r="B834" t="s">
        <v>78</v>
      </c>
      <c r="C834" s="103">
        <v>49</v>
      </c>
      <c r="D834" s="103">
        <v>18271</v>
      </c>
      <c r="E834" s="162">
        <v>44187</v>
      </c>
    </row>
    <row r="835" spans="1:5" x14ac:dyDescent="0.2">
      <c r="A835" s="103">
        <v>3844</v>
      </c>
      <c r="B835" t="s">
        <v>130</v>
      </c>
      <c r="C835" s="103">
        <v>49</v>
      </c>
      <c r="D835" s="103">
        <v>19222</v>
      </c>
      <c r="E835" s="162">
        <v>44187</v>
      </c>
    </row>
    <row r="836" spans="1:5" x14ac:dyDescent="0.2">
      <c r="A836" s="103">
        <v>5620</v>
      </c>
      <c r="B836" t="s">
        <v>110</v>
      </c>
      <c r="C836" s="103">
        <v>48</v>
      </c>
      <c r="D836" s="103">
        <v>13963</v>
      </c>
      <c r="E836" s="162">
        <v>44187</v>
      </c>
    </row>
    <row r="837" spans="1:5" x14ac:dyDescent="0.2">
      <c r="A837" s="103">
        <v>3764</v>
      </c>
      <c r="B837" t="s">
        <v>139</v>
      </c>
      <c r="C837" s="103">
        <v>45</v>
      </c>
      <c r="D837" s="103">
        <v>31838</v>
      </c>
      <c r="E837" s="162">
        <v>44187</v>
      </c>
    </row>
    <row r="838" spans="1:5" x14ac:dyDescent="0.2">
      <c r="A838" s="103">
        <v>3761</v>
      </c>
      <c r="B838" t="s">
        <v>140</v>
      </c>
      <c r="C838" s="103">
        <v>45</v>
      </c>
      <c r="D838" s="103">
        <v>14182</v>
      </c>
      <c r="E838" s="162">
        <v>44187</v>
      </c>
    </row>
    <row r="839" spans="1:5" x14ac:dyDescent="0.2">
      <c r="A839" s="103">
        <v>3846</v>
      </c>
      <c r="B839" t="s">
        <v>120</v>
      </c>
      <c r="C839" s="103">
        <v>45</v>
      </c>
      <c r="D839" s="103">
        <v>20630</v>
      </c>
      <c r="E839" s="162">
        <v>44187</v>
      </c>
    </row>
    <row r="840" spans="1:5" x14ac:dyDescent="0.2">
      <c r="A840" s="103">
        <v>1636</v>
      </c>
      <c r="B840" t="s">
        <v>82</v>
      </c>
      <c r="C840" s="103">
        <v>44</v>
      </c>
      <c r="D840" s="103">
        <v>23714</v>
      </c>
      <c r="E840" s="162">
        <v>44187</v>
      </c>
    </row>
    <row r="841" spans="1:5" x14ac:dyDescent="0.2">
      <c r="A841" s="103">
        <v>3843</v>
      </c>
      <c r="B841" t="s">
        <v>125</v>
      </c>
      <c r="C841" s="103">
        <v>43</v>
      </c>
      <c r="D841" s="103">
        <v>15853</v>
      </c>
      <c r="E841" s="162">
        <v>44187</v>
      </c>
    </row>
    <row r="842" spans="1:5" x14ac:dyDescent="0.2">
      <c r="A842" s="103">
        <v>3751</v>
      </c>
      <c r="B842" t="s">
        <v>111</v>
      </c>
      <c r="C842" s="103">
        <v>39</v>
      </c>
      <c r="D842" s="103">
        <v>16995</v>
      </c>
      <c r="E842" s="162">
        <v>44187</v>
      </c>
    </row>
    <row r="843" spans="1:5" x14ac:dyDescent="0.2">
      <c r="A843" s="103">
        <v>3867</v>
      </c>
      <c r="B843" t="s">
        <v>144</v>
      </c>
      <c r="C843" s="103">
        <v>37</v>
      </c>
      <c r="D843" s="103">
        <v>17162</v>
      </c>
      <c r="E843" s="162">
        <v>44187</v>
      </c>
    </row>
    <row r="844" spans="1:5" x14ac:dyDescent="0.2">
      <c r="A844" s="103">
        <v>3753</v>
      </c>
      <c r="B844" t="s">
        <v>129</v>
      </c>
      <c r="C844" s="103">
        <v>36</v>
      </c>
      <c r="D844" s="103">
        <v>17743</v>
      </c>
      <c r="E844" s="162">
        <v>44187</v>
      </c>
    </row>
    <row r="845" spans="1:5" x14ac:dyDescent="0.2">
      <c r="A845" s="103">
        <v>1607</v>
      </c>
      <c r="B845" t="s">
        <v>87</v>
      </c>
      <c r="C845" s="103">
        <v>35</v>
      </c>
      <c r="D845" s="103">
        <v>21555</v>
      </c>
      <c r="E845" s="162">
        <v>44187</v>
      </c>
    </row>
    <row r="846" spans="1:5" x14ac:dyDescent="0.2">
      <c r="A846" s="103">
        <v>5602</v>
      </c>
      <c r="B846" t="s">
        <v>107</v>
      </c>
      <c r="C846" s="103">
        <v>35</v>
      </c>
      <c r="D846" s="103">
        <v>14207</v>
      </c>
      <c r="E846" s="162">
        <v>44187</v>
      </c>
    </row>
    <row r="847" spans="1:5" x14ac:dyDescent="0.2">
      <c r="A847" s="103">
        <v>3736</v>
      </c>
      <c r="B847" t="s">
        <v>146</v>
      </c>
      <c r="C847" s="103">
        <v>35</v>
      </c>
      <c r="D847" s="103">
        <v>14854</v>
      </c>
      <c r="E847" s="162">
        <v>44187</v>
      </c>
    </row>
    <row r="848" spans="1:5" x14ac:dyDescent="0.2">
      <c r="A848" s="103">
        <v>3715</v>
      </c>
      <c r="B848" t="s">
        <v>122</v>
      </c>
      <c r="C848" s="103">
        <v>35</v>
      </c>
      <c r="D848" s="103">
        <v>17759</v>
      </c>
      <c r="E848" s="162">
        <v>44187</v>
      </c>
    </row>
    <row r="849" spans="1:5" x14ac:dyDescent="0.2">
      <c r="A849" s="103">
        <v>3783</v>
      </c>
      <c r="B849" t="s">
        <v>124</v>
      </c>
      <c r="C849" s="103">
        <v>33</v>
      </c>
      <c r="D849" s="103">
        <v>15608</v>
      </c>
      <c r="E849" s="162">
        <v>44187</v>
      </c>
    </row>
    <row r="850" spans="1:5" x14ac:dyDescent="0.2">
      <c r="A850" s="103">
        <v>3842</v>
      </c>
      <c r="B850" t="s">
        <v>137</v>
      </c>
      <c r="C850" s="103">
        <v>33</v>
      </c>
      <c r="D850" s="103">
        <v>14274</v>
      </c>
      <c r="E850" s="162">
        <v>44187</v>
      </c>
    </row>
    <row r="851" spans="1:5" x14ac:dyDescent="0.2">
      <c r="A851" s="103">
        <v>5617</v>
      </c>
      <c r="B851" t="s">
        <v>103</v>
      </c>
      <c r="C851" s="103">
        <v>33</v>
      </c>
      <c r="D851" s="103">
        <v>12499</v>
      </c>
      <c r="E851" s="162">
        <v>44187</v>
      </c>
    </row>
    <row r="852" spans="1:5" x14ac:dyDescent="0.2">
      <c r="A852" s="103">
        <v>3859</v>
      </c>
      <c r="B852" t="s">
        <v>117</v>
      </c>
      <c r="C852" s="103">
        <v>33</v>
      </c>
      <c r="D852" s="103">
        <v>18185</v>
      </c>
      <c r="E852" s="162">
        <v>44187</v>
      </c>
    </row>
    <row r="853" spans="1:5" x14ac:dyDescent="0.2">
      <c r="A853" s="103">
        <v>3787</v>
      </c>
      <c r="B853" t="s">
        <v>128</v>
      </c>
      <c r="C853" s="103">
        <v>32</v>
      </c>
      <c r="D853" s="103">
        <v>18712</v>
      </c>
      <c r="E853" s="162">
        <v>44187</v>
      </c>
    </row>
    <row r="854" spans="1:5" x14ac:dyDescent="0.2">
      <c r="A854" s="103">
        <v>3718</v>
      </c>
      <c r="B854" t="s">
        <v>123</v>
      </c>
      <c r="C854" s="103">
        <v>31</v>
      </c>
      <c r="D854" s="103">
        <v>11981</v>
      </c>
      <c r="E854" s="162">
        <v>44187</v>
      </c>
    </row>
    <row r="855" spans="1:5" x14ac:dyDescent="0.2">
      <c r="A855" s="103">
        <v>3723</v>
      </c>
      <c r="B855" t="s">
        <v>113</v>
      </c>
      <c r="C855" s="103">
        <v>31</v>
      </c>
      <c r="D855" s="103">
        <v>15569</v>
      </c>
      <c r="E855" s="162">
        <v>44187</v>
      </c>
    </row>
    <row r="856" spans="1:5" x14ac:dyDescent="0.2">
      <c r="A856" s="103">
        <v>3784</v>
      </c>
      <c r="B856" t="s">
        <v>136</v>
      </c>
      <c r="C856" s="103">
        <v>31</v>
      </c>
      <c r="D856" s="103">
        <v>15459</v>
      </c>
      <c r="E856" s="162">
        <v>44187</v>
      </c>
    </row>
    <row r="857" spans="1:5" x14ac:dyDescent="0.2">
      <c r="A857" s="103">
        <v>3776</v>
      </c>
      <c r="B857" t="s">
        <v>134</v>
      </c>
      <c r="C857" s="103">
        <v>30</v>
      </c>
      <c r="D857" s="103">
        <v>15202</v>
      </c>
      <c r="E857" s="162">
        <v>44187</v>
      </c>
    </row>
    <row r="858" spans="1:5" x14ac:dyDescent="0.2">
      <c r="A858" s="103">
        <v>3824</v>
      </c>
      <c r="B858" t="s">
        <v>135</v>
      </c>
      <c r="C858" s="103">
        <v>30</v>
      </c>
      <c r="D858" s="103">
        <v>17145</v>
      </c>
      <c r="E858" s="162">
        <v>44187</v>
      </c>
    </row>
    <row r="859" spans="1:5" x14ac:dyDescent="0.2">
      <c r="A859" s="103">
        <v>3743</v>
      </c>
      <c r="B859" t="s">
        <v>131</v>
      </c>
      <c r="C859" s="103">
        <v>29</v>
      </c>
      <c r="D859" s="103">
        <v>19853</v>
      </c>
      <c r="E859" s="162">
        <v>44187</v>
      </c>
    </row>
    <row r="860" spans="1:5" x14ac:dyDescent="0.2">
      <c r="A860" s="103">
        <v>1602</v>
      </c>
      <c r="B860" t="s">
        <v>88</v>
      </c>
      <c r="C860" s="103">
        <v>28</v>
      </c>
      <c r="D860" s="103">
        <v>15116</v>
      </c>
      <c r="E860" s="162">
        <v>44187</v>
      </c>
    </row>
    <row r="861" spans="1:5" x14ac:dyDescent="0.2">
      <c r="A861" s="103">
        <v>3863</v>
      </c>
      <c r="B861" t="s">
        <v>133</v>
      </c>
      <c r="C861" s="103">
        <v>27</v>
      </c>
      <c r="D861" s="103">
        <v>16603</v>
      </c>
      <c r="E861" s="162">
        <v>44187</v>
      </c>
    </row>
    <row r="862" spans="1:5" x14ac:dyDescent="0.2">
      <c r="A862" s="103">
        <v>3797</v>
      </c>
      <c r="B862" t="s">
        <v>112</v>
      </c>
      <c r="C862" s="103">
        <v>24</v>
      </c>
      <c r="D862" s="103">
        <v>13541</v>
      </c>
      <c r="E862" s="162">
        <v>44187</v>
      </c>
    </row>
    <row r="863" spans="1:5" x14ac:dyDescent="0.2">
      <c r="A863" s="103">
        <v>3760</v>
      </c>
      <c r="B863" t="s">
        <v>114</v>
      </c>
      <c r="C863" s="103">
        <v>24</v>
      </c>
      <c r="D863" s="103">
        <v>14638</v>
      </c>
      <c r="E863" s="162">
        <v>44187</v>
      </c>
    </row>
    <row r="864" spans="1:5" x14ac:dyDescent="0.2">
      <c r="A864" s="103">
        <v>3765</v>
      </c>
      <c r="B864" t="s">
        <v>119</v>
      </c>
      <c r="C864" s="103">
        <v>24</v>
      </c>
      <c r="D864" s="103">
        <v>12655</v>
      </c>
      <c r="E864" s="162">
        <v>44187</v>
      </c>
    </row>
    <row r="865" spans="1:5" x14ac:dyDescent="0.2">
      <c r="A865" s="103">
        <v>3788</v>
      </c>
      <c r="B865" t="s">
        <v>127</v>
      </c>
      <c r="C865" s="103">
        <v>23</v>
      </c>
      <c r="D865" s="103">
        <v>18957</v>
      </c>
      <c r="E865" s="162">
        <v>44187</v>
      </c>
    </row>
    <row r="866" spans="1:5" x14ac:dyDescent="0.2">
      <c r="A866" s="103">
        <v>3860</v>
      </c>
      <c r="B866" t="s">
        <v>115</v>
      </c>
      <c r="C866" s="103">
        <v>23</v>
      </c>
      <c r="D866" s="103">
        <v>13214</v>
      </c>
      <c r="E866" s="162">
        <v>44187</v>
      </c>
    </row>
    <row r="867" spans="1:5" x14ac:dyDescent="0.2">
      <c r="A867" s="103">
        <v>3767</v>
      </c>
      <c r="B867" t="s">
        <v>126</v>
      </c>
      <c r="C867" s="103">
        <v>22</v>
      </c>
      <c r="D867" s="103">
        <v>14167</v>
      </c>
      <c r="E867" s="162">
        <v>44187</v>
      </c>
    </row>
    <row r="868" spans="1:5" x14ac:dyDescent="0.2">
      <c r="A868" s="103">
        <v>3737</v>
      </c>
      <c r="B868" t="s">
        <v>145</v>
      </c>
      <c r="C868" s="103">
        <v>22</v>
      </c>
      <c r="D868" s="103">
        <v>16353</v>
      </c>
      <c r="E868" s="162">
        <v>44187</v>
      </c>
    </row>
    <row r="869" spans="1:5" x14ac:dyDescent="0.2">
      <c r="A869" s="103">
        <v>1605</v>
      </c>
      <c r="B869" t="s">
        <v>80</v>
      </c>
      <c r="C869" s="103">
        <v>20</v>
      </c>
      <c r="D869" s="103">
        <v>7092</v>
      </c>
      <c r="E869" s="162">
        <v>44187</v>
      </c>
    </row>
    <row r="870" spans="1:5" x14ac:dyDescent="0.2">
      <c r="A870" s="103">
        <v>1613</v>
      </c>
      <c r="B870" t="s">
        <v>84</v>
      </c>
      <c r="C870" s="103">
        <v>19</v>
      </c>
      <c r="D870" s="103">
        <v>8587</v>
      </c>
      <c r="E870" s="162">
        <v>44187</v>
      </c>
    </row>
    <row r="871" spans="1:5" x14ac:dyDescent="0.2">
      <c r="A871" s="103">
        <v>3795</v>
      </c>
      <c r="B871" t="s">
        <v>138</v>
      </c>
      <c r="C871" s="103">
        <v>18</v>
      </c>
      <c r="D871" s="103">
        <v>12449</v>
      </c>
      <c r="E871" s="162">
        <v>44187</v>
      </c>
    </row>
    <row r="872" spans="1:5" x14ac:dyDescent="0.2">
      <c r="A872" s="103">
        <v>1603</v>
      </c>
      <c r="B872" t="s">
        <v>89</v>
      </c>
      <c r="C872" s="103">
        <v>9</v>
      </c>
      <c r="D872" s="103">
        <v>4380</v>
      </c>
      <c r="E872" s="162">
        <v>44187</v>
      </c>
    </row>
    <row r="873" spans="1:5" x14ac:dyDescent="0.2">
      <c r="A873" s="103">
        <v>1626</v>
      </c>
      <c r="B873" t="s">
        <v>79</v>
      </c>
      <c r="C873" s="103">
        <v>1</v>
      </c>
      <c r="D873" s="103">
        <v>1043</v>
      </c>
      <c r="E873" s="162">
        <v>44187</v>
      </c>
    </row>
    <row r="874" spans="1:5" x14ac:dyDescent="0.2">
      <c r="A874" s="103">
        <v>5603</v>
      </c>
      <c r="B874" t="s">
        <v>109</v>
      </c>
      <c r="C874" s="103">
        <v>52</v>
      </c>
      <c r="D874" s="103">
        <v>5826</v>
      </c>
      <c r="E874" s="162">
        <v>44188</v>
      </c>
    </row>
    <row r="875" spans="1:5" x14ac:dyDescent="0.2">
      <c r="A875" s="103">
        <v>3849</v>
      </c>
      <c r="B875" t="s">
        <v>147</v>
      </c>
      <c r="C875" s="103">
        <v>49</v>
      </c>
      <c r="D875" s="103">
        <v>15132</v>
      </c>
      <c r="E875" s="162">
        <v>44188</v>
      </c>
    </row>
    <row r="876" spans="1:5" x14ac:dyDescent="0.2">
      <c r="A876" s="103">
        <v>3780</v>
      </c>
      <c r="B876" t="s">
        <v>148</v>
      </c>
      <c r="C876" s="103">
        <v>49</v>
      </c>
      <c r="D876" s="103">
        <v>14570</v>
      </c>
      <c r="E876" s="162">
        <v>44188</v>
      </c>
    </row>
    <row r="877" spans="1:5" x14ac:dyDescent="0.2">
      <c r="A877" s="103">
        <v>3765</v>
      </c>
      <c r="B877" t="s">
        <v>119</v>
      </c>
      <c r="C877" s="103">
        <v>44</v>
      </c>
      <c r="D877" s="103">
        <v>19192</v>
      </c>
      <c r="E877" s="162">
        <v>44188</v>
      </c>
    </row>
    <row r="878" spans="1:5" x14ac:dyDescent="0.2">
      <c r="A878" s="103">
        <v>5614</v>
      </c>
      <c r="B878" t="s">
        <v>106</v>
      </c>
      <c r="C878" s="103">
        <v>43</v>
      </c>
      <c r="D878" s="103">
        <v>8867</v>
      </c>
      <c r="E878" s="162">
        <v>44188</v>
      </c>
    </row>
    <row r="879" spans="1:5" x14ac:dyDescent="0.2">
      <c r="A879" s="103">
        <v>3784</v>
      </c>
      <c r="B879" t="s">
        <v>136</v>
      </c>
      <c r="C879" s="103">
        <v>36</v>
      </c>
      <c r="D879" s="103">
        <v>10491</v>
      </c>
      <c r="E879" s="162">
        <v>44188</v>
      </c>
    </row>
    <row r="880" spans="1:5" x14ac:dyDescent="0.2">
      <c r="A880" s="103">
        <v>3844</v>
      </c>
      <c r="B880" t="s">
        <v>130</v>
      </c>
      <c r="C880" s="103">
        <v>35</v>
      </c>
      <c r="D880" s="103">
        <v>15969</v>
      </c>
      <c r="E880" s="162">
        <v>44188</v>
      </c>
    </row>
    <row r="881" spans="1:5" x14ac:dyDescent="0.2">
      <c r="A881" s="103">
        <v>3761</v>
      </c>
      <c r="B881" t="s">
        <v>140</v>
      </c>
      <c r="C881" s="103">
        <v>35</v>
      </c>
      <c r="D881" s="103">
        <v>8989</v>
      </c>
      <c r="E881" s="162">
        <v>44188</v>
      </c>
    </row>
    <row r="882" spans="1:5" x14ac:dyDescent="0.2">
      <c r="A882" s="103">
        <v>3846</v>
      </c>
      <c r="B882" t="s">
        <v>120</v>
      </c>
      <c r="C882" s="103">
        <v>35</v>
      </c>
      <c r="D882" s="103">
        <v>13070</v>
      </c>
      <c r="E882" s="162">
        <v>44188</v>
      </c>
    </row>
    <row r="883" spans="1:5" x14ac:dyDescent="0.2">
      <c r="A883" s="103">
        <v>5620</v>
      </c>
      <c r="B883" t="s">
        <v>110</v>
      </c>
      <c r="C883" s="103">
        <v>32</v>
      </c>
      <c r="D883" s="103">
        <v>11248</v>
      </c>
      <c r="E883" s="162">
        <v>44188</v>
      </c>
    </row>
    <row r="884" spans="1:5" x14ac:dyDescent="0.2">
      <c r="A884" s="103">
        <v>3753</v>
      </c>
      <c r="B884" t="s">
        <v>129</v>
      </c>
      <c r="C884" s="103">
        <v>31</v>
      </c>
      <c r="D884" s="103">
        <v>12961</v>
      </c>
      <c r="E884" s="162">
        <v>44188</v>
      </c>
    </row>
    <row r="885" spans="1:5" x14ac:dyDescent="0.2">
      <c r="A885" s="103">
        <v>3843</v>
      </c>
      <c r="B885" t="s">
        <v>125</v>
      </c>
      <c r="C885" s="103">
        <v>30</v>
      </c>
      <c r="D885" s="103">
        <v>12131</v>
      </c>
      <c r="E885" s="162">
        <v>44188</v>
      </c>
    </row>
    <row r="886" spans="1:5" x14ac:dyDescent="0.2">
      <c r="A886" s="103">
        <v>5617</v>
      </c>
      <c r="B886" t="s">
        <v>103</v>
      </c>
      <c r="C886" s="103">
        <v>30</v>
      </c>
      <c r="D886" s="103">
        <v>9819</v>
      </c>
      <c r="E886" s="162">
        <v>44188</v>
      </c>
    </row>
    <row r="887" spans="1:5" x14ac:dyDescent="0.2">
      <c r="A887" s="103">
        <v>3718</v>
      </c>
      <c r="B887" t="s">
        <v>123</v>
      </c>
      <c r="C887" s="103">
        <v>29</v>
      </c>
      <c r="D887" s="103">
        <v>12865</v>
      </c>
      <c r="E887" s="162">
        <v>44188</v>
      </c>
    </row>
    <row r="888" spans="1:5" x14ac:dyDescent="0.2">
      <c r="A888" s="103">
        <v>3842</v>
      </c>
      <c r="B888" t="s">
        <v>137</v>
      </c>
      <c r="C888" s="103">
        <v>28</v>
      </c>
      <c r="D888" s="103">
        <v>11646</v>
      </c>
      <c r="E888" s="162">
        <v>44188</v>
      </c>
    </row>
    <row r="889" spans="1:5" x14ac:dyDescent="0.2">
      <c r="A889" s="103">
        <v>3787</v>
      </c>
      <c r="B889" t="s">
        <v>128</v>
      </c>
      <c r="C889" s="103">
        <v>28</v>
      </c>
      <c r="D889" s="103">
        <v>11610</v>
      </c>
      <c r="E889" s="162">
        <v>44188</v>
      </c>
    </row>
    <row r="890" spans="1:5" x14ac:dyDescent="0.2">
      <c r="A890" s="103">
        <v>1619</v>
      </c>
      <c r="B890" t="s">
        <v>83</v>
      </c>
      <c r="C890" s="103">
        <v>28</v>
      </c>
      <c r="D890" s="103">
        <v>10264</v>
      </c>
      <c r="E890" s="162">
        <v>44188</v>
      </c>
    </row>
    <row r="891" spans="1:5" x14ac:dyDescent="0.2">
      <c r="A891" s="103">
        <v>3764</v>
      </c>
      <c r="B891" t="s">
        <v>139</v>
      </c>
      <c r="C891" s="103">
        <v>28</v>
      </c>
      <c r="D891" s="103">
        <v>12328</v>
      </c>
      <c r="E891" s="162">
        <v>44188</v>
      </c>
    </row>
    <row r="892" spans="1:5" x14ac:dyDescent="0.2">
      <c r="A892" s="103">
        <v>1608</v>
      </c>
      <c r="B892" t="s">
        <v>78</v>
      </c>
      <c r="C892" s="103">
        <v>27</v>
      </c>
      <c r="D892" s="103">
        <v>11283</v>
      </c>
      <c r="E892" s="162">
        <v>44188</v>
      </c>
    </row>
    <row r="893" spans="1:5" x14ac:dyDescent="0.2">
      <c r="A893" s="103">
        <v>3715</v>
      </c>
      <c r="B893" t="s">
        <v>122</v>
      </c>
      <c r="C893" s="103">
        <v>27</v>
      </c>
      <c r="D893" s="103">
        <v>12102</v>
      </c>
      <c r="E893" s="162">
        <v>44188</v>
      </c>
    </row>
    <row r="894" spans="1:5" x14ac:dyDescent="0.2">
      <c r="A894" s="103">
        <v>3751</v>
      </c>
      <c r="B894" t="s">
        <v>111</v>
      </c>
      <c r="C894" s="103">
        <v>26</v>
      </c>
      <c r="D894" s="103">
        <v>10163</v>
      </c>
      <c r="E894" s="162">
        <v>44188</v>
      </c>
    </row>
    <row r="895" spans="1:5" x14ac:dyDescent="0.2">
      <c r="A895" s="103">
        <v>3783</v>
      </c>
      <c r="B895" t="s">
        <v>124</v>
      </c>
      <c r="C895" s="103">
        <v>25</v>
      </c>
      <c r="D895" s="103">
        <v>14177</v>
      </c>
      <c r="E895" s="162">
        <v>44188</v>
      </c>
    </row>
    <row r="896" spans="1:5" x14ac:dyDescent="0.2">
      <c r="A896" s="103">
        <v>3736</v>
      </c>
      <c r="B896" t="s">
        <v>146</v>
      </c>
      <c r="C896" s="103">
        <v>25</v>
      </c>
      <c r="D896" s="103">
        <v>13441</v>
      </c>
      <c r="E896" s="162">
        <v>44188</v>
      </c>
    </row>
    <row r="897" spans="1:5" x14ac:dyDescent="0.2">
      <c r="A897" s="103">
        <v>3767</v>
      </c>
      <c r="B897" t="s">
        <v>126</v>
      </c>
      <c r="C897" s="103">
        <v>24</v>
      </c>
      <c r="D897" s="103">
        <v>12255</v>
      </c>
      <c r="E897" s="162">
        <v>44188</v>
      </c>
    </row>
    <row r="898" spans="1:5" x14ac:dyDescent="0.2">
      <c r="A898" s="103">
        <v>3723</v>
      </c>
      <c r="B898" t="s">
        <v>113</v>
      </c>
      <c r="C898" s="103">
        <v>24</v>
      </c>
      <c r="D898" s="103">
        <v>13008</v>
      </c>
      <c r="E898" s="162">
        <v>44188</v>
      </c>
    </row>
    <row r="899" spans="1:5" x14ac:dyDescent="0.2">
      <c r="A899" s="103">
        <v>3737</v>
      </c>
      <c r="B899" t="s">
        <v>145</v>
      </c>
      <c r="C899" s="103">
        <v>24</v>
      </c>
      <c r="D899" s="103">
        <v>13900</v>
      </c>
      <c r="E899" s="162">
        <v>44188</v>
      </c>
    </row>
    <row r="900" spans="1:5" x14ac:dyDescent="0.2">
      <c r="A900" s="103">
        <v>3760</v>
      </c>
      <c r="B900" t="s">
        <v>114</v>
      </c>
      <c r="C900" s="103">
        <v>23</v>
      </c>
      <c r="D900" s="103">
        <v>9797</v>
      </c>
      <c r="E900" s="162">
        <v>44188</v>
      </c>
    </row>
    <row r="901" spans="1:5" x14ac:dyDescent="0.2">
      <c r="A901" s="103">
        <v>3859</v>
      </c>
      <c r="B901" t="s">
        <v>117</v>
      </c>
      <c r="C901" s="103">
        <v>23</v>
      </c>
      <c r="D901" s="103">
        <v>13185</v>
      </c>
      <c r="E901" s="162">
        <v>44188</v>
      </c>
    </row>
    <row r="902" spans="1:5" x14ac:dyDescent="0.2">
      <c r="A902" s="103">
        <v>3867</v>
      </c>
      <c r="B902" t="s">
        <v>144</v>
      </c>
      <c r="C902" s="103">
        <v>23</v>
      </c>
      <c r="D902" s="103">
        <v>16172</v>
      </c>
      <c r="E902" s="162">
        <v>44188</v>
      </c>
    </row>
    <row r="903" spans="1:5" x14ac:dyDescent="0.2">
      <c r="A903" s="103">
        <v>5602</v>
      </c>
      <c r="B903" t="s">
        <v>107</v>
      </c>
      <c r="C903" s="103">
        <v>23</v>
      </c>
      <c r="D903" s="103">
        <v>13940</v>
      </c>
      <c r="E903" s="162">
        <v>44188</v>
      </c>
    </row>
    <row r="904" spans="1:5" x14ac:dyDescent="0.2">
      <c r="A904" s="103">
        <v>3776</v>
      </c>
      <c r="B904" t="s">
        <v>134</v>
      </c>
      <c r="C904" s="103">
        <v>23</v>
      </c>
      <c r="D904" s="103">
        <v>13572</v>
      </c>
      <c r="E904" s="162">
        <v>44188</v>
      </c>
    </row>
    <row r="905" spans="1:5" x14ac:dyDescent="0.2">
      <c r="A905" s="103">
        <v>3795</v>
      </c>
      <c r="B905" t="s">
        <v>138</v>
      </c>
      <c r="C905" s="103">
        <v>22</v>
      </c>
      <c r="D905" s="103">
        <v>11188</v>
      </c>
      <c r="E905" s="162">
        <v>44188</v>
      </c>
    </row>
    <row r="906" spans="1:5" x14ac:dyDescent="0.2">
      <c r="A906" s="103">
        <v>1604</v>
      </c>
      <c r="B906" t="s">
        <v>86</v>
      </c>
      <c r="C906" s="103">
        <v>22</v>
      </c>
      <c r="D906" s="103">
        <v>6912</v>
      </c>
      <c r="E906" s="162">
        <v>44188</v>
      </c>
    </row>
    <row r="907" spans="1:5" x14ac:dyDescent="0.2">
      <c r="A907" s="103">
        <v>3873</v>
      </c>
      <c r="B907" t="s">
        <v>132</v>
      </c>
      <c r="C907" s="103">
        <v>21</v>
      </c>
      <c r="D907" s="103">
        <v>13393</v>
      </c>
      <c r="E907" s="162">
        <v>44188</v>
      </c>
    </row>
    <row r="908" spans="1:5" x14ac:dyDescent="0.2">
      <c r="A908" s="103">
        <v>3824</v>
      </c>
      <c r="B908" t="s">
        <v>135</v>
      </c>
      <c r="C908" s="103">
        <v>21</v>
      </c>
      <c r="D908" s="103">
        <v>16068</v>
      </c>
      <c r="E908" s="162">
        <v>44188</v>
      </c>
    </row>
    <row r="909" spans="1:5" x14ac:dyDescent="0.2">
      <c r="A909" s="103">
        <v>3797</v>
      </c>
      <c r="B909" t="s">
        <v>112</v>
      </c>
      <c r="C909" s="103">
        <v>19</v>
      </c>
      <c r="D909" s="103">
        <v>9789</v>
      </c>
      <c r="E909" s="162">
        <v>44188</v>
      </c>
    </row>
    <row r="910" spans="1:5" x14ac:dyDescent="0.2">
      <c r="A910" s="103">
        <v>1636</v>
      </c>
      <c r="B910" t="s">
        <v>82</v>
      </c>
      <c r="C910" s="103">
        <v>19</v>
      </c>
      <c r="D910" s="103">
        <v>9893</v>
      </c>
      <c r="E910" s="162">
        <v>44188</v>
      </c>
    </row>
    <row r="911" spans="1:5" x14ac:dyDescent="0.2">
      <c r="A911" s="103">
        <v>5619</v>
      </c>
      <c r="B911" t="s">
        <v>102</v>
      </c>
      <c r="C911" s="103">
        <v>19</v>
      </c>
      <c r="D911" s="103">
        <v>7010</v>
      </c>
      <c r="E911" s="162">
        <v>44188</v>
      </c>
    </row>
    <row r="912" spans="1:5" x14ac:dyDescent="0.2">
      <c r="A912" s="103">
        <v>1607</v>
      </c>
      <c r="B912" t="s">
        <v>87</v>
      </c>
      <c r="C912" s="103">
        <v>18</v>
      </c>
      <c r="D912" s="103">
        <v>7052</v>
      </c>
      <c r="E912" s="162">
        <v>44188</v>
      </c>
    </row>
    <row r="913" spans="1:5" x14ac:dyDescent="0.2">
      <c r="A913" s="103">
        <v>3788</v>
      </c>
      <c r="B913" t="s">
        <v>127</v>
      </c>
      <c r="C913" s="103">
        <v>16</v>
      </c>
      <c r="D913" s="103">
        <v>13515</v>
      </c>
      <c r="E913" s="162">
        <v>44188</v>
      </c>
    </row>
    <row r="914" spans="1:5" x14ac:dyDescent="0.2">
      <c r="A914" s="103">
        <v>1613</v>
      </c>
      <c r="B914" t="s">
        <v>84</v>
      </c>
      <c r="C914" s="103">
        <v>16</v>
      </c>
      <c r="D914" s="103">
        <v>5556</v>
      </c>
      <c r="E914" s="162">
        <v>44188</v>
      </c>
    </row>
    <row r="915" spans="1:5" x14ac:dyDescent="0.2">
      <c r="A915" s="103">
        <v>3743</v>
      </c>
      <c r="B915" t="s">
        <v>131</v>
      </c>
      <c r="C915" s="103">
        <v>16</v>
      </c>
      <c r="D915" s="103">
        <v>13639</v>
      </c>
      <c r="E915" s="162">
        <v>44188</v>
      </c>
    </row>
    <row r="916" spans="1:5" x14ac:dyDescent="0.2">
      <c r="A916" s="103">
        <v>3863</v>
      </c>
      <c r="B916" t="s">
        <v>133</v>
      </c>
      <c r="C916" s="103">
        <v>16</v>
      </c>
      <c r="D916" s="103">
        <v>9540</v>
      </c>
      <c r="E916" s="162">
        <v>44188</v>
      </c>
    </row>
    <row r="917" spans="1:5" x14ac:dyDescent="0.2">
      <c r="A917" s="103">
        <v>3860</v>
      </c>
      <c r="B917" t="s">
        <v>115</v>
      </c>
      <c r="C917" s="103">
        <v>14</v>
      </c>
      <c r="D917" s="103">
        <v>9524</v>
      </c>
      <c r="E917" s="162">
        <v>44188</v>
      </c>
    </row>
    <row r="918" spans="1:5" x14ac:dyDescent="0.2">
      <c r="A918" s="103">
        <v>3806</v>
      </c>
      <c r="B918" t="s">
        <v>118</v>
      </c>
      <c r="C918" s="103">
        <v>14</v>
      </c>
      <c r="D918" s="103">
        <v>7155</v>
      </c>
      <c r="E918" s="162">
        <v>44188</v>
      </c>
    </row>
    <row r="919" spans="1:5" x14ac:dyDescent="0.2">
      <c r="A919" s="103">
        <v>1602</v>
      </c>
      <c r="B919" t="s">
        <v>88</v>
      </c>
      <c r="C919" s="103">
        <v>13</v>
      </c>
      <c r="D919" s="103">
        <v>5967</v>
      </c>
      <c r="E919" s="162">
        <v>44188</v>
      </c>
    </row>
    <row r="920" spans="1:5" x14ac:dyDescent="0.2">
      <c r="A920" s="103">
        <v>1605</v>
      </c>
      <c r="B920" t="s">
        <v>80</v>
      </c>
      <c r="C920" s="103">
        <v>12</v>
      </c>
      <c r="D920" s="103">
        <v>2762</v>
      </c>
      <c r="E920" s="162">
        <v>44188</v>
      </c>
    </row>
    <row r="921" spans="1:5" x14ac:dyDescent="0.2">
      <c r="A921" s="103">
        <v>1601</v>
      </c>
      <c r="B921" t="s">
        <v>81</v>
      </c>
      <c r="C921" s="103">
        <v>12</v>
      </c>
      <c r="D921" s="103">
        <v>5990</v>
      </c>
      <c r="E921" s="162">
        <v>44188</v>
      </c>
    </row>
    <row r="922" spans="1:5" x14ac:dyDescent="0.2">
      <c r="A922" s="103">
        <v>1603</v>
      </c>
      <c r="B922" t="s">
        <v>89</v>
      </c>
      <c r="C922" s="103">
        <v>7</v>
      </c>
      <c r="D922" s="103">
        <v>4221</v>
      </c>
      <c r="E922" s="162">
        <v>44188</v>
      </c>
    </row>
    <row r="923" spans="1:5" x14ac:dyDescent="0.2">
      <c r="A923" s="103">
        <v>3849</v>
      </c>
      <c r="B923" t="s">
        <v>147</v>
      </c>
      <c r="C923" s="103">
        <v>55</v>
      </c>
      <c r="D923" s="103">
        <v>15161</v>
      </c>
      <c r="E923" s="162">
        <v>44189</v>
      </c>
    </row>
    <row r="924" spans="1:5" x14ac:dyDescent="0.2">
      <c r="A924" s="103">
        <v>3761</v>
      </c>
      <c r="B924" t="s">
        <v>140</v>
      </c>
      <c r="C924" s="103">
        <v>34</v>
      </c>
      <c r="D924" s="103">
        <v>7324</v>
      </c>
      <c r="E924" s="162">
        <v>44189</v>
      </c>
    </row>
    <row r="925" spans="1:5" x14ac:dyDescent="0.2">
      <c r="A925" s="103">
        <v>3751</v>
      </c>
      <c r="B925" t="s">
        <v>111</v>
      </c>
      <c r="C925" s="103">
        <v>33</v>
      </c>
      <c r="D925" s="103">
        <v>11558</v>
      </c>
      <c r="E925" s="162">
        <v>44189</v>
      </c>
    </row>
    <row r="926" spans="1:5" x14ac:dyDescent="0.2">
      <c r="A926" s="103">
        <v>3753</v>
      </c>
      <c r="B926" t="s">
        <v>129</v>
      </c>
      <c r="C926" s="103">
        <v>33</v>
      </c>
      <c r="D926" s="103">
        <v>13109</v>
      </c>
      <c r="E926" s="162">
        <v>44189</v>
      </c>
    </row>
    <row r="927" spans="1:5" x14ac:dyDescent="0.2">
      <c r="A927" s="103">
        <v>3780</v>
      </c>
      <c r="B927" t="s">
        <v>148</v>
      </c>
      <c r="C927" s="103">
        <v>33</v>
      </c>
      <c r="D927" s="103">
        <v>7337</v>
      </c>
      <c r="E927" s="162">
        <v>44189</v>
      </c>
    </row>
    <row r="928" spans="1:5" x14ac:dyDescent="0.2">
      <c r="A928" s="103">
        <v>3784</v>
      </c>
      <c r="B928" t="s">
        <v>136</v>
      </c>
      <c r="C928" s="103">
        <v>31</v>
      </c>
      <c r="D928" s="103">
        <v>13092</v>
      </c>
      <c r="E928" s="162">
        <v>44189</v>
      </c>
    </row>
    <row r="929" spans="1:5" x14ac:dyDescent="0.2">
      <c r="A929" s="103">
        <v>5614</v>
      </c>
      <c r="B929" t="s">
        <v>106</v>
      </c>
      <c r="C929" s="103">
        <v>29</v>
      </c>
      <c r="D929" s="103">
        <v>5828</v>
      </c>
      <c r="E929" s="162">
        <v>44189</v>
      </c>
    </row>
    <row r="930" spans="1:5" x14ac:dyDescent="0.2">
      <c r="A930" s="103">
        <v>5603</v>
      </c>
      <c r="B930" t="s">
        <v>109</v>
      </c>
      <c r="C930" s="103">
        <v>28</v>
      </c>
      <c r="D930" s="103">
        <v>3033</v>
      </c>
      <c r="E930" s="162">
        <v>44189</v>
      </c>
    </row>
    <row r="931" spans="1:5" x14ac:dyDescent="0.2">
      <c r="A931" s="103">
        <v>3787</v>
      </c>
      <c r="B931" t="s">
        <v>128</v>
      </c>
      <c r="C931" s="103">
        <v>27</v>
      </c>
      <c r="D931" s="103">
        <v>9634</v>
      </c>
      <c r="E931" s="162">
        <v>44189</v>
      </c>
    </row>
    <row r="932" spans="1:5" x14ac:dyDescent="0.2">
      <c r="A932" s="103">
        <v>3715</v>
      </c>
      <c r="B932" t="s">
        <v>122</v>
      </c>
      <c r="C932" s="103">
        <v>27</v>
      </c>
      <c r="D932" s="103">
        <v>9913</v>
      </c>
      <c r="E932" s="162">
        <v>44189</v>
      </c>
    </row>
    <row r="933" spans="1:5" x14ac:dyDescent="0.2">
      <c r="A933" s="103">
        <v>3844</v>
      </c>
      <c r="B933" t="s">
        <v>130</v>
      </c>
      <c r="C933" s="103">
        <v>26</v>
      </c>
      <c r="D933" s="103">
        <v>8274</v>
      </c>
      <c r="E933" s="162">
        <v>44189</v>
      </c>
    </row>
    <row r="934" spans="1:5" x14ac:dyDescent="0.2">
      <c r="A934" s="103">
        <v>3737</v>
      </c>
      <c r="B934" t="s">
        <v>145</v>
      </c>
      <c r="C934" s="103">
        <v>25</v>
      </c>
      <c r="D934" s="103">
        <v>12341</v>
      </c>
      <c r="E934" s="162">
        <v>44189</v>
      </c>
    </row>
    <row r="935" spans="1:5" x14ac:dyDescent="0.2">
      <c r="A935" s="103">
        <v>5620</v>
      </c>
      <c r="B935" t="s">
        <v>110</v>
      </c>
      <c r="C935" s="103">
        <v>24</v>
      </c>
      <c r="D935" s="103">
        <v>9029</v>
      </c>
      <c r="E935" s="162">
        <v>44189</v>
      </c>
    </row>
    <row r="936" spans="1:5" x14ac:dyDescent="0.2">
      <c r="A936" s="103">
        <v>3843</v>
      </c>
      <c r="B936" t="s">
        <v>125</v>
      </c>
      <c r="C936" s="103">
        <v>23</v>
      </c>
      <c r="D936" s="103">
        <v>7413</v>
      </c>
      <c r="E936" s="162">
        <v>44189</v>
      </c>
    </row>
    <row r="937" spans="1:5" x14ac:dyDescent="0.2">
      <c r="A937" s="103">
        <v>3723</v>
      </c>
      <c r="B937" t="s">
        <v>113</v>
      </c>
      <c r="C937" s="103">
        <v>23</v>
      </c>
      <c r="D937" s="103">
        <v>11872</v>
      </c>
      <c r="E937" s="162">
        <v>44189</v>
      </c>
    </row>
    <row r="938" spans="1:5" x14ac:dyDescent="0.2">
      <c r="A938" s="103">
        <v>5619</v>
      </c>
      <c r="B938" t="s">
        <v>102</v>
      </c>
      <c r="C938" s="103">
        <v>23</v>
      </c>
      <c r="D938" s="103">
        <v>9391</v>
      </c>
      <c r="E938" s="162">
        <v>44189</v>
      </c>
    </row>
    <row r="939" spans="1:5" x14ac:dyDescent="0.2">
      <c r="A939" s="103">
        <v>3760</v>
      </c>
      <c r="B939" t="s">
        <v>114</v>
      </c>
      <c r="C939" s="103">
        <v>23</v>
      </c>
      <c r="D939" s="103">
        <v>11233</v>
      </c>
      <c r="E939" s="162">
        <v>44189</v>
      </c>
    </row>
    <row r="940" spans="1:5" x14ac:dyDescent="0.2">
      <c r="A940" s="103">
        <v>3783</v>
      </c>
      <c r="B940" t="s">
        <v>124</v>
      </c>
      <c r="C940" s="103">
        <v>22</v>
      </c>
      <c r="D940" s="103">
        <v>10733</v>
      </c>
      <c r="E940" s="162">
        <v>44189</v>
      </c>
    </row>
    <row r="941" spans="1:5" x14ac:dyDescent="0.2">
      <c r="A941" s="103">
        <v>3767</v>
      </c>
      <c r="B941" t="s">
        <v>126</v>
      </c>
      <c r="C941" s="103">
        <v>22</v>
      </c>
      <c r="D941" s="103">
        <v>11166</v>
      </c>
      <c r="E941" s="162">
        <v>44189</v>
      </c>
    </row>
    <row r="942" spans="1:5" x14ac:dyDescent="0.2">
      <c r="A942" s="103">
        <v>3859</v>
      </c>
      <c r="B942" t="s">
        <v>117</v>
      </c>
      <c r="C942" s="103">
        <v>22</v>
      </c>
      <c r="D942" s="103">
        <v>8691</v>
      </c>
      <c r="E942" s="162">
        <v>44189</v>
      </c>
    </row>
    <row r="943" spans="1:5" x14ac:dyDescent="0.2">
      <c r="A943" s="103">
        <v>3776</v>
      </c>
      <c r="B943" t="s">
        <v>134</v>
      </c>
      <c r="C943" s="103">
        <v>22</v>
      </c>
      <c r="D943" s="103">
        <v>11339</v>
      </c>
      <c r="E943" s="162">
        <v>44189</v>
      </c>
    </row>
    <row r="944" spans="1:5" x14ac:dyDescent="0.2">
      <c r="A944" s="103">
        <v>3842</v>
      </c>
      <c r="B944" t="s">
        <v>137</v>
      </c>
      <c r="C944" s="103">
        <v>21</v>
      </c>
      <c r="D944" s="103">
        <v>8729</v>
      </c>
      <c r="E944" s="162">
        <v>44189</v>
      </c>
    </row>
    <row r="945" spans="1:5" x14ac:dyDescent="0.2">
      <c r="A945" s="103">
        <v>3764</v>
      </c>
      <c r="B945" t="s">
        <v>139</v>
      </c>
      <c r="C945" s="103">
        <v>21</v>
      </c>
      <c r="D945" s="103">
        <v>9947</v>
      </c>
      <c r="E945" s="162">
        <v>44189</v>
      </c>
    </row>
    <row r="946" spans="1:5" x14ac:dyDescent="0.2">
      <c r="A946" s="103">
        <v>3863</v>
      </c>
      <c r="B946" t="s">
        <v>133</v>
      </c>
      <c r="C946" s="103">
        <v>21</v>
      </c>
      <c r="D946" s="103">
        <v>9840</v>
      </c>
      <c r="E946" s="162">
        <v>44189</v>
      </c>
    </row>
    <row r="947" spans="1:5" x14ac:dyDescent="0.2">
      <c r="A947" s="103">
        <v>5617</v>
      </c>
      <c r="B947" t="s">
        <v>103</v>
      </c>
      <c r="C947" s="103">
        <v>20</v>
      </c>
      <c r="D947" s="103">
        <v>6756</v>
      </c>
      <c r="E947" s="162">
        <v>44189</v>
      </c>
    </row>
    <row r="948" spans="1:5" x14ac:dyDescent="0.2">
      <c r="A948" s="103">
        <v>3867</v>
      </c>
      <c r="B948" t="s">
        <v>144</v>
      </c>
      <c r="C948" s="103">
        <v>20</v>
      </c>
      <c r="D948" s="103">
        <v>10002</v>
      </c>
      <c r="E948" s="162">
        <v>44189</v>
      </c>
    </row>
    <row r="949" spans="1:5" x14ac:dyDescent="0.2">
      <c r="A949" s="103">
        <v>3846</v>
      </c>
      <c r="B949" t="s">
        <v>120</v>
      </c>
      <c r="C949" s="103">
        <v>20</v>
      </c>
      <c r="D949" s="103">
        <v>8150</v>
      </c>
      <c r="E949" s="162">
        <v>44189</v>
      </c>
    </row>
    <row r="950" spans="1:5" x14ac:dyDescent="0.2">
      <c r="A950" s="103">
        <v>3718</v>
      </c>
      <c r="B950" t="s">
        <v>123</v>
      </c>
      <c r="C950" s="103">
        <v>19</v>
      </c>
      <c r="D950" s="103">
        <v>6680</v>
      </c>
      <c r="E950" s="162">
        <v>44189</v>
      </c>
    </row>
    <row r="951" spans="1:5" x14ac:dyDescent="0.2">
      <c r="A951" s="103">
        <v>3788</v>
      </c>
      <c r="B951" t="s">
        <v>127</v>
      </c>
      <c r="C951" s="103">
        <v>19</v>
      </c>
      <c r="D951" s="103">
        <v>10957</v>
      </c>
      <c r="E951" s="162">
        <v>44189</v>
      </c>
    </row>
    <row r="952" spans="1:5" x14ac:dyDescent="0.2">
      <c r="A952" s="103">
        <v>3765</v>
      </c>
      <c r="B952" t="s">
        <v>119</v>
      </c>
      <c r="C952" s="103">
        <v>19</v>
      </c>
      <c r="D952" s="103">
        <v>10477</v>
      </c>
      <c r="E952" s="162">
        <v>44189</v>
      </c>
    </row>
    <row r="953" spans="1:5" x14ac:dyDescent="0.2">
      <c r="A953" s="103">
        <v>3743</v>
      </c>
      <c r="B953" t="s">
        <v>131</v>
      </c>
      <c r="C953" s="103">
        <v>18</v>
      </c>
      <c r="D953" s="103">
        <v>12263</v>
      </c>
      <c r="E953" s="162">
        <v>44189</v>
      </c>
    </row>
    <row r="954" spans="1:5" x14ac:dyDescent="0.2">
      <c r="A954" s="103">
        <v>5602</v>
      </c>
      <c r="B954" t="s">
        <v>107</v>
      </c>
      <c r="C954" s="103">
        <v>18</v>
      </c>
      <c r="D954" s="103">
        <v>12273</v>
      </c>
      <c r="E954" s="162">
        <v>44189</v>
      </c>
    </row>
    <row r="955" spans="1:5" x14ac:dyDescent="0.2">
      <c r="A955" s="103">
        <v>3824</v>
      </c>
      <c r="B955" t="s">
        <v>135</v>
      </c>
      <c r="C955" s="103">
        <v>18</v>
      </c>
      <c r="D955" s="103">
        <v>14654</v>
      </c>
      <c r="E955" s="162">
        <v>44189</v>
      </c>
    </row>
    <row r="956" spans="1:5" x14ac:dyDescent="0.2">
      <c r="A956" s="103">
        <v>3873</v>
      </c>
      <c r="B956" t="s">
        <v>132</v>
      </c>
      <c r="C956" s="103">
        <v>17</v>
      </c>
      <c r="D956" s="103">
        <v>10077</v>
      </c>
      <c r="E956" s="162">
        <v>44189</v>
      </c>
    </row>
    <row r="957" spans="1:5" x14ac:dyDescent="0.2">
      <c r="A957" s="103">
        <v>1608</v>
      </c>
      <c r="B957" t="s">
        <v>78</v>
      </c>
      <c r="C957" s="103">
        <v>16</v>
      </c>
      <c r="D957" s="103">
        <v>4658</v>
      </c>
      <c r="E957" s="162">
        <v>44189</v>
      </c>
    </row>
    <row r="958" spans="1:5" x14ac:dyDescent="0.2">
      <c r="A958" s="103">
        <v>3795</v>
      </c>
      <c r="B958" t="s">
        <v>138</v>
      </c>
      <c r="C958" s="103">
        <v>16</v>
      </c>
      <c r="D958" s="103">
        <v>9907</v>
      </c>
      <c r="E958" s="162">
        <v>44189</v>
      </c>
    </row>
    <row r="959" spans="1:5" x14ac:dyDescent="0.2">
      <c r="A959" s="103">
        <v>3736</v>
      </c>
      <c r="B959" t="s">
        <v>146</v>
      </c>
      <c r="C959" s="103">
        <v>16</v>
      </c>
      <c r="D959" s="103">
        <v>8563</v>
      </c>
      <c r="E959" s="162">
        <v>44189</v>
      </c>
    </row>
    <row r="960" spans="1:5" x14ac:dyDescent="0.2">
      <c r="A960" s="103">
        <v>1636</v>
      </c>
      <c r="B960" t="s">
        <v>82</v>
      </c>
      <c r="C960" s="103">
        <v>12</v>
      </c>
      <c r="D960" s="103">
        <v>2885</v>
      </c>
      <c r="E960" s="162">
        <v>44189</v>
      </c>
    </row>
    <row r="961" spans="1:5" x14ac:dyDescent="0.2">
      <c r="A961" s="103">
        <v>1619</v>
      </c>
      <c r="B961" t="s">
        <v>83</v>
      </c>
      <c r="C961" s="103">
        <v>12</v>
      </c>
      <c r="D961" s="103">
        <v>4505</v>
      </c>
      <c r="E961" s="162">
        <v>44189</v>
      </c>
    </row>
    <row r="962" spans="1:5" x14ac:dyDescent="0.2">
      <c r="A962" s="103">
        <v>3860</v>
      </c>
      <c r="B962" t="s">
        <v>115</v>
      </c>
      <c r="C962" s="103">
        <v>12</v>
      </c>
      <c r="D962" s="103">
        <v>7792</v>
      </c>
      <c r="E962" s="162">
        <v>44189</v>
      </c>
    </row>
    <row r="963" spans="1:5" x14ac:dyDescent="0.2">
      <c r="A963" s="103">
        <v>1601</v>
      </c>
      <c r="B963" t="s">
        <v>81</v>
      </c>
      <c r="C963" s="103">
        <v>11</v>
      </c>
      <c r="D963" s="103">
        <v>6046</v>
      </c>
      <c r="E963" s="162">
        <v>44189</v>
      </c>
    </row>
    <row r="964" spans="1:5" x14ac:dyDescent="0.2">
      <c r="A964" s="103">
        <v>1613</v>
      </c>
      <c r="B964" t="s">
        <v>84</v>
      </c>
      <c r="C964" s="103">
        <v>7</v>
      </c>
      <c r="D964" s="103">
        <v>1940</v>
      </c>
      <c r="E964" s="162">
        <v>44189</v>
      </c>
    </row>
    <row r="965" spans="1:5" x14ac:dyDescent="0.2">
      <c r="A965" s="103">
        <v>1604</v>
      </c>
      <c r="B965" t="s">
        <v>86</v>
      </c>
      <c r="C965" s="103">
        <v>6</v>
      </c>
      <c r="D965" s="103">
        <v>2262</v>
      </c>
      <c r="E965" s="162">
        <v>44189</v>
      </c>
    </row>
    <row r="966" spans="1:5" x14ac:dyDescent="0.2">
      <c r="A966" s="103">
        <v>3806</v>
      </c>
      <c r="B966" t="s">
        <v>118</v>
      </c>
      <c r="C966" s="103">
        <v>6</v>
      </c>
      <c r="D966" s="103">
        <v>573</v>
      </c>
      <c r="E966" s="162">
        <v>44189</v>
      </c>
    </row>
    <row r="967" spans="1:5" x14ac:dyDescent="0.2">
      <c r="A967" s="103">
        <v>1632</v>
      </c>
      <c r="B967" t="s">
        <v>85</v>
      </c>
      <c r="C967" s="103">
        <v>5</v>
      </c>
      <c r="D967" s="103">
        <v>386</v>
      </c>
      <c r="E967" s="162">
        <v>44189</v>
      </c>
    </row>
    <row r="968" spans="1:5" x14ac:dyDescent="0.2">
      <c r="A968" s="103">
        <v>1605</v>
      </c>
      <c r="B968" t="s">
        <v>80</v>
      </c>
      <c r="C968" s="103">
        <v>4</v>
      </c>
      <c r="D968" s="103">
        <v>943</v>
      </c>
      <c r="E968" s="162">
        <v>44189</v>
      </c>
    </row>
    <row r="969" spans="1:5" x14ac:dyDescent="0.2">
      <c r="A969" s="103">
        <v>1626</v>
      </c>
      <c r="B969" t="s">
        <v>79</v>
      </c>
      <c r="C969" s="103">
        <v>3</v>
      </c>
      <c r="D969" s="103">
        <v>612</v>
      </c>
      <c r="E969" s="162">
        <v>44189</v>
      </c>
    </row>
    <row r="970" spans="1:5" x14ac:dyDescent="0.2">
      <c r="A970" s="103">
        <v>3849</v>
      </c>
      <c r="B970" t="s">
        <v>147</v>
      </c>
      <c r="C970" s="103">
        <v>43</v>
      </c>
      <c r="D970" s="103">
        <v>13952</v>
      </c>
      <c r="E970" s="162">
        <v>44191</v>
      </c>
    </row>
    <row r="971" spans="1:5" x14ac:dyDescent="0.2">
      <c r="A971" s="103">
        <v>1607</v>
      </c>
      <c r="B971" t="s">
        <v>87</v>
      </c>
      <c r="C971" s="103">
        <v>36</v>
      </c>
      <c r="D971" s="103">
        <v>16844</v>
      </c>
      <c r="E971" s="162">
        <v>44191</v>
      </c>
    </row>
    <row r="972" spans="1:5" x14ac:dyDescent="0.2">
      <c r="A972" s="103">
        <v>1602</v>
      </c>
      <c r="B972" t="s">
        <v>88</v>
      </c>
      <c r="C972" s="103">
        <v>32</v>
      </c>
      <c r="D972" s="103">
        <v>14270</v>
      </c>
      <c r="E972" s="162">
        <v>44191</v>
      </c>
    </row>
    <row r="973" spans="1:5" x14ac:dyDescent="0.2">
      <c r="A973" s="103">
        <v>3787</v>
      </c>
      <c r="B973" t="s">
        <v>128</v>
      </c>
      <c r="C973" s="103">
        <v>31</v>
      </c>
      <c r="D973" s="103">
        <v>16206</v>
      </c>
      <c r="E973" s="162">
        <v>44191</v>
      </c>
    </row>
    <row r="974" spans="1:5" x14ac:dyDescent="0.2">
      <c r="A974" s="103">
        <v>3761</v>
      </c>
      <c r="B974" t="s">
        <v>140</v>
      </c>
      <c r="C974" s="103">
        <v>28</v>
      </c>
      <c r="D974" s="103">
        <v>13101</v>
      </c>
      <c r="E974" s="162">
        <v>44191</v>
      </c>
    </row>
    <row r="975" spans="1:5" x14ac:dyDescent="0.2">
      <c r="A975" s="103">
        <v>3752</v>
      </c>
      <c r="B975" t="s">
        <v>142</v>
      </c>
      <c r="C975" s="103">
        <v>25</v>
      </c>
      <c r="D975" s="103">
        <v>12607</v>
      </c>
      <c r="E975" s="162">
        <v>44191</v>
      </c>
    </row>
    <row r="976" spans="1:5" x14ac:dyDescent="0.2">
      <c r="A976" s="103">
        <v>3795</v>
      </c>
      <c r="B976" t="s">
        <v>138</v>
      </c>
      <c r="C976" s="103">
        <v>24</v>
      </c>
      <c r="D976" s="103">
        <v>17931</v>
      </c>
      <c r="E976" s="162">
        <v>44191</v>
      </c>
    </row>
    <row r="977" spans="1:5" x14ac:dyDescent="0.2">
      <c r="A977" s="103">
        <v>3784</v>
      </c>
      <c r="B977" t="s">
        <v>136</v>
      </c>
      <c r="C977" s="103">
        <v>24</v>
      </c>
      <c r="D977" s="103">
        <v>12401</v>
      </c>
      <c r="E977" s="162">
        <v>44191</v>
      </c>
    </row>
    <row r="978" spans="1:5" x14ac:dyDescent="0.2">
      <c r="A978" s="103">
        <v>3715</v>
      </c>
      <c r="B978" t="s">
        <v>122</v>
      </c>
      <c r="C978" s="103">
        <v>22</v>
      </c>
      <c r="D978" s="103">
        <v>17738</v>
      </c>
      <c r="E978" s="162">
        <v>44191</v>
      </c>
    </row>
    <row r="979" spans="1:5" x14ac:dyDescent="0.2">
      <c r="A979" s="103">
        <v>3842</v>
      </c>
      <c r="B979" t="s">
        <v>137</v>
      </c>
      <c r="C979" s="103">
        <v>21</v>
      </c>
      <c r="D979" s="103">
        <v>12314</v>
      </c>
      <c r="E979" s="162">
        <v>44191</v>
      </c>
    </row>
    <row r="980" spans="1:5" x14ac:dyDescent="0.2">
      <c r="A980" s="103">
        <v>3767</v>
      </c>
      <c r="B980" t="s">
        <v>126</v>
      </c>
      <c r="C980" s="103">
        <v>21</v>
      </c>
      <c r="D980" s="103">
        <v>11436</v>
      </c>
      <c r="E980" s="162">
        <v>44191</v>
      </c>
    </row>
    <row r="981" spans="1:5" x14ac:dyDescent="0.2">
      <c r="A981" s="103">
        <v>3863</v>
      </c>
      <c r="B981" t="s">
        <v>133</v>
      </c>
      <c r="C981" s="103">
        <v>21</v>
      </c>
      <c r="D981" s="103">
        <v>11928</v>
      </c>
      <c r="E981" s="162">
        <v>44191</v>
      </c>
    </row>
    <row r="982" spans="1:5" x14ac:dyDescent="0.2">
      <c r="A982" s="103">
        <v>3798</v>
      </c>
      <c r="B982" t="s">
        <v>116</v>
      </c>
      <c r="C982" s="103">
        <v>20</v>
      </c>
      <c r="D982" s="103">
        <v>15523</v>
      </c>
      <c r="E982" s="162">
        <v>44191</v>
      </c>
    </row>
    <row r="983" spans="1:5" x14ac:dyDescent="0.2">
      <c r="A983" s="103">
        <v>3737</v>
      </c>
      <c r="B983" t="s">
        <v>145</v>
      </c>
      <c r="C983" s="103">
        <v>20</v>
      </c>
      <c r="D983" s="103">
        <v>16570</v>
      </c>
      <c r="E983" s="162">
        <v>44191</v>
      </c>
    </row>
    <row r="984" spans="1:5" x14ac:dyDescent="0.2">
      <c r="A984" s="103">
        <v>3873</v>
      </c>
      <c r="B984" t="s">
        <v>132</v>
      </c>
      <c r="C984" s="103">
        <v>20</v>
      </c>
      <c r="D984" s="103">
        <v>18020</v>
      </c>
      <c r="E984" s="162">
        <v>44191</v>
      </c>
    </row>
    <row r="985" spans="1:5" x14ac:dyDescent="0.2">
      <c r="A985" s="103">
        <v>3776</v>
      </c>
      <c r="B985" t="s">
        <v>134</v>
      </c>
      <c r="C985" s="103">
        <v>20</v>
      </c>
      <c r="D985" s="103">
        <v>14686</v>
      </c>
      <c r="E985" s="162">
        <v>44191</v>
      </c>
    </row>
    <row r="986" spans="1:5" x14ac:dyDescent="0.2">
      <c r="A986" s="103">
        <v>3860</v>
      </c>
      <c r="B986" t="s">
        <v>115</v>
      </c>
      <c r="C986" s="103">
        <v>19</v>
      </c>
      <c r="D986" s="103">
        <v>13308</v>
      </c>
      <c r="E986" s="162">
        <v>44191</v>
      </c>
    </row>
    <row r="987" spans="1:5" x14ac:dyDescent="0.2">
      <c r="A987" s="103">
        <v>3764</v>
      </c>
      <c r="B987" t="s">
        <v>139</v>
      </c>
      <c r="C987" s="103">
        <v>19</v>
      </c>
      <c r="D987" s="103">
        <v>19364</v>
      </c>
      <c r="E987" s="162">
        <v>44191</v>
      </c>
    </row>
    <row r="988" spans="1:5" x14ac:dyDescent="0.2">
      <c r="A988" s="103">
        <v>1626</v>
      </c>
      <c r="B988" t="s">
        <v>79</v>
      </c>
      <c r="C988" s="103">
        <v>18</v>
      </c>
      <c r="D988" s="103">
        <v>8689</v>
      </c>
      <c r="E988" s="162">
        <v>44191</v>
      </c>
    </row>
    <row r="989" spans="1:5" x14ac:dyDescent="0.2">
      <c r="A989" s="103">
        <v>3797</v>
      </c>
      <c r="B989" t="s">
        <v>112</v>
      </c>
      <c r="C989" s="103">
        <v>18</v>
      </c>
      <c r="D989" s="103">
        <v>11701</v>
      </c>
      <c r="E989" s="162">
        <v>44191</v>
      </c>
    </row>
    <row r="990" spans="1:5" x14ac:dyDescent="0.2">
      <c r="A990" s="103">
        <v>3723</v>
      </c>
      <c r="B990" t="s">
        <v>113</v>
      </c>
      <c r="C990" s="103">
        <v>17</v>
      </c>
      <c r="D990" s="103">
        <v>18137</v>
      </c>
      <c r="E990" s="162">
        <v>44191</v>
      </c>
    </row>
    <row r="991" spans="1:5" x14ac:dyDescent="0.2">
      <c r="A991" s="103">
        <v>3718</v>
      </c>
      <c r="B991" t="s">
        <v>123</v>
      </c>
      <c r="C991" s="103">
        <v>16</v>
      </c>
      <c r="D991" s="103">
        <v>5576</v>
      </c>
      <c r="E991" s="162">
        <v>44191</v>
      </c>
    </row>
    <row r="992" spans="1:5" x14ac:dyDescent="0.2">
      <c r="A992" s="103">
        <v>3736</v>
      </c>
      <c r="B992" t="s">
        <v>146</v>
      </c>
      <c r="C992" s="103">
        <v>15</v>
      </c>
      <c r="D992" s="103">
        <v>7393</v>
      </c>
      <c r="E992" s="162">
        <v>44191</v>
      </c>
    </row>
    <row r="993" spans="1:5" x14ac:dyDescent="0.2">
      <c r="A993" s="103">
        <v>3843</v>
      </c>
      <c r="B993" t="s">
        <v>125</v>
      </c>
      <c r="C993" s="103">
        <v>12</v>
      </c>
      <c r="D993" s="103">
        <v>5708</v>
      </c>
      <c r="E993" s="162">
        <v>44191</v>
      </c>
    </row>
    <row r="994" spans="1:5" x14ac:dyDescent="0.2">
      <c r="A994" s="103">
        <v>3760</v>
      </c>
      <c r="B994" t="s">
        <v>114</v>
      </c>
      <c r="C994" s="103">
        <v>11</v>
      </c>
      <c r="D994" s="103">
        <v>8533</v>
      </c>
      <c r="E994" s="162">
        <v>44191</v>
      </c>
    </row>
    <row r="995" spans="1:5" x14ac:dyDescent="0.2">
      <c r="A995" s="103">
        <v>3765</v>
      </c>
      <c r="B995" t="s">
        <v>119</v>
      </c>
      <c r="C995" s="103">
        <v>10</v>
      </c>
      <c r="D995" s="103">
        <v>5742</v>
      </c>
      <c r="E995" s="162">
        <v>44191</v>
      </c>
    </row>
    <row r="996" spans="1:5" x14ac:dyDescent="0.2">
      <c r="A996" s="103">
        <v>1603</v>
      </c>
      <c r="B996" t="s">
        <v>89</v>
      </c>
      <c r="C996" s="103">
        <v>7</v>
      </c>
      <c r="D996" s="103">
        <v>4129</v>
      </c>
      <c r="E996" s="162">
        <v>44191</v>
      </c>
    </row>
    <row r="997" spans="1:5" x14ac:dyDescent="0.2">
      <c r="A997" s="103">
        <v>3806</v>
      </c>
      <c r="B997" t="s">
        <v>118</v>
      </c>
      <c r="C997" s="103">
        <v>2</v>
      </c>
      <c r="D997" s="103">
        <v>170</v>
      </c>
      <c r="E997" s="162">
        <v>44191</v>
      </c>
    </row>
    <row r="998" spans="1:5" x14ac:dyDescent="0.2">
      <c r="A998" s="103">
        <v>3843</v>
      </c>
      <c r="B998" t="s">
        <v>125</v>
      </c>
      <c r="C998" s="103">
        <v>38</v>
      </c>
      <c r="D998" s="103">
        <v>14627</v>
      </c>
      <c r="E998" s="162">
        <v>44192</v>
      </c>
    </row>
    <row r="999" spans="1:5" x14ac:dyDescent="0.2">
      <c r="A999" s="103">
        <v>3849</v>
      </c>
      <c r="B999" t="s">
        <v>147</v>
      </c>
      <c r="C999" s="103">
        <v>37</v>
      </c>
      <c r="D999" s="103">
        <v>8609</v>
      </c>
      <c r="E999" s="162">
        <v>44192</v>
      </c>
    </row>
    <row r="1000" spans="1:5" x14ac:dyDescent="0.2">
      <c r="A1000" s="103">
        <v>3780</v>
      </c>
      <c r="B1000" t="s">
        <v>148</v>
      </c>
      <c r="C1000" s="103">
        <v>30</v>
      </c>
      <c r="D1000" s="103">
        <v>7576</v>
      </c>
      <c r="E1000" s="162">
        <v>44192</v>
      </c>
    </row>
    <row r="1001" spans="1:5" x14ac:dyDescent="0.2">
      <c r="A1001" s="103">
        <v>3736</v>
      </c>
      <c r="B1001" t="s">
        <v>146</v>
      </c>
      <c r="C1001" s="103">
        <v>23</v>
      </c>
      <c r="D1001" s="103">
        <v>10150</v>
      </c>
      <c r="E1001" s="162">
        <v>44192</v>
      </c>
    </row>
    <row r="1002" spans="1:5" x14ac:dyDescent="0.2">
      <c r="A1002" s="103">
        <v>3863</v>
      </c>
      <c r="B1002" t="s">
        <v>133</v>
      </c>
      <c r="C1002" s="103">
        <v>22</v>
      </c>
      <c r="D1002" s="103">
        <v>8548</v>
      </c>
      <c r="E1002" s="162">
        <v>44192</v>
      </c>
    </row>
    <row r="1003" spans="1:5" x14ac:dyDescent="0.2">
      <c r="A1003" s="103">
        <v>3776</v>
      </c>
      <c r="B1003" t="s">
        <v>134</v>
      </c>
      <c r="C1003" s="103">
        <v>20</v>
      </c>
      <c r="D1003" s="103">
        <v>13886</v>
      </c>
      <c r="E1003" s="162">
        <v>44192</v>
      </c>
    </row>
    <row r="1004" spans="1:5" x14ac:dyDescent="0.2">
      <c r="A1004" s="103">
        <v>3846</v>
      </c>
      <c r="B1004" t="s">
        <v>120</v>
      </c>
      <c r="C1004" s="103">
        <v>19</v>
      </c>
      <c r="D1004" s="103">
        <v>4961</v>
      </c>
      <c r="E1004" s="162">
        <v>44192</v>
      </c>
    </row>
    <row r="1005" spans="1:5" x14ac:dyDescent="0.2">
      <c r="A1005" s="103">
        <v>3760</v>
      </c>
      <c r="B1005" t="s">
        <v>114</v>
      </c>
      <c r="C1005" s="103">
        <v>18</v>
      </c>
      <c r="D1005" s="103">
        <v>11679</v>
      </c>
      <c r="E1005" s="162">
        <v>44192</v>
      </c>
    </row>
    <row r="1006" spans="1:5" x14ac:dyDescent="0.2">
      <c r="A1006" s="103">
        <v>3765</v>
      </c>
      <c r="B1006" t="s">
        <v>119</v>
      </c>
      <c r="C1006" s="103">
        <v>18</v>
      </c>
      <c r="D1006" s="103">
        <v>11194</v>
      </c>
      <c r="E1006" s="162">
        <v>44192</v>
      </c>
    </row>
    <row r="1007" spans="1:5" x14ac:dyDescent="0.2">
      <c r="A1007" s="103">
        <v>3753</v>
      </c>
      <c r="B1007" t="s">
        <v>129</v>
      </c>
      <c r="C1007" s="103">
        <v>17</v>
      </c>
      <c r="D1007" s="103">
        <v>8759</v>
      </c>
      <c r="E1007" s="162">
        <v>44192</v>
      </c>
    </row>
    <row r="1008" spans="1:5" x14ac:dyDescent="0.2">
      <c r="A1008" s="103">
        <v>3798</v>
      </c>
      <c r="B1008" t="s">
        <v>116</v>
      </c>
      <c r="C1008" s="103">
        <v>15</v>
      </c>
      <c r="D1008" s="103">
        <v>4130</v>
      </c>
      <c r="E1008" s="162">
        <v>44192</v>
      </c>
    </row>
    <row r="1009" spans="1:5" x14ac:dyDescent="0.2">
      <c r="A1009" s="103">
        <v>3752</v>
      </c>
      <c r="B1009" t="s">
        <v>142</v>
      </c>
      <c r="C1009" s="103">
        <v>15</v>
      </c>
      <c r="D1009" s="103">
        <v>10967</v>
      </c>
      <c r="E1009" s="162">
        <v>44192</v>
      </c>
    </row>
    <row r="1010" spans="1:5" x14ac:dyDescent="0.2">
      <c r="A1010" s="103">
        <v>3767</v>
      </c>
      <c r="B1010" t="s">
        <v>126</v>
      </c>
      <c r="C1010" s="103">
        <v>13</v>
      </c>
      <c r="D1010" s="103">
        <v>7321</v>
      </c>
      <c r="E1010" s="162">
        <v>44192</v>
      </c>
    </row>
    <row r="1011" spans="1:5" x14ac:dyDescent="0.2">
      <c r="A1011" s="103">
        <v>3761</v>
      </c>
      <c r="B1011" t="s">
        <v>140</v>
      </c>
      <c r="C1011" s="103">
        <v>13</v>
      </c>
      <c r="D1011" s="103">
        <v>3545</v>
      </c>
      <c r="E1011" s="162">
        <v>44192</v>
      </c>
    </row>
    <row r="1012" spans="1:5" x14ac:dyDescent="0.2">
      <c r="A1012" s="103">
        <v>1626</v>
      </c>
      <c r="B1012" t="s">
        <v>79</v>
      </c>
      <c r="C1012" s="103">
        <v>12</v>
      </c>
      <c r="D1012" s="103">
        <v>6555</v>
      </c>
      <c r="E1012" s="162">
        <v>44192</v>
      </c>
    </row>
    <row r="1013" spans="1:5" x14ac:dyDescent="0.2">
      <c r="A1013" s="103">
        <v>1601</v>
      </c>
      <c r="B1013" t="s">
        <v>81</v>
      </c>
      <c r="C1013" s="103">
        <v>12</v>
      </c>
      <c r="D1013" s="103">
        <v>5394</v>
      </c>
      <c r="E1013" s="162">
        <v>44192</v>
      </c>
    </row>
    <row r="1014" spans="1:5" x14ac:dyDescent="0.2">
      <c r="A1014" s="103">
        <v>3787</v>
      </c>
      <c r="B1014" t="s">
        <v>128</v>
      </c>
      <c r="C1014" s="103">
        <v>12</v>
      </c>
      <c r="D1014" s="103">
        <v>6637</v>
      </c>
      <c r="E1014" s="162">
        <v>44192</v>
      </c>
    </row>
    <row r="1015" spans="1:5" x14ac:dyDescent="0.2">
      <c r="A1015" s="103">
        <v>3715</v>
      </c>
      <c r="B1015" t="s">
        <v>122</v>
      </c>
      <c r="C1015" s="103">
        <v>12</v>
      </c>
      <c r="D1015" s="103">
        <v>5826</v>
      </c>
      <c r="E1015" s="162">
        <v>44192</v>
      </c>
    </row>
    <row r="1016" spans="1:5" x14ac:dyDescent="0.2">
      <c r="A1016" s="103">
        <v>3859</v>
      </c>
      <c r="B1016" t="s">
        <v>117</v>
      </c>
      <c r="C1016" s="103">
        <v>11</v>
      </c>
      <c r="D1016" s="103">
        <v>10135</v>
      </c>
      <c r="E1016" s="162">
        <v>44192</v>
      </c>
    </row>
    <row r="1017" spans="1:5" x14ac:dyDescent="0.2">
      <c r="A1017" s="103">
        <v>3797</v>
      </c>
      <c r="B1017" t="s">
        <v>112</v>
      </c>
      <c r="C1017" s="103">
        <v>10</v>
      </c>
      <c r="D1017" s="103">
        <v>8659</v>
      </c>
      <c r="E1017" s="162">
        <v>44192</v>
      </c>
    </row>
    <row r="1018" spans="1:5" x14ac:dyDescent="0.2">
      <c r="A1018" s="103">
        <v>3806</v>
      </c>
      <c r="B1018" t="s">
        <v>118</v>
      </c>
      <c r="C1018" s="103">
        <v>10</v>
      </c>
      <c r="D1018" s="103">
        <v>2124</v>
      </c>
      <c r="E1018" s="162">
        <v>44192</v>
      </c>
    </row>
    <row r="1019" spans="1:5" x14ac:dyDescent="0.2">
      <c r="A1019" s="103">
        <v>3723</v>
      </c>
      <c r="B1019" t="s">
        <v>113</v>
      </c>
      <c r="C1019" s="103">
        <v>9</v>
      </c>
      <c r="D1019" s="103">
        <v>6357</v>
      </c>
      <c r="E1019" s="162">
        <v>44192</v>
      </c>
    </row>
    <row r="1020" spans="1:5" x14ac:dyDescent="0.2">
      <c r="A1020" s="103">
        <v>3873</v>
      </c>
      <c r="B1020" t="s">
        <v>132</v>
      </c>
      <c r="C1020" s="103">
        <v>8</v>
      </c>
      <c r="D1020" s="103">
        <v>5410</v>
      </c>
      <c r="E1020" s="162">
        <v>44192</v>
      </c>
    </row>
    <row r="1021" spans="1:5" x14ac:dyDescent="0.2">
      <c r="A1021" s="103">
        <v>3795</v>
      </c>
      <c r="B1021" t="s">
        <v>138</v>
      </c>
      <c r="C1021" s="103">
        <v>7</v>
      </c>
      <c r="D1021" s="103">
        <v>4414</v>
      </c>
      <c r="E1021" s="162">
        <v>44192</v>
      </c>
    </row>
    <row r="1022" spans="1:5" x14ac:dyDescent="0.2">
      <c r="A1022" s="103">
        <v>3764</v>
      </c>
      <c r="B1022" t="s">
        <v>139</v>
      </c>
      <c r="C1022" s="103">
        <v>7</v>
      </c>
      <c r="D1022" s="103">
        <v>5822</v>
      </c>
      <c r="E1022" s="162">
        <v>44192</v>
      </c>
    </row>
    <row r="1023" spans="1:5" x14ac:dyDescent="0.2">
      <c r="A1023" s="103">
        <v>3743</v>
      </c>
      <c r="B1023" t="s">
        <v>131</v>
      </c>
      <c r="C1023" s="103">
        <v>7</v>
      </c>
      <c r="D1023" s="103">
        <v>6629</v>
      </c>
      <c r="E1023" s="162">
        <v>44192</v>
      </c>
    </row>
    <row r="1024" spans="1:5" x14ac:dyDescent="0.2">
      <c r="A1024" s="103">
        <v>1636</v>
      </c>
      <c r="B1024" t="s">
        <v>82</v>
      </c>
      <c r="C1024" s="103">
        <v>6</v>
      </c>
      <c r="D1024" s="103">
        <v>5090</v>
      </c>
      <c r="E1024" s="162">
        <v>44192</v>
      </c>
    </row>
    <row r="1025" spans="1:5" x14ac:dyDescent="0.2">
      <c r="A1025" s="103">
        <v>1619</v>
      </c>
      <c r="B1025" t="s">
        <v>83</v>
      </c>
      <c r="C1025" s="103">
        <v>5</v>
      </c>
      <c r="D1025" s="103">
        <v>1022</v>
      </c>
      <c r="E1025" s="162">
        <v>44192</v>
      </c>
    </row>
    <row r="1026" spans="1:5" x14ac:dyDescent="0.2">
      <c r="A1026" s="103">
        <v>1603</v>
      </c>
      <c r="B1026" t="s">
        <v>89</v>
      </c>
      <c r="C1026" s="103">
        <v>5</v>
      </c>
      <c r="D1026" s="103">
        <v>4234</v>
      </c>
      <c r="E1026" s="162">
        <v>44192</v>
      </c>
    </row>
    <row r="1027" spans="1:5" x14ac:dyDescent="0.2">
      <c r="A1027" s="103">
        <v>3849</v>
      </c>
      <c r="B1027" t="s">
        <v>147</v>
      </c>
      <c r="C1027" s="103">
        <v>60</v>
      </c>
      <c r="D1027" s="103">
        <v>25989</v>
      </c>
      <c r="E1027" s="162">
        <v>44193</v>
      </c>
    </row>
    <row r="1028" spans="1:5" x14ac:dyDescent="0.2">
      <c r="A1028" s="103">
        <v>3846</v>
      </c>
      <c r="B1028" t="s">
        <v>120</v>
      </c>
      <c r="C1028" s="103">
        <v>46</v>
      </c>
      <c r="D1028" s="103">
        <v>18401</v>
      </c>
      <c r="E1028" s="162">
        <v>44193</v>
      </c>
    </row>
    <row r="1029" spans="1:5" x14ac:dyDescent="0.2">
      <c r="A1029" s="103">
        <v>3780</v>
      </c>
      <c r="B1029" t="s">
        <v>148</v>
      </c>
      <c r="C1029" s="103">
        <v>40</v>
      </c>
      <c r="D1029" s="103">
        <v>15361</v>
      </c>
      <c r="E1029" s="162">
        <v>44193</v>
      </c>
    </row>
    <row r="1030" spans="1:5" x14ac:dyDescent="0.2">
      <c r="A1030" s="103">
        <v>3751</v>
      </c>
      <c r="B1030" t="s">
        <v>111</v>
      </c>
      <c r="C1030" s="103">
        <v>36</v>
      </c>
      <c r="D1030" s="103">
        <v>9578</v>
      </c>
      <c r="E1030" s="162">
        <v>44193</v>
      </c>
    </row>
    <row r="1031" spans="1:5" x14ac:dyDescent="0.2">
      <c r="A1031" s="103">
        <v>3867</v>
      </c>
      <c r="B1031" t="s">
        <v>144</v>
      </c>
      <c r="C1031" s="103">
        <v>33</v>
      </c>
      <c r="D1031" s="103">
        <v>12516</v>
      </c>
      <c r="E1031" s="162">
        <v>44193</v>
      </c>
    </row>
    <row r="1032" spans="1:5" x14ac:dyDescent="0.2">
      <c r="A1032" s="103">
        <v>3859</v>
      </c>
      <c r="B1032" t="s">
        <v>117</v>
      </c>
      <c r="C1032" s="103">
        <v>32</v>
      </c>
      <c r="D1032" s="103">
        <v>12846</v>
      </c>
      <c r="E1032" s="162">
        <v>44193</v>
      </c>
    </row>
    <row r="1033" spans="1:5" x14ac:dyDescent="0.2">
      <c r="A1033" s="103">
        <v>3723</v>
      </c>
      <c r="B1033" t="s">
        <v>113</v>
      </c>
      <c r="C1033" s="103">
        <v>29</v>
      </c>
      <c r="D1033" s="103">
        <v>13119</v>
      </c>
      <c r="E1033" s="162">
        <v>44193</v>
      </c>
    </row>
    <row r="1034" spans="1:5" x14ac:dyDescent="0.2">
      <c r="A1034" s="103">
        <v>3783</v>
      </c>
      <c r="B1034" t="s">
        <v>124</v>
      </c>
      <c r="C1034" s="103">
        <v>28</v>
      </c>
      <c r="D1034" s="103">
        <v>10018</v>
      </c>
      <c r="E1034" s="162">
        <v>44193</v>
      </c>
    </row>
    <row r="1035" spans="1:5" x14ac:dyDescent="0.2">
      <c r="A1035" s="103">
        <v>3873</v>
      </c>
      <c r="B1035" t="s">
        <v>132</v>
      </c>
      <c r="C1035" s="103">
        <v>28</v>
      </c>
      <c r="D1035" s="103">
        <v>10958</v>
      </c>
      <c r="E1035" s="162">
        <v>44193</v>
      </c>
    </row>
    <row r="1036" spans="1:5" x14ac:dyDescent="0.2">
      <c r="A1036" s="103">
        <v>3736</v>
      </c>
      <c r="B1036" t="s">
        <v>146</v>
      </c>
      <c r="C1036" s="103">
        <v>26</v>
      </c>
      <c r="D1036" s="103">
        <v>9992</v>
      </c>
      <c r="E1036" s="162">
        <v>44193</v>
      </c>
    </row>
    <row r="1037" spans="1:5" x14ac:dyDescent="0.2">
      <c r="A1037" s="103">
        <v>3824</v>
      </c>
      <c r="B1037" t="s">
        <v>135</v>
      </c>
      <c r="C1037" s="103">
        <v>26</v>
      </c>
      <c r="D1037" s="103">
        <v>13831</v>
      </c>
      <c r="E1037" s="162">
        <v>44193</v>
      </c>
    </row>
    <row r="1038" spans="1:5" x14ac:dyDescent="0.2">
      <c r="A1038" s="103">
        <v>3764</v>
      </c>
      <c r="B1038" t="s">
        <v>139</v>
      </c>
      <c r="C1038" s="103">
        <v>25</v>
      </c>
      <c r="D1038" s="103">
        <v>11102</v>
      </c>
      <c r="E1038" s="162">
        <v>44193</v>
      </c>
    </row>
    <row r="1039" spans="1:5" x14ac:dyDescent="0.2">
      <c r="A1039" s="103">
        <v>3842</v>
      </c>
      <c r="B1039" t="s">
        <v>137</v>
      </c>
      <c r="C1039" s="103">
        <v>24</v>
      </c>
      <c r="D1039" s="103">
        <v>11247</v>
      </c>
      <c r="E1039" s="162">
        <v>44193</v>
      </c>
    </row>
    <row r="1040" spans="1:5" x14ac:dyDescent="0.2">
      <c r="A1040" s="103">
        <v>3798</v>
      </c>
      <c r="B1040" t="s">
        <v>116</v>
      </c>
      <c r="C1040" s="103">
        <v>24</v>
      </c>
      <c r="D1040" s="103">
        <v>9865</v>
      </c>
      <c r="E1040" s="162">
        <v>44193</v>
      </c>
    </row>
    <row r="1041" spans="1:5" x14ac:dyDescent="0.2">
      <c r="A1041" s="103">
        <v>3753</v>
      </c>
      <c r="B1041" t="s">
        <v>129</v>
      </c>
      <c r="C1041" s="103">
        <v>24</v>
      </c>
      <c r="D1041" s="103">
        <v>14067</v>
      </c>
      <c r="E1041" s="162">
        <v>44193</v>
      </c>
    </row>
    <row r="1042" spans="1:5" x14ac:dyDescent="0.2">
      <c r="A1042" s="103">
        <v>3761</v>
      </c>
      <c r="B1042" t="s">
        <v>140</v>
      </c>
      <c r="C1042" s="103">
        <v>23</v>
      </c>
      <c r="D1042" s="103">
        <v>8248</v>
      </c>
      <c r="E1042" s="162">
        <v>44193</v>
      </c>
    </row>
    <row r="1043" spans="1:5" x14ac:dyDescent="0.2">
      <c r="A1043" s="103">
        <v>3806</v>
      </c>
      <c r="B1043" t="s">
        <v>118</v>
      </c>
      <c r="C1043" s="103">
        <v>23</v>
      </c>
      <c r="D1043" s="103">
        <v>12260</v>
      </c>
      <c r="E1043" s="162">
        <v>44193</v>
      </c>
    </row>
    <row r="1044" spans="1:5" x14ac:dyDescent="0.2">
      <c r="A1044" s="103">
        <v>3797</v>
      </c>
      <c r="B1044" t="s">
        <v>112</v>
      </c>
      <c r="C1044" s="103">
        <v>22</v>
      </c>
      <c r="D1044" s="103">
        <v>6988</v>
      </c>
      <c r="E1044" s="162">
        <v>44193</v>
      </c>
    </row>
    <row r="1045" spans="1:5" x14ac:dyDescent="0.2">
      <c r="A1045" s="103">
        <v>3737</v>
      </c>
      <c r="B1045" t="s">
        <v>145</v>
      </c>
      <c r="C1045" s="103">
        <v>22</v>
      </c>
      <c r="D1045" s="103">
        <v>13430</v>
      </c>
      <c r="E1045" s="162">
        <v>44193</v>
      </c>
    </row>
    <row r="1046" spans="1:5" x14ac:dyDescent="0.2">
      <c r="A1046" s="103">
        <v>3760</v>
      </c>
      <c r="B1046" t="s">
        <v>114</v>
      </c>
      <c r="C1046" s="103">
        <v>21</v>
      </c>
      <c r="D1046" s="103">
        <v>8816</v>
      </c>
      <c r="E1046" s="162">
        <v>44193</v>
      </c>
    </row>
    <row r="1047" spans="1:5" x14ac:dyDescent="0.2">
      <c r="A1047" s="103">
        <v>3752</v>
      </c>
      <c r="B1047" t="s">
        <v>142</v>
      </c>
      <c r="C1047" s="103">
        <v>21</v>
      </c>
      <c r="D1047" s="103">
        <v>13054</v>
      </c>
      <c r="E1047" s="162">
        <v>44193</v>
      </c>
    </row>
    <row r="1048" spans="1:5" x14ac:dyDescent="0.2">
      <c r="A1048" s="103">
        <v>3795</v>
      </c>
      <c r="B1048" t="s">
        <v>138</v>
      </c>
      <c r="C1048" s="103">
        <v>20</v>
      </c>
      <c r="D1048" s="103">
        <v>8306</v>
      </c>
      <c r="E1048" s="162">
        <v>44193</v>
      </c>
    </row>
    <row r="1049" spans="1:5" x14ac:dyDescent="0.2">
      <c r="A1049" s="103">
        <v>3743</v>
      </c>
      <c r="B1049" t="s">
        <v>131</v>
      </c>
      <c r="C1049" s="103">
        <v>20</v>
      </c>
      <c r="D1049" s="103">
        <v>12101</v>
      </c>
      <c r="E1049" s="162">
        <v>44193</v>
      </c>
    </row>
    <row r="1050" spans="1:5" x14ac:dyDescent="0.2">
      <c r="A1050" s="103">
        <v>3715</v>
      </c>
      <c r="B1050" t="s">
        <v>122</v>
      </c>
      <c r="C1050" s="103">
        <v>20</v>
      </c>
      <c r="D1050" s="103">
        <v>10318</v>
      </c>
      <c r="E1050" s="162">
        <v>44193</v>
      </c>
    </row>
    <row r="1051" spans="1:5" x14ac:dyDescent="0.2">
      <c r="A1051" s="103">
        <v>3767</v>
      </c>
      <c r="B1051" t="s">
        <v>126</v>
      </c>
      <c r="C1051" s="103">
        <v>19</v>
      </c>
      <c r="D1051" s="103">
        <v>11762</v>
      </c>
      <c r="E1051" s="162">
        <v>44193</v>
      </c>
    </row>
    <row r="1052" spans="1:5" x14ac:dyDescent="0.2">
      <c r="A1052" s="103">
        <v>3863</v>
      </c>
      <c r="B1052" t="s">
        <v>133</v>
      </c>
      <c r="C1052" s="103">
        <v>19</v>
      </c>
      <c r="D1052" s="103">
        <v>11233</v>
      </c>
      <c r="E1052" s="162">
        <v>44193</v>
      </c>
    </row>
    <row r="1053" spans="1:5" x14ac:dyDescent="0.2">
      <c r="A1053" s="103">
        <v>3788</v>
      </c>
      <c r="B1053" t="s">
        <v>127</v>
      </c>
      <c r="C1053" s="103">
        <v>18</v>
      </c>
      <c r="D1053" s="103">
        <v>12762</v>
      </c>
      <c r="E1053" s="162">
        <v>44193</v>
      </c>
    </row>
    <row r="1054" spans="1:5" x14ac:dyDescent="0.2">
      <c r="A1054" s="103">
        <v>3776</v>
      </c>
      <c r="B1054" t="s">
        <v>134</v>
      </c>
      <c r="C1054" s="103">
        <v>18</v>
      </c>
      <c r="D1054" s="103">
        <v>12668</v>
      </c>
      <c r="E1054" s="162">
        <v>44193</v>
      </c>
    </row>
    <row r="1055" spans="1:5" x14ac:dyDescent="0.2">
      <c r="A1055" s="103">
        <v>3860</v>
      </c>
      <c r="B1055" t="s">
        <v>115</v>
      </c>
      <c r="C1055" s="103">
        <v>17</v>
      </c>
      <c r="D1055" s="103">
        <v>4526</v>
      </c>
      <c r="E1055" s="162">
        <v>44193</v>
      </c>
    </row>
    <row r="1056" spans="1:5" x14ac:dyDescent="0.2">
      <c r="A1056" s="103">
        <v>3787</v>
      </c>
      <c r="B1056" t="s">
        <v>128</v>
      </c>
      <c r="C1056" s="103">
        <v>16</v>
      </c>
      <c r="D1056" s="103">
        <v>12617</v>
      </c>
      <c r="E1056" s="162">
        <v>44193</v>
      </c>
    </row>
    <row r="1057" spans="1:5" x14ac:dyDescent="0.2">
      <c r="A1057" s="103">
        <v>1608</v>
      </c>
      <c r="B1057" t="s">
        <v>78</v>
      </c>
      <c r="C1057" s="103">
        <v>15</v>
      </c>
      <c r="D1057" s="103">
        <v>6211</v>
      </c>
      <c r="E1057" s="162">
        <v>44193</v>
      </c>
    </row>
    <row r="1058" spans="1:5" x14ac:dyDescent="0.2">
      <c r="A1058" s="103">
        <v>1636</v>
      </c>
      <c r="B1058" t="s">
        <v>82</v>
      </c>
      <c r="C1058" s="103">
        <v>14</v>
      </c>
      <c r="D1058" s="103">
        <v>7203</v>
      </c>
      <c r="E1058" s="162">
        <v>44193</v>
      </c>
    </row>
    <row r="1059" spans="1:5" x14ac:dyDescent="0.2">
      <c r="A1059" s="103">
        <v>1626</v>
      </c>
      <c r="B1059" t="s">
        <v>79</v>
      </c>
      <c r="C1059" s="103">
        <v>13</v>
      </c>
      <c r="D1059" s="103">
        <v>8001</v>
      </c>
      <c r="E1059" s="162">
        <v>44193</v>
      </c>
    </row>
    <row r="1060" spans="1:5" x14ac:dyDescent="0.2">
      <c r="A1060" s="103">
        <v>1607</v>
      </c>
      <c r="B1060" t="s">
        <v>87</v>
      </c>
      <c r="C1060" s="103">
        <v>13</v>
      </c>
      <c r="D1060" s="103">
        <v>7291</v>
      </c>
      <c r="E1060" s="162">
        <v>44193</v>
      </c>
    </row>
    <row r="1061" spans="1:5" x14ac:dyDescent="0.2">
      <c r="A1061" s="103">
        <v>1632</v>
      </c>
      <c r="B1061" t="s">
        <v>85</v>
      </c>
      <c r="C1061" s="103">
        <v>12</v>
      </c>
      <c r="D1061" s="103">
        <v>2281</v>
      </c>
      <c r="E1061" s="162">
        <v>44193</v>
      </c>
    </row>
    <row r="1062" spans="1:5" x14ac:dyDescent="0.2">
      <c r="A1062" s="103">
        <v>1604</v>
      </c>
      <c r="B1062" t="s">
        <v>86</v>
      </c>
      <c r="C1062" s="103">
        <v>10</v>
      </c>
      <c r="D1062" s="103">
        <v>3472</v>
      </c>
      <c r="E1062" s="162">
        <v>44193</v>
      </c>
    </row>
    <row r="1063" spans="1:5" x14ac:dyDescent="0.2">
      <c r="A1063" s="103">
        <v>1619</v>
      </c>
      <c r="B1063" t="s">
        <v>83</v>
      </c>
      <c r="C1063" s="103">
        <v>9</v>
      </c>
      <c r="D1063" s="103">
        <v>3983</v>
      </c>
      <c r="E1063" s="162">
        <v>44193</v>
      </c>
    </row>
    <row r="1064" spans="1:5" x14ac:dyDescent="0.2">
      <c r="A1064" s="103">
        <v>1602</v>
      </c>
      <c r="B1064" t="s">
        <v>88</v>
      </c>
      <c r="C1064" s="103">
        <v>8</v>
      </c>
      <c r="D1064" s="103">
        <v>4512</v>
      </c>
      <c r="E1064" s="162">
        <v>44193</v>
      </c>
    </row>
    <row r="1065" spans="1:5" x14ac:dyDescent="0.2">
      <c r="A1065" s="103">
        <v>1605</v>
      </c>
      <c r="B1065" t="s">
        <v>80</v>
      </c>
      <c r="C1065" s="103">
        <v>6</v>
      </c>
      <c r="D1065" s="103">
        <v>1574</v>
      </c>
      <c r="E1065" s="162">
        <v>44193</v>
      </c>
    </row>
    <row r="1066" spans="1:5" x14ac:dyDescent="0.2">
      <c r="A1066" s="103">
        <v>1601</v>
      </c>
      <c r="B1066" t="s">
        <v>81</v>
      </c>
      <c r="C1066" s="103">
        <v>4</v>
      </c>
      <c r="D1066" s="103">
        <v>4725</v>
      </c>
      <c r="E1066" s="162">
        <v>44193</v>
      </c>
    </row>
    <row r="1067" spans="1:5" x14ac:dyDescent="0.2">
      <c r="A1067" s="103">
        <v>1603</v>
      </c>
      <c r="B1067" t="s">
        <v>89</v>
      </c>
      <c r="C1067" s="103">
        <v>3</v>
      </c>
      <c r="D1067" s="103">
        <v>1163</v>
      </c>
      <c r="E1067" s="162">
        <v>44193</v>
      </c>
    </row>
    <row r="1068" spans="1:5" x14ac:dyDescent="0.2">
      <c r="A1068" s="103">
        <v>5603</v>
      </c>
      <c r="B1068" t="s">
        <v>109</v>
      </c>
      <c r="C1068" s="103">
        <v>87</v>
      </c>
      <c r="D1068" s="103">
        <v>8369</v>
      </c>
      <c r="E1068" s="162">
        <v>44194</v>
      </c>
    </row>
    <row r="1069" spans="1:5" x14ac:dyDescent="0.2">
      <c r="A1069" s="103">
        <v>3849</v>
      </c>
      <c r="B1069" t="s">
        <v>147</v>
      </c>
      <c r="C1069" s="103">
        <v>80</v>
      </c>
      <c r="D1069" s="103">
        <v>26482</v>
      </c>
      <c r="E1069" s="162">
        <v>44194</v>
      </c>
    </row>
    <row r="1070" spans="1:5" x14ac:dyDescent="0.2">
      <c r="A1070" s="103">
        <v>3846</v>
      </c>
      <c r="B1070" t="s">
        <v>120</v>
      </c>
      <c r="C1070" s="103">
        <v>57</v>
      </c>
      <c r="D1070" s="103">
        <v>18489</v>
      </c>
      <c r="E1070" s="162">
        <v>44194</v>
      </c>
    </row>
    <row r="1071" spans="1:5" x14ac:dyDescent="0.2">
      <c r="A1071" s="103">
        <v>3780</v>
      </c>
      <c r="B1071" t="s">
        <v>148</v>
      </c>
      <c r="C1071" s="103">
        <v>56</v>
      </c>
      <c r="D1071" s="103">
        <v>19531</v>
      </c>
      <c r="E1071" s="162">
        <v>44194</v>
      </c>
    </row>
    <row r="1072" spans="1:5" x14ac:dyDescent="0.2">
      <c r="A1072" s="103">
        <v>1632</v>
      </c>
      <c r="B1072" t="s">
        <v>85</v>
      </c>
      <c r="C1072" s="103">
        <v>55</v>
      </c>
      <c r="D1072" s="103">
        <v>15166</v>
      </c>
      <c r="E1072" s="162">
        <v>44194</v>
      </c>
    </row>
    <row r="1073" spans="1:5" x14ac:dyDescent="0.2">
      <c r="A1073" s="103">
        <v>3722</v>
      </c>
      <c r="B1073" t="s">
        <v>99</v>
      </c>
      <c r="C1073" s="103">
        <v>54</v>
      </c>
      <c r="D1073" s="103">
        <v>12934</v>
      </c>
      <c r="E1073" s="162">
        <v>44194</v>
      </c>
    </row>
    <row r="1074" spans="1:5" x14ac:dyDescent="0.2">
      <c r="A1074" s="103">
        <v>5614</v>
      </c>
      <c r="B1074" t="s">
        <v>106</v>
      </c>
      <c r="C1074" s="103">
        <v>52</v>
      </c>
      <c r="D1074" s="103">
        <v>12778</v>
      </c>
      <c r="E1074" s="162">
        <v>44194</v>
      </c>
    </row>
    <row r="1075" spans="1:5" x14ac:dyDescent="0.2">
      <c r="A1075" s="103">
        <v>1636</v>
      </c>
      <c r="B1075" t="s">
        <v>82</v>
      </c>
      <c r="C1075" s="103">
        <v>47</v>
      </c>
      <c r="D1075" s="103">
        <v>20492</v>
      </c>
      <c r="E1075" s="162">
        <v>44194</v>
      </c>
    </row>
    <row r="1076" spans="1:5" x14ac:dyDescent="0.2">
      <c r="A1076" s="103">
        <v>5602</v>
      </c>
      <c r="B1076" t="s">
        <v>107</v>
      </c>
      <c r="C1076" s="103">
        <v>45</v>
      </c>
      <c r="D1076" s="103">
        <v>19359</v>
      </c>
      <c r="E1076" s="162">
        <v>44194</v>
      </c>
    </row>
    <row r="1077" spans="1:5" x14ac:dyDescent="0.2">
      <c r="A1077" s="103">
        <v>5621</v>
      </c>
      <c r="B1077" t="s">
        <v>100</v>
      </c>
      <c r="C1077" s="103">
        <v>44</v>
      </c>
      <c r="D1077" s="103">
        <v>13764</v>
      </c>
      <c r="E1077" s="162">
        <v>44194</v>
      </c>
    </row>
    <row r="1078" spans="1:5" x14ac:dyDescent="0.2">
      <c r="A1078" s="103">
        <v>3859</v>
      </c>
      <c r="B1078" t="s">
        <v>117</v>
      </c>
      <c r="C1078" s="103">
        <v>44</v>
      </c>
      <c r="D1078" s="103">
        <v>16625</v>
      </c>
      <c r="E1078" s="162">
        <v>44194</v>
      </c>
    </row>
    <row r="1079" spans="1:5" x14ac:dyDescent="0.2">
      <c r="A1079" s="103">
        <v>1607</v>
      </c>
      <c r="B1079" t="s">
        <v>87</v>
      </c>
      <c r="C1079" s="103">
        <v>44</v>
      </c>
      <c r="D1079" s="103">
        <v>21835</v>
      </c>
      <c r="E1079" s="162">
        <v>44194</v>
      </c>
    </row>
    <row r="1080" spans="1:5" x14ac:dyDescent="0.2">
      <c r="A1080" s="103">
        <v>1608</v>
      </c>
      <c r="B1080" t="s">
        <v>78</v>
      </c>
      <c r="C1080" s="103">
        <v>43</v>
      </c>
      <c r="D1080" s="103">
        <v>21274</v>
      </c>
      <c r="E1080" s="162">
        <v>44194</v>
      </c>
    </row>
    <row r="1081" spans="1:5" x14ac:dyDescent="0.2">
      <c r="A1081" s="103">
        <v>3764</v>
      </c>
      <c r="B1081" t="s">
        <v>139</v>
      </c>
      <c r="C1081" s="103">
        <v>43</v>
      </c>
      <c r="D1081" s="103">
        <v>17397</v>
      </c>
      <c r="E1081" s="162">
        <v>44194</v>
      </c>
    </row>
    <row r="1082" spans="1:5" x14ac:dyDescent="0.2">
      <c r="A1082" s="103">
        <v>3751</v>
      </c>
      <c r="B1082" t="s">
        <v>111</v>
      </c>
      <c r="C1082" s="103">
        <v>42</v>
      </c>
      <c r="D1082" s="103">
        <v>17046</v>
      </c>
      <c r="E1082" s="162">
        <v>44194</v>
      </c>
    </row>
    <row r="1083" spans="1:5" x14ac:dyDescent="0.2">
      <c r="A1083" s="103">
        <v>3723</v>
      </c>
      <c r="B1083" t="s">
        <v>113</v>
      </c>
      <c r="C1083" s="103">
        <v>42</v>
      </c>
      <c r="D1083" s="103">
        <v>19596</v>
      </c>
      <c r="E1083" s="162">
        <v>44194</v>
      </c>
    </row>
    <row r="1084" spans="1:5" x14ac:dyDescent="0.2">
      <c r="A1084" s="103">
        <v>5619</v>
      </c>
      <c r="B1084" t="s">
        <v>102</v>
      </c>
      <c r="C1084" s="103">
        <v>42</v>
      </c>
      <c r="D1084" s="103">
        <v>12039</v>
      </c>
      <c r="E1084" s="162">
        <v>44194</v>
      </c>
    </row>
    <row r="1085" spans="1:5" x14ac:dyDescent="0.2">
      <c r="A1085" s="103">
        <v>3842</v>
      </c>
      <c r="B1085" t="s">
        <v>137</v>
      </c>
      <c r="C1085" s="103">
        <v>40</v>
      </c>
      <c r="D1085" s="103">
        <v>18856</v>
      </c>
      <c r="E1085" s="162">
        <v>44194</v>
      </c>
    </row>
    <row r="1086" spans="1:5" x14ac:dyDescent="0.2">
      <c r="A1086" s="103">
        <v>3753</v>
      </c>
      <c r="B1086" t="s">
        <v>129</v>
      </c>
      <c r="C1086" s="103">
        <v>39</v>
      </c>
      <c r="D1086" s="103">
        <v>17289</v>
      </c>
      <c r="E1086" s="162">
        <v>44194</v>
      </c>
    </row>
    <row r="1087" spans="1:5" x14ac:dyDescent="0.2">
      <c r="A1087" s="103">
        <v>3824</v>
      </c>
      <c r="B1087" t="s">
        <v>135</v>
      </c>
      <c r="C1087" s="103">
        <v>36</v>
      </c>
      <c r="D1087" s="103">
        <v>15197</v>
      </c>
      <c r="E1087" s="162">
        <v>44194</v>
      </c>
    </row>
    <row r="1088" spans="1:5" x14ac:dyDescent="0.2">
      <c r="A1088" s="103">
        <v>3743</v>
      </c>
      <c r="B1088" t="s">
        <v>131</v>
      </c>
      <c r="C1088" s="103">
        <v>35</v>
      </c>
      <c r="D1088" s="103">
        <v>18771</v>
      </c>
      <c r="E1088" s="162">
        <v>44194</v>
      </c>
    </row>
    <row r="1089" spans="1:5" x14ac:dyDescent="0.2">
      <c r="A1089" s="103">
        <v>3867</v>
      </c>
      <c r="B1089" t="s">
        <v>144</v>
      </c>
      <c r="C1089" s="103">
        <v>33</v>
      </c>
      <c r="D1089" s="103">
        <v>20719</v>
      </c>
      <c r="E1089" s="162">
        <v>44194</v>
      </c>
    </row>
    <row r="1090" spans="1:5" x14ac:dyDescent="0.2">
      <c r="A1090" s="103">
        <v>3715</v>
      </c>
      <c r="B1090" t="s">
        <v>122</v>
      </c>
      <c r="C1090" s="103">
        <v>33</v>
      </c>
      <c r="D1090" s="103">
        <v>15820</v>
      </c>
      <c r="E1090" s="162">
        <v>44194</v>
      </c>
    </row>
    <row r="1091" spans="1:5" x14ac:dyDescent="0.2">
      <c r="A1091" s="103">
        <v>3784</v>
      </c>
      <c r="B1091" t="s">
        <v>136</v>
      </c>
      <c r="C1091" s="103">
        <v>31</v>
      </c>
      <c r="D1091" s="103">
        <v>15006</v>
      </c>
      <c r="E1091" s="162">
        <v>44194</v>
      </c>
    </row>
    <row r="1092" spans="1:5" x14ac:dyDescent="0.2">
      <c r="A1092" s="103">
        <v>5617</v>
      </c>
      <c r="B1092" t="s">
        <v>103</v>
      </c>
      <c r="C1092" s="103">
        <v>30</v>
      </c>
      <c r="D1092" s="103">
        <v>15838</v>
      </c>
      <c r="E1092" s="162">
        <v>44194</v>
      </c>
    </row>
    <row r="1093" spans="1:5" x14ac:dyDescent="0.2">
      <c r="A1093" s="103">
        <v>3795</v>
      </c>
      <c r="B1093" t="s">
        <v>138</v>
      </c>
      <c r="C1093" s="103">
        <v>30</v>
      </c>
      <c r="D1093" s="103">
        <v>16010</v>
      </c>
      <c r="E1093" s="162">
        <v>44194</v>
      </c>
    </row>
    <row r="1094" spans="1:5" x14ac:dyDescent="0.2">
      <c r="A1094" s="103">
        <v>3798</v>
      </c>
      <c r="B1094" t="s">
        <v>116</v>
      </c>
      <c r="C1094" s="103">
        <v>29</v>
      </c>
      <c r="D1094" s="103">
        <v>10283</v>
      </c>
      <c r="E1094" s="162">
        <v>44194</v>
      </c>
    </row>
    <row r="1095" spans="1:5" x14ac:dyDescent="0.2">
      <c r="A1095" s="103">
        <v>3776</v>
      </c>
      <c r="B1095" t="s">
        <v>134</v>
      </c>
      <c r="C1095" s="103">
        <v>29</v>
      </c>
      <c r="D1095" s="103">
        <v>16658</v>
      </c>
      <c r="E1095" s="162">
        <v>44194</v>
      </c>
    </row>
    <row r="1096" spans="1:5" x14ac:dyDescent="0.2">
      <c r="A1096" s="103">
        <v>1613</v>
      </c>
      <c r="B1096" t="s">
        <v>84</v>
      </c>
      <c r="C1096" s="103">
        <v>28</v>
      </c>
      <c r="D1096" s="103">
        <v>11675</v>
      </c>
      <c r="E1096" s="162">
        <v>44194</v>
      </c>
    </row>
    <row r="1097" spans="1:5" x14ac:dyDescent="0.2">
      <c r="A1097" s="103">
        <v>3760</v>
      </c>
      <c r="B1097" t="s">
        <v>114</v>
      </c>
      <c r="C1097" s="103">
        <v>28</v>
      </c>
      <c r="D1097" s="103">
        <v>16371</v>
      </c>
      <c r="E1097" s="162">
        <v>44194</v>
      </c>
    </row>
    <row r="1098" spans="1:5" x14ac:dyDescent="0.2">
      <c r="A1098" s="103">
        <v>3752</v>
      </c>
      <c r="B1098" t="s">
        <v>142</v>
      </c>
      <c r="C1098" s="103">
        <v>28</v>
      </c>
      <c r="D1098" s="103">
        <v>15623</v>
      </c>
      <c r="E1098" s="162">
        <v>44194</v>
      </c>
    </row>
    <row r="1099" spans="1:5" x14ac:dyDescent="0.2">
      <c r="A1099" s="103">
        <v>3736</v>
      </c>
      <c r="B1099" t="s">
        <v>146</v>
      </c>
      <c r="C1099" s="103">
        <v>28</v>
      </c>
      <c r="D1099" s="103">
        <v>15508</v>
      </c>
      <c r="E1099" s="162">
        <v>44194</v>
      </c>
    </row>
    <row r="1100" spans="1:5" x14ac:dyDescent="0.2">
      <c r="A1100" s="103">
        <v>3783</v>
      </c>
      <c r="B1100" t="s">
        <v>124</v>
      </c>
      <c r="C1100" s="103">
        <v>27</v>
      </c>
      <c r="D1100" s="103">
        <v>15979</v>
      </c>
      <c r="E1100" s="162">
        <v>44194</v>
      </c>
    </row>
    <row r="1101" spans="1:5" x14ac:dyDescent="0.2">
      <c r="A1101" s="103">
        <v>3788</v>
      </c>
      <c r="B1101" t="s">
        <v>127</v>
      </c>
      <c r="C1101" s="103">
        <v>25</v>
      </c>
      <c r="D1101" s="103">
        <v>19049</v>
      </c>
      <c r="E1101" s="162">
        <v>44194</v>
      </c>
    </row>
    <row r="1102" spans="1:5" x14ac:dyDescent="0.2">
      <c r="A1102" s="103">
        <v>3860</v>
      </c>
      <c r="B1102" t="s">
        <v>115</v>
      </c>
      <c r="C1102" s="103">
        <v>25</v>
      </c>
      <c r="D1102" s="103">
        <v>11735</v>
      </c>
      <c r="E1102" s="162">
        <v>44194</v>
      </c>
    </row>
    <row r="1103" spans="1:5" x14ac:dyDescent="0.2">
      <c r="A1103" s="103">
        <v>1605</v>
      </c>
      <c r="B1103" t="s">
        <v>80</v>
      </c>
      <c r="C1103" s="103">
        <v>23</v>
      </c>
      <c r="D1103" s="103">
        <v>8429</v>
      </c>
      <c r="E1103" s="162">
        <v>44194</v>
      </c>
    </row>
    <row r="1104" spans="1:5" x14ac:dyDescent="0.2">
      <c r="A1104" s="103">
        <v>3761</v>
      </c>
      <c r="B1104" t="s">
        <v>140</v>
      </c>
      <c r="C1104" s="103">
        <v>23</v>
      </c>
      <c r="D1104" s="103">
        <v>15576</v>
      </c>
      <c r="E1104" s="162">
        <v>44194</v>
      </c>
    </row>
    <row r="1105" spans="1:5" x14ac:dyDescent="0.2">
      <c r="A1105" s="103">
        <v>3767</v>
      </c>
      <c r="B1105" t="s">
        <v>126</v>
      </c>
      <c r="C1105" s="103">
        <v>22</v>
      </c>
      <c r="D1105" s="103">
        <v>15310</v>
      </c>
      <c r="E1105" s="162">
        <v>44194</v>
      </c>
    </row>
    <row r="1106" spans="1:5" x14ac:dyDescent="0.2">
      <c r="A1106" s="103">
        <v>3797</v>
      </c>
      <c r="B1106" t="s">
        <v>112</v>
      </c>
      <c r="C1106" s="103">
        <v>22</v>
      </c>
      <c r="D1106" s="103">
        <v>16160</v>
      </c>
      <c r="E1106" s="162">
        <v>44194</v>
      </c>
    </row>
    <row r="1107" spans="1:5" x14ac:dyDescent="0.2">
      <c r="A1107" s="103">
        <v>1602</v>
      </c>
      <c r="B1107" t="s">
        <v>88</v>
      </c>
      <c r="C1107" s="103">
        <v>20</v>
      </c>
      <c r="D1107" s="103">
        <v>10300</v>
      </c>
      <c r="E1107" s="162">
        <v>44194</v>
      </c>
    </row>
    <row r="1108" spans="1:5" x14ac:dyDescent="0.2">
      <c r="A1108" s="103">
        <v>3737</v>
      </c>
      <c r="B1108" t="s">
        <v>145</v>
      </c>
      <c r="C1108" s="103">
        <v>20</v>
      </c>
      <c r="D1108" s="103">
        <v>19529</v>
      </c>
      <c r="E1108" s="162">
        <v>44194</v>
      </c>
    </row>
    <row r="1109" spans="1:5" x14ac:dyDescent="0.2">
      <c r="A1109" s="103">
        <v>3765</v>
      </c>
      <c r="B1109" t="s">
        <v>119</v>
      </c>
      <c r="C1109" s="103">
        <v>18</v>
      </c>
      <c r="D1109" s="103">
        <v>16760</v>
      </c>
      <c r="E1109" s="162">
        <v>44194</v>
      </c>
    </row>
    <row r="1110" spans="1:5" x14ac:dyDescent="0.2">
      <c r="A1110" s="103">
        <v>1603</v>
      </c>
      <c r="B1110" t="s">
        <v>89</v>
      </c>
      <c r="C1110" s="103">
        <v>10</v>
      </c>
      <c r="D1110" s="103">
        <v>4302</v>
      </c>
      <c r="E1110" s="162">
        <v>44194</v>
      </c>
    </row>
    <row r="1111" spans="1:5" x14ac:dyDescent="0.2">
      <c r="A1111" s="103">
        <v>3718</v>
      </c>
      <c r="B1111" t="s">
        <v>123</v>
      </c>
      <c r="C1111" s="103">
        <v>7</v>
      </c>
      <c r="D1111" s="103">
        <v>2459</v>
      </c>
      <c r="E1111" s="162">
        <v>44194</v>
      </c>
    </row>
    <row r="1112" spans="1:5" x14ac:dyDescent="0.2">
      <c r="A1112" s="103">
        <v>1636</v>
      </c>
      <c r="B1112" t="s">
        <v>82</v>
      </c>
      <c r="C1112" s="103">
        <v>87</v>
      </c>
      <c r="D1112" s="103">
        <v>20896</v>
      </c>
      <c r="E1112" s="162">
        <v>44195</v>
      </c>
    </row>
    <row r="1113" spans="1:5" x14ac:dyDescent="0.2">
      <c r="A1113" s="103">
        <v>1607</v>
      </c>
      <c r="B1113" t="s">
        <v>87</v>
      </c>
      <c r="C1113" s="103">
        <v>81</v>
      </c>
      <c r="D1113" s="103">
        <v>13847</v>
      </c>
      <c r="E1113" s="162">
        <v>44195</v>
      </c>
    </row>
    <row r="1114" spans="1:5" x14ac:dyDescent="0.2">
      <c r="A1114" s="103">
        <v>3751</v>
      </c>
      <c r="B1114" t="s">
        <v>111</v>
      </c>
      <c r="C1114" s="103">
        <v>68</v>
      </c>
      <c r="D1114" s="103">
        <v>17272</v>
      </c>
      <c r="E1114" s="162">
        <v>44195</v>
      </c>
    </row>
    <row r="1115" spans="1:5" x14ac:dyDescent="0.2">
      <c r="A1115" s="103">
        <v>1608</v>
      </c>
      <c r="B1115" t="s">
        <v>78</v>
      </c>
      <c r="C1115" s="103">
        <v>64</v>
      </c>
      <c r="D1115" s="103">
        <v>16840</v>
      </c>
      <c r="E1115" s="162">
        <v>44195</v>
      </c>
    </row>
    <row r="1116" spans="1:5" x14ac:dyDescent="0.2">
      <c r="A1116" s="103">
        <v>3761</v>
      </c>
      <c r="B1116" t="s">
        <v>140</v>
      </c>
      <c r="C1116" s="103">
        <v>64</v>
      </c>
      <c r="D1116" s="103">
        <v>13062</v>
      </c>
      <c r="E1116" s="162">
        <v>44195</v>
      </c>
    </row>
    <row r="1117" spans="1:5" x14ac:dyDescent="0.2">
      <c r="A1117" s="103">
        <v>1619</v>
      </c>
      <c r="B1117" t="s">
        <v>83</v>
      </c>
      <c r="C1117" s="103">
        <v>63</v>
      </c>
      <c r="D1117" s="103">
        <v>12632</v>
      </c>
      <c r="E1117" s="162">
        <v>44195</v>
      </c>
    </row>
    <row r="1118" spans="1:5" x14ac:dyDescent="0.2">
      <c r="A1118" s="103">
        <v>3784</v>
      </c>
      <c r="B1118" t="s">
        <v>136</v>
      </c>
      <c r="C1118" s="103">
        <v>61</v>
      </c>
      <c r="D1118" s="103">
        <v>18756</v>
      </c>
      <c r="E1118" s="162">
        <v>44195</v>
      </c>
    </row>
    <row r="1119" spans="1:5" x14ac:dyDescent="0.2">
      <c r="A1119" s="103">
        <v>3849</v>
      </c>
      <c r="B1119" t="s">
        <v>147</v>
      </c>
      <c r="C1119" s="103">
        <v>55</v>
      </c>
      <c r="D1119" s="103">
        <v>17521</v>
      </c>
      <c r="E1119" s="162">
        <v>44195</v>
      </c>
    </row>
    <row r="1120" spans="1:5" x14ac:dyDescent="0.2">
      <c r="A1120" s="103">
        <v>5602</v>
      </c>
      <c r="B1120" t="s">
        <v>107</v>
      </c>
      <c r="C1120" s="103">
        <v>54</v>
      </c>
      <c r="D1120" s="103">
        <v>15169</v>
      </c>
      <c r="E1120" s="162">
        <v>44195</v>
      </c>
    </row>
    <row r="1121" spans="1:5" x14ac:dyDescent="0.2">
      <c r="A1121" s="103">
        <v>1604</v>
      </c>
      <c r="B1121" t="s">
        <v>86</v>
      </c>
      <c r="C1121" s="103">
        <v>53</v>
      </c>
      <c r="D1121" s="103">
        <v>12115</v>
      </c>
      <c r="E1121" s="162">
        <v>44195</v>
      </c>
    </row>
    <row r="1122" spans="1:5" x14ac:dyDescent="0.2">
      <c r="A1122" s="103">
        <v>3752</v>
      </c>
      <c r="B1122" t="s">
        <v>142</v>
      </c>
      <c r="C1122" s="103">
        <v>51</v>
      </c>
      <c r="D1122" s="103">
        <v>18410</v>
      </c>
      <c r="E1122" s="162">
        <v>44195</v>
      </c>
    </row>
    <row r="1123" spans="1:5" x14ac:dyDescent="0.2">
      <c r="A1123" s="103">
        <v>3736</v>
      </c>
      <c r="B1123" t="s">
        <v>146</v>
      </c>
      <c r="C1123" s="103">
        <v>51</v>
      </c>
      <c r="D1123" s="103">
        <v>18809</v>
      </c>
      <c r="E1123" s="162">
        <v>44195</v>
      </c>
    </row>
    <row r="1124" spans="1:5" x14ac:dyDescent="0.2">
      <c r="A1124" s="103">
        <v>3824</v>
      </c>
      <c r="B1124" t="s">
        <v>135</v>
      </c>
      <c r="C1124" s="103">
        <v>48</v>
      </c>
      <c r="D1124" s="103">
        <v>20201</v>
      </c>
      <c r="E1124" s="162">
        <v>44195</v>
      </c>
    </row>
    <row r="1125" spans="1:5" x14ac:dyDescent="0.2">
      <c r="A1125" s="103">
        <v>3723</v>
      </c>
      <c r="B1125" t="s">
        <v>113</v>
      </c>
      <c r="C1125" s="103">
        <v>47</v>
      </c>
      <c r="D1125" s="103">
        <v>16751</v>
      </c>
      <c r="E1125" s="162">
        <v>44195</v>
      </c>
    </row>
    <row r="1126" spans="1:5" x14ac:dyDescent="0.2">
      <c r="A1126" s="103">
        <v>3715</v>
      </c>
      <c r="B1126" t="s">
        <v>122</v>
      </c>
      <c r="C1126" s="103">
        <v>47</v>
      </c>
      <c r="D1126" s="103">
        <v>13180</v>
      </c>
      <c r="E1126" s="162">
        <v>44195</v>
      </c>
    </row>
    <row r="1127" spans="1:5" x14ac:dyDescent="0.2">
      <c r="A1127" s="103">
        <v>5617</v>
      </c>
      <c r="B1127" t="s">
        <v>103</v>
      </c>
      <c r="C1127" s="103">
        <v>46</v>
      </c>
      <c r="D1127" s="103">
        <v>13437</v>
      </c>
      <c r="E1127" s="162">
        <v>44195</v>
      </c>
    </row>
    <row r="1128" spans="1:5" x14ac:dyDescent="0.2">
      <c r="A1128" s="103">
        <v>3843</v>
      </c>
      <c r="B1128" t="s">
        <v>125</v>
      </c>
      <c r="C1128" s="103">
        <v>44</v>
      </c>
      <c r="D1128" s="103">
        <v>15406</v>
      </c>
      <c r="E1128" s="162">
        <v>44195</v>
      </c>
    </row>
    <row r="1129" spans="1:5" x14ac:dyDescent="0.2">
      <c r="A1129" s="103">
        <v>3795</v>
      </c>
      <c r="B1129" t="s">
        <v>138</v>
      </c>
      <c r="C1129" s="103">
        <v>44</v>
      </c>
      <c r="D1129" s="103">
        <v>13151</v>
      </c>
      <c r="E1129" s="162">
        <v>44195</v>
      </c>
    </row>
    <row r="1130" spans="1:5" x14ac:dyDescent="0.2">
      <c r="A1130" s="103">
        <v>3780</v>
      </c>
      <c r="B1130" t="s">
        <v>148</v>
      </c>
      <c r="C1130" s="103">
        <v>44</v>
      </c>
      <c r="D1130" s="103">
        <v>9341</v>
      </c>
      <c r="E1130" s="162">
        <v>44195</v>
      </c>
    </row>
    <row r="1131" spans="1:5" x14ac:dyDescent="0.2">
      <c r="A1131" s="103">
        <v>3797</v>
      </c>
      <c r="B1131" t="s">
        <v>112</v>
      </c>
      <c r="C1131" s="103">
        <v>42</v>
      </c>
      <c r="D1131" s="103">
        <v>17447</v>
      </c>
      <c r="E1131" s="162">
        <v>44195</v>
      </c>
    </row>
    <row r="1132" spans="1:5" x14ac:dyDescent="0.2">
      <c r="A1132" s="103">
        <v>1613</v>
      </c>
      <c r="B1132" t="s">
        <v>84</v>
      </c>
      <c r="C1132" s="103">
        <v>41</v>
      </c>
      <c r="D1132" s="103">
        <v>14185</v>
      </c>
      <c r="E1132" s="162">
        <v>44195</v>
      </c>
    </row>
    <row r="1133" spans="1:5" x14ac:dyDescent="0.2">
      <c r="A1133" s="103">
        <v>3842</v>
      </c>
      <c r="B1133" t="s">
        <v>137</v>
      </c>
      <c r="C1133" s="103">
        <v>40</v>
      </c>
      <c r="D1133" s="103">
        <v>16182</v>
      </c>
      <c r="E1133" s="162">
        <v>44195</v>
      </c>
    </row>
    <row r="1134" spans="1:5" x14ac:dyDescent="0.2">
      <c r="A1134" s="103">
        <v>3846</v>
      </c>
      <c r="B1134" t="s">
        <v>120</v>
      </c>
      <c r="C1134" s="103">
        <v>40</v>
      </c>
      <c r="D1134" s="103">
        <v>15079</v>
      </c>
      <c r="E1134" s="162">
        <v>44195</v>
      </c>
    </row>
    <row r="1135" spans="1:5" x14ac:dyDescent="0.2">
      <c r="A1135" s="103">
        <v>3783</v>
      </c>
      <c r="B1135" t="s">
        <v>124</v>
      </c>
      <c r="C1135" s="103">
        <v>39</v>
      </c>
      <c r="D1135" s="103">
        <v>19656</v>
      </c>
      <c r="E1135" s="162">
        <v>44195</v>
      </c>
    </row>
    <row r="1136" spans="1:5" x14ac:dyDescent="0.2">
      <c r="A1136" s="103">
        <v>3764</v>
      </c>
      <c r="B1136" t="s">
        <v>139</v>
      </c>
      <c r="C1136" s="103">
        <v>39</v>
      </c>
      <c r="D1136" s="103">
        <v>13784</v>
      </c>
      <c r="E1136" s="162">
        <v>44195</v>
      </c>
    </row>
    <row r="1137" spans="1:5" x14ac:dyDescent="0.2">
      <c r="A1137" s="103">
        <v>3737</v>
      </c>
      <c r="B1137" t="s">
        <v>145</v>
      </c>
      <c r="C1137" s="103">
        <v>38</v>
      </c>
      <c r="D1137" s="103">
        <v>20723</v>
      </c>
      <c r="E1137" s="162">
        <v>44195</v>
      </c>
    </row>
    <row r="1138" spans="1:5" x14ac:dyDescent="0.2">
      <c r="A1138" s="103">
        <v>3753</v>
      </c>
      <c r="B1138" t="s">
        <v>129</v>
      </c>
      <c r="C1138" s="103">
        <v>36</v>
      </c>
      <c r="D1138" s="103">
        <v>21438</v>
      </c>
      <c r="E1138" s="162">
        <v>44195</v>
      </c>
    </row>
    <row r="1139" spans="1:5" x14ac:dyDescent="0.2">
      <c r="A1139" s="103">
        <v>3776</v>
      </c>
      <c r="B1139" t="s">
        <v>134</v>
      </c>
      <c r="C1139" s="103">
        <v>35</v>
      </c>
      <c r="D1139" s="103">
        <v>19220</v>
      </c>
      <c r="E1139" s="162">
        <v>44195</v>
      </c>
    </row>
    <row r="1140" spans="1:5" x14ac:dyDescent="0.2">
      <c r="A1140" s="103">
        <v>5603</v>
      </c>
      <c r="B1140" t="s">
        <v>109</v>
      </c>
      <c r="C1140" s="103">
        <v>35</v>
      </c>
      <c r="D1140" s="103">
        <v>3113</v>
      </c>
      <c r="E1140" s="162">
        <v>44195</v>
      </c>
    </row>
    <row r="1141" spans="1:5" x14ac:dyDescent="0.2">
      <c r="A1141" s="103">
        <v>3722</v>
      </c>
      <c r="B1141" t="s">
        <v>99</v>
      </c>
      <c r="C1141" s="103">
        <v>34</v>
      </c>
      <c r="D1141" s="103">
        <v>8135</v>
      </c>
      <c r="E1141" s="162">
        <v>44195</v>
      </c>
    </row>
    <row r="1142" spans="1:5" x14ac:dyDescent="0.2">
      <c r="A1142" s="103">
        <v>1601</v>
      </c>
      <c r="B1142" t="s">
        <v>81</v>
      </c>
      <c r="C1142" s="103">
        <v>34</v>
      </c>
      <c r="D1142" s="103">
        <v>16141</v>
      </c>
      <c r="E1142" s="162">
        <v>44195</v>
      </c>
    </row>
    <row r="1143" spans="1:5" x14ac:dyDescent="0.2">
      <c r="A1143" s="103">
        <v>1602</v>
      </c>
      <c r="B1143" t="s">
        <v>88</v>
      </c>
      <c r="C1143" s="103">
        <v>34</v>
      </c>
      <c r="D1143" s="103">
        <v>16387</v>
      </c>
      <c r="E1143" s="162">
        <v>44195</v>
      </c>
    </row>
    <row r="1144" spans="1:5" x14ac:dyDescent="0.2">
      <c r="A1144" s="103">
        <v>3873</v>
      </c>
      <c r="B1144" t="s">
        <v>132</v>
      </c>
      <c r="C1144" s="103">
        <v>34</v>
      </c>
      <c r="D1144" s="103">
        <v>17133</v>
      </c>
      <c r="E1144" s="162">
        <v>44195</v>
      </c>
    </row>
    <row r="1145" spans="1:5" x14ac:dyDescent="0.2">
      <c r="A1145" s="103">
        <v>1605</v>
      </c>
      <c r="B1145" t="s">
        <v>80</v>
      </c>
      <c r="C1145" s="103">
        <v>33</v>
      </c>
      <c r="D1145" s="103">
        <v>10935</v>
      </c>
      <c r="E1145" s="162">
        <v>44195</v>
      </c>
    </row>
    <row r="1146" spans="1:5" x14ac:dyDescent="0.2">
      <c r="A1146" s="103">
        <v>3787</v>
      </c>
      <c r="B1146" t="s">
        <v>128</v>
      </c>
      <c r="C1146" s="103">
        <v>33</v>
      </c>
      <c r="D1146" s="103">
        <v>14348</v>
      </c>
      <c r="E1146" s="162">
        <v>44195</v>
      </c>
    </row>
    <row r="1147" spans="1:5" x14ac:dyDescent="0.2">
      <c r="A1147" s="103">
        <v>3859</v>
      </c>
      <c r="B1147" t="s">
        <v>117</v>
      </c>
      <c r="C1147" s="103">
        <v>33</v>
      </c>
      <c r="D1147" s="103">
        <v>17524</v>
      </c>
      <c r="E1147" s="162">
        <v>44195</v>
      </c>
    </row>
    <row r="1148" spans="1:5" x14ac:dyDescent="0.2">
      <c r="A1148" s="103">
        <v>3867</v>
      </c>
      <c r="B1148" t="s">
        <v>144</v>
      </c>
      <c r="C1148" s="103">
        <v>33</v>
      </c>
      <c r="D1148" s="103">
        <v>21620</v>
      </c>
      <c r="E1148" s="162">
        <v>44195</v>
      </c>
    </row>
    <row r="1149" spans="1:5" x14ac:dyDescent="0.2">
      <c r="A1149" s="103">
        <v>5614</v>
      </c>
      <c r="B1149" t="s">
        <v>106</v>
      </c>
      <c r="C1149" s="103">
        <v>32</v>
      </c>
      <c r="D1149" s="103">
        <v>13632</v>
      </c>
      <c r="E1149" s="162">
        <v>44195</v>
      </c>
    </row>
    <row r="1150" spans="1:5" x14ac:dyDescent="0.2">
      <c r="A1150" s="103">
        <v>3863</v>
      </c>
      <c r="B1150" t="s">
        <v>133</v>
      </c>
      <c r="C1150" s="103">
        <v>32</v>
      </c>
      <c r="D1150" s="103">
        <v>15649</v>
      </c>
      <c r="E1150" s="162">
        <v>44195</v>
      </c>
    </row>
    <row r="1151" spans="1:5" x14ac:dyDescent="0.2">
      <c r="A1151" s="103">
        <v>3767</v>
      </c>
      <c r="B1151" t="s">
        <v>126</v>
      </c>
      <c r="C1151" s="103">
        <v>30</v>
      </c>
      <c r="D1151" s="103">
        <v>12285</v>
      </c>
      <c r="E1151" s="162">
        <v>44195</v>
      </c>
    </row>
    <row r="1152" spans="1:5" x14ac:dyDescent="0.2">
      <c r="A1152" s="103">
        <v>5619</v>
      </c>
      <c r="B1152" t="s">
        <v>102</v>
      </c>
      <c r="C1152" s="103">
        <v>29</v>
      </c>
      <c r="D1152" s="103">
        <v>12689</v>
      </c>
      <c r="E1152" s="162">
        <v>44195</v>
      </c>
    </row>
    <row r="1153" spans="1:5" x14ac:dyDescent="0.2">
      <c r="A1153" s="103">
        <v>3760</v>
      </c>
      <c r="B1153" t="s">
        <v>114</v>
      </c>
      <c r="C1153" s="103">
        <v>27</v>
      </c>
      <c r="D1153" s="103">
        <v>21347</v>
      </c>
      <c r="E1153" s="162">
        <v>44195</v>
      </c>
    </row>
    <row r="1154" spans="1:5" x14ac:dyDescent="0.2">
      <c r="A1154" s="103">
        <v>5621</v>
      </c>
      <c r="B1154" t="s">
        <v>100</v>
      </c>
      <c r="C1154" s="103">
        <v>23</v>
      </c>
      <c r="D1154" s="103">
        <v>7851</v>
      </c>
      <c r="E1154" s="162">
        <v>44195</v>
      </c>
    </row>
    <row r="1155" spans="1:5" x14ac:dyDescent="0.2">
      <c r="A1155" s="103">
        <v>3788</v>
      </c>
      <c r="B1155" t="s">
        <v>127</v>
      </c>
      <c r="C1155" s="103">
        <v>22</v>
      </c>
      <c r="D1155" s="103">
        <v>15438</v>
      </c>
      <c r="E1155" s="162">
        <v>44195</v>
      </c>
    </row>
    <row r="1156" spans="1:5" x14ac:dyDescent="0.2">
      <c r="A1156" s="103">
        <v>3743</v>
      </c>
      <c r="B1156" t="s">
        <v>131</v>
      </c>
      <c r="C1156" s="103">
        <v>22</v>
      </c>
      <c r="D1156" s="103">
        <v>18371</v>
      </c>
      <c r="E1156" s="162">
        <v>44195</v>
      </c>
    </row>
    <row r="1157" spans="1:5" x14ac:dyDescent="0.2">
      <c r="A1157" s="103">
        <v>3718</v>
      </c>
      <c r="B1157" t="s">
        <v>123</v>
      </c>
      <c r="C1157" s="103">
        <v>19</v>
      </c>
      <c r="D1157" s="103">
        <v>6529</v>
      </c>
      <c r="E1157" s="162">
        <v>44195</v>
      </c>
    </row>
    <row r="1158" spans="1:5" x14ac:dyDescent="0.2">
      <c r="A1158" s="103">
        <v>3765</v>
      </c>
      <c r="B1158" t="s">
        <v>119</v>
      </c>
      <c r="C1158" s="103">
        <v>17</v>
      </c>
      <c r="D1158" s="103">
        <v>10582</v>
      </c>
      <c r="E1158" s="162">
        <v>44195</v>
      </c>
    </row>
    <row r="1159" spans="1:5" x14ac:dyDescent="0.2">
      <c r="A1159" s="103">
        <v>3806</v>
      </c>
      <c r="B1159" t="s">
        <v>118</v>
      </c>
      <c r="C1159" s="103">
        <v>14</v>
      </c>
      <c r="D1159" s="103">
        <v>5014</v>
      </c>
      <c r="E1159" s="162">
        <v>44195</v>
      </c>
    </row>
    <row r="1160" spans="1:5" x14ac:dyDescent="0.2">
      <c r="A1160" s="103">
        <v>1603</v>
      </c>
      <c r="B1160" t="s">
        <v>89</v>
      </c>
      <c r="C1160" s="103">
        <v>7</v>
      </c>
      <c r="D1160" s="103">
        <v>6144</v>
      </c>
      <c r="E1160" s="162">
        <v>44195</v>
      </c>
    </row>
    <row r="1161" spans="1:5" x14ac:dyDescent="0.2">
      <c r="A1161" s="103">
        <v>5603</v>
      </c>
      <c r="B1161" t="s">
        <v>109</v>
      </c>
      <c r="C1161" s="103">
        <v>69</v>
      </c>
      <c r="D1161" s="103">
        <v>7011</v>
      </c>
      <c r="E1161" s="162">
        <v>44196</v>
      </c>
    </row>
    <row r="1162" spans="1:5" x14ac:dyDescent="0.2">
      <c r="A1162" s="103">
        <v>1619</v>
      </c>
      <c r="B1162" t="s">
        <v>83</v>
      </c>
      <c r="C1162" s="103">
        <v>59</v>
      </c>
      <c r="D1162" s="103">
        <v>19055</v>
      </c>
      <c r="E1162" s="162">
        <v>44196</v>
      </c>
    </row>
    <row r="1163" spans="1:5" x14ac:dyDescent="0.2">
      <c r="A1163" s="103">
        <v>3753</v>
      </c>
      <c r="B1163" t="s">
        <v>129</v>
      </c>
      <c r="C1163" s="103">
        <v>57</v>
      </c>
      <c r="D1163" s="103">
        <v>23053</v>
      </c>
      <c r="E1163" s="162">
        <v>44196</v>
      </c>
    </row>
    <row r="1164" spans="1:5" x14ac:dyDescent="0.2">
      <c r="A1164" s="103">
        <v>3787</v>
      </c>
      <c r="B1164" t="s">
        <v>128</v>
      </c>
      <c r="C1164" s="103">
        <v>54</v>
      </c>
      <c r="D1164" s="103">
        <v>27368</v>
      </c>
      <c r="E1164" s="162">
        <v>44196</v>
      </c>
    </row>
    <row r="1165" spans="1:5" x14ac:dyDescent="0.2">
      <c r="A1165" s="103">
        <v>5617</v>
      </c>
      <c r="B1165" t="s">
        <v>103</v>
      </c>
      <c r="C1165" s="103">
        <v>53</v>
      </c>
      <c r="D1165" s="103">
        <v>16801</v>
      </c>
      <c r="E1165" s="162">
        <v>44196</v>
      </c>
    </row>
    <row r="1166" spans="1:5" x14ac:dyDescent="0.2">
      <c r="A1166" s="103">
        <v>1632</v>
      </c>
      <c r="B1166" t="s">
        <v>85</v>
      </c>
      <c r="C1166" s="103">
        <v>53</v>
      </c>
      <c r="D1166" s="103">
        <v>19110</v>
      </c>
      <c r="E1166" s="162">
        <v>44196</v>
      </c>
    </row>
    <row r="1167" spans="1:5" x14ac:dyDescent="0.2">
      <c r="A1167" s="103">
        <v>3751</v>
      </c>
      <c r="B1167" t="s">
        <v>111</v>
      </c>
      <c r="C1167" s="103">
        <v>49</v>
      </c>
      <c r="D1167" s="103">
        <v>19536</v>
      </c>
      <c r="E1167" s="162">
        <v>44196</v>
      </c>
    </row>
    <row r="1168" spans="1:5" x14ac:dyDescent="0.2">
      <c r="A1168" s="103">
        <v>3849</v>
      </c>
      <c r="B1168" t="s">
        <v>147</v>
      </c>
      <c r="C1168" s="103">
        <v>47</v>
      </c>
      <c r="D1168" s="103">
        <v>12292</v>
      </c>
      <c r="E1168" s="162">
        <v>44196</v>
      </c>
    </row>
    <row r="1169" spans="1:5" x14ac:dyDescent="0.2">
      <c r="A1169" s="103">
        <v>3867</v>
      </c>
      <c r="B1169" t="s">
        <v>144</v>
      </c>
      <c r="C1169" s="103">
        <v>44</v>
      </c>
      <c r="D1169" s="103">
        <v>20238</v>
      </c>
      <c r="E1169" s="162">
        <v>44196</v>
      </c>
    </row>
    <row r="1170" spans="1:5" x14ac:dyDescent="0.2">
      <c r="A1170" s="103">
        <v>3761</v>
      </c>
      <c r="B1170" t="s">
        <v>140</v>
      </c>
      <c r="C1170" s="103">
        <v>42</v>
      </c>
      <c r="D1170" s="103">
        <v>18596</v>
      </c>
      <c r="E1170" s="162">
        <v>44196</v>
      </c>
    </row>
    <row r="1171" spans="1:5" x14ac:dyDescent="0.2">
      <c r="A1171" s="103">
        <v>1604</v>
      </c>
      <c r="B1171" t="s">
        <v>86</v>
      </c>
      <c r="C1171" s="103">
        <v>42</v>
      </c>
      <c r="D1171" s="103">
        <v>22837</v>
      </c>
      <c r="E1171" s="162">
        <v>44196</v>
      </c>
    </row>
    <row r="1172" spans="1:5" x14ac:dyDescent="0.2">
      <c r="A1172" s="103">
        <v>3784</v>
      </c>
      <c r="B1172" t="s">
        <v>136</v>
      </c>
      <c r="C1172" s="103">
        <v>42</v>
      </c>
      <c r="D1172" s="103">
        <v>16724</v>
      </c>
      <c r="E1172" s="162">
        <v>44196</v>
      </c>
    </row>
    <row r="1173" spans="1:5" x14ac:dyDescent="0.2">
      <c r="A1173" s="103">
        <v>1636</v>
      </c>
      <c r="B1173" t="s">
        <v>82</v>
      </c>
      <c r="C1173" s="103">
        <v>41</v>
      </c>
      <c r="D1173" s="103">
        <v>19913</v>
      </c>
      <c r="E1173" s="162">
        <v>44196</v>
      </c>
    </row>
    <row r="1174" spans="1:5" x14ac:dyDescent="0.2">
      <c r="A1174" s="103">
        <v>1613</v>
      </c>
      <c r="B1174" t="s">
        <v>84</v>
      </c>
      <c r="C1174" s="103">
        <v>41</v>
      </c>
      <c r="D1174" s="103">
        <v>12245</v>
      </c>
      <c r="E1174" s="162">
        <v>44196</v>
      </c>
    </row>
    <row r="1175" spans="1:5" x14ac:dyDescent="0.2">
      <c r="A1175" s="103">
        <v>3783</v>
      </c>
      <c r="B1175" t="s">
        <v>124</v>
      </c>
      <c r="C1175" s="103">
        <v>40</v>
      </c>
      <c r="D1175" s="103">
        <v>16673</v>
      </c>
      <c r="E1175" s="162">
        <v>44196</v>
      </c>
    </row>
    <row r="1176" spans="1:5" x14ac:dyDescent="0.2">
      <c r="A1176" s="103">
        <v>5614</v>
      </c>
      <c r="B1176" t="s">
        <v>106</v>
      </c>
      <c r="C1176" s="103">
        <v>37</v>
      </c>
      <c r="D1176" s="103">
        <v>11780</v>
      </c>
      <c r="E1176" s="162">
        <v>44196</v>
      </c>
    </row>
    <row r="1177" spans="1:5" x14ac:dyDescent="0.2">
      <c r="A1177" s="103">
        <v>1608</v>
      </c>
      <c r="B1177" t="s">
        <v>78</v>
      </c>
      <c r="C1177" s="103">
        <v>36</v>
      </c>
      <c r="D1177" s="103">
        <v>21690</v>
      </c>
      <c r="E1177" s="162">
        <v>44196</v>
      </c>
    </row>
    <row r="1178" spans="1:5" x14ac:dyDescent="0.2">
      <c r="A1178" s="103">
        <v>3842</v>
      </c>
      <c r="B1178" t="s">
        <v>137</v>
      </c>
      <c r="C1178" s="103">
        <v>36</v>
      </c>
      <c r="D1178" s="103">
        <v>17791</v>
      </c>
      <c r="E1178" s="162">
        <v>44196</v>
      </c>
    </row>
    <row r="1179" spans="1:5" x14ac:dyDescent="0.2">
      <c r="A1179" s="103">
        <v>1626</v>
      </c>
      <c r="B1179" t="s">
        <v>79</v>
      </c>
      <c r="C1179" s="103">
        <v>34</v>
      </c>
      <c r="D1179" s="103">
        <v>16482</v>
      </c>
      <c r="E1179" s="162">
        <v>44196</v>
      </c>
    </row>
    <row r="1180" spans="1:5" x14ac:dyDescent="0.2">
      <c r="A1180" s="103">
        <v>3723</v>
      </c>
      <c r="B1180" t="s">
        <v>113</v>
      </c>
      <c r="C1180" s="103">
        <v>34</v>
      </c>
      <c r="D1180" s="103">
        <v>18621</v>
      </c>
      <c r="E1180" s="162">
        <v>44196</v>
      </c>
    </row>
    <row r="1181" spans="1:5" x14ac:dyDescent="0.2">
      <c r="A1181" s="103">
        <v>3752</v>
      </c>
      <c r="B1181" t="s">
        <v>142</v>
      </c>
      <c r="C1181" s="103">
        <v>34</v>
      </c>
      <c r="D1181" s="103">
        <v>15414</v>
      </c>
      <c r="E1181" s="162">
        <v>44196</v>
      </c>
    </row>
    <row r="1182" spans="1:5" x14ac:dyDescent="0.2">
      <c r="A1182" s="103">
        <v>3776</v>
      </c>
      <c r="B1182" t="s">
        <v>134</v>
      </c>
      <c r="C1182" s="103">
        <v>34</v>
      </c>
      <c r="D1182" s="103">
        <v>17909</v>
      </c>
      <c r="E1182" s="162">
        <v>44196</v>
      </c>
    </row>
    <row r="1183" spans="1:5" x14ac:dyDescent="0.2">
      <c r="A1183" s="103">
        <v>3859</v>
      </c>
      <c r="B1183" t="s">
        <v>117</v>
      </c>
      <c r="C1183" s="103">
        <v>33</v>
      </c>
      <c r="D1183" s="103">
        <v>20823</v>
      </c>
      <c r="E1183" s="162">
        <v>44196</v>
      </c>
    </row>
    <row r="1184" spans="1:5" x14ac:dyDescent="0.2">
      <c r="A1184" s="103">
        <v>3824</v>
      </c>
      <c r="B1184" t="s">
        <v>135</v>
      </c>
      <c r="C1184" s="103">
        <v>33</v>
      </c>
      <c r="D1184" s="103">
        <v>17681</v>
      </c>
      <c r="E1184" s="162">
        <v>44196</v>
      </c>
    </row>
    <row r="1185" spans="1:5" x14ac:dyDescent="0.2">
      <c r="A1185" s="103">
        <v>3715</v>
      </c>
      <c r="B1185" t="s">
        <v>122</v>
      </c>
      <c r="C1185" s="103">
        <v>33</v>
      </c>
      <c r="D1185" s="103">
        <v>17330</v>
      </c>
      <c r="E1185" s="162">
        <v>44196</v>
      </c>
    </row>
    <row r="1186" spans="1:5" x14ac:dyDescent="0.2">
      <c r="A1186" s="103">
        <v>3722</v>
      </c>
      <c r="B1186" t="s">
        <v>99</v>
      </c>
      <c r="C1186" s="103">
        <v>32</v>
      </c>
      <c r="D1186" s="103">
        <v>6839</v>
      </c>
      <c r="E1186" s="162">
        <v>44196</v>
      </c>
    </row>
    <row r="1187" spans="1:5" x14ac:dyDescent="0.2">
      <c r="A1187" s="103">
        <v>1601</v>
      </c>
      <c r="B1187" t="s">
        <v>81</v>
      </c>
      <c r="C1187" s="103">
        <v>32</v>
      </c>
      <c r="D1187" s="103">
        <v>18248</v>
      </c>
      <c r="E1187" s="162">
        <v>44196</v>
      </c>
    </row>
    <row r="1188" spans="1:5" x14ac:dyDescent="0.2">
      <c r="A1188" s="103">
        <v>3764</v>
      </c>
      <c r="B1188" t="s">
        <v>139</v>
      </c>
      <c r="C1188" s="103">
        <v>32</v>
      </c>
      <c r="D1188" s="103">
        <v>19567</v>
      </c>
      <c r="E1188" s="162">
        <v>44196</v>
      </c>
    </row>
    <row r="1189" spans="1:5" x14ac:dyDescent="0.2">
      <c r="A1189" s="103">
        <v>3736</v>
      </c>
      <c r="B1189" t="s">
        <v>146</v>
      </c>
      <c r="C1189" s="103">
        <v>32</v>
      </c>
      <c r="D1189" s="103">
        <v>17160</v>
      </c>
      <c r="E1189" s="162">
        <v>44196</v>
      </c>
    </row>
    <row r="1190" spans="1:5" x14ac:dyDescent="0.2">
      <c r="A1190" s="103">
        <v>3760</v>
      </c>
      <c r="B1190" t="s">
        <v>114</v>
      </c>
      <c r="C1190" s="103">
        <v>30</v>
      </c>
      <c r="D1190" s="103">
        <v>21004</v>
      </c>
      <c r="E1190" s="162">
        <v>44196</v>
      </c>
    </row>
    <row r="1191" spans="1:5" x14ac:dyDescent="0.2">
      <c r="A1191" s="103">
        <v>5605</v>
      </c>
      <c r="B1191" t="s">
        <v>101</v>
      </c>
      <c r="C1191" s="103">
        <v>29</v>
      </c>
      <c r="D1191" s="103">
        <v>23191</v>
      </c>
      <c r="E1191" s="162">
        <v>44196</v>
      </c>
    </row>
    <row r="1192" spans="1:5" x14ac:dyDescent="0.2">
      <c r="A1192" s="103">
        <v>5619</v>
      </c>
      <c r="B1192" t="s">
        <v>102</v>
      </c>
      <c r="C1192" s="103">
        <v>29</v>
      </c>
      <c r="D1192" s="103">
        <v>9999</v>
      </c>
      <c r="E1192" s="162">
        <v>44196</v>
      </c>
    </row>
    <row r="1193" spans="1:5" x14ac:dyDescent="0.2">
      <c r="A1193" s="103">
        <v>3788</v>
      </c>
      <c r="B1193" t="s">
        <v>127</v>
      </c>
      <c r="C1193" s="103">
        <v>28</v>
      </c>
      <c r="D1193" s="103">
        <v>20545</v>
      </c>
      <c r="E1193" s="162">
        <v>44196</v>
      </c>
    </row>
    <row r="1194" spans="1:5" x14ac:dyDescent="0.2">
      <c r="A1194" s="103">
        <v>3743</v>
      </c>
      <c r="B1194" t="s">
        <v>131</v>
      </c>
      <c r="C1194" s="103">
        <v>28</v>
      </c>
      <c r="D1194" s="103">
        <v>20769</v>
      </c>
      <c r="E1194" s="162">
        <v>44196</v>
      </c>
    </row>
    <row r="1195" spans="1:5" x14ac:dyDescent="0.2">
      <c r="A1195" s="103">
        <v>3737</v>
      </c>
      <c r="B1195" t="s">
        <v>145</v>
      </c>
      <c r="C1195" s="103">
        <v>27</v>
      </c>
      <c r="D1195" s="103">
        <v>19249</v>
      </c>
      <c r="E1195" s="162">
        <v>44196</v>
      </c>
    </row>
    <row r="1196" spans="1:5" x14ac:dyDescent="0.2">
      <c r="A1196" s="103">
        <v>5602</v>
      </c>
      <c r="B1196" t="s">
        <v>107</v>
      </c>
      <c r="C1196" s="103">
        <v>27</v>
      </c>
      <c r="D1196" s="103">
        <v>10942</v>
      </c>
      <c r="E1196" s="162">
        <v>44196</v>
      </c>
    </row>
    <row r="1197" spans="1:5" x14ac:dyDescent="0.2">
      <c r="A1197" s="103">
        <v>3843</v>
      </c>
      <c r="B1197" t="s">
        <v>125</v>
      </c>
      <c r="C1197" s="103">
        <v>26</v>
      </c>
      <c r="D1197" s="103">
        <v>9446</v>
      </c>
      <c r="E1197" s="162">
        <v>44196</v>
      </c>
    </row>
    <row r="1198" spans="1:5" x14ac:dyDescent="0.2">
      <c r="A1198" s="103">
        <v>3795</v>
      </c>
      <c r="B1198" t="s">
        <v>138</v>
      </c>
      <c r="C1198" s="103">
        <v>26</v>
      </c>
      <c r="D1198" s="103">
        <v>17521</v>
      </c>
      <c r="E1198" s="162">
        <v>44196</v>
      </c>
    </row>
    <row r="1199" spans="1:5" x14ac:dyDescent="0.2">
      <c r="A1199" s="103">
        <v>1605</v>
      </c>
      <c r="B1199" t="s">
        <v>80</v>
      </c>
      <c r="C1199" s="103">
        <v>25</v>
      </c>
      <c r="D1199" s="103">
        <v>11428</v>
      </c>
      <c r="E1199" s="162">
        <v>44196</v>
      </c>
    </row>
    <row r="1200" spans="1:5" x14ac:dyDescent="0.2">
      <c r="A1200" s="103">
        <v>3767</v>
      </c>
      <c r="B1200" t="s">
        <v>126</v>
      </c>
      <c r="C1200" s="103">
        <v>24</v>
      </c>
      <c r="D1200" s="103">
        <v>14613</v>
      </c>
      <c r="E1200" s="162">
        <v>44196</v>
      </c>
    </row>
    <row r="1201" spans="1:5" x14ac:dyDescent="0.2">
      <c r="A1201" s="103">
        <v>3846</v>
      </c>
      <c r="B1201" t="s">
        <v>120</v>
      </c>
      <c r="C1201" s="103">
        <v>21</v>
      </c>
      <c r="D1201" s="103">
        <v>8122</v>
      </c>
      <c r="E1201" s="162">
        <v>44196</v>
      </c>
    </row>
    <row r="1202" spans="1:5" x14ac:dyDescent="0.2">
      <c r="A1202" s="103">
        <v>3798</v>
      </c>
      <c r="B1202" t="s">
        <v>116</v>
      </c>
      <c r="C1202" s="103">
        <v>20</v>
      </c>
      <c r="D1202" s="103">
        <v>6002</v>
      </c>
      <c r="E1202" s="162">
        <v>44196</v>
      </c>
    </row>
    <row r="1203" spans="1:5" x14ac:dyDescent="0.2">
      <c r="A1203" s="103">
        <v>3873</v>
      </c>
      <c r="B1203" t="s">
        <v>132</v>
      </c>
      <c r="C1203" s="103">
        <v>20</v>
      </c>
      <c r="D1203" s="103">
        <v>18284</v>
      </c>
      <c r="E1203" s="162">
        <v>44196</v>
      </c>
    </row>
    <row r="1204" spans="1:5" x14ac:dyDescent="0.2">
      <c r="A1204" s="103">
        <v>5621</v>
      </c>
      <c r="B1204" t="s">
        <v>100</v>
      </c>
      <c r="C1204" s="103">
        <v>19</v>
      </c>
      <c r="D1204" s="103">
        <v>7022</v>
      </c>
      <c r="E1204" s="162">
        <v>44196</v>
      </c>
    </row>
    <row r="1205" spans="1:5" x14ac:dyDescent="0.2">
      <c r="A1205" s="103">
        <v>3860</v>
      </c>
      <c r="B1205" t="s">
        <v>115</v>
      </c>
      <c r="C1205" s="103">
        <v>18</v>
      </c>
      <c r="D1205" s="103">
        <v>12042</v>
      </c>
      <c r="E1205" s="162">
        <v>44196</v>
      </c>
    </row>
    <row r="1206" spans="1:5" x14ac:dyDescent="0.2">
      <c r="A1206" s="103">
        <v>3765</v>
      </c>
      <c r="B1206" t="s">
        <v>119</v>
      </c>
      <c r="C1206" s="103">
        <v>18</v>
      </c>
      <c r="D1206" s="103">
        <v>12186</v>
      </c>
      <c r="E1206" s="162">
        <v>44196</v>
      </c>
    </row>
    <row r="1207" spans="1:5" x14ac:dyDescent="0.2">
      <c r="A1207" s="103">
        <v>3806</v>
      </c>
      <c r="B1207" t="s">
        <v>118</v>
      </c>
      <c r="C1207" s="103">
        <v>9</v>
      </c>
      <c r="D1207" s="103">
        <v>1791</v>
      </c>
      <c r="E1207" s="162">
        <v>44196</v>
      </c>
    </row>
    <row r="1208" spans="1:5" x14ac:dyDescent="0.2">
      <c r="A1208" s="103">
        <v>3873</v>
      </c>
      <c r="B1208" t="s">
        <v>132</v>
      </c>
      <c r="C1208" s="103">
        <v>68</v>
      </c>
      <c r="D1208" s="103">
        <v>34224</v>
      </c>
      <c r="E1208" s="162">
        <v>44198</v>
      </c>
    </row>
    <row r="1209" spans="1:5" x14ac:dyDescent="0.2">
      <c r="A1209" s="103">
        <v>3849</v>
      </c>
      <c r="B1209" t="s">
        <v>147</v>
      </c>
      <c r="C1209" s="103">
        <v>53</v>
      </c>
      <c r="D1209" s="103">
        <v>24744</v>
      </c>
      <c r="E1209" s="162">
        <v>44198</v>
      </c>
    </row>
    <row r="1210" spans="1:5" x14ac:dyDescent="0.2">
      <c r="A1210" s="103">
        <v>3783</v>
      </c>
      <c r="B1210" t="s">
        <v>124</v>
      </c>
      <c r="C1210" s="103">
        <v>51</v>
      </c>
      <c r="D1210" s="103">
        <v>18022</v>
      </c>
      <c r="E1210" s="162">
        <v>44198</v>
      </c>
    </row>
    <row r="1211" spans="1:5" x14ac:dyDescent="0.2">
      <c r="A1211" s="103">
        <v>1607</v>
      </c>
      <c r="B1211" t="s">
        <v>87</v>
      </c>
      <c r="C1211" s="103">
        <v>48</v>
      </c>
      <c r="D1211" s="103">
        <v>20340</v>
      </c>
      <c r="E1211" s="162">
        <v>44198</v>
      </c>
    </row>
    <row r="1212" spans="1:5" x14ac:dyDescent="0.2">
      <c r="A1212" s="103">
        <v>1602</v>
      </c>
      <c r="B1212" t="s">
        <v>88</v>
      </c>
      <c r="C1212" s="103">
        <v>48</v>
      </c>
      <c r="D1212" s="103">
        <v>23073</v>
      </c>
      <c r="E1212" s="162">
        <v>44198</v>
      </c>
    </row>
    <row r="1213" spans="1:5" x14ac:dyDescent="0.2">
      <c r="A1213" s="103">
        <v>3787</v>
      </c>
      <c r="B1213" t="s">
        <v>128</v>
      </c>
      <c r="C1213" s="103">
        <v>43</v>
      </c>
      <c r="D1213" s="103">
        <v>25472</v>
      </c>
      <c r="E1213" s="162">
        <v>44198</v>
      </c>
    </row>
    <row r="1214" spans="1:5" x14ac:dyDescent="0.2">
      <c r="A1214" s="103">
        <v>3784</v>
      </c>
      <c r="B1214" t="s">
        <v>136</v>
      </c>
      <c r="C1214" s="103">
        <v>39</v>
      </c>
      <c r="D1214" s="103">
        <v>17035</v>
      </c>
      <c r="E1214" s="162">
        <v>44198</v>
      </c>
    </row>
    <row r="1215" spans="1:5" x14ac:dyDescent="0.2">
      <c r="A1215" s="103">
        <v>3842</v>
      </c>
      <c r="B1215" t="s">
        <v>137</v>
      </c>
      <c r="C1215" s="103">
        <v>38</v>
      </c>
      <c r="D1215" s="103">
        <v>15027</v>
      </c>
      <c r="E1215" s="162">
        <v>44198</v>
      </c>
    </row>
    <row r="1216" spans="1:5" x14ac:dyDescent="0.2">
      <c r="A1216" s="103">
        <v>3867</v>
      </c>
      <c r="B1216" t="s">
        <v>144</v>
      </c>
      <c r="C1216" s="103">
        <v>38</v>
      </c>
      <c r="D1216" s="103">
        <v>15581</v>
      </c>
      <c r="E1216" s="162">
        <v>44198</v>
      </c>
    </row>
    <row r="1217" spans="1:5" x14ac:dyDescent="0.2">
      <c r="A1217" s="103">
        <v>1632</v>
      </c>
      <c r="B1217" t="s">
        <v>85</v>
      </c>
      <c r="C1217" s="103">
        <v>37</v>
      </c>
      <c r="D1217" s="103">
        <v>18654</v>
      </c>
      <c r="E1217" s="162">
        <v>44198</v>
      </c>
    </row>
    <row r="1218" spans="1:5" x14ac:dyDescent="0.2">
      <c r="A1218" s="103">
        <v>3751</v>
      </c>
      <c r="B1218" t="s">
        <v>111</v>
      </c>
      <c r="C1218" s="103">
        <v>35</v>
      </c>
      <c r="D1218" s="103">
        <v>19648</v>
      </c>
      <c r="E1218" s="162">
        <v>44198</v>
      </c>
    </row>
    <row r="1219" spans="1:5" x14ac:dyDescent="0.2">
      <c r="A1219" s="103">
        <v>3797</v>
      </c>
      <c r="B1219" t="s">
        <v>112</v>
      </c>
      <c r="C1219" s="103">
        <v>35</v>
      </c>
      <c r="D1219" s="103">
        <v>14444</v>
      </c>
      <c r="E1219" s="162">
        <v>44198</v>
      </c>
    </row>
    <row r="1220" spans="1:5" x14ac:dyDescent="0.2">
      <c r="A1220" s="103">
        <v>1613</v>
      </c>
      <c r="B1220" t="s">
        <v>84</v>
      </c>
      <c r="C1220" s="103">
        <v>32</v>
      </c>
      <c r="D1220" s="103">
        <v>11621</v>
      </c>
      <c r="E1220" s="162">
        <v>44198</v>
      </c>
    </row>
    <row r="1221" spans="1:5" x14ac:dyDescent="0.2">
      <c r="A1221" s="103">
        <v>3798</v>
      </c>
      <c r="B1221" t="s">
        <v>116</v>
      </c>
      <c r="C1221" s="103">
        <v>32</v>
      </c>
      <c r="D1221" s="103">
        <v>14454</v>
      </c>
      <c r="E1221" s="162">
        <v>44198</v>
      </c>
    </row>
    <row r="1222" spans="1:5" x14ac:dyDescent="0.2">
      <c r="A1222" s="103">
        <v>3737</v>
      </c>
      <c r="B1222" t="s">
        <v>145</v>
      </c>
      <c r="C1222" s="103">
        <v>32</v>
      </c>
      <c r="D1222" s="103">
        <v>15680</v>
      </c>
      <c r="E1222" s="162">
        <v>44198</v>
      </c>
    </row>
    <row r="1223" spans="1:5" x14ac:dyDescent="0.2">
      <c r="A1223" s="103">
        <v>3863</v>
      </c>
      <c r="B1223" t="s">
        <v>133</v>
      </c>
      <c r="C1223" s="103">
        <v>31</v>
      </c>
      <c r="D1223" s="103">
        <v>12594</v>
      </c>
      <c r="E1223" s="162">
        <v>44198</v>
      </c>
    </row>
    <row r="1224" spans="1:5" x14ac:dyDescent="0.2">
      <c r="A1224" s="103">
        <v>3824</v>
      </c>
      <c r="B1224" t="s">
        <v>135</v>
      </c>
      <c r="C1224" s="103">
        <v>29</v>
      </c>
      <c r="D1224" s="103">
        <v>19451</v>
      </c>
      <c r="E1224" s="162">
        <v>44198</v>
      </c>
    </row>
    <row r="1225" spans="1:5" x14ac:dyDescent="0.2">
      <c r="A1225" s="103">
        <v>3764</v>
      </c>
      <c r="B1225" t="s">
        <v>139</v>
      </c>
      <c r="C1225" s="103">
        <v>27</v>
      </c>
      <c r="D1225" s="103">
        <v>23792</v>
      </c>
      <c r="E1225" s="162">
        <v>44198</v>
      </c>
    </row>
    <row r="1226" spans="1:5" x14ac:dyDescent="0.2">
      <c r="A1226" s="103">
        <v>3718</v>
      </c>
      <c r="B1226" t="s">
        <v>123</v>
      </c>
      <c r="C1226" s="103">
        <v>26</v>
      </c>
      <c r="D1226" s="103">
        <v>6552</v>
      </c>
      <c r="E1226" s="162">
        <v>44198</v>
      </c>
    </row>
    <row r="1227" spans="1:5" x14ac:dyDescent="0.2">
      <c r="A1227" s="103">
        <v>3843</v>
      </c>
      <c r="B1227" t="s">
        <v>125</v>
      </c>
      <c r="C1227" s="103">
        <v>25</v>
      </c>
      <c r="D1227" s="103">
        <v>8739</v>
      </c>
      <c r="E1227" s="162">
        <v>44198</v>
      </c>
    </row>
    <row r="1228" spans="1:5" x14ac:dyDescent="0.2">
      <c r="A1228" s="103">
        <v>1626</v>
      </c>
      <c r="B1228" t="s">
        <v>79</v>
      </c>
      <c r="C1228" s="103">
        <v>23</v>
      </c>
      <c r="D1228" s="103">
        <v>9540</v>
      </c>
      <c r="E1228" s="162">
        <v>44198</v>
      </c>
    </row>
    <row r="1229" spans="1:5" x14ac:dyDescent="0.2">
      <c r="A1229" s="103">
        <v>3788</v>
      </c>
      <c r="B1229" t="s">
        <v>127</v>
      </c>
      <c r="C1229" s="103">
        <v>22</v>
      </c>
      <c r="D1229" s="103">
        <v>20730</v>
      </c>
      <c r="E1229" s="162">
        <v>44198</v>
      </c>
    </row>
    <row r="1230" spans="1:5" x14ac:dyDescent="0.2">
      <c r="A1230" s="103">
        <v>3753</v>
      </c>
      <c r="B1230" t="s">
        <v>129</v>
      </c>
      <c r="C1230" s="103">
        <v>21</v>
      </c>
      <c r="D1230" s="103">
        <v>9269</v>
      </c>
      <c r="E1230" s="162">
        <v>44198</v>
      </c>
    </row>
    <row r="1231" spans="1:5" x14ac:dyDescent="0.2">
      <c r="A1231" s="103">
        <v>3860</v>
      </c>
      <c r="B1231" t="s">
        <v>115</v>
      </c>
      <c r="C1231" s="103">
        <v>20</v>
      </c>
      <c r="D1231" s="103">
        <v>14877</v>
      </c>
      <c r="E1231" s="162">
        <v>44198</v>
      </c>
    </row>
    <row r="1232" spans="1:5" x14ac:dyDescent="0.2">
      <c r="A1232" s="103">
        <v>3765</v>
      </c>
      <c r="B1232" t="s">
        <v>119</v>
      </c>
      <c r="C1232" s="103">
        <v>18</v>
      </c>
      <c r="D1232" s="103">
        <v>10160</v>
      </c>
      <c r="E1232" s="162">
        <v>44198</v>
      </c>
    </row>
    <row r="1233" spans="1:5" x14ac:dyDescent="0.2">
      <c r="A1233" s="103">
        <v>3806</v>
      </c>
      <c r="B1233" t="s">
        <v>118</v>
      </c>
      <c r="C1233" s="103">
        <v>10</v>
      </c>
      <c r="D1233" s="103">
        <v>1681</v>
      </c>
      <c r="E1233" s="162">
        <v>44198</v>
      </c>
    </row>
    <row r="1234" spans="1:5" x14ac:dyDescent="0.2">
      <c r="A1234" s="103">
        <v>1603</v>
      </c>
      <c r="B1234" t="s">
        <v>89</v>
      </c>
      <c r="C1234" s="103">
        <v>10</v>
      </c>
      <c r="D1234" s="103">
        <v>6242</v>
      </c>
      <c r="E1234" s="162">
        <v>44198</v>
      </c>
    </row>
    <row r="1235" spans="1:5" x14ac:dyDescent="0.2">
      <c r="A1235" s="103">
        <v>3751</v>
      </c>
      <c r="B1235" t="s">
        <v>111</v>
      </c>
      <c r="C1235" s="103">
        <v>51</v>
      </c>
      <c r="D1235" s="103">
        <v>14042</v>
      </c>
      <c r="E1235" s="162">
        <v>44199</v>
      </c>
    </row>
    <row r="1236" spans="1:5" x14ac:dyDescent="0.2">
      <c r="A1236" s="103">
        <v>3780</v>
      </c>
      <c r="B1236" t="s">
        <v>148</v>
      </c>
      <c r="C1236" s="103">
        <v>44</v>
      </c>
      <c r="D1236" s="103">
        <v>9363</v>
      </c>
      <c r="E1236" s="162">
        <v>44199</v>
      </c>
    </row>
    <row r="1237" spans="1:5" x14ac:dyDescent="0.2">
      <c r="A1237" s="103">
        <v>3737</v>
      </c>
      <c r="B1237" t="s">
        <v>145</v>
      </c>
      <c r="C1237" s="103">
        <v>38</v>
      </c>
      <c r="D1237" s="103">
        <v>12968</v>
      </c>
      <c r="E1237" s="162">
        <v>44199</v>
      </c>
    </row>
    <row r="1238" spans="1:5" x14ac:dyDescent="0.2">
      <c r="A1238" s="103">
        <v>3863</v>
      </c>
      <c r="B1238" t="s">
        <v>133</v>
      </c>
      <c r="C1238" s="103">
        <v>37</v>
      </c>
      <c r="D1238" s="103">
        <v>10032</v>
      </c>
      <c r="E1238" s="162">
        <v>44199</v>
      </c>
    </row>
    <row r="1239" spans="1:5" x14ac:dyDescent="0.2">
      <c r="A1239" s="103">
        <v>3784</v>
      </c>
      <c r="B1239" t="s">
        <v>136</v>
      </c>
      <c r="C1239" s="103">
        <v>37</v>
      </c>
      <c r="D1239" s="103">
        <v>11998</v>
      </c>
      <c r="E1239" s="162">
        <v>44199</v>
      </c>
    </row>
    <row r="1240" spans="1:5" x14ac:dyDescent="0.2">
      <c r="A1240" s="103">
        <v>3843</v>
      </c>
      <c r="B1240" t="s">
        <v>125</v>
      </c>
      <c r="C1240" s="103">
        <v>36</v>
      </c>
      <c r="D1240" s="103">
        <v>14740</v>
      </c>
      <c r="E1240" s="162">
        <v>44199</v>
      </c>
    </row>
    <row r="1241" spans="1:5" x14ac:dyDescent="0.2">
      <c r="A1241" s="103">
        <v>3723</v>
      </c>
      <c r="B1241" t="s">
        <v>113</v>
      </c>
      <c r="C1241" s="103">
        <v>33</v>
      </c>
      <c r="D1241" s="103">
        <v>14163</v>
      </c>
      <c r="E1241" s="162">
        <v>44199</v>
      </c>
    </row>
    <row r="1242" spans="1:5" x14ac:dyDescent="0.2">
      <c r="A1242" s="103">
        <v>3715</v>
      </c>
      <c r="B1242" t="s">
        <v>122</v>
      </c>
      <c r="C1242" s="103">
        <v>33</v>
      </c>
      <c r="D1242" s="103">
        <v>11370</v>
      </c>
      <c r="E1242" s="162">
        <v>44199</v>
      </c>
    </row>
    <row r="1243" spans="1:5" x14ac:dyDescent="0.2">
      <c r="A1243" s="103">
        <v>1601</v>
      </c>
      <c r="B1243" t="s">
        <v>81</v>
      </c>
      <c r="C1243" s="103">
        <v>29</v>
      </c>
      <c r="D1243" s="103">
        <v>8684</v>
      </c>
      <c r="E1243" s="162">
        <v>44199</v>
      </c>
    </row>
    <row r="1244" spans="1:5" x14ac:dyDescent="0.2">
      <c r="A1244" s="103">
        <v>3753</v>
      </c>
      <c r="B1244" t="s">
        <v>129</v>
      </c>
      <c r="C1244" s="103">
        <v>29</v>
      </c>
      <c r="D1244" s="103">
        <v>12516</v>
      </c>
      <c r="E1244" s="162">
        <v>44199</v>
      </c>
    </row>
    <row r="1245" spans="1:5" x14ac:dyDescent="0.2">
      <c r="A1245" s="103">
        <v>1626</v>
      </c>
      <c r="B1245" t="s">
        <v>79</v>
      </c>
      <c r="C1245" s="103">
        <v>27</v>
      </c>
      <c r="D1245" s="103">
        <v>10633</v>
      </c>
      <c r="E1245" s="162">
        <v>44199</v>
      </c>
    </row>
    <row r="1246" spans="1:5" x14ac:dyDescent="0.2">
      <c r="A1246" s="103">
        <v>3859</v>
      </c>
      <c r="B1246" t="s">
        <v>117</v>
      </c>
      <c r="C1246" s="103">
        <v>27</v>
      </c>
      <c r="D1246" s="103">
        <v>16144</v>
      </c>
      <c r="E1246" s="162">
        <v>44199</v>
      </c>
    </row>
    <row r="1247" spans="1:5" x14ac:dyDescent="0.2">
      <c r="A1247" s="103">
        <v>3846</v>
      </c>
      <c r="B1247" t="s">
        <v>120</v>
      </c>
      <c r="C1247" s="103">
        <v>26</v>
      </c>
      <c r="D1247" s="103">
        <v>10426</v>
      </c>
      <c r="E1247" s="162">
        <v>44199</v>
      </c>
    </row>
    <row r="1248" spans="1:5" x14ac:dyDescent="0.2">
      <c r="A1248" s="103">
        <v>3765</v>
      </c>
      <c r="B1248" t="s">
        <v>119</v>
      </c>
      <c r="C1248" s="103">
        <v>25</v>
      </c>
      <c r="D1248" s="103">
        <v>13126</v>
      </c>
      <c r="E1248" s="162">
        <v>44199</v>
      </c>
    </row>
    <row r="1249" spans="1:5" x14ac:dyDescent="0.2">
      <c r="A1249" s="103">
        <v>3788</v>
      </c>
      <c r="B1249" t="s">
        <v>127</v>
      </c>
      <c r="C1249" s="103">
        <v>23</v>
      </c>
      <c r="D1249" s="103">
        <v>18055</v>
      </c>
      <c r="E1249" s="162">
        <v>44199</v>
      </c>
    </row>
    <row r="1250" spans="1:5" x14ac:dyDescent="0.2">
      <c r="A1250" s="103">
        <v>1636</v>
      </c>
      <c r="B1250" t="s">
        <v>82</v>
      </c>
      <c r="C1250" s="103">
        <v>22</v>
      </c>
      <c r="D1250" s="103">
        <v>9479</v>
      </c>
      <c r="E1250" s="162">
        <v>44199</v>
      </c>
    </row>
    <row r="1251" spans="1:5" x14ac:dyDescent="0.2">
      <c r="A1251" s="103">
        <v>3806</v>
      </c>
      <c r="B1251" t="s">
        <v>118</v>
      </c>
      <c r="C1251" s="103">
        <v>22</v>
      </c>
      <c r="D1251" s="103">
        <v>7935</v>
      </c>
      <c r="E1251" s="162">
        <v>44199</v>
      </c>
    </row>
    <row r="1252" spans="1:5" x14ac:dyDescent="0.2">
      <c r="A1252" s="103">
        <v>3743</v>
      </c>
      <c r="B1252" t="s">
        <v>131</v>
      </c>
      <c r="C1252" s="103">
        <v>22</v>
      </c>
      <c r="D1252" s="103">
        <v>13583</v>
      </c>
      <c r="E1252" s="162">
        <v>44199</v>
      </c>
    </row>
    <row r="1253" spans="1:5" x14ac:dyDescent="0.2">
      <c r="A1253" s="103">
        <v>1619</v>
      </c>
      <c r="B1253" t="s">
        <v>83</v>
      </c>
      <c r="C1253" s="103">
        <v>21</v>
      </c>
      <c r="D1253" s="103">
        <v>6507</v>
      </c>
      <c r="E1253" s="162">
        <v>44199</v>
      </c>
    </row>
    <row r="1254" spans="1:5" x14ac:dyDescent="0.2">
      <c r="A1254" s="103">
        <v>3776</v>
      </c>
      <c r="B1254" t="s">
        <v>134</v>
      </c>
      <c r="C1254" s="103">
        <v>17</v>
      </c>
      <c r="D1254" s="103">
        <v>13897</v>
      </c>
      <c r="E1254" s="162">
        <v>44199</v>
      </c>
    </row>
    <row r="1255" spans="1:5" x14ac:dyDescent="0.2">
      <c r="A1255" s="103">
        <v>3860</v>
      </c>
      <c r="B1255" t="s">
        <v>115</v>
      </c>
      <c r="C1255" s="103">
        <v>16</v>
      </c>
      <c r="D1255" s="103">
        <v>6748</v>
      </c>
      <c r="E1255" s="162">
        <v>44199</v>
      </c>
    </row>
    <row r="1256" spans="1:5" x14ac:dyDescent="0.2">
      <c r="A1256" s="103">
        <v>1604</v>
      </c>
      <c r="B1256" t="s">
        <v>86</v>
      </c>
      <c r="C1256" s="103">
        <v>15</v>
      </c>
      <c r="D1256" s="103">
        <v>7034</v>
      </c>
      <c r="E1256" s="162">
        <v>44199</v>
      </c>
    </row>
    <row r="1257" spans="1:5" x14ac:dyDescent="0.2">
      <c r="A1257" s="103">
        <v>1603</v>
      </c>
      <c r="B1257" t="s">
        <v>89</v>
      </c>
      <c r="C1257" s="103">
        <v>7</v>
      </c>
      <c r="D1257" s="103">
        <v>4625</v>
      </c>
      <c r="E1257" s="162">
        <v>44199</v>
      </c>
    </row>
    <row r="1258" spans="1:5" x14ac:dyDescent="0.2">
      <c r="A1258" s="103">
        <v>1608</v>
      </c>
      <c r="B1258" t="s">
        <v>78</v>
      </c>
      <c r="C1258" s="103">
        <v>63</v>
      </c>
      <c r="D1258" s="103">
        <v>23609</v>
      </c>
      <c r="E1258" s="162">
        <v>44200</v>
      </c>
    </row>
    <row r="1259" spans="1:5" x14ac:dyDescent="0.2">
      <c r="A1259" s="103">
        <v>3751</v>
      </c>
      <c r="B1259" t="s">
        <v>111</v>
      </c>
      <c r="C1259" s="103">
        <v>63</v>
      </c>
      <c r="D1259" s="103">
        <v>20747</v>
      </c>
      <c r="E1259" s="162">
        <v>44200</v>
      </c>
    </row>
    <row r="1260" spans="1:5" x14ac:dyDescent="0.2">
      <c r="A1260" s="103">
        <v>1619</v>
      </c>
      <c r="B1260" t="s">
        <v>83</v>
      </c>
      <c r="C1260" s="103">
        <v>63</v>
      </c>
      <c r="D1260" s="103">
        <v>25027</v>
      </c>
      <c r="E1260" s="162">
        <v>44200</v>
      </c>
    </row>
    <row r="1261" spans="1:5" x14ac:dyDescent="0.2">
      <c r="A1261" s="103">
        <v>5613</v>
      </c>
      <c r="B1261" t="s">
        <v>104</v>
      </c>
      <c r="C1261" s="103">
        <v>61</v>
      </c>
      <c r="D1261" s="103">
        <v>11540</v>
      </c>
      <c r="E1261" s="162">
        <v>44200</v>
      </c>
    </row>
    <row r="1262" spans="1:5" x14ac:dyDescent="0.2">
      <c r="A1262" s="103">
        <v>1636</v>
      </c>
      <c r="B1262" t="s">
        <v>82</v>
      </c>
      <c r="C1262" s="103">
        <v>50</v>
      </c>
      <c r="D1262" s="103">
        <v>24936</v>
      </c>
      <c r="E1262" s="162">
        <v>44200</v>
      </c>
    </row>
    <row r="1263" spans="1:5" x14ac:dyDescent="0.2">
      <c r="A1263" s="103">
        <v>1632</v>
      </c>
      <c r="B1263" t="s">
        <v>85</v>
      </c>
      <c r="C1263" s="103">
        <v>49</v>
      </c>
      <c r="D1263" s="103">
        <v>19860</v>
      </c>
      <c r="E1263" s="162">
        <v>44200</v>
      </c>
    </row>
    <row r="1264" spans="1:5" x14ac:dyDescent="0.2">
      <c r="A1264" s="103">
        <v>5602</v>
      </c>
      <c r="B1264" t="s">
        <v>107</v>
      </c>
      <c r="C1264" s="103">
        <v>48</v>
      </c>
      <c r="D1264" s="103">
        <v>18690</v>
      </c>
      <c r="E1264" s="162">
        <v>44200</v>
      </c>
    </row>
    <row r="1265" spans="1:5" x14ac:dyDescent="0.2">
      <c r="A1265" s="103">
        <v>5620</v>
      </c>
      <c r="B1265" t="s">
        <v>110</v>
      </c>
      <c r="C1265" s="103">
        <v>48</v>
      </c>
      <c r="D1265" s="103">
        <v>16012</v>
      </c>
      <c r="E1265" s="162">
        <v>44200</v>
      </c>
    </row>
    <row r="1266" spans="1:5" x14ac:dyDescent="0.2">
      <c r="A1266" s="103">
        <v>1607</v>
      </c>
      <c r="B1266" t="s">
        <v>87</v>
      </c>
      <c r="C1266" s="103">
        <v>47</v>
      </c>
      <c r="D1266" s="103">
        <v>21389</v>
      </c>
      <c r="E1266" s="162">
        <v>44200</v>
      </c>
    </row>
    <row r="1267" spans="1:5" x14ac:dyDescent="0.2">
      <c r="A1267" s="103">
        <v>5606</v>
      </c>
      <c r="B1267" t="s">
        <v>108</v>
      </c>
      <c r="C1267" s="103">
        <v>47</v>
      </c>
      <c r="D1267" s="103">
        <v>10315</v>
      </c>
      <c r="E1267" s="162">
        <v>44200</v>
      </c>
    </row>
    <row r="1268" spans="1:5" x14ac:dyDescent="0.2">
      <c r="A1268" s="103">
        <v>5621</v>
      </c>
      <c r="B1268" t="s">
        <v>100</v>
      </c>
      <c r="C1268" s="103">
        <v>46</v>
      </c>
      <c r="D1268" s="103">
        <v>14409</v>
      </c>
      <c r="E1268" s="162">
        <v>44200</v>
      </c>
    </row>
    <row r="1269" spans="1:5" x14ac:dyDescent="0.2">
      <c r="A1269" s="103">
        <v>3761</v>
      </c>
      <c r="B1269" t="s">
        <v>140</v>
      </c>
      <c r="C1269" s="103">
        <v>45</v>
      </c>
      <c r="D1269" s="103">
        <v>18124</v>
      </c>
      <c r="E1269" s="162">
        <v>44200</v>
      </c>
    </row>
    <row r="1270" spans="1:5" x14ac:dyDescent="0.2">
      <c r="A1270" s="103">
        <v>5614</v>
      </c>
      <c r="B1270" t="s">
        <v>106</v>
      </c>
      <c r="C1270" s="103">
        <v>45</v>
      </c>
      <c r="D1270" s="103">
        <v>13227</v>
      </c>
      <c r="E1270" s="162">
        <v>44200</v>
      </c>
    </row>
    <row r="1271" spans="1:5" x14ac:dyDescent="0.2">
      <c r="A1271" s="103">
        <v>3844</v>
      </c>
      <c r="B1271" t="s">
        <v>130</v>
      </c>
      <c r="C1271" s="103">
        <v>44</v>
      </c>
      <c r="D1271" s="103">
        <v>21086</v>
      </c>
      <c r="E1271" s="162">
        <v>44200</v>
      </c>
    </row>
    <row r="1272" spans="1:5" x14ac:dyDescent="0.2">
      <c r="A1272" s="103">
        <v>5619</v>
      </c>
      <c r="B1272" t="s">
        <v>102</v>
      </c>
      <c r="C1272" s="103">
        <v>43</v>
      </c>
      <c r="D1272" s="103">
        <v>11550</v>
      </c>
      <c r="E1272" s="162">
        <v>44200</v>
      </c>
    </row>
    <row r="1273" spans="1:5" x14ac:dyDescent="0.2">
      <c r="A1273" s="103">
        <v>3718</v>
      </c>
      <c r="B1273" t="s">
        <v>123</v>
      </c>
      <c r="C1273" s="103">
        <v>42</v>
      </c>
      <c r="D1273" s="103">
        <v>17441</v>
      </c>
      <c r="E1273" s="162">
        <v>44200</v>
      </c>
    </row>
    <row r="1274" spans="1:5" x14ac:dyDescent="0.2">
      <c r="A1274" s="103">
        <v>3723</v>
      </c>
      <c r="B1274" t="s">
        <v>113</v>
      </c>
      <c r="C1274" s="103">
        <v>42</v>
      </c>
      <c r="D1274" s="103">
        <v>19053</v>
      </c>
      <c r="E1274" s="162">
        <v>44200</v>
      </c>
    </row>
    <row r="1275" spans="1:5" x14ac:dyDescent="0.2">
      <c r="A1275" s="103">
        <v>3859</v>
      </c>
      <c r="B1275" t="s">
        <v>117</v>
      </c>
      <c r="C1275" s="103">
        <v>41</v>
      </c>
      <c r="D1275" s="103">
        <v>23239</v>
      </c>
      <c r="E1275" s="162">
        <v>44200</v>
      </c>
    </row>
    <row r="1276" spans="1:5" x14ac:dyDescent="0.2">
      <c r="A1276" s="103">
        <v>3736</v>
      </c>
      <c r="B1276" t="s">
        <v>146</v>
      </c>
      <c r="C1276" s="103">
        <v>41</v>
      </c>
      <c r="D1276" s="103">
        <v>18770</v>
      </c>
      <c r="E1276" s="162">
        <v>44200</v>
      </c>
    </row>
    <row r="1277" spans="1:5" x14ac:dyDescent="0.2">
      <c r="A1277" s="103">
        <v>3797</v>
      </c>
      <c r="B1277" t="s">
        <v>112</v>
      </c>
      <c r="C1277" s="103">
        <v>40</v>
      </c>
      <c r="D1277" s="103">
        <v>16384</v>
      </c>
      <c r="E1277" s="162">
        <v>44200</v>
      </c>
    </row>
    <row r="1278" spans="1:5" x14ac:dyDescent="0.2">
      <c r="A1278" s="103">
        <v>3764</v>
      </c>
      <c r="B1278" t="s">
        <v>139</v>
      </c>
      <c r="C1278" s="103">
        <v>39</v>
      </c>
      <c r="D1278" s="103">
        <v>20091</v>
      </c>
      <c r="E1278" s="162">
        <v>44200</v>
      </c>
    </row>
    <row r="1279" spans="1:5" x14ac:dyDescent="0.2">
      <c r="A1279" s="103">
        <v>3743</v>
      </c>
      <c r="B1279" t="s">
        <v>131</v>
      </c>
      <c r="C1279" s="103">
        <v>38</v>
      </c>
      <c r="D1279" s="103">
        <v>30254</v>
      </c>
      <c r="E1279" s="162">
        <v>44200</v>
      </c>
    </row>
    <row r="1280" spans="1:5" x14ac:dyDescent="0.2">
      <c r="A1280" s="103">
        <v>3765</v>
      </c>
      <c r="B1280" t="s">
        <v>119</v>
      </c>
      <c r="C1280" s="103">
        <v>36</v>
      </c>
      <c r="D1280" s="103">
        <v>18272</v>
      </c>
      <c r="E1280" s="162">
        <v>44200</v>
      </c>
    </row>
    <row r="1281" spans="1:5" x14ac:dyDescent="0.2">
      <c r="A1281" s="103">
        <v>3867</v>
      </c>
      <c r="B1281" t="s">
        <v>144</v>
      </c>
      <c r="C1281" s="103">
        <v>35</v>
      </c>
      <c r="D1281" s="103">
        <v>19125</v>
      </c>
      <c r="E1281" s="162">
        <v>44200</v>
      </c>
    </row>
    <row r="1282" spans="1:5" x14ac:dyDescent="0.2">
      <c r="A1282" s="103">
        <v>1602</v>
      </c>
      <c r="B1282" t="s">
        <v>88</v>
      </c>
      <c r="C1282" s="103">
        <v>34</v>
      </c>
      <c r="D1282" s="103">
        <v>18171</v>
      </c>
      <c r="E1282" s="162">
        <v>44200</v>
      </c>
    </row>
    <row r="1283" spans="1:5" x14ac:dyDescent="0.2">
      <c r="A1283" s="103">
        <v>3784</v>
      </c>
      <c r="B1283" t="s">
        <v>136</v>
      </c>
      <c r="C1283" s="103">
        <v>34</v>
      </c>
      <c r="D1283" s="103">
        <v>16600</v>
      </c>
      <c r="E1283" s="162">
        <v>44200</v>
      </c>
    </row>
    <row r="1284" spans="1:5" x14ac:dyDescent="0.2">
      <c r="A1284" s="103">
        <v>3806</v>
      </c>
      <c r="B1284" t="s">
        <v>118</v>
      </c>
      <c r="C1284" s="103">
        <v>33</v>
      </c>
      <c r="D1284" s="103">
        <v>13840</v>
      </c>
      <c r="E1284" s="162">
        <v>44200</v>
      </c>
    </row>
    <row r="1285" spans="1:5" x14ac:dyDescent="0.2">
      <c r="A1285" s="103">
        <v>3873</v>
      </c>
      <c r="B1285" t="s">
        <v>132</v>
      </c>
      <c r="C1285" s="103">
        <v>33</v>
      </c>
      <c r="D1285" s="103">
        <v>19342</v>
      </c>
      <c r="E1285" s="162">
        <v>44200</v>
      </c>
    </row>
    <row r="1286" spans="1:5" x14ac:dyDescent="0.2">
      <c r="A1286" s="103">
        <v>1605</v>
      </c>
      <c r="B1286" t="s">
        <v>80</v>
      </c>
      <c r="C1286" s="103">
        <v>31</v>
      </c>
      <c r="D1286" s="103">
        <v>17568</v>
      </c>
      <c r="E1286" s="162">
        <v>44200</v>
      </c>
    </row>
    <row r="1287" spans="1:5" x14ac:dyDescent="0.2">
      <c r="A1287" s="103">
        <v>5605</v>
      </c>
      <c r="B1287" t="s">
        <v>101</v>
      </c>
      <c r="C1287" s="103">
        <v>31</v>
      </c>
      <c r="D1287" s="103">
        <v>18650</v>
      </c>
      <c r="E1287" s="162">
        <v>44200</v>
      </c>
    </row>
    <row r="1288" spans="1:5" x14ac:dyDescent="0.2">
      <c r="A1288" s="103">
        <v>3753</v>
      </c>
      <c r="B1288" t="s">
        <v>129</v>
      </c>
      <c r="C1288" s="103">
        <v>31</v>
      </c>
      <c r="D1288" s="103">
        <v>19791</v>
      </c>
      <c r="E1288" s="162">
        <v>44200</v>
      </c>
    </row>
    <row r="1289" spans="1:5" x14ac:dyDescent="0.2">
      <c r="A1289" s="103">
        <v>1601</v>
      </c>
      <c r="B1289" t="s">
        <v>81</v>
      </c>
      <c r="C1289" s="103">
        <v>30</v>
      </c>
      <c r="D1289" s="103">
        <v>20430</v>
      </c>
      <c r="E1289" s="162">
        <v>44200</v>
      </c>
    </row>
    <row r="1290" spans="1:5" x14ac:dyDescent="0.2">
      <c r="A1290" s="103">
        <v>3863</v>
      </c>
      <c r="B1290" t="s">
        <v>133</v>
      </c>
      <c r="C1290" s="103">
        <v>29</v>
      </c>
      <c r="D1290" s="103">
        <v>18136</v>
      </c>
      <c r="E1290" s="162">
        <v>44200</v>
      </c>
    </row>
    <row r="1291" spans="1:5" x14ac:dyDescent="0.2">
      <c r="A1291" s="103">
        <v>3776</v>
      </c>
      <c r="B1291" t="s">
        <v>134</v>
      </c>
      <c r="C1291" s="103">
        <v>29</v>
      </c>
      <c r="D1291" s="103">
        <v>17050</v>
      </c>
      <c r="E1291" s="162">
        <v>44200</v>
      </c>
    </row>
    <row r="1292" spans="1:5" x14ac:dyDescent="0.2">
      <c r="A1292" s="103">
        <v>3842</v>
      </c>
      <c r="B1292" t="s">
        <v>137</v>
      </c>
      <c r="C1292" s="103">
        <v>27</v>
      </c>
      <c r="D1292" s="103">
        <v>19415</v>
      </c>
      <c r="E1292" s="162">
        <v>44200</v>
      </c>
    </row>
    <row r="1293" spans="1:5" x14ac:dyDescent="0.2">
      <c r="A1293" s="103">
        <v>3849</v>
      </c>
      <c r="B1293" t="s">
        <v>147</v>
      </c>
      <c r="C1293" s="103">
        <v>27</v>
      </c>
      <c r="D1293" s="103">
        <v>13086</v>
      </c>
      <c r="E1293" s="162">
        <v>44200</v>
      </c>
    </row>
    <row r="1294" spans="1:5" x14ac:dyDescent="0.2">
      <c r="A1294" s="103">
        <v>3860</v>
      </c>
      <c r="B1294" t="s">
        <v>115</v>
      </c>
      <c r="C1294" s="103">
        <v>25</v>
      </c>
      <c r="D1294" s="103">
        <v>17419</v>
      </c>
      <c r="E1294" s="162">
        <v>44200</v>
      </c>
    </row>
    <row r="1295" spans="1:5" x14ac:dyDescent="0.2">
      <c r="A1295" s="103">
        <v>3798</v>
      </c>
      <c r="B1295" t="s">
        <v>116</v>
      </c>
      <c r="C1295" s="103">
        <v>25</v>
      </c>
      <c r="D1295" s="103">
        <v>19162</v>
      </c>
      <c r="E1295" s="162">
        <v>44200</v>
      </c>
    </row>
    <row r="1296" spans="1:5" x14ac:dyDescent="0.2">
      <c r="A1296" s="103">
        <v>1626</v>
      </c>
      <c r="B1296" t="s">
        <v>79</v>
      </c>
      <c r="C1296" s="103">
        <v>24</v>
      </c>
      <c r="D1296" s="103">
        <v>15172</v>
      </c>
      <c r="E1296" s="162">
        <v>44200</v>
      </c>
    </row>
    <row r="1297" spans="1:5" x14ac:dyDescent="0.2">
      <c r="A1297" s="103">
        <v>3767</v>
      </c>
      <c r="B1297" t="s">
        <v>126</v>
      </c>
      <c r="C1297" s="103">
        <v>23</v>
      </c>
      <c r="D1297" s="103">
        <v>14523</v>
      </c>
      <c r="E1297" s="162">
        <v>44200</v>
      </c>
    </row>
    <row r="1298" spans="1:5" x14ac:dyDescent="0.2">
      <c r="A1298" s="103">
        <v>3788</v>
      </c>
      <c r="B1298" t="s">
        <v>127</v>
      </c>
      <c r="C1298" s="103">
        <v>23</v>
      </c>
      <c r="D1298" s="103">
        <v>17519</v>
      </c>
      <c r="E1298" s="162">
        <v>44200</v>
      </c>
    </row>
    <row r="1299" spans="1:5" x14ac:dyDescent="0.2">
      <c r="A1299" s="103">
        <v>3715</v>
      </c>
      <c r="B1299" t="s">
        <v>122</v>
      </c>
      <c r="C1299" s="103">
        <v>23</v>
      </c>
      <c r="D1299" s="103">
        <v>17437</v>
      </c>
      <c r="E1299" s="162">
        <v>44200</v>
      </c>
    </row>
    <row r="1300" spans="1:5" x14ac:dyDescent="0.2">
      <c r="A1300" s="103">
        <v>3722</v>
      </c>
      <c r="B1300" t="s">
        <v>99</v>
      </c>
      <c r="C1300" s="103">
        <v>22</v>
      </c>
      <c r="D1300" s="103">
        <v>6602</v>
      </c>
      <c r="E1300" s="162">
        <v>44200</v>
      </c>
    </row>
    <row r="1301" spans="1:5" x14ac:dyDescent="0.2">
      <c r="A1301" s="103">
        <v>3760</v>
      </c>
      <c r="B1301" t="s">
        <v>114</v>
      </c>
      <c r="C1301" s="103">
        <v>22</v>
      </c>
      <c r="D1301" s="103">
        <v>16391</v>
      </c>
      <c r="E1301" s="162">
        <v>44200</v>
      </c>
    </row>
    <row r="1302" spans="1:5" x14ac:dyDescent="0.2">
      <c r="A1302" s="103">
        <v>3737</v>
      </c>
      <c r="B1302" t="s">
        <v>145</v>
      </c>
      <c r="C1302" s="103">
        <v>22</v>
      </c>
      <c r="D1302" s="103">
        <v>22640</v>
      </c>
      <c r="E1302" s="162">
        <v>44200</v>
      </c>
    </row>
    <row r="1303" spans="1:5" x14ac:dyDescent="0.2">
      <c r="A1303" s="103">
        <v>3795</v>
      </c>
      <c r="B1303" t="s">
        <v>138</v>
      </c>
      <c r="C1303" s="103">
        <v>21</v>
      </c>
      <c r="D1303" s="103">
        <v>18542</v>
      </c>
      <c r="E1303" s="162">
        <v>44200</v>
      </c>
    </row>
    <row r="1304" spans="1:5" x14ac:dyDescent="0.2">
      <c r="A1304" s="103">
        <v>3780</v>
      </c>
      <c r="B1304" t="s">
        <v>148</v>
      </c>
      <c r="C1304" s="103">
        <v>13</v>
      </c>
      <c r="D1304" s="103">
        <v>2341</v>
      </c>
      <c r="E1304" s="162">
        <v>44200</v>
      </c>
    </row>
    <row r="1305" spans="1:5" x14ac:dyDescent="0.2">
      <c r="A1305" s="103">
        <v>1603</v>
      </c>
      <c r="B1305" t="s">
        <v>89</v>
      </c>
      <c r="C1305" s="103">
        <v>8</v>
      </c>
      <c r="D1305" s="103">
        <v>2877</v>
      </c>
      <c r="E1305" s="162">
        <v>44200</v>
      </c>
    </row>
    <row r="1306" spans="1:5" x14ac:dyDescent="0.2">
      <c r="A1306" s="103">
        <v>5613</v>
      </c>
      <c r="B1306" t="s">
        <v>104</v>
      </c>
      <c r="C1306" s="103">
        <v>63</v>
      </c>
      <c r="D1306" s="103">
        <v>13235</v>
      </c>
      <c r="E1306" s="162">
        <v>44201</v>
      </c>
    </row>
    <row r="1307" spans="1:5" x14ac:dyDescent="0.2">
      <c r="A1307" s="103">
        <v>1608</v>
      </c>
      <c r="B1307" t="s">
        <v>78</v>
      </c>
      <c r="C1307" s="103">
        <v>58</v>
      </c>
      <c r="D1307" s="103">
        <v>24317</v>
      </c>
      <c r="E1307" s="162">
        <v>44201</v>
      </c>
    </row>
    <row r="1308" spans="1:5" x14ac:dyDescent="0.2">
      <c r="A1308" s="103">
        <v>1636</v>
      </c>
      <c r="B1308" t="s">
        <v>82</v>
      </c>
      <c r="C1308" s="103">
        <v>57</v>
      </c>
      <c r="D1308" s="103">
        <v>31042</v>
      </c>
      <c r="E1308" s="162">
        <v>44201</v>
      </c>
    </row>
    <row r="1309" spans="1:5" x14ac:dyDescent="0.2">
      <c r="A1309" s="103">
        <v>3846</v>
      </c>
      <c r="B1309" t="s">
        <v>120</v>
      </c>
      <c r="C1309" s="103">
        <v>52</v>
      </c>
      <c r="D1309" s="103">
        <v>21946</v>
      </c>
      <c r="E1309" s="162">
        <v>44201</v>
      </c>
    </row>
    <row r="1310" spans="1:5" x14ac:dyDescent="0.2">
      <c r="A1310" s="103">
        <v>3844</v>
      </c>
      <c r="B1310" t="s">
        <v>130</v>
      </c>
      <c r="C1310" s="103">
        <v>49</v>
      </c>
      <c r="D1310" s="103">
        <v>20577</v>
      </c>
      <c r="E1310" s="162">
        <v>44201</v>
      </c>
    </row>
    <row r="1311" spans="1:5" x14ac:dyDescent="0.2">
      <c r="A1311" s="103">
        <v>3736</v>
      </c>
      <c r="B1311" t="s">
        <v>146</v>
      </c>
      <c r="C1311" s="103">
        <v>49</v>
      </c>
      <c r="D1311" s="103">
        <v>19784</v>
      </c>
      <c r="E1311" s="162">
        <v>44201</v>
      </c>
    </row>
    <row r="1312" spans="1:5" x14ac:dyDescent="0.2">
      <c r="A1312" s="103">
        <v>3718</v>
      </c>
      <c r="B1312" t="s">
        <v>123</v>
      </c>
      <c r="C1312" s="103">
        <v>46</v>
      </c>
      <c r="D1312" s="103">
        <v>19951</v>
      </c>
      <c r="E1312" s="162">
        <v>44201</v>
      </c>
    </row>
    <row r="1313" spans="1:5" x14ac:dyDescent="0.2">
      <c r="A1313" s="103">
        <v>3843</v>
      </c>
      <c r="B1313" t="s">
        <v>125</v>
      </c>
      <c r="C1313" s="103">
        <v>46</v>
      </c>
      <c r="D1313" s="103">
        <v>20913</v>
      </c>
      <c r="E1313" s="162">
        <v>44201</v>
      </c>
    </row>
    <row r="1314" spans="1:5" x14ac:dyDescent="0.2">
      <c r="A1314" s="103">
        <v>1607</v>
      </c>
      <c r="B1314" t="s">
        <v>87</v>
      </c>
      <c r="C1314" s="103">
        <v>44</v>
      </c>
      <c r="D1314" s="103">
        <v>23455</v>
      </c>
      <c r="E1314" s="162">
        <v>44201</v>
      </c>
    </row>
    <row r="1315" spans="1:5" x14ac:dyDescent="0.2">
      <c r="A1315" s="103">
        <v>5614</v>
      </c>
      <c r="B1315" t="s">
        <v>106</v>
      </c>
      <c r="C1315" s="103">
        <v>43</v>
      </c>
      <c r="D1315" s="103">
        <v>12492</v>
      </c>
      <c r="E1315" s="162">
        <v>44201</v>
      </c>
    </row>
    <row r="1316" spans="1:5" x14ac:dyDescent="0.2">
      <c r="A1316" s="103">
        <v>3859</v>
      </c>
      <c r="B1316" t="s">
        <v>117</v>
      </c>
      <c r="C1316" s="103">
        <v>42</v>
      </c>
      <c r="D1316" s="103">
        <v>22298</v>
      </c>
      <c r="E1316" s="162">
        <v>44201</v>
      </c>
    </row>
    <row r="1317" spans="1:5" x14ac:dyDescent="0.2">
      <c r="A1317" s="103">
        <v>3797</v>
      </c>
      <c r="B1317" t="s">
        <v>112</v>
      </c>
      <c r="C1317" s="103">
        <v>40</v>
      </c>
      <c r="D1317" s="103">
        <v>15216</v>
      </c>
      <c r="E1317" s="162">
        <v>44201</v>
      </c>
    </row>
    <row r="1318" spans="1:5" x14ac:dyDescent="0.2">
      <c r="A1318" s="103">
        <v>3849</v>
      </c>
      <c r="B1318" t="s">
        <v>147</v>
      </c>
      <c r="C1318" s="103">
        <v>40</v>
      </c>
      <c r="D1318" s="103">
        <v>13760</v>
      </c>
      <c r="E1318" s="162">
        <v>44201</v>
      </c>
    </row>
    <row r="1319" spans="1:5" x14ac:dyDescent="0.2">
      <c r="A1319" s="103">
        <v>5602</v>
      </c>
      <c r="B1319" t="s">
        <v>107</v>
      </c>
      <c r="C1319" s="103">
        <v>39</v>
      </c>
      <c r="D1319" s="103">
        <v>11418</v>
      </c>
      <c r="E1319" s="162">
        <v>44201</v>
      </c>
    </row>
    <row r="1320" spans="1:5" x14ac:dyDescent="0.2">
      <c r="A1320" s="103">
        <v>3784</v>
      </c>
      <c r="B1320" t="s">
        <v>136</v>
      </c>
      <c r="C1320" s="103">
        <v>38</v>
      </c>
      <c r="D1320" s="103">
        <v>17329</v>
      </c>
      <c r="E1320" s="162">
        <v>44201</v>
      </c>
    </row>
    <row r="1321" spans="1:5" x14ac:dyDescent="0.2">
      <c r="A1321" s="103">
        <v>1613</v>
      </c>
      <c r="B1321" t="s">
        <v>84</v>
      </c>
      <c r="C1321" s="103">
        <v>37</v>
      </c>
      <c r="D1321" s="103">
        <v>17479</v>
      </c>
      <c r="E1321" s="162">
        <v>44201</v>
      </c>
    </row>
    <row r="1322" spans="1:5" x14ac:dyDescent="0.2">
      <c r="A1322" s="103">
        <v>5617</v>
      </c>
      <c r="B1322" t="s">
        <v>103</v>
      </c>
      <c r="C1322" s="103">
        <v>35</v>
      </c>
      <c r="D1322" s="103">
        <v>10454</v>
      </c>
      <c r="E1322" s="162">
        <v>44201</v>
      </c>
    </row>
    <row r="1323" spans="1:5" x14ac:dyDescent="0.2">
      <c r="A1323" s="103">
        <v>3761</v>
      </c>
      <c r="B1323" t="s">
        <v>140</v>
      </c>
      <c r="C1323" s="103">
        <v>35</v>
      </c>
      <c r="D1323" s="103">
        <v>15105</v>
      </c>
      <c r="E1323" s="162">
        <v>44201</v>
      </c>
    </row>
    <row r="1324" spans="1:5" x14ac:dyDescent="0.2">
      <c r="A1324" s="103">
        <v>5620</v>
      </c>
      <c r="B1324" t="s">
        <v>110</v>
      </c>
      <c r="C1324" s="103">
        <v>35</v>
      </c>
      <c r="D1324" s="103">
        <v>9208</v>
      </c>
      <c r="E1324" s="162">
        <v>44201</v>
      </c>
    </row>
    <row r="1325" spans="1:5" x14ac:dyDescent="0.2">
      <c r="A1325" s="103">
        <v>3783</v>
      </c>
      <c r="B1325" t="s">
        <v>124</v>
      </c>
      <c r="C1325" s="103">
        <v>34</v>
      </c>
      <c r="D1325" s="103">
        <v>17572</v>
      </c>
      <c r="E1325" s="162">
        <v>44201</v>
      </c>
    </row>
    <row r="1326" spans="1:5" x14ac:dyDescent="0.2">
      <c r="A1326" s="103">
        <v>3842</v>
      </c>
      <c r="B1326" t="s">
        <v>137</v>
      </c>
      <c r="C1326" s="103">
        <v>34</v>
      </c>
      <c r="D1326" s="103">
        <v>16958</v>
      </c>
      <c r="E1326" s="162">
        <v>44201</v>
      </c>
    </row>
    <row r="1327" spans="1:5" x14ac:dyDescent="0.2">
      <c r="A1327" s="103">
        <v>3764</v>
      </c>
      <c r="B1327" t="s">
        <v>139</v>
      </c>
      <c r="C1327" s="103">
        <v>33</v>
      </c>
      <c r="D1327" s="103">
        <v>29529</v>
      </c>
      <c r="E1327" s="162">
        <v>44201</v>
      </c>
    </row>
    <row r="1328" spans="1:5" x14ac:dyDescent="0.2">
      <c r="A1328" s="103">
        <v>5619</v>
      </c>
      <c r="B1328" t="s">
        <v>102</v>
      </c>
      <c r="C1328" s="103">
        <v>32</v>
      </c>
      <c r="D1328" s="103">
        <v>8428</v>
      </c>
      <c r="E1328" s="162">
        <v>44201</v>
      </c>
    </row>
    <row r="1329" spans="1:5" x14ac:dyDescent="0.2">
      <c r="A1329" s="103">
        <v>3798</v>
      </c>
      <c r="B1329" t="s">
        <v>116</v>
      </c>
      <c r="C1329" s="103">
        <v>32</v>
      </c>
      <c r="D1329" s="103">
        <v>18103</v>
      </c>
      <c r="E1329" s="162">
        <v>44201</v>
      </c>
    </row>
    <row r="1330" spans="1:5" x14ac:dyDescent="0.2">
      <c r="A1330" s="103">
        <v>3867</v>
      </c>
      <c r="B1330" t="s">
        <v>144</v>
      </c>
      <c r="C1330" s="103">
        <v>32</v>
      </c>
      <c r="D1330" s="103">
        <v>17696</v>
      </c>
      <c r="E1330" s="162">
        <v>44201</v>
      </c>
    </row>
    <row r="1331" spans="1:5" x14ac:dyDescent="0.2">
      <c r="A1331" s="103">
        <v>1602</v>
      </c>
      <c r="B1331" t="s">
        <v>88</v>
      </c>
      <c r="C1331" s="103">
        <v>32</v>
      </c>
      <c r="D1331" s="103">
        <v>19159</v>
      </c>
      <c r="E1331" s="162">
        <v>44201</v>
      </c>
    </row>
    <row r="1332" spans="1:5" x14ac:dyDescent="0.2">
      <c r="A1332" s="103">
        <v>3760</v>
      </c>
      <c r="B1332" t="s">
        <v>114</v>
      </c>
      <c r="C1332" s="103">
        <v>31</v>
      </c>
      <c r="D1332" s="103">
        <v>19495</v>
      </c>
      <c r="E1332" s="162">
        <v>44201</v>
      </c>
    </row>
    <row r="1333" spans="1:5" x14ac:dyDescent="0.2">
      <c r="A1333" s="103">
        <v>5605</v>
      </c>
      <c r="B1333" t="s">
        <v>101</v>
      </c>
      <c r="C1333" s="103">
        <v>30</v>
      </c>
      <c r="D1333" s="103">
        <v>13094</v>
      </c>
      <c r="E1333" s="162">
        <v>44201</v>
      </c>
    </row>
    <row r="1334" spans="1:5" x14ac:dyDescent="0.2">
      <c r="A1334" s="103">
        <v>5606</v>
      </c>
      <c r="B1334" t="s">
        <v>108</v>
      </c>
      <c r="C1334" s="103">
        <v>30</v>
      </c>
      <c r="D1334" s="103">
        <v>7815</v>
      </c>
      <c r="E1334" s="162">
        <v>44201</v>
      </c>
    </row>
    <row r="1335" spans="1:5" x14ac:dyDescent="0.2">
      <c r="A1335" s="103">
        <v>3788</v>
      </c>
      <c r="B1335" t="s">
        <v>127</v>
      </c>
      <c r="C1335" s="103">
        <v>29</v>
      </c>
      <c r="D1335" s="103">
        <v>18075</v>
      </c>
      <c r="E1335" s="162">
        <v>44201</v>
      </c>
    </row>
    <row r="1336" spans="1:5" x14ac:dyDescent="0.2">
      <c r="A1336" s="103">
        <v>3776</v>
      </c>
      <c r="B1336" t="s">
        <v>134</v>
      </c>
      <c r="C1336" s="103">
        <v>28</v>
      </c>
      <c r="D1336" s="103">
        <v>18219</v>
      </c>
      <c r="E1336" s="162">
        <v>44201</v>
      </c>
    </row>
    <row r="1337" spans="1:5" x14ac:dyDescent="0.2">
      <c r="A1337" s="103">
        <v>3715</v>
      </c>
      <c r="B1337" t="s">
        <v>122</v>
      </c>
      <c r="C1337" s="103">
        <v>27</v>
      </c>
      <c r="D1337" s="103">
        <v>16233</v>
      </c>
      <c r="E1337" s="162">
        <v>44201</v>
      </c>
    </row>
    <row r="1338" spans="1:5" x14ac:dyDescent="0.2">
      <c r="A1338" s="103">
        <v>3787</v>
      </c>
      <c r="B1338" t="s">
        <v>128</v>
      </c>
      <c r="C1338" s="103">
        <v>26</v>
      </c>
      <c r="D1338" s="103">
        <v>18490</v>
      </c>
      <c r="E1338" s="162">
        <v>44201</v>
      </c>
    </row>
    <row r="1339" spans="1:5" x14ac:dyDescent="0.2">
      <c r="A1339" s="103">
        <v>3723</v>
      </c>
      <c r="B1339" t="s">
        <v>113</v>
      </c>
      <c r="C1339" s="103">
        <v>25</v>
      </c>
      <c r="D1339" s="103">
        <v>19575</v>
      </c>
      <c r="E1339" s="162">
        <v>44201</v>
      </c>
    </row>
    <row r="1340" spans="1:5" x14ac:dyDescent="0.2">
      <c r="A1340" s="103">
        <v>3806</v>
      </c>
      <c r="B1340" t="s">
        <v>118</v>
      </c>
      <c r="C1340" s="103">
        <v>25</v>
      </c>
      <c r="D1340" s="103">
        <v>11805</v>
      </c>
      <c r="E1340" s="162">
        <v>44201</v>
      </c>
    </row>
    <row r="1341" spans="1:5" x14ac:dyDescent="0.2">
      <c r="A1341" s="103">
        <v>1605</v>
      </c>
      <c r="B1341" t="s">
        <v>80</v>
      </c>
      <c r="C1341" s="103">
        <v>24</v>
      </c>
      <c r="D1341" s="103">
        <v>10325</v>
      </c>
      <c r="E1341" s="162">
        <v>44201</v>
      </c>
    </row>
    <row r="1342" spans="1:5" x14ac:dyDescent="0.2">
      <c r="A1342" s="103">
        <v>3795</v>
      </c>
      <c r="B1342" t="s">
        <v>138</v>
      </c>
      <c r="C1342" s="103">
        <v>24</v>
      </c>
      <c r="D1342" s="103">
        <v>17426</v>
      </c>
      <c r="E1342" s="162">
        <v>44201</v>
      </c>
    </row>
    <row r="1343" spans="1:5" x14ac:dyDescent="0.2">
      <c r="A1343" s="103">
        <v>3743</v>
      </c>
      <c r="B1343" t="s">
        <v>131</v>
      </c>
      <c r="C1343" s="103">
        <v>23</v>
      </c>
      <c r="D1343" s="103">
        <v>18395</v>
      </c>
      <c r="E1343" s="162">
        <v>44201</v>
      </c>
    </row>
    <row r="1344" spans="1:5" x14ac:dyDescent="0.2">
      <c r="A1344" s="103">
        <v>3873</v>
      </c>
      <c r="B1344" t="s">
        <v>132</v>
      </c>
      <c r="C1344" s="103">
        <v>22</v>
      </c>
      <c r="D1344" s="103">
        <v>17694</v>
      </c>
      <c r="E1344" s="162">
        <v>44201</v>
      </c>
    </row>
    <row r="1345" spans="1:5" x14ac:dyDescent="0.2">
      <c r="A1345" s="103">
        <v>5621</v>
      </c>
      <c r="B1345" t="s">
        <v>100</v>
      </c>
      <c r="C1345" s="103">
        <v>19</v>
      </c>
      <c r="D1345" s="103">
        <v>12723</v>
      </c>
      <c r="E1345" s="162">
        <v>44201</v>
      </c>
    </row>
    <row r="1346" spans="1:5" x14ac:dyDescent="0.2">
      <c r="A1346" s="103">
        <v>3860</v>
      </c>
      <c r="B1346" t="s">
        <v>115</v>
      </c>
      <c r="C1346" s="103">
        <v>14</v>
      </c>
      <c r="D1346" s="103">
        <v>14342</v>
      </c>
      <c r="E1346" s="162">
        <v>44201</v>
      </c>
    </row>
    <row r="1347" spans="1:5" x14ac:dyDescent="0.2">
      <c r="A1347" s="103">
        <v>1603</v>
      </c>
      <c r="B1347" t="s">
        <v>89</v>
      </c>
      <c r="C1347" s="103">
        <v>11</v>
      </c>
      <c r="D1347" s="103">
        <v>4861</v>
      </c>
      <c r="E1347" s="162">
        <v>44201</v>
      </c>
    </row>
    <row r="1348" spans="1:5" x14ac:dyDescent="0.2">
      <c r="A1348" s="103">
        <v>3780</v>
      </c>
      <c r="B1348" t="s">
        <v>148</v>
      </c>
      <c r="C1348" s="103">
        <v>10</v>
      </c>
      <c r="D1348" s="103">
        <v>3138</v>
      </c>
      <c r="E1348" s="162">
        <v>44201</v>
      </c>
    </row>
    <row r="1349" spans="1:5" x14ac:dyDescent="0.2">
      <c r="A1349" s="103">
        <v>5613</v>
      </c>
      <c r="B1349" t="s">
        <v>104</v>
      </c>
      <c r="C1349" s="103">
        <v>61</v>
      </c>
      <c r="D1349" s="103">
        <v>12931</v>
      </c>
      <c r="E1349" s="162">
        <v>44202</v>
      </c>
    </row>
    <row r="1350" spans="1:5" x14ac:dyDescent="0.2">
      <c r="A1350" s="103">
        <v>3751</v>
      </c>
      <c r="B1350" t="s">
        <v>111</v>
      </c>
      <c r="C1350" s="103">
        <v>49</v>
      </c>
      <c r="D1350" s="103">
        <v>16165</v>
      </c>
      <c r="E1350" s="162">
        <v>44202</v>
      </c>
    </row>
    <row r="1351" spans="1:5" x14ac:dyDescent="0.2">
      <c r="A1351" s="103">
        <v>3843</v>
      </c>
      <c r="B1351" t="s">
        <v>125</v>
      </c>
      <c r="C1351" s="103">
        <v>47</v>
      </c>
      <c r="D1351" s="103">
        <v>17097</v>
      </c>
      <c r="E1351" s="162">
        <v>44202</v>
      </c>
    </row>
    <row r="1352" spans="1:5" x14ac:dyDescent="0.2">
      <c r="A1352" s="103">
        <v>5614</v>
      </c>
      <c r="B1352" t="s">
        <v>106</v>
      </c>
      <c r="C1352" s="103">
        <v>47</v>
      </c>
      <c r="D1352" s="103">
        <v>11900</v>
      </c>
      <c r="E1352" s="162">
        <v>44202</v>
      </c>
    </row>
    <row r="1353" spans="1:5" x14ac:dyDescent="0.2">
      <c r="A1353" s="103">
        <v>3846</v>
      </c>
      <c r="B1353" t="s">
        <v>120</v>
      </c>
      <c r="C1353" s="103">
        <v>45</v>
      </c>
      <c r="D1353" s="103">
        <v>14409</v>
      </c>
      <c r="E1353" s="162">
        <v>44202</v>
      </c>
    </row>
    <row r="1354" spans="1:5" x14ac:dyDescent="0.2">
      <c r="A1354" s="103">
        <v>3859</v>
      </c>
      <c r="B1354" t="s">
        <v>117</v>
      </c>
      <c r="C1354" s="103">
        <v>44</v>
      </c>
      <c r="D1354" s="103">
        <v>21371</v>
      </c>
      <c r="E1354" s="162">
        <v>44202</v>
      </c>
    </row>
    <row r="1355" spans="1:5" x14ac:dyDescent="0.2">
      <c r="A1355" s="103">
        <v>3849</v>
      </c>
      <c r="B1355" t="s">
        <v>147</v>
      </c>
      <c r="C1355" s="103">
        <v>44</v>
      </c>
      <c r="D1355" s="103">
        <v>15117</v>
      </c>
      <c r="E1355" s="162">
        <v>44202</v>
      </c>
    </row>
    <row r="1356" spans="1:5" x14ac:dyDescent="0.2">
      <c r="A1356" s="103">
        <v>3844</v>
      </c>
      <c r="B1356" t="s">
        <v>130</v>
      </c>
      <c r="C1356" s="103">
        <v>43</v>
      </c>
      <c r="D1356" s="103">
        <v>18496</v>
      </c>
      <c r="E1356" s="162">
        <v>44202</v>
      </c>
    </row>
    <row r="1357" spans="1:5" x14ac:dyDescent="0.2">
      <c r="A1357" s="103">
        <v>3761</v>
      </c>
      <c r="B1357" t="s">
        <v>140</v>
      </c>
      <c r="C1357" s="103">
        <v>41</v>
      </c>
      <c r="D1357" s="103">
        <v>13947</v>
      </c>
      <c r="E1357" s="162">
        <v>44202</v>
      </c>
    </row>
    <row r="1358" spans="1:5" x14ac:dyDescent="0.2">
      <c r="A1358" s="103">
        <v>5602</v>
      </c>
      <c r="B1358" t="s">
        <v>107</v>
      </c>
      <c r="C1358" s="103">
        <v>40</v>
      </c>
      <c r="D1358" s="103">
        <v>12354</v>
      </c>
      <c r="E1358" s="162">
        <v>44202</v>
      </c>
    </row>
    <row r="1359" spans="1:5" x14ac:dyDescent="0.2">
      <c r="A1359" s="103">
        <v>5620</v>
      </c>
      <c r="B1359" t="s">
        <v>110</v>
      </c>
      <c r="C1359" s="103">
        <v>40</v>
      </c>
      <c r="D1359" s="103">
        <v>9072</v>
      </c>
      <c r="E1359" s="162">
        <v>44202</v>
      </c>
    </row>
    <row r="1360" spans="1:5" x14ac:dyDescent="0.2">
      <c r="A1360" s="103">
        <v>3736</v>
      </c>
      <c r="B1360" t="s">
        <v>146</v>
      </c>
      <c r="C1360" s="103">
        <v>39</v>
      </c>
      <c r="D1360" s="103">
        <v>16069</v>
      </c>
      <c r="E1360" s="162">
        <v>44202</v>
      </c>
    </row>
    <row r="1361" spans="1:5" x14ac:dyDescent="0.2">
      <c r="A1361" s="103">
        <v>1619</v>
      </c>
      <c r="B1361" t="s">
        <v>83</v>
      </c>
      <c r="C1361" s="103">
        <v>38</v>
      </c>
      <c r="D1361" s="103">
        <v>18481</v>
      </c>
      <c r="E1361" s="162">
        <v>44202</v>
      </c>
    </row>
    <row r="1362" spans="1:5" x14ac:dyDescent="0.2">
      <c r="A1362" s="103">
        <v>3718</v>
      </c>
      <c r="B1362" t="s">
        <v>123</v>
      </c>
      <c r="C1362" s="103">
        <v>37</v>
      </c>
      <c r="D1362" s="103">
        <v>10799</v>
      </c>
      <c r="E1362" s="162">
        <v>44202</v>
      </c>
    </row>
    <row r="1363" spans="1:5" x14ac:dyDescent="0.2">
      <c r="A1363" s="103">
        <v>1602</v>
      </c>
      <c r="B1363" t="s">
        <v>88</v>
      </c>
      <c r="C1363" s="103">
        <v>37</v>
      </c>
      <c r="D1363" s="103">
        <v>14763</v>
      </c>
      <c r="E1363" s="162">
        <v>44202</v>
      </c>
    </row>
    <row r="1364" spans="1:5" x14ac:dyDescent="0.2">
      <c r="A1364" s="103">
        <v>3764</v>
      </c>
      <c r="B1364" t="s">
        <v>139</v>
      </c>
      <c r="C1364" s="103">
        <v>36</v>
      </c>
      <c r="D1364" s="103">
        <v>18078</v>
      </c>
      <c r="E1364" s="162">
        <v>44202</v>
      </c>
    </row>
    <row r="1365" spans="1:5" x14ac:dyDescent="0.2">
      <c r="A1365" s="103">
        <v>3787</v>
      </c>
      <c r="B1365" t="s">
        <v>128</v>
      </c>
      <c r="C1365" s="103">
        <v>35</v>
      </c>
      <c r="D1365" s="103">
        <v>20865</v>
      </c>
      <c r="E1365" s="162">
        <v>44202</v>
      </c>
    </row>
    <row r="1366" spans="1:5" x14ac:dyDescent="0.2">
      <c r="A1366" s="103">
        <v>1601</v>
      </c>
      <c r="B1366" t="s">
        <v>81</v>
      </c>
      <c r="C1366" s="103">
        <v>34</v>
      </c>
      <c r="D1366" s="103">
        <v>16129</v>
      </c>
      <c r="E1366" s="162">
        <v>44202</v>
      </c>
    </row>
    <row r="1367" spans="1:5" x14ac:dyDescent="0.2">
      <c r="A1367" s="103">
        <v>5619</v>
      </c>
      <c r="B1367" t="s">
        <v>102</v>
      </c>
      <c r="C1367" s="103">
        <v>34</v>
      </c>
      <c r="D1367" s="103">
        <v>11960</v>
      </c>
      <c r="E1367" s="162">
        <v>44202</v>
      </c>
    </row>
    <row r="1368" spans="1:5" x14ac:dyDescent="0.2">
      <c r="A1368" s="103">
        <v>3824</v>
      </c>
      <c r="B1368" t="s">
        <v>135</v>
      </c>
      <c r="C1368" s="103">
        <v>34</v>
      </c>
      <c r="D1368" s="103">
        <v>17923</v>
      </c>
      <c r="E1368" s="162">
        <v>44202</v>
      </c>
    </row>
    <row r="1369" spans="1:5" x14ac:dyDescent="0.2">
      <c r="A1369" s="103">
        <v>1608</v>
      </c>
      <c r="B1369" t="s">
        <v>78</v>
      </c>
      <c r="C1369" s="103">
        <v>33</v>
      </c>
      <c r="D1369" s="103">
        <v>15198</v>
      </c>
      <c r="E1369" s="162">
        <v>44202</v>
      </c>
    </row>
    <row r="1370" spans="1:5" x14ac:dyDescent="0.2">
      <c r="A1370" s="103">
        <v>3783</v>
      </c>
      <c r="B1370" t="s">
        <v>124</v>
      </c>
      <c r="C1370" s="103">
        <v>32</v>
      </c>
      <c r="D1370" s="103">
        <v>18596</v>
      </c>
      <c r="E1370" s="162">
        <v>44202</v>
      </c>
    </row>
    <row r="1371" spans="1:5" x14ac:dyDescent="0.2">
      <c r="A1371" s="103">
        <v>3797</v>
      </c>
      <c r="B1371" t="s">
        <v>112</v>
      </c>
      <c r="C1371" s="103">
        <v>31</v>
      </c>
      <c r="D1371" s="103">
        <v>14559</v>
      </c>
      <c r="E1371" s="162">
        <v>44202</v>
      </c>
    </row>
    <row r="1372" spans="1:5" x14ac:dyDescent="0.2">
      <c r="A1372" s="103">
        <v>5617</v>
      </c>
      <c r="B1372" t="s">
        <v>103</v>
      </c>
      <c r="C1372" s="103">
        <v>31</v>
      </c>
      <c r="D1372" s="103">
        <v>9157</v>
      </c>
      <c r="E1372" s="162">
        <v>44202</v>
      </c>
    </row>
    <row r="1373" spans="1:5" x14ac:dyDescent="0.2">
      <c r="A1373" s="103">
        <v>5605</v>
      </c>
      <c r="B1373" t="s">
        <v>101</v>
      </c>
      <c r="C1373" s="103">
        <v>30</v>
      </c>
      <c r="D1373" s="103">
        <v>13235</v>
      </c>
      <c r="E1373" s="162">
        <v>44202</v>
      </c>
    </row>
    <row r="1374" spans="1:5" x14ac:dyDescent="0.2">
      <c r="A1374" s="103">
        <v>3753</v>
      </c>
      <c r="B1374" t="s">
        <v>129</v>
      </c>
      <c r="C1374" s="103">
        <v>30</v>
      </c>
      <c r="D1374" s="103">
        <v>19061</v>
      </c>
      <c r="E1374" s="162">
        <v>44202</v>
      </c>
    </row>
    <row r="1375" spans="1:5" x14ac:dyDescent="0.2">
      <c r="A1375" s="103">
        <v>1632</v>
      </c>
      <c r="B1375" t="s">
        <v>85</v>
      </c>
      <c r="C1375" s="103">
        <v>30</v>
      </c>
      <c r="D1375" s="103">
        <v>10688</v>
      </c>
      <c r="E1375" s="162">
        <v>44202</v>
      </c>
    </row>
    <row r="1376" spans="1:5" x14ac:dyDescent="0.2">
      <c r="A1376" s="103">
        <v>1607</v>
      </c>
      <c r="B1376" t="s">
        <v>87</v>
      </c>
      <c r="C1376" s="103">
        <v>30</v>
      </c>
      <c r="D1376" s="103">
        <v>14455</v>
      </c>
      <c r="E1376" s="162">
        <v>44202</v>
      </c>
    </row>
    <row r="1377" spans="1:5" x14ac:dyDescent="0.2">
      <c r="A1377" s="103">
        <v>3765</v>
      </c>
      <c r="B1377" t="s">
        <v>119</v>
      </c>
      <c r="C1377" s="103">
        <v>30</v>
      </c>
      <c r="D1377" s="103">
        <v>17050</v>
      </c>
      <c r="E1377" s="162">
        <v>44202</v>
      </c>
    </row>
    <row r="1378" spans="1:5" x14ac:dyDescent="0.2">
      <c r="A1378" s="103">
        <v>3760</v>
      </c>
      <c r="B1378" t="s">
        <v>114</v>
      </c>
      <c r="C1378" s="103">
        <v>29</v>
      </c>
      <c r="D1378" s="103">
        <v>12872</v>
      </c>
      <c r="E1378" s="162">
        <v>44202</v>
      </c>
    </row>
    <row r="1379" spans="1:5" x14ac:dyDescent="0.2">
      <c r="A1379" s="103">
        <v>3863</v>
      </c>
      <c r="B1379" t="s">
        <v>133</v>
      </c>
      <c r="C1379" s="103">
        <v>28</v>
      </c>
      <c r="D1379" s="103">
        <v>18433</v>
      </c>
      <c r="E1379" s="162">
        <v>44202</v>
      </c>
    </row>
    <row r="1380" spans="1:5" x14ac:dyDescent="0.2">
      <c r="A1380" s="103">
        <v>1636</v>
      </c>
      <c r="B1380" t="s">
        <v>82</v>
      </c>
      <c r="C1380" s="103">
        <v>27</v>
      </c>
      <c r="D1380" s="103">
        <v>22021</v>
      </c>
      <c r="E1380" s="162">
        <v>44202</v>
      </c>
    </row>
    <row r="1381" spans="1:5" x14ac:dyDescent="0.2">
      <c r="A1381" s="103">
        <v>1604</v>
      </c>
      <c r="B1381" t="s">
        <v>86</v>
      </c>
      <c r="C1381" s="103">
        <v>26</v>
      </c>
      <c r="D1381" s="103">
        <v>11196</v>
      </c>
      <c r="E1381" s="162">
        <v>44202</v>
      </c>
    </row>
    <row r="1382" spans="1:5" x14ac:dyDescent="0.2">
      <c r="A1382" s="103">
        <v>3715</v>
      </c>
      <c r="B1382" t="s">
        <v>122</v>
      </c>
      <c r="C1382" s="103">
        <v>26</v>
      </c>
      <c r="D1382" s="103">
        <v>17048</v>
      </c>
      <c r="E1382" s="162">
        <v>44202</v>
      </c>
    </row>
    <row r="1383" spans="1:5" x14ac:dyDescent="0.2">
      <c r="A1383" s="103">
        <v>3722</v>
      </c>
      <c r="B1383" t="s">
        <v>99</v>
      </c>
      <c r="C1383" s="103">
        <v>25</v>
      </c>
      <c r="D1383" s="103">
        <v>8171</v>
      </c>
      <c r="E1383" s="162">
        <v>44202</v>
      </c>
    </row>
    <row r="1384" spans="1:5" x14ac:dyDescent="0.2">
      <c r="A1384" s="103">
        <v>1613</v>
      </c>
      <c r="B1384" t="s">
        <v>84</v>
      </c>
      <c r="C1384" s="103">
        <v>25</v>
      </c>
      <c r="D1384" s="103">
        <v>11553</v>
      </c>
      <c r="E1384" s="162">
        <v>44202</v>
      </c>
    </row>
    <row r="1385" spans="1:5" x14ac:dyDescent="0.2">
      <c r="A1385" s="103">
        <v>3795</v>
      </c>
      <c r="B1385" t="s">
        <v>138</v>
      </c>
      <c r="C1385" s="103">
        <v>25</v>
      </c>
      <c r="D1385" s="103">
        <v>15004</v>
      </c>
      <c r="E1385" s="162">
        <v>44202</v>
      </c>
    </row>
    <row r="1386" spans="1:5" x14ac:dyDescent="0.2">
      <c r="A1386" s="103">
        <v>3806</v>
      </c>
      <c r="B1386" t="s">
        <v>118</v>
      </c>
      <c r="C1386" s="103">
        <v>25</v>
      </c>
      <c r="D1386" s="103">
        <v>8917</v>
      </c>
      <c r="E1386" s="162">
        <v>44202</v>
      </c>
    </row>
    <row r="1387" spans="1:5" x14ac:dyDescent="0.2">
      <c r="A1387" s="103">
        <v>3860</v>
      </c>
      <c r="B1387" t="s">
        <v>115</v>
      </c>
      <c r="C1387" s="103">
        <v>24</v>
      </c>
      <c r="D1387" s="103">
        <v>15098</v>
      </c>
      <c r="E1387" s="162">
        <v>44202</v>
      </c>
    </row>
    <row r="1388" spans="1:5" x14ac:dyDescent="0.2">
      <c r="A1388" s="103">
        <v>3798</v>
      </c>
      <c r="B1388" t="s">
        <v>116</v>
      </c>
      <c r="C1388" s="103">
        <v>23</v>
      </c>
      <c r="D1388" s="103">
        <v>10063</v>
      </c>
      <c r="E1388" s="162">
        <v>44202</v>
      </c>
    </row>
    <row r="1389" spans="1:5" x14ac:dyDescent="0.2">
      <c r="A1389" s="103">
        <v>3743</v>
      </c>
      <c r="B1389" t="s">
        <v>131</v>
      </c>
      <c r="C1389" s="103">
        <v>22</v>
      </c>
      <c r="D1389" s="103">
        <v>17696</v>
      </c>
      <c r="E1389" s="162">
        <v>44202</v>
      </c>
    </row>
    <row r="1390" spans="1:5" x14ac:dyDescent="0.2">
      <c r="A1390" s="103">
        <v>3873</v>
      </c>
      <c r="B1390" t="s">
        <v>132</v>
      </c>
      <c r="C1390" s="103">
        <v>22</v>
      </c>
      <c r="D1390" s="103">
        <v>16156</v>
      </c>
      <c r="E1390" s="162">
        <v>44202</v>
      </c>
    </row>
    <row r="1391" spans="1:5" x14ac:dyDescent="0.2">
      <c r="A1391" s="103">
        <v>1605</v>
      </c>
      <c r="B1391" t="s">
        <v>80</v>
      </c>
      <c r="C1391" s="103">
        <v>16</v>
      </c>
      <c r="D1391" s="103">
        <v>7757</v>
      </c>
      <c r="E1391" s="162">
        <v>44202</v>
      </c>
    </row>
    <row r="1392" spans="1:5" x14ac:dyDescent="0.2">
      <c r="A1392" s="103">
        <v>5621</v>
      </c>
      <c r="B1392" t="s">
        <v>100</v>
      </c>
      <c r="C1392" s="103">
        <v>16</v>
      </c>
      <c r="D1392" s="103">
        <v>7907</v>
      </c>
      <c r="E1392" s="162">
        <v>44202</v>
      </c>
    </row>
    <row r="1393" spans="1:5" x14ac:dyDescent="0.2">
      <c r="A1393" s="103">
        <v>3767</v>
      </c>
      <c r="B1393" t="s">
        <v>126</v>
      </c>
      <c r="C1393" s="103">
        <v>15</v>
      </c>
      <c r="D1393" s="103">
        <v>7004</v>
      </c>
      <c r="E1393" s="162">
        <v>44202</v>
      </c>
    </row>
    <row r="1394" spans="1:5" x14ac:dyDescent="0.2">
      <c r="A1394" s="103">
        <v>3780</v>
      </c>
      <c r="B1394" t="s">
        <v>148</v>
      </c>
      <c r="C1394" s="103">
        <v>11</v>
      </c>
      <c r="D1394" s="103">
        <v>3377</v>
      </c>
      <c r="E1394" s="162">
        <v>44202</v>
      </c>
    </row>
    <row r="1395" spans="1:5" x14ac:dyDescent="0.2">
      <c r="A1395" s="103">
        <v>1603</v>
      </c>
      <c r="B1395" t="s">
        <v>89</v>
      </c>
      <c r="C1395" s="103">
        <v>3</v>
      </c>
      <c r="D1395" s="103">
        <v>3378</v>
      </c>
      <c r="E1395" s="162">
        <v>44202</v>
      </c>
    </row>
    <row r="1396" spans="1:5" x14ac:dyDescent="0.2">
      <c r="A1396" s="103">
        <v>5613</v>
      </c>
      <c r="B1396" t="s">
        <v>104</v>
      </c>
      <c r="C1396" s="103">
        <v>52</v>
      </c>
      <c r="D1396" s="103">
        <v>9311</v>
      </c>
      <c r="E1396" s="162">
        <v>44203</v>
      </c>
    </row>
    <row r="1397" spans="1:5" x14ac:dyDescent="0.2">
      <c r="A1397" s="103">
        <v>1619</v>
      </c>
      <c r="B1397" t="s">
        <v>83</v>
      </c>
      <c r="C1397" s="103">
        <v>49</v>
      </c>
      <c r="D1397" s="103">
        <v>19568</v>
      </c>
      <c r="E1397" s="162">
        <v>44203</v>
      </c>
    </row>
    <row r="1398" spans="1:5" x14ac:dyDescent="0.2">
      <c r="A1398" s="103">
        <v>3844</v>
      </c>
      <c r="B1398" t="s">
        <v>130</v>
      </c>
      <c r="C1398" s="103">
        <v>48</v>
      </c>
      <c r="D1398" s="103">
        <v>20870</v>
      </c>
      <c r="E1398" s="162">
        <v>44203</v>
      </c>
    </row>
    <row r="1399" spans="1:5" x14ac:dyDescent="0.2">
      <c r="A1399" s="103">
        <v>3765</v>
      </c>
      <c r="B1399" t="s">
        <v>119</v>
      </c>
      <c r="C1399" s="103">
        <v>48</v>
      </c>
      <c r="D1399" s="103">
        <v>20806</v>
      </c>
      <c r="E1399" s="162">
        <v>44203</v>
      </c>
    </row>
    <row r="1400" spans="1:5" x14ac:dyDescent="0.2">
      <c r="A1400" s="103">
        <v>3843</v>
      </c>
      <c r="B1400" t="s">
        <v>125</v>
      </c>
      <c r="C1400" s="103">
        <v>44</v>
      </c>
      <c r="D1400" s="103">
        <v>21504</v>
      </c>
      <c r="E1400" s="162">
        <v>44203</v>
      </c>
    </row>
    <row r="1401" spans="1:5" x14ac:dyDescent="0.2">
      <c r="A1401" s="103">
        <v>1636</v>
      </c>
      <c r="B1401" t="s">
        <v>82</v>
      </c>
      <c r="C1401" s="103">
        <v>43</v>
      </c>
      <c r="D1401" s="103">
        <v>20420</v>
      </c>
      <c r="E1401" s="162">
        <v>44203</v>
      </c>
    </row>
    <row r="1402" spans="1:5" x14ac:dyDescent="0.2">
      <c r="A1402" s="103">
        <v>3849</v>
      </c>
      <c r="B1402" t="s">
        <v>147</v>
      </c>
      <c r="C1402" s="103">
        <v>40</v>
      </c>
      <c r="D1402" s="103">
        <v>15881</v>
      </c>
      <c r="E1402" s="162">
        <v>44203</v>
      </c>
    </row>
    <row r="1403" spans="1:5" x14ac:dyDescent="0.2">
      <c r="A1403" s="103">
        <v>3863</v>
      </c>
      <c r="B1403" t="s">
        <v>133</v>
      </c>
      <c r="C1403" s="103">
        <v>39</v>
      </c>
      <c r="D1403" s="103">
        <v>15637</v>
      </c>
      <c r="E1403" s="162">
        <v>44203</v>
      </c>
    </row>
    <row r="1404" spans="1:5" x14ac:dyDescent="0.2">
      <c r="A1404" s="103">
        <v>1608</v>
      </c>
      <c r="B1404" t="s">
        <v>78</v>
      </c>
      <c r="C1404" s="103">
        <v>37</v>
      </c>
      <c r="D1404" s="103">
        <v>17589</v>
      </c>
      <c r="E1404" s="162">
        <v>44203</v>
      </c>
    </row>
    <row r="1405" spans="1:5" x14ac:dyDescent="0.2">
      <c r="A1405" s="103">
        <v>3783</v>
      </c>
      <c r="B1405" t="s">
        <v>124</v>
      </c>
      <c r="C1405" s="103">
        <v>37</v>
      </c>
      <c r="D1405" s="103">
        <v>15639</v>
      </c>
      <c r="E1405" s="162">
        <v>44203</v>
      </c>
    </row>
    <row r="1406" spans="1:5" x14ac:dyDescent="0.2">
      <c r="A1406" s="103">
        <v>3859</v>
      </c>
      <c r="B1406" t="s">
        <v>117</v>
      </c>
      <c r="C1406" s="103">
        <v>36</v>
      </c>
      <c r="D1406" s="103">
        <v>22490</v>
      </c>
      <c r="E1406" s="162">
        <v>44203</v>
      </c>
    </row>
    <row r="1407" spans="1:5" x14ac:dyDescent="0.2">
      <c r="A1407" s="103">
        <v>5614</v>
      </c>
      <c r="B1407" t="s">
        <v>106</v>
      </c>
      <c r="C1407" s="103">
        <v>36</v>
      </c>
      <c r="D1407" s="103">
        <v>13857</v>
      </c>
      <c r="E1407" s="162">
        <v>44203</v>
      </c>
    </row>
    <row r="1408" spans="1:5" x14ac:dyDescent="0.2">
      <c r="A1408" s="103">
        <v>3737</v>
      </c>
      <c r="B1408" t="s">
        <v>145</v>
      </c>
      <c r="C1408" s="103">
        <v>34</v>
      </c>
      <c r="D1408" s="103">
        <v>19234</v>
      </c>
      <c r="E1408" s="162">
        <v>44203</v>
      </c>
    </row>
    <row r="1409" spans="1:5" x14ac:dyDescent="0.2">
      <c r="A1409" s="103">
        <v>1632</v>
      </c>
      <c r="B1409" t="s">
        <v>85</v>
      </c>
      <c r="C1409" s="103">
        <v>33</v>
      </c>
      <c r="D1409" s="103">
        <v>10362</v>
      </c>
      <c r="E1409" s="162">
        <v>44203</v>
      </c>
    </row>
    <row r="1410" spans="1:5" x14ac:dyDescent="0.2">
      <c r="A1410" s="103">
        <v>3764</v>
      </c>
      <c r="B1410" t="s">
        <v>139</v>
      </c>
      <c r="C1410" s="103">
        <v>32</v>
      </c>
      <c r="D1410" s="103">
        <v>21243</v>
      </c>
      <c r="E1410" s="162">
        <v>44203</v>
      </c>
    </row>
    <row r="1411" spans="1:5" x14ac:dyDescent="0.2">
      <c r="A1411" s="103">
        <v>3867</v>
      </c>
      <c r="B1411" t="s">
        <v>144</v>
      </c>
      <c r="C1411" s="103">
        <v>31</v>
      </c>
      <c r="D1411" s="103">
        <v>16741</v>
      </c>
      <c r="E1411" s="162">
        <v>44203</v>
      </c>
    </row>
    <row r="1412" spans="1:5" x14ac:dyDescent="0.2">
      <c r="A1412" s="103">
        <v>1604</v>
      </c>
      <c r="B1412" t="s">
        <v>86</v>
      </c>
      <c r="C1412" s="103">
        <v>30</v>
      </c>
      <c r="D1412" s="103">
        <v>14687</v>
      </c>
      <c r="E1412" s="162">
        <v>44203</v>
      </c>
    </row>
    <row r="1413" spans="1:5" x14ac:dyDescent="0.2">
      <c r="A1413" s="103">
        <v>1601</v>
      </c>
      <c r="B1413" t="s">
        <v>81</v>
      </c>
      <c r="C1413" s="103">
        <v>29</v>
      </c>
      <c r="D1413" s="103">
        <v>19876</v>
      </c>
      <c r="E1413" s="162">
        <v>44203</v>
      </c>
    </row>
    <row r="1414" spans="1:5" x14ac:dyDescent="0.2">
      <c r="A1414" s="103">
        <v>3753</v>
      </c>
      <c r="B1414" t="s">
        <v>129</v>
      </c>
      <c r="C1414" s="103">
        <v>29</v>
      </c>
      <c r="D1414" s="103">
        <v>15589</v>
      </c>
      <c r="E1414" s="162">
        <v>44203</v>
      </c>
    </row>
    <row r="1415" spans="1:5" x14ac:dyDescent="0.2">
      <c r="A1415" s="103">
        <v>3751</v>
      </c>
      <c r="B1415" t="s">
        <v>111</v>
      </c>
      <c r="C1415" s="103">
        <v>28</v>
      </c>
      <c r="D1415" s="103">
        <v>17026</v>
      </c>
      <c r="E1415" s="162">
        <v>44203</v>
      </c>
    </row>
    <row r="1416" spans="1:5" x14ac:dyDescent="0.2">
      <c r="A1416" s="103">
        <v>3787</v>
      </c>
      <c r="B1416" t="s">
        <v>128</v>
      </c>
      <c r="C1416" s="103">
        <v>28</v>
      </c>
      <c r="D1416" s="103">
        <v>15884</v>
      </c>
      <c r="E1416" s="162">
        <v>44203</v>
      </c>
    </row>
    <row r="1417" spans="1:5" x14ac:dyDescent="0.2">
      <c r="A1417" s="103">
        <v>5620</v>
      </c>
      <c r="B1417" t="s">
        <v>110</v>
      </c>
      <c r="C1417" s="103">
        <v>28</v>
      </c>
      <c r="D1417" s="103">
        <v>10009</v>
      </c>
      <c r="E1417" s="162">
        <v>44203</v>
      </c>
    </row>
    <row r="1418" spans="1:5" x14ac:dyDescent="0.2">
      <c r="A1418" s="103">
        <v>5619</v>
      </c>
      <c r="B1418" t="s">
        <v>102</v>
      </c>
      <c r="C1418" s="103">
        <v>27</v>
      </c>
      <c r="D1418" s="103">
        <v>8608</v>
      </c>
      <c r="E1418" s="162">
        <v>44203</v>
      </c>
    </row>
    <row r="1419" spans="1:5" x14ac:dyDescent="0.2">
      <c r="A1419" s="103">
        <v>3795</v>
      </c>
      <c r="B1419" t="s">
        <v>138</v>
      </c>
      <c r="C1419" s="103">
        <v>27</v>
      </c>
      <c r="D1419" s="103">
        <v>18776</v>
      </c>
      <c r="E1419" s="162">
        <v>44203</v>
      </c>
    </row>
    <row r="1420" spans="1:5" x14ac:dyDescent="0.2">
      <c r="A1420" s="103">
        <v>5602</v>
      </c>
      <c r="B1420" t="s">
        <v>107</v>
      </c>
      <c r="C1420" s="103">
        <v>27</v>
      </c>
      <c r="D1420" s="103">
        <v>10591</v>
      </c>
      <c r="E1420" s="162">
        <v>44203</v>
      </c>
    </row>
    <row r="1421" spans="1:5" x14ac:dyDescent="0.2">
      <c r="A1421" s="103">
        <v>5621</v>
      </c>
      <c r="B1421" t="s">
        <v>100</v>
      </c>
      <c r="C1421" s="103">
        <v>25</v>
      </c>
      <c r="D1421" s="103">
        <v>9208</v>
      </c>
      <c r="E1421" s="162">
        <v>44203</v>
      </c>
    </row>
    <row r="1422" spans="1:5" x14ac:dyDescent="0.2">
      <c r="A1422" s="103">
        <v>3743</v>
      </c>
      <c r="B1422" t="s">
        <v>131</v>
      </c>
      <c r="C1422" s="103">
        <v>24</v>
      </c>
      <c r="D1422" s="103">
        <v>16512</v>
      </c>
      <c r="E1422" s="162">
        <v>44203</v>
      </c>
    </row>
    <row r="1423" spans="1:5" x14ac:dyDescent="0.2">
      <c r="A1423" s="103">
        <v>3776</v>
      </c>
      <c r="B1423" t="s">
        <v>134</v>
      </c>
      <c r="C1423" s="103">
        <v>24</v>
      </c>
      <c r="D1423" s="103">
        <v>15076</v>
      </c>
      <c r="E1423" s="162">
        <v>44203</v>
      </c>
    </row>
    <row r="1424" spans="1:5" x14ac:dyDescent="0.2">
      <c r="A1424" s="103">
        <v>1605</v>
      </c>
      <c r="B1424" t="s">
        <v>80</v>
      </c>
      <c r="C1424" s="103">
        <v>23</v>
      </c>
      <c r="D1424" s="103">
        <v>10107</v>
      </c>
      <c r="E1424" s="162">
        <v>44203</v>
      </c>
    </row>
    <row r="1425" spans="1:5" x14ac:dyDescent="0.2">
      <c r="A1425" s="103">
        <v>1626</v>
      </c>
      <c r="B1425" t="s">
        <v>79</v>
      </c>
      <c r="C1425" s="103">
        <v>22</v>
      </c>
      <c r="D1425" s="103">
        <v>18540</v>
      </c>
      <c r="E1425" s="162">
        <v>44203</v>
      </c>
    </row>
    <row r="1426" spans="1:5" x14ac:dyDescent="0.2">
      <c r="A1426" s="103">
        <v>5617</v>
      </c>
      <c r="B1426" t="s">
        <v>103</v>
      </c>
      <c r="C1426" s="103">
        <v>22</v>
      </c>
      <c r="D1426" s="103">
        <v>6455</v>
      </c>
      <c r="E1426" s="162">
        <v>44203</v>
      </c>
    </row>
    <row r="1427" spans="1:5" x14ac:dyDescent="0.2">
      <c r="A1427" s="103">
        <v>3842</v>
      </c>
      <c r="B1427" t="s">
        <v>137</v>
      </c>
      <c r="C1427" s="103">
        <v>21</v>
      </c>
      <c r="D1427" s="103">
        <v>14954</v>
      </c>
      <c r="E1427" s="162">
        <v>44203</v>
      </c>
    </row>
    <row r="1428" spans="1:5" x14ac:dyDescent="0.2">
      <c r="A1428" s="103">
        <v>5605</v>
      </c>
      <c r="B1428" t="s">
        <v>101</v>
      </c>
      <c r="C1428" s="103">
        <v>17</v>
      </c>
      <c r="D1428" s="103">
        <v>10618</v>
      </c>
      <c r="E1428" s="162">
        <v>44203</v>
      </c>
    </row>
    <row r="1429" spans="1:5" x14ac:dyDescent="0.2">
      <c r="A1429" s="103">
        <v>1613</v>
      </c>
      <c r="B1429" t="s">
        <v>84</v>
      </c>
      <c r="C1429" s="103">
        <v>17</v>
      </c>
      <c r="D1429" s="103">
        <v>8511</v>
      </c>
      <c r="E1429" s="162">
        <v>44203</v>
      </c>
    </row>
    <row r="1430" spans="1:5" x14ac:dyDescent="0.2">
      <c r="A1430" s="103">
        <v>3860</v>
      </c>
      <c r="B1430" t="s">
        <v>115</v>
      </c>
      <c r="C1430" s="103">
        <v>17</v>
      </c>
      <c r="D1430" s="103">
        <v>16118</v>
      </c>
      <c r="E1430" s="162">
        <v>44203</v>
      </c>
    </row>
    <row r="1431" spans="1:5" x14ac:dyDescent="0.2">
      <c r="A1431" s="103">
        <v>3767</v>
      </c>
      <c r="B1431" t="s">
        <v>126</v>
      </c>
      <c r="C1431" s="103">
        <v>16</v>
      </c>
      <c r="D1431" s="103">
        <v>11819</v>
      </c>
      <c r="E1431" s="162">
        <v>44203</v>
      </c>
    </row>
    <row r="1432" spans="1:5" x14ac:dyDescent="0.2">
      <c r="A1432" s="103">
        <v>3718</v>
      </c>
      <c r="B1432" t="s">
        <v>123</v>
      </c>
      <c r="C1432" s="103">
        <v>14</v>
      </c>
      <c r="D1432" s="103">
        <v>4179</v>
      </c>
      <c r="E1432" s="162">
        <v>44203</v>
      </c>
    </row>
    <row r="1433" spans="1:5" x14ac:dyDescent="0.2">
      <c r="A1433" s="103">
        <v>3849</v>
      </c>
      <c r="B1433" t="s">
        <v>147</v>
      </c>
      <c r="C1433" s="103">
        <v>74</v>
      </c>
      <c r="D1433" s="103">
        <v>23355</v>
      </c>
      <c r="E1433" s="162">
        <v>44204</v>
      </c>
    </row>
    <row r="1434" spans="1:5" x14ac:dyDescent="0.2">
      <c r="A1434" s="103">
        <v>3846</v>
      </c>
      <c r="B1434" t="s">
        <v>120</v>
      </c>
      <c r="C1434" s="103">
        <v>55</v>
      </c>
      <c r="D1434" s="103">
        <v>22780</v>
      </c>
      <c r="E1434" s="162">
        <v>44204</v>
      </c>
    </row>
    <row r="1435" spans="1:5" x14ac:dyDescent="0.2">
      <c r="A1435" s="103">
        <v>3873</v>
      </c>
      <c r="B1435" t="s">
        <v>132</v>
      </c>
      <c r="C1435" s="103">
        <v>54</v>
      </c>
      <c r="D1435" s="103">
        <v>17998</v>
      </c>
      <c r="E1435" s="162">
        <v>44204</v>
      </c>
    </row>
    <row r="1436" spans="1:5" x14ac:dyDescent="0.2">
      <c r="A1436" s="103">
        <v>3844</v>
      </c>
      <c r="B1436" t="s">
        <v>130</v>
      </c>
      <c r="C1436" s="103">
        <v>47</v>
      </c>
      <c r="D1436" s="103">
        <v>22783</v>
      </c>
      <c r="E1436" s="162">
        <v>44204</v>
      </c>
    </row>
    <row r="1437" spans="1:5" x14ac:dyDescent="0.2">
      <c r="A1437" s="103">
        <v>3718</v>
      </c>
      <c r="B1437" t="s">
        <v>123</v>
      </c>
      <c r="C1437" s="103">
        <v>46</v>
      </c>
      <c r="D1437" s="103">
        <v>22519</v>
      </c>
      <c r="E1437" s="162">
        <v>44204</v>
      </c>
    </row>
    <row r="1438" spans="1:5" x14ac:dyDescent="0.2">
      <c r="A1438" s="103">
        <v>1601</v>
      </c>
      <c r="B1438" t="s">
        <v>81</v>
      </c>
      <c r="C1438" s="103">
        <v>44</v>
      </c>
      <c r="D1438" s="103">
        <v>18682</v>
      </c>
      <c r="E1438" s="162">
        <v>44204</v>
      </c>
    </row>
    <row r="1439" spans="1:5" x14ac:dyDescent="0.2">
      <c r="A1439" s="103">
        <v>5613</v>
      </c>
      <c r="B1439" t="s">
        <v>104</v>
      </c>
      <c r="C1439" s="103">
        <v>44</v>
      </c>
      <c r="D1439" s="103">
        <v>8006</v>
      </c>
      <c r="E1439" s="162">
        <v>44204</v>
      </c>
    </row>
    <row r="1440" spans="1:5" x14ac:dyDescent="0.2">
      <c r="A1440" s="103">
        <v>3764</v>
      </c>
      <c r="B1440" t="s">
        <v>139</v>
      </c>
      <c r="C1440" s="103">
        <v>43</v>
      </c>
      <c r="D1440" s="103">
        <v>21404</v>
      </c>
      <c r="E1440" s="162">
        <v>44204</v>
      </c>
    </row>
    <row r="1441" spans="1:5" x14ac:dyDescent="0.2">
      <c r="A1441" s="103">
        <v>3863</v>
      </c>
      <c r="B1441" t="s">
        <v>133</v>
      </c>
      <c r="C1441" s="103">
        <v>42</v>
      </c>
      <c r="D1441" s="103">
        <v>14352</v>
      </c>
      <c r="E1441" s="162">
        <v>44204</v>
      </c>
    </row>
    <row r="1442" spans="1:5" x14ac:dyDescent="0.2">
      <c r="A1442" s="103">
        <v>3784</v>
      </c>
      <c r="B1442" t="s">
        <v>136</v>
      </c>
      <c r="C1442" s="103">
        <v>42</v>
      </c>
      <c r="D1442" s="103">
        <v>13294</v>
      </c>
      <c r="E1442" s="162">
        <v>44204</v>
      </c>
    </row>
    <row r="1443" spans="1:5" x14ac:dyDescent="0.2">
      <c r="A1443" s="103">
        <v>1602</v>
      </c>
      <c r="B1443" t="s">
        <v>88</v>
      </c>
      <c r="C1443" s="103">
        <v>40</v>
      </c>
      <c r="D1443" s="103">
        <v>18149</v>
      </c>
      <c r="E1443" s="162">
        <v>44204</v>
      </c>
    </row>
    <row r="1444" spans="1:5" x14ac:dyDescent="0.2">
      <c r="A1444" s="103">
        <v>3788</v>
      </c>
      <c r="B1444" t="s">
        <v>127</v>
      </c>
      <c r="C1444" s="103">
        <v>39</v>
      </c>
      <c r="D1444" s="103">
        <v>20936</v>
      </c>
      <c r="E1444" s="162">
        <v>44204</v>
      </c>
    </row>
    <row r="1445" spans="1:5" x14ac:dyDescent="0.2">
      <c r="A1445" s="103">
        <v>3761</v>
      </c>
      <c r="B1445" t="s">
        <v>140</v>
      </c>
      <c r="C1445" s="103">
        <v>39</v>
      </c>
      <c r="D1445" s="103">
        <v>15909</v>
      </c>
      <c r="E1445" s="162">
        <v>44204</v>
      </c>
    </row>
    <row r="1446" spans="1:5" x14ac:dyDescent="0.2">
      <c r="A1446" s="103">
        <v>3765</v>
      </c>
      <c r="B1446" t="s">
        <v>119</v>
      </c>
      <c r="C1446" s="103">
        <v>38</v>
      </c>
      <c r="D1446" s="103">
        <v>20126</v>
      </c>
      <c r="E1446" s="162">
        <v>44204</v>
      </c>
    </row>
    <row r="1447" spans="1:5" x14ac:dyDescent="0.2">
      <c r="A1447" s="103">
        <v>1608</v>
      </c>
      <c r="B1447" t="s">
        <v>78</v>
      </c>
      <c r="C1447" s="103">
        <v>36</v>
      </c>
      <c r="D1447" s="103">
        <v>15292</v>
      </c>
      <c r="E1447" s="162">
        <v>44204</v>
      </c>
    </row>
    <row r="1448" spans="1:5" x14ac:dyDescent="0.2">
      <c r="A1448" s="103">
        <v>1626</v>
      </c>
      <c r="B1448" t="s">
        <v>79</v>
      </c>
      <c r="C1448" s="103">
        <v>36</v>
      </c>
      <c r="D1448" s="103">
        <v>17618</v>
      </c>
      <c r="E1448" s="162">
        <v>44204</v>
      </c>
    </row>
    <row r="1449" spans="1:5" x14ac:dyDescent="0.2">
      <c r="A1449" s="103">
        <v>3798</v>
      </c>
      <c r="B1449" t="s">
        <v>116</v>
      </c>
      <c r="C1449" s="103">
        <v>36</v>
      </c>
      <c r="D1449" s="103">
        <v>6539</v>
      </c>
      <c r="E1449" s="162">
        <v>44204</v>
      </c>
    </row>
    <row r="1450" spans="1:5" x14ac:dyDescent="0.2">
      <c r="A1450" s="103">
        <v>3753</v>
      </c>
      <c r="B1450" t="s">
        <v>129</v>
      </c>
      <c r="C1450" s="103">
        <v>35</v>
      </c>
      <c r="D1450" s="103">
        <v>16445</v>
      </c>
      <c r="E1450" s="162">
        <v>44204</v>
      </c>
    </row>
    <row r="1451" spans="1:5" x14ac:dyDescent="0.2">
      <c r="A1451" s="103">
        <v>3824</v>
      </c>
      <c r="B1451" t="s">
        <v>135</v>
      </c>
      <c r="C1451" s="103">
        <v>34</v>
      </c>
      <c r="D1451" s="103">
        <v>12741</v>
      </c>
      <c r="E1451" s="162">
        <v>44204</v>
      </c>
    </row>
    <row r="1452" spans="1:5" x14ac:dyDescent="0.2">
      <c r="A1452" s="103">
        <v>3787</v>
      </c>
      <c r="B1452" t="s">
        <v>128</v>
      </c>
      <c r="C1452" s="103">
        <v>33</v>
      </c>
      <c r="D1452" s="103">
        <v>14052</v>
      </c>
      <c r="E1452" s="162">
        <v>44204</v>
      </c>
    </row>
    <row r="1453" spans="1:5" x14ac:dyDescent="0.2">
      <c r="A1453" s="103">
        <v>3795</v>
      </c>
      <c r="B1453" t="s">
        <v>138</v>
      </c>
      <c r="C1453" s="103">
        <v>32</v>
      </c>
      <c r="D1453" s="103">
        <v>20191</v>
      </c>
      <c r="E1453" s="162">
        <v>44204</v>
      </c>
    </row>
    <row r="1454" spans="1:5" x14ac:dyDescent="0.2">
      <c r="A1454" s="103">
        <v>3797</v>
      </c>
      <c r="B1454" t="s">
        <v>112</v>
      </c>
      <c r="C1454" s="103">
        <v>31</v>
      </c>
      <c r="D1454" s="103">
        <v>13033</v>
      </c>
      <c r="E1454" s="162">
        <v>44204</v>
      </c>
    </row>
    <row r="1455" spans="1:5" x14ac:dyDescent="0.2">
      <c r="A1455" s="103">
        <v>3723</v>
      </c>
      <c r="B1455" t="s">
        <v>113</v>
      </c>
      <c r="C1455" s="103">
        <v>31</v>
      </c>
      <c r="D1455" s="103">
        <v>17334</v>
      </c>
      <c r="E1455" s="162">
        <v>44204</v>
      </c>
    </row>
    <row r="1456" spans="1:5" x14ac:dyDescent="0.2">
      <c r="A1456" s="103">
        <v>1619</v>
      </c>
      <c r="B1456" t="s">
        <v>83</v>
      </c>
      <c r="C1456" s="103">
        <v>31</v>
      </c>
      <c r="D1456" s="103">
        <v>10706</v>
      </c>
      <c r="E1456" s="162">
        <v>44204</v>
      </c>
    </row>
    <row r="1457" spans="1:5" x14ac:dyDescent="0.2">
      <c r="A1457" s="103">
        <v>3867</v>
      </c>
      <c r="B1457" t="s">
        <v>144</v>
      </c>
      <c r="C1457" s="103">
        <v>31</v>
      </c>
      <c r="D1457" s="103">
        <v>17596</v>
      </c>
      <c r="E1457" s="162">
        <v>44204</v>
      </c>
    </row>
    <row r="1458" spans="1:5" x14ac:dyDescent="0.2">
      <c r="A1458" s="103">
        <v>3722</v>
      </c>
      <c r="B1458" t="s">
        <v>99</v>
      </c>
      <c r="C1458" s="103">
        <v>30</v>
      </c>
      <c r="D1458" s="103">
        <v>7955</v>
      </c>
      <c r="E1458" s="162">
        <v>44204</v>
      </c>
    </row>
    <row r="1459" spans="1:5" x14ac:dyDescent="0.2">
      <c r="A1459" s="103">
        <v>3842</v>
      </c>
      <c r="B1459" t="s">
        <v>137</v>
      </c>
      <c r="C1459" s="103">
        <v>29</v>
      </c>
      <c r="D1459" s="103">
        <v>14054</v>
      </c>
      <c r="E1459" s="162">
        <v>44204</v>
      </c>
    </row>
    <row r="1460" spans="1:5" x14ac:dyDescent="0.2">
      <c r="A1460" s="103">
        <v>3737</v>
      </c>
      <c r="B1460" t="s">
        <v>145</v>
      </c>
      <c r="C1460" s="103">
        <v>29</v>
      </c>
      <c r="D1460" s="103">
        <v>20244</v>
      </c>
      <c r="E1460" s="162">
        <v>44204</v>
      </c>
    </row>
    <row r="1461" spans="1:5" x14ac:dyDescent="0.2">
      <c r="A1461" s="103">
        <v>3736</v>
      </c>
      <c r="B1461" t="s">
        <v>146</v>
      </c>
      <c r="C1461" s="103">
        <v>28</v>
      </c>
      <c r="D1461" s="103">
        <v>10589</v>
      </c>
      <c r="E1461" s="162">
        <v>44204</v>
      </c>
    </row>
    <row r="1462" spans="1:5" x14ac:dyDescent="0.2">
      <c r="A1462" s="103">
        <v>3783</v>
      </c>
      <c r="B1462" t="s">
        <v>124</v>
      </c>
      <c r="C1462" s="103">
        <v>27</v>
      </c>
      <c r="D1462" s="103">
        <v>14697</v>
      </c>
      <c r="E1462" s="162">
        <v>44204</v>
      </c>
    </row>
    <row r="1463" spans="1:5" x14ac:dyDescent="0.2">
      <c r="A1463" s="103">
        <v>3760</v>
      </c>
      <c r="B1463" t="s">
        <v>114</v>
      </c>
      <c r="C1463" s="103">
        <v>27</v>
      </c>
      <c r="D1463" s="103">
        <v>15892</v>
      </c>
      <c r="E1463" s="162">
        <v>44204</v>
      </c>
    </row>
    <row r="1464" spans="1:5" x14ac:dyDescent="0.2">
      <c r="A1464" s="103">
        <v>1613</v>
      </c>
      <c r="B1464" t="s">
        <v>84</v>
      </c>
      <c r="C1464" s="103">
        <v>24</v>
      </c>
      <c r="D1464" s="103">
        <v>12653</v>
      </c>
      <c r="E1464" s="162">
        <v>44204</v>
      </c>
    </row>
    <row r="1465" spans="1:5" x14ac:dyDescent="0.2">
      <c r="A1465" s="103">
        <v>5614</v>
      </c>
      <c r="B1465" t="s">
        <v>106</v>
      </c>
      <c r="C1465" s="103">
        <v>24</v>
      </c>
      <c r="D1465" s="103">
        <v>9062</v>
      </c>
      <c r="E1465" s="162">
        <v>44204</v>
      </c>
    </row>
    <row r="1466" spans="1:5" x14ac:dyDescent="0.2">
      <c r="A1466" s="103">
        <v>5620</v>
      </c>
      <c r="B1466" t="s">
        <v>110</v>
      </c>
      <c r="C1466" s="103">
        <v>23</v>
      </c>
      <c r="D1466" s="103">
        <v>4924</v>
      </c>
      <c r="E1466" s="162">
        <v>44204</v>
      </c>
    </row>
    <row r="1467" spans="1:5" x14ac:dyDescent="0.2">
      <c r="A1467" s="103">
        <v>3776</v>
      </c>
      <c r="B1467" t="s">
        <v>134</v>
      </c>
      <c r="C1467" s="103">
        <v>22</v>
      </c>
      <c r="D1467" s="103">
        <v>12586</v>
      </c>
      <c r="E1467" s="162">
        <v>44204</v>
      </c>
    </row>
    <row r="1468" spans="1:5" x14ac:dyDescent="0.2">
      <c r="A1468" s="103">
        <v>5621</v>
      </c>
      <c r="B1468" t="s">
        <v>100</v>
      </c>
      <c r="C1468" s="103">
        <v>21</v>
      </c>
      <c r="D1468" s="103">
        <v>5025</v>
      </c>
      <c r="E1468" s="162">
        <v>44204</v>
      </c>
    </row>
    <row r="1469" spans="1:5" x14ac:dyDescent="0.2">
      <c r="A1469" s="103">
        <v>1632</v>
      </c>
      <c r="B1469" t="s">
        <v>85</v>
      </c>
      <c r="C1469" s="103">
        <v>21</v>
      </c>
      <c r="D1469" s="103">
        <v>6054</v>
      </c>
      <c r="E1469" s="162">
        <v>44204</v>
      </c>
    </row>
    <row r="1470" spans="1:5" x14ac:dyDescent="0.2">
      <c r="A1470" s="103">
        <v>5619</v>
      </c>
      <c r="B1470" t="s">
        <v>102</v>
      </c>
      <c r="C1470" s="103">
        <v>20</v>
      </c>
      <c r="D1470" s="103">
        <v>6474</v>
      </c>
      <c r="E1470" s="162">
        <v>44204</v>
      </c>
    </row>
    <row r="1471" spans="1:5" x14ac:dyDescent="0.2">
      <c r="A1471" s="103">
        <v>1605</v>
      </c>
      <c r="B1471" t="s">
        <v>80</v>
      </c>
      <c r="C1471" s="103">
        <v>19</v>
      </c>
      <c r="D1471" s="103">
        <v>10598</v>
      </c>
      <c r="E1471" s="162">
        <v>44204</v>
      </c>
    </row>
    <row r="1472" spans="1:5" x14ac:dyDescent="0.2">
      <c r="A1472" s="103">
        <v>5617</v>
      </c>
      <c r="B1472" t="s">
        <v>103</v>
      </c>
      <c r="C1472" s="103">
        <v>18</v>
      </c>
      <c r="D1472" s="103">
        <v>4768</v>
      </c>
      <c r="E1472" s="162">
        <v>44204</v>
      </c>
    </row>
    <row r="1473" spans="1:5" x14ac:dyDescent="0.2">
      <c r="A1473" s="103">
        <v>5605</v>
      </c>
      <c r="B1473" t="s">
        <v>101</v>
      </c>
      <c r="C1473" s="103">
        <v>17</v>
      </c>
      <c r="D1473" s="103">
        <v>7348</v>
      </c>
      <c r="E1473" s="162">
        <v>44204</v>
      </c>
    </row>
    <row r="1474" spans="1:5" x14ac:dyDescent="0.2">
      <c r="A1474" s="103">
        <v>5602</v>
      </c>
      <c r="B1474" t="s">
        <v>107</v>
      </c>
      <c r="C1474" s="103">
        <v>15</v>
      </c>
      <c r="D1474" s="103">
        <v>9103</v>
      </c>
      <c r="E1474" s="162">
        <v>44204</v>
      </c>
    </row>
    <row r="1475" spans="1:5" x14ac:dyDescent="0.2">
      <c r="A1475" s="103">
        <v>1607</v>
      </c>
      <c r="B1475" t="s">
        <v>87</v>
      </c>
      <c r="C1475" s="103">
        <v>14</v>
      </c>
      <c r="D1475" s="103">
        <v>10171</v>
      </c>
      <c r="E1475" s="162">
        <v>44204</v>
      </c>
    </row>
    <row r="1476" spans="1:5" x14ac:dyDescent="0.2">
      <c r="A1476" s="103">
        <v>3767</v>
      </c>
      <c r="B1476" t="s">
        <v>126</v>
      </c>
      <c r="C1476" s="103">
        <v>11</v>
      </c>
      <c r="D1476" s="103">
        <v>6257</v>
      </c>
      <c r="E1476" s="162">
        <v>44204</v>
      </c>
    </row>
    <row r="1477" spans="1:5" x14ac:dyDescent="0.2">
      <c r="A1477" s="103">
        <v>1604</v>
      </c>
      <c r="B1477" t="s">
        <v>86</v>
      </c>
      <c r="C1477" s="103">
        <v>11</v>
      </c>
      <c r="D1477" s="103">
        <v>5649</v>
      </c>
      <c r="E1477" s="162">
        <v>44204</v>
      </c>
    </row>
    <row r="1478" spans="1:5" x14ac:dyDescent="0.2">
      <c r="A1478" s="103">
        <v>3722</v>
      </c>
      <c r="B1478" t="s">
        <v>99</v>
      </c>
      <c r="C1478" s="103">
        <v>67</v>
      </c>
      <c r="D1478" s="103">
        <v>12472</v>
      </c>
      <c r="E1478" s="162">
        <v>44205</v>
      </c>
    </row>
    <row r="1479" spans="1:5" x14ac:dyDescent="0.2">
      <c r="A1479" s="103">
        <v>3849</v>
      </c>
      <c r="B1479" t="s">
        <v>147</v>
      </c>
      <c r="C1479" s="103">
        <v>61</v>
      </c>
      <c r="D1479" s="103">
        <v>22191</v>
      </c>
      <c r="E1479" s="162">
        <v>44205</v>
      </c>
    </row>
    <row r="1480" spans="1:5" x14ac:dyDescent="0.2">
      <c r="A1480" s="103">
        <v>3843</v>
      </c>
      <c r="B1480" t="s">
        <v>125</v>
      </c>
      <c r="C1480" s="103">
        <v>54</v>
      </c>
      <c r="D1480" s="103">
        <v>21975</v>
      </c>
      <c r="E1480" s="162">
        <v>44205</v>
      </c>
    </row>
    <row r="1481" spans="1:5" x14ac:dyDescent="0.2">
      <c r="A1481" s="103">
        <v>1602</v>
      </c>
      <c r="B1481" t="s">
        <v>88</v>
      </c>
      <c r="C1481" s="103">
        <v>50</v>
      </c>
      <c r="D1481" s="103">
        <v>18447</v>
      </c>
      <c r="E1481" s="162">
        <v>44205</v>
      </c>
    </row>
    <row r="1482" spans="1:5" x14ac:dyDescent="0.2">
      <c r="A1482" s="103">
        <v>3846</v>
      </c>
      <c r="B1482" t="s">
        <v>120</v>
      </c>
      <c r="C1482" s="103">
        <v>48</v>
      </c>
      <c r="D1482" s="103">
        <v>19286</v>
      </c>
      <c r="E1482" s="162">
        <v>44205</v>
      </c>
    </row>
    <row r="1483" spans="1:5" x14ac:dyDescent="0.2">
      <c r="A1483" s="103">
        <v>1626</v>
      </c>
      <c r="B1483" t="s">
        <v>79</v>
      </c>
      <c r="C1483" s="103">
        <v>41</v>
      </c>
      <c r="D1483" s="103">
        <v>22433</v>
      </c>
      <c r="E1483" s="162">
        <v>44205</v>
      </c>
    </row>
    <row r="1484" spans="1:5" x14ac:dyDescent="0.2">
      <c r="A1484" s="103">
        <v>3760</v>
      </c>
      <c r="B1484" t="s">
        <v>114</v>
      </c>
      <c r="C1484" s="103">
        <v>40</v>
      </c>
      <c r="D1484" s="103">
        <v>17287</v>
      </c>
      <c r="E1484" s="162">
        <v>44205</v>
      </c>
    </row>
    <row r="1485" spans="1:5" x14ac:dyDescent="0.2">
      <c r="A1485" s="103">
        <v>3873</v>
      </c>
      <c r="B1485" t="s">
        <v>132</v>
      </c>
      <c r="C1485" s="103">
        <v>40</v>
      </c>
      <c r="D1485" s="103">
        <v>20152</v>
      </c>
      <c r="E1485" s="162">
        <v>44205</v>
      </c>
    </row>
    <row r="1486" spans="1:5" x14ac:dyDescent="0.2">
      <c r="A1486" s="103">
        <v>3784</v>
      </c>
      <c r="B1486" t="s">
        <v>136</v>
      </c>
      <c r="C1486" s="103">
        <v>39</v>
      </c>
      <c r="D1486" s="103">
        <v>11603</v>
      </c>
      <c r="E1486" s="162">
        <v>44205</v>
      </c>
    </row>
    <row r="1487" spans="1:5" x14ac:dyDescent="0.2">
      <c r="A1487" s="103">
        <v>3761</v>
      </c>
      <c r="B1487" t="s">
        <v>140</v>
      </c>
      <c r="C1487" s="103">
        <v>37</v>
      </c>
      <c r="D1487" s="103">
        <v>16148</v>
      </c>
      <c r="E1487" s="162">
        <v>44205</v>
      </c>
    </row>
    <row r="1488" spans="1:5" x14ac:dyDescent="0.2">
      <c r="A1488" s="103">
        <v>1613</v>
      </c>
      <c r="B1488" t="s">
        <v>84</v>
      </c>
      <c r="C1488" s="103">
        <v>35</v>
      </c>
      <c r="D1488" s="103">
        <v>17992</v>
      </c>
      <c r="E1488" s="162">
        <v>44205</v>
      </c>
    </row>
    <row r="1489" spans="1:5" x14ac:dyDescent="0.2">
      <c r="A1489" s="103">
        <v>1632</v>
      </c>
      <c r="B1489" t="s">
        <v>85</v>
      </c>
      <c r="C1489" s="103">
        <v>33</v>
      </c>
      <c r="D1489" s="103">
        <v>12385</v>
      </c>
      <c r="E1489" s="162">
        <v>44205</v>
      </c>
    </row>
    <row r="1490" spans="1:5" x14ac:dyDescent="0.2">
      <c r="A1490" s="103">
        <v>3842</v>
      </c>
      <c r="B1490" t="s">
        <v>137</v>
      </c>
      <c r="C1490" s="103">
        <v>32</v>
      </c>
      <c r="D1490" s="103">
        <v>17616</v>
      </c>
      <c r="E1490" s="162">
        <v>44205</v>
      </c>
    </row>
    <row r="1491" spans="1:5" x14ac:dyDescent="0.2">
      <c r="A1491" s="103">
        <v>3788</v>
      </c>
      <c r="B1491" t="s">
        <v>127</v>
      </c>
      <c r="C1491" s="103">
        <v>32</v>
      </c>
      <c r="D1491" s="103">
        <v>20905</v>
      </c>
      <c r="E1491" s="162">
        <v>44205</v>
      </c>
    </row>
    <row r="1492" spans="1:5" x14ac:dyDescent="0.2">
      <c r="A1492" s="103">
        <v>3787</v>
      </c>
      <c r="B1492" t="s">
        <v>128</v>
      </c>
      <c r="C1492" s="103">
        <v>32</v>
      </c>
      <c r="D1492" s="103">
        <v>19764</v>
      </c>
      <c r="E1492" s="162">
        <v>44205</v>
      </c>
    </row>
    <row r="1493" spans="1:5" x14ac:dyDescent="0.2">
      <c r="A1493" s="103">
        <v>3867</v>
      </c>
      <c r="B1493" t="s">
        <v>144</v>
      </c>
      <c r="C1493" s="103">
        <v>32</v>
      </c>
      <c r="D1493" s="103">
        <v>17077</v>
      </c>
      <c r="E1493" s="162">
        <v>44205</v>
      </c>
    </row>
    <row r="1494" spans="1:5" x14ac:dyDescent="0.2">
      <c r="A1494" s="103">
        <v>3783</v>
      </c>
      <c r="B1494" t="s">
        <v>124</v>
      </c>
      <c r="C1494" s="103">
        <v>31</v>
      </c>
      <c r="D1494" s="103">
        <v>14664</v>
      </c>
      <c r="E1494" s="162">
        <v>44205</v>
      </c>
    </row>
    <row r="1495" spans="1:5" x14ac:dyDescent="0.2">
      <c r="A1495" s="103">
        <v>1607</v>
      </c>
      <c r="B1495" t="s">
        <v>87</v>
      </c>
      <c r="C1495" s="103">
        <v>30</v>
      </c>
      <c r="D1495" s="103">
        <v>17680</v>
      </c>
      <c r="E1495" s="162">
        <v>44205</v>
      </c>
    </row>
    <row r="1496" spans="1:5" x14ac:dyDescent="0.2">
      <c r="A1496" s="103">
        <v>3824</v>
      </c>
      <c r="B1496" t="s">
        <v>135</v>
      </c>
      <c r="C1496" s="103">
        <v>30</v>
      </c>
      <c r="D1496" s="103">
        <v>18455</v>
      </c>
      <c r="E1496" s="162">
        <v>44205</v>
      </c>
    </row>
    <row r="1497" spans="1:5" x14ac:dyDescent="0.2">
      <c r="A1497" s="103">
        <v>3797</v>
      </c>
      <c r="B1497" t="s">
        <v>112</v>
      </c>
      <c r="C1497" s="103">
        <v>27</v>
      </c>
      <c r="D1497" s="103">
        <v>12993</v>
      </c>
      <c r="E1497" s="162">
        <v>44205</v>
      </c>
    </row>
    <row r="1498" spans="1:5" x14ac:dyDescent="0.2">
      <c r="A1498" s="103">
        <v>3795</v>
      </c>
      <c r="B1498" t="s">
        <v>138</v>
      </c>
      <c r="C1498" s="103">
        <v>26</v>
      </c>
      <c r="D1498" s="103">
        <v>20686</v>
      </c>
      <c r="E1498" s="162">
        <v>44205</v>
      </c>
    </row>
    <row r="1499" spans="1:5" x14ac:dyDescent="0.2">
      <c r="A1499" s="103">
        <v>3806</v>
      </c>
      <c r="B1499" t="s">
        <v>118</v>
      </c>
      <c r="C1499" s="103">
        <v>26</v>
      </c>
      <c r="D1499" s="103">
        <v>12500</v>
      </c>
      <c r="E1499" s="162">
        <v>44205</v>
      </c>
    </row>
    <row r="1500" spans="1:5" x14ac:dyDescent="0.2">
      <c r="A1500" s="103">
        <v>3737</v>
      </c>
      <c r="B1500" t="s">
        <v>145</v>
      </c>
      <c r="C1500" s="103">
        <v>26</v>
      </c>
      <c r="D1500" s="103">
        <v>20578</v>
      </c>
      <c r="E1500" s="162">
        <v>44205</v>
      </c>
    </row>
    <row r="1501" spans="1:5" x14ac:dyDescent="0.2">
      <c r="A1501" s="103">
        <v>1603</v>
      </c>
      <c r="B1501" t="s">
        <v>89</v>
      </c>
      <c r="C1501" s="103">
        <v>19</v>
      </c>
      <c r="D1501" s="103">
        <v>9642</v>
      </c>
      <c r="E1501" s="162">
        <v>44205</v>
      </c>
    </row>
    <row r="1502" spans="1:5" x14ac:dyDescent="0.2">
      <c r="A1502" s="103">
        <v>3767</v>
      </c>
      <c r="B1502" t="s">
        <v>126</v>
      </c>
      <c r="C1502" s="103">
        <v>17</v>
      </c>
      <c r="D1502" s="103">
        <v>12077</v>
      </c>
      <c r="E1502" s="162">
        <v>44205</v>
      </c>
    </row>
    <row r="1503" spans="1:5" x14ac:dyDescent="0.2">
      <c r="A1503" s="103">
        <v>3780</v>
      </c>
      <c r="B1503" t="s">
        <v>148</v>
      </c>
      <c r="C1503" s="103">
        <v>9</v>
      </c>
      <c r="D1503" s="103">
        <v>2915</v>
      </c>
      <c r="E1503" s="162">
        <v>44205</v>
      </c>
    </row>
    <row r="1504" spans="1:5" x14ac:dyDescent="0.2">
      <c r="A1504" s="103">
        <v>3843</v>
      </c>
      <c r="B1504" t="s">
        <v>125</v>
      </c>
      <c r="C1504" s="103">
        <v>48</v>
      </c>
      <c r="D1504" s="103">
        <v>16624</v>
      </c>
      <c r="E1504" s="162">
        <v>44206</v>
      </c>
    </row>
    <row r="1505" spans="1:5" x14ac:dyDescent="0.2">
      <c r="A1505" s="103">
        <v>3780</v>
      </c>
      <c r="B1505" t="s">
        <v>148</v>
      </c>
      <c r="C1505" s="103">
        <v>47</v>
      </c>
      <c r="D1505" s="103">
        <v>12055</v>
      </c>
      <c r="E1505" s="162">
        <v>44206</v>
      </c>
    </row>
    <row r="1506" spans="1:5" x14ac:dyDescent="0.2">
      <c r="A1506" s="103">
        <v>3846</v>
      </c>
      <c r="B1506" t="s">
        <v>120</v>
      </c>
      <c r="C1506" s="103">
        <v>41</v>
      </c>
      <c r="D1506" s="103">
        <v>14257</v>
      </c>
      <c r="E1506" s="162">
        <v>44206</v>
      </c>
    </row>
    <row r="1507" spans="1:5" x14ac:dyDescent="0.2">
      <c r="A1507" s="103">
        <v>3844</v>
      </c>
      <c r="B1507" t="s">
        <v>130</v>
      </c>
      <c r="C1507" s="103">
        <v>39</v>
      </c>
      <c r="D1507" s="103">
        <v>17140</v>
      </c>
      <c r="E1507" s="162">
        <v>44206</v>
      </c>
    </row>
    <row r="1508" spans="1:5" x14ac:dyDescent="0.2">
      <c r="A1508" s="103">
        <v>3751</v>
      </c>
      <c r="B1508" t="s">
        <v>111</v>
      </c>
      <c r="C1508" s="103">
        <v>37</v>
      </c>
      <c r="D1508" s="103">
        <v>14325</v>
      </c>
      <c r="E1508" s="162">
        <v>44206</v>
      </c>
    </row>
    <row r="1509" spans="1:5" x14ac:dyDescent="0.2">
      <c r="A1509" s="103">
        <v>3798</v>
      </c>
      <c r="B1509" t="s">
        <v>116</v>
      </c>
      <c r="C1509" s="103">
        <v>31</v>
      </c>
      <c r="D1509" s="103">
        <v>13435</v>
      </c>
      <c r="E1509" s="162">
        <v>44206</v>
      </c>
    </row>
    <row r="1510" spans="1:5" x14ac:dyDescent="0.2">
      <c r="A1510" s="103">
        <v>3849</v>
      </c>
      <c r="B1510" t="s">
        <v>147</v>
      </c>
      <c r="C1510" s="103">
        <v>28</v>
      </c>
      <c r="D1510" s="103">
        <v>12526</v>
      </c>
      <c r="E1510" s="162">
        <v>44206</v>
      </c>
    </row>
    <row r="1511" spans="1:5" x14ac:dyDescent="0.2">
      <c r="A1511" s="103">
        <v>3867</v>
      </c>
      <c r="B1511" t="s">
        <v>144</v>
      </c>
      <c r="C1511" s="103">
        <v>27</v>
      </c>
      <c r="D1511" s="103">
        <v>11602</v>
      </c>
      <c r="E1511" s="162">
        <v>44206</v>
      </c>
    </row>
    <row r="1512" spans="1:5" x14ac:dyDescent="0.2">
      <c r="A1512" s="103">
        <v>3765</v>
      </c>
      <c r="B1512" t="s">
        <v>119</v>
      </c>
      <c r="C1512" s="103">
        <v>27</v>
      </c>
      <c r="D1512" s="103">
        <v>17418</v>
      </c>
      <c r="E1512" s="162">
        <v>44206</v>
      </c>
    </row>
    <row r="1513" spans="1:5" x14ac:dyDescent="0.2">
      <c r="A1513" s="103">
        <v>3764</v>
      </c>
      <c r="B1513" t="s">
        <v>139</v>
      </c>
      <c r="C1513" s="103">
        <v>25</v>
      </c>
      <c r="D1513" s="103">
        <v>15502</v>
      </c>
      <c r="E1513" s="162">
        <v>44206</v>
      </c>
    </row>
    <row r="1514" spans="1:5" x14ac:dyDescent="0.2">
      <c r="A1514" s="103">
        <v>1601</v>
      </c>
      <c r="B1514" t="s">
        <v>81</v>
      </c>
      <c r="C1514" s="103">
        <v>24</v>
      </c>
      <c r="D1514" s="103">
        <v>14187</v>
      </c>
      <c r="E1514" s="162">
        <v>44206</v>
      </c>
    </row>
    <row r="1515" spans="1:5" x14ac:dyDescent="0.2">
      <c r="A1515" s="103">
        <v>3788</v>
      </c>
      <c r="B1515" t="s">
        <v>127</v>
      </c>
      <c r="C1515" s="103">
        <v>24</v>
      </c>
      <c r="D1515" s="103">
        <v>14254</v>
      </c>
      <c r="E1515" s="162">
        <v>44206</v>
      </c>
    </row>
    <row r="1516" spans="1:5" x14ac:dyDescent="0.2">
      <c r="A1516" s="103">
        <v>3760</v>
      </c>
      <c r="B1516" t="s">
        <v>114</v>
      </c>
      <c r="C1516" s="103">
        <v>24</v>
      </c>
      <c r="D1516" s="103">
        <v>12047</v>
      </c>
      <c r="E1516" s="162">
        <v>44206</v>
      </c>
    </row>
    <row r="1517" spans="1:5" x14ac:dyDescent="0.2">
      <c r="A1517" s="103">
        <v>3795</v>
      </c>
      <c r="B1517" t="s">
        <v>138</v>
      </c>
      <c r="C1517" s="103">
        <v>23</v>
      </c>
      <c r="D1517" s="103">
        <v>15624</v>
      </c>
      <c r="E1517" s="162">
        <v>44206</v>
      </c>
    </row>
    <row r="1518" spans="1:5" x14ac:dyDescent="0.2">
      <c r="A1518" s="103">
        <v>3806</v>
      </c>
      <c r="B1518" t="s">
        <v>118</v>
      </c>
      <c r="C1518" s="103">
        <v>23</v>
      </c>
      <c r="D1518" s="103">
        <v>6272</v>
      </c>
      <c r="E1518" s="162">
        <v>44206</v>
      </c>
    </row>
    <row r="1519" spans="1:5" x14ac:dyDescent="0.2">
      <c r="A1519" s="103">
        <v>3736</v>
      </c>
      <c r="B1519" t="s">
        <v>146</v>
      </c>
      <c r="C1519" s="103">
        <v>23</v>
      </c>
      <c r="D1519" s="103">
        <v>7539</v>
      </c>
      <c r="E1519" s="162">
        <v>44206</v>
      </c>
    </row>
    <row r="1520" spans="1:5" x14ac:dyDescent="0.2">
      <c r="A1520" s="103">
        <v>3824</v>
      </c>
      <c r="B1520" t="s">
        <v>135</v>
      </c>
      <c r="C1520" s="103">
        <v>22</v>
      </c>
      <c r="D1520" s="103">
        <v>10047</v>
      </c>
      <c r="E1520" s="162">
        <v>44206</v>
      </c>
    </row>
    <row r="1521" spans="1:5" x14ac:dyDescent="0.2">
      <c r="A1521" s="103">
        <v>3797</v>
      </c>
      <c r="B1521" t="s">
        <v>112</v>
      </c>
      <c r="C1521" s="103">
        <v>21</v>
      </c>
      <c r="D1521" s="103">
        <v>10838</v>
      </c>
      <c r="E1521" s="162">
        <v>44206</v>
      </c>
    </row>
    <row r="1522" spans="1:5" x14ac:dyDescent="0.2">
      <c r="A1522" s="103">
        <v>1636</v>
      </c>
      <c r="B1522" t="s">
        <v>82</v>
      </c>
      <c r="C1522" s="103">
        <v>20</v>
      </c>
      <c r="D1522" s="103">
        <v>10020</v>
      </c>
      <c r="E1522" s="162">
        <v>44206</v>
      </c>
    </row>
    <row r="1523" spans="1:5" x14ac:dyDescent="0.2">
      <c r="A1523" s="103">
        <v>3873</v>
      </c>
      <c r="B1523" t="s">
        <v>132</v>
      </c>
      <c r="C1523" s="103">
        <v>20</v>
      </c>
      <c r="D1523" s="103">
        <v>15393</v>
      </c>
      <c r="E1523" s="162">
        <v>44206</v>
      </c>
    </row>
    <row r="1524" spans="1:5" x14ac:dyDescent="0.2">
      <c r="A1524" s="103">
        <v>1626</v>
      </c>
      <c r="B1524" t="s">
        <v>79</v>
      </c>
      <c r="C1524" s="103">
        <v>19</v>
      </c>
      <c r="D1524" s="103">
        <v>9416</v>
      </c>
      <c r="E1524" s="162">
        <v>44206</v>
      </c>
    </row>
    <row r="1525" spans="1:5" x14ac:dyDescent="0.2">
      <c r="A1525" s="103">
        <v>3787</v>
      </c>
      <c r="B1525" t="s">
        <v>128</v>
      </c>
      <c r="C1525" s="103">
        <v>19</v>
      </c>
      <c r="D1525" s="103">
        <v>11639</v>
      </c>
      <c r="E1525" s="162">
        <v>44206</v>
      </c>
    </row>
    <row r="1526" spans="1:5" x14ac:dyDescent="0.2">
      <c r="A1526" s="103">
        <v>3863</v>
      </c>
      <c r="B1526" t="s">
        <v>133</v>
      </c>
      <c r="C1526" s="103">
        <v>17</v>
      </c>
      <c r="D1526" s="103">
        <v>13713</v>
      </c>
      <c r="E1526" s="162">
        <v>44206</v>
      </c>
    </row>
    <row r="1527" spans="1:5" x14ac:dyDescent="0.2">
      <c r="A1527" s="103">
        <v>1604</v>
      </c>
      <c r="B1527" t="s">
        <v>86</v>
      </c>
      <c r="C1527" s="103">
        <v>14</v>
      </c>
      <c r="D1527" s="103">
        <v>7837</v>
      </c>
      <c r="E1527" s="162">
        <v>44206</v>
      </c>
    </row>
    <row r="1528" spans="1:5" x14ac:dyDescent="0.2">
      <c r="A1528" s="103">
        <v>3767</v>
      </c>
      <c r="B1528" t="s">
        <v>126</v>
      </c>
      <c r="C1528" s="103">
        <v>13</v>
      </c>
      <c r="D1528" s="103">
        <v>8777</v>
      </c>
      <c r="E1528" s="162">
        <v>44206</v>
      </c>
    </row>
    <row r="1529" spans="1:5" x14ac:dyDescent="0.2">
      <c r="A1529" s="103">
        <v>1619</v>
      </c>
      <c r="B1529" t="s">
        <v>83</v>
      </c>
      <c r="C1529" s="103">
        <v>10</v>
      </c>
      <c r="D1529" s="103">
        <v>4133</v>
      </c>
      <c r="E1529" s="162">
        <v>44206</v>
      </c>
    </row>
    <row r="1530" spans="1:5" x14ac:dyDescent="0.2">
      <c r="A1530" s="103">
        <v>1603</v>
      </c>
      <c r="B1530" t="s">
        <v>89</v>
      </c>
      <c r="C1530" s="103">
        <v>3</v>
      </c>
      <c r="D1530" s="103">
        <v>1178</v>
      </c>
      <c r="E1530" s="162">
        <v>44206</v>
      </c>
    </row>
    <row r="1531" spans="1:5" x14ac:dyDescent="0.2">
      <c r="A1531" s="103">
        <v>3849</v>
      </c>
      <c r="B1531" t="s">
        <v>147</v>
      </c>
      <c r="C1531" s="103">
        <v>69</v>
      </c>
      <c r="D1531" s="103">
        <v>21208</v>
      </c>
      <c r="E1531" s="162">
        <v>44207</v>
      </c>
    </row>
    <row r="1532" spans="1:5" x14ac:dyDescent="0.2">
      <c r="A1532" s="103">
        <v>1636</v>
      </c>
      <c r="B1532" t="s">
        <v>82</v>
      </c>
      <c r="C1532" s="103">
        <v>54</v>
      </c>
      <c r="D1532" s="103">
        <v>26627</v>
      </c>
      <c r="E1532" s="162">
        <v>44207</v>
      </c>
    </row>
    <row r="1533" spans="1:5" x14ac:dyDescent="0.2">
      <c r="A1533" s="103">
        <v>1608</v>
      </c>
      <c r="B1533" t="s">
        <v>78</v>
      </c>
      <c r="C1533" s="103">
        <v>51</v>
      </c>
      <c r="D1533" s="103">
        <v>22231</v>
      </c>
      <c r="E1533" s="162">
        <v>44207</v>
      </c>
    </row>
    <row r="1534" spans="1:5" x14ac:dyDescent="0.2">
      <c r="A1534" s="103">
        <v>1607</v>
      </c>
      <c r="B1534" t="s">
        <v>87</v>
      </c>
      <c r="C1534" s="103">
        <v>48</v>
      </c>
      <c r="D1534" s="103">
        <v>19992</v>
      </c>
      <c r="E1534" s="162">
        <v>44207</v>
      </c>
    </row>
    <row r="1535" spans="1:5" x14ac:dyDescent="0.2">
      <c r="A1535" s="103">
        <v>1632</v>
      </c>
      <c r="B1535" t="s">
        <v>85</v>
      </c>
      <c r="C1535" s="103">
        <v>47</v>
      </c>
      <c r="D1535" s="103">
        <v>19966</v>
      </c>
      <c r="E1535" s="162">
        <v>44207</v>
      </c>
    </row>
    <row r="1536" spans="1:5" x14ac:dyDescent="0.2">
      <c r="A1536" s="103">
        <v>3859</v>
      </c>
      <c r="B1536" t="s">
        <v>117</v>
      </c>
      <c r="C1536" s="103">
        <v>47</v>
      </c>
      <c r="D1536" s="103">
        <v>24064</v>
      </c>
      <c r="E1536" s="162">
        <v>44207</v>
      </c>
    </row>
    <row r="1537" spans="1:5" x14ac:dyDescent="0.2">
      <c r="A1537" s="103">
        <v>3751</v>
      </c>
      <c r="B1537" t="s">
        <v>111</v>
      </c>
      <c r="C1537" s="103">
        <v>46</v>
      </c>
      <c r="D1537" s="103">
        <v>20767</v>
      </c>
      <c r="E1537" s="162">
        <v>44207</v>
      </c>
    </row>
    <row r="1538" spans="1:5" x14ac:dyDescent="0.2">
      <c r="A1538" s="103">
        <v>3760</v>
      </c>
      <c r="B1538" t="s">
        <v>114</v>
      </c>
      <c r="C1538" s="103">
        <v>41</v>
      </c>
      <c r="D1538" s="103">
        <v>21297</v>
      </c>
      <c r="E1538" s="162">
        <v>44207</v>
      </c>
    </row>
    <row r="1539" spans="1:5" x14ac:dyDescent="0.2">
      <c r="A1539" s="103">
        <v>3863</v>
      </c>
      <c r="B1539" t="s">
        <v>133</v>
      </c>
      <c r="C1539" s="103">
        <v>39</v>
      </c>
      <c r="D1539" s="103">
        <v>20283</v>
      </c>
      <c r="E1539" s="162">
        <v>44207</v>
      </c>
    </row>
    <row r="1540" spans="1:5" x14ac:dyDescent="0.2">
      <c r="A1540" s="103">
        <v>1604</v>
      </c>
      <c r="B1540" t="s">
        <v>86</v>
      </c>
      <c r="C1540" s="103">
        <v>38</v>
      </c>
      <c r="D1540" s="103">
        <v>19278</v>
      </c>
      <c r="E1540" s="162">
        <v>44207</v>
      </c>
    </row>
    <row r="1541" spans="1:5" x14ac:dyDescent="0.2">
      <c r="A1541" s="103">
        <v>3736</v>
      </c>
      <c r="B1541" t="s">
        <v>146</v>
      </c>
      <c r="C1541" s="103">
        <v>38</v>
      </c>
      <c r="D1541" s="103">
        <v>14845</v>
      </c>
      <c r="E1541" s="162">
        <v>44207</v>
      </c>
    </row>
    <row r="1542" spans="1:5" x14ac:dyDescent="0.2">
      <c r="A1542" s="103">
        <v>1605</v>
      </c>
      <c r="B1542" t="s">
        <v>80</v>
      </c>
      <c r="C1542" s="103">
        <v>37</v>
      </c>
      <c r="D1542" s="103">
        <v>18135</v>
      </c>
      <c r="E1542" s="162">
        <v>44207</v>
      </c>
    </row>
    <row r="1543" spans="1:5" x14ac:dyDescent="0.2">
      <c r="A1543" s="103">
        <v>3797</v>
      </c>
      <c r="B1543" t="s">
        <v>112</v>
      </c>
      <c r="C1543" s="103">
        <v>37</v>
      </c>
      <c r="D1543" s="103">
        <v>18243</v>
      </c>
      <c r="E1543" s="162">
        <v>44207</v>
      </c>
    </row>
    <row r="1544" spans="1:5" x14ac:dyDescent="0.2">
      <c r="A1544" s="103">
        <v>1619</v>
      </c>
      <c r="B1544" t="s">
        <v>83</v>
      </c>
      <c r="C1544" s="103">
        <v>37</v>
      </c>
      <c r="D1544" s="103">
        <v>23171</v>
      </c>
      <c r="E1544" s="162">
        <v>44207</v>
      </c>
    </row>
    <row r="1545" spans="1:5" x14ac:dyDescent="0.2">
      <c r="A1545" s="103">
        <v>3764</v>
      </c>
      <c r="B1545" t="s">
        <v>139</v>
      </c>
      <c r="C1545" s="103">
        <v>37</v>
      </c>
      <c r="D1545" s="103">
        <v>30504</v>
      </c>
      <c r="E1545" s="162">
        <v>44207</v>
      </c>
    </row>
    <row r="1546" spans="1:5" x14ac:dyDescent="0.2">
      <c r="A1546" s="103">
        <v>3761</v>
      </c>
      <c r="B1546" t="s">
        <v>140</v>
      </c>
      <c r="C1546" s="103">
        <v>37</v>
      </c>
      <c r="D1546" s="103">
        <v>17844</v>
      </c>
      <c r="E1546" s="162">
        <v>44207</v>
      </c>
    </row>
    <row r="1547" spans="1:5" x14ac:dyDescent="0.2">
      <c r="A1547" s="103">
        <v>5617</v>
      </c>
      <c r="B1547" t="s">
        <v>103</v>
      </c>
      <c r="C1547" s="103">
        <v>34</v>
      </c>
      <c r="D1547" s="103">
        <v>12124</v>
      </c>
      <c r="E1547" s="162">
        <v>44207</v>
      </c>
    </row>
    <row r="1548" spans="1:5" x14ac:dyDescent="0.2">
      <c r="A1548" s="103">
        <v>5613</v>
      </c>
      <c r="B1548" t="s">
        <v>104</v>
      </c>
      <c r="C1548" s="103">
        <v>33</v>
      </c>
      <c r="D1548" s="103">
        <v>7311</v>
      </c>
      <c r="E1548" s="162">
        <v>44207</v>
      </c>
    </row>
    <row r="1549" spans="1:5" x14ac:dyDescent="0.2">
      <c r="A1549" s="103">
        <v>3867</v>
      </c>
      <c r="B1549" t="s">
        <v>144</v>
      </c>
      <c r="C1549" s="103">
        <v>32</v>
      </c>
      <c r="D1549" s="103">
        <v>20850</v>
      </c>
      <c r="E1549" s="162">
        <v>44207</v>
      </c>
    </row>
    <row r="1550" spans="1:5" x14ac:dyDescent="0.2">
      <c r="A1550" s="103">
        <v>1602</v>
      </c>
      <c r="B1550" t="s">
        <v>88</v>
      </c>
      <c r="C1550" s="103">
        <v>32</v>
      </c>
      <c r="D1550" s="103">
        <v>19000</v>
      </c>
      <c r="E1550" s="162">
        <v>44207</v>
      </c>
    </row>
    <row r="1551" spans="1:5" x14ac:dyDescent="0.2">
      <c r="A1551" s="103">
        <v>3767</v>
      </c>
      <c r="B1551" t="s">
        <v>126</v>
      </c>
      <c r="C1551" s="103">
        <v>30</v>
      </c>
      <c r="D1551" s="103">
        <v>15310</v>
      </c>
      <c r="E1551" s="162">
        <v>44207</v>
      </c>
    </row>
    <row r="1552" spans="1:5" x14ac:dyDescent="0.2">
      <c r="A1552" s="103">
        <v>3842</v>
      </c>
      <c r="B1552" t="s">
        <v>137</v>
      </c>
      <c r="C1552" s="103">
        <v>29</v>
      </c>
      <c r="D1552" s="103">
        <v>18153</v>
      </c>
      <c r="E1552" s="162">
        <v>44207</v>
      </c>
    </row>
    <row r="1553" spans="1:5" x14ac:dyDescent="0.2">
      <c r="A1553" s="103">
        <v>3787</v>
      </c>
      <c r="B1553" t="s">
        <v>128</v>
      </c>
      <c r="C1553" s="103">
        <v>29</v>
      </c>
      <c r="D1553" s="103">
        <v>19199</v>
      </c>
      <c r="E1553" s="162">
        <v>44207</v>
      </c>
    </row>
    <row r="1554" spans="1:5" x14ac:dyDescent="0.2">
      <c r="A1554" s="103">
        <v>5619</v>
      </c>
      <c r="B1554" t="s">
        <v>102</v>
      </c>
      <c r="C1554" s="103">
        <v>29</v>
      </c>
      <c r="D1554" s="103">
        <v>15186</v>
      </c>
      <c r="E1554" s="162">
        <v>44207</v>
      </c>
    </row>
    <row r="1555" spans="1:5" x14ac:dyDescent="0.2">
      <c r="A1555" s="103">
        <v>3722</v>
      </c>
      <c r="B1555" t="s">
        <v>99</v>
      </c>
      <c r="C1555" s="103">
        <v>28</v>
      </c>
      <c r="D1555" s="103">
        <v>8926</v>
      </c>
      <c r="E1555" s="162">
        <v>44207</v>
      </c>
    </row>
    <row r="1556" spans="1:5" x14ac:dyDescent="0.2">
      <c r="A1556" s="103">
        <v>5615</v>
      </c>
      <c r="B1556" t="s">
        <v>105</v>
      </c>
      <c r="C1556" s="103">
        <v>28</v>
      </c>
      <c r="D1556" s="103">
        <v>9412</v>
      </c>
      <c r="E1556" s="162">
        <v>44207</v>
      </c>
    </row>
    <row r="1557" spans="1:5" x14ac:dyDescent="0.2">
      <c r="A1557" s="103">
        <v>1626</v>
      </c>
      <c r="B1557" t="s">
        <v>79</v>
      </c>
      <c r="C1557" s="103">
        <v>27</v>
      </c>
      <c r="D1557" s="103">
        <v>19926</v>
      </c>
      <c r="E1557" s="162">
        <v>44207</v>
      </c>
    </row>
    <row r="1558" spans="1:5" x14ac:dyDescent="0.2">
      <c r="A1558" s="103">
        <v>1601</v>
      </c>
      <c r="B1558" t="s">
        <v>81</v>
      </c>
      <c r="C1558" s="103">
        <v>27</v>
      </c>
      <c r="D1558" s="103">
        <v>18099</v>
      </c>
      <c r="E1558" s="162">
        <v>44207</v>
      </c>
    </row>
    <row r="1559" spans="1:5" x14ac:dyDescent="0.2">
      <c r="A1559" s="103">
        <v>5614</v>
      </c>
      <c r="B1559" t="s">
        <v>106</v>
      </c>
      <c r="C1559" s="103">
        <v>27</v>
      </c>
      <c r="D1559" s="103">
        <v>6514</v>
      </c>
      <c r="E1559" s="162">
        <v>44207</v>
      </c>
    </row>
    <row r="1560" spans="1:5" x14ac:dyDescent="0.2">
      <c r="A1560" s="103">
        <v>3743</v>
      </c>
      <c r="B1560" t="s">
        <v>131</v>
      </c>
      <c r="C1560" s="103">
        <v>27</v>
      </c>
      <c r="D1560" s="103">
        <v>18841</v>
      </c>
      <c r="E1560" s="162">
        <v>44207</v>
      </c>
    </row>
    <row r="1561" spans="1:5" x14ac:dyDescent="0.2">
      <c r="A1561" s="103">
        <v>5606</v>
      </c>
      <c r="B1561" t="s">
        <v>108</v>
      </c>
      <c r="C1561" s="103">
        <v>27</v>
      </c>
      <c r="D1561" s="103">
        <v>6145</v>
      </c>
      <c r="E1561" s="162">
        <v>44207</v>
      </c>
    </row>
    <row r="1562" spans="1:5" x14ac:dyDescent="0.2">
      <c r="A1562" s="103">
        <v>3715</v>
      </c>
      <c r="B1562" t="s">
        <v>122</v>
      </c>
      <c r="C1562" s="103">
        <v>26</v>
      </c>
      <c r="D1562" s="103">
        <v>21667</v>
      </c>
      <c r="E1562" s="162">
        <v>44207</v>
      </c>
    </row>
    <row r="1563" spans="1:5" x14ac:dyDescent="0.2">
      <c r="A1563" s="103">
        <v>3873</v>
      </c>
      <c r="B1563" t="s">
        <v>132</v>
      </c>
      <c r="C1563" s="103">
        <v>25</v>
      </c>
      <c r="D1563" s="103">
        <v>19557</v>
      </c>
      <c r="E1563" s="162">
        <v>44207</v>
      </c>
    </row>
    <row r="1564" spans="1:5" x14ac:dyDescent="0.2">
      <c r="A1564" s="103">
        <v>3788</v>
      </c>
      <c r="B1564" t="s">
        <v>127</v>
      </c>
      <c r="C1564" s="103">
        <v>24</v>
      </c>
      <c r="D1564" s="103">
        <v>19725</v>
      </c>
      <c r="E1564" s="162">
        <v>44207</v>
      </c>
    </row>
    <row r="1565" spans="1:5" x14ac:dyDescent="0.2">
      <c r="A1565" s="103">
        <v>3765</v>
      </c>
      <c r="B1565" t="s">
        <v>119</v>
      </c>
      <c r="C1565" s="103">
        <v>24</v>
      </c>
      <c r="D1565" s="103">
        <v>12471</v>
      </c>
      <c r="E1565" s="162">
        <v>44207</v>
      </c>
    </row>
    <row r="1566" spans="1:5" x14ac:dyDescent="0.2">
      <c r="A1566" s="103">
        <v>3776</v>
      </c>
      <c r="B1566" t="s">
        <v>134</v>
      </c>
      <c r="C1566" s="103">
        <v>22</v>
      </c>
      <c r="D1566" s="103">
        <v>15521</v>
      </c>
      <c r="E1566" s="162">
        <v>44207</v>
      </c>
    </row>
    <row r="1567" spans="1:5" x14ac:dyDescent="0.2">
      <c r="A1567" s="103">
        <v>3791</v>
      </c>
      <c r="B1567" t="s">
        <v>143</v>
      </c>
      <c r="C1567" s="103">
        <v>21</v>
      </c>
      <c r="D1567" s="103">
        <v>11014</v>
      </c>
      <c r="E1567" s="162">
        <v>44207</v>
      </c>
    </row>
    <row r="1568" spans="1:5" x14ac:dyDescent="0.2">
      <c r="A1568" s="103">
        <v>5621</v>
      </c>
      <c r="B1568" t="s">
        <v>100</v>
      </c>
      <c r="C1568" s="103">
        <v>18</v>
      </c>
      <c r="D1568" s="103">
        <v>9680</v>
      </c>
      <c r="E1568" s="162">
        <v>44207</v>
      </c>
    </row>
    <row r="1569" spans="1:5" x14ac:dyDescent="0.2">
      <c r="A1569" s="103">
        <v>3723</v>
      </c>
      <c r="B1569" t="s">
        <v>113</v>
      </c>
      <c r="C1569" s="103">
        <v>18</v>
      </c>
      <c r="D1569" s="103">
        <v>18754</v>
      </c>
      <c r="E1569" s="162">
        <v>44207</v>
      </c>
    </row>
    <row r="1570" spans="1:5" x14ac:dyDescent="0.2">
      <c r="A1570" s="103">
        <v>3806</v>
      </c>
      <c r="B1570" t="s">
        <v>118</v>
      </c>
      <c r="C1570" s="103">
        <v>18</v>
      </c>
      <c r="D1570" s="103">
        <v>8266</v>
      </c>
      <c r="E1570" s="162">
        <v>44207</v>
      </c>
    </row>
    <row r="1571" spans="1:5" x14ac:dyDescent="0.2">
      <c r="A1571" s="103">
        <v>5605</v>
      </c>
      <c r="B1571" t="s">
        <v>101</v>
      </c>
      <c r="C1571" s="103">
        <v>16</v>
      </c>
      <c r="D1571" s="103">
        <v>9324</v>
      </c>
      <c r="E1571" s="162">
        <v>44207</v>
      </c>
    </row>
    <row r="1572" spans="1:5" x14ac:dyDescent="0.2">
      <c r="A1572" s="103">
        <v>5603</v>
      </c>
      <c r="B1572" t="s">
        <v>109</v>
      </c>
      <c r="C1572" s="103">
        <v>12</v>
      </c>
      <c r="D1572" s="103">
        <v>933</v>
      </c>
      <c r="E1572" s="162">
        <v>44207</v>
      </c>
    </row>
    <row r="1573" spans="1:5" x14ac:dyDescent="0.2">
      <c r="A1573" s="103">
        <v>1603</v>
      </c>
      <c r="B1573" t="s">
        <v>89</v>
      </c>
      <c r="C1573" s="103">
        <v>9</v>
      </c>
      <c r="D1573" s="103">
        <v>5231</v>
      </c>
      <c r="E1573" s="162">
        <v>44207</v>
      </c>
    </row>
    <row r="1574" spans="1:5" x14ac:dyDescent="0.2">
      <c r="A1574" s="103">
        <v>3780</v>
      </c>
      <c r="B1574" t="s">
        <v>148</v>
      </c>
      <c r="C1574" s="103">
        <v>7</v>
      </c>
      <c r="D1574" s="103">
        <v>1734</v>
      </c>
      <c r="E1574" s="162">
        <v>44207</v>
      </c>
    </row>
    <row r="1575" spans="1:5" x14ac:dyDescent="0.2">
      <c r="A1575" s="103">
        <v>3849</v>
      </c>
      <c r="B1575" t="s">
        <v>147</v>
      </c>
      <c r="C1575" s="103">
        <v>60</v>
      </c>
      <c r="D1575" s="103">
        <v>32527</v>
      </c>
      <c r="E1575" s="162">
        <v>44208</v>
      </c>
    </row>
    <row r="1576" spans="1:5" x14ac:dyDescent="0.2">
      <c r="A1576" s="103">
        <v>1608</v>
      </c>
      <c r="B1576" t="s">
        <v>78</v>
      </c>
      <c r="C1576" s="103">
        <v>51</v>
      </c>
      <c r="D1576" s="103">
        <v>23020</v>
      </c>
      <c r="E1576" s="162">
        <v>44208</v>
      </c>
    </row>
    <row r="1577" spans="1:5" x14ac:dyDescent="0.2">
      <c r="A1577" s="103">
        <v>1636</v>
      </c>
      <c r="B1577" t="s">
        <v>82</v>
      </c>
      <c r="C1577" s="103">
        <v>48</v>
      </c>
      <c r="D1577" s="103">
        <v>31088</v>
      </c>
      <c r="E1577" s="162">
        <v>44208</v>
      </c>
    </row>
    <row r="1578" spans="1:5" x14ac:dyDescent="0.2">
      <c r="A1578" s="103">
        <v>5613</v>
      </c>
      <c r="B1578" t="s">
        <v>104</v>
      </c>
      <c r="C1578" s="103">
        <v>47</v>
      </c>
      <c r="D1578" s="103">
        <v>9523</v>
      </c>
      <c r="E1578" s="162">
        <v>44208</v>
      </c>
    </row>
    <row r="1579" spans="1:5" x14ac:dyDescent="0.2">
      <c r="A1579" s="103">
        <v>1632</v>
      </c>
      <c r="B1579" t="s">
        <v>85</v>
      </c>
      <c r="C1579" s="103">
        <v>46</v>
      </c>
      <c r="D1579" s="103">
        <v>22132</v>
      </c>
      <c r="E1579" s="162">
        <v>44208</v>
      </c>
    </row>
    <row r="1580" spans="1:5" x14ac:dyDescent="0.2">
      <c r="A1580" s="103">
        <v>3722</v>
      </c>
      <c r="B1580" t="s">
        <v>99</v>
      </c>
      <c r="C1580" s="103">
        <v>43</v>
      </c>
      <c r="D1580" s="103">
        <v>11268</v>
      </c>
      <c r="E1580" s="162">
        <v>44208</v>
      </c>
    </row>
    <row r="1581" spans="1:5" x14ac:dyDescent="0.2">
      <c r="A1581" s="103">
        <v>3843</v>
      </c>
      <c r="B1581" t="s">
        <v>125</v>
      </c>
      <c r="C1581" s="103">
        <v>43</v>
      </c>
      <c r="D1581" s="103">
        <v>18244</v>
      </c>
      <c r="E1581" s="162">
        <v>44208</v>
      </c>
    </row>
    <row r="1582" spans="1:5" x14ac:dyDescent="0.2">
      <c r="A1582" s="103">
        <v>3787</v>
      </c>
      <c r="B1582" t="s">
        <v>128</v>
      </c>
      <c r="C1582" s="103">
        <v>43</v>
      </c>
      <c r="D1582" s="103">
        <v>30428</v>
      </c>
      <c r="E1582" s="162">
        <v>44208</v>
      </c>
    </row>
    <row r="1583" spans="1:5" x14ac:dyDescent="0.2">
      <c r="A1583" s="103">
        <v>3751</v>
      </c>
      <c r="B1583" t="s">
        <v>111</v>
      </c>
      <c r="C1583" s="103">
        <v>42</v>
      </c>
      <c r="D1583" s="103">
        <v>22789</v>
      </c>
      <c r="E1583" s="162">
        <v>44208</v>
      </c>
    </row>
    <row r="1584" spans="1:5" x14ac:dyDescent="0.2">
      <c r="A1584" s="103">
        <v>3784</v>
      </c>
      <c r="B1584" t="s">
        <v>136</v>
      </c>
      <c r="C1584" s="103">
        <v>42</v>
      </c>
      <c r="D1584" s="103">
        <v>20326</v>
      </c>
      <c r="E1584" s="162">
        <v>44208</v>
      </c>
    </row>
    <row r="1585" spans="1:5" x14ac:dyDescent="0.2">
      <c r="A1585" s="103">
        <v>3783</v>
      </c>
      <c r="B1585" t="s">
        <v>124</v>
      </c>
      <c r="C1585" s="103">
        <v>40</v>
      </c>
      <c r="D1585" s="103">
        <v>19269</v>
      </c>
      <c r="E1585" s="162">
        <v>44208</v>
      </c>
    </row>
    <row r="1586" spans="1:5" x14ac:dyDescent="0.2">
      <c r="A1586" s="103">
        <v>5621</v>
      </c>
      <c r="B1586" t="s">
        <v>100</v>
      </c>
      <c r="C1586" s="103">
        <v>40</v>
      </c>
      <c r="D1586" s="103">
        <v>12940</v>
      </c>
      <c r="E1586" s="162">
        <v>44208</v>
      </c>
    </row>
    <row r="1587" spans="1:5" x14ac:dyDescent="0.2">
      <c r="A1587" s="103">
        <v>1613</v>
      </c>
      <c r="B1587" t="s">
        <v>84</v>
      </c>
      <c r="C1587" s="103">
        <v>39</v>
      </c>
      <c r="D1587" s="103">
        <v>18399</v>
      </c>
      <c r="E1587" s="162">
        <v>44208</v>
      </c>
    </row>
    <row r="1588" spans="1:5" x14ac:dyDescent="0.2">
      <c r="A1588" s="103">
        <v>3753</v>
      </c>
      <c r="B1588" t="s">
        <v>129</v>
      </c>
      <c r="C1588" s="103">
        <v>39</v>
      </c>
      <c r="D1588" s="103">
        <v>21032</v>
      </c>
      <c r="E1588" s="162">
        <v>44208</v>
      </c>
    </row>
    <row r="1589" spans="1:5" x14ac:dyDescent="0.2">
      <c r="A1589" s="103">
        <v>3846</v>
      </c>
      <c r="B1589" t="s">
        <v>120</v>
      </c>
      <c r="C1589" s="103">
        <v>38</v>
      </c>
      <c r="D1589" s="103">
        <v>16288</v>
      </c>
      <c r="E1589" s="162">
        <v>44208</v>
      </c>
    </row>
    <row r="1590" spans="1:5" x14ac:dyDescent="0.2">
      <c r="A1590" s="103">
        <v>3718</v>
      </c>
      <c r="B1590" t="s">
        <v>123</v>
      </c>
      <c r="C1590" s="103">
        <v>36</v>
      </c>
      <c r="D1590" s="103">
        <v>16427</v>
      </c>
      <c r="E1590" s="162">
        <v>44208</v>
      </c>
    </row>
    <row r="1591" spans="1:5" x14ac:dyDescent="0.2">
      <c r="A1591" s="103">
        <v>3723</v>
      </c>
      <c r="B1591" t="s">
        <v>113</v>
      </c>
      <c r="C1591" s="103">
        <v>35</v>
      </c>
      <c r="D1591" s="103">
        <v>28679</v>
      </c>
      <c r="E1591" s="162">
        <v>44208</v>
      </c>
    </row>
    <row r="1592" spans="1:5" x14ac:dyDescent="0.2">
      <c r="A1592" s="103">
        <v>3797</v>
      </c>
      <c r="B1592" t="s">
        <v>112</v>
      </c>
      <c r="C1592" s="103">
        <v>31</v>
      </c>
      <c r="D1592" s="103">
        <v>17441</v>
      </c>
      <c r="E1592" s="162">
        <v>44208</v>
      </c>
    </row>
    <row r="1593" spans="1:5" x14ac:dyDescent="0.2">
      <c r="A1593" s="103">
        <v>3806</v>
      </c>
      <c r="B1593" t="s">
        <v>118</v>
      </c>
      <c r="C1593" s="103">
        <v>31</v>
      </c>
      <c r="D1593" s="103">
        <v>14496</v>
      </c>
      <c r="E1593" s="162">
        <v>44208</v>
      </c>
    </row>
    <row r="1594" spans="1:5" x14ac:dyDescent="0.2">
      <c r="A1594" s="103">
        <v>3736</v>
      </c>
      <c r="B1594" t="s">
        <v>146</v>
      </c>
      <c r="C1594" s="103">
        <v>31</v>
      </c>
      <c r="D1594" s="103">
        <v>16097</v>
      </c>
      <c r="E1594" s="162">
        <v>44208</v>
      </c>
    </row>
    <row r="1595" spans="1:5" x14ac:dyDescent="0.2">
      <c r="A1595" s="103">
        <v>5617</v>
      </c>
      <c r="B1595" t="s">
        <v>103</v>
      </c>
      <c r="C1595" s="103">
        <v>30</v>
      </c>
      <c r="D1595" s="103">
        <v>12918</v>
      </c>
      <c r="E1595" s="162">
        <v>44208</v>
      </c>
    </row>
    <row r="1596" spans="1:5" x14ac:dyDescent="0.2">
      <c r="A1596" s="103">
        <v>3791</v>
      </c>
      <c r="B1596" t="s">
        <v>143</v>
      </c>
      <c r="C1596" s="103">
        <v>30</v>
      </c>
      <c r="D1596" s="103">
        <v>19748</v>
      </c>
      <c r="E1596" s="162">
        <v>44208</v>
      </c>
    </row>
    <row r="1597" spans="1:5" x14ac:dyDescent="0.2">
      <c r="A1597" s="103">
        <v>3743</v>
      </c>
      <c r="B1597" t="s">
        <v>131</v>
      </c>
      <c r="C1597" s="103">
        <v>29</v>
      </c>
      <c r="D1597" s="103">
        <v>28367</v>
      </c>
      <c r="E1597" s="162">
        <v>44208</v>
      </c>
    </row>
    <row r="1598" spans="1:5" x14ac:dyDescent="0.2">
      <c r="A1598" s="103">
        <v>3776</v>
      </c>
      <c r="B1598" t="s">
        <v>134</v>
      </c>
      <c r="C1598" s="103">
        <v>29</v>
      </c>
      <c r="D1598" s="103">
        <v>18053</v>
      </c>
      <c r="E1598" s="162">
        <v>44208</v>
      </c>
    </row>
    <row r="1599" spans="1:5" x14ac:dyDescent="0.2">
      <c r="A1599" s="103">
        <v>3760</v>
      </c>
      <c r="B1599" t="s">
        <v>114</v>
      </c>
      <c r="C1599" s="103">
        <v>28</v>
      </c>
      <c r="D1599" s="103">
        <v>19913</v>
      </c>
      <c r="E1599" s="162">
        <v>44208</v>
      </c>
    </row>
    <row r="1600" spans="1:5" x14ac:dyDescent="0.2">
      <c r="A1600" s="103">
        <v>3873</v>
      </c>
      <c r="B1600" t="s">
        <v>132</v>
      </c>
      <c r="C1600" s="103">
        <v>28</v>
      </c>
      <c r="D1600" s="103">
        <v>21191</v>
      </c>
      <c r="E1600" s="162">
        <v>44208</v>
      </c>
    </row>
    <row r="1601" spans="1:5" x14ac:dyDescent="0.2">
      <c r="A1601" s="103">
        <v>5619</v>
      </c>
      <c r="B1601" t="s">
        <v>102</v>
      </c>
      <c r="C1601" s="103">
        <v>27</v>
      </c>
      <c r="D1601" s="103">
        <v>12501</v>
      </c>
      <c r="E1601" s="162">
        <v>44208</v>
      </c>
    </row>
    <row r="1602" spans="1:5" x14ac:dyDescent="0.2">
      <c r="A1602" s="103">
        <v>3844</v>
      </c>
      <c r="B1602" t="s">
        <v>130</v>
      </c>
      <c r="C1602" s="103">
        <v>27</v>
      </c>
      <c r="D1602" s="103">
        <v>16196</v>
      </c>
      <c r="E1602" s="162">
        <v>44208</v>
      </c>
    </row>
    <row r="1603" spans="1:5" x14ac:dyDescent="0.2">
      <c r="A1603" s="103">
        <v>3761</v>
      </c>
      <c r="B1603" t="s">
        <v>140</v>
      </c>
      <c r="C1603" s="103">
        <v>27</v>
      </c>
      <c r="D1603" s="103">
        <v>20696</v>
      </c>
      <c r="E1603" s="162">
        <v>44208</v>
      </c>
    </row>
    <row r="1604" spans="1:5" x14ac:dyDescent="0.2">
      <c r="A1604" s="103">
        <v>3842</v>
      </c>
      <c r="B1604" t="s">
        <v>137</v>
      </c>
      <c r="C1604" s="103">
        <v>26</v>
      </c>
      <c r="D1604" s="103">
        <v>20546</v>
      </c>
      <c r="E1604" s="162">
        <v>44208</v>
      </c>
    </row>
    <row r="1605" spans="1:5" x14ac:dyDescent="0.2">
      <c r="A1605" s="103">
        <v>5605</v>
      </c>
      <c r="B1605" t="s">
        <v>101</v>
      </c>
      <c r="C1605" s="103">
        <v>26</v>
      </c>
      <c r="D1605" s="103">
        <v>22570</v>
      </c>
      <c r="E1605" s="162">
        <v>44208</v>
      </c>
    </row>
    <row r="1606" spans="1:5" x14ac:dyDescent="0.2">
      <c r="A1606" s="103">
        <v>5606</v>
      </c>
      <c r="B1606" t="s">
        <v>108</v>
      </c>
      <c r="C1606" s="103">
        <v>26</v>
      </c>
      <c r="D1606" s="103">
        <v>7366</v>
      </c>
      <c r="E1606" s="162">
        <v>44208</v>
      </c>
    </row>
    <row r="1607" spans="1:5" x14ac:dyDescent="0.2">
      <c r="A1607" s="103">
        <v>1602</v>
      </c>
      <c r="B1607" t="s">
        <v>88</v>
      </c>
      <c r="C1607" s="103">
        <v>25</v>
      </c>
      <c r="D1607" s="103">
        <v>12528</v>
      </c>
      <c r="E1607" s="162">
        <v>44208</v>
      </c>
    </row>
    <row r="1608" spans="1:5" x14ac:dyDescent="0.2">
      <c r="A1608" s="103">
        <v>3737</v>
      </c>
      <c r="B1608" t="s">
        <v>145</v>
      </c>
      <c r="C1608" s="103">
        <v>25</v>
      </c>
      <c r="D1608" s="103">
        <v>24242</v>
      </c>
      <c r="E1608" s="162">
        <v>44208</v>
      </c>
    </row>
    <row r="1609" spans="1:5" x14ac:dyDescent="0.2">
      <c r="A1609" s="103">
        <v>3860</v>
      </c>
      <c r="B1609" t="s">
        <v>115</v>
      </c>
      <c r="C1609" s="103">
        <v>24</v>
      </c>
      <c r="D1609" s="103">
        <v>13205</v>
      </c>
      <c r="E1609" s="162">
        <v>44208</v>
      </c>
    </row>
    <row r="1610" spans="1:5" x14ac:dyDescent="0.2">
      <c r="A1610" s="103">
        <v>3715</v>
      </c>
      <c r="B1610" t="s">
        <v>122</v>
      </c>
      <c r="C1610" s="103">
        <v>24</v>
      </c>
      <c r="D1610" s="103">
        <v>22811</v>
      </c>
      <c r="E1610" s="162">
        <v>44208</v>
      </c>
    </row>
    <row r="1611" spans="1:5" x14ac:dyDescent="0.2">
      <c r="A1611" s="103">
        <v>3788</v>
      </c>
      <c r="B1611" t="s">
        <v>127</v>
      </c>
      <c r="C1611" s="103">
        <v>23</v>
      </c>
      <c r="D1611" s="103">
        <v>18682</v>
      </c>
      <c r="E1611" s="162">
        <v>44208</v>
      </c>
    </row>
    <row r="1612" spans="1:5" x14ac:dyDescent="0.2">
      <c r="A1612" s="103">
        <v>1607</v>
      </c>
      <c r="B1612" t="s">
        <v>87</v>
      </c>
      <c r="C1612" s="103">
        <v>23</v>
      </c>
      <c r="D1612" s="103">
        <v>13062</v>
      </c>
      <c r="E1612" s="162">
        <v>44208</v>
      </c>
    </row>
    <row r="1613" spans="1:5" x14ac:dyDescent="0.2">
      <c r="A1613" s="103">
        <v>5615</v>
      </c>
      <c r="B1613" t="s">
        <v>105</v>
      </c>
      <c r="C1613" s="103">
        <v>21</v>
      </c>
      <c r="D1613" s="103">
        <v>8113</v>
      </c>
      <c r="E1613" s="162">
        <v>44208</v>
      </c>
    </row>
    <row r="1614" spans="1:5" x14ac:dyDescent="0.2">
      <c r="A1614" s="103">
        <v>5620</v>
      </c>
      <c r="B1614" t="s">
        <v>110</v>
      </c>
      <c r="C1614" s="103">
        <v>21</v>
      </c>
      <c r="D1614" s="103">
        <v>6649</v>
      </c>
      <c r="E1614" s="162">
        <v>44208</v>
      </c>
    </row>
    <row r="1615" spans="1:5" x14ac:dyDescent="0.2">
      <c r="A1615" s="103">
        <v>1605</v>
      </c>
      <c r="B1615" t="s">
        <v>80</v>
      </c>
      <c r="C1615" s="103">
        <v>17</v>
      </c>
      <c r="D1615" s="103">
        <v>7772</v>
      </c>
      <c r="E1615" s="162">
        <v>44208</v>
      </c>
    </row>
    <row r="1616" spans="1:5" x14ac:dyDescent="0.2">
      <c r="A1616" s="103">
        <v>3780</v>
      </c>
      <c r="B1616" t="s">
        <v>148</v>
      </c>
      <c r="C1616" s="103">
        <v>13</v>
      </c>
      <c r="D1616" s="103">
        <v>3676</v>
      </c>
      <c r="E1616" s="162">
        <v>44208</v>
      </c>
    </row>
    <row r="1617" spans="1:5" x14ac:dyDescent="0.2">
      <c r="A1617" s="103">
        <v>5614</v>
      </c>
      <c r="B1617" t="s">
        <v>106</v>
      </c>
      <c r="C1617" s="103">
        <v>11</v>
      </c>
      <c r="D1617" s="103">
        <v>2962</v>
      </c>
      <c r="E1617" s="162">
        <v>44208</v>
      </c>
    </row>
    <row r="1618" spans="1:5" x14ac:dyDescent="0.2">
      <c r="A1618" s="103">
        <v>1603</v>
      </c>
      <c r="B1618" t="s">
        <v>89</v>
      </c>
      <c r="C1618" s="103">
        <v>7</v>
      </c>
      <c r="D1618" s="103">
        <v>3297</v>
      </c>
      <c r="E1618" s="162">
        <v>44208</v>
      </c>
    </row>
    <row r="1619" spans="1:5" x14ac:dyDescent="0.2">
      <c r="A1619" s="103">
        <v>3784</v>
      </c>
      <c r="B1619" t="s">
        <v>136</v>
      </c>
      <c r="C1619" s="103">
        <v>46</v>
      </c>
      <c r="D1619" s="103">
        <v>19845</v>
      </c>
      <c r="E1619" s="162">
        <v>44209</v>
      </c>
    </row>
    <row r="1620" spans="1:5" x14ac:dyDescent="0.2">
      <c r="A1620" s="103">
        <v>3843</v>
      </c>
      <c r="B1620" t="s">
        <v>125</v>
      </c>
      <c r="C1620" s="103">
        <v>41</v>
      </c>
      <c r="D1620" s="103">
        <v>16785</v>
      </c>
      <c r="E1620" s="162">
        <v>44209</v>
      </c>
    </row>
    <row r="1621" spans="1:5" x14ac:dyDescent="0.2">
      <c r="A1621" s="103">
        <v>1602</v>
      </c>
      <c r="B1621" t="s">
        <v>88</v>
      </c>
      <c r="C1621" s="103">
        <v>40</v>
      </c>
      <c r="D1621" s="103">
        <v>15052</v>
      </c>
      <c r="E1621" s="162">
        <v>44209</v>
      </c>
    </row>
    <row r="1622" spans="1:5" x14ac:dyDescent="0.2">
      <c r="A1622" s="103">
        <v>1619</v>
      </c>
      <c r="B1622" t="s">
        <v>83</v>
      </c>
      <c r="C1622" s="103">
        <v>38</v>
      </c>
      <c r="D1622" s="103">
        <v>16056</v>
      </c>
      <c r="E1622" s="162">
        <v>44209</v>
      </c>
    </row>
    <row r="1623" spans="1:5" x14ac:dyDescent="0.2">
      <c r="A1623" s="103">
        <v>5613</v>
      </c>
      <c r="B1623" t="s">
        <v>104</v>
      </c>
      <c r="C1623" s="103">
        <v>38</v>
      </c>
      <c r="D1623" s="103">
        <v>10495</v>
      </c>
      <c r="E1623" s="162">
        <v>44209</v>
      </c>
    </row>
    <row r="1624" spans="1:5" x14ac:dyDescent="0.2">
      <c r="A1624" s="103">
        <v>3867</v>
      </c>
      <c r="B1624" t="s">
        <v>144</v>
      </c>
      <c r="C1624" s="103">
        <v>38</v>
      </c>
      <c r="D1624" s="103">
        <v>16713</v>
      </c>
      <c r="E1624" s="162">
        <v>44209</v>
      </c>
    </row>
    <row r="1625" spans="1:5" x14ac:dyDescent="0.2">
      <c r="A1625" s="103">
        <v>3846</v>
      </c>
      <c r="B1625" t="s">
        <v>120</v>
      </c>
      <c r="C1625" s="103">
        <v>37</v>
      </c>
      <c r="D1625" s="103">
        <v>13948</v>
      </c>
      <c r="E1625" s="162">
        <v>44209</v>
      </c>
    </row>
    <row r="1626" spans="1:5" x14ac:dyDescent="0.2">
      <c r="A1626" s="103">
        <v>1636</v>
      </c>
      <c r="B1626" t="s">
        <v>82</v>
      </c>
      <c r="C1626" s="103">
        <v>36</v>
      </c>
      <c r="D1626" s="103">
        <v>16405</v>
      </c>
      <c r="E1626" s="162">
        <v>44209</v>
      </c>
    </row>
    <row r="1627" spans="1:5" x14ac:dyDescent="0.2">
      <c r="A1627" s="103">
        <v>1613</v>
      </c>
      <c r="B1627" t="s">
        <v>84</v>
      </c>
      <c r="C1627" s="103">
        <v>35</v>
      </c>
      <c r="D1627" s="103">
        <v>12175</v>
      </c>
      <c r="E1627" s="162">
        <v>44209</v>
      </c>
    </row>
    <row r="1628" spans="1:5" x14ac:dyDescent="0.2">
      <c r="A1628" s="103">
        <v>3795</v>
      </c>
      <c r="B1628" t="s">
        <v>138</v>
      </c>
      <c r="C1628" s="103">
        <v>35</v>
      </c>
      <c r="D1628" s="103">
        <v>16069</v>
      </c>
      <c r="E1628" s="162">
        <v>44209</v>
      </c>
    </row>
    <row r="1629" spans="1:5" x14ac:dyDescent="0.2">
      <c r="A1629" s="103">
        <v>3849</v>
      </c>
      <c r="B1629" t="s">
        <v>147</v>
      </c>
      <c r="C1629" s="103">
        <v>35</v>
      </c>
      <c r="D1629" s="103">
        <v>17741</v>
      </c>
      <c r="E1629" s="162">
        <v>44209</v>
      </c>
    </row>
    <row r="1630" spans="1:5" x14ac:dyDescent="0.2">
      <c r="A1630" s="103">
        <v>3764</v>
      </c>
      <c r="B1630" t="s">
        <v>139</v>
      </c>
      <c r="C1630" s="103">
        <v>34</v>
      </c>
      <c r="D1630" s="103">
        <v>19139</v>
      </c>
      <c r="E1630" s="162">
        <v>44209</v>
      </c>
    </row>
    <row r="1631" spans="1:5" x14ac:dyDescent="0.2">
      <c r="A1631" s="103">
        <v>3797</v>
      </c>
      <c r="B1631" t="s">
        <v>112</v>
      </c>
      <c r="C1631" s="103">
        <v>33</v>
      </c>
      <c r="D1631" s="103">
        <v>16011</v>
      </c>
      <c r="E1631" s="162">
        <v>44209</v>
      </c>
    </row>
    <row r="1632" spans="1:5" x14ac:dyDescent="0.2">
      <c r="A1632" s="103">
        <v>1604</v>
      </c>
      <c r="B1632" t="s">
        <v>86</v>
      </c>
      <c r="C1632" s="103">
        <v>33</v>
      </c>
      <c r="D1632" s="103">
        <v>14445</v>
      </c>
      <c r="E1632" s="162">
        <v>44209</v>
      </c>
    </row>
    <row r="1633" spans="1:5" x14ac:dyDescent="0.2">
      <c r="A1633" s="103">
        <v>5614</v>
      </c>
      <c r="B1633" t="s">
        <v>106</v>
      </c>
      <c r="C1633" s="103">
        <v>33</v>
      </c>
      <c r="D1633" s="103">
        <v>10234</v>
      </c>
      <c r="E1633" s="162">
        <v>44209</v>
      </c>
    </row>
    <row r="1634" spans="1:5" x14ac:dyDescent="0.2">
      <c r="A1634" s="103">
        <v>3844</v>
      </c>
      <c r="B1634" t="s">
        <v>130</v>
      </c>
      <c r="C1634" s="103">
        <v>32</v>
      </c>
      <c r="D1634" s="103">
        <v>15085</v>
      </c>
      <c r="E1634" s="162">
        <v>44209</v>
      </c>
    </row>
    <row r="1635" spans="1:5" x14ac:dyDescent="0.2">
      <c r="A1635" s="103">
        <v>3788</v>
      </c>
      <c r="B1635" t="s">
        <v>127</v>
      </c>
      <c r="C1635" s="103">
        <v>31</v>
      </c>
      <c r="D1635" s="103">
        <v>18277</v>
      </c>
      <c r="E1635" s="162">
        <v>44209</v>
      </c>
    </row>
    <row r="1636" spans="1:5" x14ac:dyDescent="0.2">
      <c r="A1636" s="103">
        <v>3753</v>
      </c>
      <c r="B1636" t="s">
        <v>129</v>
      </c>
      <c r="C1636" s="103">
        <v>31</v>
      </c>
      <c r="D1636" s="103">
        <v>17088</v>
      </c>
      <c r="E1636" s="162">
        <v>44209</v>
      </c>
    </row>
    <row r="1637" spans="1:5" x14ac:dyDescent="0.2">
      <c r="A1637" s="103">
        <v>3859</v>
      </c>
      <c r="B1637" t="s">
        <v>117</v>
      </c>
      <c r="C1637" s="103">
        <v>31</v>
      </c>
      <c r="D1637" s="103">
        <v>16679</v>
      </c>
      <c r="E1637" s="162">
        <v>44209</v>
      </c>
    </row>
    <row r="1638" spans="1:5" x14ac:dyDescent="0.2">
      <c r="A1638" s="103">
        <v>3806</v>
      </c>
      <c r="B1638" t="s">
        <v>118</v>
      </c>
      <c r="C1638" s="103">
        <v>31</v>
      </c>
      <c r="D1638" s="103">
        <v>10124</v>
      </c>
      <c r="E1638" s="162">
        <v>44209</v>
      </c>
    </row>
    <row r="1639" spans="1:5" x14ac:dyDescent="0.2">
      <c r="A1639" s="103">
        <v>5620</v>
      </c>
      <c r="B1639" t="s">
        <v>110</v>
      </c>
      <c r="C1639" s="103">
        <v>31</v>
      </c>
      <c r="D1639" s="103">
        <v>10977</v>
      </c>
      <c r="E1639" s="162">
        <v>44209</v>
      </c>
    </row>
    <row r="1640" spans="1:5" x14ac:dyDescent="0.2">
      <c r="A1640" s="103">
        <v>3783</v>
      </c>
      <c r="B1640" t="s">
        <v>124</v>
      </c>
      <c r="C1640" s="103">
        <v>30</v>
      </c>
      <c r="D1640" s="103">
        <v>15094</v>
      </c>
      <c r="E1640" s="162">
        <v>44209</v>
      </c>
    </row>
    <row r="1641" spans="1:5" x14ac:dyDescent="0.2">
      <c r="A1641" s="103">
        <v>3723</v>
      </c>
      <c r="B1641" t="s">
        <v>113</v>
      </c>
      <c r="C1641" s="103">
        <v>30</v>
      </c>
      <c r="D1641" s="103">
        <v>18141</v>
      </c>
      <c r="E1641" s="162">
        <v>44209</v>
      </c>
    </row>
    <row r="1642" spans="1:5" x14ac:dyDescent="0.2">
      <c r="A1642" s="103">
        <v>5615</v>
      </c>
      <c r="B1642" t="s">
        <v>105</v>
      </c>
      <c r="C1642" s="103">
        <v>30</v>
      </c>
      <c r="D1642" s="103">
        <v>11236</v>
      </c>
      <c r="E1642" s="162">
        <v>44209</v>
      </c>
    </row>
    <row r="1643" spans="1:5" x14ac:dyDescent="0.2">
      <c r="A1643" s="103">
        <v>3791</v>
      </c>
      <c r="B1643" t="s">
        <v>143</v>
      </c>
      <c r="C1643" s="103">
        <v>30</v>
      </c>
      <c r="D1643" s="103">
        <v>16043</v>
      </c>
      <c r="E1643" s="162">
        <v>44209</v>
      </c>
    </row>
    <row r="1644" spans="1:5" x14ac:dyDescent="0.2">
      <c r="A1644" s="103">
        <v>3743</v>
      </c>
      <c r="B1644" t="s">
        <v>131</v>
      </c>
      <c r="C1644" s="103">
        <v>30</v>
      </c>
      <c r="D1644" s="103">
        <v>16556</v>
      </c>
      <c r="E1644" s="162">
        <v>44209</v>
      </c>
    </row>
    <row r="1645" spans="1:5" x14ac:dyDescent="0.2">
      <c r="A1645" s="103">
        <v>3761</v>
      </c>
      <c r="B1645" t="s">
        <v>140</v>
      </c>
      <c r="C1645" s="103">
        <v>29</v>
      </c>
      <c r="D1645" s="103">
        <v>14573</v>
      </c>
      <c r="E1645" s="162">
        <v>44209</v>
      </c>
    </row>
    <row r="1646" spans="1:5" x14ac:dyDescent="0.2">
      <c r="A1646" s="103">
        <v>1607</v>
      </c>
      <c r="B1646" t="s">
        <v>87</v>
      </c>
      <c r="C1646" s="103">
        <v>29</v>
      </c>
      <c r="D1646" s="103">
        <v>15635</v>
      </c>
      <c r="E1646" s="162">
        <v>44209</v>
      </c>
    </row>
    <row r="1647" spans="1:5" x14ac:dyDescent="0.2">
      <c r="A1647" s="103">
        <v>3718</v>
      </c>
      <c r="B1647" t="s">
        <v>123</v>
      </c>
      <c r="C1647" s="103">
        <v>27</v>
      </c>
      <c r="D1647" s="103">
        <v>12309</v>
      </c>
      <c r="E1647" s="162">
        <v>44209</v>
      </c>
    </row>
    <row r="1648" spans="1:5" x14ac:dyDescent="0.2">
      <c r="A1648" s="103">
        <v>3863</v>
      </c>
      <c r="B1648" t="s">
        <v>133</v>
      </c>
      <c r="C1648" s="103">
        <v>26</v>
      </c>
      <c r="D1648" s="103">
        <v>20607</v>
      </c>
      <c r="E1648" s="162">
        <v>44209</v>
      </c>
    </row>
    <row r="1649" spans="1:5" x14ac:dyDescent="0.2">
      <c r="A1649" s="103">
        <v>3860</v>
      </c>
      <c r="B1649" t="s">
        <v>115</v>
      </c>
      <c r="C1649" s="103">
        <v>24</v>
      </c>
      <c r="D1649" s="103">
        <v>15858</v>
      </c>
      <c r="E1649" s="162">
        <v>44209</v>
      </c>
    </row>
    <row r="1650" spans="1:5" x14ac:dyDescent="0.2">
      <c r="A1650" s="103">
        <v>1608</v>
      </c>
      <c r="B1650" t="s">
        <v>78</v>
      </c>
      <c r="C1650" s="103">
        <v>23</v>
      </c>
      <c r="D1650" s="103">
        <v>13809</v>
      </c>
      <c r="E1650" s="162">
        <v>44209</v>
      </c>
    </row>
    <row r="1651" spans="1:5" x14ac:dyDescent="0.2">
      <c r="A1651" s="103">
        <v>1601</v>
      </c>
      <c r="B1651" t="s">
        <v>81</v>
      </c>
      <c r="C1651" s="103">
        <v>23</v>
      </c>
      <c r="D1651" s="103">
        <v>16783</v>
      </c>
      <c r="E1651" s="162">
        <v>44209</v>
      </c>
    </row>
    <row r="1652" spans="1:5" x14ac:dyDescent="0.2">
      <c r="A1652" s="103">
        <v>5602</v>
      </c>
      <c r="B1652" t="s">
        <v>107</v>
      </c>
      <c r="C1652" s="103">
        <v>22</v>
      </c>
      <c r="D1652" s="103">
        <v>14006</v>
      </c>
      <c r="E1652" s="162">
        <v>44209</v>
      </c>
    </row>
    <row r="1653" spans="1:5" x14ac:dyDescent="0.2">
      <c r="A1653" s="103">
        <v>3767</v>
      </c>
      <c r="B1653" t="s">
        <v>126</v>
      </c>
      <c r="C1653" s="103">
        <v>21</v>
      </c>
      <c r="D1653" s="103">
        <v>15070</v>
      </c>
      <c r="E1653" s="162">
        <v>44209</v>
      </c>
    </row>
    <row r="1654" spans="1:5" x14ac:dyDescent="0.2">
      <c r="A1654" s="103">
        <v>3765</v>
      </c>
      <c r="B1654" t="s">
        <v>119</v>
      </c>
      <c r="C1654" s="103">
        <v>21</v>
      </c>
      <c r="D1654" s="103">
        <v>12662</v>
      </c>
      <c r="E1654" s="162">
        <v>44209</v>
      </c>
    </row>
    <row r="1655" spans="1:5" x14ac:dyDescent="0.2">
      <c r="A1655" s="103">
        <v>3737</v>
      </c>
      <c r="B1655" t="s">
        <v>145</v>
      </c>
      <c r="C1655" s="103">
        <v>21</v>
      </c>
      <c r="D1655" s="103">
        <v>21497</v>
      </c>
      <c r="E1655" s="162">
        <v>44209</v>
      </c>
    </row>
    <row r="1656" spans="1:5" x14ac:dyDescent="0.2">
      <c r="A1656" s="103">
        <v>5605</v>
      </c>
      <c r="B1656" t="s">
        <v>101</v>
      </c>
      <c r="C1656" s="103">
        <v>20</v>
      </c>
      <c r="D1656" s="103">
        <v>14162</v>
      </c>
      <c r="E1656" s="162">
        <v>44209</v>
      </c>
    </row>
    <row r="1657" spans="1:5" x14ac:dyDescent="0.2">
      <c r="A1657" s="103">
        <v>5606</v>
      </c>
      <c r="B1657" t="s">
        <v>108</v>
      </c>
      <c r="C1657" s="103">
        <v>18</v>
      </c>
      <c r="D1657" s="103">
        <v>3634</v>
      </c>
      <c r="E1657" s="162">
        <v>44209</v>
      </c>
    </row>
    <row r="1658" spans="1:5" x14ac:dyDescent="0.2">
      <c r="A1658" s="103">
        <v>5621</v>
      </c>
      <c r="B1658" t="s">
        <v>100</v>
      </c>
      <c r="C1658" s="103">
        <v>17</v>
      </c>
      <c r="D1658" s="103">
        <v>11063</v>
      </c>
      <c r="E1658" s="162">
        <v>44209</v>
      </c>
    </row>
    <row r="1659" spans="1:5" x14ac:dyDescent="0.2">
      <c r="A1659" s="103">
        <v>5619</v>
      </c>
      <c r="B1659" t="s">
        <v>102</v>
      </c>
      <c r="C1659" s="103">
        <v>13</v>
      </c>
      <c r="D1659" s="103">
        <v>10437</v>
      </c>
      <c r="E1659" s="162">
        <v>44209</v>
      </c>
    </row>
    <row r="1660" spans="1:5" x14ac:dyDescent="0.2">
      <c r="A1660" s="103">
        <v>1603</v>
      </c>
      <c r="B1660" t="s">
        <v>89</v>
      </c>
      <c r="C1660" s="103">
        <v>11</v>
      </c>
      <c r="D1660" s="103">
        <v>3287</v>
      </c>
      <c r="E1660" s="162">
        <v>44209</v>
      </c>
    </row>
    <row r="1661" spans="1:5" x14ac:dyDescent="0.2">
      <c r="A1661" s="103">
        <v>1605</v>
      </c>
      <c r="B1661" t="s">
        <v>80</v>
      </c>
      <c r="C1661" s="103">
        <v>9</v>
      </c>
      <c r="D1661" s="103">
        <v>4633</v>
      </c>
      <c r="E1661" s="162">
        <v>44209</v>
      </c>
    </row>
    <row r="1662" spans="1:5" x14ac:dyDescent="0.2">
      <c r="A1662" s="103">
        <v>3780</v>
      </c>
      <c r="B1662" t="s">
        <v>148</v>
      </c>
      <c r="C1662" s="103">
        <v>9</v>
      </c>
      <c r="D1662" s="103">
        <v>2507</v>
      </c>
      <c r="E1662" s="162">
        <v>44209</v>
      </c>
    </row>
    <row r="1663" spans="1:5" x14ac:dyDescent="0.2">
      <c r="A1663" s="103">
        <v>3722</v>
      </c>
      <c r="B1663" t="s">
        <v>99</v>
      </c>
      <c r="C1663" s="103">
        <v>54</v>
      </c>
      <c r="D1663" s="103">
        <v>12550</v>
      </c>
      <c r="E1663" s="162">
        <v>44210</v>
      </c>
    </row>
    <row r="1664" spans="1:5" x14ac:dyDescent="0.2">
      <c r="A1664" s="103">
        <v>1636</v>
      </c>
      <c r="B1664" t="s">
        <v>82</v>
      </c>
      <c r="C1664" s="103">
        <v>54</v>
      </c>
      <c r="D1664" s="103">
        <v>22998</v>
      </c>
      <c r="E1664" s="162">
        <v>44210</v>
      </c>
    </row>
    <row r="1665" spans="1:5" x14ac:dyDescent="0.2">
      <c r="A1665" s="103">
        <v>1608</v>
      </c>
      <c r="B1665" t="s">
        <v>78</v>
      </c>
      <c r="C1665" s="103">
        <v>48</v>
      </c>
      <c r="D1665" s="103">
        <v>22747</v>
      </c>
      <c r="E1665" s="162">
        <v>44210</v>
      </c>
    </row>
    <row r="1666" spans="1:5" x14ac:dyDescent="0.2">
      <c r="A1666" s="103">
        <v>3751</v>
      </c>
      <c r="B1666" t="s">
        <v>111</v>
      </c>
      <c r="C1666" s="103">
        <v>47</v>
      </c>
      <c r="D1666" s="103">
        <v>18658</v>
      </c>
      <c r="E1666" s="162">
        <v>44210</v>
      </c>
    </row>
    <row r="1667" spans="1:5" x14ac:dyDescent="0.2">
      <c r="A1667" s="103">
        <v>3753</v>
      </c>
      <c r="B1667" t="s">
        <v>129</v>
      </c>
      <c r="C1667" s="103">
        <v>44</v>
      </c>
      <c r="D1667" s="103">
        <v>17042</v>
      </c>
      <c r="E1667" s="162">
        <v>44210</v>
      </c>
    </row>
    <row r="1668" spans="1:5" x14ac:dyDescent="0.2">
      <c r="A1668" s="103">
        <v>3784</v>
      </c>
      <c r="B1668" t="s">
        <v>136</v>
      </c>
      <c r="C1668" s="103">
        <v>39</v>
      </c>
      <c r="D1668" s="103">
        <v>15576</v>
      </c>
      <c r="E1668" s="162">
        <v>44210</v>
      </c>
    </row>
    <row r="1669" spans="1:5" x14ac:dyDescent="0.2">
      <c r="A1669" s="103">
        <v>1632</v>
      </c>
      <c r="B1669" t="s">
        <v>85</v>
      </c>
      <c r="C1669" s="103">
        <v>37</v>
      </c>
      <c r="D1669" s="103">
        <v>11157</v>
      </c>
      <c r="E1669" s="162">
        <v>44210</v>
      </c>
    </row>
    <row r="1670" spans="1:5" x14ac:dyDescent="0.2">
      <c r="A1670" s="103">
        <v>3843</v>
      </c>
      <c r="B1670" t="s">
        <v>125</v>
      </c>
      <c r="C1670" s="103">
        <v>36</v>
      </c>
      <c r="D1670" s="103">
        <v>15832</v>
      </c>
      <c r="E1670" s="162">
        <v>44210</v>
      </c>
    </row>
    <row r="1671" spans="1:5" x14ac:dyDescent="0.2">
      <c r="A1671" s="103">
        <v>3863</v>
      </c>
      <c r="B1671" t="s">
        <v>133</v>
      </c>
      <c r="C1671" s="103">
        <v>36</v>
      </c>
      <c r="D1671" s="103">
        <v>18889</v>
      </c>
      <c r="E1671" s="162">
        <v>44210</v>
      </c>
    </row>
    <row r="1672" spans="1:5" x14ac:dyDescent="0.2">
      <c r="A1672" s="103">
        <v>3859</v>
      </c>
      <c r="B1672" t="s">
        <v>117</v>
      </c>
      <c r="C1672" s="103">
        <v>34</v>
      </c>
      <c r="D1672" s="103">
        <v>17413</v>
      </c>
      <c r="E1672" s="162">
        <v>44210</v>
      </c>
    </row>
    <row r="1673" spans="1:5" x14ac:dyDescent="0.2">
      <c r="A1673" s="103">
        <v>3715</v>
      </c>
      <c r="B1673" t="s">
        <v>122</v>
      </c>
      <c r="C1673" s="103">
        <v>34</v>
      </c>
      <c r="D1673" s="103">
        <v>17340</v>
      </c>
      <c r="E1673" s="162">
        <v>44210</v>
      </c>
    </row>
    <row r="1674" spans="1:5" x14ac:dyDescent="0.2">
      <c r="A1674" s="103">
        <v>3783</v>
      </c>
      <c r="B1674" t="s">
        <v>124</v>
      </c>
      <c r="C1674" s="103">
        <v>32</v>
      </c>
      <c r="D1674" s="103">
        <v>14881</v>
      </c>
      <c r="E1674" s="162">
        <v>44210</v>
      </c>
    </row>
    <row r="1675" spans="1:5" x14ac:dyDescent="0.2">
      <c r="A1675" s="103">
        <v>3842</v>
      </c>
      <c r="B1675" t="s">
        <v>137</v>
      </c>
      <c r="C1675" s="103">
        <v>32</v>
      </c>
      <c r="D1675" s="103">
        <v>14690</v>
      </c>
      <c r="E1675" s="162">
        <v>44210</v>
      </c>
    </row>
    <row r="1676" spans="1:5" x14ac:dyDescent="0.2">
      <c r="A1676" s="103">
        <v>3765</v>
      </c>
      <c r="B1676" t="s">
        <v>119</v>
      </c>
      <c r="C1676" s="103">
        <v>32</v>
      </c>
      <c r="D1676" s="103">
        <v>17475</v>
      </c>
      <c r="E1676" s="162">
        <v>44210</v>
      </c>
    </row>
    <row r="1677" spans="1:5" x14ac:dyDescent="0.2">
      <c r="A1677" s="103">
        <v>5603</v>
      </c>
      <c r="B1677" t="s">
        <v>109</v>
      </c>
      <c r="C1677" s="103">
        <v>32</v>
      </c>
      <c r="D1677" s="103">
        <v>3955</v>
      </c>
      <c r="E1677" s="162">
        <v>44210</v>
      </c>
    </row>
    <row r="1678" spans="1:5" x14ac:dyDescent="0.2">
      <c r="A1678" s="103">
        <v>3739</v>
      </c>
      <c r="B1678" t="s">
        <v>141</v>
      </c>
      <c r="C1678" s="103">
        <v>31</v>
      </c>
      <c r="D1678" s="103">
        <v>19646</v>
      </c>
      <c r="E1678" s="162">
        <v>44210</v>
      </c>
    </row>
    <row r="1679" spans="1:5" x14ac:dyDescent="0.2">
      <c r="A1679" s="103">
        <v>1619</v>
      </c>
      <c r="B1679" t="s">
        <v>83</v>
      </c>
      <c r="C1679" s="103">
        <v>30</v>
      </c>
      <c r="D1679" s="103">
        <v>12892</v>
      </c>
      <c r="E1679" s="162">
        <v>44210</v>
      </c>
    </row>
    <row r="1680" spans="1:5" x14ac:dyDescent="0.2">
      <c r="A1680" s="103">
        <v>3844</v>
      </c>
      <c r="B1680" t="s">
        <v>130</v>
      </c>
      <c r="C1680" s="103">
        <v>30</v>
      </c>
      <c r="D1680" s="103">
        <v>14500</v>
      </c>
      <c r="E1680" s="162">
        <v>44210</v>
      </c>
    </row>
    <row r="1681" spans="1:5" x14ac:dyDescent="0.2">
      <c r="A1681" s="103">
        <v>3776</v>
      </c>
      <c r="B1681" t="s">
        <v>134</v>
      </c>
      <c r="C1681" s="103">
        <v>30</v>
      </c>
      <c r="D1681" s="103">
        <v>14891</v>
      </c>
      <c r="E1681" s="162">
        <v>44210</v>
      </c>
    </row>
    <row r="1682" spans="1:5" x14ac:dyDescent="0.2">
      <c r="A1682" s="103">
        <v>3797</v>
      </c>
      <c r="B1682" t="s">
        <v>112</v>
      </c>
      <c r="C1682" s="103">
        <v>29</v>
      </c>
      <c r="D1682" s="103">
        <v>13489</v>
      </c>
      <c r="E1682" s="162">
        <v>44210</v>
      </c>
    </row>
    <row r="1683" spans="1:5" x14ac:dyDescent="0.2">
      <c r="A1683" s="103">
        <v>3867</v>
      </c>
      <c r="B1683" t="s">
        <v>144</v>
      </c>
      <c r="C1683" s="103">
        <v>29</v>
      </c>
      <c r="D1683" s="103">
        <v>14572</v>
      </c>
      <c r="E1683" s="162">
        <v>44210</v>
      </c>
    </row>
    <row r="1684" spans="1:5" x14ac:dyDescent="0.2">
      <c r="A1684" s="103">
        <v>3788</v>
      </c>
      <c r="B1684" t="s">
        <v>127</v>
      </c>
      <c r="C1684" s="103">
        <v>28</v>
      </c>
      <c r="D1684" s="103">
        <v>19378</v>
      </c>
      <c r="E1684" s="162">
        <v>44210</v>
      </c>
    </row>
    <row r="1685" spans="1:5" x14ac:dyDescent="0.2">
      <c r="A1685" s="103">
        <v>1626</v>
      </c>
      <c r="B1685" t="s">
        <v>79</v>
      </c>
      <c r="C1685" s="103">
        <v>27</v>
      </c>
      <c r="D1685" s="103">
        <v>20215</v>
      </c>
      <c r="E1685" s="162">
        <v>44210</v>
      </c>
    </row>
    <row r="1686" spans="1:5" x14ac:dyDescent="0.2">
      <c r="A1686" s="103">
        <v>5615</v>
      </c>
      <c r="B1686" t="s">
        <v>105</v>
      </c>
      <c r="C1686" s="103">
        <v>27</v>
      </c>
      <c r="D1686" s="103">
        <v>13832</v>
      </c>
      <c r="E1686" s="162">
        <v>44210</v>
      </c>
    </row>
    <row r="1687" spans="1:5" x14ac:dyDescent="0.2">
      <c r="A1687" s="103">
        <v>5614</v>
      </c>
      <c r="B1687" t="s">
        <v>106</v>
      </c>
      <c r="C1687" s="103">
        <v>27</v>
      </c>
      <c r="D1687" s="103">
        <v>5294</v>
      </c>
      <c r="E1687" s="162">
        <v>44210</v>
      </c>
    </row>
    <row r="1688" spans="1:5" x14ac:dyDescent="0.2">
      <c r="A1688" s="103">
        <v>3737</v>
      </c>
      <c r="B1688" t="s">
        <v>145</v>
      </c>
      <c r="C1688" s="103">
        <v>27</v>
      </c>
      <c r="D1688" s="103">
        <v>21270</v>
      </c>
      <c r="E1688" s="162">
        <v>44210</v>
      </c>
    </row>
    <row r="1689" spans="1:5" x14ac:dyDescent="0.2">
      <c r="A1689" s="103">
        <v>3764</v>
      </c>
      <c r="B1689" t="s">
        <v>139</v>
      </c>
      <c r="C1689" s="103">
        <v>26</v>
      </c>
      <c r="D1689" s="103">
        <v>20251</v>
      </c>
      <c r="E1689" s="162">
        <v>44210</v>
      </c>
    </row>
    <row r="1690" spans="1:5" x14ac:dyDescent="0.2">
      <c r="A1690" s="103">
        <v>1605</v>
      </c>
      <c r="B1690" t="s">
        <v>80</v>
      </c>
      <c r="C1690" s="103">
        <v>25</v>
      </c>
      <c r="D1690" s="103">
        <v>12319</v>
      </c>
      <c r="E1690" s="162">
        <v>44210</v>
      </c>
    </row>
    <row r="1691" spans="1:5" x14ac:dyDescent="0.2">
      <c r="A1691" s="103">
        <v>1601</v>
      </c>
      <c r="B1691" t="s">
        <v>81</v>
      </c>
      <c r="C1691" s="103">
        <v>25</v>
      </c>
      <c r="D1691" s="103">
        <v>18753</v>
      </c>
      <c r="E1691" s="162">
        <v>44210</v>
      </c>
    </row>
    <row r="1692" spans="1:5" x14ac:dyDescent="0.2">
      <c r="A1692" s="103">
        <v>3723</v>
      </c>
      <c r="B1692" t="s">
        <v>113</v>
      </c>
      <c r="C1692" s="103">
        <v>25</v>
      </c>
      <c r="D1692" s="103">
        <v>17272</v>
      </c>
      <c r="E1692" s="162">
        <v>44210</v>
      </c>
    </row>
    <row r="1693" spans="1:5" x14ac:dyDescent="0.2">
      <c r="A1693" s="103">
        <v>1613</v>
      </c>
      <c r="B1693" t="s">
        <v>84</v>
      </c>
      <c r="C1693" s="103">
        <v>25</v>
      </c>
      <c r="D1693" s="103">
        <v>12244</v>
      </c>
      <c r="E1693" s="162">
        <v>44210</v>
      </c>
    </row>
    <row r="1694" spans="1:5" x14ac:dyDescent="0.2">
      <c r="A1694" s="103">
        <v>3798</v>
      </c>
      <c r="B1694" t="s">
        <v>116</v>
      </c>
      <c r="C1694" s="103">
        <v>25</v>
      </c>
      <c r="D1694" s="103">
        <v>13507</v>
      </c>
      <c r="E1694" s="162">
        <v>44210</v>
      </c>
    </row>
    <row r="1695" spans="1:5" x14ac:dyDescent="0.2">
      <c r="A1695" s="103">
        <v>3736</v>
      </c>
      <c r="B1695" t="s">
        <v>146</v>
      </c>
      <c r="C1695" s="103">
        <v>25</v>
      </c>
      <c r="D1695" s="103">
        <v>15096</v>
      </c>
      <c r="E1695" s="162">
        <v>44210</v>
      </c>
    </row>
    <row r="1696" spans="1:5" x14ac:dyDescent="0.2">
      <c r="A1696" s="103">
        <v>3760</v>
      </c>
      <c r="B1696" t="s">
        <v>114</v>
      </c>
      <c r="C1696" s="103">
        <v>23</v>
      </c>
      <c r="D1696" s="103">
        <v>13492</v>
      </c>
      <c r="E1696" s="162">
        <v>44210</v>
      </c>
    </row>
    <row r="1697" spans="1:5" x14ac:dyDescent="0.2">
      <c r="A1697" s="103">
        <v>3795</v>
      </c>
      <c r="B1697" t="s">
        <v>138</v>
      </c>
      <c r="C1697" s="103">
        <v>23</v>
      </c>
      <c r="D1697" s="103">
        <v>17489</v>
      </c>
      <c r="E1697" s="162">
        <v>44210</v>
      </c>
    </row>
    <row r="1698" spans="1:5" x14ac:dyDescent="0.2">
      <c r="A1698" s="103">
        <v>5602</v>
      </c>
      <c r="B1698" t="s">
        <v>107</v>
      </c>
      <c r="C1698" s="103">
        <v>23</v>
      </c>
      <c r="D1698" s="103">
        <v>9697</v>
      </c>
      <c r="E1698" s="162">
        <v>44210</v>
      </c>
    </row>
    <row r="1699" spans="1:5" x14ac:dyDescent="0.2">
      <c r="A1699" s="103">
        <v>5620</v>
      </c>
      <c r="B1699" t="s">
        <v>110</v>
      </c>
      <c r="C1699" s="103">
        <v>23</v>
      </c>
      <c r="D1699" s="103">
        <v>7892</v>
      </c>
      <c r="E1699" s="162">
        <v>44210</v>
      </c>
    </row>
    <row r="1700" spans="1:5" x14ac:dyDescent="0.2">
      <c r="A1700" s="103">
        <v>3767</v>
      </c>
      <c r="B1700" t="s">
        <v>126</v>
      </c>
      <c r="C1700" s="103">
        <v>22</v>
      </c>
      <c r="D1700" s="103">
        <v>12738</v>
      </c>
      <c r="E1700" s="162">
        <v>44210</v>
      </c>
    </row>
    <row r="1701" spans="1:5" x14ac:dyDescent="0.2">
      <c r="A1701" s="103">
        <v>5613</v>
      </c>
      <c r="B1701" t="s">
        <v>104</v>
      </c>
      <c r="C1701" s="103">
        <v>18</v>
      </c>
      <c r="D1701" s="103">
        <v>4141</v>
      </c>
      <c r="E1701" s="162">
        <v>44210</v>
      </c>
    </row>
    <row r="1702" spans="1:5" x14ac:dyDescent="0.2">
      <c r="A1702" s="103">
        <v>5605</v>
      </c>
      <c r="B1702" t="s">
        <v>101</v>
      </c>
      <c r="C1702" s="103">
        <v>16</v>
      </c>
      <c r="D1702" s="103">
        <v>9352</v>
      </c>
      <c r="E1702" s="162">
        <v>44210</v>
      </c>
    </row>
    <row r="1703" spans="1:5" x14ac:dyDescent="0.2">
      <c r="A1703" s="103">
        <v>1604</v>
      </c>
      <c r="B1703" t="s">
        <v>86</v>
      </c>
      <c r="C1703" s="103">
        <v>16</v>
      </c>
      <c r="D1703" s="103">
        <v>11575</v>
      </c>
      <c r="E1703" s="162">
        <v>44210</v>
      </c>
    </row>
    <row r="1704" spans="1:5" x14ac:dyDescent="0.2">
      <c r="A1704" s="103">
        <v>5619</v>
      </c>
      <c r="B1704" t="s">
        <v>102</v>
      </c>
      <c r="C1704" s="103">
        <v>14</v>
      </c>
      <c r="D1704" s="103">
        <v>6763</v>
      </c>
      <c r="E1704" s="162">
        <v>44210</v>
      </c>
    </row>
    <row r="1705" spans="1:5" x14ac:dyDescent="0.2">
      <c r="A1705" s="103">
        <v>5617</v>
      </c>
      <c r="B1705" t="s">
        <v>103</v>
      </c>
      <c r="C1705" s="103">
        <v>14</v>
      </c>
      <c r="D1705" s="103">
        <v>3864</v>
      </c>
      <c r="E1705" s="162">
        <v>44210</v>
      </c>
    </row>
    <row r="1706" spans="1:5" x14ac:dyDescent="0.2">
      <c r="A1706" s="103">
        <v>5621</v>
      </c>
      <c r="B1706" t="s">
        <v>100</v>
      </c>
      <c r="C1706" s="103">
        <v>13</v>
      </c>
      <c r="D1706" s="103">
        <v>9031</v>
      </c>
      <c r="E1706" s="162">
        <v>44210</v>
      </c>
    </row>
    <row r="1707" spans="1:5" x14ac:dyDescent="0.2">
      <c r="A1707" s="103">
        <v>3849</v>
      </c>
      <c r="B1707" t="s">
        <v>147</v>
      </c>
      <c r="C1707" s="103">
        <v>13</v>
      </c>
      <c r="D1707" s="103">
        <v>2048</v>
      </c>
      <c r="E1707" s="162">
        <v>44210</v>
      </c>
    </row>
    <row r="1708" spans="1:5" x14ac:dyDescent="0.2">
      <c r="A1708" s="103">
        <v>5606</v>
      </c>
      <c r="B1708" t="s">
        <v>108</v>
      </c>
      <c r="C1708" s="103">
        <v>10</v>
      </c>
      <c r="D1708" s="103">
        <v>1736</v>
      </c>
      <c r="E1708" s="162">
        <v>44210</v>
      </c>
    </row>
    <row r="1709" spans="1:5" x14ac:dyDescent="0.2">
      <c r="A1709" s="103">
        <v>3718</v>
      </c>
      <c r="B1709" t="s">
        <v>123</v>
      </c>
      <c r="C1709" s="103">
        <v>9</v>
      </c>
      <c r="D1709" s="103">
        <v>2443</v>
      </c>
      <c r="E1709" s="162">
        <v>44210</v>
      </c>
    </row>
    <row r="1710" spans="1:5" x14ac:dyDescent="0.2">
      <c r="A1710" s="103">
        <v>3751</v>
      </c>
      <c r="B1710" t="s">
        <v>111</v>
      </c>
      <c r="C1710" s="103">
        <v>50</v>
      </c>
      <c r="D1710" s="103">
        <v>13902</v>
      </c>
      <c r="E1710" s="162">
        <v>44211</v>
      </c>
    </row>
    <row r="1711" spans="1:5" x14ac:dyDescent="0.2">
      <c r="A1711" s="103">
        <v>3844</v>
      </c>
      <c r="B1711" t="s">
        <v>130</v>
      </c>
      <c r="C1711" s="103">
        <v>44</v>
      </c>
      <c r="D1711" s="103">
        <v>20241</v>
      </c>
      <c r="E1711" s="162">
        <v>44211</v>
      </c>
    </row>
    <row r="1712" spans="1:5" x14ac:dyDescent="0.2">
      <c r="A1712" s="103">
        <v>3846</v>
      </c>
      <c r="B1712" t="s">
        <v>120</v>
      </c>
      <c r="C1712" s="103">
        <v>40</v>
      </c>
      <c r="D1712" s="103">
        <v>15371</v>
      </c>
      <c r="E1712" s="162">
        <v>44211</v>
      </c>
    </row>
    <row r="1713" spans="1:5" x14ac:dyDescent="0.2">
      <c r="A1713" s="103">
        <v>5613</v>
      </c>
      <c r="B1713" t="s">
        <v>104</v>
      </c>
      <c r="C1713" s="103">
        <v>39</v>
      </c>
      <c r="D1713" s="103">
        <v>7411</v>
      </c>
      <c r="E1713" s="162">
        <v>44211</v>
      </c>
    </row>
    <row r="1714" spans="1:5" x14ac:dyDescent="0.2">
      <c r="A1714" s="103">
        <v>3863</v>
      </c>
      <c r="B1714" t="s">
        <v>133</v>
      </c>
      <c r="C1714" s="103">
        <v>38</v>
      </c>
      <c r="D1714" s="103">
        <v>16932</v>
      </c>
      <c r="E1714" s="162">
        <v>44211</v>
      </c>
    </row>
    <row r="1715" spans="1:5" x14ac:dyDescent="0.2">
      <c r="A1715" s="103">
        <v>3753</v>
      </c>
      <c r="B1715" t="s">
        <v>129</v>
      </c>
      <c r="C1715" s="103">
        <v>36</v>
      </c>
      <c r="D1715" s="103">
        <v>17195</v>
      </c>
      <c r="E1715" s="162">
        <v>44211</v>
      </c>
    </row>
    <row r="1716" spans="1:5" x14ac:dyDescent="0.2">
      <c r="A1716" s="103">
        <v>3859</v>
      </c>
      <c r="B1716" t="s">
        <v>117</v>
      </c>
      <c r="C1716" s="103">
        <v>35</v>
      </c>
      <c r="D1716" s="103">
        <v>15637</v>
      </c>
      <c r="E1716" s="162">
        <v>44211</v>
      </c>
    </row>
    <row r="1717" spans="1:5" x14ac:dyDescent="0.2">
      <c r="A1717" s="103">
        <v>3873</v>
      </c>
      <c r="B1717" t="s">
        <v>132</v>
      </c>
      <c r="C1717" s="103">
        <v>35</v>
      </c>
      <c r="D1717" s="103">
        <v>23395</v>
      </c>
      <c r="E1717" s="162">
        <v>44211</v>
      </c>
    </row>
    <row r="1718" spans="1:5" x14ac:dyDescent="0.2">
      <c r="A1718" s="103">
        <v>3736</v>
      </c>
      <c r="B1718" t="s">
        <v>146</v>
      </c>
      <c r="C1718" s="103">
        <v>34</v>
      </c>
      <c r="D1718" s="103">
        <v>11643</v>
      </c>
      <c r="E1718" s="162">
        <v>44211</v>
      </c>
    </row>
    <row r="1719" spans="1:5" x14ac:dyDescent="0.2">
      <c r="A1719" s="103">
        <v>5603</v>
      </c>
      <c r="B1719" t="s">
        <v>109</v>
      </c>
      <c r="C1719" s="103">
        <v>34</v>
      </c>
      <c r="D1719" s="103">
        <v>4194</v>
      </c>
      <c r="E1719" s="162">
        <v>44211</v>
      </c>
    </row>
    <row r="1720" spans="1:5" x14ac:dyDescent="0.2">
      <c r="A1720" s="103">
        <v>3760</v>
      </c>
      <c r="B1720" t="s">
        <v>114</v>
      </c>
      <c r="C1720" s="103">
        <v>32</v>
      </c>
      <c r="D1720" s="103">
        <v>12553</v>
      </c>
      <c r="E1720" s="162">
        <v>44211</v>
      </c>
    </row>
    <row r="1721" spans="1:5" x14ac:dyDescent="0.2">
      <c r="A1721" s="103">
        <v>5615</v>
      </c>
      <c r="B1721" t="s">
        <v>105</v>
      </c>
      <c r="C1721" s="103">
        <v>32</v>
      </c>
      <c r="D1721" s="103">
        <v>11007</v>
      </c>
      <c r="E1721" s="162">
        <v>44211</v>
      </c>
    </row>
    <row r="1722" spans="1:5" x14ac:dyDescent="0.2">
      <c r="A1722" s="103">
        <v>3791</v>
      </c>
      <c r="B1722" t="s">
        <v>143</v>
      </c>
      <c r="C1722" s="103">
        <v>32</v>
      </c>
      <c r="D1722" s="103">
        <v>14247</v>
      </c>
      <c r="E1722" s="162">
        <v>44211</v>
      </c>
    </row>
    <row r="1723" spans="1:5" x14ac:dyDescent="0.2">
      <c r="A1723" s="103">
        <v>3765</v>
      </c>
      <c r="B1723" t="s">
        <v>119</v>
      </c>
      <c r="C1723" s="103">
        <v>32</v>
      </c>
      <c r="D1723" s="103">
        <v>20485</v>
      </c>
      <c r="E1723" s="162">
        <v>44211</v>
      </c>
    </row>
    <row r="1724" spans="1:5" x14ac:dyDescent="0.2">
      <c r="A1724" s="103">
        <v>3737</v>
      </c>
      <c r="B1724" t="s">
        <v>145</v>
      </c>
      <c r="C1724" s="103">
        <v>32</v>
      </c>
      <c r="D1724" s="103">
        <v>20391</v>
      </c>
      <c r="E1724" s="162">
        <v>44211</v>
      </c>
    </row>
    <row r="1725" spans="1:5" x14ac:dyDescent="0.2">
      <c r="A1725" s="103">
        <v>3795</v>
      </c>
      <c r="B1725" t="s">
        <v>138</v>
      </c>
      <c r="C1725" s="103">
        <v>30</v>
      </c>
      <c r="D1725" s="103">
        <v>18343</v>
      </c>
      <c r="E1725" s="162">
        <v>44211</v>
      </c>
    </row>
    <row r="1726" spans="1:5" x14ac:dyDescent="0.2">
      <c r="A1726" s="103">
        <v>3784</v>
      </c>
      <c r="B1726" t="s">
        <v>136</v>
      </c>
      <c r="C1726" s="103">
        <v>30</v>
      </c>
      <c r="D1726" s="103">
        <v>14923</v>
      </c>
      <c r="E1726" s="162">
        <v>44211</v>
      </c>
    </row>
    <row r="1727" spans="1:5" x14ac:dyDescent="0.2">
      <c r="A1727" s="103">
        <v>1619</v>
      </c>
      <c r="B1727" t="s">
        <v>83</v>
      </c>
      <c r="C1727" s="103">
        <v>29</v>
      </c>
      <c r="D1727" s="103">
        <v>8700</v>
      </c>
      <c r="E1727" s="162">
        <v>44211</v>
      </c>
    </row>
    <row r="1728" spans="1:5" x14ac:dyDescent="0.2">
      <c r="A1728" s="103">
        <v>5620</v>
      </c>
      <c r="B1728" t="s">
        <v>110</v>
      </c>
      <c r="C1728" s="103">
        <v>29</v>
      </c>
      <c r="D1728" s="103">
        <v>6881</v>
      </c>
      <c r="E1728" s="162">
        <v>44211</v>
      </c>
    </row>
    <row r="1729" spans="1:5" x14ac:dyDescent="0.2">
      <c r="A1729" s="103">
        <v>3715</v>
      </c>
      <c r="B1729" t="s">
        <v>122</v>
      </c>
      <c r="C1729" s="103">
        <v>29</v>
      </c>
      <c r="D1729" s="103">
        <v>16603</v>
      </c>
      <c r="E1729" s="162">
        <v>44211</v>
      </c>
    </row>
    <row r="1730" spans="1:5" x14ac:dyDescent="0.2">
      <c r="A1730" s="103">
        <v>3722</v>
      </c>
      <c r="B1730" t="s">
        <v>99</v>
      </c>
      <c r="C1730" s="103">
        <v>28</v>
      </c>
      <c r="D1730" s="103">
        <v>6408</v>
      </c>
      <c r="E1730" s="162">
        <v>44211</v>
      </c>
    </row>
    <row r="1731" spans="1:5" x14ac:dyDescent="0.2">
      <c r="A1731" s="103">
        <v>3764</v>
      </c>
      <c r="B1731" t="s">
        <v>139</v>
      </c>
      <c r="C1731" s="103">
        <v>28</v>
      </c>
      <c r="D1731" s="103">
        <v>19580</v>
      </c>
      <c r="E1731" s="162">
        <v>44211</v>
      </c>
    </row>
    <row r="1732" spans="1:5" x14ac:dyDescent="0.2">
      <c r="A1732" s="103">
        <v>3783</v>
      </c>
      <c r="B1732" t="s">
        <v>124</v>
      </c>
      <c r="C1732" s="103">
        <v>27</v>
      </c>
      <c r="D1732" s="103">
        <v>14120</v>
      </c>
      <c r="E1732" s="162">
        <v>44211</v>
      </c>
    </row>
    <row r="1733" spans="1:5" x14ac:dyDescent="0.2">
      <c r="A1733" s="103">
        <v>5619</v>
      </c>
      <c r="B1733" t="s">
        <v>102</v>
      </c>
      <c r="C1733" s="103">
        <v>26</v>
      </c>
      <c r="D1733" s="103">
        <v>12800</v>
      </c>
      <c r="E1733" s="162">
        <v>44211</v>
      </c>
    </row>
    <row r="1734" spans="1:5" x14ac:dyDescent="0.2">
      <c r="A1734" s="103">
        <v>5617</v>
      </c>
      <c r="B1734" t="s">
        <v>103</v>
      </c>
      <c r="C1734" s="103">
        <v>25</v>
      </c>
      <c r="D1734" s="103">
        <v>8647</v>
      </c>
      <c r="E1734" s="162">
        <v>44211</v>
      </c>
    </row>
    <row r="1735" spans="1:5" x14ac:dyDescent="0.2">
      <c r="A1735" s="103">
        <v>3867</v>
      </c>
      <c r="B1735" t="s">
        <v>144</v>
      </c>
      <c r="C1735" s="103">
        <v>25</v>
      </c>
      <c r="D1735" s="103">
        <v>17316</v>
      </c>
      <c r="E1735" s="162">
        <v>44211</v>
      </c>
    </row>
    <row r="1736" spans="1:5" x14ac:dyDescent="0.2">
      <c r="A1736" s="103">
        <v>5602</v>
      </c>
      <c r="B1736" t="s">
        <v>107</v>
      </c>
      <c r="C1736" s="103">
        <v>25</v>
      </c>
      <c r="D1736" s="103">
        <v>11625</v>
      </c>
      <c r="E1736" s="162">
        <v>44211</v>
      </c>
    </row>
    <row r="1737" spans="1:5" x14ac:dyDescent="0.2">
      <c r="A1737" s="103">
        <v>1608</v>
      </c>
      <c r="B1737" t="s">
        <v>78</v>
      </c>
      <c r="C1737" s="103">
        <v>24</v>
      </c>
      <c r="D1737" s="103">
        <v>12621</v>
      </c>
      <c r="E1737" s="162">
        <v>44211</v>
      </c>
    </row>
    <row r="1738" spans="1:5" x14ac:dyDescent="0.2">
      <c r="A1738" s="103">
        <v>3842</v>
      </c>
      <c r="B1738" t="s">
        <v>137</v>
      </c>
      <c r="C1738" s="103">
        <v>24</v>
      </c>
      <c r="D1738" s="103">
        <v>16239</v>
      </c>
      <c r="E1738" s="162">
        <v>44211</v>
      </c>
    </row>
    <row r="1739" spans="1:5" x14ac:dyDescent="0.2">
      <c r="A1739" s="103">
        <v>1604</v>
      </c>
      <c r="B1739" t="s">
        <v>86</v>
      </c>
      <c r="C1739" s="103">
        <v>24</v>
      </c>
      <c r="D1739" s="103">
        <v>9736</v>
      </c>
      <c r="E1739" s="162">
        <v>44211</v>
      </c>
    </row>
    <row r="1740" spans="1:5" x14ac:dyDescent="0.2">
      <c r="A1740" s="103">
        <v>1602</v>
      </c>
      <c r="B1740" t="s">
        <v>88</v>
      </c>
      <c r="C1740" s="103">
        <v>24</v>
      </c>
      <c r="D1740" s="103">
        <v>11157</v>
      </c>
      <c r="E1740" s="162">
        <v>44211</v>
      </c>
    </row>
    <row r="1741" spans="1:5" x14ac:dyDescent="0.2">
      <c r="A1741" s="103">
        <v>3743</v>
      </c>
      <c r="B1741" t="s">
        <v>131</v>
      </c>
      <c r="C1741" s="103">
        <v>24</v>
      </c>
      <c r="D1741" s="103">
        <v>16495</v>
      </c>
      <c r="E1741" s="162">
        <v>44211</v>
      </c>
    </row>
    <row r="1742" spans="1:5" x14ac:dyDescent="0.2">
      <c r="A1742" s="103">
        <v>5606</v>
      </c>
      <c r="B1742" t="s">
        <v>108</v>
      </c>
      <c r="C1742" s="103">
        <v>24</v>
      </c>
      <c r="D1742" s="103">
        <v>4429</v>
      </c>
      <c r="E1742" s="162">
        <v>44211</v>
      </c>
    </row>
    <row r="1743" spans="1:5" x14ac:dyDescent="0.2">
      <c r="A1743" s="103">
        <v>3776</v>
      </c>
      <c r="B1743" t="s">
        <v>134</v>
      </c>
      <c r="C1743" s="103">
        <v>23</v>
      </c>
      <c r="D1743" s="103">
        <v>14065</v>
      </c>
      <c r="E1743" s="162">
        <v>44211</v>
      </c>
    </row>
    <row r="1744" spans="1:5" x14ac:dyDescent="0.2">
      <c r="A1744" s="103">
        <v>3761</v>
      </c>
      <c r="B1744" t="s">
        <v>140</v>
      </c>
      <c r="C1744" s="103">
        <v>22</v>
      </c>
      <c r="D1744" s="103">
        <v>12625</v>
      </c>
      <c r="E1744" s="162">
        <v>44211</v>
      </c>
    </row>
    <row r="1745" spans="1:5" x14ac:dyDescent="0.2">
      <c r="A1745" s="103">
        <v>3739</v>
      </c>
      <c r="B1745" t="s">
        <v>141</v>
      </c>
      <c r="C1745" s="103">
        <v>22</v>
      </c>
      <c r="D1745" s="103">
        <v>11899</v>
      </c>
      <c r="E1745" s="162">
        <v>44211</v>
      </c>
    </row>
    <row r="1746" spans="1:5" x14ac:dyDescent="0.2">
      <c r="A1746" s="103">
        <v>5614</v>
      </c>
      <c r="B1746" t="s">
        <v>106</v>
      </c>
      <c r="C1746" s="103">
        <v>22</v>
      </c>
      <c r="D1746" s="103">
        <v>8766</v>
      </c>
      <c r="E1746" s="162">
        <v>44211</v>
      </c>
    </row>
    <row r="1747" spans="1:5" x14ac:dyDescent="0.2">
      <c r="A1747" s="103">
        <v>5621</v>
      </c>
      <c r="B1747" t="s">
        <v>100</v>
      </c>
      <c r="C1747" s="103">
        <v>20</v>
      </c>
      <c r="D1747" s="103">
        <v>7446</v>
      </c>
      <c r="E1747" s="162">
        <v>44211</v>
      </c>
    </row>
    <row r="1748" spans="1:5" x14ac:dyDescent="0.2">
      <c r="A1748" s="103">
        <v>5605</v>
      </c>
      <c r="B1748" t="s">
        <v>101</v>
      </c>
      <c r="C1748" s="103">
        <v>20</v>
      </c>
      <c r="D1748" s="103">
        <v>13667</v>
      </c>
      <c r="E1748" s="162">
        <v>44211</v>
      </c>
    </row>
    <row r="1749" spans="1:5" x14ac:dyDescent="0.2">
      <c r="A1749" s="103">
        <v>3860</v>
      </c>
      <c r="B1749" t="s">
        <v>115</v>
      </c>
      <c r="C1749" s="103">
        <v>20</v>
      </c>
      <c r="D1749" s="103">
        <v>16293</v>
      </c>
      <c r="E1749" s="162">
        <v>44211</v>
      </c>
    </row>
    <row r="1750" spans="1:5" x14ac:dyDescent="0.2">
      <c r="A1750" s="103">
        <v>1607</v>
      </c>
      <c r="B1750" t="s">
        <v>87</v>
      </c>
      <c r="C1750" s="103">
        <v>19</v>
      </c>
      <c r="D1750" s="103">
        <v>9670</v>
      </c>
      <c r="E1750" s="162">
        <v>44211</v>
      </c>
    </row>
    <row r="1751" spans="1:5" x14ac:dyDescent="0.2">
      <c r="A1751" s="103">
        <v>1601</v>
      </c>
      <c r="B1751" t="s">
        <v>81</v>
      </c>
      <c r="C1751" s="103">
        <v>18</v>
      </c>
      <c r="D1751" s="103">
        <v>8219</v>
      </c>
      <c r="E1751" s="162">
        <v>44211</v>
      </c>
    </row>
    <row r="1752" spans="1:5" x14ac:dyDescent="0.2">
      <c r="A1752" s="103">
        <v>1636</v>
      </c>
      <c r="B1752" t="s">
        <v>82</v>
      </c>
      <c r="C1752" s="103">
        <v>18</v>
      </c>
      <c r="D1752" s="103">
        <v>5407</v>
      </c>
      <c r="E1752" s="162">
        <v>44211</v>
      </c>
    </row>
    <row r="1753" spans="1:5" x14ac:dyDescent="0.2">
      <c r="A1753" s="103">
        <v>3718</v>
      </c>
      <c r="B1753" t="s">
        <v>123</v>
      </c>
      <c r="C1753" s="103">
        <v>14</v>
      </c>
      <c r="D1753" s="103">
        <v>6751</v>
      </c>
      <c r="E1753" s="162">
        <v>44211</v>
      </c>
    </row>
    <row r="1754" spans="1:5" x14ac:dyDescent="0.2">
      <c r="A1754" s="103">
        <v>1626</v>
      </c>
      <c r="B1754" t="s">
        <v>79</v>
      </c>
      <c r="C1754" s="103">
        <v>13</v>
      </c>
      <c r="D1754" s="103">
        <v>8447</v>
      </c>
      <c r="E1754" s="162">
        <v>44211</v>
      </c>
    </row>
    <row r="1755" spans="1:5" x14ac:dyDescent="0.2">
      <c r="A1755" s="103">
        <v>1632</v>
      </c>
      <c r="B1755" t="s">
        <v>85</v>
      </c>
      <c r="C1755" s="103">
        <v>12</v>
      </c>
      <c r="D1755" s="103">
        <v>2468</v>
      </c>
      <c r="E1755" s="162">
        <v>44211</v>
      </c>
    </row>
    <row r="1756" spans="1:5" x14ac:dyDescent="0.2">
      <c r="A1756" s="103">
        <v>1613</v>
      </c>
      <c r="B1756" t="s">
        <v>84</v>
      </c>
      <c r="C1756" s="103">
        <v>9</v>
      </c>
      <c r="D1756" s="103">
        <v>4644</v>
      </c>
      <c r="E1756" s="162">
        <v>44211</v>
      </c>
    </row>
    <row r="1757" spans="1:5" x14ac:dyDescent="0.2">
      <c r="A1757" s="103">
        <v>3846</v>
      </c>
      <c r="B1757" t="s">
        <v>120</v>
      </c>
      <c r="C1757" s="103">
        <v>44</v>
      </c>
      <c r="D1757" s="103">
        <v>19557</v>
      </c>
      <c r="E1757" s="162">
        <v>44212</v>
      </c>
    </row>
    <row r="1758" spans="1:5" x14ac:dyDescent="0.2">
      <c r="A1758" s="103">
        <v>3722</v>
      </c>
      <c r="B1758" t="s">
        <v>99</v>
      </c>
      <c r="C1758" s="103">
        <v>43</v>
      </c>
      <c r="D1758" s="103">
        <v>12194</v>
      </c>
      <c r="E1758" s="162">
        <v>44212</v>
      </c>
    </row>
    <row r="1759" spans="1:5" x14ac:dyDescent="0.2">
      <c r="A1759" s="103">
        <v>3843</v>
      </c>
      <c r="B1759" t="s">
        <v>125</v>
      </c>
      <c r="C1759" s="103">
        <v>37</v>
      </c>
      <c r="D1759" s="103">
        <v>20844</v>
      </c>
      <c r="E1759" s="162">
        <v>44212</v>
      </c>
    </row>
    <row r="1760" spans="1:5" x14ac:dyDescent="0.2">
      <c r="A1760" s="103">
        <v>3849</v>
      </c>
      <c r="B1760" t="s">
        <v>147</v>
      </c>
      <c r="C1760" s="103">
        <v>35</v>
      </c>
      <c r="D1760" s="103">
        <v>17280</v>
      </c>
      <c r="E1760" s="162">
        <v>44212</v>
      </c>
    </row>
    <row r="1761" spans="1:5" x14ac:dyDescent="0.2">
      <c r="A1761" s="103">
        <v>3859</v>
      </c>
      <c r="B1761" t="s">
        <v>117</v>
      </c>
      <c r="C1761" s="103">
        <v>32</v>
      </c>
      <c r="D1761" s="103">
        <v>14406</v>
      </c>
      <c r="E1761" s="162">
        <v>44212</v>
      </c>
    </row>
    <row r="1762" spans="1:5" x14ac:dyDescent="0.2">
      <c r="A1762" s="103">
        <v>3753</v>
      </c>
      <c r="B1762" t="s">
        <v>129</v>
      </c>
      <c r="C1762" s="103">
        <v>22</v>
      </c>
      <c r="D1762" s="103">
        <v>7115</v>
      </c>
      <c r="E1762" s="162">
        <v>44212</v>
      </c>
    </row>
    <row r="1763" spans="1:5" x14ac:dyDescent="0.2">
      <c r="A1763" s="103">
        <v>3761</v>
      </c>
      <c r="B1763" t="s">
        <v>140</v>
      </c>
      <c r="C1763" s="103">
        <v>22</v>
      </c>
      <c r="D1763" s="103">
        <v>9878</v>
      </c>
      <c r="E1763" s="162">
        <v>44212</v>
      </c>
    </row>
    <row r="1764" spans="1:5" x14ac:dyDescent="0.2">
      <c r="A1764" s="103">
        <v>3842</v>
      </c>
      <c r="B1764" t="s">
        <v>137</v>
      </c>
      <c r="C1764" s="103">
        <v>21</v>
      </c>
      <c r="D1764" s="103">
        <v>10385</v>
      </c>
      <c r="E1764" s="162">
        <v>44212</v>
      </c>
    </row>
    <row r="1765" spans="1:5" x14ac:dyDescent="0.2">
      <c r="A1765" s="103">
        <v>1602</v>
      </c>
      <c r="B1765" t="s">
        <v>88</v>
      </c>
      <c r="C1765" s="103">
        <v>21</v>
      </c>
      <c r="D1765" s="103">
        <v>6042</v>
      </c>
      <c r="E1765" s="162">
        <v>44212</v>
      </c>
    </row>
    <row r="1766" spans="1:5" x14ac:dyDescent="0.2">
      <c r="A1766" s="103">
        <v>1613</v>
      </c>
      <c r="B1766" t="s">
        <v>84</v>
      </c>
      <c r="C1766" s="103">
        <v>20</v>
      </c>
      <c r="D1766" s="103">
        <v>6892</v>
      </c>
      <c r="E1766" s="162">
        <v>44212</v>
      </c>
    </row>
    <row r="1767" spans="1:5" x14ac:dyDescent="0.2">
      <c r="A1767" s="103">
        <v>3764</v>
      </c>
      <c r="B1767" t="s">
        <v>139</v>
      </c>
      <c r="C1767" s="103">
        <v>20</v>
      </c>
      <c r="D1767" s="103">
        <v>10731</v>
      </c>
      <c r="E1767" s="162">
        <v>44212</v>
      </c>
    </row>
    <row r="1768" spans="1:5" x14ac:dyDescent="0.2">
      <c r="A1768" s="103">
        <v>3806</v>
      </c>
      <c r="B1768" t="s">
        <v>118</v>
      </c>
      <c r="C1768" s="103">
        <v>20</v>
      </c>
      <c r="D1768" s="103">
        <v>7470</v>
      </c>
      <c r="E1768" s="162">
        <v>44212</v>
      </c>
    </row>
    <row r="1769" spans="1:5" x14ac:dyDescent="0.2">
      <c r="A1769" s="103">
        <v>3723</v>
      </c>
      <c r="B1769" t="s">
        <v>113</v>
      </c>
      <c r="C1769" s="103">
        <v>19</v>
      </c>
      <c r="D1769" s="103">
        <v>13687</v>
      </c>
      <c r="E1769" s="162">
        <v>44212</v>
      </c>
    </row>
    <row r="1770" spans="1:5" x14ac:dyDescent="0.2">
      <c r="A1770" s="103">
        <v>3737</v>
      </c>
      <c r="B1770" t="s">
        <v>145</v>
      </c>
      <c r="C1770" s="103">
        <v>19</v>
      </c>
      <c r="D1770" s="103">
        <v>15522</v>
      </c>
      <c r="E1770" s="162">
        <v>44212</v>
      </c>
    </row>
    <row r="1771" spans="1:5" x14ac:dyDescent="0.2">
      <c r="A1771" s="103">
        <v>3743</v>
      </c>
      <c r="B1771" t="s">
        <v>131</v>
      </c>
      <c r="C1771" s="103">
        <v>19</v>
      </c>
      <c r="D1771" s="103">
        <v>9003</v>
      </c>
      <c r="E1771" s="162">
        <v>44212</v>
      </c>
    </row>
    <row r="1772" spans="1:5" x14ac:dyDescent="0.2">
      <c r="A1772" s="103">
        <v>3791</v>
      </c>
      <c r="B1772" t="s">
        <v>143</v>
      </c>
      <c r="C1772" s="103">
        <v>18</v>
      </c>
      <c r="D1772" s="103">
        <v>11222</v>
      </c>
      <c r="E1772" s="162">
        <v>44212</v>
      </c>
    </row>
    <row r="1773" spans="1:5" x14ac:dyDescent="0.2">
      <c r="A1773" s="103">
        <v>3873</v>
      </c>
      <c r="B1773" t="s">
        <v>132</v>
      </c>
      <c r="C1773" s="103">
        <v>18</v>
      </c>
      <c r="D1773" s="103">
        <v>9588</v>
      </c>
      <c r="E1773" s="162">
        <v>44212</v>
      </c>
    </row>
    <row r="1774" spans="1:5" x14ac:dyDescent="0.2">
      <c r="A1774" s="103">
        <v>3767</v>
      </c>
      <c r="B1774" t="s">
        <v>126</v>
      </c>
      <c r="C1774" s="103">
        <v>17</v>
      </c>
      <c r="D1774" s="103">
        <v>11390</v>
      </c>
      <c r="E1774" s="162">
        <v>44212</v>
      </c>
    </row>
    <row r="1775" spans="1:5" x14ac:dyDescent="0.2">
      <c r="A1775" s="103">
        <v>3776</v>
      </c>
      <c r="B1775" t="s">
        <v>134</v>
      </c>
      <c r="C1775" s="103">
        <v>16</v>
      </c>
      <c r="D1775" s="103">
        <v>10283</v>
      </c>
      <c r="E1775" s="162">
        <v>44212</v>
      </c>
    </row>
    <row r="1776" spans="1:5" x14ac:dyDescent="0.2">
      <c r="A1776" s="103">
        <v>1626</v>
      </c>
      <c r="B1776" t="s">
        <v>79</v>
      </c>
      <c r="C1776" s="103">
        <v>15</v>
      </c>
      <c r="D1776" s="103">
        <v>11329</v>
      </c>
      <c r="E1776" s="162">
        <v>44212</v>
      </c>
    </row>
    <row r="1777" spans="1:5" x14ac:dyDescent="0.2">
      <c r="A1777" s="103">
        <v>1636</v>
      </c>
      <c r="B1777" t="s">
        <v>82</v>
      </c>
      <c r="C1777" s="103">
        <v>15</v>
      </c>
      <c r="D1777" s="103">
        <v>5984</v>
      </c>
      <c r="E1777" s="162">
        <v>44212</v>
      </c>
    </row>
    <row r="1778" spans="1:5" x14ac:dyDescent="0.2">
      <c r="A1778" s="103">
        <v>3715</v>
      </c>
      <c r="B1778" t="s">
        <v>122</v>
      </c>
      <c r="C1778" s="103">
        <v>14</v>
      </c>
      <c r="D1778" s="103">
        <v>8116</v>
      </c>
      <c r="E1778" s="162">
        <v>44212</v>
      </c>
    </row>
    <row r="1779" spans="1:5" x14ac:dyDescent="0.2">
      <c r="A1779" s="103">
        <v>3783</v>
      </c>
      <c r="B1779" t="s">
        <v>124</v>
      </c>
      <c r="C1779" s="103">
        <v>13</v>
      </c>
      <c r="D1779" s="103">
        <v>8816</v>
      </c>
      <c r="E1779" s="162">
        <v>44212</v>
      </c>
    </row>
    <row r="1780" spans="1:5" x14ac:dyDescent="0.2">
      <c r="A1780" s="103">
        <v>3784</v>
      </c>
      <c r="B1780" t="s">
        <v>136</v>
      </c>
      <c r="C1780" s="103">
        <v>13</v>
      </c>
      <c r="D1780" s="103">
        <v>8557</v>
      </c>
      <c r="E1780" s="162">
        <v>44212</v>
      </c>
    </row>
    <row r="1781" spans="1:5" x14ac:dyDescent="0.2">
      <c r="A1781" s="103">
        <v>3795</v>
      </c>
      <c r="B1781" t="s">
        <v>138</v>
      </c>
      <c r="C1781" s="103">
        <v>12</v>
      </c>
      <c r="D1781" s="103">
        <v>9779</v>
      </c>
      <c r="E1781" s="162">
        <v>44212</v>
      </c>
    </row>
    <row r="1782" spans="1:5" x14ac:dyDescent="0.2">
      <c r="A1782" s="103">
        <v>1632</v>
      </c>
      <c r="B1782" t="s">
        <v>85</v>
      </c>
      <c r="C1782" s="103">
        <v>10</v>
      </c>
      <c r="D1782" s="103">
        <v>6767</v>
      </c>
      <c r="E1782" s="162">
        <v>44212</v>
      </c>
    </row>
    <row r="1783" spans="1:5" x14ac:dyDescent="0.2">
      <c r="A1783" s="103">
        <v>1607</v>
      </c>
      <c r="B1783" t="s">
        <v>87</v>
      </c>
      <c r="C1783" s="103">
        <v>9</v>
      </c>
      <c r="D1783" s="103">
        <v>6727</v>
      </c>
      <c r="E1783" s="162">
        <v>44212</v>
      </c>
    </row>
    <row r="1784" spans="1:5" x14ac:dyDescent="0.2">
      <c r="A1784" s="103">
        <v>1601</v>
      </c>
      <c r="B1784" t="s">
        <v>81</v>
      </c>
      <c r="C1784" s="103">
        <v>8</v>
      </c>
      <c r="D1784" s="103">
        <v>3375</v>
      </c>
      <c r="E1784" s="162">
        <v>44212</v>
      </c>
    </row>
    <row r="1785" spans="1:5" x14ac:dyDescent="0.2">
      <c r="A1785" s="103">
        <v>1603</v>
      </c>
      <c r="B1785" t="s">
        <v>89</v>
      </c>
      <c r="C1785" s="103">
        <v>6</v>
      </c>
      <c r="D1785" s="103">
        <v>3949</v>
      </c>
      <c r="E1785" s="162">
        <v>44212</v>
      </c>
    </row>
    <row r="1786" spans="1:5" x14ac:dyDescent="0.2">
      <c r="A1786" s="103">
        <v>3780</v>
      </c>
      <c r="B1786" t="s">
        <v>148</v>
      </c>
      <c r="C1786" s="103">
        <v>62</v>
      </c>
      <c r="D1786" s="103">
        <v>9793</v>
      </c>
      <c r="E1786" s="162">
        <v>44213</v>
      </c>
    </row>
    <row r="1787" spans="1:5" x14ac:dyDescent="0.2">
      <c r="A1787" s="103">
        <v>3843</v>
      </c>
      <c r="B1787" t="s">
        <v>125</v>
      </c>
      <c r="C1787" s="103">
        <v>46</v>
      </c>
      <c r="D1787" s="103">
        <v>16374</v>
      </c>
      <c r="E1787" s="162">
        <v>44213</v>
      </c>
    </row>
    <row r="1788" spans="1:5" x14ac:dyDescent="0.2">
      <c r="A1788" s="103">
        <v>3844</v>
      </c>
      <c r="B1788" t="s">
        <v>130</v>
      </c>
      <c r="C1788" s="103">
        <v>42</v>
      </c>
      <c r="D1788" s="103">
        <v>14752</v>
      </c>
      <c r="E1788" s="162">
        <v>44213</v>
      </c>
    </row>
    <row r="1789" spans="1:5" x14ac:dyDescent="0.2">
      <c r="A1789" s="103">
        <v>3846</v>
      </c>
      <c r="B1789" t="s">
        <v>120</v>
      </c>
      <c r="C1789" s="103">
        <v>34</v>
      </c>
      <c r="D1789" s="103">
        <v>13576</v>
      </c>
      <c r="E1789" s="162">
        <v>44213</v>
      </c>
    </row>
    <row r="1790" spans="1:5" x14ac:dyDescent="0.2">
      <c r="A1790" s="103">
        <v>3806</v>
      </c>
      <c r="B1790" t="s">
        <v>118</v>
      </c>
      <c r="C1790" s="103">
        <v>28</v>
      </c>
      <c r="D1790" s="103">
        <v>9250</v>
      </c>
      <c r="E1790" s="162">
        <v>44213</v>
      </c>
    </row>
    <row r="1791" spans="1:5" x14ac:dyDescent="0.2">
      <c r="A1791" s="103">
        <v>3765</v>
      </c>
      <c r="B1791" t="s">
        <v>119</v>
      </c>
      <c r="C1791" s="103">
        <v>21</v>
      </c>
      <c r="D1791" s="103">
        <v>13370</v>
      </c>
      <c r="E1791" s="162">
        <v>44213</v>
      </c>
    </row>
    <row r="1792" spans="1:5" x14ac:dyDescent="0.2">
      <c r="A1792" s="103">
        <v>3761</v>
      </c>
      <c r="B1792" t="s">
        <v>140</v>
      </c>
      <c r="C1792" s="103">
        <v>19</v>
      </c>
      <c r="D1792" s="103">
        <v>9516</v>
      </c>
      <c r="E1792" s="162">
        <v>44213</v>
      </c>
    </row>
    <row r="1793" spans="1:5" x14ac:dyDescent="0.2">
      <c r="A1793" s="103">
        <v>3795</v>
      </c>
      <c r="B1793" t="s">
        <v>138</v>
      </c>
      <c r="C1793" s="103">
        <v>17</v>
      </c>
      <c r="D1793" s="103">
        <v>5745</v>
      </c>
      <c r="E1793" s="162">
        <v>44213</v>
      </c>
    </row>
    <row r="1794" spans="1:5" x14ac:dyDescent="0.2">
      <c r="A1794" s="103">
        <v>3723</v>
      </c>
      <c r="B1794" t="s">
        <v>113</v>
      </c>
      <c r="C1794" s="103">
        <v>16</v>
      </c>
      <c r="D1794" s="103">
        <v>8705</v>
      </c>
      <c r="E1794" s="162">
        <v>44213</v>
      </c>
    </row>
    <row r="1795" spans="1:5" x14ac:dyDescent="0.2">
      <c r="A1795" s="103">
        <v>3764</v>
      </c>
      <c r="B1795" t="s">
        <v>139</v>
      </c>
      <c r="C1795" s="103">
        <v>16</v>
      </c>
      <c r="D1795" s="103">
        <v>9734</v>
      </c>
      <c r="E1795" s="162">
        <v>44213</v>
      </c>
    </row>
    <row r="1796" spans="1:5" x14ac:dyDescent="0.2">
      <c r="A1796" s="103">
        <v>3783</v>
      </c>
      <c r="B1796" t="s">
        <v>124</v>
      </c>
      <c r="C1796" s="103">
        <v>15</v>
      </c>
      <c r="D1796" s="103">
        <v>8750</v>
      </c>
      <c r="E1796" s="162">
        <v>44213</v>
      </c>
    </row>
    <row r="1797" spans="1:5" x14ac:dyDescent="0.2">
      <c r="A1797" s="103">
        <v>3788</v>
      </c>
      <c r="B1797" t="s">
        <v>127</v>
      </c>
      <c r="C1797" s="103">
        <v>15</v>
      </c>
      <c r="D1797" s="103">
        <v>10066</v>
      </c>
      <c r="E1797" s="162">
        <v>44213</v>
      </c>
    </row>
    <row r="1798" spans="1:5" x14ac:dyDescent="0.2">
      <c r="A1798" s="103">
        <v>3859</v>
      </c>
      <c r="B1798" t="s">
        <v>117</v>
      </c>
      <c r="C1798" s="103">
        <v>15</v>
      </c>
      <c r="D1798" s="103">
        <v>8929</v>
      </c>
      <c r="E1798" s="162">
        <v>44213</v>
      </c>
    </row>
    <row r="1799" spans="1:5" x14ac:dyDescent="0.2">
      <c r="A1799" s="103">
        <v>3863</v>
      </c>
      <c r="B1799" t="s">
        <v>133</v>
      </c>
      <c r="C1799" s="103">
        <v>15</v>
      </c>
      <c r="D1799" s="103">
        <v>5307</v>
      </c>
      <c r="E1799" s="162">
        <v>44213</v>
      </c>
    </row>
    <row r="1800" spans="1:5" x14ac:dyDescent="0.2">
      <c r="A1800" s="103">
        <v>3776</v>
      </c>
      <c r="B1800" t="s">
        <v>134</v>
      </c>
      <c r="C1800" s="103">
        <v>15</v>
      </c>
      <c r="D1800" s="103">
        <v>8984</v>
      </c>
      <c r="E1800" s="162">
        <v>44213</v>
      </c>
    </row>
    <row r="1801" spans="1:5" x14ac:dyDescent="0.2">
      <c r="A1801" s="103">
        <v>3791</v>
      </c>
      <c r="B1801" t="s">
        <v>143</v>
      </c>
      <c r="C1801" s="103">
        <v>13</v>
      </c>
      <c r="D1801" s="103">
        <v>9976</v>
      </c>
      <c r="E1801" s="162">
        <v>44213</v>
      </c>
    </row>
    <row r="1802" spans="1:5" x14ac:dyDescent="0.2">
      <c r="A1802" s="103">
        <v>3737</v>
      </c>
      <c r="B1802" t="s">
        <v>145</v>
      </c>
      <c r="C1802" s="103">
        <v>13</v>
      </c>
      <c r="D1802" s="103">
        <v>10421</v>
      </c>
      <c r="E1802" s="162">
        <v>44213</v>
      </c>
    </row>
    <row r="1803" spans="1:5" x14ac:dyDescent="0.2">
      <c r="A1803" s="103">
        <v>3743</v>
      </c>
      <c r="B1803" t="s">
        <v>131</v>
      </c>
      <c r="C1803" s="103">
        <v>12</v>
      </c>
      <c r="D1803" s="103">
        <v>8122</v>
      </c>
      <c r="E1803" s="162">
        <v>44213</v>
      </c>
    </row>
    <row r="1804" spans="1:5" x14ac:dyDescent="0.2">
      <c r="A1804" s="103">
        <v>1601</v>
      </c>
      <c r="B1804" t="s">
        <v>81</v>
      </c>
      <c r="C1804" s="103">
        <v>11</v>
      </c>
      <c r="D1804" s="103">
        <v>5914</v>
      </c>
      <c r="E1804" s="162">
        <v>44213</v>
      </c>
    </row>
    <row r="1805" spans="1:5" x14ac:dyDescent="0.2">
      <c r="A1805" s="103">
        <v>3860</v>
      </c>
      <c r="B1805" t="s">
        <v>115</v>
      </c>
      <c r="C1805" s="103">
        <v>9</v>
      </c>
      <c r="D1805" s="103">
        <v>6314</v>
      </c>
      <c r="E1805" s="162">
        <v>44213</v>
      </c>
    </row>
    <row r="1806" spans="1:5" x14ac:dyDescent="0.2">
      <c r="A1806" s="103">
        <v>1636</v>
      </c>
      <c r="B1806" t="s">
        <v>82</v>
      </c>
      <c r="C1806" s="103">
        <v>8</v>
      </c>
      <c r="D1806" s="103">
        <v>3373</v>
      </c>
      <c r="E1806" s="162">
        <v>44213</v>
      </c>
    </row>
    <row r="1807" spans="1:5" x14ac:dyDescent="0.2">
      <c r="A1807" s="103">
        <v>1626</v>
      </c>
      <c r="B1807" t="s">
        <v>79</v>
      </c>
      <c r="C1807" s="103">
        <v>7</v>
      </c>
      <c r="D1807" s="103">
        <v>3073</v>
      </c>
      <c r="E1807" s="162">
        <v>44213</v>
      </c>
    </row>
    <row r="1808" spans="1:5" x14ac:dyDescent="0.2">
      <c r="A1808" s="103">
        <v>1619</v>
      </c>
      <c r="B1808" t="s">
        <v>83</v>
      </c>
      <c r="C1808" s="103">
        <v>7</v>
      </c>
      <c r="D1808" s="103">
        <v>1968</v>
      </c>
      <c r="E1808" s="162">
        <v>44213</v>
      </c>
    </row>
    <row r="1809" spans="1:5" x14ac:dyDescent="0.2">
      <c r="A1809" s="103">
        <v>1604</v>
      </c>
      <c r="B1809" t="s">
        <v>86</v>
      </c>
      <c r="C1809" s="103">
        <v>5</v>
      </c>
      <c r="D1809" s="103">
        <v>2624</v>
      </c>
      <c r="E1809" s="162">
        <v>44213</v>
      </c>
    </row>
    <row r="1810" spans="1:5" x14ac:dyDescent="0.2">
      <c r="A1810" s="103">
        <v>1603</v>
      </c>
      <c r="B1810" t="s">
        <v>89</v>
      </c>
      <c r="C1810" s="103">
        <v>5</v>
      </c>
      <c r="D1810" s="103">
        <v>3141</v>
      </c>
      <c r="E1810" s="162">
        <v>44213</v>
      </c>
    </row>
    <row r="1811" spans="1:5" x14ac:dyDescent="0.2">
      <c r="A1811" s="103">
        <v>5613</v>
      </c>
      <c r="B1811" t="s">
        <v>104</v>
      </c>
      <c r="C1811" s="103">
        <v>52</v>
      </c>
      <c r="D1811" s="103">
        <v>10479</v>
      </c>
      <c r="E1811" s="162">
        <v>44214</v>
      </c>
    </row>
    <row r="1812" spans="1:5" x14ac:dyDescent="0.2">
      <c r="A1812" s="103">
        <v>3718</v>
      </c>
      <c r="B1812" t="s">
        <v>123</v>
      </c>
      <c r="C1812" s="103">
        <v>43</v>
      </c>
      <c r="D1812" s="103">
        <v>22078</v>
      </c>
      <c r="E1812" s="162">
        <v>44214</v>
      </c>
    </row>
    <row r="1813" spans="1:5" x14ac:dyDescent="0.2">
      <c r="A1813" s="103">
        <v>3859</v>
      </c>
      <c r="B1813" t="s">
        <v>117</v>
      </c>
      <c r="C1813" s="103">
        <v>39</v>
      </c>
      <c r="D1813" s="103">
        <v>17285</v>
      </c>
      <c r="E1813" s="162">
        <v>44214</v>
      </c>
    </row>
    <row r="1814" spans="1:5" x14ac:dyDescent="0.2">
      <c r="A1814" s="103">
        <v>3722</v>
      </c>
      <c r="B1814" t="s">
        <v>99</v>
      </c>
      <c r="C1814" s="103">
        <v>37</v>
      </c>
      <c r="D1814" s="103">
        <v>11020</v>
      </c>
      <c r="E1814" s="162">
        <v>44214</v>
      </c>
    </row>
    <row r="1815" spans="1:5" x14ac:dyDescent="0.2">
      <c r="A1815" s="103">
        <v>5606</v>
      </c>
      <c r="B1815" t="s">
        <v>108</v>
      </c>
      <c r="C1815" s="103">
        <v>37</v>
      </c>
      <c r="D1815" s="103">
        <v>8811</v>
      </c>
      <c r="E1815" s="162">
        <v>44214</v>
      </c>
    </row>
    <row r="1816" spans="1:5" x14ac:dyDescent="0.2">
      <c r="A1816" s="103">
        <v>5615</v>
      </c>
      <c r="B1816" t="s">
        <v>105</v>
      </c>
      <c r="C1816" s="103">
        <v>36</v>
      </c>
      <c r="D1816" s="103">
        <v>12705</v>
      </c>
      <c r="E1816" s="162">
        <v>44214</v>
      </c>
    </row>
    <row r="1817" spans="1:5" x14ac:dyDescent="0.2">
      <c r="A1817" s="103">
        <v>3795</v>
      </c>
      <c r="B1817" t="s">
        <v>138</v>
      </c>
      <c r="C1817" s="103">
        <v>35</v>
      </c>
      <c r="D1817" s="103">
        <v>19512</v>
      </c>
      <c r="E1817" s="162">
        <v>44214</v>
      </c>
    </row>
    <row r="1818" spans="1:5" x14ac:dyDescent="0.2">
      <c r="A1818" s="103">
        <v>3751</v>
      </c>
      <c r="B1818" t="s">
        <v>111</v>
      </c>
      <c r="C1818" s="103">
        <v>34</v>
      </c>
      <c r="D1818" s="103">
        <v>11859</v>
      </c>
      <c r="E1818" s="162">
        <v>44214</v>
      </c>
    </row>
    <row r="1819" spans="1:5" x14ac:dyDescent="0.2">
      <c r="A1819" s="103">
        <v>3776</v>
      </c>
      <c r="B1819" t="s">
        <v>134</v>
      </c>
      <c r="C1819" s="103">
        <v>33</v>
      </c>
      <c r="D1819" s="103">
        <v>11051</v>
      </c>
      <c r="E1819" s="162">
        <v>44214</v>
      </c>
    </row>
    <row r="1820" spans="1:5" x14ac:dyDescent="0.2">
      <c r="A1820" s="103">
        <v>3765</v>
      </c>
      <c r="B1820" t="s">
        <v>119</v>
      </c>
      <c r="C1820" s="103">
        <v>32</v>
      </c>
      <c r="D1820" s="103">
        <v>19803</v>
      </c>
      <c r="E1820" s="162">
        <v>44214</v>
      </c>
    </row>
    <row r="1821" spans="1:5" x14ac:dyDescent="0.2">
      <c r="A1821" s="103">
        <v>3798</v>
      </c>
      <c r="B1821" t="s">
        <v>116</v>
      </c>
      <c r="C1821" s="103">
        <v>31</v>
      </c>
      <c r="D1821" s="103">
        <v>9092</v>
      </c>
      <c r="E1821" s="162">
        <v>44214</v>
      </c>
    </row>
    <row r="1822" spans="1:5" x14ac:dyDescent="0.2">
      <c r="A1822" s="103">
        <v>5614</v>
      </c>
      <c r="B1822" t="s">
        <v>106</v>
      </c>
      <c r="C1822" s="103">
        <v>31</v>
      </c>
      <c r="D1822" s="103">
        <v>9707</v>
      </c>
      <c r="E1822" s="162">
        <v>44214</v>
      </c>
    </row>
    <row r="1823" spans="1:5" x14ac:dyDescent="0.2">
      <c r="A1823" s="103">
        <v>3806</v>
      </c>
      <c r="B1823" t="s">
        <v>118</v>
      </c>
      <c r="C1823" s="103">
        <v>31</v>
      </c>
      <c r="D1823" s="103">
        <v>22858</v>
      </c>
      <c r="E1823" s="162">
        <v>44214</v>
      </c>
    </row>
    <row r="1824" spans="1:5" x14ac:dyDescent="0.2">
      <c r="A1824" s="103">
        <v>3849</v>
      </c>
      <c r="B1824" t="s">
        <v>147</v>
      </c>
      <c r="C1824" s="103">
        <v>31</v>
      </c>
      <c r="D1824" s="103">
        <v>12521</v>
      </c>
      <c r="E1824" s="162">
        <v>44214</v>
      </c>
    </row>
    <row r="1825" spans="1:5" x14ac:dyDescent="0.2">
      <c r="A1825" s="103">
        <v>3791</v>
      </c>
      <c r="B1825" t="s">
        <v>143</v>
      </c>
      <c r="C1825" s="103">
        <v>29</v>
      </c>
      <c r="D1825" s="103">
        <v>13738</v>
      </c>
      <c r="E1825" s="162">
        <v>44214</v>
      </c>
    </row>
    <row r="1826" spans="1:5" x14ac:dyDescent="0.2">
      <c r="A1826" s="103">
        <v>3784</v>
      </c>
      <c r="B1826" t="s">
        <v>136</v>
      </c>
      <c r="C1826" s="103">
        <v>29</v>
      </c>
      <c r="D1826" s="103">
        <v>9363</v>
      </c>
      <c r="E1826" s="162">
        <v>44214</v>
      </c>
    </row>
    <row r="1827" spans="1:5" x14ac:dyDescent="0.2">
      <c r="A1827" s="103">
        <v>5620</v>
      </c>
      <c r="B1827" t="s">
        <v>110</v>
      </c>
      <c r="C1827" s="103">
        <v>29</v>
      </c>
      <c r="D1827" s="103">
        <v>8359</v>
      </c>
      <c r="E1827" s="162">
        <v>44214</v>
      </c>
    </row>
    <row r="1828" spans="1:5" x14ac:dyDescent="0.2">
      <c r="A1828" s="103">
        <v>5621</v>
      </c>
      <c r="B1828" t="s">
        <v>100</v>
      </c>
      <c r="C1828" s="103">
        <v>27</v>
      </c>
      <c r="D1828" s="103">
        <v>10282</v>
      </c>
      <c r="E1828" s="162">
        <v>44214</v>
      </c>
    </row>
    <row r="1829" spans="1:5" x14ac:dyDescent="0.2">
      <c r="A1829" s="103">
        <v>5617</v>
      </c>
      <c r="B1829" t="s">
        <v>103</v>
      </c>
      <c r="C1829" s="103">
        <v>27</v>
      </c>
      <c r="D1829" s="103">
        <v>10270</v>
      </c>
      <c r="E1829" s="162">
        <v>44214</v>
      </c>
    </row>
    <row r="1830" spans="1:5" x14ac:dyDescent="0.2">
      <c r="A1830" s="103">
        <v>3764</v>
      </c>
      <c r="B1830" t="s">
        <v>139</v>
      </c>
      <c r="C1830" s="103">
        <v>27</v>
      </c>
      <c r="D1830" s="103">
        <v>15542</v>
      </c>
      <c r="E1830" s="162">
        <v>44214</v>
      </c>
    </row>
    <row r="1831" spans="1:5" x14ac:dyDescent="0.2">
      <c r="A1831" s="103">
        <v>5602</v>
      </c>
      <c r="B1831" t="s">
        <v>107</v>
      </c>
      <c r="C1831" s="103">
        <v>27</v>
      </c>
      <c r="D1831" s="103">
        <v>14441</v>
      </c>
      <c r="E1831" s="162">
        <v>44214</v>
      </c>
    </row>
    <row r="1832" spans="1:5" x14ac:dyDescent="0.2">
      <c r="A1832" s="103">
        <v>1608</v>
      </c>
      <c r="B1832" t="s">
        <v>78</v>
      </c>
      <c r="C1832" s="103">
        <v>26</v>
      </c>
      <c r="D1832" s="103">
        <v>9564</v>
      </c>
      <c r="E1832" s="162">
        <v>44214</v>
      </c>
    </row>
    <row r="1833" spans="1:5" x14ac:dyDescent="0.2">
      <c r="A1833" s="103">
        <v>1636</v>
      </c>
      <c r="B1833" t="s">
        <v>82</v>
      </c>
      <c r="C1833" s="103">
        <v>25</v>
      </c>
      <c r="D1833" s="103">
        <v>11377</v>
      </c>
      <c r="E1833" s="162">
        <v>44214</v>
      </c>
    </row>
    <row r="1834" spans="1:5" x14ac:dyDescent="0.2">
      <c r="A1834" s="103">
        <v>3761</v>
      </c>
      <c r="B1834" t="s">
        <v>140</v>
      </c>
      <c r="C1834" s="103">
        <v>25</v>
      </c>
      <c r="D1834" s="103">
        <v>10567</v>
      </c>
      <c r="E1834" s="162">
        <v>44214</v>
      </c>
    </row>
    <row r="1835" spans="1:5" x14ac:dyDescent="0.2">
      <c r="A1835" s="103">
        <v>3783</v>
      </c>
      <c r="B1835" t="s">
        <v>124</v>
      </c>
      <c r="C1835" s="103">
        <v>24</v>
      </c>
      <c r="D1835" s="103">
        <v>11165</v>
      </c>
      <c r="E1835" s="162">
        <v>44214</v>
      </c>
    </row>
    <row r="1836" spans="1:5" x14ac:dyDescent="0.2">
      <c r="A1836" s="103">
        <v>3723</v>
      </c>
      <c r="B1836" t="s">
        <v>113</v>
      </c>
      <c r="C1836" s="103">
        <v>24</v>
      </c>
      <c r="D1836" s="103">
        <v>15693</v>
      </c>
      <c r="E1836" s="162">
        <v>44214</v>
      </c>
    </row>
    <row r="1837" spans="1:5" x14ac:dyDescent="0.2">
      <c r="A1837" s="103">
        <v>1619</v>
      </c>
      <c r="B1837" t="s">
        <v>83</v>
      </c>
      <c r="C1837" s="103">
        <v>24</v>
      </c>
      <c r="D1837" s="103">
        <v>9457</v>
      </c>
      <c r="E1837" s="162">
        <v>44214</v>
      </c>
    </row>
    <row r="1838" spans="1:5" x14ac:dyDescent="0.2">
      <c r="A1838" s="103">
        <v>3737</v>
      </c>
      <c r="B1838" t="s">
        <v>145</v>
      </c>
      <c r="C1838" s="103">
        <v>24</v>
      </c>
      <c r="D1838" s="103">
        <v>15115</v>
      </c>
      <c r="E1838" s="162">
        <v>44214</v>
      </c>
    </row>
    <row r="1839" spans="1:5" x14ac:dyDescent="0.2">
      <c r="A1839" s="103">
        <v>3736</v>
      </c>
      <c r="B1839" t="s">
        <v>146</v>
      </c>
      <c r="C1839" s="103">
        <v>24</v>
      </c>
      <c r="D1839" s="103">
        <v>8954</v>
      </c>
      <c r="E1839" s="162">
        <v>44214</v>
      </c>
    </row>
    <row r="1840" spans="1:5" x14ac:dyDescent="0.2">
      <c r="A1840" s="103">
        <v>3873</v>
      </c>
      <c r="B1840" t="s">
        <v>132</v>
      </c>
      <c r="C1840" s="103">
        <v>24</v>
      </c>
      <c r="D1840" s="103">
        <v>12631</v>
      </c>
      <c r="E1840" s="162">
        <v>44214</v>
      </c>
    </row>
    <row r="1841" spans="1:5" x14ac:dyDescent="0.2">
      <c r="A1841" s="103">
        <v>3863</v>
      </c>
      <c r="B1841" t="s">
        <v>133</v>
      </c>
      <c r="C1841" s="103">
        <v>24</v>
      </c>
      <c r="D1841" s="103">
        <v>14001</v>
      </c>
      <c r="E1841" s="162">
        <v>44214</v>
      </c>
    </row>
    <row r="1842" spans="1:5" x14ac:dyDescent="0.2">
      <c r="A1842" s="103">
        <v>1626</v>
      </c>
      <c r="B1842" t="s">
        <v>79</v>
      </c>
      <c r="C1842" s="103">
        <v>23</v>
      </c>
      <c r="D1842" s="103">
        <v>9351</v>
      </c>
      <c r="E1842" s="162">
        <v>44214</v>
      </c>
    </row>
    <row r="1843" spans="1:5" x14ac:dyDescent="0.2">
      <c r="A1843" s="103">
        <v>3842</v>
      </c>
      <c r="B1843" t="s">
        <v>137</v>
      </c>
      <c r="C1843" s="103">
        <v>23</v>
      </c>
      <c r="D1843" s="103">
        <v>12500</v>
      </c>
      <c r="E1843" s="162">
        <v>44214</v>
      </c>
    </row>
    <row r="1844" spans="1:5" x14ac:dyDescent="0.2">
      <c r="A1844" s="103">
        <v>5619</v>
      </c>
      <c r="B1844" t="s">
        <v>102</v>
      </c>
      <c r="C1844" s="103">
        <v>23</v>
      </c>
      <c r="D1844" s="103">
        <v>11106</v>
      </c>
      <c r="E1844" s="162">
        <v>44214</v>
      </c>
    </row>
    <row r="1845" spans="1:5" x14ac:dyDescent="0.2">
      <c r="A1845" s="103">
        <v>3797</v>
      </c>
      <c r="B1845" t="s">
        <v>112</v>
      </c>
      <c r="C1845" s="103">
        <v>22</v>
      </c>
      <c r="D1845" s="103">
        <v>8018</v>
      </c>
      <c r="E1845" s="162">
        <v>44214</v>
      </c>
    </row>
    <row r="1846" spans="1:5" x14ac:dyDescent="0.2">
      <c r="A1846" s="103">
        <v>1632</v>
      </c>
      <c r="B1846" t="s">
        <v>85</v>
      </c>
      <c r="C1846" s="103">
        <v>20</v>
      </c>
      <c r="D1846" s="103">
        <v>7618</v>
      </c>
      <c r="E1846" s="162">
        <v>44214</v>
      </c>
    </row>
    <row r="1847" spans="1:5" x14ac:dyDescent="0.2">
      <c r="A1847" s="103">
        <v>1607</v>
      </c>
      <c r="B1847" t="s">
        <v>87</v>
      </c>
      <c r="C1847" s="103">
        <v>20</v>
      </c>
      <c r="D1847" s="103">
        <v>9837</v>
      </c>
      <c r="E1847" s="162">
        <v>44214</v>
      </c>
    </row>
    <row r="1848" spans="1:5" x14ac:dyDescent="0.2">
      <c r="A1848" s="103">
        <v>5605</v>
      </c>
      <c r="B1848" t="s">
        <v>101</v>
      </c>
      <c r="C1848" s="103">
        <v>19</v>
      </c>
      <c r="D1848" s="103">
        <v>12584</v>
      </c>
      <c r="E1848" s="162">
        <v>44214</v>
      </c>
    </row>
    <row r="1849" spans="1:5" x14ac:dyDescent="0.2">
      <c r="A1849" s="103">
        <v>1602</v>
      </c>
      <c r="B1849" t="s">
        <v>88</v>
      </c>
      <c r="C1849" s="103">
        <v>19</v>
      </c>
      <c r="D1849" s="103">
        <v>7849</v>
      </c>
      <c r="E1849" s="162">
        <v>44214</v>
      </c>
    </row>
    <row r="1850" spans="1:5" x14ac:dyDescent="0.2">
      <c r="A1850" s="103">
        <v>3788</v>
      </c>
      <c r="B1850" t="s">
        <v>127</v>
      </c>
      <c r="C1850" s="103">
        <v>18</v>
      </c>
      <c r="D1850" s="103">
        <v>15307</v>
      </c>
      <c r="E1850" s="162">
        <v>44214</v>
      </c>
    </row>
    <row r="1851" spans="1:5" x14ac:dyDescent="0.2">
      <c r="A1851" s="103">
        <v>1604</v>
      </c>
      <c r="B1851" t="s">
        <v>86</v>
      </c>
      <c r="C1851" s="103">
        <v>18</v>
      </c>
      <c r="D1851" s="103">
        <v>8523</v>
      </c>
      <c r="E1851" s="162">
        <v>44214</v>
      </c>
    </row>
    <row r="1852" spans="1:5" x14ac:dyDescent="0.2">
      <c r="A1852" s="103">
        <v>3780</v>
      </c>
      <c r="B1852" t="s">
        <v>148</v>
      </c>
      <c r="C1852" s="103">
        <v>18</v>
      </c>
      <c r="D1852" s="103">
        <v>6281</v>
      </c>
      <c r="E1852" s="162">
        <v>44214</v>
      </c>
    </row>
    <row r="1853" spans="1:5" x14ac:dyDescent="0.2">
      <c r="A1853" s="103">
        <v>3867</v>
      </c>
      <c r="B1853" t="s">
        <v>144</v>
      </c>
      <c r="C1853" s="103">
        <v>17</v>
      </c>
      <c r="D1853" s="103">
        <v>15542</v>
      </c>
      <c r="E1853" s="162">
        <v>44214</v>
      </c>
    </row>
    <row r="1854" spans="1:5" x14ac:dyDescent="0.2">
      <c r="A1854" s="103">
        <v>3743</v>
      </c>
      <c r="B1854" t="s">
        <v>131</v>
      </c>
      <c r="C1854" s="103">
        <v>17</v>
      </c>
      <c r="D1854" s="103">
        <v>13642</v>
      </c>
      <c r="E1854" s="162">
        <v>44214</v>
      </c>
    </row>
    <row r="1855" spans="1:5" x14ac:dyDescent="0.2">
      <c r="A1855" s="103">
        <v>3767</v>
      </c>
      <c r="B1855" t="s">
        <v>126</v>
      </c>
      <c r="C1855" s="103">
        <v>16</v>
      </c>
      <c r="D1855" s="103">
        <v>6346</v>
      </c>
      <c r="E1855" s="162">
        <v>44214</v>
      </c>
    </row>
    <row r="1856" spans="1:5" x14ac:dyDescent="0.2">
      <c r="A1856" s="103">
        <v>3860</v>
      </c>
      <c r="B1856" t="s">
        <v>115</v>
      </c>
      <c r="C1856" s="103">
        <v>14</v>
      </c>
      <c r="D1856" s="103">
        <v>11648</v>
      </c>
      <c r="E1856" s="162">
        <v>44214</v>
      </c>
    </row>
    <row r="1857" spans="1:5" x14ac:dyDescent="0.2">
      <c r="A1857" s="103">
        <v>1605</v>
      </c>
      <c r="B1857" t="s">
        <v>80</v>
      </c>
      <c r="C1857" s="103">
        <v>13</v>
      </c>
      <c r="D1857" s="103">
        <v>4560</v>
      </c>
      <c r="E1857" s="162">
        <v>44214</v>
      </c>
    </row>
    <row r="1858" spans="1:5" x14ac:dyDescent="0.2">
      <c r="A1858" s="103">
        <v>1603</v>
      </c>
      <c r="B1858" t="s">
        <v>89</v>
      </c>
      <c r="C1858" s="103">
        <v>4</v>
      </c>
      <c r="D1858" s="103">
        <v>2039</v>
      </c>
      <c r="E1858" s="162">
        <v>44214</v>
      </c>
    </row>
    <row r="1859" spans="1:5" x14ac:dyDescent="0.2">
      <c r="A1859" s="103">
        <v>3849</v>
      </c>
      <c r="B1859" t="s">
        <v>147</v>
      </c>
      <c r="C1859" s="103">
        <v>54</v>
      </c>
      <c r="D1859" s="103">
        <v>14243</v>
      </c>
      <c r="E1859" s="162">
        <v>44215</v>
      </c>
    </row>
    <row r="1860" spans="1:5" x14ac:dyDescent="0.2">
      <c r="A1860" s="103">
        <v>3846</v>
      </c>
      <c r="B1860" t="s">
        <v>120</v>
      </c>
      <c r="C1860" s="103">
        <v>52</v>
      </c>
      <c r="D1860" s="103">
        <v>22948</v>
      </c>
      <c r="E1860" s="162">
        <v>44215</v>
      </c>
    </row>
    <row r="1861" spans="1:5" x14ac:dyDescent="0.2">
      <c r="A1861" s="103">
        <v>3843</v>
      </c>
      <c r="B1861" t="s">
        <v>125</v>
      </c>
      <c r="C1861" s="103">
        <v>48</v>
      </c>
      <c r="D1861" s="103">
        <v>24058</v>
      </c>
      <c r="E1861" s="162">
        <v>44215</v>
      </c>
    </row>
    <row r="1862" spans="1:5" x14ac:dyDescent="0.2">
      <c r="A1862" s="103">
        <v>3844</v>
      </c>
      <c r="B1862" t="s">
        <v>130</v>
      </c>
      <c r="C1862" s="103">
        <v>45</v>
      </c>
      <c r="D1862" s="103">
        <v>23869</v>
      </c>
      <c r="E1862" s="162">
        <v>44215</v>
      </c>
    </row>
    <row r="1863" spans="1:5" x14ac:dyDescent="0.2">
      <c r="A1863" s="103">
        <v>3859</v>
      </c>
      <c r="B1863" t="s">
        <v>117</v>
      </c>
      <c r="C1863" s="103">
        <v>45</v>
      </c>
      <c r="D1863" s="103">
        <v>21679</v>
      </c>
      <c r="E1863" s="162">
        <v>44215</v>
      </c>
    </row>
    <row r="1864" spans="1:5" x14ac:dyDescent="0.2">
      <c r="A1864" s="103">
        <v>3761</v>
      </c>
      <c r="B1864" t="s">
        <v>140</v>
      </c>
      <c r="C1864" s="103">
        <v>41</v>
      </c>
      <c r="D1864" s="103">
        <v>20198</v>
      </c>
      <c r="E1864" s="162">
        <v>44215</v>
      </c>
    </row>
    <row r="1865" spans="1:5" x14ac:dyDescent="0.2">
      <c r="A1865" s="103">
        <v>3788</v>
      </c>
      <c r="B1865" t="s">
        <v>127</v>
      </c>
      <c r="C1865" s="103">
        <v>40</v>
      </c>
      <c r="D1865" s="103">
        <v>30367</v>
      </c>
      <c r="E1865" s="162">
        <v>44215</v>
      </c>
    </row>
    <row r="1866" spans="1:5" x14ac:dyDescent="0.2">
      <c r="A1866" s="103">
        <v>3751</v>
      </c>
      <c r="B1866" t="s">
        <v>111</v>
      </c>
      <c r="C1866" s="103">
        <v>34</v>
      </c>
      <c r="D1866" s="103">
        <v>14132</v>
      </c>
      <c r="E1866" s="162">
        <v>44215</v>
      </c>
    </row>
    <row r="1867" spans="1:5" x14ac:dyDescent="0.2">
      <c r="A1867" s="103">
        <v>3860</v>
      </c>
      <c r="B1867" t="s">
        <v>115</v>
      </c>
      <c r="C1867" s="103">
        <v>34</v>
      </c>
      <c r="D1867" s="103">
        <v>16262</v>
      </c>
      <c r="E1867" s="162">
        <v>44215</v>
      </c>
    </row>
    <row r="1868" spans="1:5" x14ac:dyDescent="0.2">
      <c r="A1868" s="103">
        <v>3753</v>
      </c>
      <c r="B1868" t="s">
        <v>129</v>
      </c>
      <c r="C1868" s="103">
        <v>34</v>
      </c>
      <c r="D1868" s="103">
        <v>14923</v>
      </c>
      <c r="E1868" s="162">
        <v>44215</v>
      </c>
    </row>
    <row r="1869" spans="1:5" x14ac:dyDescent="0.2">
      <c r="A1869" s="103">
        <v>5614</v>
      </c>
      <c r="B1869" t="s">
        <v>106</v>
      </c>
      <c r="C1869" s="103">
        <v>34</v>
      </c>
      <c r="D1869" s="103">
        <v>8256</v>
      </c>
      <c r="E1869" s="162">
        <v>44215</v>
      </c>
    </row>
    <row r="1870" spans="1:5" x14ac:dyDescent="0.2">
      <c r="A1870" s="103">
        <v>5613</v>
      </c>
      <c r="B1870" t="s">
        <v>104</v>
      </c>
      <c r="C1870" s="103">
        <v>33</v>
      </c>
      <c r="D1870" s="103">
        <v>9078</v>
      </c>
      <c r="E1870" s="162">
        <v>44215</v>
      </c>
    </row>
    <row r="1871" spans="1:5" x14ac:dyDescent="0.2">
      <c r="A1871" s="103">
        <v>5615</v>
      </c>
      <c r="B1871" t="s">
        <v>105</v>
      </c>
      <c r="C1871" s="103">
        <v>31</v>
      </c>
      <c r="D1871" s="103">
        <v>11385</v>
      </c>
      <c r="E1871" s="162">
        <v>44215</v>
      </c>
    </row>
    <row r="1872" spans="1:5" x14ac:dyDescent="0.2">
      <c r="A1872" s="103">
        <v>3806</v>
      </c>
      <c r="B1872" t="s">
        <v>118</v>
      </c>
      <c r="C1872" s="103">
        <v>30</v>
      </c>
      <c r="D1872" s="103">
        <v>20535</v>
      </c>
      <c r="E1872" s="162">
        <v>44215</v>
      </c>
    </row>
    <row r="1873" spans="1:5" x14ac:dyDescent="0.2">
      <c r="A1873" s="103">
        <v>3722</v>
      </c>
      <c r="B1873" t="s">
        <v>99</v>
      </c>
      <c r="C1873" s="103">
        <v>29</v>
      </c>
      <c r="D1873" s="103">
        <v>6509</v>
      </c>
      <c r="E1873" s="162">
        <v>44215</v>
      </c>
    </row>
    <row r="1874" spans="1:5" x14ac:dyDescent="0.2">
      <c r="A1874" s="103">
        <v>3752</v>
      </c>
      <c r="B1874" t="s">
        <v>142</v>
      </c>
      <c r="C1874" s="103">
        <v>29</v>
      </c>
      <c r="D1874" s="103">
        <v>15950</v>
      </c>
      <c r="E1874" s="162">
        <v>44215</v>
      </c>
    </row>
    <row r="1875" spans="1:5" x14ac:dyDescent="0.2">
      <c r="A1875" s="103">
        <v>3798</v>
      </c>
      <c r="B1875" t="s">
        <v>116</v>
      </c>
      <c r="C1875" s="103">
        <v>27</v>
      </c>
      <c r="D1875" s="103">
        <v>9253</v>
      </c>
      <c r="E1875" s="162">
        <v>44215</v>
      </c>
    </row>
    <row r="1876" spans="1:5" x14ac:dyDescent="0.2">
      <c r="A1876" s="103">
        <v>3842</v>
      </c>
      <c r="B1876" t="s">
        <v>137</v>
      </c>
      <c r="C1876" s="103">
        <v>26</v>
      </c>
      <c r="D1876" s="103">
        <v>13965</v>
      </c>
      <c r="E1876" s="162">
        <v>44215</v>
      </c>
    </row>
    <row r="1877" spans="1:5" x14ac:dyDescent="0.2">
      <c r="A1877" s="103">
        <v>3760</v>
      </c>
      <c r="B1877" t="s">
        <v>114</v>
      </c>
      <c r="C1877" s="103">
        <v>26</v>
      </c>
      <c r="D1877" s="103">
        <v>7600</v>
      </c>
      <c r="E1877" s="162">
        <v>44215</v>
      </c>
    </row>
    <row r="1878" spans="1:5" x14ac:dyDescent="0.2">
      <c r="A1878" s="103">
        <v>3795</v>
      </c>
      <c r="B1878" t="s">
        <v>138</v>
      </c>
      <c r="C1878" s="103">
        <v>26</v>
      </c>
      <c r="D1878" s="103">
        <v>22403</v>
      </c>
      <c r="E1878" s="162">
        <v>44215</v>
      </c>
    </row>
    <row r="1879" spans="1:5" x14ac:dyDescent="0.2">
      <c r="A1879" s="103">
        <v>3739</v>
      </c>
      <c r="B1879" t="s">
        <v>141</v>
      </c>
      <c r="C1879" s="103">
        <v>26</v>
      </c>
      <c r="D1879" s="103">
        <v>12440</v>
      </c>
      <c r="E1879" s="162">
        <v>44215</v>
      </c>
    </row>
    <row r="1880" spans="1:5" x14ac:dyDescent="0.2">
      <c r="A1880" s="103">
        <v>3867</v>
      </c>
      <c r="B1880" t="s">
        <v>144</v>
      </c>
      <c r="C1880" s="103">
        <v>26</v>
      </c>
      <c r="D1880" s="103">
        <v>15921</v>
      </c>
      <c r="E1880" s="162">
        <v>44215</v>
      </c>
    </row>
    <row r="1881" spans="1:5" x14ac:dyDescent="0.2">
      <c r="A1881" s="103">
        <v>3783</v>
      </c>
      <c r="B1881" t="s">
        <v>124</v>
      </c>
      <c r="C1881" s="103">
        <v>25</v>
      </c>
      <c r="D1881" s="103">
        <v>9395</v>
      </c>
      <c r="E1881" s="162">
        <v>44215</v>
      </c>
    </row>
    <row r="1882" spans="1:5" x14ac:dyDescent="0.2">
      <c r="A1882" s="103">
        <v>3791</v>
      </c>
      <c r="B1882" t="s">
        <v>143</v>
      </c>
      <c r="C1882" s="103">
        <v>24</v>
      </c>
      <c r="D1882" s="103">
        <v>10132</v>
      </c>
      <c r="E1882" s="162">
        <v>44215</v>
      </c>
    </row>
    <row r="1883" spans="1:5" x14ac:dyDescent="0.2">
      <c r="A1883" s="103">
        <v>5602</v>
      </c>
      <c r="B1883" t="s">
        <v>107</v>
      </c>
      <c r="C1883" s="103">
        <v>24</v>
      </c>
      <c r="D1883" s="103">
        <v>8518</v>
      </c>
      <c r="E1883" s="162">
        <v>44215</v>
      </c>
    </row>
    <row r="1884" spans="1:5" x14ac:dyDescent="0.2">
      <c r="A1884" s="103">
        <v>3873</v>
      </c>
      <c r="B1884" t="s">
        <v>132</v>
      </c>
      <c r="C1884" s="103">
        <v>24</v>
      </c>
      <c r="D1884" s="103">
        <v>13977</v>
      </c>
      <c r="E1884" s="162">
        <v>44215</v>
      </c>
    </row>
    <row r="1885" spans="1:5" x14ac:dyDescent="0.2">
      <c r="A1885" s="103">
        <v>3784</v>
      </c>
      <c r="B1885" t="s">
        <v>136</v>
      </c>
      <c r="C1885" s="103">
        <v>24</v>
      </c>
      <c r="D1885" s="103">
        <v>8554</v>
      </c>
      <c r="E1885" s="162">
        <v>44215</v>
      </c>
    </row>
    <row r="1886" spans="1:5" x14ac:dyDescent="0.2">
      <c r="A1886" s="103">
        <v>5620</v>
      </c>
      <c r="B1886" t="s">
        <v>110</v>
      </c>
      <c r="C1886" s="103">
        <v>24</v>
      </c>
      <c r="D1886" s="103">
        <v>6843</v>
      </c>
      <c r="E1886" s="162">
        <v>44215</v>
      </c>
    </row>
    <row r="1887" spans="1:5" x14ac:dyDescent="0.2">
      <c r="A1887" s="103">
        <v>5606</v>
      </c>
      <c r="B1887" t="s">
        <v>108</v>
      </c>
      <c r="C1887" s="103">
        <v>23</v>
      </c>
      <c r="D1887" s="103">
        <v>2575</v>
      </c>
      <c r="E1887" s="162">
        <v>44215</v>
      </c>
    </row>
    <row r="1888" spans="1:5" x14ac:dyDescent="0.2">
      <c r="A1888" s="103">
        <v>5621</v>
      </c>
      <c r="B1888" t="s">
        <v>100</v>
      </c>
      <c r="C1888" s="103">
        <v>22</v>
      </c>
      <c r="D1888" s="103">
        <v>6825</v>
      </c>
      <c r="E1888" s="162">
        <v>44215</v>
      </c>
    </row>
    <row r="1889" spans="1:5" x14ac:dyDescent="0.2">
      <c r="A1889" s="103">
        <v>1636</v>
      </c>
      <c r="B1889" t="s">
        <v>82</v>
      </c>
      <c r="C1889" s="103">
        <v>22</v>
      </c>
      <c r="D1889" s="103">
        <v>9253</v>
      </c>
      <c r="E1889" s="162">
        <v>44215</v>
      </c>
    </row>
    <row r="1890" spans="1:5" x14ac:dyDescent="0.2">
      <c r="A1890" s="103">
        <v>3715</v>
      </c>
      <c r="B1890" t="s">
        <v>122</v>
      </c>
      <c r="C1890" s="103">
        <v>22</v>
      </c>
      <c r="D1890" s="103">
        <v>11558</v>
      </c>
      <c r="E1890" s="162">
        <v>44215</v>
      </c>
    </row>
    <row r="1891" spans="1:5" x14ac:dyDescent="0.2">
      <c r="A1891" s="103">
        <v>1613</v>
      </c>
      <c r="B1891" t="s">
        <v>84</v>
      </c>
      <c r="C1891" s="103">
        <v>20</v>
      </c>
      <c r="D1891" s="103">
        <v>9448</v>
      </c>
      <c r="E1891" s="162">
        <v>44215</v>
      </c>
    </row>
    <row r="1892" spans="1:5" x14ac:dyDescent="0.2">
      <c r="A1892" s="103">
        <v>3776</v>
      </c>
      <c r="B1892" t="s">
        <v>134</v>
      </c>
      <c r="C1892" s="103">
        <v>19</v>
      </c>
      <c r="D1892" s="103">
        <v>8541</v>
      </c>
      <c r="E1892" s="162">
        <v>44215</v>
      </c>
    </row>
    <row r="1893" spans="1:5" x14ac:dyDescent="0.2">
      <c r="A1893" s="103">
        <v>1602</v>
      </c>
      <c r="B1893" t="s">
        <v>88</v>
      </c>
      <c r="C1893" s="103">
        <v>17</v>
      </c>
      <c r="D1893" s="103">
        <v>6991</v>
      </c>
      <c r="E1893" s="162">
        <v>44215</v>
      </c>
    </row>
    <row r="1894" spans="1:5" x14ac:dyDescent="0.2">
      <c r="A1894" s="103">
        <v>3736</v>
      </c>
      <c r="B1894" t="s">
        <v>146</v>
      </c>
      <c r="C1894" s="103">
        <v>16</v>
      </c>
      <c r="D1894" s="103">
        <v>10193</v>
      </c>
      <c r="E1894" s="162">
        <v>44215</v>
      </c>
    </row>
    <row r="1895" spans="1:5" x14ac:dyDescent="0.2">
      <c r="A1895" s="103">
        <v>3767</v>
      </c>
      <c r="B1895" t="s">
        <v>126</v>
      </c>
      <c r="C1895" s="103">
        <v>15</v>
      </c>
      <c r="D1895" s="103">
        <v>6750</v>
      </c>
      <c r="E1895" s="162">
        <v>44215</v>
      </c>
    </row>
    <row r="1896" spans="1:5" x14ac:dyDescent="0.2">
      <c r="A1896" s="103">
        <v>1608</v>
      </c>
      <c r="B1896" t="s">
        <v>78</v>
      </c>
      <c r="C1896" s="103">
        <v>14</v>
      </c>
      <c r="D1896" s="103">
        <v>9084</v>
      </c>
      <c r="E1896" s="162">
        <v>44215</v>
      </c>
    </row>
    <row r="1897" spans="1:5" x14ac:dyDescent="0.2">
      <c r="A1897" s="103">
        <v>3718</v>
      </c>
      <c r="B1897" t="s">
        <v>123</v>
      </c>
      <c r="C1897" s="103">
        <v>14</v>
      </c>
      <c r="D1897" s="103">
        <v>8457</v>
      </c>
      <c r="E1897" s="162">
        <v>44215</v>
      </c>
    </row>
    <row r="1898" spans="1:5" x14ac:dyDescent="0.2">
      <c r="A1898" s="103">
        <v>5605</v>
      </c>
      <c r="B1898" t="s">
        <v>101</v>
      </c>
      <c r="C1898" s="103">
        <v>14</v>
      </c>
      <c r="D1898" s="103">
        <v>8825</v>
      </c>
      <c r="E1898" s="162">
        <v>44215</v>
      </c>
    </row>
    <row r="1899" spans="1:5" x14ac:dyDescent="0.2">
      <c r="A1899" s="103">
        <v>3780</v>
      </c>
      <c r="B1899" t="s">
        <v>148</v>
      </c>
      <c r="C1899" s="103">
        <v>14</v>
      </c>
      <c r="D1899" s="103">
        <v>4396</v>
      </c>
      <c r="E1899" s="162">
        <v>44215</v>
      </c>
    </row>
    <row r="1900" spans="1:5" x14ac:dyDescent="0.2">
      <c r="A1900" s="103">
        <v>5619</v>
      </c>
      <c r="B1900" t="s">
        <v>102</v>
      </c>
      <c r="C1900" s="103">
        <v>12</v>
      </c>
      <c r="D1900" s="103">
        <v>7924</v>
      </c>
      <c r="E1900" s="162">
        <v>44215</v>
      </c>
    </row>
    <row r="1901" spans="1:5" x14ac:dyDescent="0.2">
      <c r="A1901" s="103">
        <v>1607</v>
      </c>
      <c r="B1901" t="s">
        <v>87</v>
      </c>
      <c r="C1901" s="103">
        <v>12</v>
      </c>
      <c r="D1901" s="103">
        <v>5649</v>
      </c>
      <c r="E1901" s="162">
        <v>44215</v>
      </c>
    </row>
    <row r="1902" spans="1:5" x14ac:dyDescent="0.2">
      <c r="A1902" s="103">
        <v>1605</v>
      </c>
      <c r="B1902" t="s">
        <v>80</v>
      </c>
      <c r="C1902" s="103">
        <v>8</v>
      </c>
      <c r="D1902" s="103">
        <v>4100</v>
      </c>
      <c r="E1902" s="162">
        <v>44215</v>
      </c>
    </row>
    <row r="1903" spans="1:5" x14ac:dyDescent="0.2">
      <c r="A1903" s="103">
        <v>1603</v>
      </c>
      <c r="B1903" t="s">
        <v>89</v>
      </c>
      <c r="C1903" s="103">
        <v>4</v>
      </c>
      <c r="D1903" s="103">
        <v>2580</v>
      </c>
      <c r="E1903" s="162">
        <v>44215</v>
      </c>
    </row>
    <row r="1904" spans="1:5" x14ac:dyDescent="0.2">
      <c r="A1904" s="103">
        <v>3849</v>
      </c>
      <c r="B1904" t="s">
        <v>147</v>
      </c>
      <c r="C1904" s="103">
        <v>65</v>
      </c>
      <c r="D1904" s="103">
        <v>23442</v>
      </c>
      <c r="E1904" s="162">
        <v>44216</v>
      </c>
    </row>
    <row r="1905" spans="1:5" x14ac:dyDescent="0.2">
      <c r="A1905" s="103">
        <v>3843</v>
      </c>
      <c r="B1905" t="s">
        <v>125</v>
      </c>
      <c r="C1905" s="103">
        <v>62</v>
      </c>
      <c r="D1905" s="103">
        <v>22694</v>
      </c>
      <c r="E1905" s="162">
        <v>44216</v>
      </c>
    </row>
    <row r="1906" spans="1:5" x14ac:dyDescent="0.2">
      <c r="A1906" s="103">
        <v>3873</v>
      </c>
      <c r="B1906" t="s">
        <v>132</v>
      </c>
      <c r="C1906" s="103">
        <v>58</v>
      </c>
      <c r="D1906" s="103">
        <v>26198</v>
      </c>
      <c r="E1906" s="162">
        <v>44216</v>
      </c>
    </row>
    <row r="1907" spans="1:5" x14ac:dyDescent="0.2">
      <c r="A1907" s="103">
        <v>3846</v>
      </c>
      <c r="B1907" t="s">
        <v>120</v>
      </c>
      <c r="C1907" s="103">
        <v>52</v>
      </c>
      <c r="D1907" s="103">
        <v>15612</v>
      </c>
      <c r="E1907" s="162">
        <v>44216</v>
      </c>
    </row>
    <row r="1908" spans="1:5" x14ac:dyDescent="0.2">
      <c r="A1908" s="103">
        <v>3761</v>
      </c>
      <c r="B1908" t="s">
        <v>140</v>
      </c>
      <c r="C1908" s="103">
        <v>41</v>
      </c>
      <c r="D1908" s="103">
        <v>19225</v>
      </c>
      <c r="E1908" s="162">
        <v>44216</v>
      </c>
    </row>
    <row r="1909" spans="1:5" x14ac:dyDescent="0.2">
      <c r="A1909" s="103">
        <v>3751</v>
      </c>
      <c r="B1909" t="s">
        <v>111</v>
      </c>
      <c r="C1909" s="103">
        <v>38</v>
      </c>
      <c r="D1909" s="103">
        <v>14769</v>
      </c>
      <c r="E1909" s="162">
        <v>44216</v>
      </c>
    </row>
    <row r="1910" spans="1:5" x14ac:dyDescent="0.2">
      <c r="A1910" s="103">
        <v>3739</v>
      </c>
      <c r="B1910" t="s">
        <v>141</v>
      </c>
      <c r="C1910" s="103">
        <v>38</v>
      </c>
      <c r="D1910" s="103">
        <v>13538</v>
      </c>
      <c r="E1910" s="162">
        <v>44216</v>
      </c>
    </row>
    <row r="1911" spans="1:5" x14ac:dyDescent="0.2">
      <c r="A1911" s="103">
        <v>3844</v>
      </c>
      <c r="B1911" t="s">
        <v>130</v>
      </c>
      <c r="C1911" s="103">
        <v>36</v>
      </c>
      <c r="D1911" s="103">
        <v>18362</v>
      </c>
      <c r="E1911" s="162">
        <v>44216</v>
      </c>
    </row>
    <row r="1912" spans="1:5" x14ac:dyDescent="0.2">
      <c r="A1912" s="103">
        <v>5614</v>
      </c>
      <c r="B1912" t="s">
        <v>106</v>
      </c>
      <c r="C1912" s="103">
        <v>36</v>
      </c>
      <c r="D1912" s="103">
        <v>8513</v>
      </c>
      <c r="E1912" s="162">
        <v>44216</v>
      </c>
    </row>
    <row r="1913" spans="1:5" x14ac:dyDescent="0.2">
      <c r="A1913" s="103">
        <v>3806</v>
      </c>
      <c r="B1913" t="s">
        <v>118</v>
      </c>
      <c r="C1913" s="103">
        <v>35</v>
      </c>
      <c r="D1913" s="103">
        <v>18320</v>
      </c>
      <c r="E1913" s="162">
        <v>44216</v>
      </c>
    </row>
    <row r="1914" spans="1:5" x14ac:dyDescent="0.2">
      <c r="A1914" s="103">
        <v>5606</v>
      </c>
      <c r="B1914" t="s">
        <v>108</v>
      </c>
      <c r="C1914" s="103">
        <v>35</v>
      </c>
      <c r="D1914" s="103">
        <v>4968</v>
      </c>
      <c r="E1914" s="162">
        <v>44216</v>
      </c>
    </row>
    <row r="1915" spans="1:5" x14ac:dyDescent="0.2">
      <c r="A1915" s="103">
        <v>5603</v>
      </c>
      <c r="B1915" t="s">
        <v>109</v>
      </c>
      <c r="C1915" s="103">
        <v>35</v>
      </c>
      <c r="D1915" s="103">
        <v>3895</v>
      </c>
      <c r="E1915" s="162">
        <v>44216</v>
      </c>
    </row>
    <row r="1916" spans="1:5" x14ac:dyDescent="0.2">
      <c r="A1916" s="103">
        <v>3715</v>
      </c>
      <c r="B1916" t="s">
        <v>122</v>
      </c>
      <c r="C1916" s="103">
        <v>35</v>
      </c>
      <c r="D1916" s="103">
        <v>15919</v>
      </c>
      <c r="E1916" s="162">
        <v>44216</v>
      </c>
    </row>
    <row r="1917" spans="1:5" x14ac:dyDescent="0.2">
      <c r="A1917" s="103">
        <v>3795</v>
      </c>
      <c r="B1917" t="s">
        <v>138</v>
      </c>
      <c r="C1917" s="103">
        <v>33</v>
      </c>
      <c r="D1917" s="103">
        <v>19352</v>
      </c>
      <c r="E1917" s="162">
        <v>44216</v>
      </c>
    </row>
    <row r="1918" spans="1:5" x14ac:dyDescent="0.2">
      <c r="A1918" s="103">
        <v>3784</v>
      </c>
      <c r="B1918" t="s">
        <v>136</v>
      </c>
      <c r="C1918" s="103">
        <v>33</v>
      </c>
      <c r="D1918" s="103">
        <v>10754</v>
      </c>
      <c r="E1918" s="162">
        <v>44216</v>
      </c>
    </row>
    <row r="1919" spans="1:5" x14ac:dyDescent="0.2">
      <c r="A1919" s="103">
        <v>3718</v>
      </c>
      <c r="B1919" t="s">
        <v>123</v>
      </c>
      <c r="C1919" s="103">
        <v>32</v>
      </c>
      <c r="D1919" s="103">
        <v>14358</v>
      </c>
      <c r="E1919" s="162">
        <v>44216</v>
      </c>
    </row>
    <row r="1920" spans="1:5" x14ac:dyDescent="0.2">
      <c r="A1920" s="103">
        <v>5613</v>
      </c>
      <c r="B1920" t="s">
        <v>104</v>
      </c>
      <c r="C1920" s="103">
        <v>32</v>
      </c>
      <c r="D1920" s="103">
        <v>3788</v>
      </c>
      <c r="E1920" s="162">
        <v>44216</v>
      </c>
    </row>
    <row r="1921" spans="1:5" x14ac:dyDescent="0.2">
      <c r="A1921" s="103">
        <v>3752</v>
      </c>
      <c r="B1921" t="s">
        <v>142</v>
      </c>
      <c r="C1921" s="103">
        <v>31</v>
      </c>
      <c r="D1921" s="103">
        <v>12005</v>
      </c>
      <c r="E1921" s="162">
        <v>44216</v>
      </c>
    </row>
    <row r="1922" spans="1:5" x14ac:dyDescent="0.2">
      <c r="A1922" s="103">
        <v>3764</v>
      </c>
      <c r="B1922" t="s">
        <v>139</v>
      </c>
      <c r="C1922" s="103">
        <v>30</v>
      </c>
      <c r="D1922" s="103">
        <v>11473</v>
      </c>
      <c r="E1922" s="162">
        <v>44216</v>
      </c>
    </row>
    <row r="1923" spans="1:5" x14ac:dyDescent="0.2">
      <c r="A1923" s="103">
        <v>1613</v>
      </c>
      <c r="B1923" t="s">
        <v>84</v>
      </c>
      <c r="C1923" s="103">
        <v>29</v>
      </c>
      <c r="D1923" s="103">
        <v>10702</v>
      </c>
      <c r="E1923" s="162">
        <v>44216</v>
      </c>
    </row>
    <row r="1924" spans="1:5" x14ac:dyDescent="0.2">
      <c r="A1924" s="103">
        <v>3743</v>
      </c>
      <c r="B1924" t="s">
        <v>131</v>
      </c>
      <c r="C1924" s="103">
        <v>28</v>
      </c>
      <c r="D1924" s="103">
        <v>20777</v>
      </c>
      <c r="E1924" s="162">
        <v>44216</v>
      </c>
    </row>
    <row r="1925" spans="1:5" x14ac:dyDescent="0.2">
      <c r="A1925" s="103">
        <v>3788</v>
      </c>
      <c r="B1925" t="s">
        <v>127</v>
      </c>
      <c r="C1925" s="103">
        <v>26</v>
      </c>
      <c r="D1925" s="103">
        <v>18020</v>
      </c>
      <c r="E1925" s="162">
        <v>44216</v>
      </c>
    </row>
    <row r="1926" spans="1:5" x14ac:dyDescent="0.2">
      <c r="A1926" s="103">
        <v>5605</v>
      </c>
      <c r="B1926" t="s">
        <v>101</v>
      </c>
      <c r="C1926" s="103">
        <v>26</v>
      </c>
      <c r="D1926" s="103">
        <v>9691</v>
      </c>
      <c r="E1926" s="162">
        <v>44216</v>
      </c>
    </row>
    <row r="1927" spans="1:5" x14ac:dyDescent="0.2">
      <c r="A1927" s="103">
        <v>3753</v>
      </c>
      <c r="B1927" t="s">
        <v>129</v>
      </c>
      <c r="C1927" s="103">
        <v>26</v>
      </c>
      <c r="D1927" s="103">
        <v>11554</v>
      </c>
      <c r="E1927" s="162">
        <v>44216</v>
      </c>
    </row>
    <row r="1928" spans="1:5" x14ac:dyDescent="0.2">
      <c r="A1928" s="103">
        <v>3791</v>
      </c>
      <c r="B1928" t="s">
        <v>143</v>
      </c>
      <c r="C1928" s="103">
        <v>24</v>
      </c>
      <c r="D1928" s="103">
        <v>12044</v>
      </c>
      <c r="E1928" s="162">
        <v>44216</v>
      </c>
    </row>
    <row r="1929" spans="1:5" x14ac:dyDescent="0.2">
      <c r="A1929" s="103">
        <v>5620</v>
      </c>
      <c r="B1929" t="s">
        <v>110</v>
      </c>
      <c r="C1929" s="103">
        <v>24</v>
      </c>
      <c r="D1929" s="103">
        <v>9536</v>
      </c>
      <c r="E1929" s="162">
        <v>44216</v>
      </c>
    </row>
    <row r="1930" spans="1:5" x14ac:dyDescent="0.2">
      <c r="A1930" s="103">
        <v>3797</v>
      </c>
      <c r="B1930" t="s">
        <v>112</v>
      </c>
      <c r="C1930" s="103">
        <v>23</v>
      </c>
      <c r="D1930" s="103">
        <v>7810</v>
      </c>
      <c r="E1930" s="162">
        <v>44216</v>
      </c>
    </row>
    <row r="1931" spans="1:5" x14ac:dyDescent="0.2">
      <c r="A1931" s="103">
        <v>3760</v>
      </c>
      <c r="B1931" t="s">
        <v>114</v>
      </c>
      <c r="C1931" s="103">
        <v>23</v>
      </c>
      <c r="D1931" s="103">
        <v>7677</v>
      </c>
      <c r="E1931" s="162">
        <v>44216</v>
      </c>
    </row>
    <row r="1932" spans="1:5" x14ac:dyDescent="0.2">
      <c r="A1932" s="103">
        <v>3859</v>
      </c>
      <c r="B1932" t="s">
        <v>117</v>
      </c>
      <c r="C1932" s="103">
        <v>22</v>
      </c>
      <c r="D1932" s="103">
        <v>12072</v>
      </c>
      <c r="E1932" s="162">
        <v>44216</v>
      </c>
    </row>
    <row r="1933" spans="1:5" x14ac:dyDescent="0.2">
      <c r="A1933" s="103">
        <v>3842</v>
      </c>
      <c r="B1933" t="s">
        <v>137</v>
      </c>
      <c r="C1933" s="103">
        <v>21</v>
      </c>
      <c r="D1933" s="103">
        <v>11706</v>
      </c>
      <c r="E1933" s="162">
        <v>44216</v>
      </c>
    </row>
    <row r="1934" spans="1:5" x14ac:dyDescent="0.2">
      <c r="A1934" s="103">
        <v>3767</v>
      </c>
      <c r="B1934" t="s">
        <v>126</v>
      </c>
      <c r="C1934" s="103">
        <v>21</v>
      </c>
      <c r="D1934" s="103">
        <v>8818</v>
      </c>
      <c r="E1934" s="162">
        <v>44216</v>
      </c>
    </row>
    <row r="1935" spans="1:5" x14ac:dyDescent="0.2">
      <c r="A1935" s="103">
        <v>5602</v>
      </c>
      <c r="B1935" t="s">
        <v>107</v>
      </c>
      <c r="C1935" s="103">
        <v>20</v>
      </c>
      <c r="D1935" s="103">
        <v>6546</v>
      </c>
      <c r="E1935" s="162">
        <v>44216</v>
      </c>
    </row>
    <row r="1936" spans="1:5" x14ac:dyDescent="0.2">
      <c r="A1936" s="103">
        <v>3798</v>
      </c>
      <c r="B1936" t="s">
        <v>116</v>
      </c>
      <c r="C1936" s="103">
        <v>19</v>
      </c>
      <c r="D1936" s="103">
        <v>14787</v>
      </c>
      <c r="E1936" s="162">
        <v>44216</v>
      </c>
    </row>
    <row r="1937" spans="1:5" x14ac:dyDescent="0.2">
      <c r="A1937" s="103">
        <v>5615</v>
      </c>
      <c r="B1937" t="s">
        <v>105</v>
      </c>
      <c r="C1937" s="103">
        <v>19</v>
      </c>
      <c r="D1937" s="103">
        <v>8941</v>
      </c>
      <c r="E1937" s="162">
        <v>44216</v>
      </c>
    </row>
    <row r="1938" spans="1:5" x14ac:dyDescent="0.2">
      <c r="A1938" s="103">
        <v>3860</v>
      </c>
      <c r="B1938" t="s">
        <v>115</v>
      </c>
      <c r="C1938" s="103">
        <v>18</v>
      </c>
      <c r="D1938" s="103">
        <v>10621</v>
      </c>
      <c r="E1938" s="162">
        <v>44216</v>
      </c>
    </row>
    <row r="1939" spans="1:5" x14ac:dyDescent="0.2">
      <c r="A1939" s="103">
        <v>1602</v>
      </c>
      <c r="B1939" t="s">
        <v>88</v>
      </c>
      <c r="C1939" s="103">
        <v>18</v>
      </c>
      <c r="D1939" s="103">
        <v>9578</v>
      </c>
      <c r="E1939" s="162">
        <v>44216</v>
      </c>
    </row>
    <row r="1940" spans="1:5" x14ac:dyDescent="0.2">
      <c r="A1940" s="103">
        <v>5619</v>
      </c>
      <c r="B1940" t="s">
        <v>102</v>
      </c>
      <c r="C1940" s="103">
        <v>16</v>
      </c>
      <c r="D1940" s="103">
        <v>7546</v>
      </c>
      <c r="E1940" s="162">
        <v>44216</v>
      </c>
    </row>
    <row r="1941" spans="1:5" x14ac:dyDescent="0.2">
      <c r="A1941" s="103">
        <v>3736</v>
      </c>
      <c r="B1941" t="s">
        <v>146</v>
      </c>
      <c r="C1941" s="103">
        <v>16</v>
      </c>
      <c r="D1941" s="103">
        <v>5376</v>
      </c>
      <c r="E1941" s="162">
        <v>44216</v>
      </c>
    </row>
    <row r="1942" spans="1:5" x14ac:dyDescent="0.2">
      <c r="A1942" s="103">
        <v>3863</v>
      </c>
      <c r="B1942" t="s">
        <v>133</v>
      </c>
      <c r="C1942" s="103">
        <v>16</v>
      </c>
      <c r="D1942" s="103">
        <v>6779</v>
      </c>
      <c r="E1942" s="162">
        <v>44216</v>
      </c>
    </row>
    <row r="1943" spans="1:5" x14ac:dyDescent="0.2">
      <c r="A1943" s="103">
        <v>5617</v>
      </c>
      <c r="B1943" t="s">
        <v>103</v>
      </c>
      <c r="C1943" s="103">
        <v>14</v>
      </c>
      <c r="D1943" s="103">
        <v>6762</v>
      </c>
      <c r="E1943" s="162">
        <v>44216</v>
      </c>
    </row>
    <row r="1944" spans="1:5" x14ac:dyDescent="0.2">
      <c r="A1944" s="103">
        <v>1608</v>
      </c>
      <c r="B1944" t="s">
        <v>78</v>
      </c>
      <c r="C1944" s="103">
        <v>13</v>
      </c>
      <c r="D1944" s="103">
        <v>7568</v>
      </c>
      <c r="E1944" s="162">
        <v>44216</v>
      </c>
    </row>
    <row r="1945" spans="1:5" x14ac:dyDescent="0.2">
      <c r="A1945" s="103">
        <v>3776</v>
      </c>
      <c r="B1945" t="s">
        <v>134</v>
      </c>
      <c r="C1945" s="103">
        <v>13</v>
      </c>
      <c r="D1945" s="103">
        <v>7564</v>
      </c>
      <c r="E1945" s="162">
        <v>44216</v>
      </c>
    </row>
    <row r="1946" spans="1:5" x14ac:dyDescent="0.2">
      <c r="A1946" s="103">
        <v>1636</v>
      </c>
      <c r="B1946" t="s">
        <v>82</v>
      </c>
      <c r="C1946" s="103">
        <v>10</v>
      </c>
      <c r="D1946" s="103">
        <v>2772</v>
      </c>
      <c r="E1946" s="162">
        <v>44216</v>
      </c>
    </row>
    <row r="1947" spans="1:5" x14ac:dyDescent="0.2">
      <c r="A1947" s="103">
        <v>1603</v>
      </c>
      <c r="B1947" t="s">
        <v>89</v>
      </c>
      <c r="C1947" s="103">
        <v>7</v>
      </c>
      <c r="D1947" s="103">
        <v>4788</v>
      </c>
      <c r="E1947" s="162">
        <v>44216</v>
      </c>
    </row>
    <row r="1948" spans="1:5" x14ac:dyDescent="0.2">
      <c r="A1948" s="103">
        <v>1619</v>
      </c>
      <c r="B1948" t="s">
        <v>83</v>
      </c>
      <c r="C1948" s="103">
        <v>6</v>
      </c>
      <c r="D1948" s="103">
        <v>1296</v>
      </c>
      <c r="E1948" s="162">
        <v>44216</v>
      </c>
    </row>
    <row r="1949" spans="1:5" x14ac:dyDescent="0.2">
      <c r="A1949" s="103">
        <v>1604</v>
      </c>
      <c r="B1949" t="s">
        <v>86</v>
      </c>
      <c r="C1949" s="103">
        <v>4</v>
      </c>
      <c r="D1949" s="103">
        <v>1773</v>
      </c>
      <c r="E1949" s="162">
        <v>44216</v>
      </c>
    </row>
    <row r="1950" spans="1:5" x14ac:dyDescent="0.2">
      <c r="A1950" s="103">
        <v>1607</v>
      </c>
      <c r="B1950" t="s">
        <v>87</v>
      </c>
      <c r="C1950" s="103">
        <v>4</v>
      </c>
      <c r="D1950" s="103">
        <v>3332</v>
      </c>
      <c r="E1950" s="162">
        <v>44216</v>
      </c>
    </row>
    <row r="1951" spans="1:5" x14ac:dyDescent="0.2">
      <c r="A1951" s="103">
        <v>1605</v>
      </c>
      <c r="B1951" t="s">
        <v>80</v>
      </c>
      <c r="C1951" s="103">
        <v>2</v>
      </c>
      <c r="D1951" s="103">
        <v>766</v>
      </c>
      <c r="E1951" s="162">
        <v>44216</v>
      </c>
    </row>
    <row r="1952" spans="1:5" x14ac:dyDescent="0.2">
      <c r="A1952" s="103">
        <v>3849</v>
      </c>
      <c r="B1952" t="s">
        <v>147</v>
      </c>
      <c r="C1952" s="103">
        <v>75</v>
      </c>
      <c r="D1952" s="103">
        <v>30355</v>
      </c>
      <c r="E1952" s="162">
        <v>44217</v>
      </c>
    </row>
    <row r="1953" spans="1:5" x14ac:dyDescent="0.2">
      <c r="A1953" s="103">
        <v>3843</v>
      </c>
      <c r="B1953" t="s">
        <v>125</v>
      </c>
      <c r="C1953" s="103">
        <v>71</v>
      </c>
      <c r="D1953" s="103">
        <v>22017</v>
      </c>
      <c r="E1953" s="162">
        <v>44217</v>
      </c>
    </row>
    <row r="1954" spans="1:5" x14ac:dyDescent="0.2">
      <c r="A1954" s="103">
        <v>3715</v>
      </c>
      <c r="B1954" t="s">
        <v>122</v>
      </c>
      <c r="C1954" s="103">
        <v>54</v>
      </c>
      <c r="D1954" s="103">
        <v>24356</v>
      </c>
      <c r="E1954" s="162">
        <v>44217</v>
      </c>
    </row>
    <row r="1955" spans="1:5" x14ac:dyDescent="0.2">
      <c r="A1955" s="103">
        <v>3873</v>
      </c>
      <c r="B1955" t="s">
        <v>132</v>
      </c>
      <c r="C1955" s="103">
        <v>50</v>
      </c>
      <c r="D1955" s="103">
        <v>25547</v>
      </c>
      <c r="E1955" s="162">
        <v>44217</v>
      </c>
    </row>
    <row r="1956" spans="1:5" x14ac:dyDescent="0.2">
      <c r="A1956" s="103">
        <v>3761</v>
      </c>
      <c r="B1956" t="s">
        <v>140</v>
      </c>
      <c r="C1956" s="103">
        <v>49</v>
      </c>
      <c r="D1956" s="103">
        <v>22849</v>
      </c>
      <c r="E1956" s="162">
        <v>44217</v>
      </c>
    </row>
    <row r="1957" spans="1:5" x14ac:dyDescent="0.2">
      <c r="A1957" s="103">
        <v>5606</v>
      </c>
      <c r="B1957" t="s">
        <v>108</v>
      </c>
      <c r="C1957" s="103">
        <v>42</v>
      </c>
      <c r="D1957" s="103">
        <v>9169</v>
      </c>
      <c r="E1957" s="162">
        <v>44217</v>
      </c>
    </row>
    <row r="1958" spans="1:5" x14ac:dyDescent="0.2">
      <c r="A1958" s="103">
        <v>3743</v>
      </c>
      <c r="B1958" t="s">
        <v>131</v>
      </c>
      <c r="C1958" s="103">
        <v>39</v>
      </c>
      <c r="D1958" s="103">
        <v>17916</v>
      </c>
      <c r="E1958" s="162">
        <v>44217</v>
      </c>
    </row>
    <row r="1959" spans="1:5" x14ac:dyDescent="0.2">
      <c r="A1959" s="103">
        <v>3718</v>
      </c>
      <c r="B1959" t="s">
        <v>123</v>
      </c>
      <c r="C1959" s="103">
        <v>38</v>
      </c>
      <c r="D1959" s="103">
        <v>17592</v>
      </c>
      <c r="E1959" s="162">
        <v>44217</v>
      </c>
    </row>
    <row r="1960" spans="1:5" x14ac:dyDescent="0.2">
      <c r="A1960" s="103">
        <v>3844</v>
      </c>
      <c r="B1960" t="s">
        <v>130</v>
      </c>
      <c r="C1960" s="103">
        <v>38</v>
      </c>
      <c r="D1960" s="103">
        <v>19844</v>
      </c>
      <c r="E1960" s="162">
        <v>44217</v>
      </c>
    </row>
    <row r="1961" spans="1:5" x14ac:dyDescent="0.2">
      <c r="A1961" s="103">
        <v>3860</v>
      </c>
      <c r="B1961" t="s">
        <v>115</v>
      </c>
      <c r="C1961" s="103">
        <v>34</v>
      </c>
      <c r="D1961" s="103">
        <v>11251</v>
      </c>
      <c r="E1961" s="162">
        <v>44217</v>
      </c>
    </row>
    <row r="1962" spans="1:5" x14ac:dyDescent="0.2">
      <c r="A1962" s="103">
        <v>3791</v>
      </c>
      <c r="B1962" t="s">
        <v>143</v>
      </c>
      <c r="C1962" s="103">
        <v>34</v>
      </c>
      <c r="D1962" s="103">
        <v>11741</v>
      </c>
      <c r="E1962" s="162">
        <v>44217</v>
      </c>
    </row>
    <row r="1963" spans="1:5" x14ac:dyDescent="0.2">
      <c r="A1963" s="103">
        <v>3751</v>
      </c>
      <c r="B1963" t="s">
        <v>111</v>
      </c>
      <c r="C1963" s="103">
        <v>33</v>
      </c>
      <c r="D1963" s="103">
        <v>13253</v>
      </c>
      <c r="E1963" s="162">
        <v>44217</v>
      </c>
    </row>
    <row r="1964" spans="1:5" x14ac:dyDescent="0.2">
      <c r="A1964" s="103">
        <v>3776</v>
      </c>
      <c r="B1964" t="s">
        <v>134</v>
      </c>
      <c r="C1964" s="103">
        <v>33</v>
      </c>
      <c r="D1964" s="103">
        <v>11021</v>
      </c>
      <c r="E1964" s="162">
        <v>44217</v>
      </c>
    </row>
    <row r="1965" spans="1:5" x14ac:dyDescent="0.2">
      <c r="A1965" s="103">
        <v>3795</v>
      </c>
      <c r="B1965" t="s">
        <v>138</v>
      </c>
      <c r="C1965" s="103">
        <v>32</v>
      </c>
      <c r="D1965" s="103">
        <v>20660</v>
      </c>
      <c r="E1965" s="162">
        <v>44217</v>
      </c>
    </row>
    <row r="1966" spans="1:5" x14ac:dyDescent="0.2">
      <c r="A1966" s="103">
        <v>3739</v>
      </c>
      <c r="B1966" t="s">
        <v>141</v>
      </c>
      <c r="C1966" s="103">
        <v>32</v>
      </c>
      <c r="D1966" s="103">
        <v>13796</v>
      </c>
      <c r="E1966" s="162">
        <v>44217</v>
      </c>
    </row>
    <row r="1967" spans="1:5" x14ac:dyDescent="0.2">
      <c r="A1967" s="103">
        <v>3859</v>
      </c>
      <c r="B1967" t="s">
        <v>117</v>
      </c>
      <c r="C1967" s="103">
        <v>32</v>
      </c>
      <c r="D1967" s="103">
        <v>15743</v>
      </c>
      <c r="E1967" s="162">
        <v>44217</v>
      </c>
    </row>
    <row r="1968" spans="1:5" x14ac:dyDescent="0.2">
      <c r="A1968" s="103">
        <v>5615</v>
      </c>
      <c r="B1968" t="s">
        <v>105</v>
      </c>
      <c r="C1968" s="103">
        <v>31</v>
      </c>
      <c r="D1968" s="103">
        <v>9810</v>
      </c>
      <c r="E1968" s="162">
        <v>44217</v>
      </c>
    </row>
    <row r="1969" spans="1:5" x14ac:dyDescent="0.2">
      <c r="A1969" s="103">
        <v>5605</v>
      </c>
      <c r="B1969" t="s">
        <v>101</v>
      </c>
      <c r="C1969" s="103">
        <v>30</v>
      </c>
      <c r="D1969" s="103">
        <v>13298</v>
      </c>
      <c r="E1969" s="162">
        <v>44217</v>
      </c>
    </row>
    <row r="1970" spans="1:5" x14ac:dyDescent="0.2">
      <c r="A1970" s="103">
        <v>3760</v>
      </c>
      <c r="B1970" t="s">
        <v>114</v>
      </c>
      <c r="C1970" s="103">
        <v>30</v>
      </c>
      <c r="D1970" s="103">
        <v>13093</v>
      </c>
      <c r="E1970" s="162">
        <v>44217</v>
      </c>
    </row>
    <row r="1971" spans="1:5" x14ac:dyDescent="0.2">
      <c r="A1971" s="103">
        <v>3752</v>
      </c>
      <c r="B1971" t="s">
        <v>142</v>
      </c>
      <c r="C1971" s="103">
        <v>29</v>
      </c>
      <c r="D1971" s="103">
        <v>12426</v>
      </c>
      <c r="E1971" s="162">
        <v>44217</v>
      </c>
    </row>
    <row r="1972" spans="1:5" x14ac:dyDescent="0.2">
      <c r="A1972" s="103">
        <v>3788</v>
      </c>
      <c r="B1972" t="s">
        <v>127</v>
      </c>
      <c r="C1972" s="103">
        <v>28</v>
      </c>
      <c r="D1972" s="103">
        <v>16643</v>
      </c>
      <c r="E1972" s="162">
        <v>44217</v>
      </c>
    </row>
    <row r="1973" spans="1:5" x14ac:dyDescent="0.2">
      <c r="A1973" s="103">
        <v>5619</v>
      </c>
      <c r="B1973" t="s">
        <v>102</v>
      </c>
      <c r="C1973" s="103">
        <v>27</v>
      </c>
      <c r="D1973" s="103">
        <v>10874</v>
      </c>
      <c r="E1973" s="162">
        <v>44217</v>
      </c>
    </row>
    <row r="1974" spans="1:5" x14ac:dyDescent="0.2">
      <c r="A1974" s="103">
        <v>3764</v>
      </c>
      <c r="B1974" t="s">
        <v>139</v>
      </c>
      <c r="C1974" s="103">
        <v>27</v>
      </c>
      <c r="D1974" s="103">
        <v>15531</v>
      </c>
      <c r="E1974" s="162">
        <v>44217</v>
      </c>
    </row>
    <row r="1975" spans="1:5" x14ac:dyDescent="0.2">
      <c r="A1975" s="103">
        <v>1601</v>
      </c>
      <c r="B1975" t="s">
        <v>81</v>
      </c>
      <c r="C1975" s="103">
        <v>26</v>
      </c>
      <c r="D1975" s="103">
        <v>12778</v>
      </c>
      <c r="E1975" s="162">
        <v>44217</v>
      </c>
    </row>
    <row r="1976" spans="1:5" x14ac:dyDescent="0.2">
      <c r="A1976" s="103">
        <v>3753</v>
      </c>
      <c r="B1976" t="s">
        <v>129</v>
      </c>
      <c r="C1976" s="103">
        <v>26</v>
      </c>
      <c r="D1976" s="103">
        <v>12133</v>
      </c>
      <c r="E1976" s="162">
        <v>44217</v>
      </c>
    </row>
    <row r="1977" spans="1:5" x14ac:dyDescent="0.2">
      <c r="A1977" s="103">
        <v>5602</v>
      </c>
      <c r="B1977" t="s">
        <v>107</v>
      </c>
      <c r="C1977" s="103">
        <v>26</v>
      </c>
      <c r="D1977" s="103">
        <v>12179</v>
      </c>
      <c r="E1977" s="162">
        <v>44217</v>
      </c>
    </row>
    <row r="1978" spans="1:5" x14ac:dyDescent="0.2">
      <c r="A1978" s="103">
        <v>3723</v>
      </c>
      <c r="B1978" t="s">
        <v>113</v>
      </c>
      <c r="C1978" s="103">
        <v>24</v>
      </c>
      <c r="D1978" s="103">
        <v>17303</v>
      </c>
      <c r="E1978" s="162">
        <v>44217</v>
      </c>
    </row>
    <row r="1979" spans="1:5" x14ac:dyDescent="0.2">
      <c r="A1979" s="103">
        <v>5617</v>
      </c>
      <c r="B1979" t="s">
        <v>103</v>
      </c>
      <c r="C1979" s="103">
        <v>22</v>
      </c>
      <c r="D1979" s="103">
        <v>8507</v>
      </c>
      <c r="E1979" s="162">
        <v>44217</v>
      </c>
    </row>
    <row r="1980" spans="1:5" x14ac:dyDescent="0.2">
      <c r="A1980" s="103">
        <v>5614</v>
      </c>
      <c r="B1980" t="s">
        <v>106</v>
      </c>
      <c r="C1980" s="103">
        <v>22</v>
      </c>
      <c r="D1980" s="103">
        <v>6303</v>
      </c>
      <c r="E1980" s="162">
        <v>44217</v>
      </c>
    </row>
    <row r="1981" spans="1:5" x14ac:dyDescent="0.2">
      <c r="A1981" s="103">
        <v>3737</v>
      </c>
      <c r="B1981" t="s">
        <v>145</v>
      </c>
      <c r="C1981" s="103">
        <v>22</v>
      </c>
      <c r="D1981" s="103">
        <v>13131</v>
      </c>
      <c r="E1981" s="162">
        <v>44217</v>
      </c>
    </row>
    <row r="1982" spans="1:5" x14ac:dyDescent="0.2">
      <c r="A1982" s="103">
        <v>5603</v>
      </c>
      <c r="B1982" t="s">
        <v>109</v>
      </c>
      <c r="C1982" s="103">
        <v>22</v>
      </c>
      <c r="D1982" s="103">
        <v>2978</v>
      </c>
      <c r="E1982" s="162">
        <v>44217</v>
      </c>
    </row>
    <row r="1983" spans="1:5" x14ac:dyDescent="0.2">
      <c r="A1983" s="103">
        <v>1608</v>
      </c>
      <c r="B1983" t="s">
        <v>78</v>
      </c>
      <c r="C1983" s="103">
        <v>21</v>
      </c>
      <c r="D1983" s="103">
        <v>6530</v>
      </c>
      <c r="E1983" s="162">
        <v>44217</v>
      </c>
    </row>
    <row r="1984" spans="1:5" x14ac:dyDescent="0.2">
      <c r="A1984" s="103">
        <v>3867</v>
      </c>
      <c r="B1984" t="s">
        <v>144</v>
      </c>
      <c r="C1984" s="103">
        <v>21</v>
      </c>
      <c r="D1984" s="103">
        <v>12718</v>
      </c>
      <c r="E1984" s="162">
        <v>44217</v>
      </c>
    </row>
    <row r="1985" spans="1:5" x14ac:dyDescent="0.2">
      <c r="A1985" s="103">
        <v>1626</v>
      </c>
      <c r="B1985" t="s">
        <v>79</v>
      </c>
      <c r="C1985" s="103">
        <v>17</v>
      </c>
      <c r="D1985" s="103">
        <v>7274</v>
      </c>
      <c r="E1985" s="162">
        <v>44217</v>
      </c>
    </row>
    <row r="1986" spans="1:5" x14ac:dyDescent="0.2">
      <c r="A1986" s="103">
        <v>3787</v>
      </c>
      <c r="B1986" t="s">
        <v>128</v>
      </c>
      <c r="C1986" s="103">
        <v>16</v>
      </c>
      <c r="D1986" s="103">
        <v>8479</v>
      </c>
      <c r="E1986" s="162">
        <v>44217</v>
      </c>
    </row>
    <row r="1987" spans="1:5" x14ac:dyDescent="0.2">
      <c r="A1987" s="103">
        <v>1636</v>
      </c>
      <c r="B1987" t="s">
        <v>82</v>
      </c>
      <c r="C1987" s="103">
        <v>14</v>
      </c>
      <c r="D1987" s="103">
        <v>8534</v>
      </c>
      <c r="E1987" s="162">
        <v>44217</v>
      </c>
    </row>
    <row r="1988" spans="1:5" x14ac:dyDescent="0.2">
      <c r="A1988" s="103">
        <v>1632</v>
      </c>
      <c r="B1988" t="s">
        <v>85</v>
      </c>
      <c r="C1988" s="103">
        <v>14</v>
      </c>
      <c r="D1988" s="103">
        <v>4308</v>
      </c>
      <c r="E1988" s="162">
        <v>44217</v>
      </c>
    </row>
    <row r="1989" spans="1:5" x14ac:dyDescent="0.2">
      <c r="A1989" s="103">
        <v>5620</v>
      </c>
      <c r="B1989" t="s">
        <v>110</v>
      </c>
      <c r="C1989" s="103">
        <v>14</v>
      </c>
      <c r="D1989" s="103">
        <v>6100</v>
      </c>
      <c r="E1989" s="162">
        <v>44217</v>
      </c>
    </row>
    <row r="1990" spans="1:5" x14ac:dyDescent="0.2">
      <c r="A1990" s="103">
        <v>1605</v>
      </c>
      <c r="B1990" t="s">
        <v>80</v>
      </c>
      <c r="C1990" s="103">
        <v>13</v>
      </c>
      <c r="D1990" s="103">
        <v>9272</v>
      </c>
      <c r="E1990" s="162">
        <v>44217</v>
      </c>
    </row>
    <row r="1991" spans="1:5" x14ac:dyDescent="0.2">
      <c r="A1991" s="103">
        <v>1604</v>
      </c>
      <c r="B1991" t="s">
        <v>86</v>
      </c>
      <c r="C1991" s="103">
        <v>9</v>
      </c>
      <c r="D1991" s="103">
        <v>3010</v>
      </c>
      <c r="E1991" s="162">
        <v>44217</v>
      </c>
    </row>
    <row r="1992" spans="1:5" x14ac:dyDescent="0.2">
      <c r="A1992" s="103">
        <v>1619</v>
      </c>
      <c r="B1992" t="s">
        <v>83</v>
      </c>
      <c r="C1992" s="103">
        <v>8</v>
      </c>
      <c r="D1992" s="103">
        <v>2923</v>
      </c>
      <c r="E1992" s="162">
        <v>44217</v>
      </c>
    </row>
    <row r="1993" spans="1:5" x14ac:dyDescent="0.2">
      <c r="A1993" s="103">
        <v>1613</v>
      </c>
      <c r="B1993" t="s">
        <v>84</v>
      </c>
      <c r="C1993" s="103">
        <v>3</v>
      </c>
      <c r="D1993" s="103">
        <v>1645</v>
      </c>
      <c r="E1993" s="162">
        <v>44217</v>
      </c>
    </row>
    <row r="1994" spans="1:5" x14ac:dyDescent="0.2">
      <c r="A1994" s="103">
        <v>3849</v>
      </c>
      <c r="B1994" t="s">
        <v>147</v>
      </c>
      <c r="C1994" s="103">
        <v>82</v>
      </c>
      <c r="D1994" s="103">
        <v>23682</v>
      </c>
      <c r="E1994" s="162">
        <v>44218</v>
      </c>
    </row>
    <row r="1995" spans="1:5" x14ac:dyDescent="0.2">
      <c r="A1995" s="103">
        <v>3873</v>
      </c>
      <c r="B1995" t="s">
        <v>132</v>
      </c>
      <c r="C1995" s="103">
        <v>55</v>
      </c>
      <c r="D1995" s="103">
        <v>25654</v>
      </c>
      <c r="E1995" s="162">
        <v>44218</v>
      </c>
    </row>
    <row r="1996" spans="1:5" x14ac:dyDescent="0.2">
      <c r="A1996" s="103">
        <v>3723</v>
      </c>
      <c r="B1996" t="s">
        <v>113</v>
      </c>
      <c r="C1996" s="103">
        <v>49</v>
      </c>
      <c r="D1996" s="103">
        <v>31501</v>
      </c>
      <c r="E1996" s="162">
        <v>44218</v>
      </c>
    </row>
    <row r="1997" spans="1:5" x14ac:dyDescent="0.2">
      <c r="A1997" s="103">
        <v>3844</v>
      </c>
      <c r="B1997" t="s">
        <v>130</v>
      </c>
      <c r="C1997" s="103">
        <v>45</v>
      </c>
      <c r="D1997" s="103">
        <v>14129</v>
      </c>
      <c r="E1997" s="162">
        <v>44218</v>
      </c>
    </row>
    <row r="1998" spans="1:5" x14ac:dyDescent="0.2">
      <c r="A1998" s="103">
        <v>3859</v>
      </c>
      <c r="B1998" t="s">
        <v>117</v>
      </c>
      <c r="C1998" s="103">
        <v>45</v>
      </c>
      <c r="D1998" s="103">
        <v>21128</v>
      </c>
      <c r="E1998" s="162">
        <v>44218</v>
      </c>
    </row>
    <row r="1999" spans="1:5" x14ac:dyDescent="0.2">
      <c r="A1999" s="103">
        <v>5614</v>
      </c>
      <c r="B1999" t="s">
        <v>106</v>
      </c>
      <c r="C1999" s="103">
        <v>42</v>
      </c>
      <c r="D1999" s="103">
        <v>7637</v>
      </c>
      <c r="E1999" s="162">
        <v>44218</v>
      </c>
    </row>
    <row r="2000" spans="1:5" x14ac:dyDescent="0.2">
      <c r="A2000" s="103">
        <v>3715</v>
      </c>
      <c r="B2000" t="s">
        <v>122</v>
      </c>
      <c r="C2000" s="103">
        <v>41</v>
      </c>
      <c r="D2000" s="103">
        <v>16938</v>
      </c>
      <c r="E2000" s="162">
        <v>44218</v>
      </c>
    </row>
    <row r="2001" spans="1:5" x14ac:dyDescent="0.2">
      <c r="A2001" s="103">
        <v>3788</v>
      </c>
      <c r="B2001" t="s">
        <v>127</v>
      </c>
      <c r="C2001" s="103">
        <v>40</v>
      </c>
      <c r="D2001" s="103">
        <v>30578</v>
      </c>
      <c r="E2001" s="162">
        <v>44218</v>
      </c>
    </row>
    <row r="2002" spans="1:5" x14ac:dyDescent="0.2">
      <c r="A2002" s="103">
        <v>3751</v>
      </c>
      <c r="B2002" t="s">
        <v>111</v>
      </c>
      <c r="C2002" s="103">
        <v>36</v>
      </c>
      <c r="D2002" s="103">
        <v>15027</v>
      </c>
      <c r="E2002" s="162">
        <v>44218</v>
      </c>
    </row>
    <row r="2003" spans="1:5" x14ac:dyDescent="0.2">
      <c r="A2003" s="103">
        <v>3743</v>
      </c>
      <c r="B2003" t="s">
        <v>131</v>
      </c>
      <c r="C2003" s="103">
        <v>36</v>
      </c>
      <c r="D2003" s="103">
        <v>25708</v>
      </c>
      <c r="E2003" s="162">
        <v>44218</v>
      </c>
    </row>
    <row r="2004" spans="1:5" x14ac:dyDescent="0.2">
      <c r="A2004" s="103">
        <v>3764</v>
      </c>
      <c r="B2004" t="s">
        <v>139</v>
      </c>
      <c r="C2004" s="103">
        <v>34</v>
      </c>
      <c r="D2004" s="103">
        <v>14129</v>
      </c>
      <c r="E2004" s="162">
        <v>44218</v>
      </c>
    </row>
    <row r="2005" spans="1:5" x14ac:dyDescent="0.2">
      <c r="A2005" s="103">
        <v>3846</v>
      </c>
      <c r="B2005" t="s">
        <v>120</v>
      </c>
      <c r="C2005" s="103">
        <v>34</v>
      </c>
      <c r="D2005" s="103">
        <v>14614</v>
      </c>
      <c r="E2005" s="162">
        <v>44218</v>
      </c>
    </row>
    <row r="2006" spans="1:5" x14ac:dyDescent="0.2">
      <c r="A2006" s="103">
        <v>5617</v>
      </c>
      <c r="B2006" t="s">
        <v>103</v>
      </c>
      <c r="C2006" s="103">
        <v>33</v>
      </c>
      <c r="D2006" s="103">
        <v>6623</v>
      </c>
      <c r="E2006" s="162">
        <v>44218</v>
      </c>
    </row>
    <row r="2007" spans="1:5" x14ac:dyDescent="0.2">
      <c r="A2007" s="103">
        <v>3752</v>
      </c>
      <c r="B2007" t="s">
        <v>142</v>
      </c>
      <c r="C2007" s="103">
        <v>33</v>
      </c>
      <c r="D2007" s="103">
        <v>14222</v>
      </c>
      <c r="E2007" s="162">
        <v>44218</v>
      </c>
    </row>
    <row r="2008" spans="1:5" x14ac:dyDescent="0.2">
      <c r="A2008" s="103">
        <v>3797</v>
      </c>
      <c r="B2008" t="s">
        <v>112</v>
      </c>
      <c r="C2008" s="103">
        <v>32</v>
      </c>
      <c r="D2008" s="103">
        <v>12314</v>
      </c>
      <c r="E2008" s="162">
        <v>44218</v>
      </c>
    </row>
    <row r="2009" spans="1:5" x14ac:dyDescent="0.2">
      <c r="A2009" s="103">
        <v>5620</v>
      </c>
      <c r="B2009" t="s">
        <v>110</v>
      </c>
      <c r="C2009" s="103">
        <v>32</v>
      </c>
      <c r="D2009" s="103">
        <v>8111</v>
      </c>
      <c r="E2009" s="162">
        <v>44218</v>
      </c>
    </row>
    <row r="2010" spans="1:5" x14ac:dyDescent="0.2">
      <c r="A2010" s="103">
        <v>3784</v>
      </c>
      <c r="B2010" t="s">
        <v>136</v>
      </c>
      <c r="C2010" s="103">
        <v>31</v>
      </c>
      <c r="D2010" s="103">
        <v>14142</v>
      </c>
      <c r="E2010" s="162">
        <v>44218</v>
      </c>
    </row>
    <row r="2011" spans="1:5" x14ac:dyDescent="0.2">
      <c r="A2011" s="103">
        <v>3795</v>
      </c>
      <c r="B2011" t="s">
        <v>138</v>
      </c>
      <c r="C2011" s="103">
        <v>30</v>
      </c>
      <c r="D2011" s="103">
        <v>17436</v>
      </c>
      <c r="E2011" s="162">
        <v>44218</v>
      </c>
    </row>
    <row r="2012" spans="1:5" x14ac:dyDescent="0.2">
      <c r="A2012" s="103">
        <v>3739</v>
      </c>
      <c r="B2012" t="s">
        <v>141</v>
      </c>
      <c r="C2012" s="103">
        <v>30</v>
      </c>
      <c r="D2012" s="103">
        <v>9948</v>
      </c>
      <c r="E2012" s="162">
        <v>44218</v>
      </c>
    </row>
    <row r="2013" spans="1:5" x14ac:dyDescent="0.2">
      <c r="A2013" s="103">
        <v>5615</v>
      </c>
      <c r="B2013" t="s">
        <v>105</v>
      </c>
      <c r="C2013" s="103">
        <v>30</v>
      </c>
      <c r="D2013" s="103">
        <v>11135</v>
      </c>
      <c r="E2013" s="162">
        <v>44218</v>
      </c>
    </row>
    <row r="2014" spans="1:5" x14ac:dyDescent="0.2">
      <c r="A2014" s="103">
        <v>3787</v>
      </c>
      <c r="B2014" t="s">
        <v>128</v>
      </c>
      <c r="C2014" s="103">
        <v>29</v>
      </c>
      <c r="D2014" s="103">
        <v>18222</v>
      </c>
      <c r="E2014" s="162">
        <v>44218</v>
      </c>
    </row>
    <row r="2015" spans="1:5" x14ac:dyDescent="0.2">
      <c r="A2015" s="103">
        <v>3736</v>
      </c>
      <c r="B2015" t="s">
        <v>146</v>
      </c>
      <c r="C2015" s="103">
        <v>29</v>
      </c>
      <c r="D2015" s="103">
        <v>12493</v>
      </c>
      <c r="E2015" s="162">
        <v>44218</v>
      </c>
    </row>
    <row r="2016" spans="1:5" x14ac:dyDescent="0.2">
      <c r="A2016" s="103">
        <v>3737</v>
      </c>
      <c r="B2016" t="s">
        <v>145</v>
      </c>
      <c r="C2016" s="103">
        <v>28</v>
      </c>
      <c r="D2016" s="103">
        <v>20916</v>
      </c>
      <c r="E2016" s="162">
        <v>44218</v>
      </c>
    </row>
    <row r="2017" spans="1:5" x14ac:dyDescent="0.2">
      <c r="A2017" s="103">
        <v>5603</v>
      </c>
      <c r="B2017" t="s">
        <v>109</v>
      </c>
      <c r="C2017" s="103">
        <v>28</v>
      </c>
      <c r="D2017" s="103">
        <v>5589</v>
      </c>
      <c r="E2017" s="162">
        <v>44218</v>
      </c>
    </row>
    <row r="2018" spans="1:5" x14ac:dyDescent="0.2">
      <c r="A2018" s="103">
        <v>1608</v>
      </c>
      <c r="B2018" t="s">
        <v>78</v>
      </c>
      <c r="C2018" s="103">
        <v>27</v>
      </c>
      <c r="D2018" s="103">
        <v>14027</v>
      </c>
      <c r="E2018" s="162">
        <v>44218</v>
      </c>
    </row>
    <row r="2019" spans="1:5" x14ac:dyDescent="0.2">
      <c r="A2019" s="103">
        <v>3767</v>
      </c>
      <c r="B2019" t="s">
        <v>126</v>
      </c>
      <c r="C2019" s="103">
        <v>27</v>
      </c>
      <c r="D2019" s="103">
        <v>14092</v>
      </c>
      <c r="E2019" s="162">
        <v>44218</v>
      </c>
    </row>
    <row r="2020" spans="1:5" x14ac:dyDescent="0.2">
      <c r="A2020" s="103">
        <v>3753</v>
      </c>
      <c r="B2020" t="s">
        <v>129</v>
      </c>
      <c r="C2020" s="103">
        <v>27</v>
      </c>
      <c r="D2020" s="103">
        <v>15653</v>
      </c>
      <c r="E2020" s="162">
        <v>44218</v>
      </c>
    </row>
    <row r="2021" spans="1:5" x14ac:dyDescent="0.2">
      <c r="A2021" s="103">
        <v>5613</v>
      </c>
      <c r="B2021" t="s">
        <v>104</v>
      </c>
      <c r="C2021" s="103">
        <v>27</v>
      </c>
      <c r="D2021" s="103">
        <v>8275</v>
      </c>
      <c r="E2021" s="162">
        <v>44218</v>
      </c>
    </row>
    <row r="2022" spans="1:5" x14ac:dyDescent="0.2">
      <c r="A2022" s="103">
        <v>5602</v>
      </c>
      <c r="B2022" t="s">
        <v>107</v>
      </c>
      <c r="C2022" s="103">
        <v>26</v>
      </c>
      <c r="D2022" s="103">
        <v>11370</v>
      </c>
      <c r="E2022" s="162">
        <v>44218</v>
      </c>
    </row>
    <row r="2023" spans="1:5" x14ac:dyDescent="0.2">
      <c r="A2023" s="103">
        <v>3842</v>
      </c>
      <c r="B2023" t="s">
        <v>137</v>
      </c>
      <c r="C2023" s="103">
        <v>25</v>
      </c>
      <c r="D2023" s="103">
        <v>15306</v>
      </c>
      <c r="E2023" s="162">
        <v>44218</v>
      </c>
    </row>
    <row r="2024" spans="1:5" x14ac:dyDescent="0.2">
      <c r="A2024" s="103">
        <v>3776</v>
      </c>
      <c r="B2024" t="s">
        <v>134</v>
      </c>
      <c r="C2024" s="103">
        <v>25</v>
      </c>
      <c r="D2024" s="103">
        <v>14038</v>
      </c>
      <c r="E2024" s="162">
        <v>44218</v>
      </c>
    </row>
    <row r="2025" spans="1:5" x14ac:dyDescent="0.2">
      <c r="A2025" s="103">
        <v>5606</v>
      </c>
      <c r="B2025" t="s">
        <v>108</v>
      </c>
      <c r="C2025" s="103">
        <v>25</v>
      </c>
      <c r="D2025" s="103">
        <v>4698</v>
      </c>
      <c r="E2025" s="162">
        <v>44218</v>
      </c>
    </row>
    <row r="2026" spans="1:5" x14ac:dyDescent="0.2">
      <c r="A2026" s="103">
        <v>3760</v>
      </c>
      <c r="B2026" t="s">
        <v>114</v>
      </c>
      <c r="C2026" s="103">
        <v>23</v>
      </c>
      <c r="D2026" s="103">
        <v>11320</v>
      </c>
      <c r="E2026" s="162">
        <v>44218</v>
      </c>
    </row>
    <row r="2027" spans="1:5" x14ac:dyDescent="0.2">
      <c r="A2027" s="103">
        <v>3718</v>
      </c>
      <c r="B2027" t="s">
        <v>123</v>
      </c>
      <c r="C2027" s="103">
        <v>22</v>
      </c>
      <c r="D2027" s="103">
        <v>12127</v>
      </c>
      <c r="E2027" s="162">
        <v>44218</v>
      </c>
    </row>
    <row r="2028" spans="1:5" x14ac:dyDescent="0.2">
      <c r="A2028" s="103">
        <v>1619</v>
      </c>
      <c r="B2028" t="s">
        <v>83</v>
      </c>
      <c r="C2028" s="103">
        <v>22</v>
      </c>
      <c r="D2028" s="103">
        <v>8549</v>
      </c>
      <c r="E2028" s="162">
        <v>44218</v>
      </c>
    </row>
    <row r="2029" spans="1:5" x14ac:dyDescent="0.2">
      <c r="A2029" s="103">
        <v>5619</v>
      </c>
      <c r="B2029" t="s">
        <v>102</v>
      </c>
      <c r="C2029" s="103">
        <v>20</v>
      </c>
      <c r="D2029" s="103">
        <v>9724</v>
      </c>
      <c r="E2029" s="162">
        <v>44218</v>
      </c>
    </row>
    <row r="2030" spans="1:5" x14ac:dyDescent="0.2">
      <c r="A2030" s="103">
        <v>3798</v>
      </c>
      <c r="B2030" t="s">
        <v>116</v>
      </c>
      <c r="C2030" s="103">
        <v>20</v>
      </c>
      <c r="D2030" s="103">
        <v>13813</v>
      </c>
      <c r="E2030" s="162">
        <v>44218</v>
      </c>
    </row>
    <row r="2031" spans="1:5" x14ac:dyDescent="0.2">
      <c r="A2031" s="103">
        <v>1626</v>
      </c>
      <c r="B2031" t="s">
        <v>79</v>
      </c>
      <c r="C2031" s="103">
        <v>14</v>
      </c>
      <c r="D2031" s="103">
        <v>11389</v>
      </c>
      <c r="E2031" s="162">
        <v>44218</v>
      </c>
    </row>
    <row r="2032" spans="1:5" x14ac:dyDescent="0.2">
      <c r="A2032" s="103">
        <v>5605</v>
      </c>
      <c r="B2032" t="s">
        <v>101</v>
      </c>
      <c r="C2032" s="103">
        <v>14</v>
      </c>
      <c r="D2032" s="103">
        <v>14789</v>
      </c>
      <c r="E2032" s="162">
        <v>44218</v>
      </c>
    </row>
    <row r="2033" spans="1:5" x14ac:dyDescent="0.2">
      <c r="A2033" s="103">
        <v>1607</v>
      </c>
      <c r="B2033" t="s">
        <v>87</v>
      </c>
      <c r="C2033" s="103">
        <v>14</v>
      </c>
      <c r="D2033" s="103">
        <v>10914</v>
      </c>
      <c r="E2033" s="162">
        <v>44218</v>
      </c>
    </row>
    <row r="2034" spans="1:5" x14ac:dyDescent="0.2">
      <c r="A2034" s="103">
        <v>3867</v>
      </c>
      <c r="B2034" t="s">
        <v>144</v>
      </c>
      <c r="C2034" s="103">
        <v>14</v>
      </c>
      <c r="D2034" s="103">
        <v>5321</v>
      </c>
      <c r="E2034" s="162">
        <v>44218</v>
      </c>
    </row>
    <row r="2035" spans="1:5" x14ac:dyDescent="0.2">
      <c r="A2035" s="103">
        <v>1601</v>
      </c>
      <c r="B2035" t="s">
        <v>81</v>
      </c>
      <c r="C2035" s="103">
        <v>12</v>
      </c>
      <c r="D2035" s="103">
        <v>9071</v>
      </c>
      <c r="E2035" s="162">
        <v>44218</v>
      </c>
    </row>
    <row r="2036" spans="1:5" x14ac:dyDescent="0.2">
      <c r="A2036" s="103">
        <v>1613</v>
      </c>
      <c r="B2036" t="s">
        <v>84</v>
      </c>
      <c r="C2036" s="103">
        <v>12</v>
      </c>
      <c r="D2036" s="103">
        <v>3692</v>
      </c>
      <c r="E2036" s="162">
        <v>44218</v>
      </c>
    </row>
    <row r="2037" spans="1:5" x14ac:dyDescent="0.2">
      <c r="A2037" s="103">
        <v>1605</v>
      </c>
      <c r="B2037" t="s">
        <v>80</v>
      </c>
      <c r="C2037" s="103">
        <v>7</v>
      </c>
      <c r="D2037" s="103">
        <v>3927</v>
      </c>
      <c r="E2037" s="162">
        <v>44218</v>
      </c>
    </row>
    <row r="2038" spans="1:5" x14ac:dyDescent="0.2">
      <c r="A2038" s="103">
        <v>5621</v>
      </c>
      <c r="B2038" t="s">
        <v>100</v>
      </c>
      <c r="C2038" s="103">
        <v>6</v>
      </c>
      <c r="D2038" s="103">
        <v>3511</v>
      </c>
      <c r="E2038" s="162">
        <v>44218</v>
      </c>
    </row>
    <row r="2039" spans="1:5" x14ac:dyDescent="0.2">
      <c r="A2039" s="103">
        <v>1632</v>
      </c>
      <c r="B2039" t="s">
        <v>85</v>
      </c>
      <c r="C2039" s="103">
        <v>5</v>
      </c>
      <c r="D2039" s="103">
        <v>1305</v>
      </c>
      <c r="E2039" s="162">
        <v>44218</v>
      </c>
    </row>
    <row r="2040" spans="1:5" x14ac:dyDescent="0.2">
      <c r="A2040" s="103">
        <v>3846</v>
      </c>
      <c r="B2040" t="s">
        <v>120</v>
      </c>
      <c r="C2040" s="103">
        <v>45</v>
      </c>
      <c r="D2040" s="103">
        <v>20543</v>
      </c>
      <c r="E2040" s="162">
        <v>44219</v>
      </c>
    </row>
    <row r="2041" spans="1:5" x14ac:dyDescent="0.2">
      <c r="A2041" s="103">
        <v>3842</v>
      </c>
      <c r="B2041" t="s">
        <v>137</v>
      </c>
      <c r="C2041" s="103">
        <v>40</v>
      </c>
      <c r="D2041" s="103">
        <v>20533</v>
      </c>
      <c r="E2041" s="162">
        <v>44219</v>
      </c>
    </row>
    <row r="2042" spans="1:5" x14ac:dyDescent="0.2">
      <c r="A2042" s="103">
        <v>3843</v>
      </c>
      <c r="B2042" t="s">
        <v>125</v>
      </c>
      <c r="C2042" s="103">
        <v>38</v>
      </c>
      <c r="D2042" s="103">
        <v>16762</v>
      </c>
      <c r="E2042" s="162">
        <v>44219</v>
      </c>
    </row>
    <row r="2043" spans="1:5" x14ac:dyDescent="0.2">
      <c r="A2043" s="103">
        <v>3859</v>
      </c>
      <c r="B2043" t="s">
        <v>117</v>
      </c>
      <c r="C2043" s="103">
        <v>35</v>
      </c>
      <c r="D2043" s="103">
        <v>13745</v>
      </c>
      <c r="E2043" s="162">
        <v>44219</v>
      </c>
    </row>
    <row r="2044" spans="1:5" x14ac:dyDescent="0.2">
      <c r="A2044" s="103">
        <v>3806</v>
      </c>
      <c r="B2044" t="s">
        <v>118</v>
      </c>
      <c r="C2044" s="103">
        <v>33</v>
      </c>
      <c r="D2044" s="103">
        <v>20954</v>
      </c>
      <c r="E2044" s="162">
        <v>44219</v>
      </c>
    </row>
    <row r="2045" spans="1:5" x14ac:dyDescent="0.2">
      <c r="A2045" s="103">
        <v>3873</v>
      </c>
      <c r="B2045" t="s">
        <v>132</v>
      </c>
      <c r="C2045" s="103">
        <v>33</v>
      </c>
      <c r="D2045" s="103">
        <v>17078</v>
      </c>
      <c r="E2045" s="162">
        <v>44219</v>
      </c>
    </row>
    <row r="2046" spans="1:5" x14ac:dyDescent="0.2">
      <c r="A2046" s="103">
        <v>3715</v>
      </c>
      <c r="B2046" t="s">
        <v>122</v>
      </c>
      <c r="C2046" s="103">
        <v>31</v>
      </c>
      <c r="D2046" s="103">
        <v>14576</v>
      </c>
      <c r="E2046" s="162">
        <v>44219</v>
      </c>
    </row>
    <row r="2047" spans="1:5" x14ac:dyDescent="0.2">
      <c r="A2047" s="103">
        <v>3784</v>
      </c>
      <c r="B2047" t="s">
        <v>136</v>
      </c>
      <c r="C2047" s="103">
        <v>30</v>
      </c>
      <c r="D2047" s="103">
        <v>13807</v>
      </c>
      <c r="E2047" s="162">
        <v>44219</v>
      </c>
    </row>
    <row r="2048" spans="1:5" x14ac:dyDescent="0.2">
      <c r="A2048" s="103">
        <v>3788</v>
      </c>
      <c r="B2048" t="s">
        <v>127</v>
      </c>
      <c r="C2048" s="103">
        <v>29</v>
      </c>
      <c r="D2048" s="103">
        <v>22322</v>
      </c>
      <c r="E2048" s="162">
        <v>44219</v>
      </c>
    </row>
    <row r="2049" spans="1:5" x14ac:dyDescent="0.2">
      <c r="A2049" s="103">
        <v>3787</v>
      </c>
      <c r="B2049" t="s">
        <v>128</v>
      </c>
      <c r="C2049" s="103">
        <v>24</v>
      </c>
      <c r="D2049" s="103">
        <v>14942</v>
      </c>
      <c r="E2049" s="162">
        <v>44219</v>
      </c>
    </row>
    <row r="2050" spans="1:5" x14ac:dyDescent="0.2">
      <c r="A2050" s="103">
        <v>1613</v>
      </c>
      <c r="B2050" t="s">
        <v>84</v>
      </c>
      <c r="C2050" s="103">
        <v>24</v>
      </c>
      <c r="D2050" s="103">
        <v>5375</v>
      </c>
      <c r="E2050" s="162">
        <v>44219</v>
      </c>
    </row>
    <row r="2051" spans="1:5" x14ac:dyDescent="0.2">
      <c r="A2051" s="103">
        <v>3739</v>
      </c>
      <c r="B2051" t="s">
        <v>141</v>
      </c>
      <c r="C2051" s="103">
        <v>24</v>
      </c>
      <c r="D2051" s="103">
        <v>10824</v>
      </c>
      <c r="E2051" s="162">
        <v>44219</v>
      </c>
    </row>
    <row r="2052" spans="1:5" x14ac:dyDescent="0.2">
      <c r="A2052" s="103">
        <v>3783</v>
      </c>
      <c r="B2052" t="s">
        <v>124</v>
      </c>
      <c r="C2052" s="103">
        <v>22</v>
      </c>
      <c r="D2052" s="103">
        <v>14742</v>
      </c>
      <c r="E2052" s="162">
        <v>44219</v>
      </c>
    </row>
    <row r="2053" spans="1:5" x14ac:dyDescent="0.2">
      <c r="A2053" s="103">
        <v>3743</v>
      </c>
      <c r="B2053" t="s">
        <v>131</v>
      </c>
      <c r="C2053" s="103">
        <v>22</v>
      </c>
      <c r="D2053" s="103">
        <v>15985</v>
      </c>
      <c r="E2053" s="162">
        <v>44219</v>
      </c>
    </row>
    <row r="2054" spans="1:5" x14ac:dyDescent="0.2">
      <c r="A2054" s="103">
        <v>3798</v>
      </c>
      <c r="B2054" t="s">
        <v>116</v>
      </c>
      <c r="C2054" s="103">
        <v>21</v>
      </c>
      <c r="D2054" s="103">
        <v>10799</v>
      </c>
      <c r="E2054" s="162">
        <v>44219</v>
      </c>
    </row>
    <row r="2055" spans="1:5" x14ac:dyDescent="0.2">
      <c r="A2055" s="103">
        <v>1626</v>
      </c>
      <c r="B2055" t="s">
        <v>79</v>
      </c>
      <c r="C2055" s="103">
        <v>20</v>
      </c>
      <c r="D2055" s="103">
        <v>5446</v>
      </c>
      <c r="E2055" s="162">
        <v>44219</v>
      </c>
    </row>
    <row r="2056" spans="1:5" x14ac:dyDescent="0.2">
      <c r="A2056" s="103">
        <v>3752</v>
      </c>
      <c r="B2056" t="s">
        <v>142</v>
      </c>
      <c r="C2056" s="103">
        <v>20</v>
      </c>
      <c r="D2056" s="103">
        <v>10280</v>
      </c>
      <c r="E2056" s="162">
        <v>44219</v>
      </c>
    </row>
    <row r="2057" spans="1:5" x14ac:dyDescent="0.2">
      <c r="A2057" s="103">
        <v>3723</v>
      </c>
      <c r="B2057" t="s">
        <v>113</v>
      </c>
      <c r="C2057" s="103">
        <v>19</v>
      </c>
      <c r="D2057" s="103">
        <v>14328</v>
      </c>
      <c r="E2057" s="162">
        <v>44219</v>
      </c>
    </row>
    <row r="2058" spans="1:5" x14ac:dyDescent="0.2">
      <c r="A2058" s="103">
        <v>3761</v>
      </c>
      <c r="B2058" t="s">
        <v>140</v>
      </c>
      <c r="C2058" s="103">
        <v>19</v>
      </c>
      <c r="D2058" s="103">
        <v>9020</v>
      </c>
      <c r="E2058" s="162">
        <v>44219</v>
      </c>
    </row>
    <row r="2059" spans="1:5" x14ac:dyDescent="0.2">
      <c r="A2059" s="103">
        <v>3737</v>
      </c>
      <c r="B2059" t="s">
        <v>145</v>
      </c>
      <c r="C2059" s="103">
        <v>19</v>
      </c>
      <c r="D2059" s="103">
        <v>13540</v>
      </c>
      <c r="E2059" s="162">
        <v>44219</v>
      </c>
    </row>
    <row r="2060" spans="1:5" x14ac:dyDescent="0.2">
      <c r="A2060" s="103">
        <v>3736</v>
      </c>
      <c r="B2060" t="s">
        <v>146</v>
      </c>
      <c r="C2060" s="103">
        <v>18</v>
      </c>
      <c r="D2060" s="103">
        <v>8882</v>
      </c>
      <c r="E2060" s="162">
        <v>44219</v>
      </c>
    </row>
    <row r="2061" spans="1:5" x14ac:dyDescent="0.2">
      <c r="A2061" s="103">
        <v>3795</v>
      </c>
      <c r="B2061" t="s">
        <v>138</v>
      </c>
      <c r="C2061" s="103">
        <v>17</v>
      </c>
      <c r="D2061" s="103">
        <v>9426</v>
      </c>
      <c r="E2061" s="162">
        <v>44219</v>
      </c>
    </row>
    <row r="2062" spans="1:5" x14ac:dyDescent="0.2">
      <c r="A2062" s="103">
        <v>1602</v>
      </c>
      <c r="B2062" t="s">
        <v>88</v>
      </c>
      <c r="C2062" s="103">
        <v>16</v>
      </c>
      <c r="D2062" s="103">
        <v>4522</v>
      </c>
      <c r="E2062" s="162">
        <v>44219</v>
      </c>
    </row>
    <row r="2063" spans="1:5" x14ac:dyDescent="0.2">
      <c r="A2063" s="103">
        <v>3867</v>
      </c>
      <c r="B2063" t="s">
        <v>144</v>
      </c>
      <c r="C2063" s="103">
        <v>15</v>
      </c>
      <c r="D2063" s="103">
        <v>9170</v>
      </c>
      <c r="E2063" s="162">
        <v>44219</v>
      </c>
    </row>
    <row r="2064" spans="1:5" x14ac:dyDescent="0.2">
      <c r="A2064" s="103">
        <v>3767</v>
      </c>
      <c r="B2064" t="s">
        <v>126</v>
      </c>
      <c r="C2064" s="103">
        <v>14</v>
      </c>
      <c r="D2064" s="103">
        <v>7217</v>
      </c>
      <c r="E2064" s="162">
        <v>44219</v>
      </c>
    </row>
    <row r="2065" spans="1:5" x14ac:dyDescent="0.2">
      <c r="A2065" s="103">
        <v>3797</v>
      </c>
      <c r="B2065" t="s">
        <v>112</v>
      </c>
      <c r="C2065" s="103">
        <v>14</v>
      </c>
      <c r="D2065" s="103">
        <v>7027</v>
      </c>
      <c r="E2065" s="162">
        <v>44219</v>
      </c>
    </row>
    <row r="2066" spans="1:5" x14ac:dyDescent="0.2">
      <c r="A2066" s="103">
        <v>3760</v>
      </c>
      <c r="B2066" t="s">
        <v>114</v>
      </c>
      <c r="C2066" s="103">
        <v>13</v>
      </c>
      <c r="D2066" s="103">
        <v>8831</v>
      </c>
      <c r="E2066" s="162">
        <v>44219</v>
      </c>
    </row>
    <row r="2067" spans="1:5" x14ac:dyDescent="0.2">
      <c r="A2067" s="103">
        <v>3753</v>
      </c>
      <c r="B2067" t="s">
        <v>129</v>
      </c>
      <c r="C2067" s="103">
        <v>13</v>
      </c>
      <c r="D2067" s="103">
        <v>6415</v>
      </c>
      <c r="E2067" s="162">
        <v>44219</v>
      </c>
    </row>
    <row r="2068" spans="1:5" x14ac:dyDescent="0.2">
      <c r="A2068" s="103">
        <v>1632</v>
      </c>
      <c r="B2068" t="s">
        <v>85</v>
      </c>
      <c r="C2068" s="103">
        <v>11</v>
      </c>
      <c r="D2068" s="103">
        <v>4369</v>
      </c>
      <c r="E2068" s="162">
        <v>44219</v>
      </c>
    </row>
    <row r="2069" spans="1:5" x14ac:dyDescent="0.2">
      <c r="A2069" s="103">
        <v>1607</v>
      </c>
      <c r="B2069" t="s">
        <v>87</v>
      </c>
      <c r="C2069" s="103">
        <v>9</v>
      </c>
      <c r="D2069" s="103">
        <v>9187</v>
      </c>
      <c r="E2069" s="162">
        <v>44219</v>
      </c>
    </row>
    <row r="2070" spans="1:5" x14ac:dyDescent="0.2">
      <c r="A2070" s="103">
        <v>1603</v>
      </c>
      <c r="B2070" t="s">
        <v>89</v>
      </c>
      <c r="C2070" s="103">
        <v>6</v>
      </c>
      <c r="D2070" s="103">
        <v>2634</v>
      </c>
      <c r="E2070" s="162">
        <v>44219</v>
      </c>
    </row>
    <row r="2071" spans="1:5" x14ac:dyDescent="0.2">
      <c r="A2071" s="103">
        <v>3843</v>
      </c>
      <c r="B2071" t="s">
        <v>125</v>
      </c>
      <c r="C2071" s="103">
        <v>63</v>
      </c>
      <c r="D2071" s="103">
        <v>17819</v>
      </c>
      <c r="E2071" s="162">
        <v>44220</v>
      </c>
    </row>
    <row r="2072" spans="1:5" x14ac:dyDescent="0.2">
      <c r="A2072" s="103">
        <v>3806</v>
      </c>
      <c r="B2072" t="s">
        <v>118</v>
      </c>
      <c r="C2072" s="103">
        <v>51</v>
      </c>
      <c r="D2072" s="103">
        <v>13641</v>
      </c>
      <c r="E2072" s="162">
        <v>44220</v>
      </c>
    </row>
    <row r="2073" spans="1:5" x14ac:dyDescent="0.2">
      <c r="A2073" s="103">
        <v>3844</v>
      </c>
      <c r="B2073" t="s">
        <v>130</v>
      </c>
      <c r="C2073" s="103">
        <v>32</v>
      </c>
      <c r="D2073" s="103">
        <v>14667</v>
      </c>
      <c r="E2073" s="162">
        <v>44220</v>
      </c>
    </row>
    <row r="2074" spans="1:5" x14ac:dyDescent="0.2">
      <c r="A2074" s="103">
        <v>3846</v>
      </c>
      <c r="B2074" t="s">
        <v>120</v>
      </c>
      <c r="C2074" s="103">
        <v>32</v>
      </c>
      <c r="D2074" s="103">
        <v>10857</v>
      </c>
      <c r="E2074" s="162">
        <v>44220</v>
      </c>
    </row>
    <row r="2075" spans="1:5" x14ac:dyDescent="0.2">
      <c r="A2075" s="103">
        <v>3849</v>
      </c>
      <c r="B2075" t="s">
        <v>147</v>
      </c>
      <c r="C2075" s="103">
        <v>30</v>
      </c>
      <c r="D2075" s="103">
        <v>15065</v>
      </c>
      <c r="E2075" s="162">
        <v>44220</v>
      </c>
    </row>
    <row r="2076" spans="1:5" x14ac:dyDescent="0.2">
      <c r="A2076" s="103">
        <v>3798</v>
      </c>
      <c r="B2076" t="s">
        <v>116</v>
      </c>
      <c r="C2076" s="103">
        <v>17</v>
      </c>
      <c r="D2076" s="103">
        <v>5456</v>
      </c>
      <c r="E2076" s="162">
        <v>44220</v>
      </c>
    </row>
    <row r="2077" spans="1:5" x14ac:dyDescent="0.2">
      <c r="A2077" s="103">
        <v>3753</v>
      </c>
      <c r="B2077" t="s">
        <v>129</v>
      </c>
      <c r="C2077" s="103">
        <v>17</v>
      </c>
      <c r="D2077" s="103">
        <v>6668</v>
      </c>
      <c r="E2077" s="162">
        <v>44220</v>
      </c>
    </row>
    <row r="2078" spans="1:5" x14ac:dyDescent="0.2">
      <c r="A2078" s="103">
        <v>3784</v>
      </c>
      <c r="B2078" t="s">
        <v>136</v>
      </c>
      <c r="C2078" s="103">
        <v>16</v>
      </c>
      <c r="D2078" s="103">
        <v>7998</v>
      </c>
      <c r="E2078" s="162">
        <v>44220</v>
      </c>
    </row>
    <row r="2079" spans="1:5" x14ac:dyDescent="0.2">
      <c r="A2079" s="103">
        <v>3751</v>
      </c>
      <c r="B2079" t="s">
        <v>111</v>
      </c>
      <c r="C2079" s="103">
        <v>15</v>
      </c>
      <c r="D2079" s="103">
        <v>4714</v>
      </c>
      <c r="E2079" s="162">
        <v>44220</v>
      </c>
    </row>
    <row r="2080" spans="1:5" x14ac:dyDescent="0.2">
      <c r="A2080" s="103">
        <v>3715</v>
      </c>
      <c r="B2080" t="s">
        <v>122</v>
      </c>
      <c r="C2080" s="103">
        <v>15</v>
      </c>
      <c r="D2080" s="103">
        <v>5779</v>
      </c>
      <c r="E2080" s="162">
        <v>44220</v>
      </c>
    </row>
    <row r="2081" spans="1:5" x14ac:dyDescent="0.2">
      <c r="A2081" s="103">
        <v>3795</v>
      </c>
      <c r="B2081" t="s">
        <v>138</v>
      </c>
      <c r="C2081" s="103">
        <v>14</v>
      </c>
      <c r="D2081" s="103">
        <v>8291</v>
      </c>
      <c r="E2081" s="162">
        <v>44220</v>
      </c>
    </row>
    <row r="2082" spans="1:5" x14ac:dyDescent="0.2">
      <c r="A2082" s="103">
        <v>3736</v>
      </c>
      <c r="B2082" t="s">
        <v>146</v>
      </c>
      <c r="C2082" s="103">
        <v>14</v>
      </c>
      <c r="D2082" s="103">
        <v>6790</v>
      </c>
      <c r="E2082" s="162">
        <v>44220</v>
      </c>
    </row>
    <row r="2083" spans="1:5" x14ac:dyDescent="0.2">
      <c r="A2083" s="103">
        <v>3760</v>
      </c>
      <c r="B2083" t="s">
        <v>114</v>
      </c>
      <c r="C2083" s="103">
        <v>13</v>
      </c>
      <c r="D2083" s="103">
        <v>7612</v>
      </c>
      <c r="E2083" s="162">
        <v>44220</v>
      </c>
    </row>
    <row r="2084" spans="1:5" x14ac:dyDescent="0.2">
      <c r="A2084" s="103">
        <v>3860</v>
      </c>
      <c r="B2084" t="s">
        <v>115</v>
      </c>
      <c r="C2084" s="103">
        <v>13</v>
      </c>
      <c r="D2084" s="103">
        <v>3693</v>
      </c>
      <c r="E2084" s="162">
        <v>44220</v>
      </c>
    </row>
    <row r="2085" spans="1:5" x14ac:dyDescent="0.2">
      <c r="A2085" s="103">
        <v>3739</v>
      </c>
      <c r="B2085" t="s">
        <v>141</v>
      </c>
      <c r="C2085" s="103">
        <v>12</v>
      </c>
      <c r="D2085" s="103">
        <v>8141</v>
      </c>
      <c r="E2085" s="162">
        <v>44220</v>
      </c>
    </row>
    <row r="2086" spans="1:5" x14ac:dyDescent="0.2">
      <c r="A2086" s="103">
        <v>1601</v>
      </c>
      <c r="B2086" t="s">
        <v>81</v>
      </c>
      <c r="C2086" s="103">
        <v>11</v>
      </c>
      <c r="D2086" s="103">
        <v>7677</v>
      </c>
      <c r="E2086" s="162">
        <v>44220</v>
      </c>
    </row>
    <row r="2087" spans="1:5" x14ac:dyDescent="0.2">
      <c r="A2087" s="103">
        <v>3787</v>
      </c>
      <c r="B2087" t="s">
        <v>128</v>
      </c>
      <c r="C2087" s="103">
        <v>11</v>
      </c>
      <c r="D2087" s="103">
        <v>7620</v>
      </c>
      <c r="E2087" s="162">
        <v>44220</v>
      </c>
    </row>
    <row r="2088" spans="1:5" x14ac:dyDescent="0.2">
      <c r="A2088" s="103">
        <v>3764</v>
      </c>
      <c r="B2088" t="s">
        <v>139</v>
      </c>
      <c r="C2088" s="103">
        <v>11</v>
      </c>
      <c r="D2088" s="103">
        <v>7975</v>
      </c>
      <c r="E2088" s="162">
        <v>44220</v>
      </c>
    </row>
    <row r="2089" spans="1:5" x14ac:dyDescent="0.2">
      <c r="A2089" s="103">
        <v>3752</v>
      </c>
      <c r="B2089" t="s">
        <v>142</v>
      </c>
      <c r="C2089" s="103">
        <v>11</v>
      </c>
      <c r="D2089" s="103">
        <v>7329</v>
      </c>
      <c r="E2089" s="162">
        <v>44220</v>
      </c>
    </row>
    <row r="2090" spans="1:5" x14ac:dyDescent="0.2">
      <c r="A2090" s="103">
        <v>3873</v>
      </c>
      <c r="B2090" t="s">
        <v>132</v>
      </c>
      <c r="C2090" s="103">
        <v>10</v>
      </c>
      <c r="D2090" s="103">
        <v>5004</v>
      </c>
      <c r="E2090" s="162">
        <v>44220</v>
      </c>
    </row>
    <row r="2091" spans="1:5" x14ac:dyDescent="0.2">
      <c r="A2091" s="103">
        <v>1626</v>
      </c>
      <c r="B2091" t="s">
        <v>79</v>
      </c>
      <c r="C2091" s="103">
        <v>9</v>
      </c>
      <c r="D2091" s="103">
        <v>4755</v>
      </c>
      <c r="E2091" s="162">
        <v>44220</v>
      </c>
    </row>
    <row r="2092" spans="1:5" x14ac:dyDescent="0.2">
      <c r="A2092" s="103">
        <v>3797</v>
      </c>
      <c r="B2092" t="s">
        <v>112</v>
      </c>
      <c r="C2092" s="103">
        <v>8</v>
      </c>
      <c r="D2092" s="103">
        <v>5694</v>
      </c>
      <c r="E2092" s="162">
        <v>44220</v>
      </c>
    </row>
    <row r="2093" spans="1:5" x14ac:dyDescent="0.2">
      <c r="A2093" s="103">
        <v>3767</v>
      </c>
      <c r="B2093" t="s">
        <v>126</v>
      </c>
      <c r="C2093" s="103">
        <v>7</v>
      </c>
      <c r="D2093" s="103">
        <v>3669</v>
      </c>
      <c r="E2093" s="162">
        <v>44220</v>
      </c>
    </row>
    <row r="2094" spans="1:5" x14ac:dyDescent="0.2">
      <c r="A2094" s="103">
        <v>1619</v>
      </c>
      <c r="B2094" t="s">
        <v>83</v>
      </c>
      <c r="C2094" s="103">
        <v>5</v>
      </c>
      <c r="D2094" s="103">
        <v>1310</v>
      </c>
      <c r="E2094" s="162">
        <v>44220</v>
      </c>
    </row>
    <row r="2095" spans="1:5" x14ac:dyDescent="0.2">
      <c r="A2095" s="103">
        <v>1604</v>
      </c>
      <c r="B2095" t="s">
        <v>86</v>
      </c>
      <c r="C2095" s="103">
        <v>5</v>
      </c>
      <c r="D2095" s="103">
        <v>1970</v>
      </c>
      <c r="E2095" s="162">
        <v>44220</v>
      </c>
    </row>
    <row r="2096" spans="1:5" x14ac:dyDescent="0.2">
      <c r="A2096" s="103">
        <v>1636</v>
      </c>
      <c r="B2096" t="s">
        <v>82</v>
      </c>
      <c r="C2096" s="103">
        <v>4</v>
      </c>
      <c r="D2096" s="103">
        <v>4209</v>
      </c>
      <c r="E2096" s="162">
        <v>44220</v>
      </c>
    </row>
    <row r="2097" spans="1:5" x14ac:dyDescent="0.2">
      <c r="A2097" s="103">
        <v>1603</v>
      </c>
      <c r="B2097" t="s">
        <v>89</v>
      </c>
      <c r="C2097" s="103">
        <v>2</v>
      </c>
      <c r="D2097" s="103">
        <v>1405</v>
      </c>
      <c r="E2097" s="162">
        <v>44220</v>
      </c>
    </row>
    <row r="2098" spans="1:5" x14ac:dyDescent="0.2">
      <c r="A2098" s="103">
        <v>3849</v>
      </c>
      <c r="B2098" t="s">
        <v>147</v>
      </c>
      <c r="C2098" s="103">
        <v>60</v>
      </c>
      <c r="D2098" s="103">
        <v>30529</v>
      </c>
      <c r="E2098" s="162">
        <v>44221</v>
      </c>
    </row>
    <row r="2099" spans="1:5" x14ac:dyDescent="0.2">
      <c r="A2099" s="103">
        <v>5603</v>
      </c>
      <c r="B2099" t="s">
        <v>109</v>
      </c>
      <c r="C2099" s="103">
        <v>55</v>
      </c>
      <c r="D2099" s="103">
        <v>6225</v>
      </c>
      <c r="E2099" s="162">
        <v>44221</v>
      </c>
    </row>
    <row r="2100" spans="1:5" x14ac:dyDescent="0.2">
      <c r="A2100" s="103">
        <v>5613</v>
      </c>
      <c r="B2100" t="s">
        <v>104</v>
      </c>
      <c r="C2100" s="103">
        <v>54</v>
      </c>
      <c r="D2100" s="103">
        <v>6654</v>
      </c>
      <c r="E2100" s="162">
        <v>44221</v>
      </c>
    </row>
    <row r="2101" spans="1:5" x14ac:dyDescent="0.2">
      <c r="A2101" s="103">
        <v>3751</v>
      </c>
      <c r="B2101" t="s">
        <v>111</v>
      </c>
      <c r="C2101" s="103">
        <v>43</v>
      </c>
      <c r="D2101" s="103">
        <v>13281</v>
      </c>
      <c r="E2101" s="162">
        <v>44221</v>
      </c>
    </row>
    <row r="2102" spans="1:5" x14ac:dyDescent="0.2">
      <c r="A2102" s="103">
        <v>3787</v>
      </c>
      <c r="B2102" t="s">
        <v>128</v>
      </c>
      <c r="C2102" s="103">
        <v>39</v>
      </c>
      <c r="D2102" s="103">
        <v>15982</v>
      </c>
      <c r="E2102" s="162">
        <v>44221</v>
      </c>
    </row>
    <row r="2103" spans="1:5" x14ac:dyDescent="0.2">
      <c r="A2103" s="103">
        <v>1608</v>
      </c>
      <c r="B2103" t="s">
        <v>78</v>
      </c>
      <c r="C2103" s="103">
        <v>37</v>
      </c>
      <c r="D2103" s="103">
        <v>11260</v>
      </c>
      <c r="E2103" s="162">
        <v>44221</v>
      </c>
    </row>
    <row r="2104" spans="1:5" x14ac:dyDescent="0.2">
      <c r="A2104" s="103">
        <v>3788</v>
      </c>
      <c r="B2104" t="s">
        <v>127</v>
      </c>
      <c r="C2104" s="103">
        <v>35</v>
      </c>
      <c r="D2104" s="103">
        <v>16757</v>
      </c>
      <c r="E2104" s="162">
        <v>44221</v>
      </c>
    </row>
    <row r="2105" spans="1:5" x14ac:dyDescent="0.2">
      <c r="A2105" s="103">
        <v>3764</v>
      </c>
      <c r="B2105" t="s">
        <v>139</v>
      </c>
      <c r="C2105" s="103">
        <v>35</v>
      </c>
      <c r="D2105" s="103">
        <v>15816</v>
      </c>
      <c r="E2105" s="162">
        <v>44221</v>
      </c>
    </row>
    <row r="2106" spans="1:5" x14ac:dyDescent="0.2">
      <c r="A2106" s="103">
        <v>5614</v>
      </c>
      <c r="B2106" t="s">
        <v>106</v>
      </c>
      <c r="C2106" s="103">
        <v>35</v>
      </c>
      <c r="D2106" s="103">
        <v>8853</v>
      </c>
      <c r="E2106" s="162">
        <v>44221</v>
      </c>
    </row>
    <row r="2107" spans="1:5" x14ac:dyDescent="0.2">
      <c r="A2107" s="103">
        <v>1636</v>
      </c>
      <c r="B2107" t="s">
        <v>82</v>
      </c>
      <c r="C2107" s="103">
        <v>34</v>
      </c>
      <c r="D2107" s="103">
        <v>16452</v>
      </c>
      <c r="E2107" s="162">
        <v>44221</v>
      </c>
    </row>
    <row r="2108" spans="1:5" x14ac:dyDescent="0.2">
      <c r="A2108" s="103">
        <v>3736</v>
      </c>
      <c r="B2108" t="s">
        <v>146</v>
      </c>
      <c r="C2108" s="103">
        <v>33</v>
      </c>
      <c r="D2108" s="103">
        <v>14933</v>
      </c>
      <c r="E2108" s="162">
        <v>44221</v>
      </c>
    </row>
    <row r="2109" spans="1:5" x14ac:dyDescent="0.2">
      <c r="A2109" s="103">
        <v>3842</v>
      </c>
      <c r="B2109" t="s">
        <v>137</v>
      </c>
      <c r="C2109" s="103">
        <v>32</v>
      </c>
      <c r="D2109" s="103">
        <v>17631</v>
      </c>
      <c r="E2109" s="162">
        <v>44221</v>
      </c>
    </row>
    <row r="2110" spans="1:5" x14ac:dyDescent="0.2">
      <c r="A2110" s="103">
        <v>3795</v>
      </c>
      <c r="B2110" t="s">
        <v>138</v>
      </c>
      <c r="C2110" s="103">
        <v>32</v>
      </c>
      <c r="D2110" s="103">
        <v>13795</v>
      </c>
      <c r="E2110" s="162">
        <v>44221</v>
      </c>
    </row>
    <row r="2111" spans="1:5" x14ac:dyDescent="0.2">
      <c r="A2111" s="103">
        <v>3776</v>
      </c>
      <c r="B2111" t="s">
        <v>134</v>
      </c>
      <c r="C2111" s="103">
        <v>32</v>
      </c>
      <c r="D2111" s="103">
        <v>15128</v>
      </c>
      <c r="E2111" s="162">
        <v>44221</v>
      </c>
    </row>
    <row r="2112" spans="1:5" x14ac:dyDescent="0.2">
      <c r="A2112" s="103">
        <v>5615</v>
      </c>
      <c r="B2112" t="s">
        <v>105</v>
      </c>
      <c r="C2112" s="103">
        <v>31</v>
      </c>
      <c r="D2112" s="103">
        <v>8220</v>
      </c>
      <c r="E2112" s="162">
        <v>44221</v>
      </c>
    </row>
    <row r="2113" spans="1:5" x14ac:dyDescent="0.2">
      <c r="A2113" s="103">
        <v>3791</v>
      </c>
      <c r="B2113" t="s">
        <v>143</v>
      </c>
      <c r="C2113" s="103">
        <v>31</v>
      </c>
      <c r="D2113" s="103">
        <v>15080</v>
      </c>
      <c r="E2113" s="162">
        <v>44221</v>
      </c>
    </row>
    <row r="2114" spans="1:5" x14ac:dyDescent="0.2">
      <c r="A2114" s="103">
        <v>5602</v>
      </c>
      <c r="B2114" t="s">
        <v>107</v>
      </c>
      <c r="C2114" s="103">
        <v>31</v>
      </c>
      <c r="D2114" s="103">
        <v>11343</v>
      </c>
      <c r="E2114" s="162">
        <v>44221</v>
      </c>
    </row>
    <row r="2115" spans="1:5" x14ac:dyDescent="0.2">
      <c r="A2115" s="103">
        <v>3739</v>
      </c>
      <c r="B2115" t="s">
        <v>141</v>
      </c>
      <c r="C2115" s="103">
        <v>28</v>
      </c>
      <c r="D2115" s="103">
        <v>13812</v>
      </c>
      <c r="E2115" s="162">
        <v>44221</v>
      </c>
    </row>
    <row r="2116" spans="1:5" x14ac:dyDescent="0.2">
      <c r="A2116" s="103">
        <v>3752</v>
      </c>
      <c r="B2116" t="s">
        <v>142</v>
      </c>
      <c r="C2116" s="103">
        <v>28</v>
      </c>
      <c r="D2116" s="103">
        <v>13733</v>
      </c>
      <c r="E2116" s="162">
        <v>44221</v>
      </c>
    </row>
    <row r="2117" spans="1:5" x14ac:dyDescent="0.2">
      <c r="A2117" s="103">
        <v>1607</v>
      </c>
      <c r="B2117" t="s">
        <v>87</v>
      </c>
      <c r="C2117" s="103">
        <v>28</v>
      </c>
      <c r="D2117" s="103">
        <v>11103</v>
      </c>
      <c r="E2117" s="162">
        <v>44221</v>
      </c>
    </row>
    <row r="2118" spans="1:5" x14ac:dyDescent="0.2">
      <c r="A2118" s="103">
        <v>1619</v>
      </c>
      <c r="B2118" t="s">
        <v>83</v>
      </c>
      <c r="C2118" s="103">
        <v>27</v>
      </c>
      <c r="D2118" s="103">
        <v>9994</v>
      </c>
      <c r="E2118" s="162">
        <v>44221</v>
      </c>
    </row>
    <row r="2119" spans="1:5" x14ac:dyDescent="0.2">
      <c r="A2119" s="103">
        <v>3760</v>
      </c>
      <c r="B2119" t="s">
        <v>114</v>
      </c>
      <c r="C2119" s="103">
        <v>27</v>
      </c>
      <c r="D2119" s="103">
        <v>12625</v>
      </c>
      <c r="E2119" s="162">
        <v>44221</v>
      </c>
    </row>
    <row r="2120" spans="1:5" x14ac:dyDescent="0.2">
      <c r="A2120" s="103">
        <v>3798</v>
      </c>
      <c r="B2120" t="s">
        <v>116</v>
      </c>
      <c r="C2120" s="103">
        <v>27</v>
      </c>
      <c r="D2120" s="103">
        <v>14054</v>
      </c>
      <c r="E2120" s="162">
        <v>44221</v>
      </c>
    </row>
    <row r="2121" spans="1:5" x14ac:dyDescent="0.2">
      <c r="A2121" s="103">
        <v>3806</v>
      </c>
      <c r="B2121" t="s">
        <v>118</v>
      </c>
      <c r="C2121" s="103">
        <v>27</v>
      </c>
      <c r="D2121" s="103">
        <v>9650</v>
      </c>
      <c r="E2121" s="162">
        <v>44221</v>
      </c>
    </row>
    <row r="2122" spans="1:5" x14ac:dyDescent="0.2">
      <c r="A2122" s="103">
        <v>3863</v>
      </c>
      <c r="B2122" t="s">
        <v>133</v>
      </c>
      <c r="C2122" s="103">
        <v>27</v>
      </c>
      <c r="D2122" s="103">
        <v>16562</v>
      </c>
      <c r="E2122" s="162">
        <v>44221</v>
      </c>
    </row>
    <row r="2123" spans="1:5" x14ac:dyDescent="0.2">
      <c r="A2123" s="103">
        <v>3753</v>
      </c>
      <c r="B2123" t="s">
        <v>129</v>
      </c>
      <c r="C2123" s="103">
        <v>26</v>
      </c>
      <c r="D2123" s="103">
        <v>13070</v>
      </c>
      <c r="E2123" s="162">
        <v>44221</v>
      </c>
    </row>
    <row r="2124" spans="1:5" x14ac:dyDescent="0.2">
      <c r="A2124" s="103">
        <v>3761</v>
      </c>
      <c r="B2124" t="s">
        <v>140</v>
      </c>
      <c r="C2124" s="103">
        <v>26</v>
      </c>
      <c r="D2124" s="103">
        <v>12329</v>
      </c>
      <c r="E2124" s="162">
        <v>44221</v>
      </c>
    </row>
    <row r="2125" spans="1:5" x14ac:dyDescent="0.2">
      <c r="A2125" s="103">
        <v>3797</v>
      </c>
      <c r="B2125" t="s">
        <v>112</v>
      </c>
      <c r="C2125" s="103">
        <v>25</v>
      </c>
      <c r="D2125" s="103">
        <v>13492</v>
      </c>
      <c r="E2125" s="162">
        <v>44221</v>
      </c>
    </row>
    <row r="2126" spans="1:5" x14ac:dyDescent="0.2">
      <c r="A2126" s="103">
        <v>3723</v>
      </c>
      <c r="B2126" t="s">
        <v>113</v>
      </c>
      <c r="C2126" s="103">
        <v>25</v>
      </c>
      <c r="D2126" s="103">
        <v>15299</v>
      </c>
      <c r="E2126" s="162">
        <v>44221</v>
      </c>
    </row>
    <row r="2127" spans="1:5" x14ac:dyDescent="0.2">
      <c r="A2127" s="103">
        <v>5619</v>
      </c>
      <c r="B2127" t="s">
        <v>102</v>
      </c>
      <c r="C2127" s="103">
        <v>25</v>
      </c>
      <c r="D2127" s="103">
        <v>7952</v>
      </c>
      <c r="E2127" s="162">
        <v>44221</v>
      </c>
    </row>
    <row r="2128" spans="1:5" x14ac:dyDescent="0.2">
      <c r="A2128" s="103">
        <v>5617</v>
      </c>
      <c r="B2128" t="s">
        <v>103</v>
      </c>
      <c r="C2128" s="103">
        <v>25</v>
      </c>
      <c r="D2128" s="103">
        <v>7092</v>
      </c>
      <c r="E2128" s="162">
        <v>44221</v>
      </c>
    </row>
    <row r="2129" spans="1:5" x14ac:dyDescent="0.2">
      <c r="A2129" s="103">
        <v>1604</v>
      </c>
      <c r="B2129" t="s">
        <v>86</v>
      </c>
      <c r="C2129" s="103">
        <v>25</v>
      </c>
      <c r="D2129" s="103">
        <v>11073</v>
      </c>
      <c r="E2129" s="162">
        <v>44221</v>
      </c>
    </row>
    <row r="2130" spans="1:5" x14ac:dyDescent="0.2">
      <c r="A2130" s="103">
        <v>3873</v>
      </c>
      <c r="B2130" t="s">
        <v>132</v>
      </c>
      <c r="C2130" s="103">
        <v>24</v>
      </c>
      <c r="D2130" s="103">
        <v>15276</v>
      </c>
      <c r="E2130" s="162">
        <v>44221</v>
      </c>
    </row>
    <row r="2131" spans="1:5" x14ac:dyDescent="0.2">
      <c r="A2131" s="103">
        <v>3715</v>
      </c>
      <c r="B2131" t="s">
        <v>122</v>
      </c>
      <c r="C2131" s="103">
        <v>24</v>
      </c>
      <c r="D2131" s="103">
        <v>13790</v>
      </c>
      <c r="E2131" s="162">
        <v>44221</v>
      </c>
    </row>
    <row r="2132" spans="1:5" x14ac:dyDescent="0.2">
      <c r="A2132" s="103">
        <v>3859</v>
      </c>
      <c r="B2132" t="s">
        <v>117</v>
      </c>
      <c r="C2132" s="103">
        <v>23</v>
      </c>
      <c r="D2132" s="103">
        <v>12107</v>
      </c>
      <c r="E2132" s="162">
        <v>44221</v>
      </c>
    </row>
    <row r="2133" spans="1:5" x14ac:dyDescent="0.2">
      <c r="A2133" s="103">
        <v>1602</v>
      </c>
      <c r="B2133" t="s">
        <v>88</v>
      </c>
      <c r="C2133" s="103">
        <v>21</v>
      </c>
      <c r="D2133" s="103">
        <v>8839</v>
      </c>
      <c r="E2133" s="162">
        <v>44221</v>
      </c>
    </row>
    <row r="2134" spans="1:5" x14ac:dyDescent="0.2">
      <c r="A2134" s="103">
        <v>1601</v>
      </c>
      <c r="B2134" t="s">
        <v>81</v>
      </c>
      <c r="C2134" s="103">
        <v>20</v>
      </c>
      <c r="D2134" s="103">
        <v>12325</v>
      </c>
      <c r="E2134" s="162">
        <v>44221</v>
      </c>
    </row>
    <row r="2135" spans="1:5" x14ac:dyDescent="0.2">
      <c r="A2135" s="103">
        <v>5605</v>
      </c>
      <c r="B2135" t="s">
        <v>101</v>
      </c>
      <c r="C2135" s="103">
        <v>20</v>
      </c>
      <c r="D2135" s="103">
        <v>9553</v>
      </c>
      <c r="E2135" s="162">
        <v>44221</v>
      </c>
    </row>
    <row r="2136" spans="1:5" x14ac:dyDescent="0.2">
      <c r="A2136" s="103">
        <v>3860</v>
      </c>
      <c r="B2136" t="s">
        <v>115</v>
      </c>
      <c r="C2136" s="103">
        <v>19</v>
      </c>
      <c r="D2136" s="103">
        <v>13744</v>
      </c>
      <c r="E2136" s="162">
        <v>44221</v>
      </c>
    </row>
    <row r="2137" spans="1:5" x14ac:dyDescent="0.2">
      <c r="A2137" s="103">
        <v>5621</v>
      </c>
      <c r="B2137" t="s">
        <v>100</v>
      </c>
      <c r="C2137" s="103">
        <v>17</v>
      </c>
      <c r="D2137" s="103">
        <v>10287</v>
      </c>
      <c r="E2137" s="162">
        <v>44221</v>
      </c>
    </row>
    <row r="2138" spans="1:5" x14ac:dyDescent="0.2">
      <c r="A2138" s="103">
        <v>1632</v>
      </c>
      <c r="B2138" t="s">
        <v>85</v>
      </c>
      <c r="C2138" s="103">
        <v>16</v>
      </c>
      <c r="D2138" s="103">
        <v>3684</v>
      </c>
      <c r="E2138" s="162">
        <v>44221</v>
      </c>
    </row>
    <row r="2139" spans="1:5" x14ac:dyDescent="0.2">
      <c r="A2139" s="103">
        <v>1626</v>
      </c>
      <c r="B2139" t="s">
        <v>79</v>
      </c>
      <c r="C2139" s="103">
        <v>15</v>
      </c>
      <c r="D2139" s="103">
        <v>7608</v>
      </c>
      <c r="E2139" s="162">
        <v>44221</v>
      </c>
    </row>
    <row r="2140" spans="1:5" x14ac:dyDescent="0.2">
      <c r="A2140" s="103">
        <v>3767</v>
      </c>
      <c r="B2140" t="s">
        <v>126</v>
      </c>
      <c r="C2140" s="103">
        <v>15</v>
      </c>
      <c r="D2140" s="103">
        <v>7633</v>
      </c>
      <c r="E2140" s="162">
        <v>44221</v>
      </c>
    </row>
    <row r="2141" spans="1:5" x14ac:dyDescent="0.2">
      <c r="A2141" s="103">
        <v>5620</v>
      </c>
      <c r="B2141" t="s">
        <v>110</v>
      </c>
      <c r="C2141" s="103">
        <v>14</v>
      </c>
      <c r="D2141" s="103">
        <v>5484</v>
      </c>
      <c r="E2141" s="162">
        <v>44221</v>
      </c>
    </row>
    <row r="2142" spans="1:5" x14ac:dyDescent="0.2">
      <c r="A2142" s="103">
        <v>5606</v>
      </c>
      <c r="B2142" t="s">
        <v>108</v>
      </c>
      <c r="C2142" s="103">
        <v>7</v>
      </c>
      <c r="D2142" s="103">
        <v>811</v>
      </c>
      <c r="E2142" s="162">
        <v>44221</v>
      </c>
    </row>
    <row r="2143" spans="1:5" x14ac:dyDescent="0.2">
      <c r="A2143" s="103">
        <v>1605</v>
      </c>
      <c r="B2143" t="s">
        <v>80</v>
      </c>
      <c r="C2143" s="103">
        <v>6</v>
      </c>
      <c r="D2143" s="103">
        <v>1987</v>
      </c>
      <c r="E2143" s="162">
        <v>44221</v>
      </c>
    </row>
    <row r="2144" spans="1:5" x14ac:dyDescent="0.2">
      <c r="A2144" s="103">
        <v>1603</v>
      </c>
      <c r="B2144" t="s">
        <v>89</v>
      </c>
      <c r="C2144" s="103">
        <v>6</v>
      </c>
      <c r="D2144" s="103">
        <v>5090</v>
      </c>
      <c r="E2144" s="162">
        <v>44221</v>
      </c>
    </row>
    <row r="2145" spans="1:5" x14ac:dyDescent="0.2">
      <c r="A2145" s="103">
        <v>3780</v>
      </c>
      <c r="B2145" t="s">
        <v>148</v>
      </c>
      <c r="C2145" s="103">
        <v>2</v>
      </c>
      <c r="D2145" s="103">
        <v>35</v>
      </c>
      <c r="E2145" s="162">
        <v>44221</v>
      </c>
    </row>
    <row r="2146" spans="1:5" x14ac:dyDescent="0.2">
      <c r="A2146" s="103">
        <v>3849</v>
      </c>
      <c r="B2146" t="s">
        <v>147</v>
      </c>
      <c r="C2146" s="103">
        <v>77</v>
      </c>
      <c r="D2146" s="103">
        <v>28913</v>
      </c>
      <c r="E2146" s="162">
        <v>44222</v>
      </c>
    </row>
    <row r="2147" spans="1:5" x14ac:dyDescent="0.2">
      <c r="A2147" s="103">
        <v>3843</v>
      </c>
      <c r="B2147" t="s">
        <v>125</v>
      </c>
      <c r="C2147" s="103">
        <v>66</v>
      </c>
      <c r="D2147" s="103">
        <v>13534</v>
      </c>
      <c r="E2147" s="162">
        <v>44222</v>
      </c>
    </row>
    <row r="2148" spans="1:5" x14ac:dyDescent="0.2">
      <c r="A2148" s="103">
        <v>5603</v>
      </c>
      <c r="B2148" t="s">
        <v>109</v>
      </c>
      <c r="C2148" s="103">
        <v>54</v>
      </c>
      <c r="D2148" s="103">
        <v>4711</v>
      </c>
      <c r="E2148" s="162">
        <v>44222</v>
      </c>
    </row>
    <row r="2149" spans="1:5" x14ac:dyDescent="0.2">
      <c r="A2149" s="103">
        <v>5613</v>
      </c>
      <c r="B2149" t="s">
        <v>104</v>
      </c>
      <c r="C2149" s="103">
        <v>45</v>
      </c>
      <c r="D2149" s="103">
        <v>6785</v>
      </c>
      <c r="E2149" s="162">
        <v>44222</v>
      </c>
    </row>
    <row r="2150" spans="1:5" x14ac:dyDescent="0.2">
      <c r="A2150" s="103">
        <v>5606</v>
      </c>
      <c r="B2150" t="s">
        <v>108</v>
      </c>
      <c r="C2150" s="103">
        <v>45</v>
      </c>
      <c r="D2150" s="103">
        <v>7752</v>
      </c>
      <c r="E2150" s="162">
        <v>44222</v>
      </c>
    </row>
    <row r="2151" spans="1:5" x14ac:dyDescent="0.2">
      <c r="A2151" s="103">
        <v>3846</v>
      </c>
      <c r="B2151" t="s">
        <v>120</v>
      </c>
      <c r="C2151" s="103">
        <v>42</v>
      </c>
      <c r="D2151" s="103">
        <v>17275</v>
      </c>
      <c r="E2151" s="162">
        <v>44222</v>
      </c>
    </row>
    <row r="2152" spans="1:5" x14ac:dyDescent="0.2">
      <c r="A2152" s="103">
        <v>3787</v>
      </c>
      <c r="B2152" t="s">
        <v>128</v>
      </c>
      <c r="C2152" s="103">
        <v>41</v>
      </c>
      <c r="D2152" s="103">
        <v>21966</v>
      </c>
      <c r="E2152" s="162">
        <v>44222</v>
      </c>
    </row>
    <row r="2153" spans="1:5" x14ac:dyDescent="0.2">
      <c r="A2153" s="103">
        <v>3784</v>
      </c>
      <c r="B2153" t="s">
        <v>136</v>
      </c>
      <c r="C2153" s="103">
        <v>41</v>
      </c>
      <c r="D2153" s="103">
        <v>13872</v>
      </c>
      <c r="E2153" s="162">
        <v>44222</v>
      </c>
    </row>
    <row r="2154" spans="1:5" x14ac:dyDescent="0.2">
      <c r="A2154" s="103">
        <v>3806</v>
      </c>
      <c r="B2154" t="s">
        <v>118</v>
      </c>
      <c r="C2154" s="103">
        <v>39</v>
      </c>
      <c r="D2154" s="103">
        <v>17104</v>
      </c>
      <c r="E2154" s="162">
        <v>44222</v>
      </c>
    </row>
    <row r="2155" spans="1:5" x14ac:dyDescent="0.2">
      <c r="A2155" s="103">
        <v>3873</v>
      </c>
      <c r="B2155" t="s">
        <v>132</v>
      </c>
      <c r="C2155" s="103">
        <v>37</v>
      </c>
      <c r="D2155" s="103">
        <v>19448</v>
      </c>
      <c r="E2155" s="162">
        <v>44222</v>
      </c>
    </row>
    <row r="2156" spans="1:5" x14ac:dyDescent="0.2">
      <c r="A2156" s="103">
        <v>1636</v>
      </c>
      <c r="B2156" t="s">
        <v>82</v>
      </c>
      <c r="C2156" s="103">
        <v>36</v>
      </c>
      <c r="D2156" s="103">
        <v>20275</v>
      </c>
      <c r="E2156" s="162">
        <v>44222</v>
      </c>
    </row>
    <row r="2157" spans="1:5" x14ac:dyDescent="0.2">
      <c r="A2157" s="103">
        <v>3760</v>
      </c>
      <c r="B2157" t="s">
        <v>114</v>
      </c>
      <c r="C2157" s="103">
        <v>35</v>
      </c>
      <c r="D2157" s="103">
        <v>15086</v>
      </c>
      <c r="E2157" s="162">
        <v>44222</v>
      </c>
    </row>
    <row r="2158" spans="1:5" x14ac:dyDescent="0.2">
      <c r="A2158" s="103">
        <v>1632</v>
      </c>
      <c r="B2158" t="s">
        <v>85</v>
      </c>
      <c r="C2158" s="103">
        <v>35</v>
      </c>
      <c r="D2158" s="103">
        <v>9491</v>
      </c>
      <c r="E2158" s="162">
        <v>44222</v>
      </c>
    </row>
    <row r="2159" spans="1:5" x14ac:dyDescent="0.2">
      <c r="A2159" s="103">
        <v>3867</v>
      </c>
      <c r="B2159" t="s">
        <v>144</v>
      </c>
      <c r="C2159" s="103">
        <v>35</v>
      </c>
      <c r="D2159" s="103">
        <v>17176</v>
      </c>
      <c r="E2159" s="162">
        <v>44222</v>
      </c>
    </row>
    <row r="2160" spans="1:5" x14ac:dyDescent="0.2">
      <c r="A2160" s="103">
        <v>1602</v>
      </c>
      <c r="B2160" t="s">
        <v>88</v>
      </c>
      <c r="C2160" s="103">
        <v>35</v>
      </c>
      <c r="D2160" s="103">
        <v>16337</v>
      </c>
      <c r="E2160" s="162">
        <v>44222</v>
      </c>
    </row>
    <row r="2161" spans="1:5" x14ac:dyDescent="0.2">
      <c r="A2161" s="103">
        <v>1608</v>
      </c>
      <c r="B2161" t="s">
        <v>78</v>
      </c>
      <c r="C2161" s="103">
        <v>34</v>
      </c>
      <c r="D2161" s="103">
        <v>20249</v>
      </c>
      <c r="E2161" s="162">
        <v>44222</v>
      </c>
    </row>
    <row r="2162" spans="1:5" x14ac:dyDescent="0.2">
      <c r="A2162" s="103">
        <v>3761</v>
      </c>
      <c r="B2162" t="s">
        <v>140</v>
      </c>
      <c r="C2162" s="103">
        <v>34</v>
      </c>
      <c r="D2162" s="103">
        <v>15315</v>
      </c>
      <c r="E2162" s="162">
        <v>44222</v>
      </c>
    </row>
    <row r="2163" spans="1:5" x14ac:dyDescent="0.2">
      <c r="A2163" s="103">
        <v>3783</v>
      </c>
      <c r="B2163" t="s">
        <v>124</v>
      </c>
      <c r="C2163" s="103">
        <v>33</v>
      </c>
      <c r="D2163" s="103">
        <v>13245</v>
      </c>
      <c r="E2163" s="162">
        <v>44222</v>
      </c>
    </row>
    <row r="2164" spans="1:5" x14ac:dyDescent="0.2">
      <c r="A2164" s="103">
        <v>3723</v>
      </c>
      <c r="B2164" t="s">
        <v>113</v>
      </c>
      <c r="C2164" s="103">
        <v>33</v>
      </c>
      <c r="D2164" s="103">
        <v>18148</v>
      </c>
      <c r="E2164" s="162">
        <v>44222</v>
      </c>
    </row>
    <row r="2165" spans="1:5" x14ac:dyDescent="0.2">
      <c r="A2165" s="103">
        <v>3797</v>
      </c>
      <c r="B2165" t="s">
        <v>112</v>
      </c>
      <c r="C2165" s="103">
        <v>32</v>
      </c>
      <c r="D2165" s="103">
        <v>13381</v>
      </c>
      <c r="E2165" s="162">
        <v>44222</v>
      </c>
    </row>
    <row r="2166" spans="1:5" x14ac:dyDescent="0.2">
      <c r="A2166" s="103">
        <v>3795</v>
      </c>
      <c r="B2166" t="s">
        <v>138</v>
      </c>
      <c r="C2166" s="103">
        <v>32</v>
      </c>
      <c r="D2166" s="103">
        <v>17351</v>
      </c>
      <c r="E2166" s="162">
        <v>44222</v>
      </c>
    </row>
    <row r="2167" spans="1:5" x14ac:dyDescent="0.2">
      <c r="A2167" s="103">
        <v>3776</v>
      </c>
      <c r="B2167" t="s">
        <v>134</v>
      </c>
      <c r="C2167" s="103">
        <v>29</v>
      </c>
      <c r="D2167" s="103">
        <v>14103</v>
      </c>
      <c r="E2167" s="162">
        <v>44222</v>
      </c>
    </row>
    <row r="2168" spans="1:5" x14ac:dyDescent="0.2">
      <c r="A2168" s="103">
        <v>5620</v>
      </c>
      <c r="B2168" t="s">
        <v>110</v>
      </c>
      <c r="C2168" s="103">
        <v>29</v>
      </c>
      <c r="D2168" s="103">
        <v>8581</v>
      </c>
      <c r="E2168" s="162">
        <v>44222</v>
      </c>
    </row>
    <row r="2169" spans="1:5" x14ac:dyDescent="0.2">
      <c r="A2169" s="103">
        <v>3788</v>
      </c>
      <c r="B2169" t="s">
        <v>127</v>
      </c>
      <c r="C2169" s="103">
        <v>28</v>
      </c>
      <c r="D2169" s="103">
        <v>19807</v>
      </c>
      <c r="E2169" s="162">
        <v>44222</v>
      </c>
    </row>
    <row r="2170" spans="1:5" x14ac:dyDescent="0.2">
      <c r="A2170" s="103">
        <v>1613</v>
      </c>
      <c r="B2170" t="s">
        <v>84</v>
      </c>
      <c r="C2170" s="103">
        <v>28</v>
      </c>
      <c r="D2170" s="103">
        <v>14915</v>
      </c>
      <c r="E2170" s="162">
        <v>44222</v>
      </c>
    </row>
    <row r="2171" spans="1:5" x14ac:dyDescent="0.2">
      <c r="A2171" s="103">
        <v>3736</v>
      </c>
      <c r="B2171" t="s">
        <v>146</v>
      </c>
      <c r="C2171" s="103">
        <v>27</v>
      </c>
      <c r="D2171" s="103">
        <v>11079</v>
      </c>
      <c r="E2171" s="162">
        <v>44222</v>
      </c>
    </row>
    <row r="2172" spans="1:5" x14ac:dyDescent="0.2">
      <c r="A2172" s="103">
        <v>3842</v>
      </c>
      <c r="B2172" t="s">
        <v>137</v>
      </c>
      <c r="C2172" s="103">
        <v>26</v>
      </c>
      <c r="D2172" s="103">
        <v>13616</v>
      </c>
      <c r="E2172" s="162">
        <v>44222</v>
      </c>
    </row>
    <row r="2173" spans="1:5" x14ac:dyDescent="0.2">
      <c r="A2173" s="103">
        <v>3737</v>
      </c>
      <c r="B2173" t="s">
        <v>145</v>
      </c>
      <c r="C2173" s="103">
        <v>26</v>
      </c>
      <c r="D2173" s="103">
        <v>21454</v>
      </c>
      <c r="E2173" s="162">
        <v>44222</v>
      </c>
    </row>
    <row r="2174" spans="1:5" x14ac:dyDescent="0.2">
      <c r="A2174" s="103">
        <v>3860</v>
      </c>
      <c r="B2174" t="s">
        <v>115</v>
      </c>
      <c r="C2174" s="103">
        <v>25</v>
      </c>
      <c r="D2174" s="103">
        <v>14277</v>
      </c>
      <c r="E2174" s="162">
        <v>44222</v>
      </c>
    </row>
    <row r="2175" spans="1:5" x14ac:dyDescent="0.2">
      <c r="A2175" s="103">
        <v>3791</v>
      </c>
      <c r="B2175" t="s">
        <v>143</v>
      </c>
      <c r="C2175" s="103">
        <v>24</v>
      </c>
      <c r="D2175" s="103">
        <v>16604</v>
      </c>
      <c r="E2175" s="162">
        <v>44222</v>
      </c>
    </row>
    <row r="2176" spans="1:5" x14ac:dyDescent="0.2">
      <c r="A2176" s="103">
        <v>5617</v>
      </c>
      <c r="B2176" t="s">
        <v>103</v>
      </c>
      <c r="C2176" s="103">
        <v>23</v>
      </c>
      <c r="D2176" s="103">
        <v>8691</v>
      </c>
      <c r="E2176" s="162">
        <v>44222</v>
      </c>
    </row>
    <row r="2177" spans="1:5" x14ac:dyDescent="0.2">
      <c r="A2177" s="103">
        <v>3798</v>
      </c>
      <c r="B2177" t="s">
        <v>116</v>
      </c>
      <c r="C2177" s="103">
        <v>23</v>
      </c>
      <c r="D2177" s="103">
        <v>14253</v>
      </c>
      <c r="E2177" s="162">
        <v>44222</v>
      </c>
    </row>
    <row r="2178" spans="1:5" x14ac:dyDescent="0.2">
      <c r="A2178" s="103">
        <v>5615</v>
      </c>
      <c r="B2178" t="s">
        <v>105</v>
      </c>
      <c r="C2178" s="103">
        <v>23</v>
      </c>
      <c r="D2178" s="103">
        <v>8080</v>
      </c>
      <c r="E2178" s="162">
        <v>44222</v>
      </c>
    </row>
    <row r="2179" spans="1:5" x14ac:dyDescent="0.2">
      <c r="A2179" s="103">
        <v>3767</v>
      </c>
      <c r="B2179" t="s">
        <v>126</v>
      </c>
      <c r="C2179" s="103">
        <v>22</v>
      </c>
      <c r="D2179" s="103">
        <v>10392</v>
      </c>
      <c r="E2179" s="162">
        <v>44222</v>
      </c>
    </row>
    <row r="2180" spans="1:5" x14ac:dyDescent="0.2">
      <c r="A2180" s="103">
        <v>3715</v>
      </c>
      <c r="B2180" t="s">
        <v>122</v>
      </c>
      <c r="C2180" s="103">
        <v>22</v>
      </c>
      <c r="D2180" s="103">
        <v>15018</v>
      </c>
      <c r="E2180" s="162">
        <v>44222</v>
      </c>
    </row>
    <row r="2181" spans="1:5" x14ac:dyDescent="0.2">
      <c r="A2181" s="103">
        <v>5621</v>
      </c>
      <c r="B2181" t="s">
        <v>100</v>
      </c>
      <c r="C2181" s="103">
        <v>20</v>
      </c>
      <c r="D2181" s="103">
        <v>10216</v>
      </c>
      <c r="E2181" s="162">
        <v>44222</v>
      </c>
    </row>
    <row r="2182" spans="1:5" x14ac:dyDescent="0.2">
      <c r="A2182" s="103">
        <v>3752</v>
      </c>
      <c r="B2182" t="s">
        <v>142</v>
      </c>
      <c r="C2182" s="103">
        <v>20</v>
      </c>
      <c r="D2182" s="103">
        <v>9798</v>
      </c>
      <c r="E2182" s="162">
        <v>44222</v>
      </c>
    </row>
    <row r="2183" spans="1:5" x14ac:dyDescent="0.2">
      <c r="A2183" s="103">
        <v>5619</v>
      </c>
      <c r="B2183" t="s">
        <v>102</v>
      </c>
      <c r="C2183" s="103">
        <v>16</v>
      </c>
      <c r="D2183" s="103">
        <v>5292</v>
      </c>
      <c r="E2183" s="162">
        <v>44222</v>
      </c>
    </row>
    <row r="2184" spans="1:5" x14ac:dyDescent="0.2">
      <c r="A2184" s="103">
        <v>5602</v>
      </c>
      <c r="B2184" t="s">
        <v>107</v>
      </c>
      <c r="C2184" s="103">
        <v>15</v>
      </c>
      <c r="D2184" s="103">
        <v>8438</v>
      </c>
      <c r="E2184" s="162">
        <v>44222</v>
      </c>
    </row>
    <row r="2185" spans="1:5" x14ac:dyDescent="0.2">
      <c r="A2185" s="103">
        <v>1603</v>
      </c>
      <c r="B2185" t="s">
        <v>89</v>
      </c>
      <c r="C2185" s="103">
        <v>14</v>
      </c>
      <c r="D2185" s="103">
        <v>8427</v>
      </c>
      <c r="E2185" s="162">
        <v>44222</v>
      </c>
    </row>
    <row r="2186" spans="1:5" x14ac:dyDescent="0.2">
      <c r="A2186" s="103">
        <v>1605</v>
      </c>
      <c r="B2186" t="s">
        <v>80</v>
      </c>
      <c r="C2186" s="103">
        <v>13</v>
      </c>
      <c r="D2186" s="103">
        <v>8276</v>
      </c>
      <c r="E2186" s="162">
        <v>44222</v>
      </c>
    </row>
    <row r="2187" spans="1:5" x14ac:dyDescent="0.2">
      <c r="A2187" s="103">
        <v>5605</v>
      </c>
      <c r="B2187" t="s">
        <v>101</v>
      </c>
      <c r="C2187" s="103">
        <v>13</v>
      </c>
      <c r="D2187" s="103">
        <v>10065</v>
      </c>
      <c r="E2187" s="162">
        <v>44222</v>
      </c>
    </row>
    <row r="2188" spans="1:5" x14ac:dyDescent="0.2">
      <c r="A2188" s="103">
        <v>1607</v>
      </c>
      <c r="B2188" t="s">
        <v>87</v>
      </c>
      <c r="C2188" s="103">
        <v>13</v>
      </c>
      <c r="D2188" s="103">
        <v>9663</v>
      </c>
      <c r="E2188" s="162">
        <v>44222</v>
      </c>
    </row>
    <row r="2189" spans="1:5" x14ac:dyDescent="0.2">
      <c r="A2189" s="103">
        <v>3843</v>
      </c>
      <c r="B2189" t="s">
        <v>125</v>
      </c>
      <c r="C2189" s="103">
        <v>83</v>
      </c>
      <c r="D2189" s="103">
        <v>15288</v>
      </c>
      <c r="E2189" s="162">
        <v>44223</v>
      </c>
    </row>
    <row r="2190" spans="1:5" x14ac:dyDescent="0.2">
      <c r="A2190" s="103">
        <v>3849</v>
      </c>
      <c r="B2190" t="s">
        <v>147</v>
      </c>
      <c r="C2190" s="103">
        <v>62</v>
      </c>
      <c r="D2190" s="103">
        <v>25691</v>
      </c>
      <c r="E2190" s="162">
        <v>44223</v>
      </c>
    </row>
    <row r="2191" spans="1:5" x14ac:dyDescent="0.2">
      <c r="A2191" s="103">
        <v>3784</v>
      </c>
      <c r="B2191" t="s">
        <v>136</v>
      </c>
      <c r="C2191" s="103">
        <v>48</v>
      </c>
      <c r="D2191" s="103">
        <v>12962</v>
      </c>
      <c r="E2191" s="162">
        <v>44223</v>
      </c>
    </row>
    <row r="2192" spans="1:5" x14ac:dyDescent="0.2">
      <c r="A2192" s="103">
        <v>5603</v>
      </c>
      <c r="B2192" t="s">
        <v>109</v>
      </c>
      <c r="C2192" s="103">
        <v>48</v>
      </c>
      <c r="D2192" s="103">
        <v>5262</v>
      </c>
      <c r="E2192" s="162">
        <v>44223</v>
      </c>
    </row>
    <row r="2193" spans="1:5" x14ac:dyDescent="0.2">
      <c r="A2193" s="103">
        <v>3767</v>
      </c>
      <c r="B2193" t="s">
        <v>126</v>
      </c>
      <c r="C2193" s="103">
        <v>47</v>
      </c>
      <c r="D2193" s="103">
        <v>19650</v>
      </c>
      <c r="E2193" s="162">
        <v>44223</v>
      </c>
    </row>
    <row r="2194" spans="1:5" x14ac:dyDescent="0.2">
      <c r="A2194" s="103">
        <v>5613</v>
      </c>
      <c r="B2194" t="s">
        <v>104</v>
      </c>
      <c r="C2194" s="103">
        <v>46</v>
      </c>
      <c r="D2194" s="103">
        <v>6265</v>
      </c>
      <c r="E2194" s="162">
        <v>44223</v>
      </c>
    </row>
    <row r="2195" spans="1:5" x14ac:dyDescent="0.2">
      <c r="A2195" s="103">
        <v>3739</v>
      </c>
      <c r="B2195" t="s">
        <v>141</v>
      </c>
      <c r="C2195" s="103">
        <v>36</v>
      </c>
      <c r="D2195" s="103">
        <v>15274</v>
      </c>
      <c r="E2195" s="162">
        <v>44223</v>
      </c>
    </row>
    <row r="2196" spans="1:5" x14ac:dyDescent="0.2">
      <c r="A2196" s="103">
        <v>3863</v>
      </c>
      <c r="B2196" t="s">
        <v>133</v>
      </c>
      <c r="C2196" s="103">
        <v>36</v>
      </c>
      <c r="D2196" s="103">
        <v>14005</v>
      </c>
      <c r="E2196" s="162">
        <v>44223</v>
      </c>
    </row>
    <row r="2197" spans="1:5" x14ac:dyDescent="0.2">
      <c r="A2197" s="103">
        <v>3846</v>
      </c>
      <c r="B2197" t="s">
        <v>120</v>
      </c>
      <c r="C2197" s="103">
        <v>35</v>
      </c>
      <c r="D2197" s="103">
        <v>11080</v>
      </c>
      <c r="E2197" s="162">
        <v>44223</v>
      </c>
    </row>
    <row r="2198" spans="1:5" x14ac:dyDescent="0.2">
      <c r="A2198" s="103">
        <v>3718</v>
      </c>
      <c r="B2198" t="s">
        <v>123</v>
      </c>
      <c r="C2198" s="103">
        <v>33</v>
      </c>
      <c r="D2198" s="103">
        <v>11885</v>
      </c>
      <c r="E2198" s="162">
        <v>44223</v>
      </c>
    </row>
    <row r="2199" spans="1:5" x14ac:dyDescent="0.2">
      <c r="A2199" s="103">
        <v>3787</v>
      </c>
      <c r="B2199" t="s">
        <v>128</v>
      </c>
      <c r="C2199" s="103">
        <v>33</v>
      </c>
      <c r="D2199" s="103">
        <v>15854</v>
      </c>
      <c r="E2199" s="162">
        <v>44223</v>
      </c>
    </row>
    <row r="2200" spans="1:5" x14ac:dyDescent="0.2">
      <c r="A2200" s="103">
        <v>3791</v>
      </c>
      <c r="B2200" t="s">
        <v>143</v>
      </c>
      <c r="C2200" s="103">
        <v>33</v>
      </c>
      <c r="D2200" s="103">
        <v>15629</v>
      </c>
      <c r="E2200" s="162">
        <v>44223</v>
      </c>
    </row>
    <row r="2201" spans="1:5" x14ac:dyDescent="0.2">
      <c r="A2201" s="103">
        <v>3806</v>
      </c>
      <c r="B2201" t="s">
        <v>118</v>
      </c>
      <c r="C2201" s="103">
        <v>33</v>
      </c>
      <c r="D2201" s="103">
        <v>11928</v>
      </c>
      <c r="E2201" s="162">
        <v>44223</v>
      </c>
    </row>
    <row r="2202" spans="1:5" x14ac:dyDescent="0.2">
      <c r="A2202" s="103">
        <v>5606</v>
      </c>
      <c r="B2202" t="s">
        <v>108</v>
      </c>
      <c r="C2202" s="103">
        <v>33</v>
      </c>
      <c r="D2202" s="103">
        <v>5358</v>
      </c>
      <c r="E2202" s="162">
        <v>44223</v>
      </c>
    </row>
    <row r="2203" spans="1:5" x14ac:dyDescent="0.2">
      <c r="A2203" s="103">
        <v>3715</v>
      </c>
      <c r="B2203" t="s">
        <v>122</v>
      </c>
      <c r="C2203" s="103">
        <v>33</v>
      </c>
      <c r="D2203" s="103">
        <v>14025</v>
      </c>
      <c r="E2203" s="162">
        <v>44223</v>
      </c>
    </row>
    <row r="2204" spans="1:5" x14ac:dyDescent="0.2">
      <c r="A2204" s="103">
        <v>3761</v>
      </c>
      <c r="B2204" t="s">
        <v>140</v>
      </c>
      <c r="C2204" s="103">
        <v>32</v>
      </c>
      <c r="D2204" s="103">
        <v>12704</v>
      </c>
      <c r="E2204" s="162">
        <v>44223</v>
      </c>
    </row>
    <row r="2205" spans="1:5" x14ac:dyDescent="0.2">
      <c r="A2205" s="103">
        <v>3723</v>
      </c>
      <c r="B2205" t="s">
        <v>113</v>
      </c>
      <c r="C2205" s="103">
        <v>30</v>
      </c>
      <c r="D2205" s="103">
        <v>19003</v>
      </c>
      <c r="E2205" s="162">
        <v>44223</v>
      </c>
    </row>
    <row r="2206" spans="1:5" x14ac:dyDescent="0.2">
      <c r="A2206" s="103">
        <v>3753</v>
      </c>
      <c r="B2206" t="s">
        <v>129</v>
      </c>
      <c r="C2206" s="103">
        <v>30</v>
      </c>
      <c r="D2206" s="103">
        <v>17094</v>
      </c>
      <c r="E2206" s="162">
        <v>44223</v>
      </c>
    </row>
    <row r="2207" spans="1:5" x14ac:dyDescent="0.2">
      <c r="A2207" s="103">
        <v>3737</v>
      </c>
      <c r="B2207" t="s">
        <v>145</v>
      </c>
      <c r="C2207" s="103">
        <v>30</v>
      </c>
      <c r="D2207" s="103">
        <v>17639</v>
      </c>
      <c r="E2207" s="162">
        <v>44223</v>
      </c>
    </row>
    <row r="2208" spans="1:5" x14ac:dyDescent="0.2">
      <c r="A2208" s="103">
        <v>3783</v>
      </c>
      <c r="B2208" t="s">
        <v>124</v>
      </c>
      <c r="C2208" s="103">
        <v>29</v>
      </c>
      <c r="D2208" s="103">
        <v>13304</v>
      </c>
      <c r="E2208" s="162">
        <v>44223</v>
      </c>
    </row>
    <row r="2209" spans="1:5" x14ac:dyDescent="0.2">
      <c r="A2209" s="103">
        <v>3788</v>
      </c>
      <c r="B2209" t="s">
        <v>127</v>
      </c>
      <c r="C2209" s="103">
        <v>29</v>
      </c>
      <c r="D2209" s="103">
        <v>20519</v>
      </c>
      <c r="E2209" s="162">
        <v>44223</v>
      </c>
    </row>
    <row r="2210" spans="1:5" x14ac:dyDescent="0.2">
      <c r="A2210" s="103">
        <v>1602</v>
      </c>
      <c r="B2210" t="s">
        <v>88</v>
      </c>
      <c r="C2210" s="103">
        <v>29</v>
      </c>
      <c r="D2210" s="103">
        <v>11211</v>
      </c>
      <c r="E2210" s="162">
        <v>44223</v>
      </c>
    </row>
    <row r="2211" spans="1:5" x14ac:dyDescent="0.2">
      <c r="A2211" s="103">
        <v>1619</v>
      </c>
      <c r="B2211" t="s">
        <v>83</v>
      </c>
      <c r="C2211" s="103">
        <v>28</v>
      </c>
      <c r="D2211" s="103">
        <v>7713</v>
      </c>
      <c r="E2211" s="162">
        <v>44223</v>
      </c>
    </row>
    <row r="2212" spans="1:5" x14ac:dyDescent="0.2">
      <c r="A2212" s="103">
        <v>3844</v>
      </c>
      <c r="B2212" t="s">
        <v>130</v>
      </c>
      <c r="C2212" s="103">
        <v>28</v>
      </c>
      <c r="D2212" s="103">
        <v>12630</v>
      </c>
      <c r="E2212" s="162">
        <v>44223</v>
      </c>
    </row>
    <row r="2213" spans="1:5" x14ac:dyDescent="0.2">
      <c r="A2213" s="103">
        <v>3859</v>
      </c>
      <c r="B2213" t="s">
        <v>117</v>
      </c>
      <c r="C2213" s="103">
        <v>28</v>
      </c>
      <c r="D2213" s="103">
        <v>13278</v>
      </c>
      <c r="E2213" s="162">
        <v>44223</v>
      </c>
    </row>
    <row r="2214" spans="1:5" x14ac:dyDescent="0.2">
      <c r="A2214" s="103">
        <v>3765</v>
      </c>
      <c r="B2214" t="s">
        <v>119</v>
      </c>
      <c r="C2214" s="103">
        <v>28</v>
      </c>
      <c r="D2214" s="103">
        <v>15739</v>
      </c>
      <c r="E2214" s="162">
        <v>44223</v>
      </c>
    </row>
    <row r="2215" spans="1:5" x14ac:dyDescent="0.2">
      <c r="A2215" s="103">
        <v>3776</v>
      </c>
      <c r="B2215" t="s">
        <v>134</v>
      </c>
      <c r="C2215" s="103">
        <v>28</v>
      </c>
      <c r="D2215" s="103">
        <v>13426</v>
      </c>
      <c r="E2215" s="162">
        <v>44223</v>
      </c>
    </row>
    <row r="2216" spans="1:5" x14ac:dyDescent="0.2">
      <c r="A2216" s="103">
        <v>1613</v>
      </c>
      <c r="B2216" t="s">
        <v>84</v>
      </c>
      <c r="C2216" s="103">
        <v>27</v>
      </c>
      <c r="D2216" s="103">
        <v>10528</v>
      </c>
      <c r="E2216" s="162">
        <v>44223</v>
      </c>
    </row>
    <row r="2217" spans="1:5" x14ac:dyDescent="0.2">
      <c r="A2217" s="103">
        <v>3867</v>
      </c>
      <c r="B2217" t="s">
        <v>144</v>
      </c>
      <c r="C2217" s="103">
        <v>27</v>
      </c>
      <c r="D2217" s="103">
        <v>14915</v>
      </c>
      <c r="E2217" s="162">
        <v>44223</v>
      </c>
    </row>
    <row r="2218" spans="1:5" x14ac:dyDescent="0.2">
      <c r="A2218" s="103">
        <v>5620</v>
      </c>
      <c r="B2218" t="s">
        <v>110</v>
      </c>
      <c r="C2218" s="103">
        <v>27</v>
      </c>
      <c r="D2218" s="103">
        <v>4765</v>
      </c>
      <c r="E2218" s="162">
        <v>44223</v>
      </c>
    </row>
    <row r="2219" spans="1:5" x14ac:dyDescent="0.2">
      <c r="A2219" s="103">
        <v>3842</v>
      </c>
      <c r="B2219" t="s">
        <v>137</v>
      </c>
      <c r="C2219" s="103">
        <v>26</v>
      </c>
      <c r="D2219" s="103">
        <v>14730</v>
      </c>
      <c r="E2219" s="162">
        <v>44223</v>
      </c>
    </row>
    <row r="2220" spans="1:5" x14ac:dyDescent="0.2">
      <c r="A2220" s="103">
        <v>1604</v>
      </c>
      <c r="B2220" t="s">
        <v>86</v>
      </c>
      <c r="C2220" s="103">
        <v>26</v>
      </c>
      <c r="D2220" s="103">
        <v>7353</v>
      </c>
      <c r="E2220" s="162">
        <v>44223</v>
      </c>
    </row>
    <row r="2221" spans="1:5" x14ac:dyDescent="0.2">
      <c r="A2221" s="103">
        <v>1636</v>
      </c>
      <c r="B2221" t="s">
        <v>82</v>
      </c>
      <c r="C2221" s="103">
        <v>24</v>
      </c>
      <c r="D2221" s="103">
        <v>13381</v>
      </c>
      <c r="E2221" s="162">
        <v>44223</v>
      </c>
    </row>
    <row r="2222" spans="1:5" x14ac:dyDescent="0.2">
      <c r="A2222" s="103">
        <v>5602</v>
      </c>
      <c r="B2222" t="s">
        <v>107</v>
      </c>
      <c r="C2222" s="103">
        <v>23</v>
      </c>
      <c r="D2222" s="103">
        <v>10032</v>
      </c>
      <c r="E2222" s="162">
        <v>44223</v>
      </c>
    </row>
    <row r="2223" spans="1:5" x14ac:dyDescent="0.2">
      <c r="A2223" s="103">
        <v>3797</v>
      </c>
      <c r="B2223" t="s">
        <v>112</v>
      </c>
      <c r="C2223" s="103">
        <v>22</v>
      </c>
      <c r="D2223" s="103">
        <v>12898</v>
      </c>
      <c r="E2223" s="162">
        <v>44223</v>
      </c>
    </row>
    <row r="2224" spans="1:5" x14ac:dyDescent="0.2">
      <c r="A2224" s="103">
        <v>5605</v>
      </c>
      <c r="B2224" t="s">
        <v>101</v>
      </c>
      <c r="C2224" s="103">
        <v>22</v>
      </c>
      <c r="D2224" s="103">
        <v>10104</v>
      </c>
      <c r="E2224" s="162">
        <v>44223</v>
      </c>
    </row>
    <row r="2225" spans="1:5" x14ac:dyDescent="0.2">
      <c r="A2225" s="103">
        <v>5619</v>
      </c>
      <c r="B2225" t="s">
        <v>102</v>
      </c>
      <c r="C2225" s="103">
        <v>21</v>
      </c>
      <c r="D2225" s="103">
        <v>10887</v>
      </c>
      <c r="E2225" s="162">
        <v>44223</v>
      </c>
    </row>
    <row r="2226" spans="1:5" x14ac:dyDescent="0.2">
      <c r="A2226" s="103">
        <v>3860</v>
      </c>
      <c r="B2226" t="s">
        <v>115</v>
      </c>
      <c r="C2226" s="103">
        <v>21</v>
      </c>
      <c r="D2226" s="103">
        <v>6194</v>
      </c>
      <c r="E2226" s="162">
        <v>44223</v>
      </c>
    </row>
    <row r="2227" spans="1:5" x14ac:dyDescent="0.2">
      <c r="A2227" s="103">
        <v>1607</v>
      </c>
      <c r="B2227" t="s">
        <v>87</v>
      </c>
      <c r="C2227" s="103">
        <v>21</v>
      </c>
      <c r="D2227" s="103">
        <v>12107</v>
      </c>
      <c r="E2227" s="162">
        <v>44223</v>
      </c>
    </row>
    <row r="2228" spans="1:5" x14ac:dyDescent="0.2">
      <c r="A2228" s="103">
        <v>3795</v>
      </c>
      <c r="B2228" t="s">
        <v>138</v>
      </c>
      <c r="C2228" s="103">
        <v>20</v>
      </c>
      <c r="D2228" s="103">
        <v>11668</v>
      </c>
      <c r="E2228" s="162">
        <v>44223</v>
      </c>
    </row>
    <row r="2229" spans="1:5" x14ac:dyDescent="0.2">
      <c r="A2229" s="103">
        <v>1601</v>
      </c>
      <c r="B2229" t="s">
        <v>81</v>
      </c>
      <c r="C2229" s="103">
        <v>19</v>
      </c>
      <c r="D2229" s="103">
        <v>11065</v>
      </c>
      <c r="E2229" s="162">
        <v>44223</v>
      </c>
    </row>
    <row r="2230" spans="1:5" x14ac:dyDescent="0.2">
      <c r="A2230" s="103">
        <v>1608</v>
      </c>
      <c r="B2230" t="s">
        <v>78</v>
      </c>
      <c r="C2230" s="103">
        <v>18</v>
      </c>
      <c r="D2230" s="103">
        <v>9049</v>
      </c>
      <c r="E2230" s="162">
        <v>44223</v>
      </c>
    </row>
    <row r="2231" spans="1:5" x14ac:dyDescent="0.2">
      <c r="A2231" s="103">
        <v>5621</v>
      </c>
      <c r="B2231" t="s">
        <v>100</v>
      </c>
      <c r="C2231" s="103">
        <v>16</v>
      </c>
      <c r="D2231" s="103">
        <v>5089</v>
      </c>
      <c r="E2231" s="162">
        <v>44223</v>
      </c>
    </row>
    <row r="2232" spans="1:5" x14ac:dyDescent="0.2">
      <c r="A2232" s="103">
        <v>5617</v>
      </c>
      <c r="B2232" t="s">
        <v>103</v>
      </c>
      <c r="C2232" s="103">
        <v>13</v>
      </c>
      <c r="D2232" s="103">
        <v>7577</v>
      </c>
      <c r="E2232" s="162">
        <v>44223</v>
      </c>
    </row>
    <row r="2233" spans="1:5" x14ac:dyDescent="0.2">
      <c r="A2233" s="103">
        <v>1605</v>
      </c>
      <c r="B2233" t="s">
        <v>80</v>
      </c>
      <c r="C2233" s="103">
        <v>11</v>
      </c>
      <c r="D2233" s="103">
        <v>3207</v>
      </c>
      <c r="E2233" s="162">
        <v>44223</v>
      </c>
    </row>
    <row r="2234" spans="1:5" x14ac:dyDescent="0.2">
      <c r="A2234" s="103">
        <v>1603</v>
      </c>
      <c r="B2234" t="s">
        <v>89</v>
      </c>
      <c r="C2234" s="103">
        <v>8</v>
      </c>
      <c r="D2234" s="103">
        <v>5721</v>
      </c>
      <c r="E2234" s="162">
        <v>44223</v>
      </c>
    </row>
    <row r="2235" spans="1:5" x14ac:dyDescent="0.2">
      <c r="A2235" s="103">
        <v>3798</v>
      </c>
      <c r="B2235" t="s">
        <v>116</v>
      </c>
      <c r="C2235" s="103">
        <v>2</v>
      </c>
      <c r="D2235" s="103">
        <v>1951</v>
      </c>
      <c r="E2235" s="162">
        <v>44223</v>
      </c>
    </row>
    <row r="2236" spans="1:5" x14ac:dyDescent="0.2">
      <c r="A2236" s="103">
        <v>5603</v>
      </c>
      <c r="B2236" t="s">
        <v>109</v>
      </c>
      <c r="C2236" s="103">
        <v>67</v>
      </c>
      <c r="D2236" s="103">
        <v>10329</v>
      </c>
      <c r="E2236" s="162">
        <v>44224</v>
      </c>
    </row>
    <row r="2237" spans="1:5" x14ac:dyDescent="0.2">
      <c r="A2237" s="103">
        <v>5613</v>
      </c>
      <c r="B2237" t="s">
        <v>104</v>
      </c>
      <c r="C2237" s="103">
        <v>63</v>
      </c>
      <c r="D2237" s="103">
        <v>9209</v>
      </c>
      <c r="E2237" s="162">
        <v>44224</v>
      </c>
    </row>
    <row r="2238" spans="1:5" x14ac:dyDescent="0.2">
      <c r="A2238" s="103">
        <v>3849</v>
      </c>
      <c r="B2238" t="s">
        <v>147</v>
      </c>
      <c r="C2238" s="103">
        <v>61</v>
      </c>
      <c r="D2238" s="103">
        <v>19469</v>
      </c>
      <c r="E2238" s="162">
        <v>44224</v>
      </c>
    </row>
    <row r="2239" spans="1:5" x14ac:dyDescent="0.2">
      <c r="A2239" s="103">
        <v>3843</v>
      </c>
      <c r="B2239" t="s">
        <v>125</v>
      </c>
      <c r="C2239" s="103">
        <v>50</v>
      </c>
      <c r="D2239" s="103">
        <v>18314</v>
      </c>
      <c r="E2239" s="162">
        <v>44224</v>
      </c>
    </row>
    <row r="2240" spans="1:5" x14ac:dyDescent="0.2">
      <c r="A2240" s="103">
        <v>1636</v>
      </c>
      <c r="B2240" t="s">
        <v>82</v>
      </c>
      <c r="C2240" s="103">
        <v>46</v>
      </c>
      <c r="D2240" s="103">
        <v>17632</v>
      </c>
      <c r="E2240" s="162">
        <v>44224</v>
      </c>
    </row>
    <row r="2241" spans="1:5" x14ac:dyDescent="0.2">
      <c r="A2241" s="103">
        <v>3718</v>
      </c>
      <c r="B2241" t="s">
        <v>123</v>
      </c>
      <c r="C2241" s="103">
        <v>45</v>
      </c>
      <c r="D2241" s="103">
        <v>18413</v>
      </c>
      <c r="E2241" s="162">
        <v>44224</v>
      </c>
    </row>
    <row r="2242" spans="1:5" x14ac:dyDescent="0.2">
      <c r="A2242" s="103">
        <v>3767</v>
      </c>
      <c r="B2242" t="s">
        <v>126</v>
      </c>
      <c r="C2242" s="103">
        <v>44</v>
      </c>
      <c r="D2242" s="103">
        <v>15312</v>
      </c>
      <c r="E2242" s="162">
        <v>44224</v>
      </c>
    </row>
    <row r="2243" spans="1:5" x14ac:dyDescent="0.2">
      <c r="A2243" s="103">
        <v>3787</v>
      </c>
      <c r="B2243" t="s">
        <v>128</v>
      </c>
      <c r="C2243" s="103">
        <v>44</v>
      </c>
      <c r="D2243" s="103">
        <v>14927</v>
      </c>
      <c r="E2243" s="162">
        <v>44224</v>
      </c>
    </row>
    <row r="2244" spans="1:5" x14ac:dyDescent="0.2">
      <c r="A2244" s="103">
        <v>3784</v>
      </c>
      <c r="B2244" t="s">
        <v>136</v>
      </c>
      <c r="C2244" s="103">
        <v>42</v>
      </c>
      <c r="D2244" s="103">
        <v>10742</v>
      </c>
      <c r="E2244" s="162">
        <v>44224</v>
      </c>
    </row>
    <row r="2245" spans="1:5" x14ac:dyDescent="0.2">
      <c r="A2245" s="103">
        <v>3783</v>
      </c>
      <c r="B2245" t="s">
        <v>124</v>
      </c>
      <c r="C2245" s="103">
        <v>40</v>
      </c>
      <c r="D2245" s="103">
        <v>14372</v>
      </c>
      <c r="E2245" s="162">
        <v>44224</v>
      </c>
    </row>
    <row r="2246" spans="1:5" x14ac:dyDescent="0.2">
      <c r="A2246" s="103">
        <v>3739</v>
      </c>
      <c r="B2246" t="s">
        <v>141</v>
      </c>
      <c r="C2246" s="103">
        <v>40</v>
      </c>
      <c r="D2246" s="103">
        <v>11384</v>
      </c>
      <c r="E2246" s="162">
        <v>44224</v>
      </c>
    </row>
    <row r="2247" spans="1:5" x14ac:dyDescent="0.2">
      <c r="A2247" s="103">
        <v>5606</v>
      </c>
      <c r="B2247" t="s">
        <v>108</v>
      </c>
      <c r="C2247" s="103">
        <v>40</v>
      </c>
      <c r="D2247" s="103">
        <v>9910</v>
      </c>
      <c r="E2247" s="162">
        <v>44224</v>
      </c>
    </row>
    <row r="2248" spans="1:5" x14ac:dyDescent="0.2">
      <c r="A2248" s="103">
        <v>5620</v>
      </c>
      <c r="B2248" t="s">
        <v>110</v>
      </c>
      <c r="C2248" s="103">
        <v>40</v>
      </c>
      <c r="D2248" s="103">
        <v>8241</v>
      </c>
      <c r="E2248" s="162">
        <v>44224</v>
      </c>
    </row>
    <row r="2249" spans="1:5" x14ac:dyDescent="0.2">
      <c r="A2249" s="103">
        <v>3751</v>
      </c>
      <c r="B2249" t="s">
        <v>111</v>
      </c>
      <c r="C2249" s="103">
        <v>39</v>
      </c>
      <c r="D2249" s="103">
        <v>18434</v>
      </c>
      <c r="E2249" s="162">
        <v>44224</v>
      </c>
    </row>
    <row r="2250" spans="1:5" x14ac:dyDescent="0.2">
      <c r="A2250" s="103">
        <v>3844</v>
      </c>
      <c r="B2250" t="s">
        <v>130</v>
      </c>
      <c r="C2250" s="103">
        <v>37</v>
      </c>
      <c r="D2250" s="103">
        <v>16876</v>
      </c>
      <c r="E2250" s="162">
        <v>44224</v>
      </c>
    </row>
    <row r="2251" spans="1:5" x14ac:dyDescent="0.2">
      <c r="A2251" s="103">
        <v>5602</v>
      </c>
      <c r="B2251" t="s">
        <v>107</v>
      </c>
      <c r="C2251" s="103">
        <v>35</v>
      </c>
      <c r="D2251" s="103">
        <v>15158</v>
      </c>
      <c r="E2251" s="162">
        <v>44224</v>
      </c>
    </row>
    <row r="2252" spans="1:5" x14ac:dyDescent="0.2">
      <c r="A2252" s="103">
        <v>1608</v>
      </c>
      <c r="B2252" t="s">
        <v>78</v>
      </c>
      <c r="C2252" s="103">
        <v>34</v>
      </c>
      <c r="D2252" s="103">
        <v>14840</v>
      </c>
      <c r="E2252" s="162">
        <v>44224</v>
      </c>
    </row>
    <row r="2253" spans="1:5" x14ac:dyDescent="0.2">
      <c r="A2253" s="103">
        <v>1601</v>
      </c>
      <c r="B2253" t="s">
        <v>81</v>
      </c>
      <c r="C2253" s="103">
        <v>32</v>
      </c>
      <c r="D2253" s="103">
        <v>14562</v>
      </c>
      <c r="E2253" s="162">
        <v>44224</v>
      </c>
    </row>
    <row r="2254" spans="1:5" x14ac:dyDescent="0.2">
      <c r="A2254" s="103">
        <v>5617</v>
      </c>
      <c r="B2254" t="s">
        <v>103</v>
      </c>
      <c r="C2254" s="103">
        <v>32</v>
      </c>
      <c r="D2254" s="103">
        <v>10631</v>
      </c>
      <c r="E2254" s="162">
        <v>44224</v>
      </c>
    </row>
    <row r="2255" spans="1:5" x14ac:dyDescent="0.2">
      <c r="A2255" s="103">
        <v>3764</v>
      </c>
      <c r="B2255" t="s">
        <v>139</v>
      </c>
      <c r="C2255" s="103">
        <v>32</v>
      </c>
      <c r="D2255" s="103">
        <v>17731</v>
      </c>
      <c r="E2255" s="162">
        <v>44224</v>
      </c>
    </row>
    <row r="2256" spans="1:5" x14ac:dyDescent="0.2">
      <c r="A2256" s="103">
        <v>3788</v>
      </c>
      <c r="B2256" t="s">
        <v>127</v>
      </c>
      <c r="C2256" s="103">
        <v>30</v>
      </c>
      <c r="D2256" s="103">
        <v>17828</v>
      </c>
      <c r="E2256" s="162">
        <v>44224</v>
      </c>
    </row>
    <row r="2257" spans="1:5" x14ac:dyDescent="0.2">
      <c r="A2257" s="103">
        <v>3760</v>
      </c>
      <c r="B2257" t="s">
        <v>114</v>
      </c>
      <c r="C2257" s="103">
        <v>30</v>
      </c>
      <c r="D2257" s="103">
        <v>13395</v>
      </c>
      <c r="E2257" s="162">
        <v>44224</v>
      </c>
    </row>
    <row r="2258" spans="1:5" x14ac:dyDescent="0.2">
      <c r="A2258" s="103">
        <v>3723</v>
      </c>
      <c r="B2258" t="s">
        <v>113</v>
      </c>
      <c r="C2258" s="103">
        <v>29</v>
      </c>
      <c r="D2258" s="103">
        <v>17791</v>
      </c>
      <c r="E2258" s="162">
        <v>44224</v>
      </c>
    </row>
    <row r="2259" spans="1:5" x14ac:dyDescent="0.2">
      <c r="A2259" s="103">
        <v>3798</v>
      </c>
      <c r="B2259" t="s">
        <v>116</v>
      </c>
      <c r="C2259" s="103">
        <v>29</v>
      </c>
      <c r="D2259" s="103">
        <v>11690</v>
      </c>
      <c r="E2259" s="162">
        <v>44224</v>
      </c>
    </row>
    <row r="2260" spans="1:5" x14ac:dyDescent="0.2">
      <c r="A2260" s="103">
        <v>3753</v>
      </c>
      <c r="B2260" t="s">
        <v>129</v>
      </c>
      <c r="C2260" s="103">
        <v>29</v>
      </c>
      <c r="D2260" s="103">
        <v>14747</v>
      </c>
      <c r="E2260" s="162">
        <v>44224</v>
      </c>
    </row>
    <row r="2261" spans="1:5" x14ac:dyDescent="0.2">
      <c r="A2261" s="103">
        <v>3859</v>
      </c>
      <c r="B2261" t="s">
        <v>117</v>
      </c>
      <c r="C2261" s="103">
        <v>28</v>
      </c>
      <c r="D2261" s="103">
        <v>16226</v>
      </c>
      <c r="E2261" s="162">
        <v>44224</v>
      </c>
    </row>
    <row r="2262" spans="1:5" x14ac:dyDescent="0.2">
      <c r="A2262" s="103">
        <v>3863</v>
      </c>
      <c r="B2262" t="s">
        <v>133</v>
      </c>
      <c r="C2262" s="103">
        <v>28</v>
      </c>
      <c r="D2262" s="103">
        <v>17740</v>
      </c>
      <c r="E2262" s="162">
        <v>44224</v>
      </c>
    </row>
    <row r="2263" spans="1:5" x14ac:dyDescent="0.2">
      <c r="A2263" s="103">
        <v>3797</v>
      </c>
      <c r="B2263" t="s">
        <v>112</v>
      </c>
      <c r="C2263" s="103">
        <v>27</v>
      </c>
      <c r="D2263" s="103">
        <v>11476</v>
      </c>
      <c r="E2263" s="162">
        <v>44224</v>
      </c>
    </row>
    <row r="2264" spans="1:5" x14ac:dyDescent="0.2">
      <c r="A2264" s="103">
        <v>5619</v>
      </c>
      <c r="B2264" t="s">
        <v>102</v>
      </c>
      <c r="C2264" s="103">
        <v>27</v>
      </c>
      <c r="D2264" s="103">
        <v>12298</v>
      </c>
      <c r="E2264" s="162">
        <v>44224</v>
      </c>
    </row>
    <row r="2265" spans="1:5" x14ac:dyDescent="0.2">
      <c r="A2265" s="103">
        <v>3752</v>
      </c>
      <c r="B2265" t="s">
        <v>142</v>
      </c>
      <c r="C2265" s="103">
        <v>27</v>
      </c>
      <c r="D2265" s="103">
        <v>17238</v>
      </c>
      <c r="E2265" s="162">
        <v>44224</v>
      </c>
    </row>
    <row r="2266" spans="1:5" x14ac:dyDescent="0.2">
      <c r="A2266" s="103">
        <v>1626</v>
      </c>
      <c r="B2266" t="s">
        <v>79</v>
      </c>
      <c r="C2266" s="103">
        <v>26</v>
      </c>
      <c r="D2266" s="103">
        <v>11933</v>
      </c>
      <c r="E2266" s="162">
        <v>44224</v>
      </c>
    </row>
    <row r="2267" spans="1:5" x14ac:dyDescent="0.2">
      <c r="A2267" s="103">
        <v>3715</v>
      </c>
      <c r="B2267" t="s">
        <v>122</v>
      </c>
      <c r="C2267" s="103">
        <v>26</v>
      </c>
      <c r="D2267" s="103">
        <v>12965</v>
      </c>
      <c r="E2267" s="162">
        <v>44224</v>
      </c>
    </row>
    <row r="2268" spans="1:5" x14ac:dyDescent="0.2">
      <c r="A2268" s="103">
        <v>5621</v>
      </c>
      <c r="B2268" t="s">
        <v>100</v>
      </c>
      <c r="C2268" s="103">
        <v>24</v>
      </c>
      <c r="D2268" s="103">
        <v>7837</v>
      </c>
      <c r="E2268" s="162">
        <v>44224</v>
      </c>
    </row>
    <row r="2269" spans="1:5" x14ac:dyDescent="0.2">
      <c r="A2269" s="103">
        <v>3795</v>
      </c>
      <c r="B2269" t="s">
        <v>138</v>
      </c>
      <c r="C2269" s="103">
        <v>23</v>
      </c>
      <c r="D2269" s="103">
        <v>16328</v>
      </c>
      <c r="E2269" s="162">
        <v>44224</v>
      </c>
    </row>
    <row r="2270" spans="1:5" x14ac:dyDescent="0.2">
      <c r="A2270" s="103">
        <v>3860</v>
      </c>
      <c r="B2270" t="s">
        <v>115</v>
      </c>
      <c r="C2270" s="103">
        <v>22</v>
      </c>
      <c r="D2270" s="103">
        <v>14871</v>
      </c>
      <c r="E2270" s="162">
        <v>44224</v>
      </c>
    </row>
    <row r="2271" spans="1:5" x14ac:dyDescent="0.2">
      <c r="A2271" s="103">
        <v>1604</v>
      </c>
      <c r="B2271" t="s">
        <v>86</v>
      </c>
      <c r="C2271" s="103">
        <v>21</v>
      </c>
      <c r="D2271" s="103">
        <v>9966</v>
      </c>
      <c r="E2271" s="162">
        <v>44224</v>
      </c>
    </row>
    <row r="2272" spans="1:5" x14ac:dyDescent="0.2">
      <c r="A2272" s="103">
        <v>3867</v>
      </c>
      <c r="B2272" t="s">
        <v>144</v>
      </c>
      <c r="C2272" s="103">
        <v>21</v>
      </c>
      <c r="D2272" s="103">
        <v>9970</v>
      </c>
      <c r="E2272" s="162">
        <v>44224</v>
      </c>
    </row>
    <row r="2273" spans="1:5" x14ac:dyDescent="0.2">
      <c r="A2273" s="103">
        <v>3842</v>
      </c>
      <c r="B2273" t="s">
        <v>137</v>
      </c>
      <c r="C2273" s="103">
        <v>20</v>
      </c>
      <c r="D2273" s="103">
        <v>15925</v>
      </c>
      <c r="E2273" s="162">
        <v>44224</v>
      </c>
    </row>
    <row r="2274" spans="1:5" x14ac:dyDescent="0.2">
      <c r="A2274" s="103">
        <v>1619</v>
      </c>
      <c r="B2274" t="s">
        <v>83</v>
      </c>
      <c r="C2274" s="103">
        <v>20</v>
      </c>
      <c r="D2274" s="103">
        <v>5838</v>
      </c>
      <c r="E2274" s="162">
        <v>44224</v>
      </c>
    </row>
    <row r="2275" spans="1:5" x14ac:dyDescent="0.2">
      <c r="A2275" s="103">
        <v>3765</v>
      </c>
      <c r="B2275" t="s">
        <v>119</v>
      </c>
      <c r="C2275" s="103">
        <v>20</v>
      </c>
      <c r="D2275" s="103">
        <v>16006</v>
      </c>
      <c r="E2275" s="162">
        <v>44224</v>
      </c>
    </row>
    <row r="2276" spans="1:5" x14ac:dyDescent="0.2">
      <c r="A2276" s="103">
        <v>3737</v>
      </c>
      <c r="B2276" t="s">
        <v>145</v>
      </c>
      <c r="C2276" s="103">
        <v>20</v>
      </c>
      <c r="D2276" s="103">
        <v>16820</v>
      </c>
      <c r="E2276" s="162">
        <v>44224</v>
      </c>
    </row>
    <row r="2277" spans="1:5" x14ac:dyDescent="0.2">
      <c r="A2277" s="103">
        <v>5605</v>
      </c>
      <c r="B2277" t="s">
        <v>101</v>
      </c>
      <c r="C2277" s="103">
        <v>17</v>
      </c>
      <c r="D2277" s="103">
        <v>8700</v>
      </c>
      <c r="E2277" s="162">
        <v>44224</v>
      </c>
    </row>
    <row r="2278" spans="1:5" x14ac:dyDescent="0.2">
      <c r="A2278" s="103">
        <v>1605</v>
      </c>
      <c r="B2278" t="s">
        <v>80</v>
      </c>
      <c r="C2278" s="103">
        <v>12</v>
      </c>
      <c r="D2278" s="103">
        <v>5886</v>
      </c>
      <c r="E2278" s="162">
        <v>44224</v>
      </c>
    </row>
    <row r="2279" spans="1:5" x14ac:dyDescent="0.2">
      <c r="A2279" s="103">
        <v>1613</v>
      </c>
      <c r="B2279" t="s">
        <v>84</v>
      </c>
      <c r="C2279" s="103">
        <v>12</v>
      </c>
      <c r="D2279" s="103">
        <v>7135</v>
      </c>
      <c r="E2279" s="162">
        <v>44224</v>
      </c>
    </row>
    <row r="2280" spans="1:5" x14ac:dyDescent="0.2">
      <c r="A2280" s="103">
        <v>1632</v>
      </c>
      <c r="B2280" t="s">
        <v>85</v>
      </c>
      <c r="C2280" s="103">
        <v>12</v>
      </c>
      <c r="D2280" s="103">
        <v>4442</v>
      </c>
      <c r="E2280" s="162">
        <v>44224</v>
      </c>
    </row>
    <row r="2281" spans="1:5" x14ac:dyDescent="0.2">
      <c r="A2281" s="103">
        <v>3780</v>
      </c>
      <c r="B2281" t="s">
        <v>148</v>
      </c>
      <c r="C2281" s="103">
        <v>1</v>
      </c>
      <c r="D2281" s="103">
        <v>24</v>
      </c>
      <c r="E2281" s="162">
        <v>44224</v>
      </c>
    </row>
    <row r="2282" spans="1:5" x14ac:dyDescent="0.2">
      <c r="A2282" s="103">
        <v>5613</v>
      </c>
      <c r="B2282" t="s">
        <v>104</v>
      </c>
      <c r="C2282" s="103">
        <v>139</v>
      </c>
      <c r="D2282" s="103">
        <v>12938</v>
      </c>
      <c r="E2282" s="162">
        <v>44225</v>
      </c>
    </row>
    <row r="2283" spans="1:5" x14ac:dyDescent="0.2">
      <c r="A2283" s="103">
        <v>5621</v>
      </c>
      <c r="B2283" t="s">
        <v>100</v>
      </c>
      <c r="C2283" s="103">
        <v>100</v>
      </c>
      <c r="D2283" s="103">
        <v>14123</v>
      </c>
      <c r="E2283" s="162">
        <v>44225</v>
      </c>
    </row>
    <row r="2284" spans="1:5" x14ac:dyDescent="0.2">
      <c r="A2284" s="103">
        <v>5602</v>
      </c>
      <c r="B2284" t="s">
        <v>107</v>
      </c>
      <c r="C2284" s="103">
        <v>77</v>
      </c>
      <c r="D2284" s="103">
        <v>20417</v>
      </c>
      <c r="E2284" s="162">
        <v>44225</v>
      </c>
    </row>
    <row r="2285" spans="1:5" x14ac:dyDescent="0.2">
      <c r="A2285" s="103">
        <v>3736</v>
      </c>
      <c r="B2285" t="s">
        <v>146</v>
      </c>
      <c r="C2285" s="103">
        <v>72</v>
      </c>
      <c r="D2285" s="103">
        <v>15942</v>
      </c>
      <c r="E2285" s="162">
        <v>44225</v>
      </c>
    </row>
    <row r="2286" spans="1:5" x14ac:dyDescent="0.2">
      <c r="A2286" s="103">
        <v>5619</v>
      </c>
      <c r="B2286" t="s">
        <v>102</v>
      </c>
      <c r="C2286" s="103">
        <v>64</v>
      </c>
      <c r="D2286" s="103">
        <v>18050</v>
      </c>
      <c r="E2286" s="162">
        <v>44225</v>
      </c>
    </row>
    <row r="2287" spans="1:5" x14ac:dyDescent="0.2">
      <c r="A2287" s="103">
        <v>1608</v>
      </c>
      <c r="B2287" t="s">
        <v>78</v>
      </c>
      <c r="C2287" s="103">
        <v>61</v>
      </c>
      <c r="D2287" s="103">
        <v>20995</v>
      </c>
      <c r="E2287" s="162">
        <v>44225</v>
      </c>
    </row>
    <row r="2288" spans="1:5" x14ac:dyDescent="0.2">
      <c r="A2288" s="103">
        <v>5606</v>
      </c>
      <c r="B2288" t="s">
        <v>108</v>
      </c>
      <c r="C2288" s="103">
        <v>57</v>
      </c>
      <c r="D2288" s="103">
        <v>14698</v>
      </c>
      <c r="E2288" s="162">
        <v>44225</v>
      </c>
    </row>
    <row r="2289" spans="1:5" x14ac:dyDescent="0.2">
      <c r="A2289" s="103">
        <v>1619</v>
      </c>
      <c r="B2289" t="s">
        <v>83</v>
      </c>
      <c r="C2289" s="103">
        <v>56</v>
      </c>
      <c r="D2289" s="103">
        <v>22515</v>
      </c>
      <c r="E2289" s="162">
        <v>44225</v>
      </c>
    </row>
    <row r="2290" spans="1:5" x14ac:dyDescent="0.2">
      <c r="A2290" s="103">
        <v>1607</v>
      </c>
      <c r="B2290" t="s">
        <v>87</v>
      </c>
      <c r="C2290" s="103">
        <v>55</v>
      </c>
      <c r="D2290" s="103">
        <v>22166</v>
      </c>
      <c r="E2290" s="162">
        <v>44225</v>
      </c>
    </row>
    <row r="2291" spans="1:5" x14ac:dyDescent="0.2">
      <c r="A2291" s="103">
        <v>5605</v>
      </c>
      <c r="B2291" t="s">
        <v>101</v>
      </c>
      <c r="C2291" s="103">
        <v>54</v>
      </c>
      <c r="D2291" s="103">
        <v>19722</v>
      </c>
      <c r="E2291" s="162">
        <v>44225</v>
      </c>
    </row>
    <row r="2292" spans="1:5" x14ac:dyDescent="0.2">
      <c r="A2292" s="103">
        <v>3846</v>
      </c>
      <c r="B2292" t="s">
        <v>120</v>
      </c>
      <c r="C2292" s="103">
        <v>51</v>
      </c>
      <c r="D2292" s="103">
        <v>17898</v>
      </c>
      <c r="E2292" s="162">
        <v>44225</v>
      </c>
    </row>
    <row r="2293" spans="1:5" x14ac:dyDescent="0.2">
      <c r="A2293" s="103">
        <v>3767</v>
      </c>
      <c r="B2293" t="s">
        <v>126</v>
      </c>
      <c r="C2293" s="103">
        <v>50</v>
      </c>
      <c r="D2293" s="103">
        <v>23067</v>
      </c>
      <c r="E2293" s="162">
        <v>44225</v>
      </c>
    </row>
    <row r="2294" spans="1:5" x14ac:dyDescent="0.2">
      <c r="A2294" s="103">
        <v>3752</v>
      </c>
      <c r="B2294" t="s">
        <v>142</v>
      </c>
      <c r="C2294" s="103">
        <v>49</v>
      </c>
      <c r="D2294" s="103">
        <v>20645</v>
      </c>
      <c r="E2294" s="162">
        <v>44225</v>
      </c>
    </row>
    <row r="2295" spans="1:5" x14ac:dyDescent="0.2">
      <c r="A2295" s="103">
        <v>3791</v>
      </c>
      <c r="B2295" t="s">
        <v>143</v>
      </c>
      <c r="C2295" s="103">
        <v>49</v>
      </c>
      <c r="D2295" s="103">
        <v>18688</v>
      </c>
      <c r="E2295" s="162">
        <v>44225</v>
      </c>
    </row>
    <row r="2296" spans="1:5" x14ac:dyDescent="0.2">
      <c r="A2296" s="103">
        <v>3753</v>
      </c>
      <c r="B2296" t="s">
        <v>129</v>
      </c>
      <c r="C2296" s="103">
        <v>48</v>
      </c>
      <c r="D2296" s="103">
        <v>17875</v>
      </c>
      <c r="E2296" s="162">
        <v>44225</v>
      </c>
    </row>
    <row r="2297" spans="1:5" x14ac:dyDescent="0.2">
      <c r="A2297" s="103">
        <v>3776</v>
      </c>
      <c r="B2297" t="s">
        <v>134</v>
      </c>
      <c r="C2297" s="103">
        <v>46</v>
      </c>
      <c r="D2297" s="103">
        <v>16836</v>
      </c>
      <c r="E2297" s="162">
        <v>44225</v>
      </c>
    </row>
    <row r="2298" spans="1:5" x14ac:dyDescent="0.2">
      <c r="A2298" s="103">
        <v>1632</v>
      </c>
      <c r="B2298" t="s">
        <v>85</v>
      </c>
      <c r="C2298" s="103">
        <v>44</v>
      </c>
      <c r="D2298" s="103">
        <v>9621</v>
      </c>
      <c r="E2298" s="162">
        <v>44225</v>
      </c>
    </row>
    <row r="2299" spans="1:5" x14ac:dyDescent="0.2">
      <c r="A2299" s="103">
        <v>1604</v>
      </c>
      <c r="B2299" t="s">
        <v>86</v>
      </c>
      <c r="C2299" s="103">
        <v>43</v>
      </c>
      <c r="D2299" s="103">
        <v>19820</v>
      </c>
      <c r="E2299" s="162">
        <v>44225</v>
      </c>
    </row>
    <row r="2300" spans="1:5" x14ac:dyDescent="0.2">
      <c r="A2300" s="103">
        <v>3784</v>
      </c>
      <c r="B2300" t="s">
        <v>136</v>
      </c>
      <c r="C2300" s="103">
        <v>43</v>
      </c>
      <c r="D2300" s="103">
        <v>17252</v>
      </c>
      <c r="E2300" s="162">
        <v>44225</v>
      </c>
    </row>
    <row r="2301" spans="1:5" x14ac:dyDescent="0.2">
      <c r="A2301" s="103">
        <v>3751</v>
      </c>
      <c r="B2301" t="s">
        <v>111</v>
      </c>
      <c r="C2301" s="103">
        <v>42</v>
      </c>
      <c r="D2301" s="103">
        <v>18961</v>
      </c>
      <c r="E2301" s="162">
        <v>44225</v>
      </c>
    </row>
    <row r="2302" spans="1:5" x14ac:dyDescent="0.2">
      <c r="A2302" s="103">
        <v>3739</v>
      </c>
      <c r="B2302" t="s">
        <v>141</v>
      </c>
      <c r="C2302" s="103">
        <v>41</v>
      </c>
      <c r="D2302" s="103">
        <v>17822</v>
      </c>
      <c r="E2302" s="162">
        <v>44225</v>
      </c>
    </row>
    <row r="2303" spans="1:5" x14ac:dyDescent="0.2">
      <c r="A2303" s="103">
        <v>1602</v>
      </c>
      <c r="B2303" t="s">
        <v>88</v>
      </c>
      <c r="C2303" s="103">
        <v>40</v>
      </c>
      <c r="D2303" s="103">
        <v>17445</v>
      </c>
      <c r="E2303" s="162">
        <v>44225</v>
      </c>
    </row>
    <row r="2304" spans="1:5" x14ac:dyDescent="0.2">
      <c r="A2304" s="103">
        <v>3859</v>
      </c>
      <c r="B2304" t="s">
        <v>117</v>
      </c>
      <c r="C2304" s="103">
        <v>37</v>
      </c>
      <c r="D2304" s="103">
        <v>17717</v>
      </c>
      <c r="E2304" s="162">
        <v>44225</v>
      </c>
    </row>
    <row r="2305" spans="1:5" x14ac:dyDescent="0.2">
      <c r="A2305" s="103">
        <v>3844</v>
      </c>
      <c r="B2305" t="s">
        <v>130</v>
      </c>
      <c r="C2305" s="103">
        <v>36</v>
      </c>
      <c r="D2305" s="103">
        <v>19745</v>
      </c>
      <c r="E2305" s="162">
        <v>44225</v>
      </c>
    </row>
    <row r="2306" spans="1:5" x14ac:dyDescent="0.2">
      <c r="A2306" s="103">
        <v>1626</v>
      </c>
      <c r="B2306" t="s">
        <v>79</v>
      </c>
      <c r="C2306" s="103">
        <v>35</v>
      </c>
      <c r="D2306" s="103">
        <v>13280</v>
      </c>
      <c r="E2306" s="162">
        <v>44225</v>
      </c>
    </row>
    <row r="2307" spans="1:5" x14ac:dyDescent="0.2">
      <c r="A2307" s="103">
        <v>3765</v>
      </c>
      <c r="B2307" t="s">
        <v>119</v>
      </c>
      <c r="C2307" s="103">
        <v>34</v>
      </c>
      <c r="D2307" s="103">
        <v>18035</v>
      </c>
      <c r="E2307" s="162">
        <v>44225</v>
      </c>
    </row>
    <row r="2308" spans="1:5" x14ac:dyDescent="0.2">
      <c r="A2308" s="103">
        <v>3842</v>
      </c>
      <c r="B2308" t="s">
        <v>137</v>
      </c>
      <c r="C2308" s="103">
        <v>33</v>
      </c>
      <c r="D2308" s="103">
        <v>18593</v>
      </c>
      <c r="E2308" s="162">
        <v>44225</v>
      </c>
    </row>
    <row r="2309" spans="1:5" x14ac:dyDescent="0.2">
      <c r="A2309" s="103">
        <v>1613</v>
      </c>
      <c r="B2309" t="s">
        <v>84</v>
      </c>
      <c r="C2309" s="103">
        <v>33</v>
      </c>
      <c r="D2309" s="103">
        <v>10886</v>
      </c>
      <c r="E2309" s="162">
        <v>44225</v>
      </c>
    </row>
    <row r="2310" spans="1:5" x14ac:dyDescent="0.2">
      <c r="A2310" s="103">
        <v>3783</v>
      </c>
      <c r="B2310" t="s">
        <v>124</v>
      </c>
      <c r="C2310" s="103">
        <v>31</v>
      </c>
      <c r="D2310" s="103">
        <v>15830</v>
      </c>
      <c r="E2310" s="162">
        <v>44225</v>
      </c>
    </row>
    <row r="2311" spans="1:5" x14ac:dyDescent="0.2">
      <c r="A2311" s="103">
        <v>3867</v>
      </c>
      <c r="B2311" t="s">
        <v>144</v>
      </c>
      <c r="C2311" s="103">
        <v>31</v>
      </c>
      <c r="D2311" s="103">
        <v>20034</v>
      </c>
      <c r="E2311" s="162">
        <v>44225</v>
      </c>
    </row>
    <row r="2312" spans="1:5" x14ac:dyDescent="0.2">
      <c r="A2312" s="103">
        <v>3761</v>
      </c>
      <c r="B2312" t="s">
        <v>140</v>
      </c>
      <c r="C2312" s="103">
        <v>28</v>
      </c>
      <c r="D2312" s="103">
        <v>15307</v>
      </c>
      <c r="E2312" s="162">
        <v>44225</v>
      </c>
    </row>
    <row r="2313" spans="1:5" x14ac:dyDescent="0.2">
      <c r="A2313" s="103">
        <v>3863</v>
      </c>
      <c r="B2313" t="s">
        <v>133</v>
      </c>
      <c r="C2313" s="103">
        <v>28</v>
      </c>
      <c r="D2313" s="103">
        <v>18897</v>
      </c>
      <c r="E2313" s="162">
        <v>44225</v>
      </c>
    </row>
    <row r="2314" spans="1:5" x14ac:dyDescent="0.2">
      <c r="A2314" s="103">
        <v>3743</v>
      </c>
      <c r="B2314" t="s">
        <v>131</v>
      </c>
      <c r="C2314" s="103">
        <v>24</v>
      </c>
      <c r="D2314" s="103">
        <v>18945</v>
      </c>
      <c r="E2314" s="162">
        <v>44225</v>
      </c>
    </row>
    <row r="2315" spans="1:5" x14ac:dyDescent="0.2">
      <c r="A2315" s="103">
        <v>3873</v>
      </c>
      <c r="B2315" t="s">
        <v>132</v>
      </c>
      <c r="C2315" s="103">
        <v>23</v>
      </c>
      <c r="D2315" s="103">
        <v>18523</v>
      </c>
      <c r="E2315" s="162">
        <v>44225</v>
      </c>
    </row>
    <row r="2316" spans="1:5" x14ac:dyDescent="0.2">
      <c r="A2316" s="103">
        <v>3795</v>
      </c>
      <c r="B2316" t="s">
        <v>138</v>
      </c>
      <c r="C2316" s="103">
        <v>22</v>
      </c>
      <c r="D2316" s="103">
        <v>17767</v>
      </c>
      <c r="E2316" s="162">
        <v>44225</v>
      </c>
    </row>
    <row r="2317" spans="1:5" x14ac:dyDescent="0.2">
      <c r="A2317" s="103">
        <v>1605</v>
      </c>
      <c r="B2317" t="s">
        <v>80</v>
      </c>
      <c r="C2317" s="103">
        <v>21</v>
      </c>
      <c r="D2317" s="103">
        <v>7134</v>
      </c>
      <c r="E2317" s="162">
        <v>44225</v>
      </c>
    </row>
    <row r="2318" spans="1:5" x14ac:dyDescent="0.2">
      <c r="A2318" s="103">
        <v>3764</v>
      </c>
      <c r="B2318" t="s">
        <v>139</v>
      </c>
      <c r="C2318" s="103">
        <v>21</v>
      </c>
      <c r="D2318" s="103">
        <v>18952</v>
      </c>
      <c r="E2318" s="162">
        <v>44225</v>
      </c>
    </row>
    <row r="2319" spans="1:5" x14ac:dyDescent="0.2">
      <c r="A2319" s="103">
        <v>3788</v>
      </c>
      <c r="B2319" t="s">
        <v>127</v>
      </c>
      <c r="C2319" s="103">
        <v>19</v>
      </c>
      <c r="D2319" s="103">
        <v>20276</v>
      </c>
      <c r="E2319" s="162">
        <v>44225</v>
      </c>
    </row>
    <row r="2320" spans="1:5" x14ac:dyDescent="0.2">
      <c r="A2320" s="103">
        <v>3737</v>
      </c>
      <c r="B2320" t="s">
        <v>145</v>
      </c>
      <c r="C2320" s="103">
        <v>19</v>
      </c>
      <c r="D2320" s="103">
        <v>21329</v>
      </c>
      <c r="E2320" s="162">
        <v>44225</v>
      </c>
    </row>
    <row r="2321" spans="1:5" x14ac:dyDescent="0.2">
      <c r="A2321" s="103">
        <v>3718</v>
      </c>
      <c r="B2321" t="s">
        <v>123</v>
      </c>
      <c r="C2321" s="103">
        <v>10</v>
      </c>
      <c r="D2321" s="103">
        <v>3082</v>
      </c>
      <c r="E2321" s="162">
        <v>44225</v>
      </c>
    </row>
    <row r="2322" spans="1:5" x14ac:dyDescent="0.2">
      <c r="A2322" s="103">
        <v>1602</v>
      </c>
      <c r="B2322" t="s">
        <v>88</v>
      </c>
      <c r="C2322" s="103">
        <v>57</v>
      </c>
      <c r="D2322" s="103">
        <v>23492</v>
      </c>
      <c r="E2322" s="162">
        <v>44226</v>
      </c>
    </row>
    <row r="2323" spans="1:5" x14ac:dyDescent="0.2">
      <c r="A2323" s="103">
        <v>3846</v>
      </c>
      <c r="B2323" t="s">
        <v>120</v>
      </c>
      <c r="C2323" s="103">
        <v>54</v>
      </c>
      <c r="D2323" s="103">
        <v>19140</v>
      </c>
      <c r="E2323" s="162">
        <v>44226</v>
      </c>
    </row>
    <row r="2324" spans="1:5" x14ac:dyDescent="0.2">
      <c r="A2324" s="103">
        <v>3736</v>
      </c>
      <c r="B2324" t="s">
        <v>146</v>
      </c>
      <c r="C2324" s="103">
        <v>48</v>
      </c>
      <c r="D2324" s="103">
        <v>21405</v>
      </c>
      <c r="E2324" s="162">
        <v>44226</v>
      </c>
    </row>
    <row r="2325" spans="1:5" x14ac:dyDescent="0.2">
      <c r="A2325" s="103">
        <v>3843</v>
      </c>
      <c r="B2325" t="s">
        <v>125</v>
      </c>
      <c r="C2325" s="103">
        <v>42</v>
      </c>
      <c r="D2325" s="103">
        <v>18922</v>
      </c>
      <c r="E2325" s="162">
        <v>44226</v>
      </c>
    </row>
    <row r="2326" spans="1:5" x14ac:dyDescent="0.2">
      <c r="A2326" s="103">
        <v>1607</v>
      </c>
      <c r="B2326" t="s">
        <v>87</v>
      </c>
      <c r="C2326" s="103">
        <v>42</v>
      </c>
      <c r="D2326" s="103">
        <v>17924</v>
      </c>
      <c r="E2326" s="162">
        <v>44226</v>
      </c>
    </row>
    <row r="2327" spans="1:5" x14ac:dyDescent="0.2">
      <c r="A2327" s="103">
        <v>1613</v>
      </c>
      <c r="B2327" t="s">
        <v>84</v>
      </c>
      <c r="C2327" s="103">
        <v>41</v>
      </c>
      <c r="D2327" s="103">
        <v>17931</v>
      </c>
      <c r="E2327" s="162">
        <v>44226</v>
      </c>
    </row>
    <row r="2328" spans="1:5" x14ac:dyDescent="0.2">
      <c r="A2328" s="103">
        <v>1632</v>
      </c>
      <c r="B2328" t="s">
        <v>85</v>
      </c>
      <c r="C2328" s="103">
        <v>40</v>
      </c>
      <c r="D2328" s="103">
        <v>19991</v>
      </c>
      <c r="E2328" s="162">
        <v>44226</v>
      </c>
    </row>
    <row r="2329" spans="1:5" x14ac:dyDescent="0.2">
      <c r="A2329" s="103">
        <v>3761</v>
      </c>
      <c r="B2329" t="s">
        <v>140</v>
      </c>
      <c r="C2329" s="103">
        <v>36</v>
      </c>
      <c r="D2329" s="103">
        <v>17664</v>
      </c>
      <c r="E2329" s="162">
        <v>44226</v>
      </c>
    </row>
    <row r="2330" spans="1:5" x14ac:dyDescent="0.2">
      <c r="A2330" s="103">
        <v>3806</v>
      </c>
      <c r="B2330" t="s">
        <v>118</v>
      </c>
      <c r="C2330" s="103">
        <v>35</v>
      </c>
      <c r="D2330" s="103">
        <v>19941</v>
      </c>
      <c r="E2330" s="162">
        <v>44226</v>
      </c>
    </row>
    <row r="2331" spans="1:5" x14ac:dyDescent="0.2">
      <c r="A2331" s="103">
        <v>3791</v>
      </c>
      <c r="B2331" t="s">
        <v>143</v>
      </c>
      <c r="C2331" s="103">
        <v>34</v>
      </c>
      <c r="D2331" s="103">
        <v>18229</v>
      </c>
      <c r="E2331" s="162">
        <v>44226</v>
      </c>
    </row>
    <row r="2332" spans="1:5" x14ac:dyDescent="0.2">
      <c r="A2332" s="103">
        <v>3849</v>
      </c>
      <c r="B2332" t="s">
        <v>147</v>
      </c>
      <c r="C2332" s="103">
        <v>33</v>
      </c>
      <c r="D2332" s="103">
        <v>14565</v>
      </c>
      <c r="E2332" s="162">
        <v>44226</v>
      </c>
    </row>
    <row r="2333" spans="1:5" x14ac:dyDescent="0.2">
      <c r="A2333" s="103">
        <v>3842</v>
      </c>
      <c r="B2333" t="s">
        <v>137</v>
      </c>
      <c r="C2333" s="103">
        <v>32</v>
      </c>
      <c r="D2333" s="103">
        <v>16683</v>
      </c>
      <c r="E2333" s="162">
        <v>44226</v>
      </c>
    </row>
    <row r="2334" spans="1:5" x14ac:dyDescent="0.2">
      <c r="A2334" s="103">
        <v>3859</v>
      </c>
      <c r="B2334" t="s">
        <v>117</v>
      </c>
      <c r="C2334" s="103">
        <v>31</v>
      </c>
      <c r="D2334" s="103">
        <v>17754</v>
      </c>
      <c r="E2334" s="162">
        <v>44226</v>
      </c>
    </row>
    <row r="2335" spans="1:5" x14ac:dyDescent="0.2">
      <c r="A2335" s="103">
        <v>3760</v>
      </c>
      <c r="B2335" t="s">
        <v>114</v>
      </c>
      <c r="C2335" s="103">
        <v>27</v>
      </c>
      <c r="D2335" s="103">
        <v>19473</v>
      </c>
      <c r="E2335" s="162">
        <v>44226</v>
      </c>
    </row>
    <row r="2336" spans="1:5" x14ac:dyDescent="0.2">
      <c r="A2336" s="103">
        <v>3783</v>
      </c>
      <c r="B2336" t="s">
        <v>124</v>
      </c>
      <c r="C2336" s="103">
        <v>26</v>
      </c>
      <c r="D2336" s="103">
        <v>20230</v>
      </c>
      <c r="E2336" s="162">
        <v>44226</v>
      </c>
    </row>
    <row r="2337" spans="1:5" x14ac:dyDescent="0.2">
      <c r="A2337" s="103">
        <v>3743</v>
      </c>
      <c r="B2337" t="s">
        <v>131</v>
      </c>
      <c r="C2337" s="103">
        <v>26</v>
      </c>
      <c r="D2337" s="103">
        <v>17726</v>
      </c>
      <c r="E2337" s="162">
        <v>44226</v>
      </c>
    </row>
    <row r="2338" spans="1:5" x14ac:dyDescent="0.2">
      <c r="A2338" s="103">
        <v>3873</v>
      </c>
      <c r="B2338" t="s">
        <v>132</v>
      </c>
      <c r="C2338" s="103">
        <v>26</v>
      </c>
      <c r="D2338" s="103">
        <v>17434</v>
      </c>
      <c r="E2338" s="162">
        <v>44226</v>
      </c>
    </row>
    <row r="2339" spans="1:5" x14ac:dyDescent="0.2">
      <c r="A2339" s="103">
        <v>3776</v>
      </c>
      <c r="B2339" t="s">
        <v>134</v>
      </c>
      <c r="C2339" s="103">
        <v>25</v>
      </c>
      <c r="D2339" s="103">
        <v>18467</v>
      </c>
      <c r="E2339" s="162">
        <v>44226</v>
      </c>
    </row>
    <row r="2340" spans="1:5" x14ac:dyDescent="0.2">
      <c r="A2340" s="103">
        <v>1626</v>
      </c>
      <c r="B2340" t="s">
        <v>79</v>
      </c>
      <c r="C2340" s="103">
        <v>22</v>
      </c>
      <c r="D2340" s="103">
        <v>17567</v>
      </c>
      <c r="E2340" s="162">
        <v>44226</v>
      </c>
    </row>
    <row r="2341" spans="1:5" x14ac:dyDescent="0.2">
      <c r="A2341" s="103">
        <v>3723</v>
      </c>
      <c r="B2341" t="s">
        <v>113</v>
      </c>
      <c r="C2341" s="103">
        <v>21</v>
      </c>
      <c r="D2341" s="103">
        <v>18378</v>
      </c>
      <c r="E2341" s="162">
        <v>44226</v>
      </c>
    </row>
    <row r="2342" spans="1:5" x14ac:dyDescent="0.2">
      <c r="A2342" s="103">
        <v>3787</v>
      </c>
      <c r="B2342" t="s">
        <v>128</v>
      </c>
      <c r="C2342" s="103">
        <v>20</v>
      </c>
      <c r="D2342" s="103">
        <v>16597</v>
      </c>
      <c r="E2342" s="162">
        <v>44226</v>
      </c>
    </row>
    <row r="2343" spans="1:5" x14ac:dyDescent="0.2">
      <c r="A2343" s="103">
        <v>3867</v>
      </c>
      <c r="B2343" t="s">
        <v>144</v>
      </c>
      <c r="C2343" s="103">
        <v>20</v>
      </c>
      <c r="D2343" s="103">
        <v>13921</v>
      </c>
      <c r="E2343" s="162">
        <v>44226</v>
      </c>
    </row>
    <row r="2344" spans="1:5" x14ac:dyDescent="0.2">
      <c r="A2344" s="103">
        <v>3737</v>
      </c>
      <c r="B2344" t="s">
        <v>145</v>
      </c>
      <c r="C2344" s="103">
        <v>20</v>
      </c>
      <c r="D2344" s="103">
        <v>19209</v>
      </c>
      <c r="E2344" s="162">
        <v>44226</v>
      </c>
    </row>
    <row r="2345" spans="1:5" x14ac:dyDescent="0.2">
      <c r="A2345" s="103">
        <v>1603</v>
      </c>
      <c r="B2345" t="s">
        <v>89</v>
      </c>
      <c r="C2345" s="103">
        <v>17</v>
      </c>
      <c r="D2345" s="103">
        <v>10570</v>
      </c>
      <c r="E2345" s="162">
        <v>44226</v>
      </c>
    </row>
    <row r="2346" spans="1:5" x14ac:dyDescent="0.2">
      <c r="A2346" s="103">
        <v>3715</v>
      </c>
      <c r="B2346" t="s">
        <v>122</v>
      </c>
      <c r="C2346" s="103">
        <v>13</v>
      </c>
      <c r="D2346" s="103">
        <v>5523</v>
      </c>
      <c r="E2346" s="162">
        <v>44226</v>
      </c>
    </row>
    <row r="2347" spans="1:5" x14ac:dyDescent="0.2">
      <c r="A2347" s="103">
        <v>3761</v>
      </c>
      <c r="B2347" t="s">
        <v>140</v>
      </c>
      <c r="C2347" s="103">
        <v>32</v>
      </c>
      <c r="D2347" s="103">
        <v>7339</v>
      </c>
      <c r="E2347" s="162">
        <v>44227</v>
      </c>
    </row>
    <row r="2348" spans="1:5" x14ac:dyDescent="0.2">
      <c r="A2348" s="103">
        <v>3806</v>
      </c>
      <c r="B2348" t="s">
        <v>118</v>
      </c>
      <c r="C2348" s="103">
        <v>29</v>
      </c>
      <c r="D2348" s="103">
        <v>11315</v>
      </c>
      <c r="E2348" s="162">
        <v>44227</v>
      </c>
    </row>
    <row r="2349" spans="1:5" x14ac:dyDescent="0.2">
      <c r="A2349" s="103">
        <v>1636</v>
      </c>
      <c r="B2349" t="s">
        <v>82</v>
      </c>
      <c r="C2349" s="103">
        <v>27</v>
      </c>
      <c r="D2349" s="103">
        <v>10818</v>
      </c>
      <c r="E2349" s="162">
        <v>44227</v>
      </c>
    </row>
    <row r="2350" spans="1:5" x14ac:dyDescent="0.2">
      <c r="A2350" s="103">
        <v>3863</v>
      </c>
      <c r="B2350" t="s">
        <v>133</v>
      </c>
      <c r="C2350" s="103">
        <v>26</v>
      </c>
      <c r="D2350" s="103">
        <v>12574</v>
      </c>
      <c r="E2350" s="162">
        <v>44227</v>
      </c>
    </row>
    <row r="2351" spans="1:5" x14ac:dyDescent="0.2">
      <c r="A2351" s="103">
        <v>3776</v>
      </c>
      <c r="B2351" t="s">
        <v>134</v>
      </c>
      <c r="C2351" s="103">
        <v>26</v>
      </c>
      <c r="D2351" s="103">
        <v>16621</v>
      </c>
      <c r="E2351" s="162">
        <v>44227</v>
      </c>
    </row>
    <row r="2352" spans="1:5" x14ac:dyDescent="0.2">
      <c r="A2352" s="103">
        <v>3751</v>
      </c>
      <c r="B2352" t="s">
        <v>111</v>
      </c>
      <c r="C2352" s="103">
        <v>25</v>
      </c>
      <c r="D2352" s="103">
        <v>6022</v>
      </c>
      <c r="E2352" s="162">
        <v>44227</v>
      </c>
    </row>
    <row r="2353" spans="1:5" x14ac:dyDescent="0.2">
      <c r="A2353" s="103">
        <v>3844</v>
      </c>
      <c r="B2353" t="s">
        <v>130</v>
      </c>
      <c r="C2353" s="103">
        <v>25</v>
      </c>
      <c r="D2353" s="103">
        <v>11105</v>
      </c>
      <c r="E2353" s="162">
        <v>44227</v>
      </c>
    </row>
    <row r="2354" spans="1:5" x14ac:dyDescent="0.2">
      <c r="A2354" s="103">
        <v>3764</v>
      </c>
      <c r="B2354" t="s">
        <v>139</v>
      </c>
      <c r="C2354" s="103">
        <v>25</v>
      </c>
      <c r="D2354" s="103">
        <v>10145</v>
      </c>
      <c r="E2354" s="162">
        <v>44227</v>
      </c>
    </row>
    <row r="2355" spans="1:5" x14ac:dyDescent="0.2">
      <c r="A2355" s="103">
        <v>3843</v>
      </c>
      <c r="B2355" t="s">
        <v>125</v>
      </c>
      <c r="C2355" s="103">
        <v>24</v>
      </c>
      <c r="D2355" s="103">
        <v>8565</v>
      </c>
      <c r="E2355" s="162">
        <v>44227</v>
      </c>
    </row>
    <row r="2356" spans="1:5" x14ac:dyDescent="0.2">
      <c r="A2356" s="103">
        <v>3765</v>
      </c>
      <c r="B2356" t="s">
        <v>119</v>
      </c>
      <c r="C2356" s="103">
        <v>23</v>
      </c>
      <c r="D2356" s="103">
        <v>14437</v>
      </c>
      <c r="E2356" s="162">
        <v>44227</v>
      </c>
    </row>
    <row r="2357" spans="1:5" x14ac:dyDescent="0.2">
      <c r="A2357" s="103">
        <v>3846</v>
      </c>
      <c r="B2357" t="s">
        <v>120</v>
      </c>
      <c r="C2357" s="103">
        <v>23</v>
      </c>
      <c r="D2357" s="103">
        <v>10248</v>
      </c>
      <c r="E2357" s="162">
        <v>44227</v>
      </c>
    </row>
    <row r="2358" spans="1:5" x14ac:dyDescent="0.2">
      <c r="A2358" s="103">
        <v>1626</v>
      </c>
      <c r="B2358" t="s">
        <v>79</v>
      </c>
      <c r="C2358" s="103">
        <v>22</v>
      </c>
      <c r="D2358" s="103">
        <v>13822</v>
      </c>
      <c r="E2358" s="162">
        <v>44227</v>
      </c>
    </row>
    <row r="2359" spans="1:5" x14ac:dyDescent="0.2">
      <c r="A2359" s="103">
        <v>3791</v>
      </c>
      <c r="B2359" t="s">
        <v>143</v>
      </c>
      <c r="C2359" s="103">
        <v>22</v>
      </c>
      <c r="D2359" s="103">
        <v>9155</v>
      </c>
      <c r="E2359" s="162">
        <v>44227</v>
      </c>
    </row>
    <row r="2360" spans="1:5" x14ac:dyDescent="0.2">
      <c r="A2360" s="103">
        <v>1601</v>
      </c>
      <c r="B2360" t="s">
        <v>81</v>
      </c>
      <c r="C2360" s="103">
        <v>20</v>
      </c>
      <c r="D2360" s="103">
        <v>16481</v>
      </c>
      <c r="E2360" s="162">
        <v>44227</v>
      </c>
    </row>
    <row r="2361" spans="1:5" x14ac:dyDescent="0.2">
      <c r="A2361" s="103">
        <v>3715</v>
      </c>
      <c r="B2361" t="s">
        <v>122</v>
      </c>
      <c r="C2361" s="103">
        <v>19</v>
      </c>
      <c r="D2361" s="103">
        <v>6816</v>
      </c>
      <c r="E2361" s="162">
        <v>44227</v>
      </c>
    </row>
    <row r="2362" spans="1:5" x14ac:dyDescent="0.2">
      <c r="A2362" s="103">
        <v>3753</v>
      </c>
      <c r="B2362" t="s">
        <v>129</v>
      </c>
      <c r="C2362" s="103">
        <v>18</v>
      </c>
      <c r="D2362" s="103">
        <v>11073</v>
      </c>
      <c r="E2362" s="162">
        <v>44227</v>
      </c>
    </row>
    <row r="2363" spans="1:5" x14ac:dyDescent="0.2">
      <c r="A2363" s="103">
        <v>3788</v>
      </c>
      <c r="B2363" t="s">
        <v>127</v>
      </c>
      <c r="C2363" s="103">
        <v>16</v>
      </c>
      <c r="D2363" s="103">
        <v>10524</v>
      </c>
      <c r="E2363" s="162">
        <v>44227</v>
      </c>
    </row>
    <row r="2364" spans="1:5" x14ac:dyDescent="0.2">
      <c r="A2364" s="103">
        <v>1603</v>
      </c>
      <c r="B2364" t="s">
        <v>89</v>
      </c>
      <c r="C2364" s="103">
        <v>16</v>
      </c>
      <c r="D2364" s="103">
        <v>4880</v>
      </c>
      <c r="E2364" s="162">
        <v>44227</v>
      </c>
    </row>
    <row r="2365" spans="1:5" x14ac:dyDescent="0.2">
      <c r="A2365" s="103">
        <v>3842</v>
      </c>
      <c r="B2365" t="s">
        <v>137</v>
      </c>
      <c r="C2365" s="103">
        <v>15</v>
      </c>
      <c r="D2365" s="103">
        <v>7696</v>
      </c>
      <c r="E2365" s="162">
        <v>44227</v>
      </c>
    </row>
    <row r="2366" spans="1:5" x14ac:dyDescent="0.2">
      <c r="A2366" s="103">
        <v>3723</v>
      </c>
      <c r="B2366" t="s">
        <v>113</v>
      </c>
      <c r="C2366" s="103">
        <v>15</v>
      </c>
      <c r="D2366" s="103">
        <v>11153</v>
      </c>
      <c r="E2366" s="162">
        <v>44227</v>
      </c>
    </row>
    <row r="2367" spans="1:5" x14ac:dyDescent="0.2">
      <c r="A2367" s="103">
        <v>3737</v>
      </c>
      <c r="B2367" t="s">
        <v>145</v>
      </c>
      <c r="C2367" s="103">
        <v>14</v>
      </c>
      <c r="D2367" s="103">
        <v>10091</v>
      </c>
      <c r="E2367" s="162">
        <v>44227</v>
      </c>
    </row>
    <row r="2368" spans="1:5" x14ac:dyDescent="0.2">
      <c r="A2368" s="103">
        <v>1604</v>
      </c>
      <c r="B2368" t="s">
        <v>86</v>
      </c>
      <c r="C2368" s="103">
        <v>8</v>
      </c>
      <c r="D2368" s="103">
        <v>1960</v>
      </c>
      <c r="E2368" s="162">
        <v>44227</v>
      </c>
    </row>
    <row r="2369" spans="1:5" x14ac:dyDescent="0.2">
      <c r="A2369" s="103">
        <v>1619</v>
      </c>
      <c r="B2369" t="s">
        <v>83</v>
      </c>
      <c r="C2369" s="103">
        <v>5</v>
      </c>
      <c r="D2369" s="103">
        <v>3491</v>
      </c>
      <c r="E2369" s="162">
        <v>44227</v>
      </c>
    </row>
    <row r="2370" spans="1:5" x14ac:dyDescent="0.2">
      <c r="A2370" s="103">
        <v>5613</v>
      </c>
      <c r="B2370" t="s">
        <v>104</v>
      </c>
      <c r="C2370" s="103">
        <v>84</v>
      </c>
      <c r="D2370" s="103">
        <v>8690</v>
      </c>
      <c r="E2370" s="162">
        <v>44228</v>
      </c>
    </row>
    <row r="2371" spans="1:5" x14ac:dyDescent="0.2">
      <c r="A2371" s="103">
        <v>3843</v>
      </c>
      <c r="B2371" t="s">
        <v>125</v>
      </c>
      <c r="C2371" s="103">
        <v>48</v>
      </c>
      <c r="D2371" s="103">
        <v>18664</v>
      </c>
      <c r="E2371" s="162">
        <v>44228</v>
      </c>
    </row>
    <row r="2372" spans="1:5" x14ac:dyDescent="0.2">
      <c r="A2372" s="103">
        <v>3842</v>
      </c>
      <c r="B2372" t="s">
        <v>137</v>
      </c>
      <c r="C2372" s="103">
        <v>48</v>
      </c>
      <c r="D2372" s="103">
        <v>24370</v>
      </c>
      <c r="E2372" s="162">
        <v>44228</v>
      </c>
    </row>
    <row r="2373" spans="1:5" x14ac:dyDescent="0.2">
      <c r="A2373" s="103">
        <v>3795</v>
      </c>
      <c r="B2373" t="s">
        <v>138</v>
      </c>
      <c r="C2373" s="103">
        <v>47</v>
      </c>
      <c r="D2373" s="103">
        <v>29629</v>
      </c>
      <c r="E2373" s="162">
        <v>44228</v>
      </c>
    </row>
    <row r="2374" spans="1:5" x14ac:dyDescent="0.2">
      <c r="A2374" s="103">
        <v>5614</v>
      </c>
      <c r="B2374" t="s">
        <v>106</v>
      </c>
      <c r="C2374" s="103">
        <v>47</v>
      </c>
      <c r="D2374" s="103">
        <v>12093</v>
      </c>
      <c r="E2374" s="162">
        <v>44228</v>
      </c>
    </row>
    <row r="2375" spans="1:5" x14ac:dyDescent="0.2">
      <c r="A2375" s="103">
        <v>3849</v>
      </c>
      <c r="B2375" t="s">
        <v>147</v>
      </c>
      <c r="C2375" s="103">
        <v>47</v>
      </c>
      <c r="D2375" s="103">
        <v>15009</v>
      </c>
      <c r="E2375" s="162">
        <v>44228</v>
      </c>
    </row>
    <row r="2376" spans="1:5" x14ac:dyDescent="0.2">
      <c r="A2376" s="103">
        <v>3718</v>
      </c>
      <c r="B2376" t="s">
        <v>123</v>
      </c>
      <c r="C2376" s="103">
        <v>46</v>
      </c>
      <c r="D2376" s="103">
        <v>16398</v>
      </c>
      <c r="E2376" s="162">
        <v>44228</v>
      </c>
    </row>
    <row r="2377" spans="1:5" x14ac:dyDescent="0.2">
      <c r="A2377" s="103">
        <v>3751</v>
      </c>
      <c r="B2377" t="s">
        <v>111</v>
      </c>
      <c r="C2377" s="103">
        <v>45</v>
      </c>
      <c r="D2377" s="103">
        <v>14269</v>
      </c>
      <c r="E2377" s="162">
        <v>44228</v>
      </c>
    </row>
    <row r="2378" spans="1:5" x14ac:dyDescent="0.2">
      <c r="A2378" s="103">
        <v>3846</v>
      </c>
      <c r="B2378" t="s">
        <v>120</v>
      </c>
      <c r="C2378" s="103">
        <v>45</v>
      </c>
      <c r="D2378" s="103">
        <v>16252</v>
      </c>
      <c r="E2378" s="162">
        <v>44228</v>
      </c>
    </row>
    <row r="2379" spans="1:5" x14ac:dyDescent="0.2">
      <c r="A2379" s="103">
        <v>3859</v>
      </c>
      <c r="B2379" t="s">
        <v>117</v>
      </c>
      <c r="C2379" s="103">
        <v>43</v>
      </c>
      <c r="D2379" s="103">
        <v>21953</v>
      </c>
      <c r="E2379" s="162">
        <v>44228</v>
      </c>
    </row>
    <row r="2380" spans="1:5" x14ac:dyDescent="0.2">
      <c r="A2380" s="103">
        <v>5617</v>
      </c>
      <c r="B2380" t="s">
        <v>103</v>
      </c>
      <c r="C2380" s="103">
        <v>42</v>
      </c>
      <c r="D2380" s="103">
        <v>11686</v>
      </c>
      <c r="E2380" s="162">
        <v>44228</v>
      </c>
    </row>
    <row r="2381" spans="1:5" x14ac:dyDescent="0.2">
      <c r="A2381" s="103">
        <v>3764</v>
      </c>
      <c r="B2381" t="s">
        <v>139</v>
      </c>
      <c r="C2381" s="103">
        <v>40</v>
      </c>
      <c r="D2381" s="103">
        <v>19684</v>
      </c>
      <c r="E2381" s="162">
        <v>44228</v>
      </c>
    </row>
    <row r="2382" spans="1:5" x14ac:dyDescent="0.2">
      <c r="A2382" s="103">
        <v>5615</v>
      </c>
      <c r="B2382" t="s">
        <v>105</v>
      </c>
      <c r="C2382" s="103">
        <v>38</v>
      </c>
      <c r="D2382" s="103">
        <v>15368</v>
      </c>
      <c r="E2382" s="162">
        <v>44228</v>
      </c>
    </row>
    <row r="2383" spans="1:5" x14ac:dyDescent="0.2">
      <c r="A2383" s="103">
        <v>5620</v>
      </c>
      <c r="B2383" t="s">
        <v>110</v>
      </c>
      <c r="C2383" s="103">
        <v>38</v>
      </c>
      <c r="D2383" s="103">
        <v>12364</v>
      </c>
      <c r="E2383" s="162">
        <v>44228</v>
      </c>
    </row>
    <row r="2384" spans="1:5" x14ac:dyDescent="0.2">
      <c r="A2384" s="103">
        <v>3788</v>
      </c>
      <c r="B2384" t="s">
        <v>127</v>
      </c>
      <c r="C2384" s="103">
        <v>37</v>
      </c>
      <c r="D2384" s="103">
        <v>25387</v>
      </c>
      <c r="E2384" s="162">
        <v>44228</v>
      </c>
    </row>
    <row r="2385" spans="1:5" x14ac:dyDescent="0.2">
      <c r="A2385" s="103">
        <v>3844</v>
      </c>
      <c r="B2385" t="s">
        <v>130</v>
      </c>
      <c r="C2385" s="103">
        <v>37</v>
      </c>
      <c r="D2385" s="103">
        <v>18800</v>
      </c>
      <c r="E2385" s="162">
        <v>44228</v>
      </c>
    </row>
    <row r="2386" spans="1:5" x14ac:dyDescent="0.2">
      <c r="A2386" s="103">
        <v>5602</v>
      </c>
      <c r="B2386" t="s">
        <v>107</v>
      </c>
      <c r="C2386" s="103">
        <v>37</v>
      </c>
      <c r="D2386" s="103">
        <v>14638</v>
      </c>
      <c r="E2386" s="162">
        <v>44228</v>
      </c>
    </row>
    <row r="2387" spans="1:5" x14ac:dyDescent="0.2">
      <c r="A2387" s="103">
        <v>1636</v>
      </c>
      <c r="B2387" t="s">
        <v>82</v>
      </c>
      <c r="C2387" s="103">
        <v>36</v>
      </c>
      <c r="D2387" s="103">
        <v>13108</v>
      </c>
      <c r="E2387" s="162">
        <v>44228</v>
      </c>
    </row>
    <row r="2388" spans="1:5" x14ac:dyDescent="0.2">
      <c r="A2388" s="103">
        <v>3753</v>
      </c>
      <c r="B2388" t="s">
        <v>129</v>
      </c>
      <c r="C2388" s="103">
        <v>36</v>
      </c>
      <c r="D2388" s="103">
        <v>15047</v>
      </c>
      <c r="E2388" s="162">
        <v>44228</v>
      </c>
    </row>
    <row r="2389" spans="1:5" x14ac:dyDescent="0.2">
      <c r="A2389" s="103">
        <v>5606</v>
      </c>
      <c r="B2389" t="s">
        <v>108</v>
      </c>
      <c r="C2389" s="103">
        <v>35</v>
      </c>
      <c r="D2389" s="103">
        <v>8025</v>
      </c>
      <c r="E2389" s="162">
        <v>44228</v>
      </c>
    </row>
    <row r="2390" spans="1:5" x14ac:dyDescent="0.2">
      <c r="A2390" s="103">
        <v>5619</v>
      </c>
      <c r="B2390" t="s">
        <v>102</v>
      </c>
      <c r="C2390" s="103">
        <v>33</v>
      </c>
      <c r="D2390" s="103">
        <v>10190</v>
      </c>
      <c r="E2390" s="162">
        <v>44228</v>
      </c>
    </row>
    <row r="2391" spans="1:5" x14ac:dyDescent="0.2">
      <c r="A2391" s="103">
        <v>3867</v>
      </c>
      <c r="B2391" t="s">
        <v>144</v>
      </c>
      <c r="C2391" s="103">
        <v>32</v>
      </c>
      <c r="D2391" s="103">
        <v>15472</v>
      </c>
      <c r="E2391" s="162">
        <v>44228</v>
      </c>
    </row>
    <row r="2392" spans="1:5" x14ac:dyDescent="0.2">
      <c r="A2392" s="103">
        <v>3761</v>
      </c>
      <c r="B2392" t="s">
        <v>140</v>
      </c>
      <c r="C2392" s="103">
        <v>31</v>
      </c>
      <c r="D2392" s="103">
        <v>12998</v>
      </c>
      <c r="E2392" s="162">
        <v>44228</v>
      </c>
    </row>
    <row r="2393" spans="1:5" x14ac:dyDescent="0.2">
      <c r="A2393" s="103">
        <v>5621</v>
      </c>
      <c r="B2393" t="s">
        <v>100</v>
      </c>
      <c r="C2393" s="103">
        <v>29</v>
      </c>
      <c r="D2393" s="103">
        <v>10208</v>
      </c>
      <c r="E2393" s="162">
        <v>44228</v>
      </c>
    </row>
    <row r="2394" spans="1:5" x14ac:dyDescent="0.2">
      <c r="A2394" s="103">
        <v>3752</v>
      </c>
      <c r="B2394" t="s">
        <v>142</v>
      </c>
      <c r="C2394" s="103">
        <v>29</v>
      </c>
      <c r="D2394" s="103">
        <v>18572</v>
      </c>
      <c r="E2394" s="162">
        <v>44228</v>
      </c>
    </row>
    <row r="2395" spans="1:5" x14ac:dyDescent="0.2">
      <c r="A2395" s="103">
        <v>3806</v>
      </c>
      <c r="B2395" t="s">
        <v>118</v>
      </c>
      <c r="C2395" s="103">
        <v>29</v>
      </c>
      <c r="D2395" s="103">
        <v>12705</v>
      </c>
      <c r="E2395" s="162">
        <v>44228</v>
      </c>
    </row>
    <row r="2396" spans="1:5" x14ac:dyDescent="0.2">
      <c r="A2396" s="103">
        <v>1608</v>
      </c>
      <c r="B2396" t="s">
        <v>78</v>
      </c>
      <c r="C2396" s="103">
        <v>28</v>
      </c>
      <c r="D2396" s="103">
        <v>13384</v>
      </c>
      <c r="E2396" s="162">
        <v>44228</v>
      </c>
    </row>
    <row r="2397" spans="1:5" x14ac:dyDescent="0.2">
      <c r="A2397" s="103">
        <v>5605</v>
      </c>
      <c r="B2397" t="s">
        <v>101</v>
      </c>
      <c r="C2397" s="103">
        <v>28</v>
      </c>
      <c r="D2397" s="103">
        <v>11351</v>
      </c>
      <c r="E2397" s="162">
        <v>44228</v>
      </c>
    </row>
    <row r="2398" spans="1:5" x14ac:dyDescent="0.2">
      <c r="A2398" s="103">
        <v>3784</v>
      </c>
      <c r="B2398" t="s">
        <v>136</v>
      </c>
      <c r="C2398" s="103">
        <v>28</v>
      </c>
      <c r="D2398" s="103">
        <v>9318</v>
      </c>
      <c r="E2398" s="162">
        <v>44228</v>
      </c>
    </row>
    <row r="2399" spans="1:5" x14ac:dyDescent="0.2">
      <c r="A2399" s="103">
        <v>3797</v>
      </c>
      <c r="B2399" t="s">
        <v>112</v>
      </c>
      <c r="C2399" s="103">
        <v>27</v>
      </c>
      <c r="D2399" s="103">
        <v>11851</v>
      </c>
      <c r="E2399" s="162">
        <v>44228</v>
      </c>
    </row>
    <row r="2400" spans="1:5" x14ac:dyDescent="0.2">
      <c r="A2400" s="103">
        <v>3715</v>
      </c>
      <c r="B2400" t="s">
        <v>122</v>
      </c>
      <c r="C2400" s="103">
        <v>27</v>
      </c>
      <c r="D2400" s="103">
        <v>9822</v>
      </c>
      <c r="E2400" s="162">
        <v>44228</v>
      </c>
    </row>
    <row r="2401" spans="1:5" x14ac:dyDescent="0.2">
      <c r="A2401" s="103">
        <v>3743</v>
      </c>
      <c r="B2401" t="s">
        <v>131</v>
      </c>
      <c r="C2401" s="103">
        <v>25</v>
      </c>
      <c r="D2401" s="103">
        <v>13672</v>
      </c>
      <c r="E2401" s="162">
        <v>44228</v>
      </c>
    </row>
    <row r="2402" spans="1:5" x14ac:dyDescent="0.2">
      <c r="A2402" s="103">
        <v>3736</v>
      </c>
      <c r="B2402" t="s">
        <v>146</v>
      </c>
      <c r="C2402" s="103">
        <v>25</v>
      </c>
      <c r="D2402" s="103">
        <v>13324</v>
      </c>
      <c r="E2402" s="162">
        <v>44228</v>
      </c>
    </row>
    <row r="2403" spans="1:5" x14ac:dyDescent="0.2">
      <c r="A2403" s="103">
        <v>3767</v>
      </c>
      <c r="B2403" t="s">
        <v>126</v>
      </c>
      <c r="C2403" s="103">
        <v>24</v>
      </c>
      <c r="D2403" s="103">
        <v>11206</v>
      </c>
      <c r="E2403" s="162">
        <v>44228</v>
      </c>
    </row>
    <row r="2404" spans="1:5" x14ac:dyDescent="0.2">
      <c r="A2404" s="103">
        <v>3798</v>
      </c>
      <c r="B2404" t="s">
        <v>116</v>
      </c>
      <c r="C2404" s="103">
        <v>24</v>
      </c>
      <c r="D2404" s="103">
        <v>10125</v>
      </c>
      <c r="E2404" s="162">
        <v>44228</v>
      </c>
    </row>
    <row r="2405" spans="1:5" x14ac:dyDescent="0.2">
      <c r="A2405" s="103">
        <v>1602</v>
      </c>
      <c r="B2405" t="s">
        <v>88</v>
      </c>
      <c r="C2405" s="103">
        <v>24</v>
      </c>
      <c r="D2405" s="103">
        <v>12106</v>
      </c>
      <c r="E2405" s="162">
        <v>44228</v>
      </c>
    </row>
    <row r="2406" spans="1:5" x14ac:dyDescent="0.2">
      <c r="A2406" s="103">
        <v>3873</v>
      </c>
      <c r="B2406" t="s">
        <v>132</v>
      </c>
      <c r="C2406" s="103">
        <v>24</v>
      </c>
      <c r="D2406" s="103">
        <v>13087</v>
      </c>
      <c r="E2406" s="162">
        <v>44228</v>
      </c>
    </row>
    <row r="2407" spans="1:5" x14ac:dyDescent="0.2">
      <c r="A2407" s="103">
        <v>1607</v>
      </c>
      <c r="B2407" t="s">
        <v>87</v>
      </c>
      <c r="C2407" s="103">
        <v>23</v>
      </c>
      <c r="D2407" s="103">
        <v>8692</v>
      </c>
      <c r="E2407" s="162">
        <v>44228</v>
      </c>
    </row>
    <row r="2408" spans="1:5" x14ac:dyDescent="0.2">
      <c r="A2408" s="103">
        <v>3791</v>
      </c>
      <c r="B2408" t="s">
        <v>143</v>
      </c>
      <c r="C2408" s="103">
        <v>23</v>
      </c>
      <c r="D2408" s="103">
        <v>12847</v>
      </c>
      <c r="E2408" s="162">
        <v>44228</v>
      </c>
    </row>
    <row r="2409" spans="1:5" x14ac:dyDescent="0.2">
      <c r="A2409" s="103">
        <v>3737</v>
      </c>
      <c r="B2409" t="s">
        <v>145</v>
      </c>
      <c r="C2409" s="103">
        <v>23</v>
      </c>
      <c r="D2409" s="103">
        <v>18871</v>
      </c>
      <c r="E2409" s="162">
        <v>44228</v>
      </c>
    </row>
    <row r="2410" spans="1:5" x14ac:dyDescent="0.2">
      <c r="A2410" s="103">
        <v>3863</v>
      </c>
      <c r="B2410" t="s">
        <v>133</v>
      </c>
      <c r="C2410" s="103">
        <v>23</v>
      </c>
      <c r="D2410" s="103">
        <v>12795</v>
      </c>
      <c r="E2410" s="162">
        <v>44228</v>
      </c>
    </row>
    <row r="2411" spans="1:5" x14ac:dyDescent="0.2">
      <c r="A2411" s="103">
        <v>3787</v>
      </c>
      <c r="B2411" t="s">
        <v>128</v>
      </c>
      <c r="C2411" s="103">
        <v>22</v>
      </c>
      <c r="D2411" s="103">
        <v>12136</v>
      </c>
      <c r="E2411" s="162">
        <v>44228</v>
      </c>
    </row>
    <row r="2412" spans="1:5" x14ac:dyDescent="0.2">
      <c r="A2412" s="103">
        <v>1626</v>
      </c>
      <c r="B2412" t="s">
        <v>79</v>
      </c>
      <c r="C2412" s="103">
        <v>21</v>
      </c>
      <c r="D2412" s="103">
        <v>11963</v>
      </c>
      <c r="E2412" s="162">
        <v>44228</v>
      </c>
    </row>
    <row r="2413" spans="1:5" x14ac:dyDescent="0.2">
      <c r="A2413" s="103">
        <v>3723</v>
      </c>
      <c r="B2413" t="s">
        <v>113</v>
      </c>
      <c r="C2413" s="103">
        <v>21</v>
      </c>
      <c r="D2413" s="103">
        <v>15261</v>
      </c>
      <c r="E2413" s="162">
        <v>44228</v>
      </c>
    </row>
    <row r="2414" spans="1:5" x14ac:dyDescent="0.2">
      <c r="A2414" s="103">
        <v>3760</v>
      </c>
      <c r="B2414" t="s">
        <v>114</v>
      </c>
      <c r="C2414" s="103">
        <v>21</v>
      </c>
      <c r="D2414" s="103">
        <v>15636</v>
      </c>
      <c r="E2414" s="162">
        <v>44228</v>
      </c>
    </row>
    <row r="2415" spans="1:5" x14ac:dyDescent="0.2">
      <c r="A2415" s="103">
        <v>3776</v>
      </c>
      <c r="B2415" t="s">
        <v>134</v>
      </c>
      <c r="C2415" s="103">
        <v>20</v>
      </c>
      <c r="D2415" s="103">
        <v>16867</v>
      </c>
      <c r="E2415" s="162">
        <v>44228</v>
      </c>
    </row>
    <row r="2416" spans="1:5" x14ac:dyDescent="0.2">
      <c r="A2416" s="103">
        <v>3860</v>
      </c>
      <c r="B2416" t="s">
        <v>115</v>
      </c>
      <c r="C2416" s="103">
        <v>17</v>
      </c>
      <c r="D2416" s="103">
        <v>8707</v>
      </c>
      <c r="E2416" s="162">
        <v>44228</v>
      </c>
    </row>
    <row r="2417" spans="1:5" x14ac:dyDescent="0.2">
      <c r="A2417" s="103">
        <v>1604</v>
      </c>
      <c r="B2417" t="s">
        <v>86</v>
      </c>
      <c r="C2417" s="103">
        <v>16</v>
      </c>
      <c r="D2417" s="103">
        <v>9629</v>
      </c>
      <c r="E2417" s="162">
        <v>44228</v>
      </c>
    </row>
    <row r="2418" spans="1:5" x14ac:dyDescent="0.2">
      <c r="A2418" s="103">
        <v>1605</v>
      </c>
      <c r="B2418" t="s">
        <v>80</v>
      </c>
      <c r="C2418" s="103">
        <v>9</v>
      </c>
      <c r="D2418" s="103">
        <v>1732</v>
      </c>
      <c r="E2418" s="162">
        <v>44228</v>
      </c>
    </row>
    <row r="2419" spans="1:5" x14ac:dyDescent="0.2">
      <c r="A2419" s="103">
        <v>1603</v>
      </c>
      <c r="B2419" t="s">
        <v>89</v>
      </c>
      <c r="C2419" s="103">
        <v>7</v>
      </c>
      <c r="D2419" s="103">
        <v>1756</v>
      </c>
      <c r="E2419" s="162">
        <v>44228</v>
      </c>
    </row>
    <row r="2420" spans="1:5" x14ac:dyDescent="0.2">
      <c r="A2420" s="103">
        <v>1632</v>
      </c>
      <c r="B2420" t="s">
        <v>85</v>
      </c>
      <c r="C2420" s="103">
        <v>1</v>
      </c>
      <c r="D2420" s="103">
        <v>94</v>
      </c>
      <c r="E2420" s="162">
        <v>44228</v>
      </c>
    </row>
    <row r="2421" spans="1:5" x14ac:dyDescent="0.2">
      <c r="A2421" s="103">
        <v>5613</v>
      </c>
      <c r="B2421" t="s">
        <v>104</v>
      </c>
      <c r="C2421" s="103">
        <v>56</v>
      </c>
      <c r="D2421" s="103">
        <v>11491</v>
      </c>
      <c r="E2421" s="162">
        <v>44229</v>
      </c>
    </row>
    <row r="2422" spans="1:5" x14ac:dyDescent="0.2">
      <c r="A2422" s="103">
        <v>3842</v>
      </c>
      <c r="B2422" t="s">
        <v>137</v>
      </c>
      <c r="C2422" s="103">
        <v>50</v>
      </c>
      <c r="D2422" s="103">
        <v>25645</v>
      </c>
      <c r="E2422" s="162">
        <v>44229</v>
      </c>
    </row>
    <row r="2423" spans="1:5" x14ac:dyDescent="0.2">
      <c r="A2423" s="103">
        <v>3795</v>
      </c>
      <c r="B2423" t="s">
        <v>138</v>
      </c>
      <c r="C2423" s="103">
        <v>49</v>
      </c>
      <c r="D2423" s="103">
        <v>28021</v>
      </c>
      <c r="E2423" s="162">
        <v>44229</v>
      </c>
    </row>
    <row r="2424" spans="1:5" x14ac:dyDescent="0.2">
      <c r="A2424" s="103">
        <v>3753</v>
      </c>
      <c r="B2424" t="s">
        <v>129</v>
      </c>
      <c r="C2424" s="103">
        <v>49</v>
      </c>
      <c r="D2424" s="103">
        <v>25575</v>
      </c>
      <c r="E2424" s="162">
        <v>44229</v>
      </c>
    </row>
    <row r="2425" spans="1:5" x14ac:dyDescent="0.2">
      <c r="A2425" s="103">
        <v>3873</v>
      </c>
      <c r="B2425" t="s">
        <v>132</v>
      </c>
      <c r="C2425" s="103">
        <v>46</v>
      </c>
      <c r="D2425" s="103">
        <v>27494</v>
      </c>
      <c r="E2425" s="162">
        <v>44229</v>
      </c>
    </row>
    <row r="2426" spans="1:5" x14ac:dyDescent="0.2">
      <c r="A2426" s="103">
        <v>3718</v>
      </c>
      <c r="B2426" t="s">
        <v>123</v>
      </c>
      <c r="C2426" s="103">
        <v>41</v>
      </c>
      <c r="D2426" s="103">
        <v>16933</v>
      </c>
      <c r="E2426" s="162">
        <v>44229</v>
      </c>
    </row>
    <row r="2427" spans="1:5" x14ac:dyDescent="0.2">
      <c r="A2427" s="103">
        <v>3739</v>
      </c>
      <c r="B2427" t="s">
        <v>141</v>
      </c>
      <c r="C2427" s="103">
        <v>41</v>
      </c>
      <c r="D2427" s="103">
        <v>13162</v>
      </c>
      <c r="E2427" s="162">
        <v>44229</v>
      </c>
    </row>
    <row r="2428" spans="1:5" x14ac:dyDescent="0.2">
      <c r="A2428" s="103">
        <v>3846</v>
      </c>
      <c r="B2428" t="s">
        <v>120</v>
      </c>
      <c r="C2428" s="103">
        <v>41</v>
      </c>
      <c r="D2428" s="103">
        <v>13131</v>
      </c>
      <c r="E2428" s="162">
        <v>44229</v>
      </c>
    </row>
    <row r="2429" spans="1:5" x14ac:dyDescent="0.2">
      <c r="A2429" s="103">
        <v>3723</v>
      </c>
      <c r="B2429" t="s">
        <v>113</v>
      </c>
      <c r="C2429" s="103">
        <v>40</v>
      </c>
      <c r="D2429" s="103">
        <v>22477</v>
      </c>
      <c r="E2429" s="162">
        <v>44229</v>
      </c>
    </row>
    <row r="2430" spans="1:5" x14ac:dyDescent="0.2">
      <c r="A2430" s="103">
        <v>3863</v>
      </c>
      <c r="B2430" t="s">
        <v>133</v>
      </c>
      <c r="C2430" s="103">
        <v>39</v>
      </c>
      <c r="D2430" s="103">
        <v>26651</v>
      </c>
      <c r="E2430" s="162">
        <v>44229</v>
      </c>
    </row>
    <row r="2431" spans="1:5" x14ac:dyDescent="0.2">
      <c r="A2431" s="103">
        <v>3788</v>
      </c>
      <c r="B2431" t="s">
        <v>127</v>
      </c>
      <c r="C2431" s="103">
        <v>38</v>
      </c>
      <c r="D2431" s="103">
        <v>26036</v>
      </c>
      <c r="E2431" s="162">
        <v>44229</v>
      </c>
    </row>
    <row r="2432" spans="1:5" x14ac:dyDescent="0.2">
      <c r="A2432" s="103">
        <v>5605</v>
      </c>
      <c r="B2432" t="s">
        <v>101</v>
      </c>
      <c r="C2432" s="103">
        <v>37</v>
      </c>
      <c r="D2432" s="103">
        <v>10784</v>
      </c>
      <c r="E2432" s="162">
        <v>44229</v>
      </c>
    </row>
    <row r="2433" spans="1:5" x14ac:dyDescent="0.2">
      <c r="A2433" s="103">
        <v>3776</v>
      </c>
      <c r="B2433" t="s">
        <v>134</v>
      </c>
      <c r="C2433" s="103">
        <v>37</v>
      </c>
      <c r="D2433" s="103">
        <v>25282</v>
      </c>
      <c r="E2433" s="162">
        <v>44229</v>
      </c>
    </row>
    <row r="2434" spans="1:5" x14ac:dyDescent="0.2">
      <c r="A2434" s="103">
        <v>1636</v>
      </c>
      <c r="B2434" t="s">
        <v>82</v>
      </c>
      <c r="C2434" s="103">
        <v>36</v>
      </c>
      <c r="D2434" s="103">
        <v>17980</v>
      </c>
      <c r="E2434" s="162">
        <v>44229</v>
      </c>
    </row>
    <row r="2435" spans="1:5" x14ac:dyDescent="0.2">
      <c r="A2435" s="103">
        <v>5602</v>
      </c>
      <c r="B2435" t="s">
        <v>107</v>
      </c>
      <c r="C2435" s="103">
        <v>35</v>
      </c>
      <c r="D2435" s="103">
        <v>9704</v>
      </c>
      <c r="E2435" s="162">
        <v>44229</v>
      </c>
    </row>
    <row r="2436" spans="1:5" x14ac:dyDescent="0.2">
      <c r="A2436" s="103">
        <v>5606</v>
      </c>
      <c r="B2436" t="s">
        <v>108</v>
      </c>
      <c r="C2436" s="103">
        <v>35</v>
      </c>
      <c r="D2436" s="103">
        <v>10852</v>
      </c>
      <c r="E2436" s="162">
        <v>44229</v>
      </c>
    </row>
    <row r="2437" spans="1:5" x14ac:dyDescent="0.2">
      <c r="A2437" s="103">
        <v>3797</v>
      </c>
      <c r="B2437" t="s">
        <v>112</v>
      </c>
      <c r="C2437" s="103">
        <v>34</v>
      </c>
      <c r="D2437" s="103">
        <v>11760</v>
      </c>
      <c r="E2437" s="162">
        <v>44229</v>
      </c>
    </row>
    <row r="2438" spans="1:5" x14ac:dyDescent="0.2">
      <c r="A2438" s="103">
        <v>3715</v>
      </c>
      <c r="B2438" t="s">
        <v>122</v>
      </c>
      <c r="C2438" s="103">
        <v>34</v>
      </c>
      <c r="D2438" s="103">
        <v>18756</v>
      </c>
      <c r="E2438" s="162">
        <v>44229</v>
      </c>
    </row>
    <row r="2439" spans="1:5" x14ac:dyDescent="0.2">
      <c r="A2439" s="103">
        <v>3743</v>
      </c>
      <c r="B2439" t="s">
        <v>131</v>
      </c>
      <c r="C2439" s="103">
        <v>33</v>
      </c>
      <c r="D2439" s="103">
        <v>25354</v>
      </c>
      <c r="E2439" s="162">
        <v>44229</v>
      </c>
    </row>
    <row r="2440" spans="1:5" x14ac:dyDescent="0.2">
      <c r="A2440" s="103">
        <v>3783</v>
      </c>
      <c r="B2440" t="s">
        <v>124</v>
      </c>
      <c r="C2440" s="103">
        <v>32</v>
      </c>
      <c r="D2440" s="103">
        <v>17705</v>
      </c>
      <c r="E2440" s="162">
        <v>44229</v>
      </c>
    </row>
    <row r="2441" spans="1:5" x14ac:dyDescent="0.2">
      <c r="A2441" s="103">
        <v>1613</v>
      </c>
      <c r="B2441" t="s">
        <v>84</v>
      </c>
      <c r="C2441" s="103">
        <v>32</v>
      </c>
      <c r="D2441" s="103">
        <v>14285</v>
      </c>
      <c r="E2441" s="162">
        <v>44229</v>
      </c>
    </row>
    <row r="2442" spans="1:5" x14ac:dyDescent="0.2">
      <c r="A2442" s="103">
        <v>5619</v>
      </c>
      <c r="B2442" t="s">
        <v>102</v>
      </c>
      <c r="C2442" s="103">
        <v>30</v>
      </c>
      <c r="D2442" s="103">
        <v>11246</v>
      </c>
      <c r="E2442" s="162">
        <v>44229</v>
      </c>
    </row>
    <row r="2443" spans="1:5" x14ac:dyDescent="0.2">
      <c r="A2443" s="103">
        <v>3764</v>
      </c>
      <c r="B2443" t="s">
        <v>139</v>
      </c>
      <c r="C2443" s="103">
        <v>30</v>
      </c>
      <c r="D2443" s="103">
        <v>18970</v>
      </c>
      <c r="E2443" s="162">
        <v>44229</v>
      </c>
    </row>
    <row r="2444" spans="1:5" x14ac:dyDescent="0.2">
      <c r="A2444" s="103">
        <v>3859</v>
      </c>
      <c r="B2444" t="s">
        <v>117</v>
      </c>
      <c r="C2444" s="103">
        <v>29</v>
      </c>
      <c r="D2444" s="103">
        <v>14451</v>
      </c>
      <c r="E2444" s="162">
        <v>44229</v>
      </c>
    </row>
    <row r="2445" spans="1:5" x14ac:dyDescent="0.2">
      <c r="A2445" s="103">
        <v>3737</v>
      </c>
      <c r="B2445" t="s">
        <v>145</v>
      </c>
      <c r="C2445" s="103">
        <v>29</v>
      </c>
      <c r="D2445" s="103">
        <v>15906</v>
      </c>
      <c r="E2445" s="162">
        <v>44229</v>
      </c>
    </row>
    <row r="2446" spans="1:5" x14ac:dyDescent="0.2">
      <c r="A2446" s="103">
        <v>3784</v>
      </c>
      <c r="B2446" t="s">
        <v>136</v>
      </c>
      <c r="C2446" s="103">
        <v>29</v>
      </c>
      <c r="D2446" s="103">
        <v>11399</v>
      </c>
      <c r="E2446" s="162">
        <v>44229</v>
      </c>
    </row>
    <row r="2447" spans="1:5" x14ac:dyDescent="0.2">
      <c r="A2447" s="103">
        <v>5617</v>
      </c>
      <c r="B2447" t="s">
        <v>103</v>
      </c>
      <c r="C2447" s="103">
        <v>28</v>
      </c>
      <c r="D2447" s="103">
        <v>9595</v>
      </c>
      <c r="E2447" s="162">
        <v>44229</v>
      </c>
    </row>
    <row r="2448" spans="1:5" x14ac:dyDescent="0.2">
      <c r="A2448" s="103">
        <v>3867</v>
      </c>
      <c r="B2448" t="s">
        <v>144</v>
      </c>
      <c r="C2448" s="103">
        <v>28</v>
      </c>
      <c r="D2448" s="103">
        <v>17388</v>
      </c>
      <c r="E2448" s="162">
        <v>44229</v>
      </c>
    </row>
    <row r="2449" spans="1:5" x14ac:dyDescent="0.2">
      <c r="A2449" s="103">
        <v>3765</v>
      </c>
      <c r="B2449" t="s">
        <v>119</v>
      </c>
      <c r="C2449" s="103">
        <v>27</v>
      </c>
      <c r="D2449" s="103">
        <v>14799</v>
      </c>
      <c r="E2449" s="162">
        <v>44229</v>
      </c>
    </row>
    <row r="2450" spans="1:5" x14ac:dyDescent="0.2">
      <c r="A2450" s="103">
        <v>3761</v>
      </c>
      <c r="B2450" t="s">
        <v>140</v>
      </c>
      <c r="C2450" s="103">
        <v>26</v>
      </c>
      <c r="D2450" s="103">
        <v>12295</v>
      </c>
      <c r="E2450" s="162">
        <v>44229</v>
      </c>
    </row>
    <row r="2451" spans="1:5" x14ac:dyDescent="0.2">
      <c r="A2451" s="103">
        <v>5621</v>
      </c>
      <c r="B2451" t="s">
        <v>100</v>
      </c>
      <c r="C2451" s="103">
        <v>25</v>
      </c>
      <c r="D2451" s="103">
        <v>9430</v>
      </c>
      <c r="E2451" s="162">
        <v>44229</v>
      </c>
    </row>
    <row r="2452" spans="1:5" x14ac:dyDescent="0.2">
      <c r="A2452" s="103">
        <v>3736</v>
      </c>
      <c r="B2452" t="s">
        <v>146</v>
      </c>
      <c r="C2452" s="103">
        <v>25</v>
      </c>
      <c r="D2452" s="103">
        <v>17743</v>
      </c>
      <c r="E2452" s="162">
        <v>44229</v>
      </c>
    </row>
    <row r="2453" spans="1:5" x14ac:dyDescent="0.2">
      <c r="A2453" s="103">
        <v>1602</v>
      </c>
      <c r="B2453" t="s">
        <v>88</v>
      </c>
      <c r="C2453" s="103">
        <v>24</v>
      </c>
      <c r="D2453" s="103">
        <v>15569</v>
      </c>
      <c r="E2453" s="162">
        <v>44229</v>
      </c>
    </row>
    <row r="2454" spans="1:5" x14ac:dyDescent="0.2">
      <c r="A2454" s="103">
        <v>5620</v>
      </c>
      <c r="B2454" t="s">
        <v>110</v>
      </c>
      <c r="C2454" s="103">
        <v>24</v>
      </c>
      <c r="D2454" s="103">
        <v>7542</v>
      </c>
      <c r="E2454" s="162">
        <v>44229</v>
      </c>
    </row>
    <row r="2455" spans="1:5" x14ac:dyDescent="0.2">
      <c r="A2455" s="103">
        <v>1608</v>
      </c>
      <c r="B2455" t="s">
        <v>78</v>
      </c>
      <c r="C2455" s="103">
        <v>20</v>
      </c>
      <c r="D2455" s="103">
        <v>11098</v>
      </c>
      <c r="E2455" s="162">
        <v>44229</v>
      </c>
    </row>
    <row r="2456" spans="1:5" x14ac:dyDescent="0.2">
      <c r="A2456" s="103">
        <v>3787</v>
      </c>
      <c r="B2456" t="s">
        <v>128</v>
      </c>
      <c r="C2456" s="103">
        <v>20</v>
      </c>
      <c r="D2456" s="103">
        <v>9961</v>
      </c>
      <c r="E2456" s="162">
        <v>44229</v>
      </c>
    </row>
    <row r="2457" spans="1:5" x14ac:dyDescent="0.2">
      <c r="A2457" s="103">
        <v>3791</v>
      </c>
      <c r="B2457" t="s">
        <v>143</v>
      </c>
      <c r="C2457" s="103">
        <v>19</v>
      </c>
      <c r="D2457" s="103">
        <v>9152</v>
      </c>
      <c r="E2457" s="162">
        <v>44229</v>
      </c>
    </row>
    <row r="2458" spans="1:5" x14ac:dyDescent="0.2">
      <c r="A2458" s="103">
        <v>3798</v>
      </c>
      <c r="B2458" t="s">
        <v>116</v>
      </c>
      <c r="C2458" s="103">
        <v>15</v>
      </c>
      <c r="D2458" s="103">
        <v>8927</v>
      </c>
      <c r="E2458" s="162">
        <v>44229</v>
      </c>
    </row>
    <row r="2459" spans="1:5" x14ac:dyDescent="0.2">
      <c r="A2459" s="103">
        <v>5615</v>
      </c>
      <c r="B2459" t="s">
        <v>105</v>
      </c>
      <c r="C2459" s="103">
        <v>12</v>
      </c>
      <c r="D2459" s="103">
        <v>4121</v>
      </c>
      <c r="E2459" s="162">
        <v>44229</v>
      </c>
    </row>
    <row r="2460" spans="1:5" x14ac:dyDescent="0.2">
      <c r="A2460" s="103">
        <v>3760</v>
      </c>
      <c r="B2460" t="s">
        <v>114</v>
      </c>
      <c r="C2460" s="103">
        <v>9</v>
      </c>
      <c r="D2460" s="103">
        <v>2906</v>
      </c>
      <c r="E2460" s="162">
        <v>44229</v>
      </c>
    </row>
    <row r="2461" spans="1:5" x14ac:dyDescent="0.2">
      <c r="A2461" s="103">
        <v>1605</v>
      </c>
      <c r="B2461" t="s">
        <v>80</v>
      </c>
      <c r="C2461" s="103">
        <v>7</v>
      </c>
      <c r="D2461" s="103">
        <v>1395</v>
      </c>
      <c r="E2461" s="162">
        <v>44229</v>
      </c>
    </row>
    <row r="2462" spans="1:5" x14ac:dyDescent="0.2">
      <c r="A2462" s="103">
        <v>1603</v>
      </c>
      <c r="B2462" t="s">
        <v>89</v>
      </c>
      <c r="C2462" s="103">
        <v>4</v>
      </c>
      <c r="D2462" s="103">
        <v>2192</v>
      </c>
      <c r="E2462" s="162">
        <v>44229</v>
      </c>
    </row>
    <row r="2463" spans="1:5" x14ac:dyDescent="0.2">
      <c r="A2463" s="103">
        <v>3767</v>
      </c>
      <c r="B2463" t="s">
        <v>126</v>
      </c>
      <c r="C2463" s="103">
        <v>3</v>
      </c>
      <c r="D2463" s="103">
        <v>619</v>
      </c>
      <c r="E2463" s="162">
        <v>44229</v>
      </c>
    </row>
    <row r="2464" spans="1:5" x14ac:dyDescent="0.2">
      <c r="A2464" s="103">
        <v>3863</v>
      </c>
      <c r="B2464" t="s">
        <v>133</v>
      </c>
      <c r="C2464" s="103">
        <v>57</v>
      </c>
      <c r="D2464" s="103">
        <v>24532</v>
      </c>
      <c r="E2464" s="162">
        <v>44230</v>
      </c>
    </row>
    <row r="2465" spans="1:5" x14ac:dyDescent="0.2">
      <c r="A2465" s="103">
        <v>5613</v>
      </c>
      <c r="B2465" t="s">
        <v>104</v>
      </c>
      <c r="C2465" s="103">
        <v>55</v>
      </c>
      <c r="D2465" s="103">
        <v>8661</v>
      </c>
      <c r="E2465" s="162">
        <v>44230</v>
      </c>
    </row>
    <row r="2466" spans="1:5" x14ac:dyDescent="0.2">
      <c r="A2466" s="103">
        <v>3859</v>
      </c>
      <c r="B2466" t="s">
        <v>117</v>
      </c>
      <c r="C2466" s="103">
        <v>53</v>
      </c>
      <c r="D2466" s="103">
        <v>28099</v>
      </c>
      <c r="E2466" s="162">
        <v>44230</v>
      </c>
    </row>
    <row r="2467" spans="1:5" x14ac:dyDescent="0.2">
      <c r="A2467" s="103">
        <v>3753</v>
      </c>
      <c r="B2467" t="s">
        <v>129</v>
      </c>
      <c r="C2467" s="103">
        <v>47</v>
      </c>
      <c r="D2467" s="103">
        <v>23195</v>
      </c>
      <c r="E2467" s="162">
        <v>44230</v>
      </c>
    </row>
    <row r="2468" spans="1:5" x14ac:dyDescent="0.2">
      <c r="A2468" s="103">
        <v>3843</v>
      </c>
      <c r="B2468" t="s">
        <v>125</v>
      </c>
      <c r="C2468" s="103">
        <v>42</v>
      </c>
      <c r="D2468" s="103">
        <v>13894</v>
      </c>
      <c r="E2468" s="162">
        <v>44230</v>
      </c>
    </row>
    <row r="2469" spans="1:5" x14ac:dyDescent="0.2">
      <c r="A2469" s="103">
        <v>3715</v>
      </c>
      <c r="B2469" t="s">
        <v>122</v>
      </c>
      <c r="C2469" s="103">
        <v>39</v>
      </c>
      <c r="D2469" s="103">
        <v>17120</v>
      </c>
      <c r="E2469" s="162">
        <v>44230</v>
      </c>
    </row>
    <row r="2470" spans="1:5" x14ac:dyDescent="0.2">
      <c r="A2470" s="103">
        <v>5603</v>
      </c>
      <c r="B2470" t="s">
        <v>109</v>
      </c>
      <c r="C2470" s="103">
        <v>38</v>
      </c>
      <c r="D2470" s="103">
        <v>7776</v>
      </c>
      <c r="E2470" s="162">
        <v>44230</v>
      </c>
    </row>
    <row r="2471" spans="1:5" x14ac:dyDescent="0.2">
      <c r="A2471" s="103">
        <v>3788</v>
      </c>
      <c r="B2471" t="s">
        <v>127</v>
      </c>
      <c r="C2471" s="103">
        <v>37</v>
      </c>
      <c r="D2471" s="103">
        <v>24694</v>
      </c>
      <c r="E2471" s="162">
        <v>44230</v>
      </c>
    </row>
    <row r="2472" spans="1:5" x14ac:dyDescent="0.2">
      <c r="A2472" s="103">
        <v>3791</v>
      </c>
      <c r="B2472" t="s">
        <v>143</v>
      </c>
      <c r="C2472" s="103">
        <v>37</v>
      </c>
      <c r="D2472" s="103">
        <v>18863</v>
      </c>
      <c r="E2472" s="162">
        <v>44230</v>
      </c>
    </row>
    <row r="2473" spans="1:5" x14ac:dyDescent="0.2">
      <c r="A2473" s="103">
        <v>3767</v>
      </c>
      <c r="B2473" t="s">
        <v>126</v>
      </c>
      <c r="C2473" s="103">
        <v>34</v>
      </c>
      <c r="D2473" s="103">
        <v>14241</v>
      </c>
      <c r="E2473" s="162">
        <v>44230</v>
      </c>
    </row>
    <row r="2474" spans="1:5" x14ac:dyDescent="0.2">
      <c r="A2474" s="103">
        <v>3751</v>
      </c>
      <c r="B2474" t="s">
        <v>111</v>
      </c>
      <c r="C2474" s="103">
        <v>33</v>
      </c>
      <c r="D2474" s="103">
        <v>10626</v>
      </c>
      <c r="E2474" s="162">
        <v>44230</v>
      </c>
    </row>
    <row r="2475" spans="1:5" x14ac:dyDescent="0.2">
      <c r="A2475" s="103">
        <v>3723</v>
      </c>
      <c r="B2475" t="s">
        <v>113</v>
      </c>
      <c r="C2475" s="103">
        <v>33</v>
      </c>
      <c r="D2475" s="103">
        <v>18824</v>
      </c>
      <c r="E2475" s="162">
        <v>44230</v>
      </c>
    </row>
    <row r="2476" spans="1:5" x14ac:dyDescent="0.2">
      <c r="A2476" s="103">
        <v>3860</v>
      </c>
      <c r="B2476" t="s">
        <v>115</v>
      </c>
      <c r="C2476" s="103">
        <v>33</v>
      </c>
      <c r="D2476" s="103">
        <v>16881</v>
      </c>
      <c r="E2476" s="162">
        <v>44230</v>
      </c>
    </row>
    <row r="2477" spans="1:5" x14ac:dyDescent="0.2">
      <c r="A2477" s="103">
        <v>5606</v>
      </c>
      <c r="B2477" t="s">
        <v>108</v>
      </c>
      <c r="C2477" s="103">
        <v>31</v>
      </c>
      <c r="D2477" s="103">
        <v>6627</v>
      </c>
      <c r="E2477" s="162">
        <v>44230</v>
      </c>
    </row>
    <row r="2478" spans="1:5" x14ac:dyDescent="0.2">
      <c r="A2478" s="103">
        <v>3761</v>
      </c>
      <c r="B2478" t="s">
        <v>140</v>
      </c>
      <c r="C2478" s="103">
        <v>30</v>
      </c>
      <c r="D2478" s="103">
        <v>13904</v>
      </c>
      <c r="E2478" s="162">
        <v>44230</v>
      </c>
    </row>
    <row r="2479" spans="1:5" x14ac:dyDescent="0.2">
      <c r="A2479" s="103">
        <v>3739</v>
      </c>
      <c r="B2479" t="s">
        <v>141</v>
      </c>
      <c r="C2479" s="103">
        <v>29</v>
      </c>
      <c r="D2479" s="103">
        <v>9776</v>
      </c>
      <c r="E2479" s="162">
        <v>44230</v>
      </c>
    </row>
    <row r="2480" spans="1:5" x14ac:dyDescent="0.2">
      <c r="A2480" s="103">
        <v>5602</v>
      </c>
      <c r="B2480" t="s">
        <v>107</v>
      </c>
      <c r="C2480" s="103">
        <v>29</v>
      </c>
      <c r="D2480" s="103">
        <v>11973</v>
      </c>
      <c r="E2480" s="162">
        <v>44230</v>
      </c>
    </row>
    <row r="2481" spans="1:5" x14ac:dyDescent="0.2">
      <c r="A2481" s="103">
        <v>3849</v>
      </c>
      <c r="B2481" t="s">
        <v>147</v>
      </c>
      <c r="C2481" s="103">
        <v>29</v>
      </c>
      <c r="D2481" s="103">
        <v>13905</v>
      </c>
      <c r="E2481" s="162">
        <v>44230</v>
      </c>
    </row>
    <row r="2482" spans="1:5" x14ac:dyDescent="0.2">
      <c r="A2482" s="103">
        <v>5614</v>
      </c>
      <c r="B2482" t="s">
        <v>106</v>
      </c>
      <c r="C2482" s="103">
        <v>28</v>
      </c>
      <c r="D2482" s="103">
        <v>9317</v>
      </c>
      <c r="E2482" s="162">
        <v>44230</v>
      </c>
    </row>
    <row r="2483" spans="1:5" x14ac:dyDescent="0.2">
      <c r="A2483" s="103">
        <v>1636</v>
      </c>
      <c r="B2483" t="s">
        <v>82</v>
      </c>
      <c r="C2483" s="103">
        <v>27</v>
      </c>
      <c r="D2483" s="103">
        <v>11259</v>
      </c>
      <c r="E2483" s="162">
        <v>44230</v>
      </c>
    </row>
    <row r="2484" spans="1:5" x14ac:dyDescent="0.2">
      <c r="A2484" s="103">
        <v>5617</v>
      </c>
      <c r="B2484" t="s">
        <v>103</v>
      </c>
      <c r="C2484" s="103">
        <v>27</v>
      </c>
      <c r="D2484" s="103">
        <v>8528</v>
      </c>
      <c r="E2484" s="162">
        <v>44230</v>
      </c>
    </row>
    <row r="2485" spans="1:5" x14ac:dyDescent="0.2">
      <c r="A2485" s="103">
        <v>3867</v>
      </c>
      <c r="B2485" t="s">
        <v>144</v>
      </c>
      <c r="C2485" s="103">
        <v>27</v>
      </c>
      <c r="D2485" s="103">
        <v>17938</v>
      </c>
      <c r="E2485" s="162">
        <v>44230</v>
      </c>
    </row>
    <row r="2486" spans="1:5" x14ac:dyDescent="0.2">
      <c r="A2486" s="103">
        <v>3783</v>
      </c>
      <c r="B2486" t="s">
        <v>124</v>
      </c>
      <c r="C2486" s="103">
        <v>26</v>
      </c>
      <c r="D2486" s="103">
        <v>12921</v>
      </c>
      <c r="E2486" s="162">
        <v>44230</v>
      </c>
    </row>
    <row r="2487" spans="1:5" x14ac:dyDescent="0.2">
      <c r="A2487" s="103">
        <v>3797</v>
      </c>
      <c r="B2487" t="s">
        <v>112</v>
      </c>
      <c r="C2487" s="103">
        <v>26</v>
      </c>
      <c r="D2487" s="103">
        <v>12393</v>
      </c>
      <c r="E2487" s="162">
        <v>44230</v>
      </c>
    </row>
    <row r="2488" spans="1:5" x14ac:dyDescent="0.2">
      <c r="A2488" s="103">
        <v>3842</v>
      </c>
      <c r="B2488" t="s">
        <v>137</v>
      </c>
      <c r="C2488" s="103">
        <v>25</v>
      </c>
      <c r="D2488" s="103">
        <v>10764</v>
      </c>
      <c r="E2488" s="162">
        <v>44230</v>
      </c>
    </row>
    <row r="2489" spans="1:5" x14ac:dyDescent="0.2">
      <c r="A2489" s="103">
        <v>3764</v>
      </c>
      <c r="B2489" t="s">
        <v>139</v>
      </c>
      <c r="C2489" s="103">
        <v>25</v>
      </c>
      <c r="D2489" s="103">
        <v>15471</v>
      </c>
      <c r="E2489" s="162">
        <v>44230</v>
      </c>
    </row>
    <row r="2490" spans="1:5" x14ac:dyDescent="0.2">
      <c r="A2490" s="103">
        <v>5619</v>
      </c>
      <c r="B2490" t="s">
        <v>102</v>
      </c>
      <c r="C2490" s="103">
        <v>24</v>
      </c>
      <c r="D2490" s="103">
        <v>8199</v>
      </c>
      <c r="E2490" s="162">
        <v>44230</v>
      </c>
    </row>
    <row r="2491" spans="1:5" x14ac:dyDescent="0.2">
      <c r="A2491" s="103">
        <v>3736</v>
      </c>
      <c r="B2491" t="s">
        <v>146</v>
      </c>
      <c r="C2491" s="103">
        <v>24</v>
      </c>
      <c r="D2491" s="103">
        <v>14141</v>
      </c>
      <c r="E2491" s="162">
        <v>44230</v>
      </c>
    </row>
    <row r="2492" spans="1:5" x14ac:dyDescent="0.2">
      <c r="A2492" s="103">
        <v>5621</v>
      </c>
      <c r="B2492" t="s">
        <v>100</v>
      </c>
      <c r="C2492" s="103">
        <v>23</v>
      </c>
      <c r="D2492" s="103">
        <v>7179</v>
      </c>
      <c r="E2492" s="162">
        <v>44230</v>
      </c>
    </row>
    <row r="2493" spans="1:5" x14ac:dyDescent="0.2">
      <c r="A2493" s="103">
        <v>1613</v>
      </c>
      <c r="B2493" t="s">
        <v>84</v>
      </c>
      <c r="C2493" s="103">
        <v>23</v>
      </c>
      <c r="D2493" s="103">
        <v>13207</v>
      </c>
      <c r="E2493" s="162">
        <v>44230</v>
      </c>
    </row>
    <row r="2494" spans="1:5" x14ac:dyDescent="0.2">
      <c r="A2494" s="103">
        <v>1604</v>
      </c>
      <c r="B2494" t="s">
        <v>86</v>
      </c>
      <c r="C2494" s="103">
        <v>23</v>
      </c>
      <c r="D2494" s="103">
        <v>6856</v>
      </c>
      <c r="E2494" s="162">
        <v>44230</v>
      </c>
    </row>
    <row r="2495" spans="1:5" x14ac:dyDescent="0.2">
      <c r="A2495" s="103">
        <v>3806</v>
      </c>
      <c r="B2495" t="s">
        <v>118</v>
      </c>
      <c r="C2495" s="103">
        <v>23</v>
      </c>
      <c r="D2495" s="103">
        <v>11198</v>
      </c>
      <c r="E2495" s="162">
        <v>44230</v>
      </c>
    </row>
    <row r="2496" spans="1:5" x14ac:dyDescent="0.2">
      <c r="A2496" s="103">
        <v>1608</v>
      </c>
      <c r="B2496" t="s">
        <v>78</v>
      </c>
      <c r="C2496" s="103">
        <v>22</v>
      </c>
      <c r="D2496" s="103">
        <v>9216</v>
      </c>
      <c r="E2496" s="162">
        <v>44230</v>
      </c>
    </row>
    <row r="2497" spans="1:5" x14ac:dyDescent="0.2">
      <c r="A2497" s="103">
        <v>1619</v>
      </c>
      <c r="B2497" t="s">
        <v>83</v>
      </c>
      <c r="C2497" s="103">
        <v>21</v>
      </c>
      <c r="D2497" s="103">
        <v>10636</v>
      </c>
      <c r="E2497" s="162">
        <v>44230</v>
      </c>
    </row>
    <row r="2498" spans="1:5" x14ac:dyDescent="0.2">
      <c r="A2498" s="103">
        <v>3765</v>
      </c>
      <c r="B2498" t="s">
        <v>119</v>
      </c>
      <c r="C2498" s="103">
        <v>21</v>
      </c>
      <c r="D2498" s="103">
        <v>15607</v>
      </c>
      <c r="E2498" s="162">
        <v>44230</v>
      </c>
    </row>
    <row r="2499" spans="1:5" x14ac:dyDescent="0.2">
      <c r="A2499" s="103">
        <v>3752</v>
      </c>
      <c r="B2499" t="s">
        <v>142</v>
      </c>
      <c r="C2499" s="103">
        <v>20</v>
      </c>
      <c r="D2499" s="103">
        <v>10166</v>
      </c>
      <c r="E2499" s="162">
        <v>44230</v>
      </c>
    </row>
    <row r="2500" spans="1:5" x14ac:dyDescent="0.2">
      <c r="A2500" s="103">
        <v>1602</v>
      </c>
      <c r="B2500" t="s">
        <v>88</v>
      </c>
      <c r="C2500" s="103">
        <v>20</v>
      </c>
      <c r="D2500" s="103">
        <v>11780</v>
      </c>
      <c r="E2500" s="162">
        <v>44230</v>
      </c>
    </row>
    <row r="2501" spans="1:5" x14ac:dyDescent="0.2">
      <c r="A2501" s="103">
        <v>5620</v>
      </c>
      <c r="B2501" t="s">
        <v>110</v>
      </c>
      <c r="C2501" s="103">
        <v>20</v>
      </c>
      <c r="D2501" s="103">
        <v>7250</v>
      </c>
      <c r="E2501" s="162">
        <v>44230</v>
      </c>
    </row>
    <row r="2502" spans="1:5" x14ac:dyDescent="0.2">
      <c r="A2502" s="103">
        <v>3760</v>
      </c>
      <c r="B2502" t="s">
        <v>114</v>
      </c>
      <c r="C2502" s="103">
        <v>19</v>
      </c>
      <c r="D2502" s="103">
        <v>15965</v>
      </c>
      <c r="E2502" s="162">
        <v>44230</v>
      </c>
    </row>
    <row r="2503" spans="1:5" x14ac:dyDescent="0.2">
      <c r="A2503" s="103">
        <v>3798</v>
      </c>
      <c r="B2503" t="s">
        <v>116</v>
      </c>
      <c r="C2503" s="103">
        <v>18</v>
      </c>
      <c r="D2503" s="103">
        <v>10088</v>
      </c>
      <c r="E2503" s="162">
        <v>44230</v>
      </c>
    </row>
    <row r="2504" spans="1:5" x14ac:dyDescent="0.2">
      <c r="A2504" s="103">
        <v>3743</v>
      </c>
      <c r="B2504" t="s">
        <v>131</v>
      </c>
      <c r="C2504" s="103">
        <v>18</v>
      </c>
      <c r="D2504" s="103">
        <v>12053</v>
      </c>
      <c r="E2504" s="162">
        <v>44230</v>
      </c>
    </row>
    <row r="2505" spans="1:5" x14ac:dyDescent="0.2">
      <c r="A2505" s="103">
        <v>1601</v>
      </c>
      <c r="B2505" t="s">
        <v>81</v>
      </c>
      <c r="C2505" s="103">
        <v>17</v>
      </c>
      <c r="D2505" s="103">
        <v>13962</v>
      </c>
      <c r="E2505" s="162">
        <v>44230</v>
      </c>
    </row>
    <row r="2506" spans="1:5" x14ac:dyDescent="0.2">
      <c r="A2506" s="103">
        <v>5605</v>
      </c>
      <c r="B2506" t="s">
        <v>101</v>
      </c>
      <c r="C2506" s="103">
        <v>16</v>
      </c>
      <c r="D2506" s="103">
        <v>10683</v>
      </c>
      <c r="E2506" s="162">
        <v>44230</v>
      </c>
    </row>
    <row r="2507" spans="1:5" x14ac:dyDescent="0.2">
      <c r="A2507" s="103">
        <v>5615</v>
      </c>
      <c r="B2507" t="s">
        <v>105</v>
      </c>
      <c r="C2507" s="103">
        <v>16</v>
      </c>
      <c r="D2507" s="103">
        <v>5975</v>
      </c>
      <c r="E2507" s="162">
        <v>44230</v>
      </c>
    </row>
    <row r="2508" spans="1:5" x14ac:dyDescent="0.2">
      <c r="A2508" s="103">
        <v>3873</v>
      </c>
      <c r="B2508" t="s">
        <v>132</v>
      </c>
      <c r="C2508" s="103">
        <v>12</v>
      </c>
      <c r="D2508" s="103">
        <v>9719</v>
      </c>
      <c r="E2508" s="162">
        <v>44230</v>
      </c>
    </row>
    <row r="2509" spans="1:5" x14ac:dyDescent="0.2">
      <c r="A2509" s="103">
        <v>3776</v>
      </c>
      <c r="B2509" t="s">
        <v>134</v>
      </c>
      <c r="C2509" s="103">
        <v>10</v>
      </c>
      <c r="D2509" s="103">
        <v>7388</v>
      </c>
      <c r="E2509" s="162">
        <v>44230</v>
      </c>
    </row>
    <row r="2510" spans="1:5" x14ac:dyDescent="0.2">
      <c r="A2510" s="103">
        <v>1603</v>
      </c>
      <c r="B2510" t="s">
        <v>89</v>
      </c>
      <c r="C2510" s="103">
        <v>6</v>
      </c>
      <c r="D2510" s="103">
        <v>1847</v>
      </c>
      <c r="E2510" s="162">
        <v>44230</v>
      </c>
    </row>
    <row r="2511" spans="1:5" x14ac:dyDescent="0.2">
      <c r="A2511" s="103">
        <v>1605</v>
      </c>
      <c r="B2511" t="s">
        <v>80</v>
      </c>
      <c r="C2511" s="103">
        <v>5</v>
      </c>
      <c r="D2511" s="103">
        <v>556</v>
      </c>
      <c r="E2511" s="162">
        <v>44230</v>
      </c>
    </row>
    <row r="2512" spans="1:5" x14ac:dyDescent="0.2">
      <c r="A2512" s="103">
        <v>3780</v>
      </c>
      <c r="B2512" t="s">
        <v>148</v>
      </c>
      <c r="C2512" s="103">
        <v>4</v>
      </c>
      <c r="D2512" s="103">
        <v>2248</v>
      </c>
      <c r="E2512" s="162">
        <v>44230</v>
      </c>
    </row>
    <row r="2513" spans="1:5" x14ac:dyDescent="0.2">
      <c r="A2513" s="103">
        <v>3859</v>
      </c>
      <c r="B2513" t="s">
        <v>117</v>
      </c>
      <c r="C2513" s="103">
        <v>75</v>
      </c>
      <c r="D2513" s="103">
        <v>29693</v>
      </c>
      <c r="E2513" s="162">
        <v>44231</v>
      </c>
    </row>
    <row r="2514" spans="1:5" x14ac:dyDescent="0.2">
      <c r="A2514" s="103">
        <v>3753</v>
      </c>
      <c r="B2514" t="s">
        <v>129</v>
      </c>
      <c r="C2514" s="103">
        <v>58</v>
      </c>
      <c r="D2514" s="103">
        <v>29305</v>
      </c>
      <c r="E2514" s="162">
        <v>44231</v>
      </c>
    </row>
    <row r="2515" spans="1:5" x14ac:dyDescent="0.2">
      <c r="A2515" s="103">
        <v>3723</v>
      </c>
      <c r="B2515" t="s">
        <v>113</v>
      </c>
      <c r="C2515" s="103">
        <v>53</v>
      </c>
      <c r="D2515" s="103">
        <v>22340</v>
      </c>
      <c r="E2515" s="162">
        <v>44231</v>
      </c>
    </row>
    <row r="2516" spans="1:5" x14ac:dyDescent="0.2">
      <c r="A2516" s="103">
        <v>5613</v>
      </c>
      <c r="B2516" t="s">
        <v>104</v>
      </c>
      <c r="C2516" s="103">
        <v>48</v>
      </c>
      <c r="D2516" s="103">
        <v>10290</v>
      </c>
      <c r="E2516" s="162">
        <v>44231</v>
      </c>
    </row>
    <row r="2517" spans="1:5" x14ac:dyDescent="0.2">
      <c r="A2517" s="103">
        <v>3739</v>
      </c>
      <c r="B2517" t="s">
        <v>141</v>
      </c>
      <c r="C2517" s="103">
        <v>42</v>
      </c>
      <c r="D2517" s="103">
        <v>10982</v>
      </c>
      <c r="E2517" s="162">
        <v>44231</v>
      </c>
    </row>
    <row r="2518" spans="1:5" x14ac:dyDescent="0.2">
      <c r="A2518" s="103">
        <v>3843</v>
      </c>
      <c r="B2518" t="s">
        <v>125</v>
      </c>
      <c r="C2518" s="103">
        <v>40</v>
      </c>
      <c r="D2518" s="103">
        <v>18069</v>
      </c>
      <c r="E2518" s="162">
        <v>44231</v>
      </c>
    </row>
    <row r="2519" spans="1:5" x14ac:dyDescent="0.2">
      <c r="A2519" s="103">
        <v>3849</v>
      </c>
      <c r="B2519" t="s">
        <v>147</v>
      </c>
      <c r="C2519" s="103">
        <v>40</v>
      </c>
      <c r="D2519" s="103">
        <v>20736</v>
      </c>
      <c r="E2519" s="162">
        <v>44231</v>
      </c>
    </row>
    <row r="2520" spans="1:5" x14ac:dyDescent="0.2">
      <c r="A2520" s="103">
        <v>3764</v>
      </c>
      <c r="B2520" t="s">
        <v>139</v>
      </c>
      <c r="C2520" s="103">
        <v>39</v>
      </c>
      <c r="D2520" s="103">
        <v>24705</v>
      </c>
      <c r="E2520" s="162">
        <v>44231</v>
      </c>
    </row>
    <row r="2521" spans="1:5" x14ac:dyDescent="0.2">
      <c r="A2521" s="103">
        <v>5606</v>
      </c>
      <c r="B2521" t="s">
        <v>108</v>
      </c>
      <c r="C2521" s="103">
        <v>39</v>
      </c>
      <c r="D2521" s="103">
        <v>6400</v>
      </c>
      <c r="E2521" s="162">
        <v>44231</v>
      </c>
    </row>
    <row r="2522" spans="1:5" x14ac:dyDescent="0.2">
      <c r="A2522" s="103">
        <v>3873</v>
      </c>
      <c r="B2522" t="s">
        <v>132</v>
      </c>
      <c r="C2522" s="103">
        <v>38</v>
      </c>
      <c r="D2522" s="103">
        <v>23335</v>
      </c>
      <c r="E2522" s="162">
        <v>44231</v>
      </c>
    </row>
    <row r="2523" spans="1:5" x14ac:dyDescent="0.2">
      <c r="A2523" s="103">
        <v>3751</v>
      </c>
      <c r="B2523" t="s">
        <v>111</v>
      </c>
      <c r="C2523" s="103">
        <v>37</v>
      </c>
      <c r="D2523" s="103">
        <v>16062</v>
      </c>
      <c r="E2523" s="162">
        <v>44231</v>
      </c>
    </row>
    <row r="2524" spans="1:5" x14ac:dyDescent="0.2">
      <c r="A2524" s="103">
        <v>5619</v>
      </c>
      <c r="B2524" t="s">
        <v>102</v>
      </c>
      <c r="C2524" s="103">
        <v>36</v>
      </c>
      <c r="D2524" s="103">
        <v>7414</v>
      </c>
      <c r="E2524" s="162">
        <v>44231</v>
      </c>
    </row>
    <row r="2525" spans="1:5" x14ac:dyDescent="0.2">
      <c r="A2525" s="103">
        <v>5602</v>
      </c>
      <c r="B2525" t="s">
        <v>107</v>
      </c>
      <c r="C2525" s="103">
        <v>36</v>
      </c>
      <c r="D2525" s="103">
        <v>11285</v>
      </c>
      <c r="E2525" s="162">
        <v>44231</v>
      </c>
    </row>
    <row r="2526" spans="1:5" x14ac:dyDescent="0.2">
      <c r="A2526" s="103">
        <v>3718</v>
      </c>
      <c r="B2526" t="s">
        <v>123</v>
      </c>
      <c r="C2526" s="103">
        <v>35</v>
      </c>
      <c r="D2526" s="103">
        <v>14341</v>
      </c>
      <c r="E2526" s="162">
        <v>44231</v>
      </c>
    </row>
    <row r="2527" spans="1:5" x14ac:dyDescent="0.2">
      <c r="A2527" s="103">
        <v>3767</v>
      </c>
      <c r="B2527" t="s">
        <v>126</v>
      </c>
      <c r="C2527" s="103">
        <v>35</v>
      </c>
      <c r="D2527" s="103">
        <v>16039</v>
      </c>
      <c r="E2527" s="162">
        <v>44231</v>
      </c>
    </row>
    <row r="2528" spans="1:5" x14ac:dyDescent="0.2">
      <c r="A2528" s="103">
        <v>3752</v>
      </c>
      <c r="B2528" t="s">
        <v>142</v>
      </c>
      <c r="C2528" s="103">
        <v>33</v>
      </c>
      <c r="D2528" s="103">
        <v>15005</v>
      </c>
      <c r="E2528" s="162">
        <v>44231</v>
      </c>
    </row>
    <row r="2529" spans="1:5" x14ac:dyDescent="0.2">
      <c r="A2529" s="103">
        <v>3783</v>
      </c>
      <c r="B2529" t="s">
        <v>124</v>
      </c>
      <c r="C2529" s="103">
        <v>32</v>
      </c>
      <c r="D2529" s="103">
        <v>15877</v>
      </c>
      <c r="E2529" s="162">
        <v>44231</v>
      </c>
    </row>
    <row r="2530" spans="1:5" x14ac:dyDescent="0.2">
      <c r="A2530" s="103">
        <v>3784</v>
      </c>
      <c r="B2530" t="s">
        <v>136</v>
      </c>
      <c r="C2530" s="103">
        <v>32</v>
      </c>
      <c r="D2530" s="103">
        <v>14894</v>
      </c>
      <c r="E2530" s="162">
        <v>44231</v>
      </c>
    </row>
    <row r="2531" spans="1:5" x14ac:dyDescent="0.2">
      <c r="A2531" s="103">
        <v>3791</v>
      </c>
      <c r="B2531" t="s">
        <v>143</v>
      </c>
      <c r="C2531" s="103">
        <v>31</v>
      </c>
      <c r="D2531" s="103">
        <v>13567</v>
      </c>
      <c r="E2531" s="162">
        <v>44231</v>
      </c>
    </row>
    <row r="2532" spans="1:5" x14ac:dyDescent="0.2">
      <c r="A2532" s="103">
        <v>3863</v>
      </c>
      <c r="B2532" t="s">
        <v>133</v>
      </c>
      <c r="C2532" s="103">
        <v>31</v>
      </c>
      <c r="D2532" s="103">
        <v>12554</v>
      </c>
      <c r="E2532" s="162">
        <v>44231</v>
      </c>
    </row>
    <row r="2533" spans="1:5" x14ac:dyDescent="0.2">
      <c r="A2533" s="103">
        <v>5603</v>
      </c>
      <c r="B2533" t="s">
        <v>109</v>
      </c>
      <c r="C2533" s="103">
        <v>31</v>
      </c>
      <c r="D2533" s="103">
        <v>7046</v>
      </c>
      <c r="E2533" s="162">
        <v>44231</v>
      </c>
    </row>
    <row r="2534" spans="1:5" x14ac:dyDescent="0.2">
      <c r="A2534" s="103">
        <v>5621</v>
      </c>
      <c r="B2534" t="s">
        <v>100</v>
      </c>
      <c r="C2534" s="103">
        <v>30</v>
      </c>
      <c r="D2534" s="103">
        <v>5490</v>
      </c>
      <c r="E2534" s="162">
        <v>44231</v>
      </c>
    </row>
    <row r="2535" spans="1:5" x14ac:dyDescent="0.2">
      <c r="A2535" s="103">
        <v>3760</v>
      </c>
      <c r="B2535" t="s">
        <v>114</v>
      </c>
      <c r="C2535" s="103">
        <v>30</v>
      </c>
      <c r="D2535" s="103">
        <v>14575</v>
      </c>
      <c r="E2535" s="162">
        <v>44231</v>
      </c>
    </row>
    <row r="2536" spans="1:5" x14ac:dyDescent="0.2">
      <c r="A2536" s="103">
        <v>5620</v>
      </c>
      <c r="B2536" t="s">
        <v>110</v>
      </c>
      <c r="C2536" s="103">
        <v>29</v>
      </c>
      <c r="D2536" s="103">
        <v>7020</v>
      </c>
      <c r="E2536" s="162">
        <v>44231</v>
      </c>
    </row>
    <row r="2537" spans="1:5" x14ac:dyDescent="0.2">
      <c r="A2537" s="103">
        <v>5605</v>
      </c>
      <c r="B2537" t="s">
        <v>101</v>
      </c>
      <c r="C2537" s="103">
        <v>28</v>
      </c>
      <c r="D2537" s="103">
        <v>15288</v>
      </c>
      <c r="E2537" s="162">
        <v>44231</v>
      </c>
    </row>
    <row r="2538" spans="1:5" x14ac:dyDescent="0.2">
      <c r="A2538" s="103">
        <v>5615</v>
      </c>
      <c r="B2538" t="s">
        <v>105</v>
      </c>
      <c r="C2538" s="103">
        <v>28</v>
      </c>
      <c r="D2538" s="103">
        <v>15102</v>
      </c>
      <c r="E2538" s="162">
        <v>44231</v>
      </c>
    </row>
    <row r="2539" spans="1:5" x14ac:dyDescent="0.2">
      <c r="A2539" s="103">
        <v>3722</v>
      </c>
      <c r="B2539" t="s">
        <v>99</v>
      </c>
      <c r="C2539" s="103">
        <v>27</v>
      </c>
      <c r="D2539" s="103">
        <v>7867</v>
      </c>
      <c r="E2539" s="162">
        <v>44231</v>
      </c>
    </row>
    <row r="2540" spans="1:5" x14ac:dyDescent="0.2">
      <c r="A2540" s="103">
        <v>5617</v>
      </c>
      <c r="B2540" t="s">
        <v>103</v>
      </c>
      <c r="C2540" s="103">
        <v>27</v>
      </c>
      <c r="D2540" s="103">
        <v>6606</v>
      </c>
      <c r="E2540" s="162">
        <v>44231</v>
      </c>
    </row>
    <row r="2541" spans="1:5" x14ac:dyDescent="0.2">
      <c r="A2541" s="103">
        <v>1608</v>
      </c>
      <c r="B2541" t="s">
        <v>78</v>
      </c>
      <c r="C2541" s="103">
        <v>26</v>
      </c>
      <c r="D2541" s="103">
        <v>10687</v>
      </c>
      <c r="E2541" s="162">
        <v>44231</v>
      </c>
    </row>
    <row r="2542" spans="1:5" x14ac:dyDescent="0.2">
      <c r="A2542" s="103">
        <v>3795</v>
      </c>
      <c r="B2542" t="s">
        <v>138</v>
      </c>
      <c r="C2542" s="103">
        <v>26</v>
      </c>
      <c r="D2542" s="103">
        <v>19111</v>
      </c>
      <c r="E2542" s="162">
        <v>44231</v>
      </c>
    </row>
    <row r="2543" spans="1:5" x14ac:dyDescent="0.2">
      <c r="A2543" s="103">
        <v>3765</v>
      </c>
      <c r="B2543" t="s">
        <v>119</v>
      </c>
      <c r="C2543" s="103">
        <v>26</v>
      </c>
      <c r="D2543" s="103">
        <v>14776</v>
      </c>
      <c r="E2543" s="162">
        <v>44231</v>
      </c>
    </row>
    <row r="2544" spans="1:5" x14ac:dyDescent="0.2">
      <c r="A2544" s="103">
        <v>3737</v>
      </c>
      <c r="B2544" t="s">
        <v>145</v>
      </c>
      <c r="C2544" s="103">
        <v>25</v>
      </c>
      <c r="D2544" s="103">
        <v>18426</v>
      </c>
      <c r="E2544" s="162">
        <v>44231</v>
      </c>
    </row>
    <row r="2545" spans="1:5" x14ac:dyDescent="0.2">
      <c r="A2545" s="103">
        <v>3743</v>
      </c>
      <c r="B2545" t="s">
        <v>131</v>
      </c>
      <c r="C2545" s="103">
        <v>25</v>
      </c>
      <c r="D2545" s="103">
        <v>18204</v>
      </c>
      <c r="E2545" s="162">
        <v>44231</v>
      </c>
    </row>
    <row r="2546" spans="1:5" x14ac:dyDescent="0.2">
      <c r="A2546" s="103">
        <v>3860</v>
      </c>
      <c r="B2546" t="s">
        <v>115</v>
      </c>
      <c r="C2546" s="103">
        <v>24</v>
      </c>
      <c r="D2546" s="103">
        <v>11350</v>
      </c>
      <c r="E2546" s="162">
        <v>44231</v>
      </c>
    </row>
    <row r="2547" spans="1:5" x14ac:dyDescent="0.2">
      <c r="A2547" s="103">
        <v>3761</v>
      </c>
      <c r="B2547" t="s">
        <v>140</v>
      </c>
      <c r="C2547" s="103">
        <v>24</v>
      </c>
      <c r="D2547" s="103">
        <v>10603</v>
      </c>
      <c r="E2547" s="162">
        <v>44231</v>
      </c>
    </row>
    <row r="2548" spans="1:5" x14ac:dyDescent="0.2">
      <c r="A2548" s="103">
        <v>3776</v>
      </c>
      <c r="B2548" t="s">
        <v>134</v>
      </c>
      <c r="C2548" s="103">
        <v>24</v>
      </c>
      <c r="D2548" s="103">
        <v>17270</v>
      </c>
      <c r="E2548" s="162">
        <v>44231</v>
      </c>
    </row>
    <row r="2549" spans="1:5" x14ac:dyDescent="0.2">
      <c r="A2549" s="103">
        <v>3806</v>
      </c>
      <c r="B2549" t="s">
        <v>118</v>
      </c>
      <c r="C2549" s="103">
        <v>23</v>
      </c>
      <c r="D2549" s="103">
        <v>10621</v>
      </c>
      <c r="E2549" s="162">
        <v>44231</v>
      </c>
    </row>
    <row r="2550" spans="1:5" x14ac:dyDescent="0.2">
      <c r="A2550" s="103">
        <v>5614</v>
      </c>
      <c r="B2550" t="s">
        <v>106</v>
      </c>
      <c r="C2550" s="103">
        <v>22</v>
      </c>
      <c r="D2550" s="103">
        <v>7905</v>
      </c>
      <c r="E2550" s="162">
        <v>44231</v>
      </c>
    </row>
    <row r="2551" spans="1:5" x14ac:dyDescent="0.2">
      <c r="A2551" s="103">
        <v>1636</v>
      </c>
      <c r="B2551" t="s">
        <v>82</v>
      </c>
      <c r="C2551" s="103">
        <v>21</v>
      </c>
      <c r="D2551" s="103">
        <v>9037</v>
      </c>
      <c r="E2551" s="162">
        <v>44231</v>
      </c>
    </row>
    <row r="2552" spans="1:5" x14ac:dyDescent="0.2">
      <c r="A2552" s="103">
        <v>3787</v>
      </c>
      <c r="B2552" t="s">
        <v>128</v>
      </c>
      <c r="C2552" s="103">
        <v>21</v>
      </c>
      <c r="D2552" s="103">
        <v>10611</v>
      </c>
      <c r="E2552" s="162">
        <v>44231</v>
      </c>
    </row>
    <row r="2553" spans="1:5" x14ac:dyDescent="0.2">
      <c r="A2553" s="103">
        <v>1604</v>
      </c>
      <c r="B2553" t="s">
        <v>86</v>
      </c>
      <c r="C2553" s="103">
        <v>21</v>
      </c>
      <c r="D2553" s="103">
        <v>7112</v>
      </c>
      <c r="E2553" s="162">
        <v>44231</v>
      </c>
    </row>
    <row r="2554" spans="1:5" x14ac:dyDescent="0.2">
      <c r="A2554" s="103">
        <v>3715</v>
      </c>
      <c r="B2554" t="s">
        <v>122</v>
      </c>
      <c r="C2554" s="103">
        <v>21</v>
      </c>
      <c r="D2554" s="103">
        <v>8182</v>
      </c>
      <c r="E2554" s="162">
        <v>44231</v>
      </c>
    </row>
    <row r="2555" spans="1:5" x14ac:dyDescent="0.2">
      <c r="A2555" s="103">
        <v>3798</v>
      </c>
      <c r="B2555" t="s">
        <v>116</v>
      </c>
      <c r="C2555" s="103">
        <v>15</v>
      </c>
      <c r="D2555" s="103">
        <v>8223</v>
      </c>
      <c r="E2555" s="162">
        <v>44231</v>
      </c>
    </row>
    <row r="2556" spans="1:5" x14ac:dyDescent="0.2">
      <c r="A2556" s="103">
        <v>1626</v>
      </c>
      <c r="B2556" t="s">
        <v>79</v>
      </c>
      <c r="C2556" s="103">
        <v>14</v>
      </c>
      <c r="D2556" s="103">
        <v>8825</v>
      </c>
      <c r="E2556" s="162">
        <v>44231</v>
      </c>
    </row>
    <row r="2557" spans="1:5" x14ac:dyDescent="0.2">
      <c r="A2557" s="103">
        <v>1601</v>
      </c>
      <c r="B2557" t="s">
        <v>81</v>
      </c>
      <c r="C2557" s="103">
        <v>11</v>
      </c>
      <c r="D2557" s="103">
        <v>11951</v>
      </c>
      <c r="E2557" s="162">
        <v>44231</v>
      </c>
    </row>
    <row r="2558" spans="1:5" x14ac:dyDescent="0.2">
      <c r="A2558" s="103">
        <v>1613</v>
      </c>
      <c r="B2558" t="s">
        <v>84</v>
      </c>
      <c r="C2558" s="103">
        <v>9</v>
      </c>
      <c r="D2558" s="103">
        <v>3385</v>
      </c>
      <c r="E2558" s="162">
        <v>44231</v>
      </c>
    </row>
    <row r="2559" spans="1:5" x14ac:dyDescent="0.2">
      <c r="A2559" s="103">
        <v>1619</v>
      </c>
      <c r="B2559" t="s">
        <v>83</v>
      </c>
      <c r="C2559" s="103">
        <v>8</v>
      </c>
      <c r="D2559" s="103">
        <v>3625</v>
      </c>
      <c r="E2559" s="162">
        <v>44231</v>
      </c>
    </row>
    <row r="2560" spans="1:5" x14ac:dyDescent="0.2">
      <c r="A2560" s="103">
        <v>1605</v>
      </c>
      <c r="B2560" t="s">
        <v>80</v>
      </c>
      <c r="C2560" s="103">
        <v>7</v>
      </c>
      <c r="D2560" s="103">
        <v>2801</v>
      </c>
      <c r="E2560" s="162">
        <v>44231</v>
      </c>
    </row>
    <row r="2561" spans="1:5" x14ac:dyDescent="0.2">
      <c r="A2561" s="103">
        <v>5603</v>
      </c>
      <c r="B2561" t="s">
        <v>109</v>
      </c>
      <c r="C2561" s="103">
        <v>62</v>
      </c>
      <c r="D2561" s="103">
        <v>10800</v>
      </c>
      <c r="E2561" s="162">
        <v>44232</v>
      </c>
    </row>
    <row r="2562" spans="1:5" x14ac:dyDescent="0.2">
      <c r="A2562" s="103">
        <v>3753</v>
      </c>
      <c r="B2562" t="s">
        <v>129</v>
      </c>
      <c r="C2562" s="103">
        <v>53</v>
      </c>
      <c r="D2562" s="103">
        <v>22244</v>
      </c>
      <c r="E2562" s="162">
        <v>44232</v>
      </c>
    </row>
    <row r="2563" spans="1:5" x14ac:dyDescent="0.2">
      <c r="A2563" s="103">
        <v>3722</v>
      </c>
      <c r="B2563" t="s">
        <v>99</v>
      </c>
      <c r="C2563" s="103">
        <v>52</v>
      </c>
      <c r="D2563" s="103">
        <v>12142</v>
      </c>
      <c r="E2563" s="162">
        <v>44232</v>
      </c>
    </row>
    <row r="2564" spans="1:5" x14ac:dyDescent="0.2">
      <c r="A2564" s="103">
        <v>5613</v>
      </c>
      <c r="B2564" t="s">
        <v>104</v>
      </c>
      <c r="C2564" s="103">
        <v>52</v>
      </c>
      <c r="D2564" s="103">
        <v>7609</v>
      </c>
      <c r="E2564" s="162">
        <v>44232</v>
      </c>
    </row>
    <row r="2565" spans="1:5" x14ac:dyDescent="0.2">
      <c r="A2565" s="103">
        <v>3859</v>
      </c>
      <c r="B2565" t="s">
        <v>117</v>
      </c>
      <c r="C2565" s="103">
        <v>45</v>
      </c>
      <c r="D2565" s="103">
        <v>20438</v>
      </c>
      <c r="E2565" s="162">
        <v>44232</v>
      </c>
    </row>
    <row r="2566" spans="1:5" x14ac:dyDescent="0.2">
      <c r="A2566" s="103">
        <v>3767</v>
      </c>
      <c r="B2566" t="s">
        <v>126</v>
      </c>
      <c r="C2566" s="103">
        <v>40</v>
      </c>
      <c r="D2566" s="103">
        <v>14342</v>
      </c>
      <c r="E2566" s="162">
        <v>44232</v>
      </c>
    </row>
    <row r="2567" spans="1:5" x14ac:dyDescent="0.2">
      <c r="A2567" s="103">
        <v>3846</v>
      </c>
      <c r="B2567" t="s">
        <v>120</v>
      </c>
      <c r="C2567" s="103">
        <v>39</v>
      </c>
      <c r="D2567" s="103">
        <v>14814</v>
      </c>
      <c r="E2567" s="162">
        <v>44232</v>
      </c>
    </row>
    <row r="2568" spans="1:5" x14ac:dyDescent="0.2">
      <c r="A2568" s="103">
        <v>5615</v>
      </c>
      <c r="B2568" t="s">
        <v>105</v>
      </c>
      <c r="C2568" s="103">
        <v>38</v>
      </c>
      <c r="D2568" s="103">
        <v>14473</v>
      </c>
      <c r="E2568" s="162">
        <v>44232</v>
      </c>
    </row>
    <row r="2569" spans="1:5" x14ac:dyDescent="0.2">
      <c r="A2569" s="103">
        <v>3849</v>
      </c>
      <c r="B2569" t="s">
        <v>147</v>
      </c>
      <c r="C2569" s="103">
        <v>38</v>
      </c>
      <c r="D2569" s="103">
        <v>21202</v>
      </c>
      <c r="E2569" s="162">
        <v>44232</v>
      </c>
    </row>
    <row r="2570" spans="1:5" x14ac:dyDescent="0.2">
      <c r="A2570" s="103">
        <v>3752</v>
      </c>
      <c r="B2570" t="s">
        <v>142</v>
      </c>
      <c r="C2570" s="103">
        <v>37</v>
      </c>
      <c r="D2570" s="103">
        <v>15036</v>
      </c>
      <c r="E2570" s="162">
        <v>44232</v>
      </c>
    </row>
    <row r="2571" spans="1:5" x14ac:dyDescent="0.2">
      <c r="A2571" s="103">
        <v>3784</v>
      </c>
      <c r="B2571" t="s">
        <v>136</v>
      </c>
      <c r="C2571" s="103">
        <v>35</v>
      </c>
      <c r="D2571" s="103">
        <v>12348</v>
      </c>
      <c r="E2571" s="162">
        <v>44232</v>
      </c>
    </row>
    <row r="2572" spans="1:5" x14ac:dyDescent="0.2">
      <c r="A2572" s="103">
        <v>3863</v>
      </c>
      <c r="B2572" t="s">
        <v>133</v>
      </c>
      <c r="C2572" s="103">
        <v>34</v>
      </c>
      <c r="D2572" s="103">
        <v>15684</v>
      </c>
      <c r="E2572" s="162">
        <v>44232</v>
      </c>
    </row>
    <row r="2573" spans="1:5" x14ac:dyDescent="0.2">
      <c r="A2573" s="103">
        <v>3787</v>
      </c>
      <c r="B2573" t="s">
        <v>128</v>
      </c>
      <c r="C2573" s="103">
        <v>33</v>
      </c>
      <c r="D2573" s="103">
        <v>15010</v>
      </c>
      <c r="E2573" s="162">
        <v>44232</v>
      </c>
    </row>
    <row r="2574" spans="1:5" x14ac:dyDescent="0.2">
      <c r="A2574" s="103">
        <v>3795</v>
      </c>
      <c r="B2574" t="s">
        <v>138</v>
      </c>
      <c r="C2574" s="103">
        <v>32</v>
      </c>
      <c r="D2574" s="103">
        <v>19513</v>
      </c>
      <c r="E2574" s="162">
        <v>44232</v>
      </c>
    </row>
    <row r="2575" spans="1:5" x14ac:dyDescent="0.2">
      <c r="A2575" s="103">
        <v>5602</v>
      </c>
      <c r="B2575" t="s">
        <v>107</v>
      </c>
      <c r="C2575" s="103">
        <v>32</v>
      </c>
      <c r="D2575" s="103">
        <v>10233</v>
      </c>
      <c r="E2575" s="162">
        <v>44232</v>
      </c>
    </row>
    <row r="2576" spans="1:5" x14ac:dyDescent="0.2">
      <c r="A2576" s="103">
        <v>5621</v>
      </c>
      <c r="B2576" t="s">
        <v>100</v>
      </c>
      <c r="C2576" s="103">
        <v>31</v>
      </c>
      <c r="D2576" s="103">
        <v>5443</v>
      </c>
      <c r="E2576" s="162">
        <v>44232</v>
      </c>
    </row>
    <row r="2577" spans="1:5" x14ac:dyDescent="0.2">
      <c r="A2577" s="103">
        <v>3867</v>
      </c>
      <c r="B2577" t="s">
        <v>144</v>
      </c>
      <c r="C2577" s="103">
        <v>30</v>
      </c>
      <c r="D2577" s="103">
        <v>16893</v>
      </c>
      <c r="E2577" s="162">
        <v>44232</v>
      </c>
    </row>
    <row r="2578" spans="1:5" x14ac:dyDescent="0.2">
      <c r="A2578" s="103">
        <v>3842</v>
      </c>
      <c r="B2578" t="s">
        <v>137</v>
      </c>
      <c r="C2578" s="103">
        <v>29</v>
      </c>
      <c r="D2578" s="103">
        <v>13313</v>
      </c>
      <c r="E2578" s="162">
        <v>44232</v>
      </c>
    </row>
    <row r="2579" spans="1:5" x14ac:dyDescent="0.2">
      <c r="A2579" s="103">
        <v>3760</v>
      </c>
      <c r="B2579" t="s">
        <v>114</v>
      </c>
      <c r="C2579" s="103">
        <v>29</v>
      </c>
      <c r="D2579" s="103">
        <v>14749</v>
      </c>
      <c r="E2579" s="162">
        <v>44232</v>
      </c>
    </row>
    <row r="2580" spans="1:5" x14ac:dyDescent="0.2">
      <c r="A2580" s="103">
        <v>3739</v>
      </c>
      <c r="B2580" t="s">
        <v>141</v>
      </c>
      <c r="C2580" s="103">
        <v>29</v>
      </c>
      <c r="D2580" s="103">
        <v>12097</v>
      </c>
      <c r="E2580" s="162">
        <v>44232</v>
      </c>
    </row>
    <row r="2581" spans="1:5" x14ac:dyDescent="0.2">
      <c r="A2581" s="103">
        <v>5605</v>
      </c>
      <c r="B2581" t="s">
        <v>101</v>
      </c>
      <c r="C2581" s="103">
        <v>27</v>
      </c>
      <c r="D2581" s="103">
        <v>14188</v>
      </c>
      <c r="E2581" s="162">
        <v>44232</v>
      </c>
    </row>
    <row r="2582" spans="1:5" x14ac:dyDescent="0.2">
      <c r="A2582" s="103">
        <v>5619</v>
      </c>
      <c r="B2582" t="s">
        <v>102</v>
      </c>
      <c r="C2582" s="103">
        <v>27</v>
      </c>
      <c r="D2582" s="103">
        <v>11191</v>
      </c>
      <c r="E2582" s="162">
        <v>44232</v>
      </c>
    </row>
    <row r="2583" spans="1:5" x14ac:dyDescent="0.2">
      <c r="A2583" s="103">
        <v>1608</v>
      </c>
      <c r="B2583" t="s">
        <v>78</v>
      </c>
      <c r="C2583" s="103">
        <v>26</v>
      </c>
      <c r="D2583" s="103">
        <v>11209</v>
      </c>
      <c r="E2583" s="162">
        <v>44232</v>
      </c>
    </row>
    <row r="2584" spans="1:5" x14ac:dyDescent="0.2">
      <c r="A2584" s="103">
        <v>3783</v>
      </c>
      <c r="B2584" t="s">
        <v>124</v>
      </c>
      <c r="C2584" s="103">
        <v>25</v>
      </c>
      <c r="D2584" s="103">
        <v>15515</v>
      </c>
      <c r="E2584" s="162">
        <v>44232</v>
      </c>
    </row>
    <row r="2585" spans="1:5" x14ac:dyDescent="0.2">
      <c r="A2585" s="103">
        <v>3797</v>
      </c>
      <c r="B2585" t="s">
        <v>112</v>
      </c>
      <c r="C2585" s="103">
        <v>24</v>
      </c>
      <c r="D2585" s="103">
        <v>11291</v>
      </c>
      <c r="E2585" s="162">
        <v>44232</v>
      </c>
    </row>
    <row r="2586" spans="1:5" x14ac:dyDescent="0.2">
      <c r="A2586" s="103">
        <v>5617</v>
      </c>
      <c r="B2586" t="s">
        <v>103</v>
      </c>
      <c r="C2586" s="103">
        <v>23</v>
      </c>
      <c r="D2586" s="103">
        <v>7293</v>
      </c>
      <c r="E2586" s="162">
        <v>44232</v>
      </c>
    </row>
    <row r="2587" spans="1:5" x14ac:dyDescent="0.2">
      <c r="A2587" s="103">
        <v>3860</v>
      </c>
      <c r="B2587" t="s">
        <v>115</v>
      </c>
      <c r="C2587" s="103">
        <v>23</v>
      </c>
      <c r="D2587" s="103">
        <v>8244</v>
      </c>
      <c r="E2587" s="162">
        <v>44232</v>
      </c>
    </row>
    <row r="2588" spans="1:5" x14ac:dyDescent="0.2">
      <c r="A2588" s="103">
        <v>3743</v>
      </c>
      <c r="B2588" t="s">
        <v>131</v>
      </c>
      <c r="C2588" s="103">
        <v>23</v>
      </c>
      <c r="D2588" s="103">
        <v>16547</v>
      </c>
      <c r="E2588" s="162">
        <v>44232</v>
      </c>
    </row>
    <row r="2589" spans="1:5" x14ac:dyDescent="0.2">
      <c r="A2589" s="103">
        <v>3736</v>
      </c>
      <c r="B2589" t="s">
        <v>146</v>
      </c>
      <c r="C2589" s="103">
        <v>21</v>
      </c>
      <c r="D2589" s="103">
        <v>11656</v>
      </c>
      <c r="E2589" s="162">
        <v>44232</v>
      </c>
    </row>
    <row r="2590" spans="1:5" x14ac:dyDescent="0.2">
      <c r="A2590" s="103">
        <v>3715</v>
      </c>
      <c r="B2590" t="s">
        <v>122</v>
      </c>
      <c r="C2590" s="103">
        <v>21</v>
      </c>
      <c r="D2590" s="103">
        <v>8491</v>
      </c>
      <c r="E2590" s="162">
        <v>44232</v>
      </c>
    </row>
    <row r="2591" spans="1:5" x14ac:dyDescent="0.2">
      <c r="A2591" s="103">
        <v>3788</v>
      </c>
      <c r="B2591" t="s">
        <v>127</v>
      </c>
      <c r="C2591" s="103">
        <v>20</v>
      </c>
      <c r="D2591" s="103">
        <v>12983</v>
      </c>
      <c r="E2591" s="162">
        <v>44232</v>
      </c>
    </row>
    <row r="2592" spans="1:5" x14ac:dyDescent="0.2">
      <c r="A2592" s="103">
        <v>1636</v>
      </c>
      <c r="B2592" t="s">
        <v>82</v>
      </c>
      <c r="C2592" s="103">
        <v>20</v>
      </c>
      <c r="D2592" s="103">
        <v>9767</v>
      </c>
      <c r="E2592" s="162">
        <v>44232</v>
      </c>
    </row>
    <row r="2593" spans="1:5" x14ac:dyDescent="0.2">
      <c r="A2593" s="103">
        <v>3791</v>
      </c>
      <c r="B2593" t="s">
        <v>143</v>
      </c>
      <c r="C2593" s="103">
        <v>19</v>
      </c>
      <c r="D2593" s="103">
        <v>5174</v>
      </c>
      <c r="E2593" s="162">
        <v>44232</v>
      </c>
    </row>
    <row r="2594" spans="1:5" x14ac:dyDescent="0.2">
      <c r="A2594" s="103">
        <v>1619</v>
      </c>
      <c r="B2594" t="s">
        <v>83</v>
      </c>
      <c r="C2594" s="103">
        <v>18</v>
      </c>
      <c r="D2594" s="103">
        <v>5016</v>
      </c>
      <c r="E2594" s="162">
        <v>44232</v>
      </c>
    </row>
    <row r="2595" spans="1:5" x14ac:dyDescent="0.2">
      <c r="A2595" s="103">
        <v>3761</v>
      </c>
      <c r="B2595" t="s">
        <v>140</v>
      </c>
      <c r="C2595" s="103">
        <v>18</v>
      </c>
      <c r="D2595" s="103">
        <v>11275</v>
      </c>
      <c r="E2595" s="162">
        <v>44232</v>
      </c>
    </row>
    <row r="2596" spans="1:5" x14ac:dyDescent="0.2">
      <c r="A2596" s="103">
        <v>1602</v>
      </c>
      <c r="B2596" t="s">
        <v>88</v>
      </c>
      <c r="C2596" s="103">
        <v>18</v>
      </c>
      <c r="D2596" s="103">
        <v>6438</v>
      </c>
      <c r="E2596" s="162">
        <v>44232</v>
      </c>
    </row>
    <row r="2597" spans="1:5" x14ac:dyDescent="0.2">
      <c r="A2597" s="103">
        <v>1604</v>
      </c>
      <c r="B2597" t="s">
        <v>86</v>
      </c>
      <c r="C2597" s="103">
        <v>17</v>
      </c>
      <c r="D2597" s="103">
        <v>7040</v>
      </c>
      <c r="E2597" s="162">
        <v>44232</v>
      </c>
    </row>
    <row r="2598" spans="1:5" x14ac:dyDescent="0.2">
      <c r="A2598" s="103">
        <v>3873</v>
      </c>
      <c r="B2598" t="s">
        <v>132</v>
      </c>
      <c r="C2598" s="103">
        <v>17</v>
      </c>
      <c r="D2598" s="103">
        <v>13648</v>
      </c>
      <c r="E2598" s="162">
        <v>44232</v>
      </c>
    </row>
    <row r="2599" spans="1:5" x14ac:dyDescent="0.2">
      <c r="A2599" s="103">
        <v>1626</v>
      </c>
      <c r="B2599" t="s">
        <v>79</v>
      </c>
      <c r="C2599" s="103">
        <v>16</v>
      </c>
      <c r="D2599" s="103">
        <v>8134</v>
      </c>
      <c r="E2599" s="162">
        <v>44232</v>
      </c>
    </row>
    <row r="2600" spans="1:5" x14ac:dyDescent="0.2">
      <c r="A2600" s="103">
        <v>3737</v>
      </c>
      <c r="B2600" t="s">
        <v>145</v>
      </c>
      <c r="C2600" s="103">
        <v>16</v>
      </c>
      <c r="D2600" s="103">
        <v>17290</v>
      </c>
      <c r="E2600" s="162">
        <v>44232</v>
      </c>
    </row>
    <row r="2601" spans="1:5" x14ac:dyDescent="0.2">
      <c r="A2601" s="103">
        <v>3776</v>
      </c>
      <c r="B2601" t="s">
        <v>134</v>
      </c>
      <c r="C2601" s="103">
        <v>12</v>
      </c>
      <c r="D2601" s="103">
        <v>5737</v>
      </c>
      <c r="E2601" s="162">
        <v>44232</v>
      </c>
    </row>
    <row r="2602" spans="1:5" x14ac:dyDescent="0.2">
      <c r="A2602" s="103">
        <v>1601</v>
      </c>
      <c r="B2602" t="s">
        <v>81</v>
      </c>
      <c r="C2602" s="103">
        <v>10</v>
      </c>
      <c r="D2602" s="103">
        <v>9107</v>
      </c>
      <c r="E2602" s="162">
        <v>44232</v>
      </c>
    </row>
    <row r="2603" spans="1:5" x14ac:dyDescent="0.2">
      <c r="A2603" s="103">
        <v>1605</v>
      </c>
      <c r="B2603" t="s">
        <v>80</v>
      </c>
      <c r="C2603" s="103">
        <v>7</v>
      </c>
      <c r="D2603" s="103">
        <v>1504</v>
      </c>
      <c r="E2603" s="162">
        <v>44232</v>
      </c>
    </row>
    <row r="2604" spans="1:5" x14ac:dyDescent="0.2">
      <c r="A2604" s="103">
        <v>1607</v>
      </c>
      <c r="B2604" t="s">
        <v>87</v>
      </c>
      <c r="C2604" s="103">
        <v>7</v>
      </c>
      <c r="D2604" s="103">
        <v>4335</v>
      </c>
      <c r="E2604" s="162">
        <v>44232</v>
      </c>
    </row>
    <row r="2605" spans="1:5" x14ac:dyDescent="0.2">
      <c r="A2605" s="103">
        <v>5620</v>
      </c>
      <c r="B2605" t="s">
        <v>110</v>
      </c>
      <c r="C2605" s="103">
        <v>1</v>
      </c>
      <c r="D2605" s="103">
        <v>694</v>
      </c>
      <c r="E2605" s="162">
        <v>44232</v>
      </c>
    </row>
    <row r="2606" spans="1:5" x14ac:dyDescent="0.2">
      <c r="A2606" s="103">
        <v>3859</v>
      </c>
      <c r="B2606" t="s">
        <v>117</v>
      </c>
      <c r="C2606" s="103">
        <v>66</v>
      </c>
      <c r="D2606" s="103">
        <v>26006</v>
      </c>
      <c r="E2606" s="162">
        <v>44233</v>
      </c>
    </row>
    <row r="2607" spans="1:5" x14ac:dyDescent="0.2">
      <c r="A2607" s="103">
        <v>3849</v>
      </c>
      <c r="B2607" t="s">
        <v>147</v>
      </c>
      <c r="C2607" s="103">
        <v>63</v>
      </c>
      <c r="D2607" s="103">
        <v>28532</v>
      </c>
      <c r="E2607" s="162">
        <v>44233</v>
      </c>
    </row>
    <row r="2608" spans="1:5" x14ac:dyDescent="0.2">
      <c r="A2608" s="103">
        <v>3873</v>
      </c>
      <c r="B2608" t="s">
        <v>132</v>
      </c>
      <c r="C2608" s="103">
        <v>61</v>
      </c>
      <c r="D2608" s="103">
        <v>27564</v>
      </c>
      <c r="E2608" s="162">
        <v>44233</v>
      </c>
    </row>
    <row r="2609" spans="1:5" x14ac:dyDescent="0.2">
      <c r="A2609" s="103">
        <v>3751</v>
      </c>
      <c r="B2609" t="s">
        <v>111</v>
      </c>
      <c r="C2609" s="103">
        <v>58</v>
      </c>
      <c r="D2609" s="103">
        <v>22353</v>
      </c>
      <c r="E2609" s="162">
        <v>44233</v>
      </c>
    </row>
    <row r="2610" spans="1:5" x14ac:dyDescent="0.2">
      <c r="A2610" s="103">
        <v>3784</v>
      </c>
      <c r="B2610" t="s">
        <v>136</v>
      </c>
      <c r="C2610" s="103">
        <v>48</v>
      </c>
      <c r="D2610" s="103">
        <v>14933</v>
      </c>
      <c r="E2610" s="162">
        <v>44233</v>
      </c>
    </row>
    <row r="2611" spans="1:5" x14ac:dyDescent="0.2">
      <c r="A2611" s="103">
        <v>3843</v>
      </c>
      <c r="B2611" t="s">
        <v>125</v>
      </c>
      <c r="C2611" s="103">
        <v>41</v>
      </c>
      <c r="D2611" s="103">
        <v>16644</v>
      </c>
      <c r="E2611" s="162">
        <v>44233</v>
      </c>
    </row>
    <row r="2612" spans="1:5" x14ac:dyDescent="0.2">
      <c r="A2612" s="103">
        <v>3718</v>
      </c>
      <c r="B2612" t="s">
        <v>123</v>
      </c>
      <c r="C2612" s="103">
        <v>39</v>
      </c>
      <c r="D2612" s="103">
        <v>14497</v>
      </c>
      <c r="E2612" s="162">
        <v>44233</v>
      </c>
    </row>
    <row r="2613" spans="1:5" x14ac:dyDescent="0.2">
      <c r="A2613" s="103">
        <v>3860</v>
      </c>
      <c r="B2613" t="s">
        <v>115</v>
      </c>
      <c r="C2613" s="103">
        <v>39</v>
      </c>
      <c r="D2613" s="103">
        <v>11234</v>
      </c>
      <c r="E2613" s="162">
        <v>44233</v>
      </c>
    </row>
    <row r="2614" spans="1:5" x14ac:dyDescent="0.2">
      <c r="A2614" s="103">
        <v>3795</v>
      </c>
      <c r="B2614" t="s">
        <v>138</v>
      </c>
      <c r="C2614" s="103">
        <v>39</v>
      </c>
      <c r="D2614" s="103">
        <v>13383</v>
      </c>
      <c r="E2614" s="162">
        <v>44233</v>
      </c>
    </row>
    <row r="2615" spans="1:5" x14ac:dyDescent="0.2">
      <c r="A2615" s="103">
        <v>3783</v>
      </c>
      <c r="B2615" t="s">
        <v>124</v>
      </c>
      <c r="C2615" s="103">
        <v>38</v>
      </c>
      <c r="D2615" s="103">
        <v>17488</v>
      </c>
      <c r="E2615" s="162">
        <v>44233</v>
      </c>
    </row>
    <row r="2616" spans="1:5" x14ac:dyDescent="0.2">
      <c r="A2616" s="103">
        <v>3846</v>
      </c>
      <c r="B2616" t="s">
        <v>120</v>
      </c>
      <c r="C2616" s="103">
        <v>38</v>
      </c>
      <c r="D2616" s="103">
        <v>16565</v>
      </c>
      <c r="E2616" s="162">
        <v>44233</v>
      </c>
    </row>
    <row r="2617" spans="1:5" x14ac:dyDescent="0.2">
      <c r="A2617" s="103">
        <v>3767</v>
      </c>
      <c r="B2617" t="s">
        <v>126</v>
      </c>
      <c r="C2617" s="103">
        <v>36</v>
      </c>
      <c r="D2617" s="103">
        <v>15215</v>
      </c>
      <c r="E2617" s="162">
        <v>44233</v>
      </c>
    </row>
    <row r="2618" spans="1:5" x14ac:dyDescent="0.2">
      <c r="A2618" s="103">
        <v>3787</v>
      </c>
      <c r="B2618" t="s">
        <v>128</v>
      </c>
      <c r="C2618" s="103">
        <v>32</v>
      </c>
      <c r="D2618" s="103">
        <v>9742</v>
      </c>
      <c r="E2618" s="162">
        <v>44233</v>
      </c>
    </row>
    <row r="2619" spans="1:5" x14ac:dyDescent="0.2">
      <c r="A2619" s="103">
        <v>3760</v>
      </c>
      <c r="B2619" t="s">
        <v>114</v>
      </c>
      <c r="C2619" s="103">
        <v>30</v>
      </c>
      <c r="D2619" s="103">
        <v>12354</v>
      </c>
      <c r="E2619" s="162">
        <v>44233</v>
      </c>
    </row>
    <row r="2620" spans="1:5" x14ac:dyDescent="0.2">
      <c r="A2620" s="103">
        <v>3765</v>
      </c>
      <c r="B2620" t="s">
        <v>119</v>
      </c>
      <c r="C2620" s="103">
        <v>30</v>
      </c>
      <c r="D2620" s="103">
        <v>15388</v>
      </c>
      <c r="E2620" s="162">
        <v>44233</v>
      </c>
    </row>
    <row r="2621" spans="1:5" x14ac:dyDescent="0.2">
      <c r="A2621" s="103">
        <v>1607</v>
      </c>
      <c r="B2621" t="s">
        <v>87</v>
      </c>
      <c r="C2621" s="103">
        <v>29</v>
      </c>
      <c r="D2621" s="103">
        <v>5975</v>
      </c>
      <c r="E2621" s="162">
        <v>44233</v>
      </c>
    </row>
    <row r="2622" spans="1:5" x14ac:dyDescent="0.2">
      <c r="A2622" s="103">
        <v>1602</v>
      </c>
      <c r="B2622" t="s">
        <v>88</v>
      </c>
      <c r="C2622" s="103">
        <v>28</v>
      </c>
      <c r="D2622" s="103">
        <v>8972</v>
      </c>
      <c r="E2622" s="162">
        <v>44233</v>
      </c>
    </row>
    <row r="2623" spans="1:5" x14ac:dyDescent="0.2">
      <c r="A2623" s="103">
        <v>3863</v>
      </c>
      <c r="B2623" t="s">
        <v>133</v>
      </c>
      <c r="C2623" s="103">
        <v>28</v>
      </c>
      <c r="D2623" s="103">
        <v>9883</v>
      </c>
      <c r="E2623" s="162">
        <v>44233</v>
      </c>
    </row>
    <row r="2624" spans="1:5" x14ac:dyDescent="0.2">
      <c r="A2624" s="103">
        <v>3722</v>
      </c>
      <c r="B2624" t="s">
        <v>99</v>
      </c>
      <c r="C2624" s="103">
        <v>26</v>
      </c>
      <c r="D2624" s="103">
        <v>8699</v>
      </c>
      <c r="E2624" s="162">
        <v>44233</v>
      </c>
    </row>
    <row r="2625" spans="1:5" x14ac:dyDescent="0.2">
      <c r="A2625" s="103">
        <v>3739</v>
      </c>
      <c r="B2625" t="s">
        <v>141</v>
      </c>
      <c r="C2625" s="103">
        <v>26</v>
      </c>
      <c r="D2625" s="103">
        <v>8338</v>
      </c>
      <c r="E2625" s="162">
        <v>44233</v>
      </c>
    </row>
    <row r="2626" spans="1:5" x14ac:dyDescent="0.2">
      <c r="A2626" s="103">
        <v>3752</v>
      </c>
      <c r="B2626" t="s">
        <v>142</v>
      </c>
      <c r="C2626" s="103">
        <v>26</v>
      </c>
      <c r="D2626" s="103">
        <v>12310</v>
      </c>
      <c r="E2626" s="162">
        <v>44233</v>
      </c>
    </row>
    <row r="2627" spans="1:5" x14ac:dyDescent="0.2">
      <c r="A2627" s="103">
        <v>3842</v>
      </c>
      <c r="B2627" t="s">
        <v>137</v>
      </c>
      <c r="C2627" s="103">
        <v>24</v>
      </c>
      <c r="D2627" s="103">
        <v>11700</v>
      </c>
      <c r="E2627" s="162">
        <v>44233</v>
      </c>
    </row>
    <row r="2628" spans="1:5" x14ac:dyDescent="0.2">
      <c r="A2628" s="103">
        <v>3797</v>
      </c>
      <c r="B2628" t="s">
        <v>112</v>
      </c>
      <c r="C2628" s="103">
        <v>24</v>
      </c>
      <c r="D2628" s="103">
        <v>12025</v>
      </c>
      <c r="E2628" s="162">
        <v>44233</v>
      </c>
    </row>
    <row r="2629" spans="1:5" x14ac:dyDescent="0.2">
      <c r="A2629" s="103">
        <v>3743</v>
      </c>
      <c r="B2629" t="s">
        <v>131</v>
      </c>
      <c r="C2629" s="103">
        <v>24</v>
      </c>
      <c r="D2629" s="103">
        <v>17923</v>
      </c>
      <c r="E2629" s="162">
        <v>44233</v>
      </c>
    </row>
    <row r="2630" spans="1:5" x14ac:dyDescent="0.2">
      <c r="A2630" s="103">
        <v>3776</v>
      </c>
      <c r="B2630" t="s">
        <v>134</v>
      </c>
      <c r="C2630" s="103">
        <v>24</v>
      </c>
      <c r="D2630" s="103">
        <v>14883</v>
      </c>
      <c r="E2630" s="162">
        <v>44233</v>
      </c>
    </row>
    <row r="2631" spans="1:5" x14ac:dyDescent="0.2">
      <c r="A2631" s="103">
        <v>3798</v>
      </c>
      <c r="B2631" t="s">
        <v>116</v>
      </c>
      <c r="C2631" s="103">
        <v>21</v>
      </c>
      <c r="D2631" s="103">
        <v>8206</v>
      </c>
      <c r="E2631" s="162">
        <v>44233</v>
      </c>
    </row>
    <row r="2632" spans="1:5" x14ac:dyDescent="0.2">
      <c r="A2632" s="103">
        <v>3791</v>
      </c>
      <c r="B2632" t="s">
        <v>143</v>
      </c>
      <c r="C2632" s="103">
        <v>21</v>
      </c>
      <c r="D2632" s="103">
        <v>10319</v>
      </c>
      <c r="E2632" s="162">
        <v>44233</v>
      </c>
    </row>
    <row r="2633" spans="1:5" x14ac:dyDescent="0.2">
      <c r="A2633" s="103">
        <v>3753</v>
      </c>
      <c r="B2633" t="s">
        <v>129</v>
      </c>
      <c r="C2633" s="103">
        <v>20</v>
      </c>
      <c r="D2633" s="103">
        <v>10604</v>
      </c>
      <c r="E2633" s="162">
        <v>44233</v>
      </c>
    </row>
    <row r="2634" spans="1:5" x14ac:dyDescent="0.2">
      <c r="A2634" s="103">
        <v>3736</v>
      </c>
      <c r="B2634" t="s">
        <v>146</v>
      </c>
      <c r="C2634" s="103">
        <v>19</v>
      </c>
      <c r="D2634" s="103">
        <v>10374</v>
      </c>
      <c r="E2634" s="162">
        <v>44233</v>
      </c>
    </row>
    <row r="2635" spans="1:5" x14ac:dyDescent="0.2">
      <c r="A2635" s="103">
        <v>1626</v>
      </c>
      <c r="B2635" t="s">
        <v>79</v>
      </c>
      <c r="C2635" s="103">
        <v>18</v>
      </c>
      <c r="D2635" s="103">
        <v>12463</v>
      </c>
      <c r="E2635" s="162">
        <v>44233</v>
      </c>
    </row>
    <row r="2636" spans="1:5" x14ac:dyDescent="0.2">
      <c r="A2636" s="103">
        <v>3806</v>
      </c>
      <c r="B2636" t="s">
        <v>118</v>
      </c>
      <c r="C2636" s="103">
        <v>11</v>
      </c>
      <c r="D2636" s="103">
        <v>4177</v>
      </c>
      <c r="E2636" s="162">
        <v>44233</v>
      </c>
    </row>
    <row r="2637" spans="1:5" x14ac:dyDescent="0.2">
      <c r="A2637" s="103">
        <v>1603</v>
      </c>
      <c r="B2637" t="s">
        <v>89</v>
      </c>
      <c r="C2637" s="103">
        <v>9</v>
      </c>
      <c r="D2637" s="103">
        <v>6342</v>
      </c>
      <c r="E2637" s="162">
        <v>44233</v>
      </c>
    </row>
    <row r="2638" spans="1:5" x14ac:dyDescent="0.2">
      <c r="A2638" s="103">
        <v>3843</v>
      </c>
      <c r="B2638" t="s">
        <v>125</v>
      </c>
      <c r="C2638" s="103">
        <v>33</v>
      </c>
      <c r="D2638" s="103">
        <v>10742</v>
      </c>
      <c r="E2638" s="162">
        <v>44234</v>
      </c>
    </row>
    <row r="2639" spans="1:5" x14ac:dyDescent="0.2">
      <c r="A2639" s="103">
        <v>3846</v>
      </c>
      <c r="B2639" t="s">
        <v>120</v>
      </c>
      <c r="C2639" s="103">
        <v>29</v>
      </c>
      <c r="D2639" s="103">
        <v>9646</v>
      </c>
      <c r="E2639" s="162">
        <v>44234</v>
      </c>
    </row>
    <row r="2640" spans="1:5" x14ac:dyDescent="0.2">
      <c r="A2640" s="103">
        <v>1601</v>
      </c>
      <c r="B2640" t="s">
        <v>81</v>
      </c>
      <c r="C2640" s="103">
        <v>26</v>
      </c>
      <c r="D2640" s="103">
        <v>15480</v>
      </c>
      <c r="E2640" s="162">
        <v>44234</v>
      </c>
    </row>
    <row r="2641" spans="1:5" x14ac:dyDescent="0.2">
      <c r="A2641" s="103">
        <v>3753</v>
      </c>
      <c r="B2641" t="s">
        <v>129</v>
      </c>
      <c r="C2641" s="103">
        <v>25</v>
      </c>
      <c r="D2641" s="103">
        <v>14692</v>
      </c>
      <c r="E2641" s="162">
        <v>44234</v>
      </c>
    </row>
    <row r="2642" spans="1:5" x14ac:dyDescent="0.2">
      <c r="A2642" s="103">
        <v>3776</v>
      </c>
      <c r="B2642" t="s">
        <v>134</v>
      </c>
      <c r="C2642" s="103">
        <v>24</v>
      </c>
      <c r="D2642" s="103">
        <v>17299</v>
      </c>
      <c r="E2642" s="162">
        <v>44234</v>
      </c>
    </row>
    <row r="2643" spans="1:5" x14ac:dyDescent="0.2">
      <c r="A2643" s="103">
        <v>1626</v>
      </c>
      <c r="B2643" t="s">
        <v>79</v>
      </c>
      <c r="C2643" s="103">
        <v>23</v>
      </c>
      <c r="D2643" s="103">
        <v>12860</v>
      </c>
      <c r="E2643" s="162">
        <v>44234</v>
      </c>
    </row>
    <row r="2644" spans="1:5" x14ac:dyDescent="0.2">
      <c r="A2644" s="103">
        <v>3765</v>
      </c>
      <c r="B2644" t="s">
        <v>119</v>
      </c>
      <c r="C2644" s="103">
        <v>23</v>
      </c>
      <c r="D2644" s="103">
        <v>11814</v>
      </c>
      <c r="E2644" s="162">
        <v>44234</v>
      </c>
    </row>
    <row r="2645" spans="1:5" x14ac:dyDescent="0.2">
      <c r="A2645" s="103">
        <v>3863</v>
      </c>
      <c r="B2645" t="s">
        <v>133</v>
      </c>
      <c r="C2645" s="103">
        <v>21</v>
      </c>
      <c r="D2645" s="103">
        <v>12123</v>
      </c>
      <c r="E2645" s="162">
        <v>44234</v>
      </c>
    </row>
    <row r="2646" spans="1:5" x14ac:dyDescent="0.2">
      <c r="A2646" s="103">
        <v>1636</v>
      </c>
      <c r="B2646" t="s">
        <v>82</v>
      </c>
      <c r="C2646" s="103">
        <v>20</v>
      </c>
      <c r="D2646" s="103">
        <v>11162</v>
      </c>
      <c r="E2646" s="162">
        <v>44234</v>
      </c>
    </row>
    <row r="2647" spans="1:5" x14ac:dyDescent="0.2">
      <c r="A2647" s="103">
        <v>3806</v>
      </c>
      <c r="B2647" t="s">
        <v>118</v>
      </c>
      <c r="C2647" s="103">
        <v>19</v>
      </c>
      <c r="D2647" s="103">
        <v>5938</v>
      </c>
      <c r="E2647" s="162">
        <v>44234</v>
      </c>
    </row>
    <row r="2648" spans="1:5" x14ac:dyDescent="0.2">
      <c r="A2648" s="103">
        <v>3752</v>
      </c>
      <c r="B2648" t="s">
        <v>142</v>
      </c>
      <c r="C2648" s="103">
        <v>18</v>
      </c>
      <c r="D2648" s="103">
        <v>11025</v>
      </c>
      <c r="E2648" s="162">
        <v>44234</v>
      </c>
    </row>
    <row r="2649" spans="1:5" x14ac:dyDescent="0.2">
      <c r="A2649" s="103">
        <v>3795</v>
      </c>
      <c r="B2649" t="s">
        <v>138</v>
      </c>
      <c r="C2649" s="103">
        <v>17</v>
      </c>
      <c r="D2649" s="103">
        <v>13176</v>
      </c>
      <c r="E2649" s="162">
        <v>44234</v>
      </c>
    </row>
    <row r="2650" spans="1:5" x14ac:dyDescent="0.2">
      <c r="A2650" s="103">
        <v>3844</v>
      </c>
      <c r="B2650" t="s">
        <v>130</v>
      </c>
      <c r="C2650" s="103">
        <v>16</v>
      </c>
      <c r="D2650" s="103">
        <v>6914</v>
      </c>
      <c r="E2650" s="162">
        <v>44234</v>
      </c>
    </row>
    <row r="2651" spans="1:5" x14ac:dyDescent="0.2">
      <c r="A2651" s="103">
        <v>3798</v>
      </c>
      <c r="B2651" t="s">
        <v>116</v>
      </c>
      <c r="C2651" s="103">
        <v>15</v>
      </c>
      <c r="D2651" s="103">
        <v>5548</v>
      </c>
      <c r="E2651" s="162">
        <v>44234</v>
      </c>
    </row>
    <row r="2652" spans="1:5" x14ac:dyDescent="0.2">
      <c r="A2652" s="103">
        <v>3715</v>
      </c>
      <c r="B2652" t="s">
        <v>122</v>
      </c>
      <c r="C2652" s="103">
        <v>15</v>
      </c>
      <c r="D2652" s="103">
        <v>7521</v>
      </c>
      <c r="E2652" s="162">
        <v>44234</v>
      </c>
    </row>
    <row r="2653" spans="1:5" x14ac:dyDescent="0.2">
      <c r="A2653" s="103">
        <v>3737</v>
      </c>
      <c r="B2653" t="s">
        <v>145</v>
      </c>
      <c r="C2653" s="103">
        <v>14</v>
      </c>
      <c r="D2653" s="103">
        <v>12802</v>
      </c>
      <c r="E2653" s="162">
        <v>44234</v>
      </c>
    </row>
    <row r="2654" spans="1:5" x14ac:dyDescent="0.2">
      <c r="A2654" s="103">
        <v>3860</v>
      </c>
      <c r="B2654" t="s">
        <v>115</v>
      </c>
      <c r="C2654" s="103">
        <v>13</v>
      </c>
      <c r="D2654" s="103">
        <v>7574</v>
      </c>
      <c r="E2654" s="162">
        <v>44234</v>
      </c>
    </row>
    <row r="2655" spans="1:5" x14ac:dyDescent="0.2">
      <c r="A2655" s="103">
        <v>1619</v>
      </c>
      <c r="B2655" t="s">
        <v>83</v>
      </c>
      <c r="C2655" s="103">
        <v>12</v>
      </c>
      <c r="D2655" s="103">
        <v>8753</v>
      </c>
      <c r="E2655" s="162">
        <v>44234</v>
      </c>
    </row>
    <row r="2656" spans="1:5" x14ac:dyDescent="0.2">
      <c r="A2656" s="103">
        <v>1604</v>
      </c>
      <c r="B2656" t="s">
        <v>86</v>
      </c>
      <c r="C2656" s="103">
        <v>11</v>
      </c>
      <c r="D2656" s="103">
        <v>6082</v>
      </c>
      <c r="E2656" s="162">
        <v>44234</v>
      </c>
    </row>
    <row r="2657" spans="1:5" x14ac:dyDescent="0.2">
      <c r="A2657" s="103">
        <v>3873</v>
      </c>
      <c r="B2657" t="s">
        <v>132</v>
      </c>
      <c r="C2657" s="103">
        <v>11</v>
      </c>
      <c r="D2657" s="103">
        <v>10357</v>
      </c>
      <c r="E2657" s="162">
        <v>44234</v>
      </c>
    </row>
    <row r="2658" spans="1:5" x14ac:dyDescent="0.2">
      <c r="A2658" s="103">
        <v>3736</v>
      </c>
      <c r="B2658" t="s">
        <v>146</v>
      </c>
      <c r="C2658" s="103">
        <v>1</v>
      </c>
      <c r="D2658" s="103">
        <v>131</v>
      </c>
      <c r="E2658" s="162">
        <v>44234</v>
      </c>
    </row>
    <row r="2659" spans="1:5" x14ac:dyDescent="0.2">
      <c r="A2659" s="103">
        <v>5613</v>
      </c>
      <c r="B2659" t="s">
        <v>104</v>
      </c>
      <c r="C2659" s="103">
        <v>55</v>
      </c>
      <c r="D2659" s="103">
        <v>11468</v>
      </c>
      <c r="E2659" s="162">
        <v>44235</v>
      </c>
    </row>
    <row r="2660" spans="1:5" x14ac:dyDescent="0.2">
      <c r="A2660" s="103">
        <v>3859</v>
      </c>
      <c r="B2660" t="s">
        <v>117</v>
      </c>
      <c r="C2660" s="103">
        <v>54</v>
      </c>
      <c r="D2660" s="103">
        <v>27037</v>
      </c>
      <c r="E2660" s="162">
        <v>44235</v>
      </c>
    </row>
    <row r="2661" spans="1:5" x14ac:dyDescent="0.2">
      <c r="A2661" s="103">
        <v>3751</v>
      </c>
      <c r="B2661" t="s">
        <v>111</v>
      </c>
      <c r="C2661" s="103">
        <v>48</v>
      </c>
      <c r="D2661" s="103">
        <v>18428</v>
      </c>
      <c r="E2661" s="162">
        <v>44235</v>
      </c>
    </row>
    <row r="2662" spans="1:5" x14ac:dyDescent="0.2">
      <c r="A2662" s="103">
        <v>3843</v>
      </c>
      <c r="B2662" t="s">
        <v>125</v>
      </c>
      <c r="C2662" s="103">
        <v>44</v>
      </c>
      <c r="D2662" s="103">
        <v>16987</v>
      </c>
      <c r="E2662" s="162">
        <v>44235</v>
      </c>
    </row>
    <row r="2663" spans="1:5" x14ac:dyDescent="0.2">
      <c r="A2663" s="103">
        <v>5603</v>
      </c>
      <c r="B2663" t="s">
        <v>109</v>
      </c>
      <c r="C2663" s="103">
        <v>44</v>
      </c>
      <c r="D2663" s="103">
        <v>7220</v>
      </c>
      <c r="E2663" s="162">
        <v>44235</v>
      </c>
    </row>
    <row r="2664" spans="1:5" x14ac:dyDescent="0.2">
      <c r="A2664" s="103">
        <v>1608</v>
      </c>
      <c r="B2664" t="s">
        <v>78</v>
      </c>
      <c r="C2664" s="103">
        <v>43</v>
      </c>
      <c r="D2664" s="103">
        <v>19634</v>
      </c>
      <c r="E2664" s="162">
        <v>44235</v>
      </c>
    </row>
    <row r="2665" spans="1:5" x14ac:dyDescent="0.2">
      <c r="A2665" s="103">
        <v>3718</v>
      </c>
      <c r="B2665" t="s">
        <v>123</v>
      </c>
      <c r="C2665" s="103">
        <v>41</v>
      </c>
      <c r="D2665" s="103">
        <v>16059</v>
      </c>
      <c r="E2665" s="162">
        <v>44235</v>
      </c>
    </row>
    <row r="2666" spans="1:5" x14ac:dyDescent="0.2">
      <c r="A2666" s="103">
        <v>3842</v>
      </c>
      <c r="B2666" t="s">
        <v>137</v>
      </c>
      <c r="C2666" s="103">
        <v>41</v>
      </c>
      <c r="D2666" s="103">
        <v>16961</v>
      </c>
      <c r="E2666" s="162">
        <v>44235</v>
      </c>
    </row>
    <row r="2667" spans="1:5" x14ac:dyDescent="0.2">
      <c r="A2667" s="103">
        <v>3788</v>
      </c>
      <c r="B2667" t="s">
        <v>127</v>
      </c>
      <c r="C2667" s="103">
        <v>38</v>
      </c>
      <c r="D2667" s="103">
        <v>29378</v>
      </c>
      <c r="E2667" s="162">
        <v>44235</v>
      </c>
    </row>
    <row r="2668" spans="1:5" x14ac:dyDescent="0.2">
      <c r="A2668" s="103">
        <v>3753</v>
      </c>
      <c r="B2668" t="s">
        <v>129</v>
      </c>
      <c r="C2668" s="103">
        <v>37</v>
      </c>
      <c r="D2668" s="103">
        <v>18360</v>
      </c>
      <c r="E2668" s="162">
        <v>44235</v>
      </c>
    </row>
    <row r="2669" spans="1:5" x14ac:dyDescent="0.2">
      <c r="A2669" s="103">
        <v>5602</v>
      </c>
      <c r="B2669" t="s">
        <v>107</v>
      </c>
      <c r="C2669" s="103">
        <v>37</v>
      </c>
      <c r="D2669" s="103">
        <v>14112</v>
      </c>
      <c r="E2669" s="162">
        <v>44235</v>
      </c>
    </row>
    <row r="2670" spans="1:5" x14ac:dyDescent="0.2">
      <c r="A2670" s="103">
        <v>3722</v>
      </c>
      <c r="B2670" t="s">
        <v>99</v>
      </c>
      <c r="C2670" s="103">
        <v>36</v>
      </c>
      <c r="D2670" s="103">
        <v>11770</v>
      </c>
      <c r="E2670" s="162">
        <v>44235</v>
      </c>
    </row>
    <row r="2671" spans="1:5" x14ac:dyDescent="0.2">
      <c r="A2671" s="103">
        <v>5605</v>
      </c>
      <c r="B2671" t="s">
        <v>101</v>
      </c>
      <c r="C2671" s="103">
        <v>35</v>
      </c>
      <c r="D2671" s="103">
        <v>15892</v>
      </c>
      <c r="E2671" s="162">
        <v>44235</v>
      </c>
    </row>
    <row r="2672" spans="1:5" x14ac:dyDescent="0.2">
      <c r="A2672" s="103">
        <v>1619</v>
      </c>
      <c r="B2672" t="s">
        <v>83</v>
      </c>
      <c r="C2672" s="103">
        <v>34</v>
      </c>
      <c r="D2672" s="103">
        <v>12488</v>
      </c>
      <c r="E2672" s="162">
        <v>44235</v>
      </c>
    </row>
    <row r="2673" spans="1:5" x14ac:dyDescent="0.2">
      <c r="A2673" s="103">
        <v>3849</v>
      </c>
      <c r="B2673" t="s">
        <v>147</v>
      </c>
      <c r="C2673" s="103">
        <v>34</v>
      </c>
      <c r="D2673" s="103">
        <v>14071</v>
      </c>
      <c r="E2673" s="162">
        <v>44235</v>
      </c>
    </row>
    <row r="2674" spans="1:5" x14ac:dyDescent="0.2">
      <c r="A2674" s="103">
        <v>3723</v>
      </c>
      <c r="B2674" t="s">
        <v>113</v>
      </c>
      <c r="C2674" s="103">
        <v>33</v>
      </c>
      <c r="D2674" s="103">
        <v>15665</v>
      </c>
      <c r="E2674" s="162">
        <v>44235</v>
      </c>
    </row>
    <row r="2675" spans="1:5" x14ac:dyDescent="0.2">
      <c r="A2675" s="103">
        <v>3844</v>
      </c>
      <c r="B2675" t="s">
        <v>130</v>
      </c>
      <c r="C2675" s="103">
        <v>33</v>
      </c>
      <c r="D2675" s="103">
        <v>14402</v>
      </c>
      <c r="E2675" s="162">
        <v>44235</v>
      </c>
    </row>
    <row r="2676" spans="1:5" x14ac:dyDescent="0.2">
      <c r="A2676" s="103">
        <v>3867</v>
      </c>
      <c r="B2676" t="s">
        <v>144</v>
      </c>
      <c r="C2676" s="103">
        <v>33</v>
      </c>
      <c r="D2676" s="103">
        <v>19018</v>
      </c>
      <c r="E2676" s="162">
        <v>44235</v>
      </c>
    </row>
    <row r="2677" spans="1:5" x14ac:dyDescent="0.2">
      <c r="A2677" s="103">
        <v>3846</v>
      </c>
      <c r="B2677" t="s">
        <v>120</v>
      </c>
      <c r="C2677" s="103">
        <v>33</v>
      </c>
      <c r="D2677" s="103">
        <v>13958</v>
      </c>
      <c r="E2677" s="162">
        <v>44235</v>
      </c>
    </row>
    <row r="2678" spans="1:5" x14ac:dyDescent="0.2">
      <c r="A2678" s="103">
        <v>1602</v>
      </c>
      <c r="B2678" t="s">
        <v>88</v>
      </c>
      <c r="C2678" s="103">
        <v>33</v>
      </c>
      <c r="D2678" s="103">
        <v>17872</v>
      </c>
      <c r="E2678" s="162">
        <v>44235</v>
      </c>
    </row>
    <row r="2679" spans="1:5" x14ac:dyDescent="0.2">
      <c r="A2679" s="103">
        <v>3767</v>
      </c>
      <c r="B2679" t="s">
        <v>126</v>
      </c>
      <c r="C2679" s="103">
        <v>32</v>
      </c>
      <c r="D2679" s="103">
        <v>17208</v>
      </c>
      <c r="E2679" s="162">
        <v>44235</v>
      </c>
    </row>
    <row r="2680" spans="1:5" x14ac:dyDescent="0.2">
      <c r="A2680" s="103">
        <v>3736</v>
      </c>
      <c r="B2680" t="s">
        <v>146</v>
      </c>
      <c r="C2680" s="103">
        <v>32</v>
      </c>
      <c r="D2680" s="103">
        <v>18848</v>
      </c>
      <c r="E2680" s="162">
        <v>44235</v>
      </c>
    </row>
    <row r="2681" spans="1:5" x14ac:dyDescent="0.2">
      <c r="A2681" s="103">
        <v>3752</v>
      </c>
      <c r="B2681" t="s">
        <v>142</v>
      </c>
      <c r="C2681" s="103">
        <v>31</v>
      </c>
      <c r="D2681" s="103">
        <v>18794</v>
      </c>
      <c r="E2681" s="162">
        <v>44235</v>
      </c>
    </row>
    <row r="2682" spans="1:5" x14ac:dyDescent="0.2">
      <c r="A2682" s="103">
        <v>3863</v>
      </c>
      <c r="B2682" t="s">
        <v>133</v>
      </c>
      <c r="C2682" s="103">
        <v>31</v>
      </c>
      <c r="D2682" s="103">
        <v>16455</v>
      </c>
      <c r="E2682" s="162">
        <v>44235</v>
      </c>
    </row>
    <row r="2683" spans="1:5" x14ac:dyDescent="0.2">
      <c r="A2683" s="103">
        <v>3797</v>
      </c>
      <c r="B2683" t="s">
        <v>112</v>
      </c>
      <c r="C2683" s="103">
        <v>30</v>
      </c>
      <c r="D2683" s="103">
        <v>14797</v>
      </c>
      <c r="E2683" s="162">
        <v>44235</v>
      </c>
    </row>
    <row r="2684" spans="1:5" x14ac:dyDescent="0.2">
      <c r="A2684" s="103">
        <v>1607</v>
      </c>
      <c r="B2684" t="s">
        <v>87</v>
      </c>
      <c r="C2684" s="103">
        <v>30</v>
      </c>
      <c r="D2684" s="103">
        <v>13612</v>
      </c>
      <c r="E2684" s="162">
        <v>44235</v>
      </c>
    </row>
    <row r="2685" spans="1:5" x14ac:dyDescent="0.2">
      <c r="A2685" s="103">
        <v>3791</v>
      </c>
      <c r="B2685" t="s">
        <v>143</v>
      </c>
      <c r="C2685" s="103">
        <v>30</v>
      </c>
      <c r="D2685" s="103">
        <v>11940</v>
      </c>
      <c r="E2685" s="162">
        <v>44235</v>
      </c>
    </row>
    <row r="2686" spans="1:5" x14ac:dyDescent="0.2">
      <c r="A2686" s="103">
        <v>3737</v>
      </c>
      <c r="B2686" t="s">
        <v>145</v>
      </c>
      <c r="C2686" s="103">
        <v>30</v>
      </c>
      <c r="D2686" s="103">
        <v>19008</v>
      </c>
      <c r="E2686" s="162">
        <v>44235</v>
      </c>
    </row>
    <row r="2687" spans="1:5" x14ac:dyDescent="0.2">
      <c r="A2687" s="103">
        <v>3787</v>
      </c>
      <c r="B2687" t="s">
        <v>128</v>
      </c>
      <c r="C2687" s="103">
        <v>29</v>
      </c>
      <c r="D2687" s="103">
        <v>17685</v>
      </c>
      <c r="E2687" s="162">
        <v>44235</v>
      </c>
    </row>
    <row r="2688" spans="1:5" x14ac:dyDescent="0.2">
      <c r="A2688" s="103">
        <v>3776</v>
      </c>
      <c r="B2688" t="s">
        <v>134</v>
      </c>
      <c r="C2688" s="103">
        <v>29</v>
      </c>
      <c r="D2688" s="103">
        <v>19023</v>
      </c>
      <c r="E2688" s="162">
        <v>44235</v>
      </c>
    </row>
    <row r="2689" spans="1:5" x14ac:dyDescent="0.2">
      <c r="A2689" s="103">
        <v>3784</v>
      </c>
      <c r="B2689" t="s">
        <v>136</v>
      </c>
      <c r="C2689" s="103">
        <v>29</v>
      </c>
      <c r="D2689" s="103">
        <v>14947</v>
      </c>
      <c r="E2689" s="162">
        <v>44235</v>
      </c>
    </row>
    <row r="2690" spans="1:5" x14ac:dyDescent="0.2">
      <c r="A2690" s="103">
        <v>5619</v>
      </c>
      <c r="B2690" t="s">
        <v>102</v>
      </c>
      <c r="C2690" s="103">
        <v>28</v>
      </c>
      <c r="D2690" s="103">
        <v>11060</v>
      </c>
      <c r="E2690" s="162">
        <v>44235</v>
      </c>
    </row>
    <row r="2691" spans="1:5" x14ac:dyDescent="0.2">
      <c r="A2691" s="103">
        <v>3760</v>
      </c>
      <c r="B2691" t="s">
        <v>114</v>
      </c>
      <c r="C2691" s="103">
        <v>28</v>
      </c>
      <c r="D2691" s="103">
        <v>17532</v>
      </c>
      <c r="E2691" s="162">
        <v>44235</v>
      </c>
    </row>
    <row r="2692" spans="1:5" x14ac:dyDescent="0.2">
      <c r="A2692" s="103">
        <v>3795</v>
      </c>
      <c r="B2692" t="s">
        <v>138</v>
      </c>
      <c r="C2692" s="103">
        <v>28</v>
      </c>
      <c r="D2692" s="103">
        <v>19817</v>
      </c>
      <c r="E2692" s="162">
        <v>44235</v>
      </c>
    </row>
    <row r="2693" spans="1:5" x14ac:dyDescent="0.2">
      <c r="A2693" s="103">
        <v>1604</v>
      </c>
      <c r="B2693" t="s">
        <v>86</v>
      </c>
      <c r="C2693" s="103">
        <v>28</v>
      </c>
      <c r="D2693" s="103">
        <v>15519</v>
      </c>
      <c r="E2693" s="162">
        <v>44235</v>
      </c>
    </row>
    <row r="2694" spans="1:5" x14ac:dyDescent="0.2">
      <c r="A2694" s="103">
        <v>5617</v>
      </c>
      <c r="B2694" t="s">
        <v>103</v>
      </c>
      <c r="C2694" s="103">
        <v>27</v>
      </c>
      <c r="D2694" s="103">
        <v>13684</v>
      </c>
      <c r="E2694" s="162">
        <v>44235</v>
      </c>
    </row>
    <row r="2695" spans="1:5" x14ac:dyDescent="0.2">
      <c r="A2695" s="103">
        <v>3798</v>
      </c>
      <c r="B2695" t="s">
        <v>116</v>
      </c>
      <c r="C2695" s="103">
        <v>27</v>
      </c>
      <c r="D2695" s="103">
        <v>13535</v>
      </c>
      <c r="E2695" s="162">
        <v>44235</v>
      </c>
    </row>
    <row r="2696" spans="1:5" x14ac:dyDescent="0.2">
      <c r="A2696" s="103">
        <v>5621</v>
      </c>
      <c r="B2696" t="s">
        <v>100</v>
      </c>
      <c r="C2696" s="103">
        <v>26</v>
      </c>
      <c r="D2696" s="103">
        <v>11389</v>
      </c>
      <c r="E2696" s="162">
        <v>44235</v>
      </c>
    </row>
    <row r="2697" spans="1:5" x14ac:dyDescent="0.2">
      <c r="A2697" s="103">
        <v>3715</v>
      </c>
      <c r="B2697" t="s">
        <v>122</v>
      </c>
      <c r="C2697" s="103">
        <v>26</v>
      </c>
      <c r="D2697" s="103">
        <v>16544</v>
      </c>
      <c r="E2697" s="162">
        <v>44235</v>
      </c>
    </row>
    <row r="2698" spans="1:5" x14ac:dyDescent="0.2">
      <c r="A2698" s="103">
        <v>1626</v>
      </c>
      <c r="B2698" t="s">
        <v>79</v>
      </c>
      <c r="C2698" s="103">
        <v>24</v>
      </c>
      <c r="D2698" s="103">
        <v>19264</v>
      </c>
      <c r="E2698" s="162">
        <v>44235</v>
      </c>
    </row>
    <row r="2699" spans="1:5" x14ac:dyDescent="0.2">
      <c r="A2699" s="103">
        <v>3806</v>
      </c>
      <c r="B2699" t="s">
        <v>118</v>
      </c>
      <c r="C2699" s="103">
        <v>24</v>
      </c>
      <c r="D2699" s="103">
        <v>8728</v>
      </c>
      <c r="E2699" s="162">
        <v>44235</v>
      </c>
    </row>
    <row r="2700" spans="1:5" x14ac:dyDescent="0.2">
      <c r="A2700" s="103">
        <v>3743</v>
      </c>
      <c r="B2700" t="s">
        <v>131</v>
      </c>
      <c r="C2700" s="103">
        <v>23</v>
      </c>
      <c r="D2700" s="103">
        <v>18749</v>
      </c>
      <c r="E2700" s="162">
        <v>44235</v>
      </c>
    </row>
    <row r="2701" spans="1:5" x14ac:dyDescent="0.2">
      <c r="A2701" s="103">
        <v>3860</v>
      </c>
      <c r="B2701" t="s">
        <v>115</v>
      </c>
      <c r="C2701" s="103">
        <v>18</v>
      </c>
      <c r="D2701" s="103">
        <v>13008</v>
      </c>
      <c r="E2701" s="162">
        <v>44235</v>
      </c>
    </row>
    <row r="2702" spans="1:5" x14ac:dyDescent="0.2">
      <c r="A2702" s="103">
        <v>3780</v>
      </c>
      <c r="B2702" t="s">
        <v>148</v>
      </c>
      <c r="C2702" s="103">
        <v>16</v>
      </c>
      <c r="D2702" s="103">
        <v>7950</v>
      </c>
      <c r="E2702" s="162">
        <v>44235</v>
      </c>
    </row>
    <row r="2703" spans="1:5" x14ac:dyDescent="0.2">
      <c r="A2703" s="103">
        <v>1605</v>
      </c>
      <c r="B2703" t="s">
        <v>80</v>
      </c>
      <c r="C2703" s="103">
        <v>14</v>
      </c>
      <c r="D2703" s="103">
        <v>6158</v>
      </c>
      <c r="E2703" s="162">
        <v>44235</v>
      </c>
    </row>
    <row r="2704" spans="1:5" x14ac:dyDescent="0.2">
      <c r="A2704" s="103">
        <v>1603</v>
      </c>
      <c r="B2704" t="s">
        <v>89</v>
      </c>
      <c r="C2704" s="103">
        <v>5</v>
      </c>
      <c r="D2704" s="103">
        <v>3930</v>
      </c>
      <c r="E2704" s="162">
        <v>44235</v>
      </c>
    </row>
    <row r="2705" spans="1:5" x14ac:dyDescent="0.2">
      <c r="A2705" s="103">
        <v>5613</v>
      </c>
      <c r="B2705" t="s">
        <v>104</v>
      </c>
      <c r="C2705" s="103">
        <v>56</v>
      </c>
      <c r="D2705" s="103">
        <v>9653</v>
      </c>
      <c r="E2705" s="162">
        <v>44236</v>
      </c>
    </row>
    <row r="2706" spans="1:5" x14ac:dyDescent="0.2">
      <c r="A2706" s="103">
        <v>3863</v>
      </c>
      <c r="B2706" t="s">
        <v>133</v>
      </c>
      <c r="C2706" s="103">
        <v>50</v>
      </c>
      <c r="D2706" s="103">
        <v>29298</v>
      </c>
      <c r="E2706" s="162">
        <v>44236</v>
      </c>
    </row>
    <row r="2707" spans="1:5" x14ac:dyDescent="0.2">
      <c r="A2707" s="103">
        <v>3849</v>
      </c>
      <c r="B2707" t="s">
        <v>147</v>
      </c>
      <c r="C2707" s="103">
        <v>45</v>
      </c>
      <c r="D2707" s="103">
        <v>14705</v>
      </c>
      <c r="E2707" s="162">
        <v>44236</v>
      </c>
    </row>
    <row r="2708" spans="1:5" x14ac:dyDescent="0.2">
      <c r="A2708" s="103">
        <v>5603</v>
      </c>
      <c r="B2708" t="s">
        <v>109</v>
      </c>
      <c r="C2708" s="103">
        <v>44</v>
      </c>
      <c r="D2708" s="103">
        <v>5950</v>
      </c>
      <c r="E2708" s="162">
        <v>44236</v>
      </c>
    </row>
    <row r="2709" spans="1:5" x14ac:dyDescent="0.2">
      <c r="A2709" s="103">
        <v>5602</v>
      </c>
      <c r="B2709" t="s">
        <v>107</v>
      </c>
      <c r="C2709" s="103">
        <v>43</v>
      </c>
      <c r="D2709" s="103">
        <v>16755</v>
      </c>
      <c r="E2709" s="162">
        <v>44236</v>
      </c>
    </row>
    <row r="2710" spans="1:5" x14ac:dyDescent="0.2">
      <c r="A2710" s="103">
        <v>3751</v>
      </c>
      <c r="B2710" t="s">
        <v>111</v>
      </c>
      <c r="C2710" s="103">
        <v>41</v>
      </c>
      <c r="D2710" s="103">
        <v>16591</v>
      </c>
      <c r="E2710" s="162">
        <v>44236</v>
      </c>
    </row>
    <row r="2711" spans="1:5" x14ac:dyDescent="0.2">
      <c r="A2711" s="103">
        <v>3739</v>
      </c>
      <c r="B2711" t="s">
        <v>141</v>
      </c>
      <c r="C2711" s="103">
        <v>41</v>
      </c>
      <c r="D2711" s="103">
        <v>13724</v>
      </c>
      <c r="E2711" s="162">
        <v>44236</v>
      </c>
    </row>
    <row r="2712" spans="1:5" x14ac:dyDescent="0.2">
      <c r="A2712" s="103">
        <v>3761</v>
      </c>
      <c r="B2712" t="s">
        <v>140</v>
      </c>
      <c r="C2712" s="103">
        <v>40</v>
      </c>
      <c r="D2712" s="103">
        <v>15927</v>
      </c>
      <c r="E2712" s="162">
        <v>44236</v>
      </c>
    </row>
    <row r="2713" spans="1:5" x14ac:dyDescent="0.2">
      <c r="A2713" s="103">
        <v>1636</v>
      </c>
      <c r="B2713" t="s">
        <v>82</v>
      </c>
      <c r="C2713" s="103">
        <v>39</v>
      </c>
      <c r="D2713" s="103">
        <v>21324</v>
      </c>
      <c r="E2713" s="162">
        <v>44236</v>
      </c>
    </row>
    <row r="2714" spans="1:5" x14ac:dyDescent="0.2">
      <c r="A2714" s="103">
        <v>3859</v>
      </c>
      <c r="B2714" t="s">
        <v>117</v>
      </c>
      <c r="C2714" s="103">
        <v>39</v>
      </c>
      <c r="D2714" s="103">
        <v>27136</v>
      </c>
      <c r="E2714" s="162">
        <v>44236</v>
      </c>
    </row>
    <row r="2715" spans="1:5" x14ac:dyDescent="0.2">
      <c r="A2715" s="103">
        <v>3846</v>
      </c>
      <c r="B2715" t="s">
        <v>120</v>
      </c>
      <c r="C2715" s="103">
        <v>39</v>
      </c>
      <c r="D2715" s="103">
        <v>14813</v>
      </c>
      <c r="E2715" s="162">
        <v>44236</v>
      </c>
    </row>
    <row r="2716" spans="1:5" x14ac:dyDescent="0.2">
      <c r="A2716" s="103">
        <v>1607</v>
      </c>
      <c r="B2716" t="s">
        <v>87</v>
      </c>
      <c r="C2716" s="103">
        <v>36</v>
      </c>
      <c r="D2716" s="103">
        <v>15065</v>
      </c>
      <c r="E2716" s="162">
        <v>44236</v>
      </c>
    </row>
    <row r="2717" spans="1:5" x14ac:dyDescent="0.2">
      <c r="A2717" s="103">
        <v>1608</v>
      </c>
      <c r="B2717" t="s">
        <v>78</v>
      </c>
      <c r="C2717" s="103">
        <v>35</v>
      </c>
      <c r="D2717" s="103">
        <v>14736</v>
      </c>
      <c r="E2717" s="162">
        <v>44236</v>
      </c>
    </row>
    <row r="2718" spans="1:5" x14ac:dyDescent="0.2">
      <c r="A2718" s="103">
        <v>3718</v>
      </c>
      <c r="B2718" t="s">
        <v>123</v>
      </c>
      <c r="C2718" s="103">
        <v>35</v>
      </c>
      <c r="D2718" s="103">
        <v>13726</v>
      </c>
      <c r="E2718" s="162">
        <v>44236</v>
      </c>
    </row>
    <row r="2719" spans="1:5" x14ac:dyDescent="0.2">
      <c r="A2719" s="103">
        <v>5605</v>
      </c>
      <c r="B2719" t="s">
        <v>101</v>
      </c>
      <c r="C2719" s="103">
        <v>35</v>
      </c>
      <c r="D2719" s="103">
        <v>16979</v>
      </c>
      <c r="E2719" s="162">
        <v>44236</v>
      </c>
    </row>
    <row r="2720" spans="1:5" x14ac:dyDescent="0.2">
      <c r="A2720" s="103">
        <v>1602</v>
      </c>
      <c r="B2720" t="s">
        <v>88</v>
      </c>
      <c r="C2720" s="103">
        <v>35</v>
      </c>
      <c r="D2720" s="103">
        <v>18595</v>
      </c>
      <c r="E2720" s="162">
        <v>44236</v>
      </c>
    </row>
    <row r="2721" spans="1:5" x14ac:dyDescent="0.2">
      <c r="A2721" s="103">
        <v>3824</v>
      </c>
      <c r="B2721" t="s">
        <v>135</v>
      </c>
      <c r="C2721" s="103">
        <v>35</v>
      </c>
      <c r="D2721" s="103">
        <v>15744</v>
      </c>
      <c r="E2721" s="162">
        <v>44236</v>
      </c>
    </row>
    <row r="2722" spans="1:5" x14ac:dyDescent="0.2">
      <c r="A2722" s="103">
        <v>3842</v>
      </c>
      <c r="B2722" t="s">
        <v>137</v>
      </c>
      <c r="C2722" s="103">
        <v>34</v>
      </c>
      <c r="D2722" s="103">
        <v>17635</v>
      </c>
      <c r="E2722" s="162">
        <v>44236</v>
      </c>
    </row>
    <row r="2723" spans="1:5" x14ac:dyDescent="0.2">
      <c r="A2723" s="103">
        <v>3784</v>
      </c>
      <c r="B2723" t="s">
        <v>136</v>
      </c>
      <c r="C2723" s="103">
        <v>34</v>
      </c>
      <c r="D2723" s="103">
        <v>12371</v>
      </c>
      <c r="E2723" s="162">
        <v>44236</v>
      </c>
    </row>
    <row r="2724" spans="1:5" x14ac:dyDescent="0.2">
      <c r="A2724" s="103">
        <v>3783</v>
      </c>
      <c r="B2724" t="s">
        <v>124</v>
      </c>
      <c r="C2724" s="103">
        <v>32</v>
      </c>
      <c r="D2724" s="103">
        <v>17870</v>
      </c>
      <c r="E2724" s="162">
        <v>44236</v>
      </c>
    </row>
    <row r="2725" spans="1:5" x14ac:dyDescent="0.2">
      <c r="A2725" s="103">
        <v>5621</v>
      </c>
      <c r="B2725" t="s">
        <v>100</v>
      </c>
      <c r="C2725" s="103">
        <v>32</v>
      </c>
      <c r="D2725" s="103">
        <v>12415</v>
      </c>
      <c r="E2725" s="162">
        <v>44236</v>
      </c>
    </row>
    <row r="2726" spans="1:5" x14ac:dyDescent="0.2">
      <c r="A2726" s="103">
        <v>3787</v>
      </c>
      <c r="B2726" t="s">
        <v>128</v>
      </c>
      <c r="C2726" s="103">
        <v>32</v>
      </c>
      <c r="D2726" s="103">
        <v>16534</v>
      </c>
      <c r="E2726" s="162">
        <v>44236</v>
      </c>
    </row>
    <row r="2727" spans="1:5" x14ac:dyDescent="0.2">
      <c r="A2727" s="103">
        <v>3753</v>
      </c>
      <c r="B2727" t="s">
        <v>129</v>
      </c>
      <c r="C2727" s="103">
        <v>32</v>
      </c>
      <c r="D2727" s="103">
        <v>18627</v>
      </c>
      <c r="E2727" s="162">
        <v>44236</v>
      </c>
    </row>
    <row r="2728" spans="1:5" x14ac:dyDescent="0.2">
      <c r="A2728" s="103">
        <v>3791</v>
      </c>
      <c r="B2728" t="s">
        <v>143</v>
      </c>
      <c r="C2728" s="103">
        <v>32</v>
      </c>
      <c r="D2728" s="103">
        <v>13343</v>
      </c>
      <c r="E2728" s="162">
        <v>44236</v>
      </c>
    </row>
    <row r="2729" spans="1:5" x14ac:dyDescent="0.2">
      <c r="A2729" s="103">
        <v>5606</v>
      </c>
      <c r="B2729" t="s">
        <v>108</v>
      </c>
      <c r="C2729" s="103">
        <v>32</v>
      </c>
      <c r="D2729" s="103">
        <v>7528</v>
      </c>
      <c r="E2729" s="162">
        <v>44236</v>
      </c>
    </row>
    <row r="2730" spans="1:5" x14ac:dyDescent="0.2">
      <c r="A2730" s="103">
        <v>3764</v>
      </c>
      <c r="B2730" t="s">
        <v>139</v>
      </c>
      <c r="C2730" s="103">
        <v>31</v>
      </c>
      <c r="D2730" s="103">
        <v>14827</v>
      </c>
      <c r="E2730" s="162">
        <v>44236</v>
      </c>
    </row>
    <row r="2731" spans="1:5" x14ac:dyDescent="0.2">
      <c r="A2731" s="103">
        <v>3736</v>
      </c>
      <c r="B2731" t="s">
        <v>146</v>
      </c>
      <c r="C2731" s="103">
        <v>30</v>
      </c>
      <c r="D2731" s="103">
        <v>13355</v>
      </c>
      <c r="E2731" s="162">
        <v>44236</v>
      </c>
    </row>
    <row r="2732" spans="1:5" x14ac:dyDescent="0.2">
      <c r="A2732" s="103">
        <v>3844</v>
      </c>
      <c r="B2732" t="s">
        <v>130</v>
      </c>
      <c r="C2732" s="103">
        <v>29</v>
      </c>
      <c r="D2732" s="103">
        <v>16366</v>
      </c>
      <c r="E2732" s="162">
        <v>44236</v>
      </c>
    </row>
    <row r="2733" spans="1:5" x14ac:dyDescent="0.2">
      <c r="A2733" s="103">
        <v>3715</v>
      </c>
      <c r="B2733" t="s">
        <v>122</v>
      </c>
      <c r="C2733" s="103">
        <v>29</v>
      </c>
      <c r="D2733" s="103">
        <v>11470</v>
      </c>
      <c r="E2733" s="162">
        <v>44236</v>
      </c>
    </row>
    <row r="2734" spans="1:5" x14ac:dyDescent="0.2">
      <c r="A2734" s="103">
        <v>3867</v>
      </c>
      <c r="B2734" t="s">
        <v>144</v>
      </c>
      <c r="C2734" s="103">
        <v>28</v>
      </c>
      <c r="D2734" s="103">
        <v>20909</v>
      </c>
      <c r="E2734" s="162">
        <v>44236</v>
      </c>
    </row>
    <row r="2735" spans="1:5" x14ac:dyDescent="0.2">
      <c r="A2735" s="103">
        <v>3797</v>
      </c>
      <c r="B2735" t="s">
        <v>112</v>
      </c>
      <c r="C2735" s="103">
        <v>26</v>
      </c>
      <c r="D2735" s="103">
        <v>13591</v>
      </c>
      <c r="E2735" s="162">
        <v>44236</v>
      </c>
    </row>
    <row r="2736" spans="1:5" x14ac:dyDescent="0.2">
      <c r="A2736" s="103">
        <v>3776</v>
      </c>
      <c r="B2736" t="s">
        <v>134</v>
      </c>
      <c r="C2736" s="103">
        <v>26</v>
      </c>
      <c r="D2736" s="103">
        <v>14736</v>
      </c>
      <c r="E2736" s="162">
        <v>44236</v>
      </c>
    </row>
    <row r="2737" spans="1:5" x14ac:dyDescent="0.2">
      <c r="A2737" s="103">
        <v>3873</v>
      </c>
      <c r="B2737" t="s">
        <v>132</v>
      </c>
      <c r="C2737" s="103">
        <v>25</v>
      </c>
      <c r="D2737" s="103">
        <v>17790</v>
      </c>
      <c r="E2737" s="162">
        <v>44236</v>
      </c>
    </row>
    <row r="2738" spans="1:5" x14ac:dyDescent="0.2">
      <c r="A2738" s="103">
        <v>3737</v>
      </c>
      <c r="B2738" t="s">
        <v>145</v>
      </c>
      <c r="C2738" s="103">
        <v>24</v>
      </c>
      <c r="D2738" s="103">
        <v>19566</v>
      </c>
      <c r="E2738" s="162">
        <v>44236</v>
      </c>
    </row>
    <row r="2739" spans="1:5" x14ac:dyDescent="0.2">
      <c r="A2739" s="103">
        <v>3723</v>
      </c>
      <c r="B2739" t="s">
        <v>113</v>
      </c>
      <c r="C2739" s="103">
        <v>22</v>
      </c>
      <c r="D2739" s="103">
        <v>17070</v>
      </c>
      <c r="E2739" s="162">
        <v>44236</v>
      </c>
    </row>
    <row r="2740" spans="1:5" x14ac:dyDescent="0.2">
      <c r="A2740" s="103">
        <v>3752</v>
      </c>
      <c r="B2740" t="s">
        <v>142</v>
      </c>
      <c r="C2740" s="103">
        <v>21</v>
      </c>
      <c r="D2740" s="103">
        <v>7007</v>
      </c>
      <c r="E2740" s="162">
        <v>44236</v>
      </c>
    </row>
    <row r="2741" spans="1:5" x14ac:dyDescent="0.2">
      <c r="A2741" s="103">
        <v>3765</v>
      </c>
      <c r="B2741" t="s">
        <v>119</v>
      </c>
      <c r="C2741" s="103">
        <v>21</v>
      </c>
      <c r="D2741" s="103">
        <v>12640</v>
      </c>
      <c r="E2741" s="162">
        <v>44236</v>
      </c>
    </row>
    <row r="2742" spans="1:5" x14ac:dyDescent="0.2">
      <c r="A2742" s="103">
        <v>3742</v>
      </c>
      <c r="B2742" t="s">
        <v>121</v>
      </c>
      <c r="C2742" s="103">
        <v>21</v>
      </c>
      <c r="D2742" s="103">
        <v>15290</v>
      </c>
      <c r="E2742" s="162">
        <v>44236</v>
      </c>
    </row>
    <row r="2743" spans="1:5" x14ac:dyDescent="0.2">
      <c r="A2743" s="103">
        <v>3788</v>
      </c>
      <c r="B2743" t="s">
        <v>127</v>
      </c>
      <c r="C2743" s="103">
        <v>20</v>
      </c>
      <c r="D2743" s="103">
        <v>15264</v>
      </c>
      <c r="E2743" s="162">
        <v>44236</v>
      </c>
    </row>
    <row r="2744" spans="1:5" x14ac:dyDescent="0.2">
      <c r="A2744" s="103">
        <v>3760</v>
      </c>
      <c r="B2744" t="s">
        <v>114</v>
      </c>
      <c r="C2744" s="103">
        <v>15</v>
      </c>
      <c r="D2744" s="103">
        <v>5949</v>
      </c>
      <c r="E2744" s="162">
        <v>44236</v>
      </c>
    </row>
    <row r="2745" spans="1:5" x14ac:dyDescent="0.2">
      <c r="A2745" s="103">
        <v>1603</v>
      </c>
      <c r="B2745" t="s">
        <v>89</v>
      </c>
      <c r="C2745" s="103">
        <v>13</v>
      </c>
      <c r="D2745" s="103">
        <v>7253</v>
      </c>
      <c r="E2745" s="162">
        <v>44236</v>
      </c>
    </row>
    <row r="2746" spans="1:5" x14ac:dyDescent="0.2">
      <c r="A2746" s="103">
        <v>3780</v>
      </c>
      <c r="B2746" t="s">
        <v>148</v>
      </c>
      <c r="C2746" s="103">
        <v>10</v>
      </c>
      <c r="D2746" s="103">
        <v>4419</v>
      </c>
      <c r="E2746" s="162">
        <v>44236</v>
      </c>
    </row>
    <row r="2747" spans="1:5" x14ac:dyDescent="0.2">
      <c r="A2747" s="103">
        <v>1605</v>
      </c>
      <c r="B2747" t="s">
        <v>80</v>
      </c>
      <c r="C2747" s="103">
        <v>8</v>
      </c>
      <c r="D2747" s="103">
        <v>3285</v>
      </c>
      <c r="E2747" s="162">
        <v>44236</v>
      </c>
    </row>
    <row r="2748" spans="1:5" x14ac:dyDescent="0.2">
      <c r="A2748" s="103">
        <v>5613</v>
      </c>
      <c r="B2748" t="s">
        <v>104</v>
      </c>
      <c r="C2748" s="103">
        <v>58</v>
      </c>
      <c r="D2748" s="103">
        <v>9912</v>
      </c>
      <c r="E2748" s="162">
        <v>44237</v>
      </c>
    </row>
    <row r="2749" spans="1:5" x14ac:dyDescent="0.2">
      <c r="A2749" s="103">
        <v>5603</v>
      </c>
      <c r="B2749" t="s">
        <v>109</v>
      </c>
      <c r="C2749" s="103">
        <v>49</v>
      </c>
      <c r="D2749" s="103">
        <v>6078</v>
      </c>
      <c r="E2749" s="162">
        <v>44237</v>
      </c>
    </row>
    <row r="2750" spans="1:5" x14ac:dyDescent="0.2">
      <c r="A2750" s="103">
        <v>3751</v>
      </c>
      <c r="B2750" t="s">
        <v>111</v>
      </c>
      <c r="C2750" s="103">
        <v>45</v>
      </c>
      <c r="D2750" s="103">
        <v>16514</v>
      </c>
      <c r="E2750" s="162">
        <v>44237</v>
      </c>
    </row>
    <row r="2751" spans="1:5" x14ac:dyDescent="0.2">
      <c r="A2751" s="103">
        <v>3722</v>
      </c>
      <c r="B2751" t="s">
        <v>99</v>
      </c>
      <c r="C2751" s="103">
        <v>42</v>
      </c>
      <c r="D2751" s="103">
        <v>10875</v>
      </c>
      <c r="E2751" s="162">
        <v>44237</v>
      </c>
    </row>
    <row r="2752" spans="1:5" x14ac:dyDescent="0.2">
      <c r="A2752" s="103">
        <v>3797</v>
      </c>
      <c r="B2752" t="s">
        <v>112</v>
      </c>
      <c r="C2752" s="103">
        <v>40</v>
      </c>
      <c r="D2752" s="103">
        <v>16221</v>
      </c>
      <c r="E2752" s="162">
        <v>44237</v>
      </c>
    </row>
    <row r="2753" spans="1:5" x14ac:dyDescent="0.2">
      <c r="A2753" s="103">
        <v>3843</v>
      </c>
      <c r="B2753" t="s">
        <v>125</v>
      </c>
      <c r="C2753" s="103">
        <v>39</v>
      </c>
      <c r="D2753" s="103">
        <v>15038</v>
      </c>
      <c r="E2753" s="162">
        <v>44237</v>
      </c>
    </row>
    <row r="2754" spans="1:5" x14ac:dyDescent="0.2">
      <c r="A2754" s="103">
        <v>3752</v>
      </c>
      <c r="B2754" t="s">
        <v>142</v>
      </c>
      <c r="C2754" s="103">
        <v>38</v>
      </c>
      <c r="D2754" s="103">
        <v>16160</v>
      </c>
      <c r="E2754" s="162">
        <v>44237</v>
      </c>
    </row>
    <row r="2755" spans="1:5" x14ac:dyDescent="0.2">
      <c r="A2755" s="103">
        <v>3849</v>
      </c>
      <c r="B2755" t="s">
        <v>147</v>
      </c>
      <c r="C2755" s="103">
        <v>38</v>
      </c>
      <c r="D2755" s="103">
        <v>16473</v>
      </c>
      <c r="E2755" s="162">
        <v>44237</v>
      </c>
    </row>
    <row r="2756" spans="1:5" x14ac:dyDescent="0.2">
      <c r="A2756" s="103">
        <v>3806</v>
      </c>
      <c r="B2756" t="s">
        <v>118</v>
      </c>
      <c r="C2756" s="103">
        <v>37</v>
      </c>
      <c r="D2756" s="103">
        <v>13036</v>
      </c>
      <c r="E2756" s="162">
        <v>44237</v>
      </c>
    </row>
    <row r="2757" spans="1:5" x14ac:dyDescent="0.2">
      <c r="A2757" s="103">
        <v>1608</v>
      </c>
      <c r="B2757" t="s">
        <v>78</v>
      </c>
      <c r="C2757" s="103">
        <v>35</v>
      </c>
      <c r="D2757" s="103">
        <v>15349</v>
      </c>
      <c r="E2757" s="162">
        <v>44237</v>
      </c>
    </row>
    <row r="2758" spans="1:5" x14ac:dyDescent="0.2">
      <c r="A2758" s="103">
        <v>3718</v>
      </c>
      <c r="B2758" t="s">
        <v>123</v>
      </c>
      <c r="C2758" s="103">
        <v>35</v>
      </c>
      <c r="D2758" s="103">
        <v>10277</v>
      </c>
      <c r="E2758" s="162">
        <v>44237</v>
      </c>
    </row>
    <row r="2759" spans="1:5" x14ac:dyDescent="0.2">
      <c r="A2759" s="103">
        <v>3767</v>
      </c>
      <c r="B2759" t="s">
        <v>126</v>
      </c>
      <c r="C2759" s="103">
        <v>34</v>
      </c>
      <c r="D2759" s="103">
        <v>11308</v>
      </c>
      <c r="E2759" s="162">
        <v>44237</v>
      </c>
    </row>
    <row r="2760" spans="1:5" x14ac:dyDescent="0.2">
      <c r="A2760" s="103">
        <v>3842</v>
      </c>
      <c r="B2760" t="s">
        <v>137</v>
      </c>
      <c r="C2760" s="103">
        <v>33</v>
      </c>
      <c r="D2760" s="103">
        <v>18569</v>
      </c>
      <c r="E2760" s="162">
        <v>44237</v>
      </c>
    </row>
    <row r="2761" spans="1:5" x14ac:dyDescent="0.2">
      <c r="A2761" s="103">
        <v>3723</v>
      </c>
      <c r="B2761" t="s">
        <v>113</v>
      </c>
      <c r="C2761" s="103">
        <v>33</v>
      </c>
      <c r="D2761" s="103">
        <v>17162</v>
      </c>
      <c r="E2761" s="162">
        <v>44237</v>
      </c>
    </row>
    <row r="2762" spans="1:5" x14ac:dyDescent="0.2">
      <c r="A2762" s="103">
        <v>3739</v>
      </c>
      <c r="B2762" t="s">
        <v>141</v>
      </c>
      <c r="C2762" s="103">
        <v>32</v>
      </c>
      <c r="D2762" s="103">
        <v>12082</v>
      </c>
      <c r="E2762" s="162">
        <v>44237</v>
      </c>
    </row>
    <row r="2763" spans="1:5" x14ac:dyDescent="0.2">
      <c r="A2763" s="103">
        <v>3791</v>
      </c>
      <c r="B2763" t="s">
        <v>143</v>
      </c>
      <c r="C2763" s="103">
        <v>32</v>
      </c>
      <c r="D2763" s="103">
        <v>14531</v>
      </c>
      <c r="E2763" s="162">
        <v>44237</v>
      </c>
    </row>
    <row r="2764" spans="1:5" x14ac:dyDescent="0.2">
      <c r="A2764" s="103">
        <v>3783</v>
      </c>
      <c r="B2764" t="s">
        <v>124</v>
      </c>
      <c r="C2764" s="103">
        <v>29</v>
      </c>
      <c r="D2764" s="103">
        <v>15706</v>
      </c>
      <c r="E2764" s="162">
        <v>44237</v>
      </c>
    </row>
    <row r="2765" spans="1:5" x14ac:dyDescent="0.2">
      <c r="A2765" s="103">
        <v>3788</v>
      </c>
      <c r="B2765" t="s">
        <v>127</v>
      </c>
      <c r="C2765" s="103">
        <v>29</v>
      </c>
      <c r="D2765" s="103">
        <v>17645</v>
      </c>
      <c r="E2765" s="162">
        <v>44237</v>
      </c>
    </row>
    <row r="2766" spans="1:5" x14ac:dyDescent="0.2">
      <c r="A2766" s="103">
        <v>3761</v>
      </c>
      <c r="B2766" t="s">
        <v>140</v>
      </c>
      <c r="C2766" s="103">
        <v>29</v>
      </c>
      <c r="D2766" s="103">
        <v>14421</v>
      </c>
      <c r="E2766" s="162">
        <v>44237</v>
      </c>
    </row>
    <row r="2767" spans="1:5" x14ac:dyDescent="0.2">
      <c r="A2767" s="103">
        <v>3765</v>
      </c>
      <c r="B2767" t="s">
        <v>119</v>
      </c>
      <c r="C2767" s="103">
        <v>29</v>
      </c>
      <c r="D2767" s="103">
        <v>15569</v>
      </c>
      <c r="E2767" s="162">
        <v>44237</v>
      </c>
    </row>
    <row r="2768" spans="1:5" x14ac:dyDescent="0.2">
      <c r="A2768" s="103">
        <v>3787</v>
      </c>
      <c r="B2768" t="s">
        <v>128</v>
      </c>
      <c r="C2768" s="103">
        <v>28</v>
      </c>
      <c r="D2768" s="103">
        <v>13660</v>
      </c>
      <c r="E2768" s="162">
        <v>44237</v>
      </c>
    </row>
    <row r="2769" spans="1:5" x14ac:dyDescent="0.2">
      <c r="A2769" s="103">
        <v>1604</v>
      </c>
      <c r="B2769" t="s">
        <v>86</v>
      </c>
      <c r="C2769" s="103">
        <v>28</v>
      </c>
      <c r="D2769" s="103">
        <v>11861</v>
      </c>
      <c r="E2769" s="162">
        <v>44237</v>
      </c>
    </row>
    <row r="2770" spans="1:5" x14ac:dyDescent="0.2">
      <c r="A2770" s="103">
        <v>3859</v>
      </c>
      <c r="B2770" t="s">
        <v>117</v>
      </c>
      <c r="C2770" s="103">
        <v>28</v>
      </c>
      <c r="D2770" s="103">
        <v>19583</v>
      </c>
      <c r="E2770" s="162">
        <v>44237</v>
      </c>
    </row>
    <row r="2771" spans="1:5" x14ac:dyDescent="0.2">
      <c r="A2771" s="103">
        <v>1619</v>
      </c>
      <c r="B2771" t="s">
        <v>83</v>
      </c>
      <c r="C2771" s="103">
        <v>27</v>
      </c>
      <c r="D2771" s="103">
        <v>12664</v>
      </c>
      <c r="E2771" s="162">
        <v>44237</v>
      </c>
    </row>
    <row r="2772" spans="1:5" x14ac:dyDescent="0.2">
      <c r="A2772" s="103">
        <v>3867</v>
      </c>
      <c r="B2772" t="s">
        <v>144</v>
      </c>
      <c r="C2772" s="103">
        <v>27</v>
      </c>
      <c r="D2772" s="103">
        <v>18267</v>
      </c>
      <c r="E2772" s="162">
        <v>44237</v>
      </c>
    </row>
    <row r="2773" spans="1:5" x14ac:dyDescent="0.2">
      <c r="A2773" s="103">
        <v>1602</v>
      </c>
      <c r="B2773" t="s">
        <v>88</v>
      </c>
      <c r="C2773" s="103">
        <v>27</v>
      </c>
      <c r="D2773" s="103">
        <v>13812</v>
      </c>
      <c r="E2773" s="162">
        <v>44237</v>
      </c>
    </row>
    <row r="2774" spans="1:5" x14ac:dyDescent="0.2">
      <c r="A2774" s="103">
        <v>3824</v>
      </c>
      <c r="B2774" t="s">
        <v>135</v>
      </c>
      <c r="C2774" s="103">
        <v>27</v>
      </c>
      <c r="D2774" s="103">
        <v>14210</v>
      </c>
      <c r="E2774" s="162">
        <v>44237</v>
      </c>
    </row>
    <row r="2775" spans="1:5" x14ac:dyDescent="0.2">
      <c r="A2775" s="103">
        <v>5621</v>
      </c>
      <c r="B2775" t="s">
        <v>100</v>
      </c>
      <c r="C2775" s="103">
        <v>26</v>
      </c>
      <c r="D2775" s="103">
        <v>6250</v>
      </c>
      <c r="E2775" s="162">
        <v>44237</v>
      </c>
    </row>
    <row r="2776" spans="1:5" x14ac:dyDescent="0.2">
      <c r="A2776" s="103">
        <v>3753</v>
      </c>
      <c r="B2776" t="s">
        <v>129</v>
      </c>
      <c r="C2776" s="103">
        <v>26</v>
      </c>
      <c r="D2776" s="103">
        <v>14569</v>
      </c>
      <c r="E2776" s="162">
        <v>44237</v>
      </c>
    </row>
    <row r="2777" spans="1:5" x14ac:dyDescent="0.2">
      <c r="A2777" s="103">
        <v>3764</v>
      </c>
      <c r="B2777" t="s">
        <v>139</v>
      </c>
      <c r="C2777" s="103">
        <v>26</v>
      </c>
      <c r="D2777" s="103">
        <v>16717</v>
      </c>
      <c r="E2777" s="162">
        <v>44237</v>
      </c>
    </row>
    <row r="2778" spans="1:5" x14ac:dyDescent="0.2">
      <c r="A2778" s="103">
        <v>3776</v>
      </c>
      <c r="B2778" t="s">
        <v>134</v>
      </c>
      <c r="C2778" s="103">
        <v>25</v>
      </c>
      <c r="D2778" s="103">
        <v>17046</v>
      </c>
      <c r="E2778" s="162">
        <v>44237</v>
      </c>
    </row>
    <row r="2779" spans="1:5" x14ac:dyDescent="0.2">
      <c r="A2779" s="103">
        <v>3760</v>
      </c>
      <c r="B2779" t="s">
        <v>114</v>
      </c>
      <c r="C2779" s="103">
        <v>24</v>
      </c>
      <c r="D2779" s="103">
        <v>18789</v>
      </c>
      <c r="E2779" s="162">
        <v>44237</v>
      </c>
    </row>
    <row r="2780" spans="1:5" x14ac:dyDescent="0.2">
      <c r="A2780" s="103">
        <v>3860</v>
      </c>
      <c r="B2780" t="s">
        <v>115</v>
      </c>
      <c r="C2780" s="103">
        <v>24</v>
      </c>
      <c r="D2780" s="103">
        <v>16350</v>
      </c>
      <c r="E2780" s="162">
        <v>44237</v>
      </c>
    </row>
    <row r="2781" spans="1:5" x14ac:dyDescent="0.2">
      <c r="A2781" s="103">
        <v>5619</v>
      </c>
      <c r="B2781" t="s">
        <v>102</v>
      </c>
      <c r="C2781" s="103">
        <v>23</v>
      </c>
      <c r="D2781" s="103">
        <v>7776</v>
      </c>
      <c r="E2781" s="162">
        <v>44237</v>
      </c>
    </row>
    <row r="2782" spans="1:5" x14ac:dyDescent="0.2">
      <c r="A2782" s="103">
        <v>1613</v>
      </c>
      <c r="B2782" t="s">
        <v>84</v>
      </c>
      <c r="C2782" s="103">
        <v>23</v>
      </c>
      <c r="D2782" s="103">
        <v>9470</v>
      </c>
      <c r="E2782" s="162">
        <v>44237</v>
      </c>
    </row>
    <row r="2783" spans="1:5" x14ac:dyDescent="0.2">
      <c r="A2783" s="103">
        <v>5602</v>
      </c>
      <c r="B2783" t="s">
        <v>107</v>
      </c>
      <c r="C2783" s="103">
        <v>23</v>
      </c>
      <c r="D2783" s="103">
        <v>14187</v>
      </c>
      <c r="E2783" s="162">
        <v>44237</v>
      </c>
    </row>
    <row r="2784" spans="1:5" x14ac:dyDescent="0.2">
      <c r="A2784" s="103">
        <v>1636</v>
      </c>
      <c r="B2784" t="s">
        <v>82</v>
      </c>
      <c r="C2784" s="103">
        <v>22</v>
      </c>
      <c r="D2784" s="103">
        <v>11934</v>
      </c>
      <c r="E2784" s="162">
        <v>44237</v>
      </c>
    </row>
    <row r="2785" spans="1:5" x14ac:dyDescent="0.2">
      <c r="A2785" s="103">
        <v>5620</v>
      </c>
      <c r="B2785" t="s">
        <v>110</v>
      </c>
      <c r="C2785" s="103">
        <v>22</v>
      </c>
      <c r="D2785" s="103">
        <v>5766</v>
      </c>
      <c r="E2785" s="162">
        <v>44237</v>
      </c>
    </row>
    <row r="2786" spans="1:5" x14ac:dyDescent="0.2">
      <c r="A2786" s="103">
        <v>5617</v>
      </c>
      <c r="B2786" t="s">
        <v>103</v>
      </c>
      <c r="C2786" s="103">
        <v>21</v>
      </c>
      <c r="D2786" s="103">
        <v>5780</v>
      </c>
      <c r="E2786" s="162">
        <v>44237</v>
      </c>
    </row>
    <row r="2787" spans="1:5" x14ac:dyDescent="0.2">
      <c r="A2787" s="103">
        <v>5606</v>
      </c>
      <c r="B2787" t="s">
        <v>108</v>
      </c>
      <c r="C2787" s="103">
        <v>21</v>
      </c>
      <c r="D2787" s="103">
        <v>5691</v>
      </c>
      <c r="E2787" s="162">
        <v>44237</v>
      </c>
    </row>
    <row r="2788" spans="1:5" x14ac:dyDescent="0.2">
      <c r="A2788" s="103">
        <v>3863</v>
      </c>
      <c r="B2788" t="s">
        <v>133</v>
      </c>
      <c r="C2788" s="103">
        <v>19</v>
      </c>
      <c r="D2788" s="103">
        <v>8987</v>
      </c>
      <c r="E2788" s="162">
        <v>44237</v>
      </c>
    </row>
    <row r="2789" spans="1:5" x14ac:dyDescent="0.2">
      <c r="A2789" s="103">
        <v>5605</v>
      </c>
      <c r="B2789" t="s">
        <v>101</v>
      </c>
      <c r="C2789" s="103">
        <v>18</v>
      </c>
      <c r="D2789" s="103">
        <v>13885</v>
      </c>
      <c r="E2789" s="162">
        <v>44237</v>
      </c>
    </row>
    <row r="2790" spans="1:5" x14ac:dyDescent="0.2">
      <c r="A2790" s="103">
        <v>1601</v>
      </c>
      <c r="B2790" t="s">
        <v>81</v>
      </c>
      <c r="C2790" s="103">
        <v>13</v>
      </c>
      <c r="D2790" s="103">
        <v>7736</v>
      </c>
      <c r="E2790" s="162">
        <v>44237</v>
      </c>
    </row>
    <row r="2791" spans="1:5" x14ac:dyDescent="0.2">
      <c r="A2791" s="103">
        <v>3798</v>
      </c>
      <c r="B2791" t="s">
        <v>116</v>
      </c>
      <c r="C2791" s="103">
        <v>12</v>
      </c>
      <c r="D2791" s="103">
        <v>8933</v>
      </c>
      <c r="E2791" s="162">
        <v>44237</v>
      </c>
    </row>
    <row r="2792" spans="1:5" x14ac:dyDescent="0.2">
      <c r="A2792" s="103">
        <v>1605</v>
      </c>
      <c r="B2792" t="s">
        <v>80</v>
      </c>
      <c r="C2792" s="103">
        <v>10</v>
      </c>
      <c r="D2792" s="103">
        <v>4147</v>
      </c>
      <c r="E2792" s="162">
        <v>44237</v>
      </c>
    </row>
    <row r="2793" spans="1:5" x14ac:dyDescent="0.2">
      <c r="A2793" s="103">
        <v>1603</v>
      </c>
      <c r="B2793" t="s">
        <v>89</v>
      </c>
      <c r="C2793" s="103">
        <v>6</v>
      </c>
      <c r="D2793" s="103">
        <v>1764</v>
      </c>
      <c r="E2793" s="162">
        <v>44237</v>
      </c>
    </row>
    <row r="2794" spans="1:5" x14ac:dyDescent="0.2">
      <c r="A2794" s="103">
        <v>5603</v>
      </c>
      <c r="B2794" t="s">
        <v>109</v>
      </c>
      <c r="C2794" s="103">
        <v>47</v>
      </c>
      <c r="D2794" s="103">
        <v>6917</v>
      </c>
      <c r="E2794" s="162">
        <v>44238</v>
      </c>
    </row>
    <row r="2795" spans="1:5" x14ac:dyDescent="0.2">
      <c r="A2795" s="103">
        <v>3751</v>
      </c>
      <c r="B2795" t="s">
        <v>111</v>
      </c>
      <c r="C2795" s="103">
        <v>44</v>
      </c>
      <c r="D2795" s="103">
        <v>17225</v>
      </c>
      <c r="E2795" s="162">
        <v>44238</v>
      </c>
    </row>
    <row r="2796" spans="1:5" x14ac:dyDescent="0.2">
      <c r="A2796" s="103">
        <v>3784</v>
      </c>
      <c r="B2796" t="s">
        <v>136</v>
      </c>
      <c r="C2796" s="103">
        <v>39</v>
      </c>
      <c r="D2796" s="103">
        <v>9892</v>
      </c>
      <c r="E2796" s="162">
        <v>44238</v>
      </c>
    </row>
    <row r="2797" spans="1:5" x14ac:dyDescent="0.2">
      <c r="A2797" s="103">
        <v>3798</v>
      </c>
      <c r="B2797" t="s">
        <v>116</v>
      </c>
      <c r="C2797" s="103">
        <v>37</v>
      </c>
      <c r="D2797" s="103">
        <v>11031</v>
      </c>
      <c r="E2797" s="162">
        <v>44238</v>
      </c>
    </row>
    <row r="2798" spans="1:5" x14ac:dyDescent="0.2">
      <c r="A2798" s="103">
        <v>1608</v>
      </c>
      <c r="B2798" t="s">
        <v>78</v>
      </c>
      <c r="C2798" s="103">
        <v>35</v>
      </c>
      <c r="D2798" s="103">
        <v>16840</v>
      </c>
      <c r="E2798" s="162">
        <v>44238</v>
      </c>
    </row>
    <row r="2799" spans="1:5" x14ac:dyDescent="0.2">
      <c r="A2799" s="103">
        <v>5613</v>
      </c>
      <c r="B2799" t="s">
        <v>104</v>
      </c>
      <c r="C2799" s="103">
        <v>35</v>
      </c>
      <c r="D2799" s="103">
        <v>4078</v>
      </c>
      <c r="E2799" s="162">
        <v>44238</v>
      </c>
    </row>
    <row r="2800" spans="1:5" x14ac:dyDescent="0.2">
      <c r="A2800" s="103">
        <v>3739</v>
      </c>
      <c r="B2800" t="s">
        <v>141</v>
      </c>
      <c r="C2800" s="103">
        <v>34</v>
      </c>
      <c r="D2800" s="103">
        <v>15220</v>
      </c>
      <c r="E2800" s="162">
        <v>44238</v>
      </c>
    </row>
    <row r="2801" spans="1:5" x14ac:dyDescent="0.2">
      <c r="A2801" s="103">
        <v>3844</v>
      </c>
      <c r="B2801" t="s">
        <v>130</v>
      </c>
      <c r="C2801" s="103">
        <v>33</v>
      </c>
      <c r="D2801" s="103">
        <v>12939</v>
      </c>
      <c r="E2801" s="162">
        <v>44238</v>
      </c>
    </row>
    <row r="2802" spans="1:5" x14ac:dyDescent="0.2">
      <c r="A2802" s="103">
        <v>3842</v>
      </c>
      <c r="B2802" t="s">
        <v>137</v>
      </c>
      <c r="C2802" s="103">
        <v>32</v>
      </c>
      <c r="D2802" s="103">
        <v>16913</v>
      </c>
      <c r="E2802" s="162">
        <v>44238</v>
      </c>
    </row>
    <row r="2803" spans="1:5" x14ac:dyDescent="0.2">
      <c r="A2803" s="103">
        <v>3736</v>
      </c>
      <c r="B2803" t="s">
        <v>146</v>
      </c>
      <c r="C2803" s="103">
        <v>32</v>
      </c>
      <c r="D2803" s="103">
        <v>11285</v>
      </c>
      <c r="E2803" s="162">
        <v>44238</v>
      </c>
    </row>
    <row r="2804" spans="1:5" x14ac:dyDescent="0.2">
      <c r="A2804" s="103">
        <v>3761</v>
      </c>
      <c r="B2804" t="s">
        <v>140</v>
      </c>
      <c r="C2804" s="103">
        <v>31</v>
      </c>
      <c r="D2804" s="103">
        <v>16615</v>
      </c>
      <c r="E2804" s="162">
        <v>44238</v>
      </c>
    </row>
    <row r="2805" spans="1:5" x14ac:dyDescent="0.2">
      <c r="A2805" s="103">
        <v>3788</v>
      </c>
      <c r="B2805" t="s">
        <v>127</v>
      </c>
      <c r="C2805" s="103">
        <v>30</v>
      </c>
      <c r="D2805" s="103">
        <v>19417</v>
      </c>
      <c r="E2805" s="162">
        <v>44238</v>
      </c>
    </row>
    <row r="2806" spans="1:5" x14ac:dyDescent="0.2">
      <c r="A2806" s="103">
        <v>3764</v>
      </c>
      <c r="B2806" t="s">
        <v>139</v>
      </c>
      <c r="C2806" s="103">
        <v>30</v>
      </c>
      <c r="D2806" s="103">
        <v>16896</v>
      </c>
      <c r="E2806" s="162">
        <v>44238</v>
      </c>
    </row>
    <row r="2807" spans="1:5" x14ac:dyDescent="0.2">
      <c r="A2807" s="103">
        <v>3715</v>
      </c>
      <c r="B2807" t="s">
        <v>122</v>
      </c>
      <c r="C2807" s="103">
        <v>30</v>
      </c>
      <c r="D2807" s="103">
        <v>14982</v>
      </c>
      <c r="E2807" s="162">
        <v>44238</v>
      </c>
    </row>
    <row r="2808" spans="1:5" x14ac:dyDescent="0.2">
      <c r="A2808" s="103">
        <v>3824</v>
      </c>
      <c r="B2808" t="s">
        <v>135</v>
      </c>
      <c r="C2808" s="103">
        <v>29</v>
      </c>
      <c r="D2808" s="103">
        <v>12503</v>
      </c>
      <c r="E2808" s="162">
        <v>44238</v>
      </c>
    </row>
    <row r="2809" spans="1:5" x14ac:dyDescent="0.2">
      <c r="A2809" s="103">
        <v>1601</v>
      </c>
      <c r="B2809" t="s">
        <v>81</v>
      </c>
      <c r="C2809" s="103">
        <v>28</v>
      </c>
      <c r="D2809" s="103">
        <v>12785</v>
      </c>
      <c r="E2809" s="162">
        <v>44238</v>
      </c>
    </row>
    <row r="2810" spans="1:5" x14ac:dyDescent="0.2">
      <c r="A2810" s="103">
        <v>3859</v>
      </c>
      <c r="B2810" t="s">
        <v>117</v>
      </c>
      <c r="C2810" s="103">
        <v>28</v>
      </c>
      <c r="D2810" s="103">
        <v>18206</v>
      </c>
      <c r="E2810" s="162">
        <v>44238</v>
      </c>
    </row>
    <row r="2811" spans="1:5" x14ac:dyDescent="0.2">
      <c r="A2811" s="103">
        <v>3806</v>
      </c>
      <c r="B2811" t="s">
        <v>118</v>
      </c>
      <c r="C2811" s="103">
        <v>28</v>
      </c>
      <c r="D2811" s="103">
        <v>9250</v>
      </c>
      <c r="E2811" s="162">
        <v>44238</v>
      </c>
    </row>
    <row r="2812" spans="1:5" x14ac:dyDescent="0.2">
      <c r="A2812" s="103">
        <v>3737</v>
      </c>
      <c r="B2812" t="s">
        <v>145</v>
      </c>
      <c r="C2812" s="103">
        <v>28</v>
      </c>
      <c r="D2812" s="103">
        <v>20812</v>
      </c>
      <c r="E2812" s="162">
        <v>44238</v>
      </c>
    </row>
    <row r="2813" spans="1:5" x14ac:dyDescent="0.2">
      <c r="A2813" s="103">
        <v>1636</v>
      </c>
      <c r="B2813" t="s">
        <v>82</v>
      </c>
      <c r="C2813" s="103">
        <v>26</v>
      </c>
      <c r="D2813" s="103">
        <v>12538</v>
      </c>
      <c r="E2813" s="162">
        <v>44238</v>
      </c>
    </row>
    <row r="2814" spans="1:5" x14ac:dyDescent="0.2">
      <c r="A2814" s="103">
        <v>3791</v>
      </c>
      <c r="B2814" t="s">
        <v>143</v>
      </c>
      <c r="C2814" s="103">
        <v>26</v>
      </c>
      <c r="D2814" s="103">
        <v>10416</v>
      </c>
      <c r="E2814" s="162">
        <v>44238</v>
      </c>
    </row>
    <row r="2815" spans="1:5" x14ac:dyDescent="0.2">
      <c r="A2815" s="103">
        <v>3742</v>
      </c>
      <c r="B2815" t="s">
        <v>121</v>
      </c>
      <c r="C2815" s="103">
        <v>26</v>
      </c>
      <c r="D2815" s="103">
        <v>9502</v>
      </c>
      <c r="E2815" s="162">
        <v>44238</v>
      </c>
    </row>
    <row r="2816" spans="1:5" x14ac:dyDescent="0.2">
      <c r="A2816" s="103">
        <v>3783</v>
      </c>
      <c r="B2816" t="s">
        <v>124</v>
      </c>
      <c r="C2816" s="103">
        <v>25</v>
      </c>
      <c r="D2816" s="103">
        <v>13828</v>
      </c>
      <c r="E2816" s="162">
        <v>44238</v>
      </c>
    </row>
    <row r="2817" spans="1:5" x14ac:dyDescent="0.2">
      <c r="A2817" s="103">
        <v>3743</v>
      </c>
      <c r="B2817" t="s">
        <v>131</v>
      </c>
      <c r="C2817" s="103">
        <v>25</v>
      </c>
      <c r="D2817" s="103">
        <v>15220</v>
      </c>
      <c r="E2817" s="162">
        <v>44238</v>
      </c>
    </row>
    <row r="2818" spans="1:5" x14ac:dyDescent="0.2">
      <c r="A2818" s="103">
        <v>3723</v>
      </c>
      <c r="B2818" t="s">
        <v>113</v>
      </c>
      <c r="C2818" s="103">
        <v>24</v>
      </c>
      <c r="D2818" s="103">
        <v>19308</v>
      </c>
      <c r="E2818" s="162">
        <v>44238</v>
      </c>
    </row>
    <row r="2819" spans="1:5" x14ac:dyDescent="0.2">
      <c r="A2819" s="103">
        <v>1619</v>
      </c>
      <c r="B2819" t="s">
        <v>83</v>
      </c>
      <c r="C2819" s="103">
        <v>23</v>
      </c>
      <c r="D2819" s="103">
        <v>10256</v>
      </c>
      <c r="E2819" s="162">
        <v>44238</v>
      </c>
    </row>
    <row r="2820" spans="1:5" x14ac:dyDescent="0.2">
      <c r="A2820" s="103">
        <v>3760</v>
      </c>
      <c r="B2820" t="s">
        <v>114</v>
      </c>
      <c r="C2820" s="103">
        <v>23</v>
      </c>
      <c r="D2820" s="103">
        <v>14224</v>
      </c>
      <c r="E2820" s="162">
        <v>44238</v>
      </c>
    </row>
    <row r="2821" spans="1:5" x14ac:dyDescent="0.2">
      <c r="A2821" s="103">
        <v>5617</v>
      </c>
      <c r="B2821" t="s">
        <v>103</v>
      </c>
      <c r="C2821" s="103">
        <v>23</v>
      </c>
      <c r="D2821" s="103">
        <v>5585</v>
      </c>
      <c r="E2821" s="162">
        <v>44238</v>
      </c>
    </row>
    <row r="2822" spans="1:5" x14ac:dyDescent="0.2">
      <c r="A2822" s="103">
        <v>3795</v>
      </c>
      <c r="B2822" t="s">
        <v>138</v>
      </c>
      <c r="C2822" s="103">
        <v>23</v>
      </c>
      <c r="D2822" s="103">
        <v>18505</v>
      </c>
      <c r="E2822" s="162">
        <v>44238</v>
      </c>
    </row>
    <row r="2823" spans="1:5" x14ac:dyDescent="0.2">
      <c r="A2823" s="103">
        <v>5620</v>
      </c>
      <c r="B2823" t="s">
        <v>110</v>
      </c>
      <c r="C2823" s="103">
        <v>23</v>
      </c>
      <c r="D2823" s="103">
        <v>4168</v>
      </c>
      <c r="E2823" s="162">
        <v>44238</v>
      </c>
    </row>
    <row r="2824" spans="1:5" x14ac:dyDescent="0.2">
      <c r="A2824" s="103">
        <v>3765</v>
      </c>
      <c r="B2824" t="s">
        <v>119</v>
      </c>
      <c r="C2824" s="103">
        <v>22</v>
      </c>
      <c r="D2824" s="103">
        <v>14457</v>
      </c>
      <c r="E2824" s="162">
        <v>44238</v>
      </c>
    </row>
    <row r="2825" spans="1:5" x14ac:dyDescent="0.2">
      <c r="A2825" s="103">
        <v>5619</v>
      </c>
      <c r="B2825" t="s">
        <v>102</v>
      </c>
      <c r="C2825" s="103">
        <v>21</v>
      </c>
      <c r="D2825" s="103">
        <v>4951</v>
      </c>
      <c r="E2825" s="162">
        <v>44238</v>
      </c>
    </row>
    <row r="2826" spans="1:5" x14ac:dyDescent="0.2">
      <c r="A2826" s="103">
        <v>3860</v>
      </c>
      <c r="B2826" t="s">
        <v>115</v>
      </c>
      <c r="C2826" s="103">
        <v>21</v>
      </c>
      <c r="D2826" s="103">
        <v>15200</v>
      </c>
      <c r="E2826" s="162">
        <v>44238</v>
      </c>
    </row>
    <row r="2827" spans="1:5" x14ac:dyDescent="0.2">
      <c r="A2827" s="103">
        <v>3753</v>
      </c>
      <c r="B2827" t="s">
        <v>129</v>
      </c>
      <c r="C2827" s="103">
        <v>21</v>
      </c>
      <c r="D2827" s="103">
        <v>18585</v>
      </c>
      <c r="E2827" s="162">
        <v>44238</v>
      </c>
    </row>
    <row r="2828" spans="1:5" x14ac:dyDescent="0.2">
      <c r="A2828" s="103">
        <v>5602</v>
      </c>
      <c r="B2828" t="s">
        <v>107</v>
      </c>
      <c r="C2828" s="103">
        <v>21</v>
      </c>
      <c r="D2828" s="103">
        <v>7934</v>
      </c>
      <c r="E2828" s="162">
        <v>44238</v>
      </c>
    </row>
    <row r="2829" spans="1:5" x14ac:dyDescent="0.2">
      <c r="A2829" s="103">
        <v>5605</v>
      </c>
      <c r="B2829" t="s">
        <v>101</v>
      </c>
      <c r="C2829" s="103">
        <v>19</v>
      </c>
      <c r="D2829" s="103">
        <v>8346</v>
      </c>
      <c r="E2829" s="162">
        <v>44238</v>
      </c>
    </row>
    <row r="2830" spans="1:5" x14ac:dyDescent="0.2">
      <c r="A2830" s="103">
        <v>1613</v>
      </c>
      <c r="B2830" t="s">
        <v>84</v>
      </c>
      <c r="C2830" s="103">
        <v>16</v>
      </c>
      <c r="D2830" s="103">
        <v>7274</v>
      </c>
      <c r="E2830" s="162">
        <v>44238</v>
      </c>
    </row>
    <row r="2831" spans="1:5" x14ac:dyDescent="0.2">
      <c r="A2831" s="103">
        <v>5621</v>
      </c>
      <c r="B2831" t="s">
        <v>100</v>
      </c>
      <c r="C2831" s="103">
        <v>14</v>
      </c>
      <c r="D2831" s="103">
        <v>5970</v>
      </c>
      <c r="E2831" s="162">
        <v>44238</v>
      </c>
    </row>
    <row r="2832" spans="1:5" x14ac:dyDescent="0.2">
      <c r="A2832" s="103">
        <v>1604</v>
      </c>
      <c r="B2832" t="s">
        <v>86</v>
      </c>
      <c r="C2832" s="103">
        <v>14</v>
      </c>
      <c r="D2832" s="103">
        <v>10222</v>
      </c>
      <c r="E2832" s="162">
        <v>44238</v>
      </c>
    </row>
    <row r="2833" spans="1:5" x14ac:dyDescent="0.2">
      <c r="A2833" s="103">
        <v>5606</v>
      </c>
      <c r="B2833" t="s">
        <v>108</v>
      </c>
      <c r="C2833" s="103">
        <v>14</v>
      </c>
      <c r="D2833" s="103">
        <v>4209</v>
      </c>
      <c r="E2833" s="162">
        <v>44238</v>
      </c>
    </row>
    <row r="2834" spans="1:5" x14ac:dyDescent="0.2">
      <c r="A2834" s="103">
        <v>1605</v>
      </c>
      <c r="B2834" t="s">
        <v>80</v>
      </c>
      <c r="C2834" s="103">
        <v>13</v>
      </c>
      <c r="D2834" s="103">
        <v>6877</v>
      </c>
      <c r="E2834" s="162">
        <v>44238</v>
      </c>
    </row>
    <row r="2835" spans="1:5" x14ac:dyDescent="0.2">
      <c r="A2835" s="103">
        <v>5615</v>
      </c>
      <c r="B2835" t="s">
        <v>105</v>
      </c>
      <c r="C2835" s="103">
        <v>5</v>
      </c>
      <c r="D2835" s="103">
        <v>1872</v>
      </c>
      <c r="E2835" s="162">
        <v>44238</v>
      </c>
    </row>
    <row r="2836" spans="1:5" x14ac:dyDescent="0.2">
      <c r="A2836" s="103">
        <v>3722</v>
      </c>
      <c r="B2836" t="s">
        <v>99</v>
      </c>
      <c r="C2836" s="103">
        <v>39</v>
      </c>
      <c r="D2836" s="103">
        <v>8135</v>
      </c>
      <c r="E2836" s="162">
        <v>44239</v>
      </c>
    </row>
    <row r="2837" spans="1:5" x14ac:dyDescent="0.2">
      <c r="A2837" s="103">
        <v>3846</v>
      </c>
      <c r="B2837" t="s">
        <v>120</v>
      </c>
      <c r="C2837" s="103">
        <v>37</v>
      </c>
      <c r="D2837" s="103">
        <v>12099</v>
      </c>
      <c r="E2837" s="162">
        <v>44239</v>
      </c>
    </row>
    <row r="2838" spans="1:5" x14ac:dyDescent="0.2">
      <c r="A2838" s="103">
        <v>3718</v>
      </c>
      <c r="B2838" t="s">
        <v>123</v>
      </c>
      <c r="C2838" s="103">
        <v>36</v>
      </c>
      <c r="D2838" s="103">
        <v>13019</v>
      </c>
      <c r="E2838" s="162">
        <v>44239</v>
      </c>
    </row>
    <row r="2839" spans="1:5" x14ac:dyDescent="0.2">
      <c r="A2839" s="103">
        <v>5613</v>
      </c>
      <c r="B2839" t="s">
        <v>104</v>
      </c>
      <c r="C2839" s="103">
        <v>36</v>
      </c>
      <c r="D2839" s="103">
        <v>5750</v>
      </c>
      <c r="E2839" s="162">
        <v>44239</v>
      </c>
    </row>
    <row r="2840" spans="1:5" x14ac:dyDescent="0.2">
      <c r="A2840" s="103">
        <v>3736</v>
      </c>
      <c r="B2840" t="s">
        <v>146</v>
      </c>
      <c r="C2840" s="103">
        <v>36</v>
      </c>
      <c r="D2840" s="103">
        <v>13944</v>
      </c>
      <c r="E2840" s="162">
        <v>44239</v>
      </c>
    </row>
    <row r="2841" spans="1:5" x14ac:dyDescent="0.2">
      <c r="A2841" s="103">
        <v>3824</v>
      </c>
      <c r="B2841" t="s">
        <v>135</v>
      </c>
      <c r="C2841" s="103">
        <v>36</v>
      </c>
      <c r="D2841" s="103">
        <v>14868</v>
      </c>
      <c r="E2841" s="162">
        <v>44239</v>
      </c>
    </row>
    <row r="2842" spans="1:5" x14ac:dyDescent="0.2">
      <c r="A2842" s="103">
        <v>3844</v>
      </c>
      <c r="B2842" t="s">
        <v>130</v>
      </c>
      <c r="C2842" s="103">
        <v>34</v>
      </c>
      <c r="D2842" s="103">
        <v>14341</v>
      </c>
      <c r="E2842" s="162">
        <v>44239</v>
      </c>
    </row>
    <row r="2843" spans="1:5" x14ac:dyDescent="0.2">
      <c r="A2843" s="103">
        <v>3783</v>
      </c>
      <c r="B2843" t="s">
        <v>124</v>
      </c>
      <c r="C2843" s="103">
        <v>33</v>
      </c>
      <c r="D2843" s="103">
        <v>16595</v>
      </c>
      <c r="E2843" s="162">
        <v>44239</v>
      </c>
    </row>
    <row r="2844" spans="1:5" x14ac:dyDescent="0.2">
      <c r="A2844" s="103">
        <v>3752</v>
      </c>
      <c r="B2844" t="s">
        <v>142</v>
      </c>
      <c r="C2844" s="103">
        <v>33</v>
      </c>
      <c r="D2844" s="103">
        <v>12883</v>
      </c>
      <c r="E2844" s="162">
        <v>44239</v>
      </c>
    </row>
    <row r="2845" spans="1:5" x14ac:dyDescent="0.2">
      <c r="A2845" s="103">
        <v>3764</v>
      </c>
      <c r="B2845" t="s">
        <v>139</v>
      </c>
      <c r="C2845" s="103">
        <v>30</v>
      </c>
      <c r="D2845" s="103">
        <v>17392</v>
      </c>
      <c r="E2845" s="162">
        <v>44239</v>
      </c>
    </row>
    <row r="2846" spans="1:5" x14ac:dyDescent="0.2">
      <c r="A2846" s="103">
        <v>5603</v>
      </c>
      <c r="B2846" t="s">
        <v>109</v>
      </c>
      <c r="C2846" s="103">
        <v>30</v>
      </c>
      <c r="D2846" s="103">
        <v>3903</v>
      </c>
      <c r="E2846" s="162">
        <v>44239</v>
      </c>
    </row>
    <row r="2847" spans="1:5" x14ac:dyDescent="0.2">
      <c r="A2847" s="103">
        <v>3761</v>
      </c>
      <c r="B2847" t="s">
        <v>140</v>
      </c>
      <c r="C2847" s="103">
        <v>29</v>
      </c>
      <c r="D2847" s="103">
        <v>12363</v>
      </c>
      <c r="E2847" s="162">
        <v>44239</v>
      </c>
    </row>
    <row r="2848" spans="1:5" x14ac:dyDescent="0.2">
      <c r="A2848" s="103">
        <v>1602</v>
      </c>
      <c r="B2848" t="s">
        <v>88</v>
      </c>
      <c r="C2848" s="103">
        <v>27</v>
      </c>
      <c r="D2848" s="103">
        <v>14636</v>
      </c>
      <c r="E2848" s="162">
        <v>44239</v>
      </c>
    </row>
    <row r="2849" spans="1:5" x14ac:dyDescent="0.2">
      <c r="A2849" s="103">
        <v>1601</v>
      </c>
      <c r="B2849" t="s">
        <v>81</v>
      </c>
      <c r="C2849" s="103">
        <v>26</v>
      </c>
      <c r="D2849" s="103">
        <v>14606</v>
      </c>
      <c r="E2849" s="162">
        <v>44239</v>
      </c>
    </row>
    <row r="2850" spans="1:5" x14ac:dyDescent="0.2">
      <c r="A2850" s="103">
        <v>3787</v>
      </c>
      <c r="B2850" t="s">
        <v>128</v>
      </c>
      <c r="C2850" s="103">
        <v>26</v>
      </c>
      <c r="D2850" s="103">
        <v>11559</v>
      </c>
      <c r="E2850" s="162">
        <v>44239</v>
      </c>
    </row>
    <row r="2851" spans="1:5" x14ac:dyDescent="0.2">
      <c r="A2851" s="103">
        <v>3863</v>
      </c>
      <c r="B2851" t="s">
        <v>133</v>
      </c>
      <c r="C2851" s="103">
        <v>25</v>
      </c>
      <c r="D2851" s="103">
        <v>16594</v>
      </c>
      <c r="E2851" s="162">
        <v>44239</v>
      </c>
    </row>
    <row r="2852" spans="1:5" x14ac:dyDescent="0.2">
      <c r="A2852" s="103">
        <v>3784</v>
      </c>
      <c r="B2852" t="s">
        <v>136</v>
      </c>
      <c r="C2852" s="103">
        <v>25</v>
      </c>
      <c r="D2852" s="103">
        <v>10225</v>
      </c>
      <c r="E2852" s="162">
        <v>44239</v>
      </c>
    </row>
    <row r="2853" spans="1:5" x14ac:dyDescent="0.2">
      <c r="A2853" s="103">
        <v>1608</v>
      </c>
      <c r="B2853" t="s">
        <v>78</v>
      </c>
      <c r="C2853" s="103">
        <v>24</v>
      </c>
      <c r="D2853" s="103">
        <v>14331</v>
      </c>
      <c r="E2853" s="162">
        <v>44239</v>
      </c>
    </row>
    <row r="2854" spans="1:5" x14ac:dyDescent="0.2">
      <c r="A2854" s="103">
        <v>3797</v>
      </c>
      <c r="B2854" t="s">
        <v>112</v>
      </c>
      <c r="C2854" s="103">
        <v>24</v>
      </c>
      <c r="D2854" s="103">
        <v>10279</v>
      </c>
      <c r="E2854" s="162">
        <v>44239</v>
      </c>
    </row>
    <row r="2855" spans="1:5" x14ac:dyDescent="0.2">
      <c r="A2855" s="103">
        <v>5619</v>
      </c>
      <c r="B2855" t="s">
        <v>102</v>
      </c>
      <c r="C2855" s="103">
        <v>24</v>
      </c>
      <c r="D2855" s="103">
        <v>6677</v>
      </c>
      <c r="E2855" s="162">
        <v>44239</v>
      </c>
    </row>
    <row r="2856" spans="1:5" x14ac:dyDescent="0.2">
      <c r="A2856" s="103">
        <v>3842</v>
      </c>
      <c r="B2856" t="s">
        <v>137</v>
      </c>
      <c r="C2856" s="103">
        <v>23</v>
      </c>
      <c r="D2856" s="103">
        <v>13477</v>
      </c>
      <c r="E2856" s="162">
        <v>44239</v>
      </c>
    </row>
    <row r="2857" spans="1:5" x14ac:dyDescent="0.2">
      <c r="A2857" s="103">
        <v>1619</v>
      </c>
      <c r="B2857" t="s">
        <v>83</v>
      </c>
      <c r="C2857" s="103">
        <v>23</v>
      </c>
      <c r="D2857" s="103">
        <v>7228</v>
      </c>
      <c r="E2857" s="162">
        <v>44239</v>
      </c>
    </row>
    <row r="2858" spans="1:5" x14ac:dyDescent="0.2">
      <c r="A2858" s="103">
        <v>3760</v>
      </c>
      <c r="B2858" t="s">
        <v>114</v>
      </c>
      <c r="C2858" s="103">
        <v>23</v>
      </c>
      <c r="D2858" s="103">
        <v>16289</v>
      </c>
      <c r="E2858" s="162">
        <v>44239</v>
      </c>
    </row>
    <row r="2859" spans="1:5" x14ac:dyDescent="0.2">
      <c r="A2859" s="103">
        <v>3737</v>
      </c>
      <c r="B2859" t="s">
        <v>145</v>
      </c>
      <c r="C2859" s="103">
        <v>23</v>
      </c>
      <c r="D2859" s="103">
        <v>14586</v>
      </c>
      <c r="E2859" s="162">
        <v>44239</v>
      </c>
    </row>
    <row r="2860" spans="1:5" x14ac:dyDescent="0.2">
      <c r="A2860" s="103">
        <v>5620</v>
      </c>
      <c r="B2860" t="s">
        <v>110</v>
      </c>
      <c r="C2860" s="103">
        <v>23</v>
      </c>
      <c r="D2860" s="103">
        <v>7061</v>
      </c>
      <c r="E2860" s="162">
        <v>44239</v>
      </c>
    </row>
    <row r="2861" spans="1:5" x14ac:dyDescent="0.2">
      <c r="A2861" s="103">
        <v>5617</v>
      </c>
      <c r="B2861" t="s">
        <v>103</v>
      </c>
      <c r="C2861" s="103">
        <v>22</v>
      </c>
      <c r="D2861" s="103">
        <v>5559</v>
      </c>
      <c r="E2861" s="162">
        <v>44239</v>
      </c>
    </row>
    <row r="2862" spans="1:5" x14ac:dyDescent="0.2">
      <c r="A2862" s="103">
        <v>3795</v>
      </c>
      <c r="B2862" t="s">
        <v>138</v>
      </c>
      <c r="C2862" s="103">
        <v>22</v>
      </c>
      <c r="D2862" s="103">
        <v>15909</v>
      </c>
      <c r="E2862" s="162">
        <v>44239</v>
      </c>
    </row>
    <row r="2863" spans="1:5" x14ac:dyDescent="0.2">
      <c r="A2863" s="103">
        <v>3849</v>
      </c>
      <c r="B2863" t="s">
        <v>147</v>
      </c>
      <c r="C2863" s="103">
        <v>22</v>
      </c>
      <c r="D2863" s="103">
        <v>11593</v>
      </c>
      <c r="E2863" s="162">
        <v>44239</v>
      </c>
    </row>
    <row r="2864" spans="1:5" x14ac:dyDescent="0.2">
      <c r="A2864" s="103">
        <v>5621</v>
      </c>
      <c r="B2864" t="s">
        <v>100</v>
      </c>
      <c r="C2864" s="103">
        <v>21</v>
      </c>
      <c r="D2864" s="103">
        <v>5545</v>
      </c>
      <c r="E2864" s="162">
        <v>44239</v>
      </c>
    </row>
    <row r="2865" spans="1:5" x14ac:dyDescent="0.2">
      <c r="A2865" s="103">
        <v>5605</v>
      </c>
      <c r="B2865" t="s">
        <v>101</v>
      </c>
      <c r="C2865" s="103">
        <v>21</v>
      </c>
      <c r="D2865" s="103">
        <v>8943</v>
      </c>
      <c r="E2865" s="162">
        <v>44239</v>
      </c>
    </row>
    <row r="2866" spans="1:5" x14ac:dyDescent="0.2">
      <c r="A2866" s="103">
        <v>3791</v>
      </c>
      <c r="B2866" t="s">
        <v>143</v>
      </c>
      <c r="C2866" s="103">
        <v>21</v>
      </c>
      <c r="D2866" s="103">
        <v>9031</v>
      </c>
      <c r="E2866" s="162">
        <v>44239</v>
      </c>
    </row>
    <row r="2867" spans="1:5" x14ac:dyDescent="0.2">
      <c r="A2867" s="103">
        <v>3743</v>
      </c>
      <c r="B2867" t="s">
        <v>131</v>
      </c>
      <c r="C2867" s="103">
        <v>21</v>
      </c>
      <c r="D2867" s="103">
        <v>17795</v>
      </c>
      <c r="E2867" s="162">
        <v>44239</v>
      </c>
    </row>
    <row r="2868" spans="1:5" x14ac:dyDescent="0.2">
      <c r="A2868" s="103">
        <v>5602</v>
      </c>
      <c r="B2868" t="s">
        <v>107</v>
      </c>
      <c r="C2868" s="103">
        <v>21</v>
      </c>
      <c r="D2868" s="103">
        <v>9859</v>
      </c>
      <c r="E2868" s="162">
        <v>44239</v>
      </c>
    </row>
    <row r="2869" spans="1:5" x14ac:dyDescent="0.2">
      <c r="A2869" s="103">
        <v>3873</v>
      </c>
      <c r="B2869" t="s">
        <v>132</v>
      </c>
      <c r="C2869" s="103">
        <v>21</v>
      </c>
      <c r="D2869" s="103">
        <v>11350</v>
      </c>
      <c r="E2869" s="162">
        <v>44239</v>
      </c>
    </row>
    <row r="2870" spans="1:5" x14ac:dyDescent="0.2">
      <c r="A2870" s="103">
        <v>3788</v>
      </c>
      <c r="B2870" t="s">
        <v>127</v>
      </c>
      <c r="C2870" s="103">
        <v>19</v>
      </c>
      <c r="D2870" s="103">
        <v>14317</v>
      </c>
      <c r="E2870" s="162">
        <v>44239</v>
      </c>
    </row>
    <row r="2871" spans="1:5" x14ac:dyDescent="0.2">
      <c r="A2871" s="103">
        <v>3742</v>
      </c>
      <c r="B2871" t="s">
        <v>121</v>
      </c>
      <c r="C2871" s="103">
        <v>18</v>
      </c>
      <c r="D2871" s="103">
        <v>14646</v>
      </c>
      <c r="E2871" s="162">
        <v>44239</v>
      </c>
    </row>
    <row r="2872" spans="1:5" x14ac:dyDescent="0.2">
      <c r="A2872" s="103">
        <v>1604</v>
      </c>
      <c r="B2872" t="s">
        <v>86</v>
      </c>
      <c r="C2872" s="103">
        <v>17</v>
      </c>
      <c r="D2872" s="103">
        <v>5525</v>
      </c>
      <c r="E2872" s="162">
        <v>44239</v>
      </c>
    </row>
    <row r="2873" spans="1:5" x14ac:dyDescent="0.2">
      <c r="A2873" s="103">
        <v>5606</v>
      </c>
      <c r="B2873" t="s">
        <v>108</v>
      </c>
      <c r="C2873" s="103">
        <v>17</v>
      </c>
      <c r="D2873" s="103">
        <v>4792</v>
      </c>
      <c r="E2873" s="162">
        <v>44239</v>
      </c>
    </row>
    <row r="2874" spans="1:5" x14ac:dyDescent="0.2">
      <c r="A2874" s="103">
        <v>1613</v>
      </c>
      <c r="B2874" t="s">
        <v>84</v>
      </c>
      <c r="C2874" s="103">
        <v>13</v>
      </c>
      <c r="D2874" s="103">
        <v>4814</v>
      </c>
      <c r="E2874" s="162">
        <v>44239</v>
      </c>
    </row>
    <row r="2875" spans="1:5" x14ac:dyDescent="0.2">
      <c r="A2875" s="103">
        <v>1636</v>
      </c>
      <c r="B2875" t="s">
        <v>82</v>
      </c>
      <c r="C2875" s="103">
        <v>12</v>
      </c>
      <c r="D2875" s="103">
        <v>6484</v>
      </c>
      <c r="E2875" s="162">
        <v>44239</v>
      </c>
    </row>
    <row r="2876" spans="1:5" x14ac:dyDescent="0.2">
      <c r="A2876" s="103">
        <v>1607</v>
      </c>
      <c r="B2876" t="s">
        <v>87</v>
      </c>
      <c r="C2876" s="103">
        <v>12</v>
      </c>
      <c r="D2876" s="103">
        <v>4636</v>
      </c>
      <c r="E2876" s="162">
        <v>44239</v>
      </c>
    </row>
    <row r="2877" spans="1:5" x14ac:dyDescent="0.2">
      <c r="A2877" s="103">
        <v>5615</v>
      </c>
      <c r="B2877" t="s">
        <v>105</v>
      </c>
      <c r="C2877" s="103">
        <v>11</v>
      </c>
      <c r="D2877" s="103">
        <v>3479</v>
      </c>
      <c r="E2877" s="162">
        <v>44239</v>
      </c>
    </row>
    <row r="2878" spans="1:5" x14ac:dyDescent="0.2">
      <c r="A2878" s="103">
        <v>3860</v>
      </c>
      <c r="B2878" t="s">
        <v>115</v>
      </c>
      <c r="C2878" s="103">
        <v>9</v>
      </c>
      <c r="D2878" s="103">
        <v>5103</v>
      </c>
      <c r="E2878" s="162">
        <v>44239</v>
      </c>
    </row>
    <row r="2879" spans="1:5" x14ac:dyDescent="0.2">
      <c r="A2879" s="103">
        <v>1605</v>
      </c>
      <c r="B2879" t="s">
        <v>80</v>
      </c>
      <c r="C2879" s="103">
        <v>7</v>
      </c>
      <c r="D2879" s="103">
        <v>2918</v>
      </c>
      <c r="E2879" s="162">
        <v>44239</v>
      </c>
    </row>
    <row r="2880" spans="1:5" x14ac:dyDescent="0.2">
      <c r="A2880" s="103">
        <v>3718</v>
      </c>
      <c r="B2880" t="s">
        <v>123</v>
      </c>
      <c r="C2880" s="103">
        <v>47</v>
      </c>
      <c r="D2880" s="103">
        <v>18577</v>
      </c>
      <c r="E2880" s="162">
        <v>44240</v>
      </c>
    </row>
    <row r="2881" spans="1:5" x14ac:dyDescent="0.2">
      <c r="A2881" s="103">
        <v>3843</v>
      </c>
      <c r="B2881" t="s">
        <v>125</v>
      </c>
      <c r="C2881" s="103">
        <v>42</v>
      </c>
      <c r="D2881" s="103">
        <v>17497</v>
      </c>
      <c r="E2881" s="162">
        <v>44240</v>
      </c>
    </row>
    <row r="2882" spans="1:5" x14ac:dyDescent="0.2">
      <c r="A2882" s="103">
        <v>3722</v>
      </c>
      <c r="B2882" t="s">
        <v>99</v>
      </c>
      <c r="C2882" s="103">
        <v>38</v>
      </c>
      <c r="D2882" s="103">
        <v>9361</v>
      </c>
      <c r="E2882" s="162">
        <v>44240</v>
      </c>
    </row>
    <row r="2883" spans="1:5" x14ac:dyDescent="0.2">
      <c r="A2883" s="103">
        <v>3849</v>
      </c>
      <c r="B2883" t="s">
        <v>147</v>
      </c>
      <c r="C2883" s="103">
        <v>36</v>
      </c>
      <c r="D2883" s="103">
        <v>12328</v>
      </c>
      <c r="E2883" s="162">
        <v>44240</v>
      </c>
    </row>
    <row r="2884" spans="1:5" x14ac:dyDescent="0.2">
      <c r="A2884" s="103">
        <v>3846</v>
      </c>
      <c r="B2884" t="s">
        <v>120</v>
      </c>
      <c r="C2884" s="103">
        <v>34</v>
      </c>
      <c r="D2884" s="103">
        <v>11634</v>
      </c>
      <c r="E2884" s="162">
        <v>44240</v>
      </c>
    </row>
    <row r="2885" spans="1:5" x14ac:dyDescent="0.2">
      <c r="A2885" s="103">
        <v>3765</v>
      </c>
      <c r="B2885" t="s">
        <v>119</v>
      </c>
      <c r="C2885" s="103">
        <v>33</v>
      </c>
      <c r="D2885" s="103">
        <v>17153</v>
      </c>
      <c r="E2885" s="162">
        <v>44240</v>
      </c>
    </row>
    <row r="2886" spans="1:5" x14ac:dyDescent="0.2">
      <c r="A2886" s="103">
        <v>3859</v>
      </c>
      <c r="B2886" t="s">
        <v>117</v>
      </c>
      <c r="C2886" s="103">
        <v>28</v>
      </c>
      <c r="D2886" s="103">
        <v>14593</v>
      </c>
      <c r="E2886" s="162">
        <v>44240</v>
      </c>
    </row>
    <row r="2887" spans="1:5" x14ac:dyDescent="0.2">
      <c r="A2887" s="103">
        <v>3751</v>
      </c>
      <c r="B2887" t="s">
        <v>111</v>
      </c>
      <c r="C2887" s="103">
        <v>25</v>
      </c>
      <c r="D2887" s="103">
        <v>11305</v>
      </c>
      <c r="E2887" s="162">
        <v>44240</v>
      </c>
    </row>
    <row r="2888" spans="1:5" x14ac:dyDescent="0.2">
      <c r="A2888" s="103">
        <v>3806</v>
      </c>
      <c r="B2888" t="s">
        <v>118</v>
      </c>
      <c r="C2888" s="103">
        <v>25</v>
      </c>
      <c r="D2888" s="103">
        <v>13693</v>
      </c>
      <c r="E2888" s="162">
        <v>44240</v>
      </c>
    </row>
    <row r="2889" spans="1:5" x14ac:dyDescent="0.2">
      <c r="A2889" s="103">
        <v>3743</v>
      </c>
      <c r="B2889" t="s">
        <v>131</v>
      </c>
      <c r="C2889" s="103">
        <v>25</v>
      </c>
      <c r="D2889" s="103">
        <v>14817</v>
      </c>
      <c r="E2889" s="162">
        <v>44240</v>
      </c>
    </row>
    <row r="2890" spans="1:5" x14ac:dyDescent="0.2">
      <c r="A2890" s="103">
        <v>1613</v>
      </c>
      <c r="B2890" t="s">
        <v>84</v>
      </c>
      <c r="C2890" s="103">
        <v>24</v>
      </c>
      <c r="D2890" s="103">
        <v>10195</v>
      </c>
      <c r="E2890" s="162">
        <v>44240</v>
      </c>
    </row>
    <row r="2891" spans="1:5" x14ac:dyDescent="0.2">
      <c r="A2891" s="103">
        <v>3783</v>
      </c>
      <c r="B2891" t="s">
        <v>124</v>
      </c>
      <c r="C2891" s="103">
        <v>22</v>
      </c>
      <c r="D2891" s="103">
        <v>11609</v>
      </c>
      <c r="E2891" s="162">
        <v>44240</v>
      </c>
    </row>
    <row r="2892" spans="1:5" x14ac:dyDescent="0.2">
      <c r="A2892" s="103">
        <v>3795</v>
      </c>
      <c r="B2892" t="s">
        <v>138</v>
      </c>
      <c r="C2892" s="103">
        <v>21</v>
      </c>
      <c r="D2892" s="103">
        <v>12689</v>
      </c>
      <c r="E2892" s="162">
        <v>44240</v>
      </c>
    </row>
    <row r="2893" spans="1:5" x14ac:dyDescent="0.2">
      <c r="A2893" s="103">
        <v>3752</v>
      </c>
      <c r="B2893" t="s">
        <v>142</v>
      </c>
      <c r="C2893" s="103">
        <v>21</v>
      </c>
      <c r="D2893" s="103">
        <v>8566</v>
      </c>
      <c r="E2893" s="162">
        <v>44240</v>
      </c>
    </row>
    <row r="2894" spans="1:5" x14ac:dyDescent="0.2">
      <c r="A2894" s="103">
        <v>3867</v>
      </c>
      <c r="B2894" t="s">
        <v>144</v>
      </c>
      <c r="C2894" s="103">
        <v>21</v>
      </c>
      <c r="D2894" s="103">
        <v>13850</v>
      </c>
      <c r="E2894" s="162">
        <v>44240</v>
      </c>
    </row>
    <row r="2895" spans="1:5" x14ac:dyDescent="0.2">
      <c r="A2895" s="103">
        <v>3761</v>
      </c>
      <c r="B2895" t="s">
        <v>140</v>
      </c>
      <c r="C2895" s="103">
        <v>20</v>
      </c>
      <c r="D2895" s="103">
        <v>11327</v>
      </c>
      <c r="E2895" s="162">
        <v>44240</v>
      </c>
    </row>
    <row r="2896" spans="1:5" x14ac:dyDescent="0.2">
      <c r="A2896" s="103">
        <v>3760</v>
      </c>
      <c r="B2896" t="s">
        <v>114</v>
      </c>
      <c r="C2896" s="103">
        <v>19</v>
      </c>
      <c r="D2896" s="103">
        <v>7749</v>
      </c>
      <c r="E2896" s="162">
        <v>44240</v>
      </c>
    </row>
    <row r="2897" spans="1:5" x14ac:dyDescent="0.2">
      <c r="A2897" s="103">
        <v>3739</v>
      </c>
      <c r="B2897" t="s">
        <v>141</v>
      </c>
      <c r="C2897" s="103">
        <v>19</v>
      </c>
      <c r="D2897" s="103">
        <v>5536</v>
      </c>
      <c r="E2897" s="162">
        <v>44240</v>
      </c>
    </row>
    <row r="2898" spans="1:5" x14ac:dyDescent="0.2">
      <c r="A2898" s="103">
        <v>3776</v>
      </c>
      <c r="B2898" t="s">
        <v>134</v>
      </c>
      <c r="C2898" s="103">
        <v>19</v>
      </c>
      <c r="D2898" s="103">
        <v>13161</v>
      </c>
      <c r="E2898" s="162">
        <v>44240</v>
      </c>
    </row>
    <row r="2899" spans="1:5" x14ac:dyDescent="0.2">
      <c r="A2899" s="103">
        <v>3784</v>
      </c>
      <c r="B2899" t="s">
        <v>136</v>
      </c>
      <c r="C2899" s="103">
        <v>19</v>
      </c>
      <c r="D2899" s="103">
        <v>7774</v>
      </c>
      <c r="E2899" s="162">
        <v>44240</v>
      </c>
    </row>
    <row r="2900" spans="1:5" x14ac:dyDescent="0.2">
      <c r="A2900" s="103">
        <v>3767</v>
      </c>
      <c r="B2900" t="s">
        <v>126</v>
      </c>
      <c r="C2900" s="103">
        <v>18</v>
      </c>
      <c r="D2900" s="103">
        <v>6319</v>
      </c>
      <c r="E2900" s="162">
        <v>44240</v>
      </c>
    </row>
    <row r="2901" spans="1:5" x14ac:dyDescent="0.2">
      <c r="A2901" s="103">
        <v>3723</v>
      </c>
      <c r="B2901" t="s">
        <v>113</v>
      </c>
      <c r="C2901" s="103">
        <v>18</v>
      </c>
      <c r="D2901" s="103">
        <v>10982</v>
      </c>
      <c r="E2901" s="162">
        <v>44240</v>
      </c>
    </row>
    <row r="2902" spans="1:5" x14ac:dyDescent="0.2">
      <c r="A2902" s="103">
        <v>3715</v>
      </c>
      <c r="B2902" t="s">
        <v>122</v>
      </c>
      <c r="C2902" s="103">
        <v>18</v>
      </c>
      <c r="D2902" s="103">
        <v>6295</v>
      </c>
      <c r="E2902" s="162">
        <v>44240</v>
      </c>
    </row>
    <row r="2903" spans="1:5" x14ac:dyDescent="0.2">
      <c r="A2903" s="103">
        <v>3797</v>
      </c>
      <c r="B2903" t="s">
        <v>112</v>
      </c>
      <c r="C2903" s="103">
        <v>17</v>
      </c>
      <c r="D2903" s="103">
        <v>6880</v>
      </c>
      <c r="E2903" s="162">
        <v>44240</v>
      </c>
    </row>
    <row r="2904" spans="1:5" x14ac:dyDescent="0.2">
      <c r="A2904" s="103">
        <v>3736</v>
      </c>
      <c r="B2904" t="s">
        <v>146</v>
      </c>
      <c r="C2904" s="103">
        <v>16</v>
      </c>
      <c r="D2904" s="103">
        <v>9901</v>
      </c>
      <c r="E2904" s="162">
        <v>44240</v>
      </c>
    </row>
    <row r="2905" spans="1:5" x14ac:dyDescent="0.2">
      <c r="A2905" s="103">
        <v>3787</v>
      </c>
      <c r="B2905" t="s">
        <v>128</v>
      </c>
      <c r="C2905" s="103">
        <v>15</v>
      </c>
      <c r="D2905" s="103">
        <v>7003</v>
      </c>
      <c r="E2905" s="162">
        <v>44240</v>
      </c>
    </row>
    <row r="2906" spans="1:5" x14ac:dyDescent="0.2">
      <c r="A2906" s="103">
        <v>3873</v>
      </c>
      <c r="B2906" t="s">
        <v>132</v>
      </c>
      <c r="C2906" s="103">
        <v>15</v>
      </c>
      <c r="D2906" s="103">
        <v>10112</v>
      </c>
      <c r="E2906" s="162">
        <v>44240</v>
      </c>
    </row>
    <row r="2907" spans="1:5" x14ac:dyDescent="0.2">
      <c r="A2907" s="103">
        <v>1603</v>
      </c>
      <c r="B2907" t="s">
        <v>89</v>
      </c>
      <c r="C2907" s="103">
        <v>9</v>
      </c>
      <c r="D2907" s="103">
        <v>5683</v>
      </c>
      <c r="E2907" s="162">
        <v>44240</v>
      </c>
    </row>
    <row r="2908" spans="1:5" x14ac:dyDescent="0.2">
      <c r="A2908" s="103">
        <v>1626</v>
      </c>
      <c r="B2908" t="s">
        <v>79</v>
      </c>
      <c r="C2908" s="103">
        <v>8</v>
      </c>
      <c r="D2908" s="103">
        <v>11018</v>
      </c>
      <c r="E2908" s="162">
        <v>44240</v>
      </c>
    </row>
    <row r="2909" spans="1:5" x14ac:dyDescent="0.2">
      <c r="A2909" s="103">
        <v>1602</v>
      </c>
      <c r="B2909" t="s">
        <v>88</v>
      </c>
      <c r="C2909" s="103">
        <v>5</v>
      </c>
      <c r="D2909" s="103">
        <v>3155</v>
      </c>
      <c r="E2909" s="162">
        <v>44240</v>
      </c>
    </row>
    <row r="2910" spans="1:5" x14ac:dyDescent="0.2">
      <c r="A2910" s="103">
        <v>1607</v>
      </c>
      <c r="B2910" t="s">
        <v>87</v>
      </c>
      <c r="C2910" s="103">
        <v>4</v>
      </c>
      <c r="D2910" s="103">
        <v>644</v>
      </c>
      <c r="E2910" s="162">
        <v>44240</v>
      </c>
    </row>
    <row r="2911" spans="1:5" x14ac:dyDescent="0.2">
      <c r="A2911" s="103">
        <v>3859</v>
      </c>
      <c r="B2911" t="s">
        <v>117</v>
      </c>
      <c r="C2911" s="103">
        <v>26</v>
      </c>
      <c r="D2911" s="103">
        <v>14943</v>
      </c>
      <c r="E2911" s="162">
        <v>44241</v>
      </c>
    </row>
    <row r="2912" spans="1:5" x14ac:dyDescent="0.2">
      <c r="A2912" s="103">
        <v>3843</v>
      </c>
      <c r="B2912" t="s">
        <v>125</v>
      </c>
      <c r="C2912" s="103">
        <v>25</v>
      </c>
      <c r="D2912" s="103">
        <v>6335</v>
      </c>
      <c r="E2912" s="162">
        <v>44241</v>
      </c>
    </row>
    <row r="2913" spans="1:5" x14ac:dyDescent="0.2">
      <c r="A2913" s="103">
        <v>3824</v>
      </c>
      <c r="B2913" t="s">
        <v>135</v>
      </c>
      <c r="C2913" s="103">
        <v>22</v>
      </c>
      <c r="D2913" s="103">
        <v>14463</v>
      </c>
      <c r="E2913" s="162">
        <v>44241</v>
      </c>
    </row>
    <row r="2914" spans="1:5" x14ac:dyDescent="0.2">
      <c r="A2914" s="103">
        <v>1601</v>
      </c>
      <c r="B2914" t="s">
        <v>81</v>
      </c>
      <c r="C2914" s="103">
        <v>20</v>
      </c>
      <c r="D2914" s="103">
        <v>14742</v>
      </c>
      <c r="E2914" s="162">
        <v>44241</v>
      </c>
    </row>
    <row r="2915" spans="1:5" x14ac:dyDescent="0.2">
      <c r="A2915" s="103">
        <v>3844</v>
      </c>
      <c r="B2915" t="s">
        <v>130</v>
      </c>
      <c r="C2915" s="103">
        <v>20</v>
      </c>
      <c r="D2915" s="103">
        <v>6243</v>
      </c>
      <c r="E2915" s="162">
        <v>44241</v>
      </c>
    </row>
    <row r="2916" spans="1:5" x14ac:dyDescent="0.2">
      <c r="A2916" s="103">
        <v>3764</v>
      </c>
      <c r="B2916" t="s">
        <v>139</v>
      </c>
      <c r="C2916" s="103">
        <v>20</v>
      </c>
      <c r="D2916" s="103">
        <v>15816</v>
      </c>
      <c r="E2916" s="162">
        <v>44241</v>
      </c>
    </row>
    <row r="2917" spans="1:5" x14ac:dyDescent="0.2">
      <c r="A2917" s="103">
        <v>1626</v>
      </c>
      <c r="B2917" t="s">
        <v>79</v>
      </c>
      <c r="C2917" s="103">
        <v>19</v>
      </c>
      <c r="D2917" s="103">
        <v>10081</v>
      </c>
      <c r="E2917" s="162">
        <v>44241</v>
      </c>
    </row>
    <row r="2918" spans="1:5" x14ac:dyDescent="0.2">
      <c r="A2918" s="103">
        <v>3863</v>
      </c>
      <c r="B2918" t="s">
        <v>133</v>
      </c>
      <c r="C2918" s="103">
        <v>19</v>
      </c>
      <c r="D2918" s="103">
        <v>12154</v>
      </c>
      <c r="E2918" s="162">
        <v>44241</v>
      </c>
    </row>
    <row r="2919" spans="1:5" x14ac:dyDescent="0.2">
      <c r="A2919" s="103">
        <v>3751</v>
      </c>
      <c r="B2919" t="s">
        <v>111</v>
      </c>
      <c r="C2919" s="103">
        <v>17</v>
      </c>
      <c r="D2919" s="103">
        <v>6410</v>
      </c>
      <c r="E2919" s="162">
        <v>44241</v>
      </c>
    </row>
    <row r="2920" spans="1:5" x14ac:dyDescent="0.2">
      <c r="A2920" s="103">
        <v>3760</v>
      </c>
      <c r="B2920" t="s">
        <v>114</v>
      </c>
      <c r="C2920" s="103">
        <v>16</v>
      </c>
      <c r="D2920" s="103">
        <v>13267</v>
      </c>
      <c r="E2920" s="162">
        <v>44241</v>
      </c>
    </row>
    <row r="2921" spans="1:5" x14ac:dyDescent="0.2">
      <c r="A2921" s="103">
        <v>3761</v>
      </c>
      <c r="B2921" t="s">
        <v>140</v>
      </c>
      <c r="C2921" s="103">
        <v>15</v>
      </c>
      <c r="D2921" s="103">
        <v>4755</v>
      </c>
      <c r="E2921" s="162">
        <v>44241</v>
      </c>
    </row>
    <row r="2922" spans="1:5" x14ac:dyDescent="0.2">
      <c r="A2922" s="103">
        <v>3765</v>
      </c>
      <c r="B2922" t="s">
        <v>119</v>
      </c>
      <c r="C2922" s="103">
        <v>15</v>
      </c>
      <c r="D2922" s="103">
        <v>8319</v>
      </c>
      <c r="E2922" s="162">
        <v>44241</v>
      </c>
    </row>
    <row r="2923" spans="1:5" x14ac:dyDescent="0.2">
      <c r="A2923" s="103">
        <v>3846</v>
      </c>
      <c r="B2923" t="s">
        <v>120</v>
      </c>
      <c r="C2923" s="103">
        <v>15</v>
      </c>
      <c r="D2923" s="103">
        <v>6557</v>
      </c>
      <c r="E2923" s="162">
        <v>44241</v>
      </c>
    </row>
    <row r="2924" spans="1:5" x14ac:dyDescent="0.2">
      <c r="A2924" s="103">
        <v>3788</v>
      </c>
      <c r="B2924" t="s">
        <v>127</v>
      </c>
      <c r="C2924" s="103">
        <v>14</v>
      </c>
      <c r="D2924" s="103">
        <v>9520</v>
      </c>
      <c r="E2924" s="162">
        <v>44241</v>
      </c>
    </row>
    <row r="2925" spans="1:5" x14ac:dyDescent="0.2">
      <c r="A2925" s="103">
        <v>3842</v>
      </c>
      <c r="B2925" t="s">
        <v>137</v>
      </c>
      <c r="C2925" s="103">
        <v>13</v>
      </c>
      <c r="D2925" s="103">
        <v>8046</v>
      </c>
      <c r="E2925" s="162">
        <v>44241</v>
      </c>
    </row>
    <row r="2926" spans="1:5" x14ac:dyDescent="0.2">
      <c r="A2926" s="103">
        <v>3806</v>
      </c>
      <c r="B2926" t="s">
        <v>118</v>
      </c>
      <c r="C2926" s="103">
        <v>13</v>
      </c>
      <c r="D2926" s="103">
        <v>3651</v>
      </c>
      <c r="E2926" s="162">
        <v>44241</v>
      </c>
    </row>
    <row r="2927" spans="1:5" x14ac:dyDescent="0.2">
      <c r="A2927" s="103">
        <v>3723</v>
      </c>
      <c r="B2927" t="s">
        <v>113</v>
      </c>
      <c r="C2927" s="103">
        <v>12</v>
      </c>
      <c r="D2927" s="103">
        <v>7969</v>
      </c>
      <c r="E2927" s="162">
        <v>44241</v>
      </c>
    </row>
    <row r="2928" spans="1:5" x14ac:dyDescent="0.2">
      <c r="A2928" s="103">
        <v>3791</v>
      </c>
      <c r="B2928" t="s">
        <v>143</v>
      </c>
      <c r="C2928" s="103">
        <v>12</v>
      </c>
      <c r="D2928" s="103">
        <v>6292</v>
      </c>
      <c r="E2928" s="162">
        <v>44241</v>
      </c>
    </row>
    <row r="2929" spans="1:5" x14ac:dyDescent="0.2">
      <c r="A2929" s="103">
        <v>3737</v>
      </c>
      <c r="B2929" t="s">
        <v>145</v>
      </c>
      <c r="C2929" s="103">
        <v>11</v>
      </c>
      <c r="D2929" s="103">
        <v>9012</v>
      </c>
      <c r="E2929" s="162">
        <v>44241</v>
      </c>
    </row>
    <row r="2930" spans="1:5" x14ac:dyDescent="0.2">
      <c r="A2930" s="103">
        <v>3715</v>
      </c>
      <c r="B2930" t="s">
        <v>122</v>
      </c>
      <c r="C2930" s="103">
        <v>11</v>
      </c>
      <c r="D2930" s="103">
        <v>4202</v>
      </c>
      <c r="E2930" s="162">
        <v>44241</v>
      </c>
    </row>
    <row r="2931" spans="1:5" x14ac:dyDescent="0.2">
      <c r="A2931" s="103">
        <v>3742</v>
      </c>
      <c r="B2931" t="s">
        <v>121</v>
      </c>
      <c r="C2931" s="103">
        <v>9</v>
      </c>
      <c r="D2931" s="103">
        <v>9157</v>
      </c>
      <c r="E2931" s="162">
        <v>44241</v>
      </c>
    </row>
    <row r="2932" spans="1:5" x14ac:dyDescent="0.2">
      <c r="A2932" s="103">
        <v>1636</v>
      </c>
      <c r="B2932" t="s">
        <v>82</v>
      </c>
      <c r="C2932" s="103">
        <v>8</v>
      </c>
      <c r="D2932" s="103">
        <v>3788</v>
      </c>
      <c r="E2932" s="162">
        <v>44241</v>
      </c>
    </row>
    <row r="2933" spans="1:5" x14ac:dyDescent="0.2">
      <c r="A2933" s="103">
        <v>1604</v>
      </c>
      <c r="B2933" t="s">
        <v>86</v>
      </c>
      <c r="C2933" s="103">
        <v>3</v>
      </c>
      <c r="D2933" s="103">
        <v>1124</v>
      </c>
      <c r="E2933" s="162">
        <v>44241</v>
      </c>
    </row>
    <row r="2934" spans="1:5" x14ac:dyDescent="0.2">
      <c r="A2934" s="103">
        <v>1603</v>
      </c>
      <c r="B2934" t="s">
        <v>89</v>
      </c>
      <c r="C2934" s="103">
        <v>3</v>
      </c>
      <c r="D2934" s="103">
        <v>2092</v>
      </c>
      <c r="E2934" s="162">
        <v>44241</v>
      </c>
    </row>
    <row r="2935" spans="1:5" x14ac:dyDescent="0.2">
      <c r="A2935" s="103">
        <v>1619</v>
      </c>
      <c r="B2935" t="s">
        <v>83</v>
      </c>
      <c r="C2935" s="103">
        <v>2</v>
      </c>
      <c r="D2935" s="103">
        <v>514</v>
      </c>
      <c r="E2935" s="162">
        <v>44241</v>
      </c>
    </row>
    <row r="2936" spans="1:5" x14ac:dyDescent="0.2">
      <c r="A2936" s="103">
        <v>5613</v>
      </c>
      <c r="B2936" t="s">
        <v>104</v>
      </c>
      <c r="C2936" s="103">
        <v>52</v>
      </c>
      <c r="D2936" s="103">
        <v>6944</v>
      </c>
      <c r="E2936" s="162">
        <v>44242</v>
      </c>
    </row>
    <row r="2937" spans="1:5" x14ac:dyDescent="0.2">
      <c r="A2937" s="103">
        <v>3849</v>
      </c>
      <c r="B2937" t="s">
        <v>147</v>
      </c>
      <c r="C2937" s="103">
        <v>51</v>
      </c>
      <c r="D2937" s="103">
        <v>13119</v>
      </c>
      <c r="E2937" s="162">
        <v>44242</v>
      </c>
    </row>
    <row r="2938" spans="1:5" x14ac:dyDescent="0.2">
      <c r="A2938" s="103">
        <v>5603</v>
      </c>
      <c r="B2938" t="s">
        <v>109</v>
      </c>
      <c r="C2938" s="103">
        <v>50</v>
      </c>
      <c r="D2938" s="103">
        <v>7008</v>
      </c>
      <c r="E2938" s="162">
        <v>44242</v>
      </c>
    </row>
    <row r="2939" spans="1:5" x14ac:dyDescent="0.2">
      <c r="A2939" s="103">
        <v>3722</v>
      </c>
      <c r="B2939" t="s">
        <v>99</v>
      </c>
      <c r="C2939" s="103">
        <v>42</v>
      </c>
      <c r="D2939" s="103">
        <v>9153</v>
      </c>
      <c r="E2939" s="162">
        <v>44242</v>
      </c>
    </row>
    <row r="2940" spans="1:5" x14ac:dyDescent="0.2">
      <c r="A2940" s="103">
        <v>3718</v>
      </c>
      <c r="B2940" t="s">
        <v>123</v>
      </c>
      <c r="C2940" s="103">
        <v>39</v>
      </c>
      <c r="D2940" s="103">
        <v>14763</v>
      </c>
      <c r="E2940" s="162">
        <v>44242</v>
      </c>
    </row>
    <row r="2941" spans="1:5" x14ac:dyDescent="0.2">
      <c r="A2941" s="103">
        <v>3843</v>
      </c>
      <c r="B2941" t="s">
        <v>125</v>
      </c>
      <c r="C2941" s="103">
        <v>38</v>
      </c>
      <c r="D2941" s="103">
        <v>15498</v>
      </c>
      <c r="E2941" s="162">
        <v>44242</v>
      </c>
    </row>
    <row r="2942" spans="1:5" x14ac:dyDescent="0.2">
      <c r="A2942" s="103">
        <v>3844</v>
      </c>
      <c r="B2942" t="s">
        <v>130</v>
      </c>
      <c r="C2942" s="103">
        <v>35</v>
      </c>
      <c r="D2942" s="103">
        <v>15078</v>
      </c>
      <c r="E2942" s="162">
        <v>44242</v>
      </c>
    </row>
    <row r="2943" spans="1:5" x14ac:dyDescent="0.2">
      <c r="A2943" s="103">
        <v>3846</v>
      </c>
      <c r="B2943" t="s">
        <v>120</v>
      </c>
      <c r="C2943" s="103">
        <v>35</v>
      </c>
      <c r="D2943" s="103">
        <v>9742</v>
      </c>
      <c r="E2943" s="162">
        <v>44242</v>
      </c>
    </row>
    <row r="2944" spans="1:5" x14ac:dyDescent="0.2">
      <c r="A2944" s="103">
        <v>3798</v>
      </c>
      <c r="B2944" t="s">
        <v>116</v>
      </c>
      <c r="C2944" s="103">
        <v>32</v>
      </c>
      <c r="D2944" s="103">
        <v>12844</v>
      </c>
      <c r="E2944" s="162">
        <v>44242</v>
      </c>
    </row>
    <row r="2945" spans="1:5" x14ac:dyDescent="0.2">
      <c r="A2945" s="103">
        <v>3859</v>
      </c>
      <c r="B2945" t="s">
        <v>117</v>
      </c>
      <c r="C2945" s="103">
        <v>31</v>
      </c>
      <c r="D2945" s="103">
        <v>14107</v>
      </c>
      <c r="E2945" s="162">
        <v>44242</v>
      </c>
    </row>
    <row r="2946" spans="1:5" x14ac:dyDescent="0.2">
      <c r="A2946" s="103">
        <v>3760</v>
      </c>
      <c r="B2946" t="s">
        <v>114</v>
      </c>
      <c r="C2946" s="103">
        <v>30</v>
      </c>
      <c r="D2946" s="103">
        <v>13278</v>
      </c>
      <c r="E2946" s="162">
        <v>44242</v>
      </c>
    </row>
    <row r="2947" spans="1:5" x14ac:dyDescent="0.2">
      <c r="A2947" s="103">
        <v>3784</v>
      </c>
      <c r="B2947" t="s">
        <v>136</v>
      </c>
      <c r="C2947" s="103">
        <v>30</v>
      </c>
      <c r="D2947" s="103">
        <v>10562</v>
      </c>
      <c r="E2947" s="162">
        <v>44242</v>
      </c>
    </row>
    <row r="2948" spans="1:5" x14ac:dyDescent="0.2">
      <c r="A2948" s="103">
        <v>3751</v>
      </c>
      <c r="B2948" t="s">
        <v>111</v>
      </c>
      <c r="C2948" s="103">
        <v>28</v>
      </c>
      <c r="D2948" s="103">
        <v>8545</v>
      </c>
      <c r="E2948" s="162">
        <v>44242</v>
      </c>
    </row>
    <row r="2949" spans="1:5" x14ac:dyDescent="0.2">
      <c r="A2949" s="103">
        <v>3761</v>
      </c>
      <c r="B2949" t="s">
        <v>140</v>
      </c>
      <c r="C2949" s="103">
        <v>28</v>
      </c>
      <c r="D2949" s="103">
        <v>14062</v>
      </c>
      <c r="E2949" s="162">
        <v>44242</v>
      </c>
    </row>
    <row r="2950" spans="1:5" x14ac:dyDescent="0.2">
      <c r="A2950" s="103">
        <v>3753</v>
      </c>
      <c r="B2950" t="s">
        <v>129</v>
      </c>
      <c r="C2950" s="103">
        <v>26</v>
      </c>
      <c r="D2950" s="103">
        <v>15677</v>
      </c>
      <c r="E2950" s="162">
        <v>44242</v>
      </c>
    </row>
    <row r="2951" spans="1:5" x14ac:dyDescent="0.2">
      <c r="A2951" s="103">
        <v>5614</v>
      </c>
      <c r="B2951" t="s">
        <v>106</v>
      </c>
      <c r="C2951" s="103">
        <v>26</v>
      </c>
      <c r="D2951" s="103">
        <v>6907</v>
      </c>
      <c r="E2951" s="162">
        <v>44242</v>
      </c>
    </row>
    <row r="2952" spans="1:5" x14ac:dyDescent="0.2">
      <c r="A2952" s="103">
        <v>5620</v>
      </c>
      <c r="B2952" t="s">
        <v>110</v>
      </c>
      <c r="C2952" s="103">
        <v>26</v>
      </c>
      <c r="D2952" s="103">
        <v>6628</v>
      </c>
      <c r="E2952" s="162">
        <v>44242</v>
      </c>
    </row>
    <row r="2953" spans="1:5" x14ac:dyDescent="0.2">
      <c r="A2953" s="103">
        <v>3752</v>
      </c>
      <c r="B2953" t="s">
        <v>142</v>
      </c>
      <c r="C2953" s="103">
        <v>25</v>
      </c>
      <c r="D2953" s="103">
        <v>11238</v>
      </c>
      <c r="E2953" s="162">
        <v>44242</v>
      </c>
    </row>
    <row r="2954" spans="1:5" x14ac:dyDescent="0.2">
      <c r="A2954" s="103">
        <v>3764</v>
      </c>
      <c r="B2954" t="s">
        <v>139</v>
      </c>
      <c r="C2954" s="103">
        <v>24</v>
      </c>
      <c r="D2954" s="103">
        <v>15076</v>
      </c>
      <c r="E2954" s="162">
        <v>44242</v>
      </c>
    </row>
    <row r="2955" spans="1:5" x14ac:dyDescent="0.2">
      <c r="A2955" s="103">
        <v>3737</v>
      </c>
      <c r="B2955" t="s">
        <v>145</v>
      </c>
      <c r="C2955" s="103">
        <v>24</v>
      </c>
      <c r="D2955" s="103">
        <v>12485</v>
      </c>
      <c r="E2955" s="162">
        <v>44242</v>
      </c>
    </row>
    <row r="2956" spans="1:5" x14ac:dyDescent="0.2">
      <c r="A2956" s="103">
        <v>3736</v>
      </c>
      <c r="B2956" t="s">
        <v>146</v>
      </c>
      <c r="C2956" s="103">
        <v>24</v>
      </c>
      <c r="D2956" s="103">
        <v>11962</v>
      </c>
      <c r="E2956" s="162">
        <v>44242</v>
      </c>
    </row>
    <row r="2957" spans="1:5" x14ac:dyDescent="0.2">
      <c r="A2957" s="103">
        <v>3776</v>
      </c>
      <c r="B2957" t="s">
        <v>134</v>
      </c>
      <c r="C2957" s="103">
        <v>24</v>
      </c>
      <c r="D2957" s="103">
        <v>15052</v>
      </c>
      <c r="E2957" s="162">
        <v>44242</v>
      </c>
    </row>
    <row r="2958" spans="1:5" x14ac:dyDescent="0.2">
      <c r="A2958" s="103">
        <v>5615</v>
      </c>
      <c r="B2958" t="s">
        <v>105</v>
      </c>
      <c r="C2958" s="103">
        <v>23</v>
      </c>
      <c r="D2958" s="103">
        <v>7537</v>
      </c>
      <c r="E2958" s="162">
        <v>44242</v>
      </c>
    </row>
    <row r="2959" spans="1:5" x14ac:dyDescent="0.2">
      <c r="A2959" s="103">
        <v>1602</v>
      </c>
      <c r="B2959" t="s">
        <v>88</v>
      </c>
      <c r="C2959" s="103">
        <v>23</v>
      </c>
      <c r="D2959" s="103">
        <v>10105</v>
      </c>
      <c r="E2959" s="162">
        <v>44242</v>
      </c>
    </row>
    <row r="2960" spans="1:5" x14ac:dyDescent="0.2">
      <c r="A2960" s="103">
        <v>3797</v>
      </c>
      <c r="B2960" t="s">
        <v>112</v>
      </c>
      <c r="C2960" s="103">
        <v>22</v>
      </c>
      <c r="D2960" s="103">
        <v>9511</v>
      </c>
      <c r="E2960" s="162">
        <v>44242</v>
      </c>
    </row>
    <row r="2961" spans="1:5" x14ac:dyDescent="0.2">
      <c r="A2961" s="103">
        <v>5619</v>
      </c>
      <c r="B2961" t="s">
        <v>102</v>
      </c>
      <c r="C2961" s="103">
        <v>22</v>
      </c>
      <c r="D2961" s="103">
        <v>8481</v>
      </c>
      <c r="E2961" s="162">
        <v>44242</v>
      </c>
    </row>
    <row r="2962" spans="1:5" x14ac:dyDescent="0.2">
      <c r="A2962" s="103">
        <v>3867</v>
      </c>
      <c r="B2962" t="s">
        <v>144</v>
      </c>
      <c r="C2962" s="103">
        <v>22</v>
      </c>
      <c r="D2962" s="103">
        <v>14826</v>
      </c>
      <c r="E2962" s="162">
        <v>44242</v>
      </c>
    </row>
    <row r="2963" spans="1:5" x14ac:dyDescent="0.2">
      <c r="A2963" s="103">
        <v>3743</v>
      </c>
      <c r="B2963" t="s">
        <v>131</v>
      </c>
      <c r="C2963" s="103">
        <v>22</v>
      </c>
      <c r="D2963" s="103">
        <v>13411</v>
      </c>
      <c r="E2963" s="162">
        <v>44242</v>
      </c>
    </row>
    <row r="2964" spans="1:5" x14ac:dyDescent="0.2">
      <c r="A2964" s="103">
        <v>3742</v>
      </c>
      <c r="B2964" t="s">
        <v>121</v>
      </c>
      <c r="C2964" s="103">
        <v>21</v>
      </c>
      <c r="D2964" s="103">
        <v>9780</v>
      </c>
      <c r="E2964" s="162">
        <v>44242</v>
      </c>
    </row>
    <row r="2965" spans="1:5" x14ac:dyDescent="0.2">
      <c r="A2965" s="103">
        <v>3842</v>
      </c>
      <c r="B2965" t="s">
        <v>137</v>
      </c>
      <c r="C2965" s="103">
        <v>20</v>
      </c>
      <c r="D2965" s="103">
        <v>12711</v>
      </c>
      <c r="E2965" s="162">
        <v>44242</v>
      </c>
    </row>
    <row r="2966" spans="1:5" x14ac:dyDescent="0.2">
      <c r="A2966" s="103">
        <v>3791</v>
      </c>
      <c r="B2966" t="s">
        <v>143</v>
      </c>
      <c r="C2966" s="103">
        <v>20</v>
      </c>
      <c r="D2966" s="103">
        <v>6769</v>
      </c>
      <c r="E2966" s="162">
        <v>44242</v>
      </c>
    </row>
    <row r="2967" spans="1:5" x14ac:dyDescent="0.2">
      <c r="A2967" s="103">
        <v>1601</v>
      </c>
      <c r="B2967" t="s">
        <v>81</v>
      </c>
      <c r="C2967" s="103">
        <v>19</v>
      </c>
      <c r="D2967" s="103">
        <v>11852</v>
      </c>
      <c r="E2967" s="162">
        <v>44242</v>
      </c>
    </row>
    <row r="2968" spans="1:5" x14ac:dyDescent="0.2">
      <c r="A2968" s="103">
        <v>5617</v>
      </c>
      <c r="B2968" t="s">
        <v>103</v>
      </c>
      <c r="C2968" s="103">
        <v>19</v>
      </c>
      <c r="D2968" s="103">
        <v>6117</v>
      </c>
      <c r="E2968" s="162">
        <v>44242</v>
      </c>
    </row>
    <row r="2969" spans="1:5" x14ac:dyDescent="0.2">
      <c r="A2969" s="103">
        <v>5602</v>
      </c>
      <c r="B2969" t="s">
        <v>107</v>
      </c>
      <c r="C2969" s="103">
        <v>19</v>
      </c>
      <c r="D2969" s="103">
        <v>7196</v>
      </c>
      <c r="E2969" s="162">
        <v>44242</v>
      </c>
    </row>
    <row r="2970" spans="1:5" x14ac:dyDescent="0.2">
      <c r="A2970" s="103">
        <v>3715</v>
      </c>
      <c r="B2970" t="s">
        <v>122</v>
      </c>
      <c r="C2970" s="103">
        <v>19</v>
      </c>
      <c r="D2970" s="103">
        <v>8639</v>
      </c>
      <c r="E2970" s="162">
        <v>44242</v>
      </c>
    </row>
    <row r="2971" spans="1:5" x14ac:dyDescent="0.2">
      <c r="A2971" s="103">
        <v>3767</v>
      </c>
      <c r="B2971" t="s">
        <v>126</v>
      </c>
      <c r="C2971" s="103">
        <v>18</v>
      </c>
      <c r="D2971" s="103">
        <v>9942</v>
      </c>
      <c r="E2971" s="162">
        <v>44242</v>
      </c>
    </row>
    <row r="2972" spans="1:5" x14ac:dyDescent="0.2">
      <c r="A2972" s="103">
        <v>3788</v>
      </c>
      <c r="B2972" t="s">
        <v>127</v>
      </c>
      <c r="C2972" s="103">
        <v>18</v>
      </c>
      <c r="D2972" s="103">
        <v>12290</v>
      </c>
      <c r="E2972" s="162">
        <v>44242</v>
      </c>
    </row>
    <row r="2973" spans="1:5" x14ac:dyDescent="0.2">
      <c r="A2973" s="103">
        <v>5621</v>
      </c>
      <c r="B2973" t="s">
        <v>100</v>
      </c>
      <c r="C2973" s="103">
        <v>18</v>
      </c>
      <c r="D2973" s="103">
        <v>4692</v>
      </c>
      <c r="E2973" s="162">
        <v>44242</v>
      </c>
    </row>
    <row r="2974" spans="1:5" x14ac:dyDescent="0.2">
      <c r="A2974" s="103">
        <v>3723</v>
      </c>
      <c r="B2974" t="s">
        <v>113</v>
      </c>
      <c r="C2974" s="103">
        <v>18</v>
      </c>
      <c r="D2974" s="103">
        <v>14456</v>
      </c>
      <c r="E2974" s="162">
        <v>44242</v>
      </c>
    </row>
    <row r="2975" spans="1:5" x14ac:dyDescent="0.2">
      <c r="A2975" s="103">
        <v>5605</v>
      </c>
      <c r="B2975" t="s">
        <v>101</v>
      </c>
      <c r="C2975" s="103">
        <v>17</v>
      </c>
      <c r="D2975" s="103">
        <v>8728</v>
      </c>
      <c r="E2975" s="162">
        <v>44242</v>
      </c>
    </row>
    <row r="2976" spans="1:5" x14ac:dyDescent="0.2">
      <c r="A2976" s="103">
        <v>3806</v>
      </c>
      <c r="B2976" t="s">
        <v>118</v>
      </c>
      <c r="C2976" s="103">
        <v>16</v>
      </c>
      <c r="D2976" s="103">
        <v>5680</v>
      </c>
      <c r="E2976" s="162">
        <v>44242</v>
      </c>
    </row>
    <row r="2977" spans="1:5" x14ac:dyDescent="0.2">
      <c r="A2977" s="103">
        <v>1605</v>
      </c>
      <c r="B2977" t="s">
        <v>80</v>
      </c>
      <c r="C2977" s="103">
        <v>15</v>
      </c>
      <c r="D2977" s="103">
        <v>4584</v>
      </c>
      <c r="E2977" s="162">
        <v>44242</v>
      </c>
    </row>
    <row r="2978" spans="1:5" x14ac:dyDescent="0.2">
      <c r="A2978" s="103">
        <v>3795</v>
      </c>
      <c r="B2978" t="s">
        <v>138</v>
      </c>
      <c r="C2978" s="103">
        <v>15</v>
      </c>
      <c r="D2978" s="103">
        <v>12355</v>
      </c>
      <c r="E2978" s="162">
        <v>44242</v>
      </c>
    </row>
    <row r="2979" spans="1:5" x14ac:dyDescent="0.2">
      <c r="A2979" s="103">
        <v>3873</v>
      </c>
      <c r="B2979" t="s">
        <v>132</v>
      </c>
      <c r="C2979" s="103">
        <v>15</v>
      </c>
      <c r="D2979" s="103">
        <v>11863</v>
      </c>
      <c r="E2979" s="162">
        <v>44242</v>
      </c>
    </row>
    <row r="2980" spans="1:5" x14ac:dyDescent="0.2">
      <c r="A2980" s="103">
        <v>1626</v>
      </c>
      <c r="B2980" t="s">
        <v>79</v>
      </c>
      <c r="C2980" s="103">
        <v>13</v>
      </c>
      <c r="D2980" s="103">
        <v>11103</v>
      </c>
      <c r="E2980" s="162">
        <v>44242</v>
      </c>
    </row>
    <row r="2981" spans="1:5" x14ac:dyDescent="0.2">
      <c r="A2981" s="103">
        <v>1608</v>
      </c>
      <c r="B2981" t="s">
        <v>78</v>
      </c>
      <c r="C2981" s="103">
        <v>12</v>
      </c>
      <c r="D2981" s="103">
        <v>4155</v>
      </c>
      <c r="E2981" s="162">
        <v>44242</v>
      </c>
    </row>
    <row r="2982" spans="1:5" x14ac:dyDescent="0.2">
      <c r="A2982" s="103">
        <v>1619</v>
      </c>
      <c r="B2982" t="s">
        <v>83</v>
      </c>
      <c r="C2982" s="103">
        <v>10</v>
      </c>
      <c r="D2982" s="103">
        <v>2428</v>
      </c>
      <c r="E2982" s="162">
        <v>44242</v>
      </c>
    </row>
    <row r="2983" spans="1:5" x14ac:dyDescent="0.2">
      <c r="A2983" s="103">
        <v>1604</v>
      </c>
      <c r="B2983" t="s">
        <v>86</v>
      </c>
      <c r="C2983" s="103">
        <v>10</v>
      </c>
      <c r="D2983" s="103">
        <v>4795</v>
      </c>
      <c r="E2983" s="162">
        <v>44242</v>
      </c>
    </row>
    <row r="2984" spans="1:5" x14ac:dyDescent="0.2">
      <c r="A2984" s="103">
        <v>1607</v>
      </c>
      <c r="B2984" t="s">
        <v>87</v>
      </c>
      <c r="C2984" s="103">
        <v>10</v>
      </c>
      <c r="D2984" s="103">
        <v>2955</v>
      </c>
      <c r="E2984" s="162">
        <v>44242</v>
      </c>
    </row>
    <row r="2985" spans="1:5" x14ac:dyDescent="0.2">
      <c r="A2985" s="103">
        <v>1636</v>
      </c>
      <c r="B2985" t="s">
        <v>82</v>
      </c>
      <c r="C2985" s="103">
        <v>9</v>
      </c>
      <c r="D2985" s="103">
        <v>4468</v>
      </c>
      <c r="E2985" s="162">
        <v>44242</v>
      </c>
    </row>
    <row r="2986" spans="1:5" x14ac:dyDescent="0.2">
      <c r="A2986" s="103">
        <v>1603</v>
      </c>
      <c r="B2986" t="s">
        <v>89</v>
      </c>
      <c r="C2986" s="103">
        <v>8</v>
      </c>
      <c r="D2986" s="103">
        <v>7976</v>
      </c>
      <c r="E2986" s="162">
        <v>44242</v>
      </c>
    </row>
    <row r="2987" spans="1:5" x14ac:dyDescent="0.2">
      <c r="A2987" s="103">
        <v>5613</v>
      </c>
      <c r="B2987" t="s">
        <v>104</v>
      </c>
      <c r="C2987" s="103">
        <v>50</v>
      </c>
      <c r="D2987" s="103">
        <v>5999</v>
      </c>
      <c r="E2987" s="162">
        <v>44243</v>
      </c>
    </row>
    <row r="2988" spans="1:5" x14ac:dyDescent="0.2">
      <c r="A2988" s="103">
        <v>3846</v>
      </c>
      <c r="B2988" t="s">
        <v>120</v>
      </c>
      <c r="C2988" s="103">
        <v>44</v>
      </c>
      <c r="D2988" s="103">
        <v>14006</v>
      </c>
      <c r="E2988" s="162">
        <v>44243</v>
      </c>
    </row>
    <row r="2989" spans="1:5" x14ac:dyDescent="0.2">
      <c r="A2989" s="103">
        <v>3795</v>
      </c>
      <c r="B2989" t="s">
        <v>138</v>
      </c>
      <c r="C2989" s="103">
        <v>42</v>
      </c>
      <c r="D2989" s="103">
        <v>16905</v>
      </c>
      <c r="E2989" s="162">
        <v>44243</v>
      </c>
    </row>
    <row r="2990" spans="1:5" x14ac:dyDescent="0.2">
      <c r="A2990" s="103">
        <v>5614</v>
      </c>
      <c r="B2990" t="s">
        <v>106</v>
      </c>
      <c r="C2990" s="103">
        <v>38</v>
      </c>
      <c r="D2990" s="103">
        <v>7890</v>
      </c>
      <c r="E2990" s="162">
        <v>44243</v>
      </c>
    </row>
    <row r="2991" spans="1:5" x14ac:dyDescent="0.2">
      <c r="A2991" s="103">
        <v>3844</v>
      </c>
      <c r="B2991" t="s">
        <v>130</v>
      </c>
      <c r="C2991" s="103">
        <v>37</v>
      </c>
      <c r="D2991" s="103">
        <v>15338</v>
      </c>
      <c r="E2991" s="162">
        <v>44243</v>
      </c>
    </row>
    <row r="2992" spans="1:5" x14ac:dyDescent="0.2">
      <c r="A2992" s="103">
        <v>3784</v>
      </c>
      <c r="B2992" t="s">
        <v>136</v>
      </c>
      <c r="C2992" s="103">
        <v>36</v>
      </c>
      <c r="D2992" s="103">
        <v>12921</v>
      </c>
      <c r="E2992" s="162">
        <v>44243</v>
      </c>
    </row>
    <row r="2993" spans="1:5" x14ac:dyDescent="0.2">
      <c r="A2993" s="103">
        <v>3783</v>
      </c>
      <c r="B2993" t="s">
        <v>124</v>
      </c>
      <c r="C2993" s="103">
        <v>35</v>
      </c>
      <c r="D2993" s="103">
        <v>14626</v>
      </c>
      <c r="E2993" s="162">
        <v>44243</v>
      </c>
    </row>
    <row r="2994" spans="1:5" x14ac:dyDescent="0.2">
      <c r="A2994" s="103">
        <v>3739</v>
      </c>
      <c r="B2994" t="s">
        <v>141</v>
      </c>
      <c r="C2994" s="103">
        <v>34</v>
      </c>
      <c r="D2994" s="103">
        <v>10851</v>
      </c>
      <c r="E2994" s="162">
        <v>44243</v>
      </c>
    </row>
    <row r="2995" spans="1:5" x14ac:dyDescent="0.2">
      <c r="A2995" s="103">
        <v>3765</v>
      </c>
      <c r="B2995" t="s">
        <v>119</v>
      </c>
      <c r="C2995" s="103">
        <v>34</v>
      </c>
      <c r="D2995" s="103">
        <v>16422</v>
      </c>
      <c r="E2995" s="162">
        <v>44243</v>
      </c>
    </row>
    <row r="2996" spans="1:5" x14ac:dyDescent="0.2">
      <c r="A2996" s="103">
        <v>3742</v>
      </c>
      <c r="B2996" t="s">
        <v>121</v>
      </c>
      <c r="C2996" s="103">
        <v>34</v>
      </c>
      <c r="D2996" s="103">
        <v>9706</v>
      </c>
      <c r="E2996" s="162">
        <v>44243</v>
      </c>
    </row>
    <row r="2997" spans="1:5" x14ac:dyDescent="0.2">
      <c r="A2997" s="103">
        <v>3797</v>
      </c>
      <c r="B2997" t="s">
        <v>112</v>
      </c>
      <c r="C2997" s="103">
        <v>33</v>
      </c>
      <c r="D2997" s="103">
        <v>15323</v>
      </c>
      <c r="E2997" s="162">
        <v>44243</v>
      </c>
    </row>
    <row r="2998" spans="1:5" x14ac:dyDescent="0.2">
      <c r="A2998" s="103">
        <v>1608</v>
      </c>
      <c r="B2998" t="s">
        <v>78</v>
      </c>
      <c r="C2998" s="103">
        <v>31</v>
      </c>
      <c r="D2998" s="103">
        <v>16907</v>
      </c>
      <c r="E2998" s="162">
        <v>44243</v>
      </c>
    </row>
    <row r="2999" spans="1:5" x14ac:dyDescent="0.2">
      <c r="A2999" s="103">
        <v>3737</v>
      </c>
      <c r="B2999" t="s">
        <v>145</v>
      </c>
      <c r="C2999" s="103">
        <v>31</v>
      </c>
      <c r="D2999" s="103">
        <v>18081</v>
      </c>
      <c r="E2999" s="162">
        <v>44243</v>
      </c>
    </row>
    <row r="3000" spans="1:5" x14ac:dyDescent="0.2">
      <c r="A3000" s="103">
        <v>3753</v>
      </c>
      <c r="B3000" t="s">
        <v>129</v>
      </c>
      <c r="C3000" s="103">
        <v>30</v>
      </c>
      <c r="D3000" s="103">
        <v>17490</v>
      </c>
      <c r="E3000" s="162">
        <v>44243</v>
      </c>
    </row>
    <row r="3001" spans="1:5" x14ac:dyDescent="0.2">
      <c r="A3001" s="103">
        <v>3867</v>
      </c>
      <c r="B3001" t="s">
        <v>144</v>
      </c>
      <c r="C3001" s="103">
        <v>30</v>
      </c>
      <c r="D3001" s="103">
        <v>15926</v>
      </c>
      <c r="E3001" s="162">
        <v>44243</v>
      </c>
    </row>
    <row r="3002" spans="1:5" x14ac:dyDescent="0.2">
      <c r="A3002" s="103">
        <v>3764</v>
      </c>
      <c r="B3002" t="s">
        <v>139</v>
      </c>
      <c r="C3002" s="103">
        <v>29</v>
      </c>
      <c r="D3002" s="103">
        <v>17675</v>
      </c>
      <c r="E3002" s="162">
        <v>44243</v>
      </c>
    </row>
    <row r="3003" spans="1:5" x14ac:dyDescent="0.2">
      <c r="A3003" s="103">
        <v>3736</v>
      </c>
      <c r="B3003" t="s">
        <v>146</v>
      </c>
      <c r="C3003" s="103">
        <v>28</v>
      </c>
      <c r="D3003" s="103">
        <v>13151</v>
      </c>
      <c r="E3003" s="162">
        <v>44243</v>
      </c>
    </row>
    <row r="3004" spans="1:5" x14ac:dyDescent="0.2">
      <c r="A3004" s="103">
        <v>3718</v>
      </c>
      <c r="B3004" t="s">
        <v>123</v>
      </c>
      <c r="C3004" s="103">
        <v>27</v>
      </c>
      <c r="D3004" s="103">
        <v>15829</v>
      </c>
      <c r="E3004" s="162">
        <v>44243</v>
      </c>
    </row>
    <row r="3005" spans="1:5" x14ac:dyDescent="0.2">
      <c r="A3005" s="103">
        <v>5602</v>
      </c>
      <c r="B3005" t="s">
        <v>107</v>
      </c>
      <c r="C3005" s="103">
        <v>27</v>
      </c>
      <c r="D3005" s="103">
        <v>5756</v>
      </c>
      <c r="E3005" s="162">
        <v>44243</v>
      </c>
    </row>
    <row r="3006" spans="1:5" x14ac:dyDescent="0.2">
      <c r="A3006" s="103">
        <v>3776</v>
      </c>
      <c r="B3006" t="s">
        <v>134</v>
      </c>
      <c r="C3006" s="103">
        <v>27</v>
      </c>
      <c r="D3006" s="103">
        <v>15951</v>
      </c>
      <c r="E3006" s="162">
        <v>44243</v>
      </c>
    </row>
    <row r="3007" spans="1:5" x14ac:dyDescent="0.2">
      <c r="A3007" s="103">
        <v>3842</v>
      </c>
      <c r="B3007" t="s">
        <v>137</v>
      </c>
      <c r="C3007" s="103">
        <v>26</v>
      </c>
      <c r="D3007" s="103">
        <v>16483</v>
      </c>
      <c r="E3007" s="162">
        <v>44243</v>
      </c>
    </row>
    <row r="3008" spans="1:5" x14ac:dyDescent="0.2">
      <c r="A3008" s="103">
        <v>3798</v>
      </c>
      <c r="B3008" t="s">
        <v>116</v>
      </c>
      <c r="C3008" s="103">
        <v>26</v>
      </c>
      <c r="D3008" s="103">
        <v>9388</v>
      </c>
      <c r="E3008" s="162">
        <v>44243</v>
      </c>
    </row>
    <row r="3009" spans="1:5" x14ac:dyDescent="0.2">
      <c r="A3009" s="103">
        <v>3723</v>
      </c>
      <c r="B3009" t="s">
        <v>113</v>
      </c>
      <c r="C3009" s="103">
        <v>25</v>
      </c>
      <c r="D3009" s="103">
        <v>14195</v>
      </c>
      <c r="E3009" s="162">
        <v>44243</v>
      </c>
    </row>
    <row r="3010" spans="1:5" x14ac:dyDescent="0.2">
      <c r="A3010" s="103">
        <v>1607</v>
      </c>
      <c r="B3010" t="s">
        <v>87</v>
      </c>
      <c r="C3010" s="103">
        <v>24</v>
      </c>
      <c r="D3010" s="103">
        <v>8811</v>
      </c>
      <c r="E3010" s="162">
        <v>44243</v>
      </c>
    </row>
    <row r="3011" spans="1:5" x14ac:dyDescent="0.2">
      <c r="A3011" s="103">
        <v>3873</v>
      </c>
      <c r="B3011" t="s">
        <v>132</v>
      </c>
      <c r="C3011" s="103">
        <v>24</v>
      </c>
      <c r="D3011" s="103">
        <v>15772</v>
      </c>
      <c r="E3011" s="162">
        <v>44243</v>
      </c>
    </row>
    <row r="3012" spans="1:5" x14ac:dyDescent="0.2">
      <c r="A3012" s="103">
        <v>3824</v>
      </c>
      <c r="B3012" t="s">
        <v>135</v>
      </c>
      <c r="C3012" s="103">
        <v>24</v>
      </c>
      <c r="D3012" s="103">
        <v>12042</v>
      </c>
      <c r="E3012" s="162">
        <v>44243</v>
      </c>
    </row>
    <row r="3013" spans="1:5" x14ac:dyDescent="0.2">
      <c r="A3013" s="103">
        <v>3715</v>
      </c>
      <c r="B3013" t="s">
        <v>122</v>
      </c>
      <c r="C3013" s="103">
        <v>24</v>
      </c>
      <c r="D3013" s="103">
        <v>12134</v>
      </c>
      <c r="E3013" s="162">
        <v>44243</v>
      </c>
    </row>
    <row r="3014" spans="1:5" x14ac:dyDescent="0.2">
      <c r="A3014" s="103">
        <v>1636</v>
      </c>
      <c r="B3014" t="s">
        <v>82</v>
      </c>
      <c r="C3014" s="103">
        <v>23</v>
      </c>
      <c r="D3014" s="103">
        <v>10340</v>
      </c>
      <c r="E3014" s="162">
        <v>44243</v>
      </c>
    </row>
    <row r="3015" spans="1:5" x14ac:dyDescent="0.2">
      <c r="A3015" s="103">
        <v>3863</v>
      </c>
      <c r="B3015" t="s">
        <v>133</v>
      </c>
      <c r="C3015" s="103">
        <v>23</v>
      </c>
      <c r="D3015" s="103">
        <v>13573</v>
      </c>
      <c r="E3015" s="162">
        <v>44243</v>
      </c>
    </row>
    <row r="3016" spans="1:5" x14ac:dyDescent="0.2">
      <c r="A3016" s="103">
        <v>3788</v>
      </c>
      <c r="B3016" t="s">
        <v>127</v>
      </c>
      <c r="C3016" s="103">
        <v>22</v>
      </c>
      <c r="D3016" s="103">
        <v>16584</v>
      </c>
      <c r="E3016" s="162">
        <v>44243</v>
      </c>
    </row>
    <row r="3017" spans="1:5" x14ac:dyDescent="0.2">
      <c r="A3017" s="103">
        <v>5619</v>
      </c>
      <c r="B3017" t="s">
        <v>102</v>
      </c>
      <c r="C3017" s="103">
        <v>22</v>
      </c>
      <c r="D3017" s="103">
        <v>8053</v>
      </c>
      <c r="E3017" s="162">
        <v>44243</v>
      </c>
    </row>
    <row r="3018" spans="1:5" x14ac:dyDescent="0.2">
      <c r="A3018" s="103">
        <v>1602</v>
      </c>
      <c r="B3018" t="s">
        <v>88</v>
      </c>
      <c r="C3018" s="103">
        <v>21</v>
      </c>
      <c r="D3018" s="103">
        <v>9244</v>
      </c>
      <c r="E3018" s="162">
        <v>44243</v>
      </c>
    </row>
    <row r="3019" spans="1:5" x14ac:dyDescent="0.2">
      <c r="A3019" s="103">
        <v>5603</v>
      </c>
      <c r="B3019" t="s">
        <v>109</v>
      </c>
      <c r="C3019" s="103">
        <v>21</v>
      </c>
      <c r="D3019" s="103">
        <v>2552</v>
      </c>
      <c r="E3019" s="162">
        <v>44243</v>
      </c>
    </row>
    <row r="3020" spans="1:5" x14ac:dyDescent="0.2">
      <c r="A3020" s="103">
        <v>5620</v>
      </c>
      <c r="B3020" t="s">
        <v>110</v>
      </c>
      <c r="C3020" s="103">
        <v>21</v>
      </c>
      <c r="D3020" s="103">
        <v>4138</v>
      </c>
      <c r="E3020" s="162">
        <v>44243</v>
      </c>
    </row>
    <row r="3021" spans="1:5" x14ac:dyDescent="0.2">
      <c r="A3021" s="103">
        <v>5617</v>
      </c>
      <c r="B3021" t="s">
        <v>103</v>
      </c>
      <c r="C3021" s="103">
        <v>19</v>
      </c>
      <c r="D3021" s="103">
        <v>7208</v>
      </c>
      <c r="E3021" s="162">
        <v>44243</v>
      </c>
    </row>
    <row r="3022" spans="1:5" x14ac:dyDescent="0.2">
      <c r="A3022" s="103">
        <v>3791</v>
      </c>
      <c r="B3022" t="s">
        <v>143</v>
      </c>
      <c r="C3022" s="103">
        <v>18</v>
      </c>
      <c r="D3022" s="103">
        <v>11945</v>
      </c>
      <c r="E3022" s="162">
        <v>44243</v>
      </c>
    </row>
    <row r="3023" spans="1:5" x14ac:dyDescent="0.2">
      <c r="A3023" s="103">
        <v>5605</v>
      </c>
      <c r="B3023" t="s">
        <v>101</v>
      </c>
      <c r="C3023" s="103">
        <v>17</v>
      </c>
      <c r="D3023" s="103">
        <v>15620</v>
      </c>
      <c r="E3023" s="162">
        <v>44243</v>
      </c>
    </row>
    <row r="3024" spans="1:5" x14ac:dyDescent="0.2">
      <c r="A3024" s="103">
        <v>1613</v>
      </c>
      <c r="B3024" t="s">
        <v>84</v>
      </c>
      <c r="C3024" s="103">
        <v>17</v>
      </c>
      <c r="D3024" s="103">
        <v>10924</v>
      </c>
      <c r="E3024" s="162">
        <v>44243</v>
      </c>
    </row>
    <row r="3025" spans="1:5" x14ac:dyDescent="0.2">
      <c r="A3025" s="103">
        <v>5621</v>
      </c>
      <c r="B3025" t="s">
        <v>100</v>
      </c>
      <c r="C3025" s="103">
        <v>16</v>
      </c>
      <c r="D3025" s="103">
        <v>5107</v>
      </c>
      <c r="E3025" s="162">
        <v>44243</v>
      </c>
    </row>
    <row r="3026" spans="1:5" x14ac:dyDescent="0.2">
      <c r="A3026" s="103">
        <v>1605</v>
      </c>
      <c r="B3026" t="s">
        <v>80</v>
      </c>
      <c r="C3026" s="103">
        <v>11</v>
      </c>
      <c r="D3026" s="103">
        <v>5260</v>
      </c>
      <c r="E3026" s="162">
        <v>44243</v>
      </c>
    </row>
    <row r="3027" spans="1:5" x14ac:dyDescent="0.2">
      <c r="A3027" s="103">
        <v>1603</v>
      </c>
      <c r="B3027" t="s">
        <v>89</v>
      </c>
      <c r="C3027" s="103">
        <v>9</v>
      </c>
      <c r="D3027" s="103">
        <v>7179</v>
      </c>
      <c r="E3027" s="162">
        <v>44243</v>
      </c>
    </row>
    <row r="3028" spans="1:5" x14ac:dyDescent="0.2">
      <c r="A3028" s="103">
        <v>3780</v>
      </c>
      <c r="B3028" t="s">
        <v>148</v>
      </c>
      <c r="C3028" s="103">
        <v>1</v>
      </c>
      <c r="D3028" s="103">
        <v>7</v>
      </c>
      <c r="E3028" s="162">
        <v>44243</v>
      </c>
    </row>
    <row r="3029" spans="1:5" x14ac:dyDescent="0.2">
      <c r="A3029" s="103">
        <v>3843</v>
      </c>
      <c r="B3029" t="s">
        <v>125</v>
      </c>
      <c r="C3029" s="103">
        <v>55</v>
      </c>
      <c r="D3029" s="103">
        <v>17023</v>
      </c>
      <c r="E3029" s="162">
        <v>44244</v>
      </c>
    </row>
    <row r="3030" spans="1:5" x14ac:dyDescent="0.2">
      <c r="A3030" s="103">
        <v>3849</v>
      </c>
      <c r="B3030" t="s">
        <v>147</v>
      </c>
      <c r="C3030" s="103">
        <v>54</v>
      </c>
      <c r="D3030" s="103">
        <v>9407</v>
      </c>
      <c r="E3030" s="162">
        <v>44244</v>
      </c>
    </row>
    <row r="3031" spans="1:5" x14ac:dyDescent="0.2">
      <c r="A3031" s="103">
        <v>3751</v>
      </c>
      <c r="B3031" t="s">
        <v>111</v>
      </c>
      <c r="C3031" s="103">
        <v>43</v>
      </c>
      <c r="D3031" s="103">
        <v>9639</v>
      </c>
      <c r="E3031" s="162">
        <v>44244</v>
      </c>
    </row>
    <row r="3032" spans="1:5" x14ac:dyDescent="0.2">
      <c r="A3032" s="103">
        <v>3752</v>
      </c>
      <c r="B3032" t="s">
        <v>142</v>
      </c>
      <c r="C3032" s="103">
        <v>35</v>
      </c>
      <c r="D3032" s="103">
        <v>12970</v>
      </c>
      <c r="E3032" s="162">
        <v>44244</v>
      </c>
    </row>
    <row r="3033" spans="1:5" x14ac:dyDescent="0.2">
      <c r="A3033" s="103">
        <v>3753</v>
      </c>
      <c r="B3033" t="s">
        <v>129</v>
      </c>
      <c r="C3033" s="103">
        <v>34</v>
      </c>
      <c r="D3033" s="103">
        <v>18314</v>
      </c>
      <c r="E3033" s="162">
        <v>44244</v>
      </c>
    </row>
    <row r="3034" spans="1:5" x14ac:dyDescent="0.2">
      <c r="A3034" s="103">
        <v>3806</v>
      </c>
      <c r="B3034" t="s">
        <v>118</v>
      </c>
      <c r="C3034" s="103">
        <v>32</v>
      </c>
      <c r="D3034" s="103">
        <v>11292</v>
      </c>
      <c r="E3034" s="162">
        <v>44244</v>
      </c>
    </row>
    <row r="3035" spans="1:5" x14ac:dyDescent="0.2">
      <c r="A3035" s="103">
        <v>3863</v>
      </c>
      <c r="B3035" t="s">
        <v>133</v>
      </c>
      <c r="C3035" s="103">
        <v>31</v>
      </c>
      <c r="D3035" s="103">
        <v>14110</v>
      </c>
      <c r="E3035" s="162">
        <v>44244</v>
      </c>
    </row>
    <row r="3036" spans="1:5" x14ac:dyDescent="0.2">
      <c r="A3036" s="103">
        <v>3776</v>
      </c>
      <c r="B3036" t="s">
        <v>134</v>
      </c>
      <c r="C3036" s="103">
        <v>30</v>
      </c>
      <c r="D3036" s="103">
        <v>13288</v>
      </c>
      <c r="E3036" s="162">
        <v>44244</v>
      </c>
    </row>
    <row r="3037" spans="1:5" x14ac:dyDescent="0.2">
      <c r="A3037" s="103">
        <v>3718</v>
      </c>
      <c r="B3037" t="s">
        <v>123</v>
      </c>
      <c r="C3037" s="103">
        <v>29</v>
      </c>
      <c r="D3037" s="103">
        <v>11991</v>
      </c>
      <c r="E3037" s="162">
        <v>44244</v>
      </c>
    </row>
    <row r="3038" spans="1:5" x14ac:dyDescent="0.2">
      <c r="A3038" s="103">
        <v>3783</v>
      </c>
      <c r="B3038" t="s">
        <v>124</v>
      </c>
      <c r="C3038" s="103">
        <v>28</v>
      </c>
      <c r="D3038" s="103">
        <v>14092</v>
      </c>
      <c r="E3038" s="162">
        <v>44244</v>
      </c>
    </row>
    <row r="3039" spans="1:5" x14ac:dyDescent="0.2">
      <c r="A3039" s="103">
        <v>3797</v>
      </c>
      <c r="B3039" t="s">
        <v>112</v>
      </c>
      <c r="C3039" s="103">
        <v>27</v>
      </c>
      <c r="D3039" s="103">
        <v>8785</v>
      </c>
      <c r="E3039" s="162">
        <v>44244</v>
      </c>
    </row>
    <row r="3040" spans="1:5" x14ac:dyDescent="0.2">
      <c r="A3040" s="103">
        <v>3859</v>
      </c>
      <c r="B3040" t="s">
        <v>117</v>
      </c>
      <c r="C3040" s="103">
        <v>27</v>
      </c>
      <c r="D3040" s="103">
        <v>16080</v>
      </c>
      <c r="E3040" s="162">
        <v>44244</v>
      </c>
    </row>
    <row r="3041" spans="1:5" x14ac:dyDescent="0.2">
      <c r="A3041" s="103">
        <v>3760</v>
      </c>
      <c r="B3041" t="s">
        <v>114</v>
      </c>
      <c r="C3041" s="103">
        <v>26</v>
      </c>
      <c r="D3041" s="103">
        <v>14879</v>
      </c>
      <c r="E3041" s="162">
        <v>44244</v>
      </c>
    </row>
    <row r="3042" spans="1:5" x14ac:dyDescent="0.2">
      <c r="A3042" s="103">
        <v>3764</v>
      </c>
      <c r="B3042" t="s">
        <v>139</v>
      </c>
      <c r="C3042" s="103">
        <v>26</v>
      </c>
      <c r="D3042" s="103">
        <v>14894</v>
      </c>
      <c r="E3042" s="162">
        <v>44244</v>
      </c>
    </row>
    <row r="3043" spans="1:5" x14ac:dyDescent="0.2">
      <c r="A3043" s="103">
        <v>3761</v>
      </c>
      <c r="B3043" t="s">
        <v>140</v>
      </c>
      <c r="C3043" s="103">
        <v>26</v>
      </c>
      <c r="D3043" s="103">
        <v>11931</v>
      </c>
      <c r="E3043" s="162">
        <v>44244</v>
      </c>
    </row>
    <row r="3044" spans="1:5" x14ac:dyDescent="0.2">
      <c r="A3044" s="103">
        <v>3722</v>
      </c>
      <c r="B3044" t="s">
        <v>99</v>
      </c>
      <c r="C3044" s="103">
        <v>25</v>
      </c>
      <c r="D3044" s="103">
        <v>6157</v>
      </c>
      <c r="E3044" s="162">
        <v>44244</v>
      </c>
    </row>
    <row r="3045" spans="1:5" x14ac:dyDescent="0.2">
      <c r="A3045" s="103">
        <v>3788</v>
      </c>
      <c r="B3045" t="s">
        <v>127</v>
      </c>
      <c r="C3045" s="103">
        <v>25</v>
      </c>
      <c r="D3045" s="103">
        <v>13491</v>
      </c>
      <c r="E3045" s="162">
        <v>44244</v>
      </c>
    </row>
    <row r="3046" spans="1:5" x14ac:dyDescent="0.2">
      <c r="A3046" s="103">
        <v>3824</v>
      </c>
      <c r="B3046" t="s">
        <v>135</v>
      </c>
      <c r="C3046" s="103">
        <v>25</v>
      </c>
      <c r="D3046" s="103">
        <v>14055</v>
      </c>
      <c r="E3046" s="162">
        <v>44244</v>
      </c>
    </row>
    <row r="3047" spans="1:5" x14ac:dyDescent="0.2">
      <c r="A3047" s="103">
        <v>5614</v>
      </c>
      <c r="B3047" t="s">
        <v>106</v>
      </c>
      <c r="C3047" s="103">
        <v>24</v>
      </c>
      <c r="D3047" s="103">
        <v>3491</v>
      </c>
      <c r="E3047" s="162">
        <v>44244</v>
      </c>
    </row>
    <row r="3048" spans="1:5" x14ac:dyDescent="0.2">
      <c r="A3048" s="103">
        <v>3765</v>
      </c>
      <c r="B3048" t="s">
        <v>119</v>
      </c>
      <c r="C3048" s="103">
        <v>24</v>
      </c>
      <c r="D3048" s="103">
        <v>13757</v>
      </c>
      <c r="E3048" s="162">
        <v>44244</v>
      </c>
    </row>
    <row r="3049" spans="1:5" x14ac:dyDescent="0.2">
      <c r="A3049" s="103">
        <v>1613</v>
      </c>
      <c r="B3049" t="s">
        <v>84</v>
      </c>
      <c r="C3049" s="103">
        <v>23</v>
      </c>
      <c r="D3049" s="103">
        <v>7950</v>
      </c>
      <c r="E3049" s="162">
        <v>44244</v>
      </c>
    </row>
    <row r="3050" spans="1:5" x14ac:dyDescent="0.2">
      <c r="A3050" s="103">
        <v>3739</v>
      </c>
      <c r="B3050" t="s">
        <v>141</v>
      </c>
      <c r="C3050" s="103">
        <v>23</v>
      </c>
      <c r="D3050" s="103">
        <v>11056</v>
      </c>
      <c r="E3050" s="162">
        <v>44244</v>
      </c>
    </row>
    <row r="3051" spans="1:5" x14ac:dyDescent="0.2">
      <c r="A3051" s="103">
        <v>5613</v>
      </c>
      <c r="B3051" t="s">
        <v>104</v>
      </c>
      <c r="C3051" s="103">
        <v>22</v>
      </c>
      <c r="D3051" s="103">
        <v>2328</v>
      </c>
      <c r="E3051" s="162">
        <v>44244</v>
      </c>
    </row>
    <row r="3052" spans="1:5" x14ac:dyDescent="0.2">
      <c r="A3052" s="103">
        <v>3842</v>
      </c>
      <c r="B3052" t="s">
        <v>137</v>
      </c>
      <c r="C3052" s="103">
        <v>19</v>
      </c>
      <c r="D3052" s="103">
        <v>11126</v>
      </c>
      <c r="E3052" s="162">
        <v>44244</v>
      </c>
    </row>
    <row r="3053" spans="1:5" x14ac:dyDescent="0.2">
      <c r="A3053" s="103">
        <v>3867</v>
      </c>
      <c r="B3053" t="s">
        <v>144</v>
      </c>
      <c r="C3053" s="103">
        <v>19</v>
      </c>
      <c r="D3053" s="103">
        <v>18529</v>
      </c>
      <c r="E3053" s="162">
        <v>44244</v>
      </c>
    </row>
    <row r="3054" spans="1:5" x14ac:dyDescent="0.2">
      <c r="A3054" s="103">
        <v>1601</v>
      </c>
      <c r="B3054" t="s">
        <v>81</v>
      </c>
      <c r="C3054" s="103">
        <v>18</v>
      </c>
      <c r="D3054" s="103">
        <v>8309</v>
      </c>
      <c r="E3054" s="162">
        <v>44244</v>
      </c>
    </row>
    <row r="3055" spans="1:5" x14ac:dyDescent="0.2">
      <c r="A3055" s="103">
        <v>3723</v>
      </c>
      <c r="B3055" t="s">
        <v>113</v>
      </c>
      <c r="C3055" s="103">
        <v>18</v>
      </c>
      <c r="D3055" s="103">
        <v>12417</v>
      </c>
      <c r="E3055" s="162">
        <v>44244</v>
      </c>
    </row>
    <row r="3056" spans="1:5" x14ac:dyDescent="0.2">
      <c r="A3056" s="103">
        <v>5615</v>
      </c>
      <c r="B3056" t="s">
        <v>105</v>
      </c>
      <c r="C3056" s="103">
        <v>18</v>
      </c>
      <c r="D3056" s="103">
        <v>8136</v>
      </c>
      <c r="E3056" s="162">
        <v>44244</v>
      </c>
    </row>
    <row r="3057" spans="1:5" x14ac:dyDescent="0.2">
      <c r="A3057" s="103">
        <v>1608</v>
      </c>
      <c r="B3057" t="s">
        <v>78</v>
      </c>
      <c r="C3057" s="103">
        <v>16</v>
      </c>
      <c r="D3057" s="103">
        <v>8044</v>
      </c>
      <c r="E3057" s="162">
        <v>44244</v>
      </c>
    </row>
    <row r="3058" spans="1:5" x14ac:dyDescent="0.2">
      <c r="A3058" s="103">
        <v>5606</v>
      </c>
      <c r="B3058" t="s">
        <v>108</v>
      </c>
      <c r="C3058" s="103">
        <v>16</v>
      </c>
      <c r="D3058" s="103">
        <v>4974</v>
      </c>
      <c r="E3058" s="162">
        <v>44244</v>
      </c>
    </row>
    <row r="3059" spans="1:5" x14ac:dyDescent="0.2">
      <c r="A3059" s="103">
        <v>5619</v>
      </c>
      <c r="B3059" t="s">
        <v>102</v>
      </c>
      <c r="C3059" s="103">
        <v>15</v>
      </c>
      <c r="D3059" s="103">
        <v>7120</v>
      </c>
      <c r="E3059" s="162">
        <v>44244</v>
      </c>
    </row>
    <row r="3060" spans="1:5" x14ac:dyDescent="0.2">
      <c r="A3060" s="103">
        <v>5602</v>
      </c>
      <c r="B3060" t="s">
        <v>107</v>
      </c>
      <c r="C3060" s="103">
        <v>15</v>
      </c>
      <c r="D3060" s="103">
        <v>7919</v>
      </c>
      <c r="E3060" s="162">
        <v>44244</v>
      </c>
    </row>
    <row r="3061" spans="1:5" x14ac:dyDescent="0.2">
      <c r="A3061" s="103">
        <v>3791</v>
      </c>
      <c r="B3061" t="s">
        <v>143</v>
      </c>
      <c r="C3061" s="103">
        <v>14</v>
      </c>
      <c r="D3061" s="103">
        <v>5696</v>
      </c>
      <c r="E3061" s="162">
        <v>44244</v>
      </c>
    </row>
    <row r="3062" spans="1:5" x14ac:dyDescent="0.2">
      <c r="A3062" s="103">
        <v>5620</v>
      </c>
      <c r="B3062" t="s">
        <v>110</v>
      </c>
      <c r="C3062" s="103">
        <v>14</v>
      </c>
      <c r="D3062" s="103">
        <v>4766</v>
      </c>
      <c r="E3062" s="162">
        <v>44244</v>
      </c>
    </row>
    <row r="3063" spans="1:5" x14ac:dyDescent="0.2">
      <c r="A3063" s="103">
        <v>3715</v>
      </c>
      <c r="B3063" t="s">
        <v>122</v>
      </c>
      <c r="C3063" s="103">
        <v>14</v>
      </c>
      <c r="D3063" s="103">
        <v>5290</v>
      </c>
      <c r="E3063" s="162">
        <v>44244</v>
      </c>
    </row>
    <row r="3064" spans="1:5" x14ac:dyDescent="0.2">
      <c r="A3064" s="103">
        <v>3798</v>
      </c>
      <c r="B3064" t="s">
        <v>116</v>
      </c>
      <c r="C3064" s="103">
        <v>13</v>
      </c>
      <c r="D3064" s="103">
        <v>2680</v>
      </c>
      <c r="E3064" s="162">
        <v>44244</v>
      </c>
    </row>
    <row r="3065" spans="1:5" x14ac:dyDescent="0.2">
      <c r="A3065" s="103">
        <v>1636</v>
      </c>
      <c r="B3065" t="s">
        <v>82</v>
      </c>
      <c r="C3065" s="103">
        <v>12</v>
      </c>
      <c r="D3065" s="103">
        <v>6660</v>
      </c>
      <c r="E3065" s="162">
        <v>44244</v>
      </c>
    </row>
    <row r="3066" spans="1:5" x14ac:dyDescent="0.2">
      <c r="A3066" s="103">
        <v>5605</v>
      </c>
      <c r="B3066" t="s">
        <v>101</v>
      </c>
      <c r="C3066" s="103">
        <v>11</v>
      </c>
      <c r="D3066" s="103">
        <v>6201</v>
      </c>
      <c r="E3066" s="162">
        <v>44244</v>
      </c>
    </row>
    <row r="3067" spans="1:5" x14ac:dyDescent="0.2">
      <c r="A3067" s="103">
        <v>1619</v>
      </c>
      <c r="B3067" t="s">
        <v>83</v>
      </c>
      <c r="C3067" s="103">
        <v>11</v>
      </c>
      <c r="D3067" s="103">
        <v>3984</v>
      </c>
      <c r="E3067" s="162">
        <v>44244</v>
      </c>
    </row>
    <row r="3068" spans="1:5" x14ac:dyDescent="0.2">
      <c r="A3068" s="103">
        <v>5617</v>
      </c>
      <c r="B3068" t="s">
        <v>103</v>
      </c>
      <c r="C3068" s="103">
        <v>11</v>
      </c>
      <c r="D3068" s="103">
        <v>3301</v>
      </c>
      <c r="E3068" s="162">
        <v>44244</v>
      </c>
    </row>
    <row r="3069" spans="1:5" x14ac:dyDescent="0.2">
      <c r="A3069" s="103">
        <v>1605</v>
      </c>
      <c r="B3069" t="s">
        <v>80</v>
      </c>
      <c r="C3069" s="103">
        <v>9</v>
      </c>
      <c r="D3069" s="103">
        <v>1548</v>
      </c>
      <c r="E3069" s="162">
        <v>44244</v>
      </c>
    </row>
    <row r="3070" spans="1:5" x14ac:dyDescent="0.2">
      <c r="A3070" s="103">
        <v>1607</v>
      </c>
      <c r="B3070" t="s">
        <v>87</v>
      </c>
      <c r="C3070" s="103">
        <v>7</v>
      </c>
      <c r="D3070" s="103">
        <v>4555</v>
      </c>
      <c r="E3070" s="162">
        <v>44244</v>
      </c>
    </row>
    <row r="3071" spans="1:5" x14ac:dyDescent="0.2">
      <c r="A3071" s="103">
        <v>1604</v>
      </c>
      <c r="B3071" t="s">
        <v>86</v>
      </c>
      <c r="C3071" s="103">
        <v>6</v>
      </c>
      <c r="D3071" s="103">
        <v>3427</v>
      </c>
      <c r="E3071" s="162">
        <v>44244</v>
      </c>
    </row>
    <row r="3072" spans="1:5" x14ac:dyDescent="0.2">
      <c r="A3072" s="103">
        <v>5621</v>
      </c>
      <c r="B3072" t="s">
        <v>100</v>
      </c>
      <c r="C3072" s="103">
        <v>5</v>
      </c>
      <c r="D3072" s="103">
        <v>2713</v>
      </c>
      <c r="E3072" s="162">
        <v>44244</v>
      </c>
    </row>
    <row r="3073" spans="1:5" x14ac:dyDescent="0.2">
      <c r="A3073" s="103">
        <v>1603</v>
      </c>
      <c r="B3073" t="s">
        <v>89</v>
      </c>
      <c r="C3073" s="103">
        <v>5</v>
      </c>
      <c r="D3073" s="103">
        <v>4644</v>
      </c>
      <c r="E3073" s="162">
        <v>44244</v>
      </c>
    </row>
    <row r="3074" spans="1:5" x14ac:dyDescent="0.2">
      <c r="A3074" s="103">
        <v>3795</v>
      </c>
      <c r="B3074" t="s">
        <v>138</v>
      </c>
      <c r="C3074" s="103">
        <v>57</v>
      </c>
      <c r="D3074" s="103">
        <v>16077</v>
      </c>
      <c r="E3074" s="162">
        <v>44245</v>
      </c>
    </row>
    <row r="3075" spans="1:5" x14ac:dyDescent="0.2">
      <c r="A3075" s="103">
        <v>3844</v>
      </c>
      <c r="B3075" t="s">
        <v>130</v>
      </c>
      <c r="C3075" s="103">
        <v>49</v>
      </c>
      <c r="D3075" s="103">
        <v>23308</v>
      </c>
      <c r="E3075" s="162">
        <v>44245</v>
      </c>
    </row>
    <row r="3076" spans="1:5" x14ac:dyDescent="0.2">
      <c r="A3076" s="103">
        <v>3764</v>
      </c>
      <c r="B3076" t="s">
        <v>139</v>
      </c>
      <c r="C3076" s="103">
        <v>46</v>
      </c>
      <c r="D3076" s="103">
        <v>17182</v>
      </c>
      <c r="E3076" s="162">
        <v>44245</v>
      </c>
    </row>
    <row r="3077" spans="1:5" x14ac:dyDescent="0.2">
      <c r="A3077" s="103">
        <v>3751</v>
      </c>
      <c r="B3077" t="s">
        <v>111</v>
      </c>
      <c r="C3077" s="103">
        <v>45</v>
      </c>
      <c r="D3077" s="103">
        <v>15971</v>
      </c>
      <c r="E3077" s="162">
        <v>44245</v>
      </c>
    </row>
    <row r="3078" spans="1:5" x14ac:dyDescent="0.2">
      <c r="A3078" s="103">
        <v>3722</v>
      </c>
      <c r="B3078" t="s">
        <v>99</v>
      </c>
      <c r="C3078" s="103">
        <v>44</v>
      </c>
      <c r="D3078" s="103">
        <v>11799</v>
      </c>
      <c r="E3078" s="162">
        <v>44245</v>
      </c>
    </row>
    <row r="3079" spans="1:5" x14ac:dyDescent="0.2">
      <c r="A3079" s="103">
        <v>3849</v>
      </c>
      <c r="B3079" t="s">
        <v>147</v>
      </c>
      <c r="C3079" s="103">
        <v>44</v>
      </c>
      <c r="D3079" s="103">
        <v>12465</v>
      </c>
      <c r="E3079" s="162">
        <v>44245</v>
      </c>
    </row>
    <row r="3080" spans="1:5" x14ac:dyDescent="0.2">
      <c r="A3080" s="103">
        <v>3843</v>
      </c>
      <c r="B3080" t="s">
        <v>125</v>
      </c>
      <c r="C3080" s="103">
        <v>43</v>
      </c>
      <c r="D3080" s="103">
        <v>19592</v>
      </c>
      <c r="E3080" s="162">
        <v>44245</v>
      </c>
    </row>
    <row r="3081" spans="1:5" x14ac:dyDescent="0.2">
      <c r="A3081" s="103">
        <v>3753</v>
      </c>
      <c r="B3081" t="s">
        <v>129</v>
      </c>
      <c r="C3081" s="103">
        <v>41</v>
      </c>
      <c r="D3081" s="103">
        <v>18806</v>
      </c>
      <c r="E3081" s="162">
        <v>44245</v>
      </c>
    </row>
    <row r="3082" spans="1:5" x14ac:dyDescent="0.2">
      <c r="A3082" s="103">
        <v>1613</v>
      </c>
      <c r="B3082" t="s">
        <v>84</v>
      </c>
      <c r="C3082" s="103">
        <v>40</v>
      </c>
      <c r="D3082" s="103">
        <v>10727</v>
      </c>
      <c r="E3082" s="162">
        <v>44245</v>
      </c>
    </row>
    <row r="3083" spans="1:5" x14ac:dyDescent="0.2">
      <c r="A3083" s="103">
        <v>5613</v>
      </c>
      <c r="B3083" t="s">
        <v>104</v>
      </c>
      <c r="C3083" s="103">
        <v>39</v>
      </c>
      <c r="D3083" s="103">
        <v>4458</v>
      </c>
      <c r="E3083" s="162">
        <v>44245</v>
      </c>
    </row>
    <row r="3084" spans="1:5" x14ac:dyDescent="0.2">
      <c r="A3084" s="103">
        <v>3752</v>
      </c>
      <c r="B3084" t="s">
        <v>142</v>
      </c>
      <c r="C3084" s="103">
        <v>38</v>
      </c>
      <c r="D3084" s="103">
        <v>17405</v>
      </c>
      <c r="E3084" s="162">
        <v>44245</v>
      </c>
    </row>
    <row r="3085" spans="1:5" x14ac:dyDescent="0.2">
      <c r="A3085" s="103">
        <v>3859</v>
      </c>
      <c r="B3085" t="s">
        <v>117</v>
      </c>
      <c r="C3085" s="103">
        <v>38</v>
      </c>
      <c r="D3085" s="103">
        <v>19568</v>
      </c>
      <c r="E3085" s="162">
        <v>44245</v>
      </c>
    </row>
    <row r="3086" spans="1:5" x14ac:dyDescent="0.2">
      <c r="A3086" s="103">
        <v>3783</v>
      </c>
      <c r="B3086" t="s">
        <v>124</v>
      </c>
      <c r="C3086" s="103">
        <v>36</v>
      </c>
      <c r="D3086" s="103">
        <v>18779</v>
      </c>
      <c r="E3086" s="162">
        <v>44245</v>
      </c>
    </row>
    <row r="3087" spans="1:5" x14ac:dyDescent="0.2">
      <c r="A3087" s="103">
        <v>3765</v>
      </c>
      <c r="B3087" t="s">
        <v>119</v>
      </c>
      <c r="C3087" s="103">
        <v>35</v>
      </c>
      <c r="D3087" s="103">
        <v>21195</v>
      </c>
      <c r="E3087" s="162">
        <v>44245</v>
      </c>
    </row>
    <row r="3088" spans="1:5" x14ac:dyDescent="0.2">
      <c r="A3088" s="103">
        <v>3736</v>
      </c>
      <c r="B3088" t="s">
        <v>146</v>
      </c>
      <c r="C3088" s="103">
        <v>34</v>
      </c>
      <c r="D3088" s="103">
        <v>16615</v>
      </c>
      <c r="E3088" s="162">
        <v>44245</v>
      </c>
    </row>
    <row r="3089" spans="1:5" x14ac:dyDescent="0.2">
      <c r="A3089" s="103">
        <v>3723</v>
      </c>
      <c r="B3089" t="s">
        <v>113</v>
      </c>
      <c r="C3089" s="103">
        <v>33</v>
      </c>
      <c r="D3089" s="103">
        <v>15721</v>
      </c>
      <c r="E3089" s="162">
        <v>44245</v>
      </c>
    </row>
    <row r="3090" spans="1:5" x14ac:dyDescent="0.2">
      <c r="A3090" s="103">
        <v>3873</v>
      </c>
      <c r="B3090" t="s">
        <v>132</v>
      </c>
      <c r="C3090" s="103">
        <v>32</v>
      </c>
      <c r="D3090" s="103">
        <v>15864</v>
      </c>
      <c r="E3090" s="162">
        <v>44245</v>
      </c>
    </row>
    <row r="3091" spans="1:5" x14ac:dyDescent="0.2">
      <c r="A3091" s="103">
        <v>3743</v>
      </c>
      <c r="B3091" t="s">
        <v>131</v>
      </c>
      <c r="C3091" s="103">
        <v>31</v>
      </c>
      <c r="D3091" s="103">
        <v>18859</v>
      </c>
      <c r="E3091" s="162">
        <v>44245</v>
      </c>
    </row>
    <row r="3092" spans="1:5" x14ac:dyDescent="0.2">
      <c r="A3092" s="103">
        <v>3776</v>
      </c>
      <c r="B3092" t="s">
        <v>134</v>
      </c>
      <c r="C3092" s="103">
        <v>31</v>
      </c>
      <c r="D3092" s="103">
        <v>19278</v>
      </c>
      <c r="E3092" s="162">
        <v>44245</v>
      </c>
    </row>
    <row r="3093" spans="1:5" x14ac:dyDescent="0.2">
      <c r="A3093" s="103">
        <v>1608</v>
      </c>
      <c r="B3093" t="s">
        <v>78</v>
      </c>
      <c r="C3093" s="103">
        <v>30</v>
      </c>
      <c r="D3093" s="103">
        <v>13693</v>
      </c>
      <c r="E3093" s="162">
        <v>44245</v>
      </c>
    </row>
    <row r="3094" spans="1:5" x14ac:dyDescent="0.2">
      <c r="A3094" s="103">
        <v>3737</v>
      </c>
      <c r="B3094" t="s">
        <v>145</v>
      </c>
      <c r="C3094" s="103">
        <v>30</v>
      </c>
      <c r="D3094" s="103">
        <v>17880</v>
      </c>
      <c r="E3094" s="162">
        <v>44245</v>
      </c>
    </row>
    <row r="3095" spans="1:5" x14ac:dyDescent="0.2">
      <c r="A3095" s="103">
        <v>3739</v>
      </c>
      <c r="B3095" t="s">
        <v>141</v>
      </c>
      <c r="C3095" s="103">
        <v>27</v>
      </c>
      <c r="D3095" s="103">
        <v>9677</v>
      </c>
      <c r="E3095" s="162">
        <v>44245</v>
      </c>
    </row>
    <row r="3096" spans="1:5" x14ac:dyDescent="0.2">
      <c r="A3096" s="103">
        <v>5614</v>
      </c>
      <c r="B3096" t="s">
        <v>106</v>
      </c>
      <c r="C3096" s="103">
        <v>27</v>
      </c>
      <c r="D3096" s="103">
        <v>6429</v>
      </c>
      <c r="E3096" s="162">
        <v>44245</v>
      </c>
    </row>
    <row r="3097" spans="1:5" x14ac:dyDescent="0.2">
      <c r="A3097" s="103">
        <v>1636</v>
      </c>
      <c r="B3097" t="s">
        <v>82</v>
      </c>
      <c r="C3097" s="103">
        <v>26</v>
      </c>
      <c r="D3097" s="103">
        <v>13749</v>
      </c>
      <c r="E3097" s="162">
        <v>44245</v>
      </c>
    </row>
    <row r="3098" spans="1:5" x14ac:dyDescent="0.2">
      <c r="A3098" s="103">
        <v>3824</v>
      </c>
      <c r="B3098" t="s">
        <v>135</v>
      </c>
      <c r="C3098" s="103">
        <v>26</v>
      </c>
      <c r="D3098" s="103">
        <v>18015</v>
      </c>
      <c r="E3098" s="162">
        <v>44245</v>
      </c>
    </row>
    <row r="3099" spans="1:5" x14ac:dyDescent="0.2">
      <c r="A3099" s="103">
        <v>3742</v>
      </c>
      <c r="B3099" t="s">
        <v>121</v>
      </c>
      <c r="C3099" s="103">
        <v>24</v>
      </c>
      <c r="D3099" s="103">
        <v>10732</v>
      </c>
      <c r="E3099" s="162">
        <v>44245</v>
      </c>
    </row>
    <row r="3100" spans="1:5" x14ac:dyDescent="0.2">
      <c r="A3100" s="103">
        <v>5606</v>
      </c>
      <c r="B3100" t="s">
        <v>108</v>
      </c>
      <c r="C3100" s="103">
        <v>24</v>
      </c>
      <c r="D3100" s="103">
        <v>3678</v>
      </c>
      <c r="E3100" s="162">
        <v>44245</v>
      </c>
    </row>
    <row r="3101" spans="1:5" x14ac:dyDescent="0.2">
      <c r="A3101" s="103">
        <v>1626</v>
      </c>
      <c r="B3101" t="s">
        <v>79</v>
      </c>
      <c r="C3101" s="103">
        <v>23</v>
      </c>
      <c r="D3101" s="103">
        <v>17094</v>
      </c>
      <c r="E3101" s="162">
        <v>44245</v>
      </c>
    </row>
    <row r="3102" spans="1:5" x14ac:dyDescent="0.2">
      <c r="A3102" s="103">
        <v>1601</v>
      </c>
      <c r="B3102" t="s">
        <v>81</v>
      </c>
      <c r="C3102" s="103">
        <v>23</v>
      </c>
      <c r="D3102" s="103">
        <v>18874</v>
      </c>
      <c r="E3102" s="162">
        <v>44245</v>
      </c>
    </row>
    <row r="3103" spans="1:5" x14ac:dyDescent="0.2">
      <c r="A3103" s="103">
        <v>1619</v>
      </c>
      <c r="B3103" t="s">
        <v>83</v>
      </c>
      <c r="C3103" s="103">
        <v>23</v>
      </c>
      <c r="D3103" s="103">
        <v>9295</v>
      </c>
      <c r="E3103" s="162">
        <v>44245</v>
      </c>
    </row>
    <row r="3104" spans="1:5" x14ac:dyDescent="0.2">
      <c r="A3104" s="103">
        <v>3761</v>
      </c>
      <c r="B3104" t="s">
        <v>140</v>
      </c>
      <c r="C3104" s="103">
        <v>23</v>
      </c>
      <c r="D3104" s="103">
        <v>14762</v>
      </c>
      <c r="E3104" s="162">
        <v>44245</v>
      </c>
    </row>
    <row r="3105" spans="1:5" x14ac:dyDescent="0.2">
      <c r="A3105" s="103">
        <v>3784</v>
      </c>
      <c r="B3105" t="s">
        <v>136</v>
      </c>
      <c r="C3105" s="103">
        <v>23</v>
      </c>
      <c r="D3105" s="103">
        <v>10152</v>
      </c>
      <c r="E3105" s="162">
        <v>44245</v>
      </c>
    </row>
    <row r="3106" spans="1:5" x14ac:dyDescent="0.2">
      <c r="A3106" s="103">
        <v>5605</v>
      </c>
      <c r="B3106" t="s">
        <v>101</v>
      </c>
      <c r="C3106" s="103">
        <v>19</v>
      </c>
      <c r="D3106" s="103">
        <v>7553</v>
      </c>
      <c r="E3106" s="162">
        <v>44245</v>
      </c>
    </row>
    <row r="3107" spans="1:5" x14ac:dyDescent="0.2">
      <c r="A3107" s="103">
        <v>5602</v>
      </c>
      <c r="B3107" t="s">
        <v>107</v>
      </c>
      <c r="C3107" s="103">
        <v>19</v>
      </c>
      <c r="D3107" s="103">
        <v>5965</v>
      </c>
      <c r="E3107" s="162">
        <v>44245</v>
      </c>
    </row>
    <row r="3108" spans="1:5" x14ac:dyDescent="0.2">
      <c r="A3108" s="103">
        <v>5619</v>
      </c>
      <c r="B3108" t="s">
        <v>102</v>
      </c>
      <c r="C3108" s="103">
        <v>18</v>
      </c>
      <c r="D3108" s="103">
        <v>7122</v>
      </c>
      <c r="E3108" s="162">
        <v>44245</v>
      </c>
    </row>
    <row r="3109" spans="1:5" x14ac:dyDescent="0.2">
      <c r="A3109" s="103">
        <v>5620</v>
      </c>
      <c r="B3109" t="s">
        <v>110</v>
      </c>
      <c r="C3109" s="103">
        <v>15</v>
      </c>
      <c r="D3109" s="103">
        <v>4749</v>
      </c>
      <c r="E3109" s="162">
        <v>44245</v>
      </c>
    </row>
    <row r="3110" spans="1:5" x14ac:dyDescent="0.2">
      <c r="A3110" s="103">
        <v>5621</v>
      </c>
      <c r="B3110" t="s">
        <v>100</v>
      </c>
      <c r="C3110" s="103">
        <v>13</v>
      </c>
      <c r="D3110" s="103">
        <v>3733</v>
      </c>
      <c r="E3110" s="162">
        <v>44245</v>
      </c>
    </row>
    <row r="3111" spans="1:5" x14ac:dyDescent="0.2">
      <c r="A3111" s="103">
        <v>5617</v>
      </c>
      <c r="B3111" t="s">
        <v>103</v>
      </c>
      <c r="C3111" s="103">
        <v>13</v>
      </c>
      <c r="D3111" s="103">
        <v>4833</v>
      </c>
      <c r="E3111" s="162">
        <v>44245</v>
      </c>
    </row>
    <row r="3112" spans="1:5" x14ac:dyDescent="0.2">
      <c r="A3112" s="103">
        <v>1632</v>
      </c>
      <c r="B3112" t="s">
        <v>85</v>
      </c>
      <c r="C3112" s="103">
        <v>12</v>
      </c>
      <c r="D3112" s="103">
        <v>7352</v>
      </c>
      <c r="E3112" s="162">
        <v>44245</v>
      </c>
    </row>
    <row r="3113" spans="1:5" x14ac:dyDescent="0.2">
      <c r="A3113" s="103">
        <v>1604</v>
      </c>
      <c r="B3113" t="s">
        <v>86</v>
      </c>
      <c r="C3113" s="103">
        <v>11</v>
      </c>
      <c r="D3113" s="103">
        <v>7701</v>
      </c>
      <c r="E3113" s="162">
        <v>44245</v>
      </c>
    </row>
    <row r="3114" spans="1:5" x14ac:dyDescent="0.2">
      <c r="A3114" s="103">
        <v>5615</v>
      </c>
      <c r="B3114" t="s">
        <v>105</v>
      </c>
      <c r="C3114" s="103">
        <v>10</v>
      </c>
      <c r="D3114" s="103">
        <v>3455</v>
      </c>
      <c r="E3114" s="162">
        <v>44245</v>
      </c>
    </row>
    <row r="3115" spans="1:5" x14ac:dyDescent="0.2">
      <c r="A3115" s="103">
        <v>1605</v>
      </c>
      <c r="B3115" t="s">
        <v>80</v>
      </c>
      <c r="C3115" s="103">
        <v>7</v>
      </c>
      <c r="D3115" s="103">
        <v>3085</v>
      </c>
      <c r="E3115" s="162">
        <v>44245</v>
      </c>
    </row>
    <row r="3116" spans="1:5" x14ac:dyDescent="0.2">
      <c r="A3116" s="103">
        <v>3798</v>
      </c>
      <c r="B3116" t="s">
        <v>116</v>
      </c>
      <c r="C3116" s="103">
        <v>6</v>
      </c>
      <c r="D3116" s="103">
        <v>2088</v>
      </c>
      <c r="E3116" s="162">
        <v>44245</v>
      </c>
    </row>
    <row r="3117" spans="1:5" x14ac:dyDescent="0.2">
      <c r="A3117" s="103">
        <v>3849</v>
      </c>
      <c r="B3117" t="s">
        <v>147</v>
      </c>
      <c r="C3117" s="103">
        <v>81</v>
      </c>
      <c r="D3117" s="103">
        <v>16950</v>
      </c>
      <c r="E3117" s="162">
        <v>44246</v>
      </c>
    </row>
    <row r="3118" spans="1:5" x14ac:dyDescent="0.2">
      <c r="A3118" s="103">
        <v>5613</v>
      </c>
      <c r="B3118" t="s">
        <v>104</v>
      </c>
      <c r="C3118" s="103">
        <v>67</v>
      </c>
      <c r="D3118" s="103">
        <v>7263</v>
      </c>
      <c r="E3118" s="162">
        <v>44246</v>
      </c>
    </row>
    <row r="3119" spans="1:5" x14ac:dyDescent="0.2">
      <c r="A3119" s="103">
        <v>3846</v>
      </c>
      <c r="B3119" t="s">
        <v>120</v>
      </c>
      <c r="C3119" s="103">
        <v>57</v>
      </c>
      <c r="D3119" s="103">
        <v>18925</v>
      </c>
      <c r="E3119" s="162">
        <v>44246</v>
      </c>
    </row>
    <row r="3120" spans="1:5" x14ac:dyDescent="0.2">
      <c r="A3120" s="103">
        <v>5606</v>
      </c>
      <c r="B3120" t="s">
        <v>108</v>
      </c>
      <c r="C3120" s="103">
        <v>51</v>
      </c>
      <c r="D3120" s="103">
        <v>8474</v>
      </c>
      <c r="E3120" s="162">
        <v>44246</v>
      </c>
    </row>
    <row r="3121" spans="1:5" x14ac:dyDescent="0.2">
      <c r="A3121" s="103">
        <v>1601</v>
      </c>
      <c r="B3121" t="s">
        <v>81</v>
      </c>
      <c r="C3121" s="103">
        <v>45</v>
      </c>
      <c r="D3121" s="103">
        <v>13685</v>
      </c>
      <c r="E3121" s="162">
        <v>44246</v>
      </c>
    </row>
    <row r="3122" spans="1:5" x14ac:dyDescent="0.2">
      <c r="A3122" s="103">
        <v>3736</v>
      </c>
      <c r="B3122" t="s">
        <v>146</v>
      </c>
      <c r="C3122" s="103">
        <v>43</v>
      </c>
      <c r="D3122" s="103">
        <v>14493</v>
      </c>
      <c r="E3122" s="162">
        <v>44246</v>
      </c>
    </row>
    <row r="3123" spans="1:5" x14ac:dyDescent="0.2">
      <c r="A3123" s="103">
        <v>3844</v>
      </c>
      <c r="B3123" t="s">
        <v>130</v>
      </c>
      <c r="C3123" s="103">
        <v>41</v>
      </c>
      <c r="D3123" s="103">
        <v>21140</v>
      </c>
      <c r="E3123" s="162">
        <v>44246</v>
      </c>
    </row>
    <row r="3124" spans="1:5" x14ac:dyDescent="0.2">
      <c r="A3124" s="103">
        <v>3739</v>
      </c>
      <c r="B3124" t="s">
        <v>141</v>
      </c>
      <c r="C3124" s="103">
        <v>37</v>
      </c>
      <c r="D3124" s="103">
        <v>10816</v>
      </c>
      <c r="E3124" s="162">
        <v>44246</v>
      </c>
    </row>
    <row r="3125" spans="1:5" x14ac:dyDescent="0.2">
      <c r="A3125" s="103">
        <v>3761</v>
      </c>
      <c r="B3125" t="s">
        <v>140</v>
      </c>
      <c r="C3125" s="103">
        <v>36</v>
      </c>
      <c r="D3125" s="103">
        <v>12639</v>
      </c>
      <c r="E3125" s="162">
        <v>44246</v>
      </c>
    </row>
    <row r="3126" spans="1:5" x14ac:dyDescent="0.2">
      <c r="A3126" s="103">
        <v>3783</v>
      </c>
      <c r="B3126" t="s">
        <v>124</v>
      </c>
      <c r="C3126" s="103">
        <v>35</v>
      </c>
      <c r="D3126" s="103">
        <v>15490</v>
      </c>
      <c r="E3126" s="162">
        <v>44246</v>
      </c>
    </row>
    <row r="3127" spans="1:5" x14ac:dyDescent="0.2">
      <c r="A3127" s="103">
        <v>5614</v>
      </c>
      <c r="B3127" t="s">
        <v>106</v>
      </c>
      <c r="C3127" s="103">
        <v>35</v>
      </c>
      <c r="D3127" s="103">
        <v>8585</v>
      </c>
      <c r="E3127" s="162">
        <v>44246</v>
      </c>
    </row>
    <row r="3128" spans="1:5" x14ac:dyDescent="0.2">
      <c r="A3128" s="103">
        <v>3784</v>
      </c>
      <c r="B3128" t="s">
        <v>136</v>
      </c>
      <c r="C3128" s="103">
        <v>35</v>
      </c>
      <c r="D3128" s="103">
        <v>12445</v>
      </c>
      <c r="E3128" s="162">
        <v>44246</v>
      </c>
    </row>
    <row r="3129" spans="1:5" x14ac:dyDescent="0.2">
      <c r="A3129" s="103">
        <v>3795</v>
      </c>
      <c r="B3129" t="s">
        <v>138</v>
      </c>
      <c r="C3129" s="103">
        <v>34</v>
      </c>
      <c r="D3129" s="103">
        <v>15003</v>
      </c>
      <c r="E3129" s="162">
        <v>44246</v>
      </c>
    </row>
    <row r="3130" spans="1:5" x14ac:dyDescent="0.2">
      <c r="A3130" s="103">
        <v>3752</v>
      </c>
      <c r="B3130" t="s">
        <v>142</v>
      </c>
      <c r="C3130" s="103">
        <v>34</v>
      </c>
      <c r="D3130" s="103">
        <v>14887</v>
      </c>
      <c r="E3130" s="162">
        <v>44246</v>
      </c>
    </row>
    <row r="3131" spans="1:5" x14ac:dyDescent="0.2">
      <c r="A3131" s="103">
        <v>3760</v>
      </c>
      <c r="B3131" t="s">
        <v>114</v>
      </c>
      <c r="C3131" s="103">
        <v>33</v>
      </c>
      <c r="D3131" s="103">
        <v>13806</v>
      </c>
      <c r="E3131" s="162">
        <v>44246</v>
      </c>
    </row>
    <row r="3132" spans="1:5" x14ac:dyDescent="0.2">
      <c r="A3132" s="103">
        <v>3742</v>
      </c>
      <c r="B3132" t="s">
        <v>121</v>
      </c>
      <c r="C3132" s="103">
        <v>33</v>
      </c>
      <c r="D3132" s="103">
        <v>13862</v>
      </c>
      <c r="E3132" s="162">
        <v>44246</v>
      </c>
    </row>
    <row r="3133" spans="1:5" x14ac:dyDescent="0.2">
      <c r="A3133" s="103">
        <v>3715</v>
      </c>
      <c r="B3133" t="s">
        <v>122</v>
      </c>
      <c r="C3133" s="103">
        <v>33</v>
      </c>
      <c r="D3133" s="103">
        <v>11513</v>
      </c>
      <c r="E3133" s="162">
        <v>44246</v>
      </c>
    </row>
    <row r="3134" spans="1:5" x14ac:dyDescent="0.2">
      <c r="A3134" s="103">
        <v>3797</v>
      </c>
      <c r="B3134" t="s">
        <v>112</v>
      </c>
      <c r="C3134" s="103">
        <v>31</v>
      </c>
      <c r="D3134" s="103">
        <v>10912</v>
      </c>
      <c r="E3134" s="162">
        <v>44246</v>
      </c>
    </row>
    <row r="3135" spans="1:5" x14ac:dyDescent="0.2">
      <c r="A3135" s="103">
        <v>3753</v>
      </c>
      <c r="B3135" t="s">
        <v>129</v>
      </c>
      <c r="C3135" s="103">
        <v>31</v>
      </c>
      <c r="D3135" s="103">
        <v>16275</v>
      </c>
      <c r="E3135" s="162">
        <v>44246</v>
      </c>
    </row>
    <row r="3136" spans="1:5" x14ac:dyDescent="0.2">
      <c r="A3136" s="103">
        <v>1626</v>
      </c>
      <c r="B3136" t="s">
        <v>79</v>
      </c>
      <c r="C3136" s="103">
        <v>30</v>
      </c>
      <c r="D3136" s="103">
        <v>18007</v>
      </c>
      <c r="E3136" s="162">
        <v>44246</v>
      </c>
    </row>
    <row r="3137" spans="1:5" x14ac:dyDescent="0.2">
      <c r="A3137" s="103">
        <v>3791</v>
      </c>
      <c r="B3137" t="s">
        <v>143</v>
      </c>
      <c r="C3137" s="103">
        <v>30</v>
      </c>
      <c r="D3137" s="103">
        <v>11309</v>
      </c>
      <c r="E3137" s="162">
        <v>44246</v>
      </c>
    </row>
    <row r="3138" spans="1:5" x14ac:dyDescent="0.2">
      <c r="A3138" s="103">
        <v>1602</v>
      </c>
      <c r="B3138" t="s">
        <v>88</v>
      </c>
      <c r="C3138" s="103">
        <v>30</v>
      </c>
      <c r="D3138" s="103">
        <v>14423</v>
      </c>
      <c r="E3138" s="162">
        <v>44246</v>
      </c>
    </row>
    <row r="3139" spans="1:5" x14ac:dyDescent="0.2">
      <c r="A3139" s="103">
        <v>5619</v>
      </c>
      <c r="B3139" t="s">
        <v>102</v>
      </c>
      <c r="C3139" s="103">
        <v>29</v>
      </c>
      <c r="D3139" s="103">
        <v>7969</v>
      </c>
      <c r="E3139" s="162">
        <v>44246</v>
      </c>
    </row>
    <row r="3140" spans="1:5" x14ac:dyDescent="0.2">
      <c r="A3140" s="103">
        <v>5602</v>
      </c>
      <c r="B3140" t="s">
        <v>107</v>
      </c>
      <c r="C3140" s="103">
        <v>29</v>
      </c>
      <c r="D3140" s="103">
        <v>6919</v>
      </c>
      <c r="E3140" s="162">
        <v>44246</v>
      </c>
    </row>
    <row r="3141" spans="1:5" x14ac:dyDescent="0.2">
      <c r="A3141" s="103">
        <v>5617</v>
      </c>
      <c r="B3141" t="s">
        <v>103</v>
      </c>
      <c r="C3141" s="103">
        <v>27</v>
      </c>
      <c r="D3141" s="103">
        <v>7370</v>
      </c>
      <c r="E3141" s="162">
        <v>44246</v>
      </c>
    </row>
    <row r="3142" spans="1:5" x14ac:dyDescent="0.2">
      <c r="A3142" s="103">
        <v>3737</v>
      </c>
      <c r="B3142" t="s">
        <v>145</v>
      </c>
      <c r="C3142" s="103">
        <v>27</v>
      </c>
      <c r="D3142" s="103">
        <v>15814</v>
      </c>
      <c r="E3142" s="162">
        <v>44246</v>
      </c>
    </row>
    <row r="3143" spans="1:5" x14ac:dyDescent="0.2">
      <c r="A3143" s="103">
        <v>3863</v>
      </c>
      <c r="B3143" t="s">
        <v>133</v>
      </c>
      <c r="C3143" s="103">
        <v>27</v>
      </c>
      <c r="D3143" s="103">
        <v>15620</v>
      </c>
      <c r="E3143" s="162">
        <v>44246</v>
      </c>
    </row>
    <row r="3144" spans="1:5" x14ac:dyDescent="0.2">
      <c r="A3144" s="103">
        <v>3842</v>
      </c>
      <c r="B3144" t="s">
        <v>137</v>
      </c>
      <c r="C3144" s="103">
        <v>26</v>
      </c>
      <c r="D3144" s="103">
        <v>13376</v>
      </c>
      <c r="E3144" s="162">
        <v>44246</v>
      </c>
    </row>
    <row r="3145" spans="1:5" x14ac:dyDescent="0.2">
      <c r="A3145" s="103">
        <v>3867</v>
      </c>
      <c r="B3145" t="s">
        <v>144</v>
      </c>
      <c r="C3145" s="103">
        <v>26</v>
      </c>
      <c r="D3145" s="103">
        <v>15810</v>
      </c>
      <c r="E3145" s="162">
        <v>44246</v>
      </c>
    </row>
    <row r="3146" spans="1:5" x14ac:dyDescent="0.2">
      <c r="A3146" s="103">
        <v>3873</v>
      </c>
      <c r="B3146" t="s">
        <v>132</v>
      </c>
      <c r="C3146" s="103">
        <v>24</v>
      </c>
      <c r="D3146" s="103">
        <v>15722</v>
      </c>
      <c r="E3146" s="162">
        <v>44246</v>
      </c>
    </row>
    <row r="3147" spans="1:5" x14ac:dyDescent="0.2">
      <c r="A3147" s="103">
        <v>3824</v>
      </c>
      <c r="B3147" t="s">
        <v>135</v>
      </c>
      <c r="C3147" s="103">
        <v>24</v>
      </c>
      <c r="D3147" s="103">
        <v>17447</v>
      </c>
      <c r="E3147" s="162">
        <v>44246</v>
      </c>
    </row>
    <row r="3148" spans="1:5" x14ac:dyDescent="0.2">
      <c r="A3148" s="103">
        <v>5620</v>
      </c>
      <c r="B3148" t="s">
        <v>110</v>
      </c>
      <c r="C3148" s="103">
        <v>24</v>
      </c>
      <c r="D3148" s="103">
        <v>6222</v>
      </c>
      <c r="E3148" s="162">
        <v>44246</v>
      </c>
    </row>
    <row r="3149" spans="1:5" x14ac:dyDescent="0.2">
      <c r="A3149" s="103">
        <v>5605</v>
      </c>
      <c r="B3149" t="s">
        <v>101</v>
      </c>
      <c r="C3149" s="103">
        <v>23</v>
      </c>
      <c r="D3149" s="103">
        <v>7161</v>
      </c>
      <c r="E3149" s="162">
        <v>44246</v>
      </c>
    </row>
    <row r="3150" spans="1:5" x14ac:dyDescent="0.2">
      <c r="A3150" s="103">
        <v>3743</v>
      </c>
      <c r="B3150" t="s">
        <v>131</v>
      </c>
      <c r="C3150" s="103">
        <v>23</v>
      </c>
      <c r="D3150" s="103">
        <v>17001</v>
      </c>
      <c r="E3150" s="162">
        <v>44246</v>
      </c>
    </row>
    <row r="3151" spans="1:5" x14ac:dyDescent="0.2">
      <c r="A3151" s="103">
        <v>3788</v>
      </c>
      <c r="B3151" t="s">
        <v>127</v>
      </c>
      <c r="C3151" s="103">
        <v>22</v>
      </c>
      <c r="D3151" s="103">
        <v>16477</v>
      </c>
      <c r="E3151" s="162">
        <v>44246</v>
      </c>
    </row>
    <row r="3152" spans="1:5" x14ac:dyDescent="0.2">
      <c r="A3152" s="103">
        <v>1613</v>
      </c>
      <c r="B3152" t="s">
        <v>84</v>
      </c>
      <c r="C3152" s="103">
        <v>22</v>
      </c>
      <c r="D3152" s="103">
        <v>4954</v>
      </c>
      <c r="E3152" s="162">
        <v>44246</v>
      </c>
    </row>
    <row r="3153" spans="1:5" x14ac:dyDescent="0.2">
      <c r="A3153" s="103">
        <v>1619</v>
      </c>
      <c r="B3153" t="s">
        <v>83</v>
      </c>
      <c r="C3153" s="103">
        <v>18</v>
      </c>
      <c r="D3153" s="103">
        <v>5111</v>
      </c>
      <c r="E3153" s="162">
        <v>44246</v>
      </c>
    </row>
    <row r="3154" spans="1:5" x14ac:dyDescent="0.2">
      <c r="A3154" s="103">
        <v>5621</v>
      </c>
      <c r="B3154" t="s">
        <v>100</v>
      </c>
      <c r="C3154" s="103">
        <v>17</v>
      </c>
      <c r="D3154" s="103">
        <v>8608</v>
      </c>
      <c r="E3154" s="162">
        <v>44246</v>
      </c>
    </row>
    <row r="3155" spans="1:5" x14ac:dyDescent="0.2">
      <c r="A3155" s="103">
        <v>1604</v>
      </c>
      <c r="B3155" t="s">
        <v>86</v>
      </c>
      <c r="C3155" s="103">
        <v>15</v>
      </c>
      <c r="D3155" s="103">
        <v>3832</v>
      </c>
      <c r="E3155" s="162">
        <v>44246</v>
      </c>
    </row>
    <row r="3156" spans="1:5" x14ac:dyDescent="0.2">
      <c r="A3156" s="103">
        <v>1605</v>
      </c>
      <c r="B3156" t="s">
        <v>80</v>
      </c>
      <c r="C3156" s="103">
        <v>14</v>
      </c>
      <c r="D3156" s="103">
        <v>5561</v>
      </c>
      <c r="E3156" s="162">
        <v>44246</v>
      </c>
    </row>
    <row r="3157" spans="1:5" x14ac:dyDescent="0.2">
      <c r="A3157" s="103">
        <v>1636</v>
      </c>
      <c r="B3157" t="s">
        <v>82</v>
      </c>
      <c r="C3157" s="103">
        <v>12</v>
      </c>
      <c r="D3157" s="103">
        <v>5158</v>
      </c>
      <c r="E3157" s="162">
        <v>44246</v>
      </c>
    </row>
    <row r="3158" spans="1:5" x14ac:dyDescent="0.2">
      <c r="A3158" s="103">
        <v>1632</v>
      </c>
      <c r="B3158" t="s">
        <v>85</v>
      </c>
      <c r="C3158" s="103">
        <v>11</v>
      </c>
      <c r="D3158" s="103">
        <v>1782</v>
      </c>
      <c r="E3158" s="162">
        <v>44246</v>
      </c>
    </row>
    <row r="3159" spans="1:5" x14ac:dyDescent="0.2">
      <c r="A3159" s="103">
        <v>1607</v>
      </c>
      <c r="B3159" t="s">
        <v>87</v>
      </c>
      <c r="C3159" s="103">
        <v>10</v>
      </c>
      <c r="D3159" s="103">
        <v>2886</v>
      </c>
      <c r="E3159" s="162">
        <v>44246</v>
      </c>
    </row>
    <row r="3160" spans="1:5" x14ac:dyDescent="0.2">
      <c r="A3160" s="103">
        <v>1608</v>
      </c>
      <c r="B3160" t="s">
        <v>78</v>
      </c>
      <c r="C3160" s="103">
        <v>5</v>
      </c>
      <c r="D3160" s="103">
        <v>1636</v>
      </c>
      <c r="E3160" s="162">
        <v>44246</v>
      </c>
    </row>
    <row r="3161" spans="1:5" x14ac:dyDescent="0.2">
      <c r="A3161" s="103">
        <v>3849</v>
      </c>
      <c r="B3161" t="s">
        <v>147</v>
      </c>
      <c r="C3161" s="103">
        <v>45</v>
      </c>
      <c r="D3161" s="103">
        <v>13216</v>
      </c>
      <c r="E3161" s="162">
        <v>44247</v>
      </c>
    </row>
    <row r="3162" spans="1:5" x14ac:dyDescent="0.2">
      <c r="A3162" s="103">
        <v>3846</v>
      </c>
      <c r="B3162" t="s">
        <v>120</v>
      </c>
      <c r="C3162" s="103">
        <v>43</v>
      </c>
      <c r="D3162" s="103">
        <v>11355</v>
      </c>
      <c r="E3162" s="162">
        <v>44247</v>
      </c>
    </row>
    <row r="3163" spans="1:5" x14ac:dyDescent="0.2">
      <c r="A3163" s="103">
        <v>3843</v>
      </c>
      <c r="B3163" t="s">
        <v>125</v>
      </c>
      <c r="C3163" s="103">
        <v>42</v>
      </c>
      <c r="D3163" s="103">
        <v>12705</v>
      </c>
      <c r="E3163" s="162">
        <v>44247</v>
      </c>
    </row>
    <row r="3164" spans="1:5" x14ac:dyDescent="0.2">
      <c r="A3164" s="103">
        <v>3783</v>
      </c>
      <c r="B3164" t="s">
        <v>124</v>
      </c>
      <c r="C3164" s="103">
        <v>34</v>
      </c>
      <c r="D3164" s="103">
        <v>17745</v>
      </c>
      <c r="E3164" s="162">
        <v>44247</v>
      </c>
    </row>
    <row r="3165" spans="1:5" x14ac:dyDescent="0.2">
      <c r="A3165" s="103">
        <v>3718</v>
      </c>
      <c r="B3165" t="s">
        <v>123</v>
      </c>
      <c r="C3165" s="103">
        <v>32</v>
      </c>
      <c r="D3165" s="103">
        <v>17901</v>
      </c>
      <c r="E3165" s="162">
        <v>44247</v>
      </c>
    </row>
    <row r="3166" spans="1:5" x14ac:dyDescent="0.2">
      <c r="A3166" s="103">
        <v>3798</v>
      </c>
      <c r="B3166" t="s">
        <v>116</v>
      </c>
      <c r="C3166" s="103">
        <v>30</v>
      </c>
      <c r="D3166" s="103">
        <v>11822</v>
      </c>
      <c r="E3166" s="162">
        <v>44247</v>
      </c>
    </row>
    <row r="3167" spans="1:5" x14ac:dyDescent="0.2">
      <c r="A3167" s="103">
        <v>3739</v>
      </c>
      <c r="B3167" t="s">
        <v>141</v>
      </c>
      <c r="C3167" s="103">
        <v>30</v>
      </c>
      <c r="D3167" s="103">
        <v>12922</v>
      </c>
      <c r="E3167" s="162">
        <v>44247</v>
      </c>
    </row>
    <row r="3168" spans="1:5" x14ac:dyDescent="0.2">
      <c r="A3168" s="103">
        <v>3859</v>
      </c>
      <c r="B3168" t="s">
        <v>117</v>
      </c>
      <c r="C3168" s="103">
        <v>30</v>
      </c>
      <c r="D3168" s="103">
        <v>13090</v>
      </c>
      <c r="E3168" s="162">
        <v>44247</v>
      </c>
    </row>
    <row r="3169" spans="1:5" x14ac:dyDescent="0.2">
      <c r="A3169" s="103">
        <v>3736</v>
      </c>
      <c r="B3169" t="s">
        <v>146</v>
      </c>
      <c r="C3169" s="103">
        <v>30</v>
      </c>
      <c r="D3169" s="103">
        <v>13501</v>
      </c>
      <c r="E3169" s="162">
        <v>44247</v>
      </c>
    </row>
    <row r="3170" spans="1:5" x14ac:dyDescent="0.2">
      <c r="A3170" s="103">
        <v>3776</v>
      </c>
      <c r="B3170" t="s">
        <v>134</v>
      </c>
      <c r="C3170" s="103">
        <v>30</v>
      </c>
      <c r="D3170" s="103">
        <v>14592</v>
      </c>
      <c r="E3170" s="162">
        <v>44247</v>
      </c>
    </row>
    <row r="3171" spans="1:5" x14ac:dyDescent="0.2">
      <c r="A3171" s="103">
        <v>3751</v>
      </c>
      <c r="B3171" t="s">
        <v>111</v>
      </c>
      <c r="C3171" s="103">
        <v>29</v>
      </c>
      <c r="D3171" s="103">
        <v>14320</v>
      </c>
      <c r="E3171" s="162">
        <v>44247</v>
      </c>
    </row>
    <row r="3172" spans="1:5" x14ac:dyDescent="0.2">
      <c r="A3172" s="103">
        <v>3797</v>
      </c>
      <c r="B3172" t="s">
        <v>112</v>
      </c>
      <c r="C3172" s="103">
        <v>29</v>
      </c>
      <c r="D3172" s="103">
        <v>14489</v>
      </c>
      <c r="E3172" s="162">
        <v>44247</v>
      </c>
    </row>
    <row r="3173" spans="1:5" x14ac:dyDescent="0.2">
      <c r="A3173" s="103">
        <v>3765</v>
      </c>
      <c r="B3173" t="s">
        <v>119</v>
      </c>
      <c r="C3173" s="103">
        <v>28</v>
      </c>
      <c r="D3173" s="103">
        <v>17872</v>
      </c>
      <c r="E3173" s="162">
        <v>44247</v>
      </c>
    </row>
    <row r="3174" spans="1:5" x14ac:dyDescent="0.2">
      <c r="A3174" s="103">
        <v>3784</v>
      </c>
      <c r="B3174" t="s">
        <v>136</v>
      </c>
      <c r="C3174" s="103">
        <v>28</v>
      </c>
      <c r="D3174" s="103">
        <v>12718</v>
      </c>
      <c r="E3174" s="162">
        <v>44247</v>
      </c>
    </row>
    <row r="3175" spans="1:5" x14ac:dyDescent="0.2">
      <c r="A3175" s="103">
        <v>3752</v>
      </c>
      <c r="B3175" t="s">
        <v>142</v>
      </c>
      <c r="C3175" s="103">
        <v>25</v>
      </c>
      <c r="D3175" s="103">
        <v>14683</v>
      </c>
      <c r="E3175" s="162">
        <v>44247</v>
      </c>
    </row>
    <row r="3176" spans="1:5" x14ac:dyDescent="0.2">
      <c r="A3176" s="103">
        <v>1607</v>
      </c>
      <c r="B3176" t="s">
        <v>87</v>
      </c>
      <c r="C3176" s="103">
        <v>23</v>
      </c>
      <c r="D3176" s="103">
        <v>11072</v>
      </c>
      <c r="E3176" s="162">
        <v>44247</v>
      </c>
    </row>
    <row r="3177" spans="1:5" x14ac:dyDescent="0.2">
      <c r="A3177" s="103">
        <v>3722</v>
      </c>
      <c r="B3177" t="s">
        <v>99</v>
      </c>
      <c r="C3177" s="103">
        <v>22</v>
      </c>
      <c r="D3177" s="103">
        <v>7634</v>
      </c>
      <c r="E3177" s="162">
        <v>44247</v>
      </c>
    </row>
    <row r="3178" spans="1:5" x14ac:dyDescent="0.2">
      <c r="A3178" s="103">
        <v>1626</v>
      </c>
      <c r="B3178" t="s">
        <v>79</v>
      </c>
      <c r="C3178" s="103">
        <v>22</v>
      </c>
      <c r="D3178" s="103">
        <v>12073</v>
      </c>
      <c r="E3178" s="162">
        <v>44247</v>
      </c>
    </row>
    <row r="3179" spans="1:5" x14ac:dyDescent="0.2">
      <c r="A3179" s="103">
        <v>3795</v>
      </c>
      <c r="B3179" t="s">
        <v>138</v>
      </c>
      <c r="C3179" s="103">
        <v>22</v>
      </c>
      <c r="D3179" s="103">
        <v>15048</v>
      </c>
      <c r="E3179" s="162">
        <v>44247</v>
      </c>
    </row>
    <row r="3180" spans="1:5" x14ac:dyDescent="0.2">
      <c r="A3180" s="103">
        <v>3873</v>
      </c>
      <c r="B3180" t="s">
        <v>132</v>
      </c>
      <c r="C3180" s="103">
        <v>22</v>
      </c>
      <c r="D3180" s="103">
        <v>13677</v>
      </c>
      <c r="E3180" s="162">
        <v>44247</v>
      </c>
    </row>
    <row r="3181" spans="1:5" x14ac:dyDescent="0.2">
      <c r="A3181" s="103">
        <v>3760</v>
      </c>
      <c r="B3181" t="s">
        <v>114</v>
      </c>
      <c r="C3181" s="103">
        <v>21</v>
      </c>
      <c r="D3181" s="103">
        <v>13360</v>
      </c>
      <c r="E3181" s="162">
        <v>44247</v>
      </c>
    </row>
    <row r="3182" spans="1:5" x14ac:dyDescent="0.2">
      <c r="A3182" s="103">
        <v>3743</v>
      </c>
      <c r="B3182" t="s">
        <v>131</v>
      </c>
      <c r="C3182" s="103">
        <v>21</v>
      </c>
      <c r="D3182" s="103">
        <v>14295</v>
      </c>
      <c r="E3182" s="162">
        <v>44247</v>
      </c>
    </row>
    <row r="3183" spans="1:5" x14ac:dyDescent="0.2">
      <c r="A3183" s="103">
        <v>1602</v>
      </c>
      <c r="B3183" t="s">
        <v>88</v>
      </c>
      <c r="C3183" s="103">
        <v>20</v>
      </c>
      <c r="D3183" s="103">
        <v>11485</v>
      </c>
      <c r="E3183" s="162">
        <v>44247</v>
      </c>
    </row>
    <row r="3184" spans="1:5" x14ac:dyDescent="0.2">
      <c r="A3184" s="103">
        <v>3867</v>
      </c>
      <c r="B3184" t="s">
        <v>144</v>
      </c>
      <c r="C3184" s="103">
        <v>17</v>
      </c>
      <c r="D3184" s="103">
        <v>13238</v>
      </c>
      <c r="E3184" s="162">
        <v>44247</v>
      </c>
    </row>
    <row r="3185" spans="1:5" x14ac:dyDescent="0.2">
      <c r="A3185" s="103">
        <v>1632</v>
      </c>
      <c r="B3185" t="s">
        <v>85</v>
      </c>
      <c r="C3185" s="103">
        <v>15</v>
      </c>
      <c r="D3185" s="103">
        <v>8032</v>
      </c>
      <c r="E3185" s="162">
        <v>44247</v>
      </c>
    </row>
    <row r="3186" spans="1:5" x14ac:dyDescent="0.2">
      <c r="A3186" s="103">
        <v>3806</v>
      </c>
      <c r="B3186" t="s">
        <v>118</v>
      </c>
      <c r="C3186" s="103">
        <v>9</v>
      </c>
      <c r="D3186" s="103">
        <v>2305</v>
      </c>
      <c r="E3186" s="162">
        <v>44247</v>
      </c>
    </row>
    <row r="3187" spans="1:5" x14ac:dyDescent="0.2">
      <c r="A3187" s="103">
        <v>1603</v>
      </c>
      <c r="B3187" t="s">
        <v>89</v>
      </c>
      <c r="C3187" s="103">
        <v>9</v>
      </c>
      <c r="D3187" s="103">
        <v>5740</v>
      </c>
      <c r="E3187" s="162">
        <v>44247</v>
      </c>
    </row>
    <row r="3188" spans="1:5" x14ac:dyDescent="0.2">
      <c r="A3188" s="103">
        <v>3761</v>
      </c>
      <c r="B3188" t="s">
        <v>140</v>
      </c>
      <c r="C3188" s="103">
        <v>66</v>
      </c>
      <c r="D3188" s="103">
        <v>12847</v>
      </c>
      <c r="E3188" s="162">
        <v>44248</v>
      </c>
    </row>
    <row r="3189" spans="1:5" x14ac:dyDescent="0.2">
      <c r="A3189" s="103">
        <v>3751</v>
      </c>
      <c r="B3189" t="s">
        <v>111</v>
      </c>
      <c r="C3189" s="103">
        <v>61</v>
      </c>
      <c r="D3189" s="103">
        <v>13771</v>
      </c>
      <c r="E3189" s="162">
        <v>44248</v>
      </c>
    </row>
    <row r="3190" spans="1:5" x14ac:dyDescent="0.2">
      <c r="A3190" s="103">
        <v>3715</v>
      </c>
      <c r="B3190" t="s">
        <v>122</v>
      </c>
      <c r="C3190" s="103">
        <v>53</v>
      </c>
      <c r="D3190" s="103">
        <v>12562</v>
      </c>
      <c r="E3190" s="162">
        <v>44248</v>
      </c>
    </row>
    <row r="3191" spans="1:5" x14ac:dyDescent="0.2">
      <c r="A3191" s="103">
        <v>3791</v>
      </c>
      <c r="B3191" t="s">
        <v>143</v>
      </c>
      <c r="C3191" s="103">
        <v>49</v>
      </c>
      <c r="D3191" s="103">
        <v>12173</v>
      </c>
      <c r="E3191" s="162">
        <v>44248</v>
      </c>
    </row>
    <row r="3192" spans="1:5" x14ac:dyDescent="0.2">
      <c r="A3192" s="103">
        <v>1636</v>
      </c>
      <c r="B3192" t="s">
        <v>82</v>
      </c>
      <c r="C3192" s="103">
        <v>40</v>
      </c>
      <c r="D3192" s="103">
        <v>14754</v>
      </c>
      <c r="E3192" s="162">
        <v>44248</v>
      </c>
    </row>
    <row r="3193" spans="1:5" x14ac:dyDescent="0.2">
      <c r="A3193" s="103">
        <v>3842</v>
      </c>
      <c r="B3193" t="s">
        <v>137</v>
      </c>
      <c r="C3193" s="103">
        <v>39</v>
      </c>
      <c r="D3193" s="103">
        <v>15357</v>
      </c>
      <c r="E3193" s="162">
        <v>44248</v>
      </c>
    </row>
    <row r="3194" spans="1:5" x14ac:dyDescent="0.2">
      <c r="A3194" s="103">
        <v>1619</v>
      </c>
      <c r="B3194" t="s">
        <v>83</v>
      </c>
      <c r="C3194" s="103">
        <v>39</v>
      </c>
      <c r="D3194" s="103">
        <v>8245</v>
      </c>
      <c r="E3194" s="162">
        <v>44248</v>
      </c>
    </row>
    <row r="3195" spans="1:5" x14ac:dyDescent="0.2">
      <c r="A3195" s="103">
        <v>1601</v>
      </c>
      <c r="B3195" t="s">
        <v>81</v>
      </c>
      <c r="C3195" s="103">
        <v>33</v>
      </c>
      <c r="D3195" s="103">
        <v>9641</v>
      </c>
      <c r="E3195" s="162">
        <v>44248</v>
      </c>
    </row>
    <row r="3196" spans="1:5" x14ac:dyDescent="0.2">
      <c r="A3196" s="103">
        <v>3737</v>
      </c>
      <c r="B3196" t="s">
        <v>145</v>
      </c>
      <c r="C3196" s="103">
        <v>33</v>
      </c>
      <c r="D3196" s="103">
        <v>16166</v>
      </c>
      <c r="E3196" s="162">
        <v>44248</v>
      </c>
    </row>
    <row r="3197" spans="1:5" x14ac:dyDescent="0.2">
      <c r="A3197" s="103">
        <v>3843</v>
      </c>
      <c r="B3197" t="s">
        <v>125</v>
      </c>
      <c r="C3197" s="103">
        <v>32</v>
      </c>
      <c r="D3197" s="103">
        <v>8377</v>
      </c>
      <c r="E3197" s="162">
        <v>44248</v>
      </c>
    </row>
    <row r="3198" spans="1:5" x14ac:dyDescent="0.2">
      <c r="A3198" s="103">
        <v>3742</v>
      </c>
      <c r="B3198" t="s">
        <v>121</v>
      </c>
      <c r="C3198" s="103">
        <v>32</v>
      </c>
      <c r="D3198" s="103">
        <v>15319</v>
      </c>
      <c r="E3198" s="162">
        <v>44248</v>
      </c>
    </row>
    <row r="3199" spans="1:5" x14ac:dyDescent="0.2">
      <c r="A3199" s="103">
        <v>3846</v>
      </c>
      <c r="B3199" t="s">
        <v>120</v>
      </c>
      <c r="C3199" s="103">
        <v>27</v>
      </c>
      <c r="D3199" s="103">
        <v>5057</v>
      </c>
      <c r="E3199" s="162">
        <v>44248</v>
      </c>
    </row>
    <row r="3200" spans="1:5" x14ac:dyDescent="0.2">
      <c r="A3200" s="103">
        <v>3788</v>
      </c>
      <c r="B3200" t="s">
        <v>127</v>
      </c>
      <c r="C3200" s="103">
        <v>26</v>
      </c>
      <c r="D3200" s="103">
        <v>16789</v>
      </c>
      <c r="E3200" s="162">
        <v>44248</v>
      </c>
    </row>
    <row r="3201" spans="1:5" x14ac:dyDescent="0.2">
      <c r="A3201" s="103">
        <v>3844</v>
      </c>
      <c r="B3201" t="s">
        <v>130</v>
      </c>
      <c r="C3201" s="103">
        <v>26</v>
      </c>
      <c r="D3201" s="103">
        <v>9709</v>
      </c>
      <c r="E3201" s="162">
        <v>44248</v>
      </c>
    </row>
    <row r="3202" spans="1:5" x14ac:dyDescent="0.2">
      <c r="A3202" s="103">
        <v>3764</v>
      </c>
      <c r="B3202" t="s">
        <v>139</v>
      </c>
      <c r="C3202" s="103">
        <v>26</v>
      </c>
      <c r="D3202" s="103">
        <v>7541</v>
      </c>
      <c r="E3202" s="162">
        <v>44248</v>
      </c>
    </row>
    <row r="3203" spans="1:5" x14ac:dyDescent="0.2">
      <c r="A3203" s="103">
        <v>3753</v>
      </c>
      <c r="B3203" t="s">
        <v>129</v>
      </c>
      <c r="C3203" s="103">
        <v>25</v>
      </c>
      <c r="D3203" s="103">
        <v>10405</v>
      </c>
      <c r="E3203" s="162">
        <v>44248</v>
      </c>
    </row>
    <row r="3204" spans="1:5" x14ac:dyDescent="0.2">
      <c r="A3204" s="103">
        <v>3723</v>
      </c>
      <c r="B3204" t="s">
        <v>113</v>
      </c>
      <c r="C3204" s="103">
        <v>24</v>
      </c>
      <c r="D3204" s="103">
        <v>17503</v>
      </c>
      <c r="E3204" s="162">
        <v>44248</v>
      </c>
    </row>
    <row r="3205" spans="1:5" x14ac:dyDescent="0.2">
      <c r="A3205" s="103">
        <v>3824</v>
      </c>
      <c r="B3205" t="s">
        <v>135</v>
      </c>
      <c r="C3205" s="103">
        <v>24</v>
      </c>
      <c r="D3205" s="103">
        <v>13547</v>
      </c>
      <c r="E3205" s="162">
        <v>44248</v>
      </c>
    </row>
    <row r="3206" spans="1:5" x14ac:dyDescent="0.2">
      <c r="A3206" s="103">
        <v>3776</v>
      </c>
      <c r="B3206" t="s">
        <v>134</v>
      </c>
      <c r="C3206" s="103">
        <v>19</v>
      </c>
      <c r="D3206" s="103">
        <v>11269</v>
      </c>
      <c r="E3206" s="162">
        <v>44248</v>
      </c>
    </row>
    <row r="3207" spans="1:5" x14ac:dyDescent="0.2">
      <c r="A3207" s="103">
        <v>1604</v>
      </c>
      <c r="B3207" t="s">
        <v>86</v>
      </c>
      <c r="C3207" s="103">
        <v>18</v>
      </c>
      <c r="D3207" s="103">
        <v>8491</v>
      </c>
      <c r="E3207" s="162">
        <v>44248</v>
      </c>
    </row>
    <row r="3208" spans="1:5" x14ac:dyDescent="0.2">
      <c r="A3208" s="103">
        <v>3743</v>
      </c>
      <c r="B3208" t="s">
        <v>131</v>
      </c>
      <c r="C3208" s="103">
        <v>17</v>
      </c>
      <c r="D3208" s="103">
        <v>8947</v>
      </c>
      <c r="E3208" s="162">
        <v>44248</v>
      </c>
    </row>
    <row r="3209" spans="1:5" x14ac:dyDescent="0.2">
      <c r="A3209" s="103">
        <v>3765</v>
      </c>
      <c r="B3209" t="s">
        <v>119</v>
      </c>
      <c r="C3209" s="103">
        <v>16</v>
      </c>
      <c r="D3209" s="103">
        <v>8096</v>
      </c>
      <c r="E3209" s="162">
        <v>44248</v>
      </c>
    </row>
    <row r="3210" spans="1:5" x14ac:dyDescent="0.2">
      <c r="A3210" s="103">
        <v>3806</v>
      </c>
      <c r="B3210" t="s">
        <v>118</v>
      </c>
      <c r="C3210" s="103">
        <v>16</v>
      </c>
      <c r="D3210" s="103">
        <v>4954</v>
      </c>
      <c r="E3210" s="162">
        <v>44248</v>
      </c>
    </row>
    <row r="3211" spans="1:5" x14ac:dyDescent="0.2">
      <c r="A3211" s="103">
        <v>1626</v>
      </c>
      <c r="B3211" t="s">
        <v>79</v>
      </c>
      <c r="C3211" s="103">
        <v>13</v>
      </c>
      <c r="D3211" s="103">
        <v>8975</v>
      </c>
      <c r="E3211" s="162">
        <v>44248</v>
      </c>
    </row>
    <row r="3212" spans="1:5" x14ac:dyDescent="0.2">
      <c r="A3212" s="103">
        <v>3780</v>
      </c>
      <c r="B3212" t="s">
        <v>148</v>
      </c>
      <c r="C3212" s="103">
        <v>10</v>
      </c>
      <c r="D3212" s="103">
        <v>7071</v>
      </c>
      <c r="E3212" s="162">
        <v>44248</v>
      </c>
    </row>
    <row r="3213" spans="1:5" x14ac:dyDescent="0.2">
      <c r="A3213" s="103">
        <v>1603</v>
      </c>
      <c r="B3213" t="s">
        <v>89</v>
      </c>
      <c r="C3213" s="103">
        <v>6</v>
      </c>
      <c r="D3213" s="103">
        <v>4065</v>
      </c>
      <c r="E3213" s="162">
        <v>44248</v>
      </c>
    </row>
    <row r="3214" spans="1:5" x14ac:dyDescent="0.2">
      <c r="A3214" s="103">
        <v>3849</v>
      </c>
      <c r="B3214" t="s">
        <v>147</v>
      </c>
      <c r="C3214" s="103">
        <v>54</v>
      </c>
      <c r="D3214" s="103">
        <v>16826</v>
      </c>
      <c r="E3214" s="162">
        <v>44249</v>
      </c>
    </row>
    <row r="3215" spans="1:5" x14ac:dyDescent="0.2">
      <c r="A3215" s="103">
        <v>3846</v>
      </c>
      <c r="B3215" t="s">
        <v>120</v>
      </c>
      <c r="C3215" s="103">
        <v>52</v>
      </c>
      <c r="D3215" s="103">
        <v>13143</v>
      </c>
      <c r="E3215" s="162">
        <v>44249</v>
      </c>
    </row>
    <row r="3216" spans="1:5" x14ac:dyDescent="0.2">
      <c r="A3216" s="103">
        <v>3742</v>
      </c>
      <c r="B3216" t="s">
        <v>121</v>
      </c>
      <c r="C3216" s="103">
        <v>49</v>
      </c>
      <c r="D3216" s="103">
        <v>15674</v>
      </c>
      <c r="E3216" s="162">
        <v>44249</v>
      </c>
    </row>
    <row r="3217" spans="1:5" x14ac:dyDescent="0.2">
      <c r="A3217" s="103">
        <v>3843</v>
      </c>
      <c r="B3217" t="s">
        <v>125</v>
      </c>
      <c r="C3217" s="103">
        <v>48</v>
      </c>
      <c r="D3217" s="103">
        <v>19131</v>
      </c>
      <c r="E3217" s="162">
        <v>44249</v>
      </c>
    </row>
    <row r="3218" spans="1:5" x14ac:dyDescent="0.2">
      <c r="A3218" s="103">
        <v>3784</v>
      </c>
      <c r="B3218" t="s">
        <v>136</v>
      </c>
      <c r="C3218" s="103">
        <v>46</v>
      </c>
      <c r="D3218" s="103">
        <v>16312</v>
      </c>
      <c r="E3218" s="162">
        <v>44249</v>
      </c>
    </row>
    <row r="3219" spans="1:5" x14ac:dyDescent="0.2">
      <c r="A3219" s="103">
        <v>3751</v>
      </c>
      <c r="B3219" t="s">
        <v>111</v>
      </c>
      <c r="C3219" s="103">
        <v>44</v>
      </c>
      <c r="D3219" s="103">
        <v>19176</v>
      </c>
      <c r="E3219" s="162">
        <v>44249</v>
      </c>
    </row>
    <row r="3220" spans="1:5" x14ac:dyDescent="0.2">
      <c r="A3220" s="103">
        <v>3761</v>
      </c>
      <c r="B3220" t="s">
        <v>140</v>
      </c>
      <c r="C3220" s="103">
        <v>42</v>
      </c>
      <c r="D3220" s="103">
        <v>16540</v>
      </c>
      <c r="E3220" s="162">
        <v>44249</v>
      </c>
    </row>
    <row r="3221" spans="1:5" x14ac:dyDescent="0.2">
      <c r="A3221" s="103">
        <v>3752</v>
      </c>
      <c r="B3221" t="s">
        <v>142</v>
      </c>
      <c r="C3221" s="103">
        <v>42</v>
      </c>
      <c r="D3221" s="103">
        <v>17972</v>
      </c>
      <c r="E3221" s="162">
        <v>44249</v>
      </c>
    </row>
    <row r="3222" spans="1:5" x14ac:dyDescent="0.2">
      <c r="A3222" s="103">
        <v>3842</v>
      </c>
      <c r="B3222" t="s">
        <v>137</v>
      </c>
      <c r="C3222" s="103">
        <v>40</v>
      </c>
      <c r="D3222" s="103">
        <v>19504</v>
      </c>
      <c r="E3222" s="162">
        <v>44249</v>
      </c>
    </row>
    <row r="3223" spans="1:5" x14ac:dyDescent="0.2">
      <c r="A3223" s="103">
        <v>3859</v>
      </c>
      <c r="B3223" t="s">
        <v>117</v>
      </c>
      <c r="C3223" s="103">
        <v>40</v>
      </c>
      <c r="D3223" s="103">
        <v>14252</v>
      </c>
      <c r="E3223" s="162">
        <v>44249</v>
      </c>
    </row>
    <row r="3224" spans="1:5" x14ac:dyDescent="0.2">
      <c r="A3224" s="103">
        <v>1608</v>
      </c>
      <c r="B3224" t="s">
        <v>78</v>
      </c>
      <c r="C3224" s="103">
        <v>39</v>
      </c>
      <c r="D3224" s="103">
        <v>16322</v>
      </c>
      <c r="E3224" s="162">
        <v>44249</v>
      </c>
    </row>
    <row r="3225" spans="1:5" x14ac:dyDescent="0.2">
      <c r="A3225" s="103">
        <v>5606</v>
      </c>
      <c r="B3225" t="s">
        <v>108</v>
      </c>
      <c r="C3225" s="103">
        <v>39</v>
      </c>
      <c r="D3225" s="103">
        <v>9198</v>
      </c>
      <c r="E3225" s="162">
        <v>44249</v>
      </c>
    </row>
    <row r="3226" spans="1:5" x14ac:dyDescent="0.2">
      <c r="A3226" s="103">
        <v>5614</v>
      </c>
      <c r="B3226" t="s">
        <v>106</v>
      </c>
      <c r="C3226" s="103">
        <v>37</v>
      </c>
      <c r="D3226" s="103">
        <v>13177</v>
      </c>
      <c r="E3226" s="162">
        <v>44249</v>
      </c>
    </row>
    <row r="3227" spans="1:5" x14ac:dyDescent="0.2">
      <c r="A3227" s="103">
        <v>3806</v>
      </c>
      <c r="B3227" t="s">
        <v>118</v>
      </c>
      <c r="C3227" s="103">
        <v>37</v>
      </c>
      <c r="D3227" s="103">
        <v>15683</v>
      </c>
      <c r="E3227" s="162">
        <v>44249</v>
      </c>
    </row>
    <row r="3228" spans="1:5" x14ac:dyDescent="0.2">
      <c r="A3228" s="103">
        <v>5602</v>
      </c>
      <c r="B3228" t="s">
        <v>107</v>
      </c>
      <c r="C3228" s="103">
        <v>37</v>
      </c>
      <c r="D3228" s="103">
        <v>11327</v>
      </c>
      <c r="E3228" s="162">
        <v>44249</v>
      </c>
    </row>
    <row r="3229" spans="1:5" x14ac:dyDescent="0.2">
      <c r="A3229" s="103">
        <v>3797</v>
      </c>
      <c r="B3229" t="s">
        <v>112</v>
      </c>
      <c r="C3229" s="103">
        <v>36</v>
      </c>
      <c r="D3229" s="103">
        <v>16018</v>
      </c>
      <c r="E3229" s="162">
        <v>44249</v>
      </c>
    </row>
    <row r="3230" spans="1:5" x14ac:dyDescent="0.2">
      <c r="A3230" s="103">
        <v>3798</v>
      </c>
      <c r="B3230" t="s">
        <v>116</v>
      </c>
      <c r="C3230" s="103">
        <v>35</v>
      </c>
      <c r="D3230" s="103">
        <v>15167</v>
      </c>
      <c r="E3230" s="162">
        <v>44249</v>
      </c>
    </row>
    <row r="3231" spans="1:5" x14ac:dyDescent="0.2">
      <c r="A3231" s="103">
        <v>5621</v>
      </c>
      <c r="B3231" t="s">
        <v>100</v>
      </c>
      <c r="C3231" s="103">
        <v>34</v>
      </c>
      <c r="D3231" s="103">
        <v>14095</v>
      </c>
      <c r="E3231" s="162">
        <v>44249</v>
      </c>
    </row>
    <row r="3232" spans="1:5" x14ac:dyDescent="0.2">
      <c r="A3232" s="103">
        <v>3737</v>
      </c>
      <c r="B3232" t="s">
        <v>145</v>
      </c>
      <c r="C3232" s="103">
        <v>34</v>
      </c>
      <c r="D3232" s="103">
        <v>19308</v>
      </c>
      <c r="E3232" s="162">
        <v>44249</v>
      </c>
    </row>
    <row r="3233" spans="1:5" x14ac:dyDescent="0.2">
      <c r="A3233" s="103">
        <v>3824</v>
      </c>
      <c r="B3233" t="s">
        <v>135</v>
      </c>
      <c r="C3233" s="103">
        <v>34</v>
      </c>
      <c r="D3233" s="103">
        <v>16191</v>
      </c>
      <c r="E3233" s="162">
        <v>44249</v>
      </c>
    </row>
    <row r="3234" spans="1:5" x14ac:dyDescent="0.2">
      <c r="A3234" s="103">
        <v>5619</v>
      </c>
      <c r="B3234" t="s">
        <v>102</v>
      </c>
      <c r="C3234" s="103">
        <v>32</v>
      </c>
      <c r="D3234" s="103">
        <v>13935</v>
      </c>
      <c r="E3234" s="162">
        <v>44249</v>
      </c>
    </row>
    <row r="3235" spans="1:5" x14ac:dyDescent="0.2">
      <c r="A3235" s="103">
        <v>1607</v>
      </c>
      <c r="B3235" t="s">
        <v>87</v>
      </c>
      <c r="C3235" s="103">
        <v>32</v>
      </c>
      <c r="D3235" s="103">
        <v>12493</v>
      </c>
      <c r="E3235" s="162">
        <v>44249</v>
      </c>
    </row>
    <row r="3236" spans="1:5" x14ac:dyDescent="0.2">
      <c r="A3236" s="103">
        <v>3791</v>
      </c>
      <c r="B3236" t="s">
        <v>143</v>
      </c>
      <c r="C3236" s="103">
        <v>32</v>
      </c>
      <c r="D3236" s="103">
        <v>15708</v>
      </c>
      <c r="E3236" s="162">
        <v>44249</v>
      </c>
    </row>
    <row r="3237" spans="1:5" x14ac:dyDescent="0.2">
      <c r="A3237" s="103">
        <v>1619</v>
      </c>
      <c r="B3237" t="s">
        <v>83</v>
      </c>
      <c r="C3237" s="103">
        <v>31</v>
      </c>
      <c r="D3237" s="103">
        <v>9875</v>
      </c>
      <c r="E3237" s="162">
        <v>44249</v>
      </c>
    </row>
    <row r="3238" spans="1:5" x14ac:dyDescent="0.2">
      <c r="A3238" s="103">
        <v>1636</v>
      </c>
      <c r="B3238" t="s">
        <v>82</v>
      </c>
      <c r="C3238" s="103">
        <v>30</v>
      </c>
      <c r="D3238" s="103">
        <v>11442</v>
      </c>
      <c r="E3238" s="162">
        <v>44249</v>
      </c>
    </row>
    <row r="3239" spans="1:5" x14ac:dyDescent="0.2">
      <c r="A3239" s="103">
        <v>3776</v>
      </c>
      <c r="B3239" t="s">
        <v>134</v>
      </c>
      <c r="C3239" s="103">
        <v>30</v>
      </c>
      <c r="D3239" s="103">
        <v>18423</v>
      </c>
      <c r="E3239" s="162">
        <v>44249</v>
      </c>
    </row>
    <row r="3240" spans="1:5" x14ac:dyDescent="0.2">
      <c r="A3240" s="103">
        <v>3795</v>
      </c>
      <c r="B3240" t="s">
        <v>138</v>
      </c>
      <c r="C3240" s="103">
        <v>29</v>
      </c>
      <c r="D3240" s="103">
        <v>18184</v>
      </c>
      <c r="E3240" s="162">
        <v>44249</v>
      </c>
    </row>
    <row r="3241" spans="1:5" x14ac:dyDescent="0.2">
      <c r="A3241" s="103">
        <v>3753</v>
      </c>
      <c r="B3241" t="s">
        <v>129</v>
      </c>
      <c r="C3241" s="103">
        <v>29</v>
      </c>
      <c r="D3241" s="103">
        <v>15237</v>
      </c>
      <c r="E3241" s="162">
        <v>44249</v>
      </c>
    </row>
    <row r="3242" spans="1:5" x14ac:dyDescent="0.2">
      <c r="A3242" s="103">
        <v>3844</v>
      </c>
      <c r="B3242" t="s">
        <v>130</v>
      </c>
      <c r="C3242" s="103">
        <v>29</v>
      </c>
      <c r="D3242" s="103">
        <v>13530</v>
      </c>
      <c r="E3242" s="162">
        <v>44249</v>
      </c>
    </row>
    <row r="3243" spans="1:5" x14ac:dyDescent="0.2">
      <c r="A3243" s="103">
        <v>3764</v>
      </c>
      <c r="B3243" t="s">
        <v>139</v>
      </c>
      <c r="C3243" s="103">
        <v>29</v>
      </c>
      <c r="D3243" s="103">
        <v>18308</v>
      </c>
      <c r="E3243" s="162">
        <v>44249</v>
      </c>
    </row>
    <row r="3244" spans="1:5" x14ac:dyDescent="0.2">
      <c r="A3244" s="103">
        <v>3873</v>
      </c>
      <c r="B3244" t="s">
        <v>132</v>
      </c>
      <c r="C3244" s="103">
        <v>29</v>
      </c>
      <c r="D3244" s="103">
        <v>20202</v>
      </c>
      <c r="E3244" s="162">
        <v>44249</v>
      </c>
    </row>
    <row r="3245" spans="1:5" x14ac:dyDescent="0.2">
      <c r="A3245" s="103">
        <v>3743</v>
      </c>
      <c r="B3245" t="s">
        <v>131</v>
      </c>
      <c r="C3245" s="103">
        <v>28</v>
      </c>
      <c r="D3245" s="103">
        <v>11880</v>
      </c>
      <c r="E3245" s="162">
        <v>44249</v>
      </c>
    </row>
    <row r="3246" spans="1:5" x14ac:dyDescent="0.2">
      <c r="A3246" s="103">
        <v>3788</v>
      </c>
      <c r="B3246" t="s">
        <v>127</v>
      </c>
      <c r="C3246" s="103">
        <v>27</v>
      </c>
      <c r="D3246" s="103">
        <v>19969</v>
      </c>
      <c r="E3246" s="162">
        <v>44249</v>
      </c>
    </row>
    <row r="3247" spans="1:5" x14ac:dyDescent="0.2">
      <c r="A3247" s="103">
        <v>3736</v>
      </c>
      <c r="B3247" t="s">
        <v>146</v>
      </c>
      <c r="C3247" s="103">
        <v>26</v>
      </c>
      <c r="D3247" s="103">
        <v>15595</v>
      </c>
      <c r="E3247" s="162">
        <v>44249</v>
      </c>
    </row>
    <row r="3248" spans="1:5" x14ac:dyDescent="0.2">
      <c r="A3248" s="103">
        <v>5605</v>
      </c>
      <c r="B3248" t="s">
        <v>101</v>
      </c>
      <c r="C3248" s="103">
        <v>25</v>
      </c>
      <c r="D3248" s="103">
        <v>18883</v>
      </c>
      <c r="E3248" s="162">
        <v>44249</v>
      </c>
    </row>
    <row r="3249" spans="1:5" x14ac:dyDescent="0.2">
      <c r="A3249" s="103">
        <v>5613</v>
      </c>
      <c r="B3249" t="s">
        <v>104</v>
      </c>
      <c r="C3249" s="103">
        <v>25</v>
      </c>
      <c r="D3249" s="103">
        <v>4120</v>
      </c>
      <c r="E3249" s="162">
        <v>44249</v>
      </c>
    </row>
    <row r="3250" spans="1:5" x14ac:dyDescent="0.2">
      <c r="A3250" s="103">
        <v>1602</v>
      </c>
      <c r="B3250" t="s">
        <v>88</v>
      </c>
      <c r="C3250" s="103">
        <v>23</v>
      </c>
      <c r="D3250" s="103">
        <v>11153</v>
      </c>
      <c r="E3250" s="162">
        <v>44249</v>
      </c>
    </row>
    <row r="3251" spans="1:5" x14ac:dyDescent="0.2">
      <c r="A3251" s="103">
        <v>3715</v>
      </c>
      <c r="B3251" t="s">
        <v>122</v>
      </c>
      <c r="C3251" s="103">
        <v>23</v>
      </c>
      <c r="D3251" s="103">
        <v>14357</v>
      </c>
      <c r="E3251" s="162">
        <v>44249</v>
      </c>
    </row>
    <row r="3252" spans="1:5" x14ac:dyDescent="0.2">
      <c r="A3252" s="103">
        <v>1601</v>
      </c>
      <c r="B3252" t="s">
        <v>81</v>
      </c>
      <c r="C3252" s="103">
        <v>21</v>
      </c>
      <c r="D3252" s="103">
        <v>9242</v>
      </c>
      <c r="E3252" s="162">
        <v>44249</v>
      </c>
    </row>
    <row r="3253" spans="1:5" x14ac:dyDescent="0.2">
      <c r="A3253" s="103">
        <v>3867</v>
      </c>
      <c r="B3253" t="s">
        <v>144</v>
      </c>
      <c r="C3253" s="103">
        <v>20</v>
      </c>
      <c r="D3253" s="103">
        <v>13578</v>
      </c>
      <c r="E3253" s="162">
        <v>44249</v>
      </c>
    </row>
    <row r="3254" spans="1:5" x14ac:dyDescent="0.2">
      <c r="A3254" s="103">
        <v>3780</v>
      </c>
      <c r="B3254" t="s">
        <v>148</v>
      </c>
      <c r="C3254" s="103">
        <v>19</v>
      </c>
      <c r="D3254" s="103">
        <v>7774</v>
      </c>
      <c r="E3254" s="162">
        <v>44249</v>
      </c>
    </row>
    <row r="3255" spans="1:5" x14ac:dyDescent="0.2">
      <c r="A3255" s="103">
        <v>1626</v>
      </c>
      <c r="B3255" t="s">
        <v>79</v>
      </c>
      <c r="C3255" s="103">
        <v>16</v>
      </c>
      <c r="D3255" s="103">
        <v>10680</v>
      </c>
      <c r="E3255" s="162">
        <v>44249</v>
      </c>
    </row>
    <row r="3256" spans="1:5" x14ac:dyDescent="0.2">
      <c r="A3256" s="103">
        <v>3863</v>
      </c>
      <c r="B3256" t="s">
        <v>133</v>
      </c>
      <c r="C3256" s="103">
        <v>13</v>
      </c>
      <c r="D3256" s="103">
        <v>9629</v>
      </c>
      <c r="E3256" s="162">
        <v>44249</v>
      </c>
    </row>
    <row r="3257" spans="1:5" x14ac:dyDescent="0.2">
      <c r="A3257" s="103">
        <v>1605</v>
      </c>
      <c r="B3257" t="s">
        <v>80</v>
      </c>
      <c r="C3257" s="103">
        <v>12</v>
      </c>
      <c r="D3257" s="103">
        <v>5781</v>
      </c>
      <c r="E3257" s="162">
        <v>44249</v>
      </c>
    </row>
    <row r="3258" spans="1:5" x14ac:dyDescent="0.2">
      <c r="A3258" s="103">
        <v>1603</v>
      </c>
      <c r="B3258" t="s">
        <v>89</v>
      </c>
      <c r="C3258" s="103">
        <v>5</v>
      </c>
      <c r="D3258" s="103">
        <v>2028</v>
      </c>
      <c r="E3258" s="162">
        <v>44249</v>
      </c>
    </row>
    <row r="3259" spans="1:5" x14ac:dyDescent="0.2">
      <c r="A3259" s="103">
        <v>5613</v>
      </c>
      <c r="B3259" t="s">
        <v>104</v>
      </c>
      <c r="C3259" s="103">
        <v>54</v>
      </c>
      <c r="D3259" s="103">
        <v>6024</v>
      </c>
      <c r="E3259" s="162">
        <v>44250</v>
      </c>
    </row>
    <row r="3260" spans="1:5" x14ac:dyDescent="0.2">
      <c r="A3260" s="103">
        <v>1636</v>
      </c>
      <c r="B3260" t="s">
        <v>82</v>
      </c>
      <c r="C3260" s="103">
        <v>42</v>
      </c>
      <c r="D3260" s="103">
        <v>18100</v>
      </c>
      <c r="E3260" s="162">
        <v>44250</v>
      </c>
    </row>
    <row r="3261" spans="1:5" x14ac:dyDescent="0.2">
      <c r="A3261" s="103">
        <v>1608</v>
      </c>
      <c r="B3261" t="s">
        <v>78</v>
      </c>
      <c r="C3261" s="103">
        <v>41</v>
      </c>
      <c r="D3261" s="103">
        <v>15952</v>
      </c>
      <c r="E3261" s="162">
        <v>44250</v>
      </c>
    </row>
    <row r="3262" spans="1:5" x14ac:dyDescent="0.2">
      <c r="A3262" s="103">
        <v>3736</v>
      </c>
      <c r="B3262" t="s">
        <v>146</v>
      </c>
      <c r="C3262" s="103">
        <v>35</v>
      </c>
      <c r="D3262" s="103">
        <v>13183</v>
      </c>
      <c r="E3262" s="162">
        <v>44250</v>
      </c>
    </row>
    <row r="3263" spans="1:5" x14ac:dyDescent="0.2">
      <c r="A3263" s="103">
        <v>5615</v>
      </c>
      <c r="B3263" t="s">
        <v>105</v>
      </c>
      <c r="C3263" s="103">
        <v>34</v>
      </c>
      <c r="D3263" s="103">
        <v>10664</v>
      </c>
      <c r="E3263" s="162">
        <v>44250</v>
      </c>
    </row>
    <row r="3264" spans="1:5" x14ac:dyDescent="0.2">
      <c r="A3264" s="103">
        <v>3784</v>
      </c>
      <c r="B3264" t="s">
        <v>136</v>
      </c>
      <c r="C3264" s="103">
        <v>33</v>
      </c>
      <c r="D3264" s="103">
        <v>13465</v>
      </c>
      <c r="E3264" s="162">
        <v>44250</v>
      </c>
    </row>
    <row r="3265" spans="1:5" x14ac:dyDescent="0.2">
      <c r="A3265" s="103">
        <v>3798</v>
      </c>
      <c r="B3265" t="s">
        <v>116</v>
      </c>
      <c r="C3265" s="103">
        <v>32</v>
      </c>
      <c r="D3265" s="103">
        <v>10957</v>
      </c>
      <c r="E3265" s="162">
        <v>44250</v>
      </c>
    </row>
    <row r="3266" spans="1:5" x14ac:dyDescent="0.2">
      <c r="A3266" s="103">
        <v>3742</v>
      </c>
      <c r="B3266" t="s">
        <v>121</v>
      </c>
      <c r="C3266" s="103">
        <v>32</v>
      </c>
      <c r="D3266" s="103">
        <v>14634</v>
      </c>
      <c r="E3266" s="162">
        <v>44250</v>
      </c>
    </row>
    <row r="3267" spans="1:5" x14ac:dyDescent="0.2">
      <c r="A3267" s="103">
        <v>5606</v>
      </c>
      <c r="B3267" t="s">
        <v>108</v>
      </c>
      <c r="C3267" s="103">
        <v>32</v>
      </c>
      <c r="D3267" s="103">
        <v>6866</v>
      </c>
      <c r="E3267" s="162">
        <v>44250</v>
      </c>
    </row>
    <row r="3268" spans="1:5" x14ac:dyDescent="0.2">
      <c r="A3268" s="103">
        <v>3753</v>
      </c>
      <c r="B3268" t="s">
        <v>129</v>
      </c>
      <c r="C3268" s="103">
        <v>30</v>
      </c>
      <c r="D3268" s="103">
        <v>15895</v>
      </c>
      <c r="E3268" s="162">
        <v>44250</v>
      </c>
    </row>
    <row r="3269" spans="1:5" x14ac:dyDescent="0.2">
      <c r="A3269" s="103">
        <v>3737</v>
      </c>
      <c r="B3269" t="s">
        <v>145</v>
      </c>
      <c r="C3269" s="103">
        <v>30</v>
      </c>
      <c r="D3269" s="103">
        <v>17071</v>
      </c>
      <c r="E3269" s="162">
        <v>44250</v>
      </c>
    </row>
    <row r="3270" spans="1:5" x14ac:dyDescent="0.2">
      <c r="A3270" s="103">
        <v>3715</v>
      </c>
      <c r="B3270" t="s">
        <v>122</v>
      </c>
      <c r="C3270" s="103">
        <v>30</v>
      </c>
      <c r="D3270" s="103">
        <v>13407</v>
      </c>
      <c r="E3270" s="162">
        <v>44250</v>
      </c>
    </row>
    <row r="3271" spans="1:5" x14ac:dyDescent="0.2">
      <c r="A3271" s="103">
        <v>3797</v>
      </c>
      <c r="B3271" t="s">
        <v>112</v>
      </c>
      <c r="C3271" s="103">
        <v>29</v>
      </c>
      <c r="D3271" s="103">
        <v>13457</v>
      </c>
      <c r="E3271" s="162">
        <v>44250</v>
      </c>
    </row>
    <row r="3272" spans="1:5" x14ac:dyDescent="0.2">
      <c r="A3272" s="103">
        <v>3739</v>
      </c>
      <c r="B3272" t="s">
        <v>141</v>
      </c>
      <c r="C3272" s="103">
        <v>29</v>
      </c>
      <c r="D3272" s="103">
        <v>12536</v>
      </c>
      <c r="E3272" s="162">
        <v>44250</v>
      </c>
    </row>
    <row r="3273" spans="1:5" x14ac:dyDescent="0.2">
      <c r="A3273" s="103">
        <v>3791</v>
      </c>
      <c r="B3273" t="s">
        <v>143</v>
      </c>
      <c r="C3273" s="103">
        <v>28</v>
      </c>
      <c r="D3273" s="103">
        <v>11593</v>
      </c>
      <c r="E3273" s="162">
        <v>44250</v>
      </c>
    </row>
    <row r="3274" spans="1:5" x14ac:dyDescent="0.2">
      <c r="A3274" s="103">
        <v>3723</v>
      </c>
      <c r="B3274" t="s">
        <v>113</v>
      </c>
      <c r="C3274" s="103">
        <v>27</v>
      </c>
      <c r="D3274" s="103">
        <v>18344</v>
      </c>
      <c r="E3274" s="162">
        <v>44250</v>
      </c>
    </row>
    <row r="3275" spans="1:5" x14ac:dyDescent="0.2">
      <c r="A3275" s="103">
        <v>3760</v>
      </c>
      <c r="B3275" t="s">
        <v>114</v>
      </c>
      <c r="C3275" s="103">
        <v>27</v>
      </c>
      <c r="D3275" s="103">
        <v>13903</v>
      </c>
      <c r="E3275" s="162">
        <v>44250</v>
      </c>
    </row>
    <row r="3276" spans="1:5" x14ac:dyDescent="0.2">
      <c r="A3276" s="103">
        <v>3764</v>
      </c>
      <c r="B3276" t="s">
        <v>139</v>
      </c>
      <c r="C3276" s="103">
        <v>26</v>
      </c>
      <c r="D3276" s="103">
        <v>14303</v>
      </c>
      <c r="E3276" s="162">
        <v>44250</v>
      </c>
    </row>
    <row r="3277" spans="1:5" x14ac:dyDescent="0.2">
      <c r="A3277" s="103">
        <v>3743</v>
      </c>
      <c r="B3277" t="s">
        <v>131</v>
      </c>
      <c r="C3277" s="103">
        <v>26</v>
      </c>
      <c r="D3277" s="103">
        <v>15977</v>
      </c>
      <c r="E3277" s="162">
        <v>44250</v>
      </c>
    </row>
    <row r="3278" spans="1:5" x14ac:dyDescent="0.2">
      <c r="A3278" s="103">
        <v>3873</v>
      </c>
      <c r="B3278" t="s">
        <v>132</v>
      </c>
      <c r="C3278" s="103">
        <v>26</v>
      </c>
      <c r="D3278" s="103">
        <v>17431</v>
      </c>
      <c r="E3278" s="162">
        <v>44250</v>
      </c>
    </row>
    <row r="3279" spans="1:5" x14ac:dyDescent="0.2">
      <c r="A3279" s="103">
        <v>3776</v>
      </c>
      <c r="B3279" t="s">
        <v>134</v>
      </c>
      <c r="C3279" s="103">
        <v>25</v>
      </c>
      <c r="D3279" s="103">
        <v>14552</v>
      </c>
      <c r="E3279" s="162">
        <v>44250</v>
      </c>
    </row>
    <row r="3280" spans="1:5" x14ac:dyDescent="0.2">
      <c r="A3280" s="103">
        <v>3795</v>
      </c>
      <c r="B3280" t="s">
        <v>138</v>
      </c>
      <c r="C3280" s="103">
        <v>24</v>
      </c>
      <c r="D3280" s="103">
        <v>18704</v>
      </c>
      <c r="E3280" s="162">
        <v>44250</v>
      </c>
    </row>
    <row r="3281" spans="1:5" x14ac:dyDescent="0.2">
      <c r="A3281" s="103">
        <v>5602</v>
      </c>
      <c r="B3281" t="s">
        <v>107</v>
      </c>
      <c r="C3281" s="103">
        <v>23</v>
      </c>
      <c r="D3281" s="103">
        <v>8077</v>
      </c>
      <c r="E3281" s="162">
        <v>44250</v>
      </c>
    </row>
    <row r="3282" spans="1:5" x14ac:dyDescent="0.2">
      <c r="A3282" s="103">
        <v>3863</v>
      </c>
      <c r="B3282" t="s">
        <v>133</v>
      </c>
      <c r="C3282" s="103">
        <v>23</v>
      </c>
      <c r="D3282" s="103">
        <v>12822</v>
      </c>
      <c r="E3282" s="162">
        <v>44250</v>
      </c>
    </row>
    <row r="3283" spans="1:5" x14ac:dyDescent="0.2">
      <c r="A3283" s="103">
        <v>5619</v>
      </c>
      <c r="B3283" t="s">
        <v>102</v>
      </c>
      <c r="C3283" s="103">
        <v>22</v>
      </c>
      <c r="D3283" s="103">
        <v>10646</v>
      </c>
      <c r="E3283" s="162">
        <v>44250</v>
      </c>
    </row>
    <row r="3284" spans="1:5" x14ac:dyDescent="0.2">
      <c r="A3284" s="103">
        <v>3867</v>
      </c>
      <c r="B3284" t="s">
        <v>144</v>
      </c>
      <c r="C3284" s="103">
        <v>22</v>
      </c>
      <c r="D3284" s="103">
        <v>14046</v>
      </c>
      <c r="E3284" s="162">
        <v>44250</v>
      </c>
    </row>
    <row r="3285" spans="1:5" x14ac:dyDescent="0.2">
      <c r="A3285" s="103">
        <v>1602</v>
      </c>
      <c r="B3285" t="s">
        <v>88</v>
      </c>
      <c r="C3285" s="103">
        <v>22</v>
      </c>
      <c r="D3285" s="103">
        <v>10088</v>
      </c>
      <c r="E3285" s="162">
        <v>44250</v>
      </c>
    </row>
    <row r="3286" spans="1:5" x14ac:dyDescent="0.2">
      <c r="A3286" s="103">
        <v>5605</v>
      </c>
      <c r="B3286" t="s">
        <v>101</v>
      </c>
      <c r="C3286" s="103">
        <v>21</v>
      </c>
      <c r="D3286" s="103">
        <v>9672</v>
      </c>
      <c r="E3286" s="162">
        <v>44250</v>
      </c>
    </row>
    <row r="3287" spans="1:5" x14ac:dyDescent="0.2">
      <c r="A3287" s="103">
        <v>3842</v>
      </c>
      <c r="B3287" t="s">
        <v>137</v>
      </c>
      <c r="C3287" s="103">
        <v>20</v>
      </c>
      <c r="D3287" s="103">
        <v>16520</v>
      </c>
      <c r="E3287" s="162">
        <v>44250</v>
      </c>
    </row>
    <row r="3288" spans="1:5" x14ac:dyDescent="0.2">
      <c r="A3288" s="103">
        <v>5620</v>
      </c>
      <c r="B3288" t="s">
        <v>110</v>
      </c>
      <c r="C3288" s="103">
        <v>20</v>
      </c>
      <c r="D3288" s="103">
        <v>6041</v>
      </c>
      <c r="E3288" s="162">
        <v>44250</v>
      </c>
    </row>
    <row r="3289" spans="1:5" x14ac:dyDescent="0.2">
      <c r="A3289" s="103">
        <v>1613</v>
      </c>
      <c r="B3289" t="s">
        <v>84</v>
      </c>
      <c r="C3289" s="103">
        <v>18</v>
      </c>
      <c r="D3289" s="103">
        <v>8559</v>
      </c>
      <c r="E3289" s="162">
        <v>44250</v>
      </c>
    </row>
    <row r="3290" spans="1:5" x14ac:dyDescent="0.2">
      <c r="A3290" s="103">
        <v>3788</v>
      </c>
      <c r="B3290" t="s">
        <v>127</v>
      </c>
      <c r="C3290" s="103">
        <v>17</v>
      </c>
      <c r="D3290" s="103">
        <v>17559</v>
      </c>
      <c r="E3290" s="162">
        <v>44250</v>
      </c>
    </row>
    <row r="3291" spans="1:5" x14ac:dyDescent="0.2">
      <c r="A3291" s="103">
        <v>1607</v>
      </c>
      <c r="B3291" t="s">
        <v>87</v>
      </c>
      <c r="C3291" s="103">
        <v>17</v>
      </c>
      <c r="D3291" s="103">
        <v>9887</v>
      </c>
      <c r="E3291" s="162">
        <v>44250</v>
      </c>
    </row>
    <row r="3292" spans="1:5" x14ac:dyDescent="0.2">
      <c r="A3292" s="103">
        <v>1632</v>
      </c>
      <c r="B3292" t="s">
        <v>85</v>
      </c>
      <c r="C3292" s="103">
        <v>15</v>
      </c>
      <c r="D3292" s="103">
        <v>3263</v>
      </c>
      <c r="E3292" s="162">
        <v>44250</v>
      </c>
    </row>
    <row r="3293" spans="1:5" x14ac:dyDescent="0.2">
      <c r="A3293" s="103">
        <v>5614</v>
      </c>
      <c r="B3293" t="s">
        <v>106</v>
      </c>
      <c r="C3293" s="103">
        <v>15</v>
      </c>
      <c r="D3293" s="103">
        <v>4138</v>
      </c>
      <c r="E3293" s="162">
        <v>44250</v>
      </c>
    </row>
    <row r="3294" spans="1:5" x14ac:dyDescent="0.2">
      <c r="A3294" s="103">
        <v>5621</v>
      </c>
      <c r="B3294" t="s">
        <v>100</v>
      </c>
      <c r="C3294" s="103">
        <v>13</v>
      </c>
      <c r="D3294" s="103">
        <v>5718</v>
      </c>
      <c r="E3294" s="162">
        <v>44250</v>
      </c>
    </row>
    <row r="3295" spans="1:5" x14ac:dyDescent="0.2">
      <c r="A3295" s="103">
        <v>3844</v>
      </c>
      <c r="B3295" t="s">
        <v>130</v>
      </c>
      <c r="C3295" s="103">
        <v>12</v>
      </c>
      <c r="D3295" s="103">
        <v>4659</v>
      </c>
      <c r="E3295" s="162">
        <v>44250</v>
      </c>
    </row>
    <row r="3296" spans="1:5" x14ac:dyDescent="0.2">
      <c r="A3296" s="103">
        <v>3846</v>
      </c>
      <c r="B3296" t="s">
        <v>120</v>
      </c>
      <c r="C3296" s="103">
        <v>11</v>
      </c>
      <c r="D3296" s="103">
        <v>2692</v>
      </c>
      <c r="E3296" s="162">
        <v>44250</v>
      </c>
    </row>
    <row r="3297" spans="1:5" x14ac:dyDescent="0.2">
      <c r="A3297" s="103">
        <v>1605</v>
      </c>
      <c r="B3297" t="s">
        <v>80</v>
      </c>
      <c r="C3297" s="103">
        <v>7</v>
      </c>
      <c r="D3297" s="103">
        <v>3013</v>
      </c>
      <c r="E3297" s="162">
        <v>44250</v>
      </c>
    </row>
    <row r="3298" spans="1:5" x14ac:dyDescent="0.2">
      <c r="A3298" s="103">
        <v>1603</v>
      </c>
      <c r="B3298" t="s">
        <v>89</v>
      </c>
      <c r="C3298" s="103">
        <v>3</v>
      </c>
      <c r="D3298" s="103">
        <v>1249</v>
      </c>
      <c r="E3298" s="162">
        <v>44250</v>
      </c>
    </row>
    <row r="3299" spans="1:5" x14ac:dyDescent="0.2">
      <c r="A3299" s="103">
        <v>3765</v>
      </c>
      <c r="B3299" t="s">
        <v>119</v>
      </c>
      <c r="C3299" s="103">
        <v>2</v>
      </c>
      <c r="D3299" s="103">
        <v>1590</v>
      </c>
      <c r="E3299" s="162">
        <v>44250</v>
      </c>
    </row>
    <row r="3300" spans="1:5" x14ac:dyDescent="0.2">
      <c r="A3300" s="103">
        <v>3849</v>
      </c>
      <c r="B3300" t="s">
        <v>147</v>
      </c>
      <c r="C3300" s="103">
        <v>69</v>
      </c>
      <c r="D3300" s="103">
        <v>14460</v>
      </c>
      <c r="E3300" s="162">
        <v>44251</v>
      </c>
    </row>
    <row r="3301" spans="1:5" x14ac:dyDescent="0.2">
      <c r="A3301" s="103">
        <v>5613</v>
      </c>
      <c r="B3301" t="s">
        <v>104</v>
      </c>
      <c r="C3301" s="103">
        <v>50</v>
      </c>
      <c r="D3301" s="103">
        <v>8190</v>
      </c>
      <c r="E3301" s="162">
        <v>44251</v>
      </c>
    </row>
    <row r="3302" spans="1:5" x14ac:dyDescent="0.2">
      <c r="A3302" s="103">
        <v>3843</v>
      </c>
      <c r="B3302" t="s">
        <v>125</v>
      </c>
      <c r="C3302" s="103">
        <v>45</v>
      </c>
      <c r="D3302" s="103">
        <v>18062</v>
      </c>
      <c r="E3302" s="162">
        <v>44251</v>
      </c>
    </row>
    <row r="3303" spans="1:5" x14ac:dyDescent="0.2">
      <c r="A3303" s="103">
        <v>5614</v>
      </c>
      <c r="B3303" t="s">
        <v>106</v>
      </c>
      <c r="C3303" s="103">
        <v>43</v>
      </c>
      <c r="D3303" s="103">
        <v>8674</v>
      </c>
      <c r="E3303" s="162">
        <v>44251</v>
      </c>
    </row>
    <row r="3304" spans="1:5" x14ac:dyDescent="0.2">
      <c r="A3304" s="103">
        <v>5606</v>
      </c>
      <c r="B3304" t="s">
        <v>108</v>
      </c>
      <c r="C3304" s="103">
        <v>38</v>
      </c>
      <c r="D3304" s="103">
        <v>8520</v>
      </c>
      <c r="E3304" s="162">
        <v>44251</v>
      </c>
    </row>
    <row r="3305" spans="1:5" x14ac:dyDescent="0.2">
      <c r="A3305" s="103">
        <v>3761</v>
      </c>
      <c r="B3305" t="s">
        <v>140</v>
      </c>
      <c r="C3305" s="103">
        <v>37</v>
      </c>
      <c r="D3305" s="103">
        <v>11639</v>
      </c>
      <c r="E3305" s="162">
        <v>44251</v>
      </c>
    </row>
    <row r="3306" spans="1:5" x14ac:dyDescent="0.2">
      <c r="A3306" s="103">
        <v>3806</v>
      </c>
      <c r="B3306" t="s">
        <v>118</v>
      </c>
      <c r="C3306" s="103">
        <v>36</v>
      </c>
      <c r="D3306" s="103">
        <v>14962</v>
      </c>
      <c r="E3306" s="162">
        <v>44251</v>
      </c>
    </row>
    <row r="3307" spans="1:5" x14ac:dyDescent="0.2">
      <c r="A3307" s="103">
        <v>3718</v>
      </c>
      <c r="B3307" t="s">
        <v>123</v>
      </c>
      <c r="C3307" s="103">
        <v>34</v>
      </c>
      <c r="D3307" s="103">
        <v>17229</v>
      </c>
      <c r="E3307" s="162">
        <v>44251</v>
      </c>
    </row>
    <row r="3308" spans="1:5" x14ac:dyDescent="0.2">
      <c r="A3308" s="103">
        <v>3824</v>
      </c>
      <c r="B3308" t="s">
        <v>135</v>
      </c>
      <c r="C3308" s="103">
        <v>34</v>
      </c>
      <c r="D3308" s="103">
        <v>13179</v>
      </c>
      <c r="E3308" s="162">
        <v>44251</v>
      </c>
    </row>
    <row r="3309" spans="1:5" x14ac:dyDescent="0.2">
      <c r="A3309" s="103">
        <v>3752</v>
      </c>
      <c r="B3309" t="s">
        <v>142</v>
      </c>
      <c r="C3309" s="103">
        <v>33</v>
      </c>
      <c r="D3309" s="103">
        <v>12572</v>
      </c>
      <c r="E3309" s="162">
        <v>44251</v>
      </c>
    </row>
    <row r="3310" spans="1:5" x14ac:dyDescent="0.2">
      <c r="A3310" s="103">
        <v>3751</v>
      </c>
      <c r="B3310" t="s">
        <v>111</v>
      </c>
      <c r="C3310" s="103">
        <v>31</v>
      </c>
      <c r="D3310" s="103">
        <v>13018</v>
      </c>
      <c r="E3310" s="162">
        <v>44251</v>
      </c>
    </row>
    <row r="3311" spans="1:5" x14ac:dyDescent="0.2">
      <c r="A3311" s="103">
        <v>3739</v>
      </c>
      <c r="B3311" t="s">
        <v>141</v>
      </c>
      <c r="C3311" s="103">
        <v>31</v>
      </c>
      <c r="D3311" s="103">
        <v>9487</v>
      </c>
      <c r="E3311" s="162">
        <v>44251</v>
      </c>
    </row>
    <row r="3312" spans="1:5" x14ac:dyDescent="0.2">
      <c r="A3312" s="103">
        <v>3753</v>
      </c>
      <c r="B3312" t="s">
        <v>129</v>
      </c>
      <c r="C3312" s="103">
        <v>30</v>
      </c>
      <c r="D3312" s="103">
        <v>13677</v>
      </c>
      <c r="E3312" s="162">
        <v>44251</v>
      </c>
    </row>
    <row r="3313" spans="1:5" x14ac:dyDescent="0.2">
      <c r="A3313" s="103">
        <v>3797</v>
      </c>
      <c r="B3313" t="s">
        <v>112</v>
      </c>
      <c r="C3313" s="103">
        <v>29</v>
      </c>
      <c r="D3313" s="103">
        <v>10541</v>
      </c>
      <c r="E3313" s="162">
        <v>44251</v>
      </c>
    </row>
    <row r="3314" spans="1:5" x14ac:dyDescent="0.2">
      <c r="A3314" s="103">
        <v>3764</v>
      </c>
      <c r="B3314" t="s">
        <v>139</v>
      </c>
      <c r="C3314" s="103">
        <v>29</v>
      </c>
      <c r="D3314" s="103">
        <v>10059</v>
      </c>
      <c r="E3314" s="162">
        <v>44251</v>
      </c>
    </row>
    <row r="3315" spans="1:5" x14ac:dyDescent="0.2">
      <c r="A3315" s="103">
        <v>3776</v>
      </c>
      <c r="B3315" t="s">
        <v>134</v>
      </c>
      <c r="C3315" s="103">
        <v>27</v>
      </c>
      <c r="D3315" s="103">
        <v>14172</v>
      </c>
      <c r="E3315" s="162">
        <v>44251</v>
      </c>
    </row>
    <row r="3316" spans="1:5" x14ac:dyDescent="0.2">
      <c r="A3316" s="103">
        <v>3842</v>
      </c>
      <c r="B3316" t="s">
        <v>137</v>
      </c>
      <c r="C3316" s="103">
        <v>26</v>
      </c>
      <c r="D3316" s="103">
        <v>12251</v>
      </c>
      <c r="E3316" s="162">
        <v>44251</v>
      </c>
    </row>
    <row r="3317" spans="1:5" x14ac:dyDescent="0.2">
      <c r="A3317" s="103">
        <v>1636</v>
      </c>
      <c r="B3317" t="s">
        <v>82</v>
      </c>
      <c r="C3317" s="103">
        <v>26</v>
      </c>
      <c r="D3317" s="103">
        <v>9896</v>
      </c>
      <c r="E3317" s="162">
        <v>44251</v>
      </c>
    </row>
    <row r="3318" spans="1:5" x14ac:dyDescent="0.2">
      <c r="A3318" s="103">
        <v>1602</v>
      </c>
      <c r="B3318" t="s">
        <v>88</v>
      </c>
      <c r="C3318" s="103">
        <v>26</v>
      </c>
      <c r="D3318" s="103">
        <v>9032</v>
      </c>
      <c r="E3318" s="162">
        <v>44251</v>
      </c>
    </row>
    <row r="3319" spans="1:5" x14ac:dyDescent="0.2">
      <c r="A3319" s="103">
        <v>3788</v>
      </c>
      <c r="B3319" t="s">
        <v>127</v>
      </c>
      <c r="C3319" s="103">
        <v>24</v>
      </c>
      <c r="D3319" s="103">
        <v>15235</v>
      </c>
      <c r="E3319" s="162">
        <v>44251</v>
      </c>
    </row>
    <row r="3320" spans="1:5" x14ac:dyDescent="0.2">
      <c r="A3320" s="103">
        <v>3723</v>
      </c>
      <c r="B3320" t="s">
        <v>113</v>
      </c>
      <c r="C3320" s="103">
        <v>24</v>
      </c>
      <c r="D3320" s="103">
        <v>12760</v>
      </c>
      <c r="E3320" s="162">
        <v>44251</v>
      </c>
    </row>
    <row r="3321" spans="1:5" x14ac:dyDescent="0.2">
      <c r="A3321" s="103">
        <v>3867</v>
      </c>
      <c r="B3321" t="s">
        <v>144</v>
      </c>
      <c r="C3321" s="103">
        <v>24</v>
      </c>
      <c r="D3321" s="103">
        <v>14740</v>
      </c>
      <c r="E3321" s="162">
        <v>44251</v>
      </c>
    </row>
    <row r="3322" spans="1:5" x14ac:dyDescent="0.2">
      <c r="A3322" s="103">
        <v>3863</v>
      </c>
      <c r="B3322" t="s">
        <v>133</v>
      </c>
      <c r="C3322" s="103">
        <v>24</v>
      </c>
      <c r="D3322" s="103">
        <v>10643</v>
      </c>
      <c r="E3322" s="162">
        <v>44251</v>
      </c>
    </row>
    <row r="3323" spans="1:5" x14ac:dyDescent="0.2">
      <c r="A3323" s="103">
        <v>3760</v>
      </c>
      <c r="B3323" t="s">
        <v>114</v>
      </c>
      <c r="C3323" s="103">
        <v>23</v>
      </c>
      <c r="D3323" s="103">
        <v>12643</v>
      </c>
      <c r="E3323" s="162">
        <v>44251</v>
      </c>
    </row>
    <row r="3324" spans="1:5" x14ac:dyDescent="0.2">
      <c r="A3324" s="103">
        <v>5602</v>
      </c>
      <c r="B3324" t="s">
        <v>107</v>
      </c>
      <c r="C3324" s="103">
        <v>23</v>
      </c>
      <c r="D3324" s="103">
        <v>6780</v>
      </c>
      <c r="E3324" s="162">
        <v>44251</v>
      </c>
    </row>
    <row r="3325" spans="1:5" x14ac:dyDescent="0.2">
      <c r="A3325" s="103">
        <v>3859</v>
      </c>
      <c r="B3325" t="s">
        <v>117</v>
      </c>
      <c r="C3325" s="103">
        <v>22</v>
      </c>
      <c r="D3325" s="103">
        <v>15183</v>
      </c>
      <c r="E3325" s="162">
        <v>44251</v>
      </c>
    </row>
    <row r="3326" spans="1:5" x14ac:dyDescent="0.2">
      <c r="A3326" s="103">
        <v>1608</v>
      </c>
      <c r="B3326" t="s">
        <v>78</v>
      </c>
      <c r="C3326" s="103">
        <v>21</v>
      </c>
      <c r="D3326" s="103">
        <v>7144</v>
      </c>
      <c r="E3326" s="162">
        <v>44251</v>
      </c>
    </row>
    <row r="3327" spans="1:5" x14ac:dyDescent="0.2">
      <c r="A3327" s="103">
        <v>1613</v>
      </c>
      <c r="B3327" t="s">
        <v>84</v>
      </c>
      <c r="C3327" s="103">
        <v>21</v>
      </c>
      <c r="D3327" s="103">
        <v>6902</v>
      </c>
      <c r="E3327" s="162">
        <v>44251</v>
      </c>
    </row>
    <row r="3328" spans="1:5" x14ac:dyDescent="0.2">
      <c r="A3328" s="103">
        <v>5605</v>
      </c>
      <c r="B3328" t="s">
        <v>101</v>
      </c>
      <c r="C3328" s="103">
        <v>20</v>
      </c>
      <c r="D3328" s="103">
        <v>7741</v>
      </c>
      <c r="E3328" s="162">
        <v>44251</v>
      </c>
    </row>
    <row r="3329" spans="1:5" x14ac:dyDescent="0.2">
      <c r="A3329" s="103">
        <v>5620</v>
      </c>
      <c r="B3329" t="s">
        <v>110</v>
      </c>
      <c r="C3329" s="103">
        <v>20</v>
      </c>
      <c r="D3329" s="103">
        <v>5619</v>
      </c>
      <c r="E3329" s="162">
        <v>44251</v>
      </c>
    </row>
    <row r="3330" spans="1:5" x14ac:dyDescent="0.2">
      <c r="A3330" s="103">
        <v>5617</v>
      </c>
      <c r="B3330" t="s">
        <v>103</v>
      </c>
      <c r="C3330" s="103">
        <v>19</v>
      </c>
      <c r="D3330" s="103">
        <v>4535</v>
      </c>
      <c r="E3330" s="162">
        <v>44251</v>
      </c>
    </row>
    <row r="3331" spans="1:5" x14ac:dyDescent="0.2">
      <c r="A3331" s="103">
        <v>3791</v>
      </c>
      <c r="B3331" t="s">
        <v>143</v>
      </c>
      <c r="C3331" s="103">
        <v>19</v>
      </c>
      <c r="D3331" s="103">
        <v>6455</v>
      </c>
      <c r="E3331" s="162">
        <v>44251</v>
      </c>
    </row>
    <row r="3332" spans="1:5" x14ac:dyDescent="0.2">
      <c r="A3332" s="103">
        <v>3715</v>
      </c>
      <c r="B3332" t="s">
        <v>122</v>
      </c>
      <c r="C3332" s="103">
        <v>19</v>
      </c>
      <c r="D3332" s="103">
        <v>8555</v>
      </c>
      <c r="E3332" s="162">
        <v>44251</v>
      </c>
    </row>
    <row r="3333" spans="1:5" x14ac:dyDescent="0.2">
      <c r="A3333" s="103">
        <v>5619</v>
      </c>
      <c r="B3333" t="s">
        <v>102</v>
      </c>
      <c r="C3333" s="103">
        <v>18</v>
      </c>
      <c r="D3333" s="103">
        <v>9678</v>
      </c>
      <c r="E3333" s="162">
        <v>44251</v>
      </c>
    </row>
    <row r="3334" spans="1:5" x14ac:dyDescent="0.2">
      <c r="A3334" s="103">
        <v>1619</v>
      </c>
      <c r="B3334" t="s">
        <v>83</v>
      </c>
      <c r="C3334" s="103">
        <v>17</v>
      </c>
      <c r="D3334" s="103">
        <v>7123</v>
      </c>
      <c r="E3334" s="162">
        <v>44251</v>
      </c>
    </row>
    <row r="3335" spans="1:5" x14ac:dyDescent="0.2">
      <c r="A3335" s="103">
        <v>3798</v>
      </c>
      <c r="B3335" t="s">
        <v>116</v>
      </c>
      <c r="C3335" s="103">
        <v>16</v>
      </c>
      <c r="D3335" s="103">
        <v>5639</v>
      </c>
      <c r="E3335" s="162">
        <v>44251</v>
      </c>
    </row>
    <row r="3336" spans="1:5" x14ac:dyDescent="0.2">
      <c r="A3336" s="103">
        <v>1601</v>
      </c>
      <c r="B3336" t="s">
        <v>81</v>
      </c>
      <c r="C3336" s="103">
        <v>15</v>
      </c>
      <c r="D3336" s="103">
        <v>14390</v>
      </c>
      <c r="E3336" s="162">
        <v>44251</v>
      </c>
    </row>
    <row r="3337" spans="1:5" x14ac:dyDescent="0.2">
      <c r="A3337" s="103">
        <v>5621</v>
      </c>
      <c r="B3337" t="s">
        <v>100</v>
      </c>
      <c r="C3337" s="103">
        <v>12</v>
      </c>
      <c r="D3337" s="103">
        <v>6192</v>
      </c>
      <c r="E3337" s="162">
        <v>44251</v>
      </c>
    </row>
    <row r="3338" spans="1:5" x14ac:dyDescent="0.2">
      <c r="A3338" s="103">
        <v>1607</v>
      </c>
      <c r="B3338" t="s">
        <v>87</v>
      </c>
      <c r="C3338" s="103">
        <v>10</v>
      </c>
      <c r="D3338" s="103">
        <v>3654</v>
      </c>
      <c r="E3338" s="162">
        <v>44251</v>
      </c>
    </row>
    <row r="3339" spans="1:5" x14ac:dyDescent="0.2">
      <c r="A3339" s="103">
        <v>1604</v>
      </c>
      <c r="B3339" t="s">
        <v>86</v>
      </c>
      <c r="C3339" s="103">
        <v>7</v>
      </c>
      <c r="D3339" s="103">
        <v>2843</v>
      </c>
      <c r="E3339" s="162">
        <v>44251</v>
      </c>
    </row>
    <row r="3340" spans="1:5" x14ac:dyDescent="0.2">
      <c r="A3340" s="103">
        <v>1605</v>
      </c>
      <c r="B3340" t="s">
        <v>80</v>
      </c>
      <c r="C3340" s="103">
        <v>6</v>
      </c>
      <c r="D3340" s="103">
        <v>1241</v>
      </c>
      <c r="E3340" s="162">
        <v>44251</v>
      </c>
    </row>
    <row r="3341" spans="1:5" x14ac:dyDescent="0.2">
      <c r="A3341" s="103">
        <v>1603</v>
      </c>
      <c r="B3341" t="s">
        <v>89</v>
      </c>
      <c r="C3341" s="103">
        <v>6</v>
      </c>
      <c r="D3341" s="103">
        <v>3227</v>
      </c>
      <c r="E3341" s="162">
        <v>44251</v>
      </c>
    </row>
    <row r="3342" spans="1:5" x14ac:dyDescent="0.2">
      <c r="A3342" s="103">
        <v>3780</v>
      </c>
      <c r="B3342" t="s">
        <v>148</v>
      </c>
      <c r="C3342" s="103">
        <v>4</v>
      </c>
      <c r="D3342" s="103">
        <v>1397</v>
      </c>
      <c r="E3342" s="162">
        <v>44251</v>
      </c>
    </row>
    <row r="3343" spans="1:5" x14ac:dyDescent="0.2">
      <c r="A3343" s="103">
        <v>5613</v>
      </c>
      <c r="B3343" t="s">
        <v>104</v>
      </c>
      <c r="C3343" s="103">
        <v>61</v>
      </c>
      <c r="D3343" s="103">
        <v>9808</v>
      </c>
      <c r="E3343" s="162">
        <v>44252</v>
      </c>
    </row>
    <row r="3344" spans="1:5" x14ac:dyDescent="0.2">
      <c r="A3344" s="103">
        <v>3849</v>
      </c>
      <c r="B3344" t="s">
        <v>147</v>
      </c>
      <c r="C3344" s="103">
        <v>57</v>
      </c>
      <c r="D3344" s="103">
        <v>18347</v>
      </c>
      <c r="E3344" s="162">
        <v>44252</v>
      </c>
    </row>
    <row r="3345" spans="1:5" x14ac:dyDescent="0.2">
      <c r="A3345" s="103">
        <v>3843</v>
      </c>
      <c r="B3345" t="s">
        <v>125</v>
      </c>
      <c r="C3345" s="103">
        <v>54</v>
      </c>
      <c r="D3345" s="103">
        <v>19809</v>
      </c>
      <c r="E3345" s="162">
        <v>44252</v>
      </c>
    </row>
    <row r="3346" spans="1:5" x14ac:dyDescent="0.2">
      <c r="A3346" s="103">
        <v>3751</v>
      </c>
      <c r="B3346" t="s">
        <v>111</v>
      </c>
      <c r="C3346" s="103">
        <v>53</v>
      </c>
      <c r="D3346" s="103">
        <v>13225</v>
      </c>
      <c r="E3346" s="162">
        <v>44252</v>
      </c>
    </row>
    <row r="3347" spans="1:5" x14ac:dyDescent="0.2">
      <c r="A3347" s="103">
        <v>3784</v>
      </c>
      <c r="B3347" t="s">
        <v>136</v>
      </c>
      <c r="C3347" s="103">
        <v>47</v>
      </c>
      <c r="D3347" s="103">
        <v>14450</v>
      </c>
      <c r="E3347" s="162">
        <v>44252</v>
      </c>
    </row>
    <row r="3348" spans="1:5" x14ac:dyDescent="0.2">
      <c r="A3348" s="103">
        <v>3739</v>
      </c>
      <c r="B3348" t="s">
        <v>141</v>
      </c>
      <c r="C3348" s="103">
        <v>41</v>
      </c>
      <c r="D3348" s="103">
        <v>14229</v>
      </c>
      <c r="E3348" s="162">
        <v>44252</v>
      </c>
    </row>
    <row r="3349" spans="1:5" x14ac:dyDescent="0.2">
      <c r="A3349" s="103">
        <v>5606</v>
      </c>
      <c r="B3349" t="s">
        <v>108</v>
      </c>
      <c r="C3349" s="103">
        <v>41</v>
      </c>
      <c r="D3349" s="103">
        <v>7422</v>
      </c>
      <c r="E3349" s="162">
        <v>44252</v>
      </c>
    </row>
    <row r="3350" spans="1:5" x14ac:dyDescent="0.2">
      <c r="A3350" s="103">
        <v>1636</v>
      </c>
      <c r="B3350" t="s">
        <v>82</v>
      </c>
      <c r="C3350" s="103">
        <v>39</v>
      </c>
      <c r="D3350" s="103">
        <v>21384</v>
      </c>
      <c r="E3350" s="162">
        <v>44252</v>
      </c>
    </row>
    <row r="3351" spans="1:5" x14ac:dyDescent="0.2">
      <c r="A3351" s="103">
        <v>3844</v>
      </c>
      <c r="B3351" t="s">
        <v>130</v>
      </c>
      <c r="C3351" s="103">
        <v>39</v>
      </c>
      <c r="D3351" s="103">
        <v>18325</v>
      </c>
      <c r="E3351" s="162">
        <v>44252</v>
      </c>
    </row>
    <row r="3352" spans="1:5" x14ac:dyDescent="0.2">
      <c r="A3352" s="103">
        <v>3798</v>
      </c>
      <c r="B3352" t="s">
        <v>116</v>
      </c>
      <c r="C3352" s="103">
        <v>38</v>
      </c>
      <c r="D3352" s="103">
        <v>12853</v>
      </c>
      <c r="E3352" s="162">
        <v>44252</v>
      </c>
    </row>
    <row r="3353" spans="1:5" x14ac:dyDescent="0.2">
      <c r="A3353" s="103">
        <v>5602</v>
      </c>
      <c r="B3353" t="s">
        <v>107</v>
      </c>
      <c r="C3353" s="103">
        <v>37</v>
      </c>
      <c r="D3353" s="103">
        <v>10319</v>
      </c>
      <c r="E3353" s="162">
        <v>44252</v>
      </c>
    </row>
    <row r="3354" spans="1:5" x14ac:dyDescent="0.2">
      <c r="A3354" s="103">
        <v>3736</v>
      </c>
      <c r="B3354" t="s">
        <v>146</v>
      </c>
      <c r="C3354" s="103">
        <v>37</v>
      </c>
      <c r="D3354" s="103">
        <v>16311</v>
      </c>
      <c r="E3354" s="162">
        <v>44252</v>
      </c>
    </row>
    <row r="3355" spans="1:5" x14ac:dyDescent="0.2">
      <c r="A3355" s="103">
        <v>3742</v>
      </c>
      <c r="B3355" t="s">
        <v>121</v>
      </c>
      <c r="C3355" s="103">
        <v>37</v>
      </c>
      <c r="D3355" s="103">
        <v>12299</v>
      </c>
      <c r="E3355" s="162">
        <v>44252</v>
      </c>
    </row>
    <row r="3356" spans="1:5" x14ac:dyDescent="0.2">
      <c r="A3356" s="103">
        <v>3783</v>
      </c>
      <c r="B3356" t="s">
        <v>124</v>
      </c>
      <c r="C3356" s="103">
        <v>36</v>
      </c>
      <c r="D3356" s="103">
        <v>21130</v>
      </c>
      <c r="E3356" s="162">
        <v>44252</v>
      </c>
    </row>
    <row r="3357" spans="1:5" x14ac:dyDescent="0.2">
      <c r="A3357" s="103">
        <v>3824</v>
      </c>
      <c r="B3357" t="s">
        <v>135</v>
      </c>
      <c r="C3357" s="103">
        <v>36</v>
      </c>
      <c r="D3357" s="103">
        <v>18118</v>
      </c>
      <c r="E3357" s="162">
        <v>44252</v>
      </c>
    </row>
    <row r="3358" spans="1:5" x14ac:dyDescent="0.2">
      <c r="A3358" s="103">
        <v>5620</v>
      </c>
      <c r="B3358" t="s">
        <v>110</v>
      </c>
      <c r="C3358" s="103">
        <v>36</v>
      </c>
      <c r="D3358" s="103">
        <v>6908</v>
      </c>
      <c r="E3358" s="162">
        <v>44252</v>
      </c>
    </row>
    <row r="3359" spans="1:5" x14ac:dyDescent="0.2">
      <c r="A3359" s="103">
        <v>1608</v>
      </c>
      <c r="B3359" t="s">
        <v>78</v>
      </c>
      <c r="C3359" s="103">
        <v>35</v>
      </c>
      <c r="D3359" s="103">
        <v>17097</v>
      </c>
      <c r="E3359" s="162">
        <v>44252</v>
      </c>
    </row>
    <row r="3360" spans="1:5" x14ac:dyDescent="0.2">
      <c r="A3360" s="103">
        <v>3859</v>
      </c>
      <c r="B3360" t="s">
        <v>117</v>
      </c>
      <c r="C3360" s="103">
        <v>34</v>
      </c>
      <c r="D3360" s="103">
        <v>15307</v>
      </c>
      <c r="E3360" s="162">
        <v>44252</v>
      </c>
    </row>
    <row r="3361" spans="1:5" x14ac:dyDescent="0.2">
      <c r="A3361" s="103">
        <v>3806</v>
      </c>
      <c r="B3361" t="s">
        <v>118</v>
      </c>
      <c r="C3361" s="103">
        <v>34</v>
      </c>
      <c r="D3361" s="103">
        <v>14023</v>
      </c>
      <c r="E3361" s="162">
        <v>44252</v>
      </c>
    </row>
    <row r="3362" spans="1:5" x14ac:dyDescent="0.2">
      <c r="A3362" s="103">
        <v>3723</v>
      </c>
      <c r="B3362" t="s">
        <v>113</v>
      </c>
      <c r="C3362" s="103">
        <v>33</v>
      </c>
      <c r="D3362" s="103">
        <v>18684</v>
      </c>
      <c r="E3362" s="162">
        <v>44252</v>
      </c>
    </row>
    <row r="3363" spans="1:5" x14ac:dyDescent="0.2">
      <c r="A3363" s="103">
        <v>3753</v>
      </c>
      <c r="B3363" t="s">
        <v>129</v>
      </c>
      <c r="C3363" s="103">
        <v>33</v>
      </c>
      <c r="D3363" s="103">
        <v>18106</v>
      </c>
      <c r="E3363" s="162">
        <v>44252</v>
      </c>
    </row>
    <row r="3364" spans="1:5" x14ac:dyDescent="0.2">
      <c r="A3364" s="103">
        <v>5605</v>
      </c>
      <c r="B3364" t="s">
        <v>101</v>
      </c>
      <c r="C3364" s="103">
        <v>32</v>
      </c>
      <c r="D3364" s="103">
        <v>11299</v>
      </c>
      <c r="E3364" s="162">
        <v>44252</v>
      </c>
    </row>
    <row r="3365" spans="1:5" x14ac:dyDescent="0.2">
      <c r="A3365" s="103">
        <v>3718</v>
      </c>
      <c r="B3365" t="s">
        <v>123</v>
      </c>
      <c r="C3365" s="103">
        <v>31</v>
      </c>
      <c r="D3365" s="103">
        <v>10371</v>
      </c>
      <c r="E3365" s="162">
        <v>44252</v>
      </c>
    </row>
    <row r="3366" spans="1:5" x14ac:dyDescent="0.2">
      <c r="A3366" s="103">
        <v>3761</v>
      </c>
      <c r="B3366" t="s">
        <v>140</v>
      </c>
      <c r="C3366" s="103">
        <v>31</v>
      </c>
      <c r="D3366" s="103">
        <v>17222</v>
      </c>
      <c r="E3366" s="162">
        <v>44252</v>
      </c>
    </row>
    <row r="3367" spans="1:5" x14ac:dyDescent="0.2">
      <c r="A3367" s="103">
        <v>3760</v>
      </c>
      <c r="B3367" t="s">
        <v>114</v>
      </c>
      <c r="C3367" s="103">
        <v>29</v>
      </c>
      <c r="D3367" s="103">
        <v>18433</v>
      </c>
      <c r="E3367" s="162">
        <v>44252</v>
      </c>
    </row>
    <row r="3368" spans="1:5" x14ac:dyDescent="0.2">
      <c r="A3368" s="103">
        <v>3795</v>
      </c>
      <c r="B3368" t="s">
        <v>138</v>
      </c>
      <c r="C3368" s="103">
        <v>29</v>
      </c>
      <c r="D3368" s="103">
        <v>18468</v>
      </c>
      <c r="E3368" s="162">
        <v>44252</v>
      </c>
    </row>
    <row r="3369" spans="1:5" x14ac:dyDescent="0.2">
      <c r="A3369" s="103">
        <v>1601</v>
      </c>
      <c r="B3369" t="s">
        <v>81</v>
      </c>
      <c r="C3369" s="103">
        <v>28</v>
      </c>
      <c r="D3369" s="103">
        <v>18226</v>
      </c>
      <c r="E3369" s="162">
        <v>44252</v>
      </c>
    </row>
    <row r="3370" spans="1:5" x14ac:dyDescent="0.2">
      <c r="A3370" s="103">
        <v>5617</v>
      </c>
      <c r="B3370" t="s">
        <v>103</v>
      </c>
      <c r="C3370" s="103">
        <v>28</v>
      </c>
      <c r="D3370" s="103">
        <v>8983</v>
      </c>
      <c r="E3370" s="162">
        <v>44252</v>
      </c>
    </row>
    <row r="3371" spans="1:5" x14ac:dyDescent="0.2">
      <c r="A3371" s="103">
        <v>3863</v>
      </c>
      <c r="B3371" t="s">
        <v>133</v>
      </c>
      <c r="C3371" s="103">
        <v>28</v>
      </c>
      <c r="D3371" s="103">
        <v>16900</v>
      </c>
      <c r="E3371" s="162">
        <v>44252</v>
      </c>
    </row>
    <row r="3372" spans="1:5" x14ac:dyDescent="0.2">
      <c r="A3372" s="103">
        <v>1619</v>
      </c>
      <c r="B3372" t="s">
        <v>83</v>
      </c>
      <c r="C3372" s="103">
        <v>27</v>
      </c>
      <c r="D3372" s="103">
        <v>14175</v>
      </c>
      <c r="E3372" s="162">
        <v>44252</v>
      </c>
    </row>
    <row r="3373" spans="1:5" x14ac:dyDescent="0.2">
      <c r="A3373" s="103">
        <v>3752</v>
      </c>
      <c r="B3373" t="s">
        <v>142</v>
      </c>
      <c r="C3373" s="103">
        <v>27</v>
      </c>
      <c r="D3373" s="103">
        <v>13076</v>
      </c>
      <c r="E3373" s="162">
        <v>44252</v>
      </c>
    </row>
    <row r="3374" spans="1:5" x14ac:dyDescent="0.2">
      <c r="A3374" s="103">
        <v>1632</v>
      </c>
      <c r="B3374" t="s">
        <v>85</v>
      </c>
      <c r="C3374" s="103">
        <v>25</v>
      </c>
      <c r="D3374" s="103">
        <v>10839</v>
      </c>
      <c r="E3374" s="162">
        <v>44252</v>
      </c>
    </row>
    <row r="3375" spans="1:5" x14ac:dyDescent="0.2">
      <c r="A3375" s="103">
        <v>1626</v>
      </c>
      <c r="B3375" t="s">
        <v>79</v>
      </c>
      <c r="C3375" s="103">
        <v>24</v>
      </c>
      <c r="D3375" s="103">
        <v>14577</v>
      </c>
      <c r="E3375" s="162">
        <v>44252</v>
      </c>
    </row>
    <row r="3376" spans="1:5" x14ac:dyDescent="0.2">
      <c r="A3376" s="103">
        <v>5619</v>
      </c>
      <c r="B3376" t="s">
        <v>102</v>
      </c>
      <c r="C3376" s="103">
        <v>24</v>
      </c>
      <c r="D3376" s="103">
        <v>10796</v>
      </c>
      <c r="E3376" s="162">
        <v>44252</v>
      </c>
    </row>
    <row r="3377" spans="1:5" x14ac:dyDescent="0.2">
      <c r="A3377" s="103">
        <v>3764</v>
      </c>
      <c r="B3377" t="s">
        <v>139</v>
      </c>
      <c r="C3377" s="103">
        <v>23</v>
      </c>
      <c r="D3377" s="103">
        <v>17940</v>
      </c>
      <c r="E3377" s="162">
        <v>44252</v>
      </c>
    </row>
    <row r="3378" spans="1:5" x14ac:dyDescent="0.2">
      <c r="A3378" s="103">
        <v>3737</v>
      </c>
      <c r="B3378" t="s">
        <v>145</v>
      </c>
      <c r="C3378" s="103">
        <v>23</v>
      </c>
      <c r="D3378" s="103">
        <v>21123</v>
      </c>
      <c r="E3378" s="162">
        <v>44252</v>
      </c>
    </row>
    <row r="3379" spans="1:5" x14ac:dyDescent="0.2">
      <c r="A3379" s="103">
        <v>3873</v>
      </c>
      <c r="B3379" t="s">
        <v>132</v>
      </c>
      <c r="C3379" s="103">
        <v>23</v>
      </c>
      <c r="D3379" s="103">
        <v>17620</v>
      </c>
      <c r="E3379" s="162">
        <v>44252</v>
      </c>
    </row>
    <row r="3380" spans="1:5" x14ac:dyDescent="0.2">
      <c r="A3380" s="103">
        <v>1604</v>
      </c>
      <c r="B3380" t="s">
        <v>86</v>
      </c>
      <c r="C3380" s="103">
        <v>22</v>
      </c>
      <c r="D3380" s="103">
        <v>9505</v>
      </c>
      <c r="E3380" s="162">
        <v>44252</v>
      </c>
    </row>
    <row r="3381" spans="1:5" x14ac:dyDescent="0.2">
      <c r="A3381" s="103">
        <v>5621</v>
      </c>
      <c r="B3381" t="s">
        <v>100</v>
      </c>
      <c r="C3381" s="103">
        <v>20</v>
      </c>
      <c r="D3381" s="103">
        <v>8977</v>
      </c>
      <c r="E3381" s="162">
        <v>44252</v>
      </c>
    </row>
    <row r="3382" spans="1:5" x14ac:dyDescent="0.2">
      <c r="A3382" s="103">
        <v>1605</v>
      </c>
      <c r="B3382" t="s">
        <v>80</v>
      </c>
      <c r="C3382" s="103">
        <v>18</v>
      </c>
      <c r="D3382" s="103">
        <v>5487</v>
      </c>
      <c r="E3382" s="162">
        <v>44252</v>
      </c>
    </row>
    <row r="3383" spans="1:5" x14ac:dyDescent="0.2">
      <c r="A3383" s="103">
        <v>5603</v>
      </c>
      <c r="B3383" t="s">
        <v>109</v>
      </c>
      <c r="C3383" s="103">
        <v>10</v>
      </c>
      <c r="D3383" s="103">
        <v>1627</v>
      </c>
      <c r="E3383" s="162">
        <v>44252</v>
      </c>
    </row>
    <row r="3384" spans="1:5" x14ac:dyDescent="0.2">
      <c r="A3384" s="103">
        <v>5613</v>
      </c>
      <c r="B3384" t="s">
        <v>104</v>
      </c>
      <c r="C3384" s="103">
        <v>73</v>
      </c>
      <c r="D3384" s="103">
        <v>9374</v>
      </c>
      <c r="E3384" s="162">
        <v>44253</v>
      </c>
    </row>
    <row r="3385" spans="1:5" x14ac:dyDescent="0.2">
      <c r="A3385" s="103">
        <v>3849</v>
      </c>
      <c r="B3385" t="s">
        <v>147</v>
      </c>
      <c r="C3385" s="103">
        <v>69</v>
      </c>
      <c r="D3385" s="103">
        <v>20976</v>
      </c>
      <c r="E3385" s="162">
        <v>44253</v>
      </c>
    </row>
    <row r="3386" spans="1:5" x14ac:dyDescent="0.2">
      <c r="A3386" s="103">
        <v>3784</v>
      </c>
      <c r="B3386" t="s">
        <v>136</v>
      </c>
      <c r="C3386" s="103">
        <v>54</v>
      </c>
      <c r="D3386" s="103">
        <v>15203</v>
      </c>
      <c r="E3386" s="162">
        <v>44253</v>
      </c>
    </row>
    <row r="3387" spans="1:5" x14ac:dyDescent="0.2">
      <c r="A3387" s="103">
        <v>1636</v>
      </c>
      <c r="B3387" t="s">
        <v>82</v>
      </c>
      <c r="C3387" s="103">
        <v>53</v>
      </c>
      <c r="D3387" s="103">
        <v>16855</v>
      </c>
      <c r="E3387" s="162">
        <v>44253</v>
      </c>
    </row>
    <row r="3388" spans="1:5" x14ac:dyDescent="0.2">
      <c r="A3388" s="103">
        <v>5606</v>
      </c>
      <c r="B3388" t="s">
        <v>108</v>
      </c>
      <c r="C3388" s="103">
        <v>53</v>
      </c>
      <c r="D3388" s="103">
        <v>9454</v>
      </c>
      <c r="E3388" s="162">
        <v>44253</v>
      </c>
    </row>
    <row r="3389" spans="1:5" x14ac:dyDescent="0.2">
      <c r="A3389" s="103">
        <v>3742</v>
      </c>
      <c r="B3389" t="s">
        <v>121</v>
      </c>
      <c r="C3389" s="103">
        <v>49</v>
      </c>
      <c r="D3389" s="103">
        <v>16001</v>
      </c>
      <c r="E3389" s="162">
        <v>44253</v>
      </c>
    </row>
    <row r="3390" spans="1:5" x14ac:dyDescent="0.2">
      <c r="A3390" s="103">
        <v>1608</v>
      </c>
      <c r="B3390" t="s">
        <v>78</v>
      </c>
      <c r="C3390" s="103">
        <v>48</v>
      </c>
      <c r="D3390" s="103">
        <v>14839</v>
      </c>
      <c r="E3390" s="162">
        <v>44253</v>
      </c>
    </row>
    <row r="3391" spans="1:5" x14ac:dyDescent="0.2">
      <c r="A3391" s="103">
        <v>3739</v>
      </c>
      <c r="B3391" t="s">
        <v>141</v>
      </c>
      <c r="C3391" s="103">
        <v>48</v>
      </c>
      <c r="D3391" s="103">
        <v>15870</v>
      </c>
      <c r="E3391" s="162">
        <v>44253</v>
      </c>
    </row>
    <row r="3392" spans="1:5" x14ac:dyDescent="0.2">
      <c r="A3392" s="103">
        <v>3846</v>
      </c>
      <c r="B3392" t="s">
        <v>120</v>
      </c>
      <c r="C3392" s="103">
        <v>46</v>
      </c>
      <c r="D3392" s="103">
        <v>10071</v>
      </c>
      <c r="E3392" s="162">
        <v>44253</v>
      </c>
    </row>
    <row r="3393" spans="1:5" x14ac:dyDescent="0.2">
      <c r="A3393" s="103">
        <v>3736</v>
      </c>
      <c r="B3393" t="s">
        <v>146</v>
      </c>
      <c r="C3393" s="103">
        <v>45</v>
      </c>
      <c r="D3393" s="103">
        <v>15330</v>
      </c>
      <c r="E3393" s="162">
        <v>44253</v>
      </c>
    </row>
    <row r="3394" spans="1:5" x14ac:dyDescent="0.2">
      <c r="A3394" s="103">
        <v>3752</v>
      </c>
      <c r="B3394" t="s">
        <v>142</v>
      </c>
      <c r="C3394" s="103">
        <v>44</v>
      </c>
      <c r="D3394" s="103">
        <v>14771</v>
      </c>
      <c r="E3394" s="162">
        <v>44253</v>
      </c>
    </row>
    <row r="3395" spans="1:5" x14ac:dyDescent="0.2">
      <c r="A3395" s="103">
        <v>3859</v>
      </c>
      <c r="B3395" t="s">
        <v>117</v>
      </c>
      <c r="C3395" s="103">
        <v>44</v>
      </c>
      <c r="D3395" s="103">
        <v>16505</v>
      </c>
      <c r="E3395" s="162">
        <v>44253</v>
      </c>
    </row>
    <row r="3396" spans="1:5" x14ac:dyDescent="0.2">
      <c r="A3396" s="103">
        <v>5603</v>
      </c>
      <c r="B3396" t="s">
        <v>109</v>
      </c>
      <c r="C3396" s="103">
        <v>42</v>
      </c>
      <c r="D3396" s="103">
        <v>7123</v>
      </c>
      <c r="E3396" s="162">
        <v>44253</v>
      </c>
    </row>
    <row r="3397" spans="1:5" x14ac:dyDescent="0.2">
      <c r="A3397" s="103">
        <v>3844</v>
      </c>
      <c r="B3397" t="s">
        <v>130</v>
      </c>
      <c r="C3397" s="103">
        <v>41</v>
      </c>
      <c r="D3397" s="103">
        <v>19060</v>
      </c>
      <c r="E3397" s="162">
        <v>44253</v>
      </c>
    </row>
    <row r="3398" spans="1:5" x14ac:dyDescent="0.2">
      <c r="A3398" s="103">
        <v>3715</v>
      </c>
      <c r="B3398" t="s">
        <v>122</v>
      </c>
      <c r="C3398" s="103">
        <v>41</v>
      </c>
      <c r="D3398" s="103">
        <v>13051</v>
      </c>
      <c r="E3398" s="162">
        <v>44253</v>
      </c>
    </row>
    <row r="3399" spans="1:5" x14ac:dyDescent="0.2">
      <c r="A3399" s="103">
        <v>3783</v>
      </c>
      <c r="B3399" t="s">
        <v>124</v>
      </c>
      <c r="C3399" s="103">
        <v>40</v>
      </c>
      <c r="D3399" s="103">
        <v>19667</v>
      </c>
      <c r="E3399" s="162">
        <v>44253</v>
      </c>
    </row>
    <row r="3400" spans="1:5" x14ac:dyDescent="0.2">
      <c r="A3400" s="103">
        <v>3791</v>
      </c>
      <c r="B3400" t="s">
        <v>143</v>
      </c>
      <c r="C3400" s="103">
        <v>38</v>
      </c>
      <c r="D3400" s="103">
        <v>14428</v>
      </c>
      <c r="E3400" s="162">
        <v>44253</v>
      </c>
    </row>
    <row r="3401" spans="1:5" x14ac:dyDescent="0.2">
      <c r="A3401" s="103">
        <v>1607</v>
      </c>
      <c r="B3401" t="s">
        <v>87</v>
      </c>
      <c r="C3401" s="103">
        <v>35</v>
      </c>
      <c r="D3401" s="103">
        <v>14850</v>
      </c>
      <c r="E3401" s="162">
        <v>44253</v>
      </c>
    </row>
    <row r="3402" spans="1:5" x14ac:dyDescent="0.2">
      <c r="A3402" s="103">
        <v>3873</v>
      </c>
      <c r="B3402" t="s">
        <v>132</v>
      </c>
      <c r="C3402" s="103">
        <v>35</v>
      </c>
      <c r="D3402" s="103">
        <v>14511</v>
      </c>
      <c r="E3402" s="162">
        <v>44253</v>
      </c>
    </row>
    <row r="3403" spans="1:5" x14ac:dyDescent="0.2">
      <c r="A3403" s="103">
        <v>3761</v>
      </c>
      <c r="B3403" t="s">
        <v>140</v>
      </c>
      <c r="C3403" s="103">
        <v>34</v>
      </c>
      <c r="D3403" s="103">
        <v>16176</v>
      </c>
      <c r="E3403" s="162">
        <v>44253</v>
      </c>
    </row>
    <row r="3404" spans="1:5" x14ac:dyDescent="0.2">
      <c r="A3404" s="103">
        <v>5602</v>
      </c>
      <c r="B3404" t="s">
        <v>107</v>
      </c>
      <c r="C3404" s="103">
        <v>34</v>
      </c>
      <c r="D3404" s="103">
        <v>7255</v>
      </c>
      <c r="E3404" s="162">
        <v>44253</v>
      </c>
    </row>
    <row r="3405" spans="1:5" x14ac:dyDescent="0.2">
      <c r="A3405" s="103">
        <v>3824</v>
      </c>
      <c r="B3405" t="s">
        <v>135</v>
      </c>
      <c r="C3405" s="103">
        <v>34</v>
      </c>
      <c r="D3405" s="103">
        <v>16637</v>
      </c>
      <c r="E3405" s="162">
        <v>44253</v>
      </c>
    </row>
    <row r="3406" spans="1:5" x14ac:dyDescent="0.2">
      <c r="A3406" s="103">
        <v>3842</v>
      </c>
      <c r="B3406" t="s">
        <v>137</v>
      </c>
      <c r="C3406" s="103">
        <v>33</v>
      </c>
      <c r="D3406" s="103">
        <v>15553</v>
      </c>
      <c r="E3406" s="162">
        <v>44253</v>
      </c>
    </row>
    <row r="3407" spans="1:5" x14ac:dyDescent="0.2">
      <c r="A3407" s="103">
        <v>3760</v>
      </c>
      <c r="B3407" t="s">
        <v>114</v>
      </c>
      <c r="C3407" s="103">
        <v>33</v>
      </c>
      <c r="D3407" s="103">
        <v>16009</v>
      </c>
      <c r="E3407" s="162">
        <v>44253</v>
      </c>
    </row>
    <row r="3408" spans="1:5" x14ac:dyDescent="0.2">
      <c r="A3408" s="103">
        <v>1632</v>
      </c>
      <c r="B3408" t="s">
        <v>85</v>
      </c>
      <c r="C3408" s="103">
        <v>33</v>
      </c>
      <c r="D3408" s="103">
        <v>11181</v>
      </c>
      <c r="E3408" s="162">
        <v>44253</v>
      </c>
    </row>
    <row r="3409" spans="1:5" x14ac:dyDescent="0.2">
      <c r="A3409" s="103">
        <v>1604</v>
      </c>
      <c r="B3409" t="s">
        <v>86</v>
      </c>
      <c r="C3409" s="103">
        <v>33</v>
      </c>
      <c r="D3409" s="103">
        <v>13125</v>
      </c>
      <c r="E3409" s="162">
        <v>44253</v>
      </c>
    </row>
    <row r="3410" spans="1:5" x14ac:dyDescent="0.2">
      <c r="A3410" s="103">
        <v>3737</v>
      </c>
      <c r="B3410" t="s">
        <v>145</v>
      </c>
      <c r="C3410" s="103">
        <v>33</v>
      </c>
      <c r="D3410" s="103">
        <v>16994</v>
      </c>
      <c r="E3410" s="162">
        <v>44253</v>
      </c>
    </row>
    <row r="3411" spans="1:5" x14ac:dyDescent="0.2">
      <c r="A3411" s="103">
        <v>3743</v>
      </c>
      <c r="B3411" t="s">
        <v>131</v>
      </c>
      <c r="C3411" s="103">
        <v>31</v>
      </c>
      <c r="D3411" s="103">
        <v>18088</v>
      </c>
      <c r="E3411" s="162">
        <v>44253</v>
      </c>
    </row>
    <row r="3412" spans="1:5" x14ac:dyDescent="0.2">
      <c r="A3412" s="103">
        <v>3863</v>
      </c>
      <c r="B3412" t="s">
        <v>133</v>
      </c>
      <c r="C3412" s="103">
        <v>31</v>
      </c>
      <c r="D3412" s="103">
        <v>16880</v>
      </c>
      <c r="E3412" s="162">
        <v>44253</v>
      </c>
    </row>
    <row r="3413" spans="1:5" x14ac:dyDescent="0.2">
      <c r="A3413" s="103">
        <v>3867</v>
      </c>
      <c r="B3413" t="s">
        <v>144</v>
      </c>
      <c r="C3413" s="103">
        <v>30</v>
      </c>
      <c r="D3413" s="103">
        <v>17566</v>
      </c>
      <c r="E3413" s="162">
        <v>44253</v>
      </c>
    </row>
    <row r="3414" spans="1:5" x14ac:dyDescent="0.2">
      <c r="A3414" s="103">
        <v>1601</v>
      </c>
      <c r="B3414" t="s">
        <v>81</v>
      </c>
      <c r="C3414" s="103">
        <v>28</v>
      </c>
      <c r="D3414" s="103">
        <v>15940</v>
      </c>
      <c r="E3414" s="162">
        <v>44253</v>
      </c>
    </row>
    <row r="3415" spans="1:5" x14ac:dyDescent="0.2">
      <c r="A3415" s="103">
        <v>3797</v>
      </c>
      <c r="B3415" t="s">
        <v>112</v>
      </c>
      <c r="C3415" s="103">
        <v>28</v>
      </c>
      <c r="D3415" s="103">
        <v>16263</v>
      </c>
      <c r="E3415" s="162">
        <v>44253</v>
      </c>
    </row>
    <row r="3416" spans="1:5" x14ac:dyDescent="0.2">
      <c r="A3416" s="103">
        <v>5617</v>
      </c>
      <c r="B3416" t="s">
        <v>103</v>
      </c>
      <c r="C3416" s="103">
        <v>27</v>
      </c>
      <c r="D3416" s="103">
        <v>6841</v>
      </c>
      <c r="E3416" s="162">
        <v>44253</v>
      </c>
    </row>
    <row r="3417" spans="1:5" x14ac:dyDescent="0.2">
      <c r="A3417" s="103">
        <v>5615</v>
      </c>
      <c r="B3417" t="s">
        <v>105</v>
      </c>
      <c r="C3417" s="103">
        <v>27</v>
      </c>
      <c r="D3417" s="103">
        <v>13486</v>
      </c>
      <c r="E3417" s="162">
        <v>44253</v>
      </c>
    </row>
    <row r="3418" spans="1:5" x14ac:dyDescent="0.2">
      <c r="A3418" s="103">
        <v>5620</v>
      </c>
      <c r="B3418" t="s">
        <v>110</v>
      </c>
      <c r="C3418" s="103">
        <v>26</v>
      </c>
      <c r="D3418" s="103">
        <v>6735</v>
      </c>
      <c r="E3418" s="162">
        <v>44253</v>
      </c>
    </row>
    <row r="3419" spans="1:5" x14ac:dyDescent="0.2">
      <c r="A3419" s="103">
        <v>1626</v>
      </c>
      <c r="B3419" t="s">
        <v>79</v>
      </c>
      <c r="C3419" s="103">
        <v>25</v>
      </c>
      <c r="D3419" s="103">
        <v>11633</v>
      </c>
      <c r="E3419" s="162">
        <v>44253</v>
      </c>
    </row>
    <row r="3420" spans="1:5" x14ac:dyDescent="0.2">
      <c r="A3420" s="103">
        <v>3788</v>
      </c>
      <c r="B3420" t="s">
        <v>127</v>
      </c>
      <c r="C3420" s="103">
        <v>25</v>
      </c>
      <c r="D3420" s="103">
        <v>17038</v>
      </c>
      <c r="E3420" s="162">
        <v>44253</v>
      </c>
    </row>
    <row r="3421" spans="1:5" x14ac:dyDescent="0.2">
      <c r="A3421" s="103">
        <v>5621</v>
      </c>
      <c r="B3421" t="s">
        <v>100</v>
      </c>
      <c r="C3421" s="103">
        <v>24</v>
      </c>
      <c r="D3421" s="103">
        <v>8250</v>
      </c>
      <c r="E3421" s="162">
        <v>44253</v>
      </c>
    </row>
    <row r="3422" spans="1:5" x14ac:dyDescent="0.2">
      <c r="A3422" s="103">
        <v>5605</v>
      </c>
      <c r="B3422" t="s">
        <v>101</v>
      </c>
      <c r="C3422" s="103">
        <v>24</v>
      </c>
      <c r="D3422" s="103">
        <v>9654</v>
      </c>
      <c r="E3422" s="162">
        <v>44253</v>
      </c>
    </row>
    <row r="3423" spans="1:5" x14ac:dyDescent="0.2">
      <c r="A3423" s="103">
        <v>1619</v>
      </c>
      <c r="B3423" t="s">
        <v>83</v>
      </c>
      <c r="C3423" s="103">
        <v>22</v>
      </c>
      <c r="D3423" s="103">
        <v>5930</v>
      </c>
      <c r="E3423" s="162">
        <v>44253</v>
      </c>
    </row>
    <row r="3424" spans="1:5" x14ac:dyDescent="0.2">
      <c r="A3424" s="103">
        <v>3795</v>
      </c>
      <c r="B3424" t="s">
        <v>138</v>
      </c>
      <c r="C3424" s="103">
        <v>22</v>
      </c>
      <c r="D3424" s="103">
        <v>13092</v>
      </c>
      <c r="E3424" s="162">
        <v>44253</v>
      </c>
    </row>
    <row r="3425" spans="1:5" x14ac:dyDescent="0.2">
      <c r="A3425" s="103">
        <v>5619</v>
      </c>
      <c r="B3425" t="s">
        <v>102</v>
      </c>
      <c r="C3425" s="103">
        <v>20</v>
      </c>
      <c r="D3425" s="103">
        <v>6894</v>
      </c>
      <c r="E3425" s="162">
        <v>44253</v>
      </c>
    </row>
    <row r="3426" spans="1:5" x14ac:dyDescent="0.2">
      <c r="A3426" s="103">
        <v>1605</v>
      </c>
      <c r="B3426" t="s">
        <v>80</v>
      </c>
      <c r="C3426" s="103">
        <v>17</v>
      </c>
      <c r="D3426" s="103">
        <v>6352</v>
      </c>
      <c r="E3426" s="162">
        <v>44253</v>
      </c>
    </row>
    <row r="3427" spans="1:5" x14ac:dyDescent="0.2">
      <c r="A3427" s="103">
        <v>1602</v>
      </c>
      <c r="B3427" t="s">
        <v>88</v>
      </c>
      <c r="C3427" s="103">
        <v>17</v>
      </c>
      <c r="D3427" s="103">
        <v>4454</v>
      </c>
      <c r="E3427" s="162">
        <v>44253</v>
      </c>
    </row>
    <row r="3428" spans="1:5" x14ac:dyDescent="0.2">
      <c r="A3428" s="103">
        <v>1613</v>
      </c>
      <c r="B3428" t="s">
        <v>84</v>
      </c>
      <c r="C3428" s="103">
        <v>14</v>
      </c>
      <c r="D3428" s="103">
        <v>3885</v>
      </c>
      <c r="E3428" s="162">
        <v>44253</v>
      </c>
    </row>
    <row r="3429" spans="1:5" x14ac:dyDescent="0.2">
      <c r="A3429" s="103">
        <v>3849</v>
      </c>
      <c r="B3429" t="s">
        <v>147</v>
      </c>
      <c r="C3429" s="103">
        <v>55</v>
      </c>
      <c r="D3429" s="103">
        <v>12313</v>
      </c>
      <c r="E3429" s="162">
        <v>44254</v>
      </c>
    </row>
    <row r="3430" spans="1:5" x14ac:dyDescent="0.2">
      <c r="A3430" s="103">
        <v>3846</v>
      </c>
      <c r="B3430" t="s">
        <v>120</v>
      </c>
      <c r="C3430" s="103">
        <v>50</v>
      </c>
      <c r="D3430" s="103">
        <v>10351</v>
      </c>
      <c r="E3430" s="162">
        <v>44254</v>
      </c>
    </row>
    <row r="3431" spans="1:5" x14ac:dyDescent="0.2">
      <c r="A3431" s="103">
        <v>3751</v>
      </c>
      <c r="B3431" t="s">
        <v>111</v>
      </c>
      <c r="C3431" s="103">
        <v>47</v>
      </c>
      <c r="D3431" s="103">
        <v>14668</v>
      </c>
      <c r="E3431" s="162">
        <v>44254</v>
      </c>
    </row>
    <row r="3432" spans="1:5" x14ac:dyDescent="0.2">
      <c r="A3432" s="103">
        <v>3806</v>
      </c>
      <c r="B3432" t="s">
        <v>118</v>
      </c>
      <c r="C3432" s="103">
        <v>41</v>
      </c>
      <c r="D3432" s="103">
        <v>9659</v>
      </c>
      <c r="E3432" s="162">
        <v>44254</v>
      </c>
    </row>
    <row r="3433" spans="1:5" x14ac:dyDescent="0.2">
      <c r="A3433" s="103">
        <v>3843</v>
      </c>
      <c r="B3433" t="s">
        <v>125</v>
      </c>
      <c r="C3433" s="103">
        <v>40</v>
      </c>
      <c r="D3433" s="103">
        <v>14246</v>
      </c>
      <c r="E3433" s="162">
        <v>44254</v>
      </c>
    </row>
    <row r="3434" spans="1:5" x14ac:dyDescent="0.2">
      <c r="A3434" s="103">
        <v>3722</v>
      </c>
      <c r="B3434" t="s">
        <v>99</v>
      </c>
      <c r="C3434" s="103">
        <v>35</v>
      </c>
      <c r="D3434" s="103">
        <v>9678</v>
      </c>
      <c r="E3434" s="162">
        <v>44254</v>
      </c>
    </row>
    <row r="3435" spans="1:5" x14ac:dyDescent="0.2">
      <c r="A3435" s="103">
        <v>3718</v>
      </c>
      <c r="B3435" t="s">
        <v>123</v>
      </c>
      <c r="C3435" s="103">
        <v>34</v>
      </c>
      <c r="D3435" s="103">
        <v>14332</v>
      </c>
      <c r="E3435" s="162">
        <v>44254</v>
      </c>
    </row>
    <row r="3436" spans="1:5" x14ac:dyDescent="0.2">
      <c r="A3436" s="103">
        <v>3859</v>
      </c>
      <c r="B3436" t="s">
        <v>117</v>
      </c>
      <c r="C3436" s="103">
        <v>34</v>
      </c>
      <c r="D3436" s="103">
        <v>18172</v>
      </c>
      <c r="E3436" s="162">
        <v>44254</v>
      </c>
    </row>
    <row r="3437" spans="1:5" x14ac:dyDescent="0.2">
      <c r="A3437" s="103">
        <v>3783</v>
      </c>
      <c r="B3437" t="s">
        <v>124</v>
      </c>
      <c r="C3437" s="103">
        <v>33</v>
      </c>
      <c r="D3437" s="103">
        <v>17600</v>
      </c>
      <c r="E3437" s="162">
        <v>44254</v>
      </c>
    </row>
    <row r="3438" spans="1:5" x14ac:dyDescent="0.2">
      <c r="A3438" s="103">
        <v>3798</v>
      </c>
      <c r="B3438" t="s">
        <v>116</v>
      </c>
      <c r="C3438" s="103">
        <v>32</v>
      </c>
      <c r="D3438" s="103">
        <v>12867</v>
      </c>
      <c r="E3438" s="162">
        <v>44254</v>
      </c>
    </row>
    <row r="3439" spans="1:5" x14ac:dyDescent="0.2">
      <c r="A3439" s="103">
        <v>3736</v>
      </c>
      <c r="B3439" t="s">
        <v>146</v>
      </c>
      <c r="C3439" s="103">
        <v>32</v>
      </c>
      <c r="D3439" s="103">
        <v>14067</v>
      </c>
      <c r="E3439" s="162">
        <v>44254</v>
      </c>
    </row>
    <row r="3440" spans="1:5" x14ac:dyDescent="0.2">
      <c r="A3440" s="103">
        <v>1636</v>
      </c>
      <c r="B3440" t="s">
        <v>82</v>
      </c>
      <c r="C3440" s="103">
        <v>31</v>
      </c>
      <c r="D3440" s="103">
        <v>13248</v>
      </c>
      <c r="E3440" s="162">
        <v>44254</v>
      </c>
    </row>
    <row r="3441" spans="1:5" x14ac:dyDescent="0.2">
      <c r="A3441" s="103">
        <v>3784</v>
      </c>
      <c r="B3441" t="s">
        <v>136</v>
      </c>
      <c r="C3441" s="103">
        <v>30</v>
      </c>
      <c r="D3441" s="103">
        <v>12059</v>
      </c>
      <c r="E3441" s="162">
        <v>44254</v>
      </c>
    </row>
    <row r="3442" spans="1:5" x14ac:dyDescent="0.2">
      <c r="A3442" s="103">
        <v>3776</v>
      </c>
      <c r="B3442" t="s">
        <v>134</v>
      </c>
      <c r="C3442" s="103">
        <v>29</v>
      </c>
      <c r="D3442" s="103">
        <v>16173</v>
      </c>
      <c r="E3442" s="162">
        <v>44254</v>
      </c>
    </row>
    <row r="3443" spans="1:5" x14ac:dyDescent="0.2">
      <c r="A3443" s="103">
        <v>3743</v>
      </c>
      <c r="B3443" t="s">
        <v>131</v>
      </c>
      <c r="C3443" s="103">
        <v>28</v>
      </c>
      <c r="D3443" s="103">
        <v>18009</v>
      </c>
      <c r="E3443" s="162">
        <v>44254</v>
      </c>
    </row>
    <row r="3444" spans="1:5" x14ac:dyDescent="0.2">
      <c r="A3444" s="103">
        <v>1626</v>
      </c>
      <c r="B3444" t="s">
        <v>79</v>
      </c>
      <c r="C3444" s="103">
        <v>27</v>
      </c>
      <c r="D3444" s="103">
        <v>20087</v>
      </c>
      <c r="E3444" s="162">
        <v>44254</v>
      </c>
    </row>
    <row r="3445" spans="1:5" x14ac:dyDescent="0.2">
      <c r="A3445" s="103">
        <v>3760</v>
      </c>
      <c r="B3445" t="s">
        <v>114</v>
      </c>
      <c r="C3445" s="103">
        <v>27</v>
      </c>
      <c r="D3445" s="103">
        <v>15161</v>
      </c>
      <c r="E3445" s="162">
        <v>44254</v>
      </c>
    </row>
    <row r="3446" spans="1:5" x14ac:dyDescent="0.2">
      <c r="A3446" s="103">
        <v>3797</v>
      </c>
      <c r="B3446" t="s">
        <v>112</v>
      </c>
      <c r="C3446" s="103">
        <v>26</v>
      </c>
      <c r="D3446" s="103">
        <v>16406</v>
      </c>
      <c r="E3446" s="162">
        <v>44254</v>
      </c>
    </row>
    <row r="3447" spans="1:5" x14ac:dyDescent="0.2">
      <c r="A3447" s="103">
        <v>3739</v>
      </c>
      <c r="B3447" t="s">
        <v>141</v>
      </c>
      <c r="C3447" s="103">
        <v>26</v>
      </c>
      <c r="D3447" s="103">
        <v>10897</v>
      </c>
      <c r="E3447" s="162">
        <v>44254</v>
      </c>
    </row>
    <row r="3448" spans="1:5" x14ac:dyDescent="0.2">
      <c r="A3448" s="103">
        <v>1607</v>
      </c>
      <c r="B3448" t="s">
        <v>87</v>
      </c>
      <c r="C3448" s="103">
        <v>26</v>
      </c>
      <c r="D3448" s="103">
        <v>14068</v>
      </c>
      <c r="E3448" s="162">
        <v>44254</v>
      </c>
    </row>
    <row r="3449" spans="1:5" x14ac:dyDescent="0.2">
      <c r="A3449" s="103">
        <v>3873</v>
      </c>
      <c r="B3449" t="s">
        <v>132</v>
      </c>
      <c r="C3449" s="103">
        <v>26</v>
      </c>
      <c r="D3449" s="103">
        <v>18183</v>
      </c>
      <c r="E3449" s="162">
        <v>44254</v>
      </c>
    </row>
    <row r="3450" spans="1:5" x14ac:dyDescent="0.2">
      <c r="A3450" s="103">
        <v>3867</v>
      </c>
      <c r="B3450" t="s">
        <v>144</v>
      </c>
      <c r="C3450" s="103">
        <v>23</v>
      </c>
      <c r="D3450" s="103">
        <v>16444</v>
      </c>
      <c r="E3450" s="162">
        <v>44254</v>
      </c>
    </row>
    <row r="3451" spans="1:5" x14ac:dyDescent="0.2">
      <c r="A3451" s="103">
        <v>3765</v>
      </c>
      <c r="B3451" t="s">
        <v>119</v>
      </c>
      <c r="C3451" s="103">
        <v>23</v>
      </c>
      <c r="D3451" s="103">
        <v>12860</v>
      </c>
      <c r="E3451" s="162">
        <v>44254</v>
      </c>
    </row>
    <row r="3452" spans="1:5" x14ac:dyDescent="0.2">
      <c r="A3452" s="103">
        <v>3795</v>
      </c>
      <c r="B3452" t="s">
        <v>138</v>
      </c>
      <c r="C3452" s="103">
        <v>22</v>
      </c>
      <c r="D3452" s="103">
        <v>17978</v>
      </c>
      <c r="E3452" s="162">
        <v>44254</v>
      </c>
    </row>
    <row r="3453" spans="1:5" x14ac:dyDescent="0.2">
      <c r="A3453" s="103">
        <v>1632</v>
      </c>
      <c r="B3453" t="s">
        <v>85</v>
      </c>
      <c r="C3453" s="103">
        <v>22</v>
      </c>
      <c r="D3453" s="103">
        <v>11499</v>
      </c>
      <c r="E3453" s="162">
        <v>44254</v>
      </c>
    </row>
    <row r="3454" spans="1:5" x14ac:dyDescent="0.2">
      <c r="A3454" s="103">
        <v>1603</v>
      </c>
      <c r="B3454" t="s">
        <v>89</v>
      </c>
      <c r="C3454" s="103">
        <v>16</v>
      </c>
      <c r="D3454" s="103">
        <v>12370</v>
      </c>
      <c r="E3454" s="162">
        <v>44254</v>
      </c>
    </row>
    <row r="3455" spans="1:5" x14ac:dyDescent="0.2">
      <c r="A3455" s="103">
        <v>1613</v>
      </c>
      <c r="B3455" t="s">
        <v>84</v>
      </c>
      <c r="C3455" s="103">
        <v>14</v>
      </c>
      <c r="D3455" s="103">
        <v>6071</v>
      </c>
      <c r="E3455" s="162">
        <v>44254</v>
      </c>
    </row>
    <row r="3456" spans="1:5" x14ac:dyDescent="0.2">
      <c r="A3456" s="103">
        <v>1601</v>
      </c>
      <c r="B3456" t="s">
        <v>81</v>
      </c>
      <c r="C3456" s="103">
        <v>108</v>
      </c>
      <c r="D3456" s="103">
        <v>18012</v>
      </c>
      <c r="E3456" s="162">
        <v>44255</v>
      </c>
    </row>
    <row r="3457" spans="1:5" x14ac:dyDescent="0.2">
      <c r="A3457" s="103">
        <v>1603</v>
      </c>
      <c r="B3457" t="s">
        <v>89</v>
      </c>
      <c r="C3457" s="103">
        <v>102</v>
      </c>
      <c r="D3457" s="103">
        <v>10218</v>
      </c>
      <c r="E3457" s="162">
        <v>44255</v>
      </c>
    </row>
    <row r="3458" spans="1:5" x14ac:dyDescent="0.2">
      <c r="A3458" s="103">
        <v>1626</v>
      </c>
      <c r="B3458" t="s">
        <v>79</v>
      </c>
      <c r="C3458" s="103">
        <v>65</v>
      </c>
      <c r="D3458" s="103">
        <v>19234</v>
      </c>
      <c r="E3458" s="162">
        <v>44255</v>
      </c>
    </row>
    <row r="3459" spans="1:5" x14ac:dyDescent="0.2">
      <c r="A3459" s="103">
        <v>3795</v>
      </c>
      <c r="B3459" t="s">
        <v>138</v>
      </c>
      <c r="C3459" s="103">
        <v>59</v>
      </c>
      <c r="D3459" s="103">
        <v>18656</v>
      </c>
      <c r="E3459" s="162">
        <v>44255</v>
      </c>
    </row>
    <row r="3460" spans="1:5" x14ac:dyDescent="0.2">
      <c r="A3460" s="103">
        <v>3739</v>
      </c>
      <c r="B3460" t="s">
        <v>141</v>
      </c>
      <c r="C3460" s="103">
        <v>57</v>
      </c>
      <c r="D3460" s="103">
        <v>18400</v>
      </c>
      <c r="E3460" s="162">
        <v>44255</v>
      </c>
    </row>
    <row r="3461" spans="1:5" x14ac:dyDescent="0.2">
      <c r="A3461" s="103">
        <v>3873</v>
      </c>
      <c r="B3461" t="s">
        <v>132</v>
      </c>
      <c r="C3461" s="103">
        <v>55</v>
      </c>
      <c r="D3461" s="103">
        <v>19580</v>
      </c>
      <c r="E3461" s="162">
        <v>44255</v>
      </c>
    </row>
    <row r="3462" spans="1:5" x14ac:dyDescent="0.2">
      <c r="A3462" s="103">
        <v>3787</v>
      </c>
      <c r="B3462" t="s">
        <v>128</v>
      </c>
      <c r="C3462" s="103">
        <v>39</v>
      </c>
      <c r="D3462" s="103">
        <v>16902</v>
      </c>
      <c r="E3462" s="162">
        <v>44255</v>
      </c>
    </row>
    <row r="3463" spans="1:5" x14ac:dyDescent="0.2">
      <c r="A3463" s="103">
        <v>3843</v>
      </c>
      <c r="B3463" t="s">
        <v>125</v>
      </c>
      <c r="C3463" s="103">
        <v>34</v>
      </c>
      <c r="D3463" s="103">
        <v>9968</v>
      </c>
      <c r="E3463" s="162">
        <v>44255</v>
      </c>
    </row>
    <row r="3464" spans="1:5" x14ac:dyDescent="0.2">
      <c r="A3464" s="103">
        <v>3722</v>
      </c>
      <c r="B3464" t="s">
        <v>99</v>
      </c>
      <c r="C3464" s="103">
        <v>25</v>
      </c>
      <c r="D3464" s="103">
        <v>8250</v>
      </c>
      <c r="E3464" s="162">
        <v>44255</v>
      </c>
    </row>
    <row r="3465" spans="1:5" x14ac:dyDescent="0.2">
      <c r="A3465" s="103">
        <v>3806</v>
      </c>
      <c r="B3465" t="s">
        <v>118</v>
      </c>
      <c r="C3465" s="103">
        <v>23</v>
      </c>
      <c r="D3465" s="103">
        <v>5015</v>
      </c>
      <c r="E3465" s="162">
        <v>44255</v>
      </c>
    </row>
    <row r="3466" spans="1:5" x14ac:dyDescent="0.2">
      <c r="A3466" s="103">
        <v>3846</v>
      </c>
      <c r="B3466" t="s">
        <v>120</v>
      </c>
      <c r="C3466" s="103">
        <v>20</v>
      </c>
      <c r="D3466" s="103">
        <v>4447</v>
      </c>
      <c r="E3466" s="162">
        <v>44255</v>
      </c>
    </row>
    <row r="3467" spans="1:5" x14ac:dyDescent="0.2">
      <c r="A3467" s="103">
        <v>3783</v>
      </c>
      <c r="B3467" t="s">
        <v>124</v>
      </c>
      <c r="C3467" s="103">
        <v>18</v>
      </c>
      <c r="D3467" s="103">
        <v>7343</v>
      </c>
      <c r="E3467" s="162">
        <v>44255</v>
      </c>
    </row>
    <row r="3468" spans="1:5" x14ac:dyDescent="0.2">
      <c r="A3468" s="103">
        <v>3784</v>
      </c>
      <c r="B3468" t="s">
        <v>136</v>
      </c>
      <c r="C3468" s="103">
        <v>16</v>
      </c>
      <c r="D3468" s="103">
        <v>5578</v>
      </c>
      <c r="E3468" s="162">
        <v>44255</v>
      </c>
    </row>
    <row r="3469" spans="1:5" x14ac:dyDescent="0.2">
      <c r="A3469" s="103">
        <v>3752</v>
      </c>
      <c r="B3469" t="s">
        <v>142</v>
      </c>
      <c r="C3469" s="103">
        <v>14</v>
      </c>
      <c r="D3469" s="103">
        <v>4476</v>
      </c>
      <c r="E3469" s="162">
        <v>44255</v>
      </c>
    </row>
    <row r="3470" spans="1:5" x14ac:dyDescent="0.2">
      <c r="A3470" s="103">
        <v>3736</v>
      </c>
      <c r="B3470" t="s">
        <v>146</v>
      </c>
      <c r="C3470" s="103">
        <v>14</v>
      </c>
      <c r="D3470" s="103">
        <v>5359</v>
      </c>
      <c r="E3470" s="162">
        <v>44255</v>
      </c>
    </row>
    <row r="3471" spans="1:5" x14ac:dyDescent="0.2">
      <c r="A3471" s="103">
        <v>3760</v>
      </c>
      <c r="B3471" t="s">
        <v>114</v>
      </c>
      <c r="C3471" s="103">
        <v>13</v>
      </c>
      <c r="D3471" s="103">
        <v>7957</v>
      </c>
      <c r="E3471" s="162">
        <v>44255</v>
      </c>
    </row>
    <row r="3472" spans="1:5" x14ac:dyDescent="0.2">
      <c r="A3472" s="103">
        <v>3859</v>
      </c>
      <c r="B3472" t="s">
        <v>117</v>
      </c>
      <c r="C3472" s="103">
        <v>12</v>
      </c>
      <c r="D3472" s="103">
        <v>5086</v>
      </c>
      <c r="E3472" s="162">
        <v>44255</v>
      </c>
    </row>
    <row r="3473" spans="1:5" x14ac:dyDescent="0.2">
      <c r="A3473" s="103">
        <v>3867</v>
      </c>
      <c r="B3473" t="s">
        <v>144</v>
      </c>
      <c r="C3473" s="103">
        <v>12</v>
      </c>
      <c r="D3473" s="103">
        <v>7718</v>
      </c>
      <c r="E3473" s="162">
        <v>44255</v>
      </c>
    </row>
    <row r="3474" spans="1:5" x14ac:dyDescent="0.2">
      <c r="A3474" s="103">
        <v>3797</v>
      </c>
      <c r="B3474" t="s">
        <v>112</v>
      </c>
      <c r="C3474" s="103">
        <v>10</v>
      </c>
      <c r="D3474" s="103">
        <v>8276</v>
      </c>
      <c r="E3474" s="162">
        <v>44255</v>
      </c>
    </row>
    <row r="3475" spans="1:5" x14ac:dyDescent="0.2">
      <c r="A3475" s="103">
        <v>3743</v>
      </c>
      <c r="B3475" t="s">
        <v>131</v>
      </c>
      <c r="C3475" s="103">
        <v>9</v>
      </c>
      <c r="D3475" s="103">
        <v>5860</v>
      </c>
      <c r="E3475" s="162">
        <v>44255</v>
      </c>
    </row>
    <row r="3476" spans="1:5" x14ac:dyDescent="0.2">
      <c r="A3476" s="103">
        <v>1604</v>
      </c>
      <c r="B3476" t="s">
        <v>86</v>
      </c>
      <c r="C3476" s="103">
        <v>8</v>
      </c>
      <c r="D3476" s="103">
        <v>4569</v>
      </c>
      <c r="E3476" s="162">
        <v>44255</v>
      </c>
    </row>
    <row r="3477" spans="1:5" x14ac:dyDescent="0.2">
      <c r="A3477" s="103">
        <v>3767</v>
      </c>
      <c r="B3477" t="s">
        <v>126</v>
      </c>
      <c r="C3477" s="103">
        <v>7</v>
      </c>
      <c r="D3477" s="103">
        <v>6408</v>
      </c>
      <c r="E3477" s="162">
        <v>44255</v>
      </c>
    </row>
    <row r="3478" spans="1:5" x14ac:dyDescent="0.2">
      <c r="A3478" s="103">
        <v>1619</v>
      </c>
      <c r="B3478" t="s">
        <v>83</v>
      </c>
      <c r="C3478" s="103">
        <v>7</v>
      </c>
      <c r="D3478" s="103">
        <v>4049</v>
      </c>
      <c r="E3478" s="162">
        <v>44255</v>
      </c>
    </row>
    <row r="3479" spans="1:5" x14ac:dyDescent="0.2">
      <c r="A3479" s="103">
        <v>3780</v>
      </c>
      <c r="B3479" t="s">
        <v>148</v>
      </c>
      <c r="C3479" s="103">
        <v>4</v>
      </c>
      <c r="D3479" s="103">
        <v>576</v>
      </c>
      <c r="E3479" s="162">
        <v>44255</v>
      </c>
    </row>
    <row r="3480" spans="1:5" x14ac:dyDescent="0.2">
      <c r="A3480" s="103">
        <v>3849</v>
      </c>
      <c r="B3480" t="s">
        <v>147</v>
      </c>
      <c r="C3480" s="103">
        <v>60</v>
      </c>
      <c r="D3480" s="103">
        <v>16656</v>
      </c>
      <c r="E3480" s="162">
        <v>44256</v>
      </c>
    </row>
    <row r="3481" spans="1:5" x14ac:dyDescent="0.2">
      <c r="A3481" s="103">
        <v>3846</v>
      </c>
      <c r="B3481" t="s">
        <v>120</v>
      </c>
      <c r="C3481" s="103">
        <v>58</v>
      </c>
      <c r="D3481" s="103">
        <v>15072</v>
      </c>
      <c r="E3481" s="162">
        <v>44256</v>
      </c>
    </row>
    <row r="3482" spans="1:5" x14ac:dyDescent="0.2">
      <c r="A3482" s="103">
        <v>5613</v>
      </c>
      <c r="B3482" t="s">
        <v>104</v>
      </c>
      <c r="C3482" s="103">
        <v>50</v>
      </c>
      <c r="D3482" s="103">
        <v>8589</v>
      </c>
      <c r="E3482" s="162">
        <v>44256</v>
      </c>
    </row>
    <row r="3483" spans="1:5" x14ac:dyDescent="0.2">
      <c r="A3483" s="103">
        <v>3784</v>
      </c>
      <c r="B3483" t="s">
        <v>136</v>
      </c>
      <c r="C3483" s="103">
        <v>47</v>
      </c>
      <c r="D3483" s="103">
        <v>13329</v>
      </c>
      <c r="E3483" s="162">
        <v>44256</v>
      </c>
    </row>
    <row r="3484" spans="1:5" x14ac:dyDescent="0.2">
      <c r="A3484" s="103">
        <v>3843</v>
      </c>
      <c r="B3484" t="s">
        <v>125</v>
      </c>
      <c r="C3484" s="103">
        <v>44</v>
      </c>
      <c r="D3484" s="103">
        <v>16148</v>
      </c>
      <c r="E3484" s="162">
        <v>44256</v>
      </c>
    </row>
    <row r="3485" spans="1:5" x14ac:dyDescent="0.2">
      <c r="A3485" s="103">
        <v>3751</v>
      </c>
      <c r="B3485" t="s">
        <v>111</v>
      </c>
      <c r="C3485" s="103">
        <v>42</v>
      </c>
      <c r="D3485" s="103">
        <v>14185</v>
      </c>
      <c r="E3485" s="162">
        <v>44256</v>
      </c>
    </row>
    <row r="3486" spans="1:5" x14ac:dyDescent="0.2">
      <c r="A3486" s="103">
        <v>3761</v>
      </c>
      <c r="B3486" t="s">
        <v>140</v>
      </c>
      <c r="C3486" s="103">
        <v>41</v>
      </c>
      <c r="D3486" s="103">
        <v>14464</v>
      </c>
      <c r="E3486" s="162">
        <v>44256</v>
      </c>
    </row>
    <row r="3487" spans="1:5" x14ac:dyDescent="0.2">
      <c r="A3487" s="103">
        <v>5603</v>
      </c>
      <c r="B3487" t="s">
        <v>109</v>
      </c>
      <c r="C3487" s="103">
        <v>40</v>
      </c>
      <c r="D3487" s="103">
        <v>8162</v>
      </c>
      <c r="E3487" s="162">
        <v>44256</v>
      </c>
    </row>
    <row r="3488" spans="1:5" x14ac:dyDescent="0.2">
      <c r="A3488" s="103">
        <v>3752</v>
      </c>
      <c r="B3488" t="s">
        <v>142</v>
      </c>
      <c r="C3488" s="103">
        <v>39</v>
      </c>
      <c r="D3488" s="103">
        <v>18552</v>
      </c>
      <c r="E3488" s="162">
        <v>44256</v>
      </c>
    </row>
    <row r="3489" spans="1:5" x14ac:dyDescent="0.2">
      <c r="A3489" s="103">
        <v>3742</v>
      </c>
      <c r="B3489" t="s">
        <v>121</v>
      </c>
      <c r="C3489" s="103">
        <v>39</v>
      </c>
      <c r="D3489" s="103">
        <v>17357</v>
      </c>
      <c r="E3489" s="162">
        <v>44256</v>
      </c>
    </row>
    <row r="3490" spans="1:5" x14ac:dyDescent="0.2">
      <c r="A3490" s="103">
        <v>3797</v>
      </c>
      <c r="B3490" t="s">
        <v>112</v>
      </c>
      <c r="C3490" s="103">
        <v>38</v>
      </c>
      <c r="D3490" s="103">
        <v>14005</v>
      </c>
      <c r="E3490" s="162">
        <v>44256</v>
      </c>
    </row>
    <row r="3491" spans="1:5" x14ac:dyDescent="0.2">
      <c r="A3491" s="103">
        <v>3844</v>
      </c>
      <c r="B3491" t="s">
        <v>130</v>
      </c>
      <c r="C3491" s="103">
        <v>38</v>
      </c>
      <c r="D3491" s="103">
        <v>17798</v>
      </c>
      <c r="E3491" s="162">
        <v>44256</v>
      </c>
    </row>
    <row r="3492" spans="1:5" x14ac:dyDescent="0.2">
      <c r="A3492" s="103">
        <v>3722</v>
      </c>
      <c r="B3492" t="s">
        <v>99</v>
      </c>
      <c r="C3492" s="103">
        <v>37</v>
      </c>
      <c r="D3492" s="103">
        <v>9915</v>
      </c>
      <c r="E3492" s="162">
        <v>44256</v>
      </c>
    </row>
    <row r="3493" spans="1:5" x14ac:dyDescent="0.2">
      <c r="A3493" s="103">
        <v>3718</v>
      </c>
      <c r="B3493" t="s">
        <v>123</v>
      </c>
      <c r="C3493" s="103">
        <v>37</v>
      </c>
      <c r="D3493" s="103">
        <v>17522</v>
      </c>
      <c r="E3493" s="162">
        <v>44256</v>
      </c>
    </row>
    <row r="3494" spans="1:5" x14ac:dyDescent="0.2">
      <c r="A3494" s="103">
        <v>1619</v>
      </c>
      <c r="B3494" t="s">
        <v>83</v>
      </c>
      <c r="C3494" s="103">
        <v>37</v>
      </c>
      <c r="D3494" s="103">
        <v>14032</v>
      </c>
      <c r="E3494" s="162">
        <v>44256</v>
      </c>
    </row>
    <row r="3495" spans="1:5" x14ac:dyDescent="0.2">
      <c r="A3495" s="103">
        <v>5614</v>
      </c>
      <c r="B3495" t="s">
        <v>106</v>
      </c>
      <c r="C3495" s="103">
        <v>37</v>
      </c>
      <c r="D3495" s="103">
        <v>9123</v>
      </c>
      <c r="E3495" s="162">
        <v>44256</v>
      </c>
    </row>
    <row r="3496" spans="1:5" x14ac:dyDescent="0.2">
      <c r="A3496" s="103">
        <v>3806</v>
      </c>
      <c r="B3496" t="s">
        <v>118</v>
      </c>
      <c r="C3496" s="103">
        <v>37</v>
      </c>
      <c r="D3496" s="103">
        <v>17438</v>
      </c>
      <c r="E3496" s="162">
        <v>44256</v>
      </c>
    </row>
    <row r="3497" spans="1:5" x14ac:dyDescent="0.2">
      <c r="A3497" s="103">
        <v>1608</v>
      </c>
      <c r="B3497" t="s">
        <v>78</v>
      </c>
      <c r="C3497" s="103">
        <v>36</v>
      </c>
      <c r="D3497" s="103">
        <v>17081</v>
      </c>
      <c r="E3497" s="162">
        <v>44256</v>
      </c>
    </row>
    <row r="3498" spans="1:5" x14ac:dyDescent="0.2">
      <c r="A3498" s="103">
        <v>3783</v>
      </c>
      <c r="B3498" t="s">
        <v>124</v>
      </c>
      <c r="C3498" s="103">
        <v>35</v>
      </c>
      <c r="D3498" s="103">
        <v>13348</v>
      </c>
      <c r="E3498" s="162">
        <v>44256</v>
      </c>
    </row>
    <row r="3499" spans="1:5" x14ac:dyDescent="0.2">
      <c r="A3499" s="103">
        <v>1632</v>
      </c>
      <c r="B3499" t="s">
        <v>85</v>
      </c>
      <c r="C3499" s="103">
        <v>35</v>
      </c>
      <c r="D3499" s="103">
        <v>10212</v>
      </c>
      <c r="E3499" s="162">
        <v>44256</v>
      </c>
    </row>
    <row r="3500" spans="1:5" x14ac:dyDescent="0.2">
      <c r="A3500" s="103">
        <v>1604</v>
      </c>
      <c r="B3500" t="s">
        <v>86</v>
      </c>
      <c r="C3500" s="103">
        <v>35</v>
      </c>
      <c r="D3500" s="103">
        <v>13385</v>
      </c>
      <c r="E3500" s="162">
        <v>44256</v>
      </c>
    </row>
    <row r="3501" spans="1:5" x14ac:dyDescent="0.2">
      <c r="A3501" s="103">
        <v>5606</v>
      </c>
      <c r="B3501" t="s">
        <v>108</v>
      </c>
      <c r="C3501" s="103">
        <v>35</v>
      </c>
      <c r="D3501" s="103">
        <v>6579</v>
      </c>
      <c r="E3501" s="162">
        <v>44256</v>
      </c>
    </row>
    <row r="3502" spans="1:5" x14ac:dyDescent="0.2">
      <c r="A3502" s="103">
        <v>3842</v>
      </c>
      <c r="B3502" t="s">
        <v>137</v>
      </c>
      <c r="C3502" s="103">
        <v>34</v>
      </c>
      <c r="D3502" s="103">
        <v>17255</v>
      </c>
      <c r="E3502" s="162">
        <v>44256</v>
      </c>
    </row>
    <row r="3503" spans="1:5" x14ac:dyDescent="0.2">
      <c r="A3503" s="103">
        <v>3867</v>
      </c>
      <c r="B3503" t="s">
        <v>144</v>
      </c>
      <c r="C3503" s="103">
        <v>34</v>
      </c>
      <c r="D3503" s="103">
        <v>15090</v>
      </c>
      <c r="E3503" s="162">
        <v>44256</v>
      </c>
    </row>
    <row r="3504" spans="1:5" x14ac:dyDescent="0.2">
      <c r="A3504" s="103">
        <v>5615</v>
      </c>
      <c r="B3504" t="s">
        <v>105</v>
      </c>
      <c r="C3504" s="103">
        <v>33</v>
      </c>
      <c r="D3504" s="103">
        <v>13080</v>
      </c>
      <c r="E3504" s="162">
        <v>44256</v>
      </c>
    </row>
    <row r="3505" spans="1:5" x14ac:dyDescent="0.2">
      <c r="A3505" s="103">
        <v>3723</v>
      </c>
      <c r="B3505" t="s">
        <v>113</v>
      </c>
      <c r="C3505" s="103">
        <v>32</v>
      </c>
      <c r="D3505" s="103">
        <v>18052</v>
      </c>
      <c r="E3505" s="162">
        <v>44256</v>
      </c>
    </row>
    <row r="3506" spans="1:5" x14ac:dyDescent="0.2">
      <c r="A3506" s="103">
        <v>3824</v>
      </c>
      <c r="B3506" t="s">
        <v>135</v>
      </c>
      <c r="C3506" s="103">
        <v>32</v>
      </c>
      <c r="D3506" s="103">
        <v>16305</v>
      </c>
      <c r="E3506" s="162">
        <v>44256</v>
      </c>
    </row>
    <row r="3507" spans="1:5" x14ac:dyDescent="0.2">
      <c r="A3507" s="103">
        <v>3764</v>
      </c>
      <c r="B3507" t="s">
        <v>139</v>
      </c>
      <c r="C3507" s="103">
        <v>30</v>
      </c>
      <c r="D3507" s="103">
        <v>18336</v>
      </c>
      <c r="E3507" s="162">
        <v>44256</v>
      </c>
    </row>
    <row r="3508" spans="1:5" x14ac:dyDescent="0.2">
      <c r="A3508" s="103">
        <v>3743</v>
      </c>
      <c r="B3508" t="s">
        <v>131</v>
      </c>
      <c r="C3508" s="103">
        <v>30</v>
      </c>
      <c r="D3508" s="103">
        <v>18640</v>
      </c>
      <c r="E3508" s="162">
        <v>44256</v>
      </c>
    </row>
    <row r="3509" spans="1:5" x14ac:dyDescent="0.2">
      <c r="A3509" s="103">
        <v>3736</v>
      </c>
      <c r="B3509" t="s">
        <v>146</v>
      </c>
      <c r="C3509" s="103">
        <v>30</v>
      </c>
      <c r="D3509" s="103">
        <v>12301</v>
      </c>
      <c r="E3509" s="162">
        <v>44256</v>
      </c>
    </row>
    <row r="3510" spans="1:5" x14ac:dyDescent="0.2">
      <c r="A3510" s="103">
        <v>3788</v>
      </c>
      <c r="B3510" t="s">
        <v>127</v>
      </c>
      <c r="C3510" s="103">
        <v>29</v>
      </c>
      <c r="D3510" s="103">
        <v>20590</v>
      </c>
      <c r="E3510" s="162">
        <v>44256</v>
      </c>
    </row>
    <row r="3511" spans="1:5" x14ac:dyDescent="0.2">
      <c r="A3511" s="103">
        <v>3859</v>
      </c>
      <c r="B3511" t="s">
        <v>117</v>
      </c>
      <c r="C3511" s="103">
        <v>29</v>
      </c>
      <c r="D3511" s="103">
        <v>21527</v>
      </c>
      <c r="E3511" s="162">
        <v>44256</v>
      </c>
    </row>
    <row r="3512" spans="1:5" x14ac:dyDescent="0.2">
      <c r="A3512" s="103">
        <v>3753</v>
      </c>
      <c r="B3512" t="s">
        <v>129</v>
      </c>
      <c r="C3512" s="103">
        <v>28</v>
      </c>
      <c r="D3512" s="103">
        <v>17032</v>
      </c>
      <c r="E3512" s="162">
        <v>44256</v>
      </c>
    </row>
    <row r="3513" spans="1:5" x14ac:dyDescent="0.2">
      <c r="A3513" s="103">
        <v>3791</v>
      </c>
      <c r="B3513" t="s">
        <v>143</v>
      </c>
      <c r="C3513" s="103">
        <v>28</v>
      </c>
      <c r="D3513" s="103">
        <v>12512</v>
      </c>
      <c r="E3513" s="162">
        <v>44256</v>
      </c>
    </row>
    <row r="3514" spans="1:5" x14ac:dyDescent="0.2">
      <c r="A3514" s="103">
        <v>3795</v>
      </c>
      <c r="B3514" t="s">
        <v>138</v>
      </c>
      <c r="C3514" s="103">
        <v>27</v>
      </c>
      <c r="D3514" s="103">
        <v>18266</v>
      </c>
      <c r="E3514" s="162">
        <v>44256</v>
      </c>
    </row>
    <row r="3515" spans="1:5" x14ac:dyDescent="0.2">
      <c r="A3515" s="103">
        <v>3873</v>
      </c>
      <c r="B3515" t="s">
        <v>132</v>
      </c>
      <c r="C3515" s="103">
        <v>26</v>
      </c>
      <c r="D3515" s="103">
        <v>15828</v>
      </c>
      <c r="E3515" s="162">
        <v>44256</v>
      </c>
    </row>
    <row r="3516" spans="1:5" x14ac:dyDescent="0.2">
      <c r="A3516" s="103">
        <v>1602</v>
      </c>
      <c r="B3516" t="s">
        <v>88</v>
      </c>
      <c r="C3516" s="103">
        <v>25</v>
      </c>
      <c r="D3516" s="103">
        <v>12904</v>
      </c>
      <c r="E3516" s="162">
        <v>44256</v>
      </c>
    </row>
    <row r="3517" spans="1:5" x14ac:dyDescent="0.2">
      <c r="A3517" s="103">
        <v>5602</v>
      </c>
      <c r="B3517" t="s">
        <v>107</v>
      </c>
      <c r="C3517" s="103">
        <v>25</v>
      </c>
      <c r="D3517" s="103">
        <v>10650</v>
      </c>
      <c r="E3517" s="162">
        <v>44256</v>
      </c>
    </row>
    <row r="3518" spans="1:5" x14ac:dyDescent="0.2">
      <c r="A3518" s="103">
        <v>1605</v>
      </c>
      <c r="B3518" t="s">
        <v>80</v>
      </c>
      <c r="C3518" s="103">
        <v>24</v>
      </c>
      <c r="D3518" s="103">
        <v>9804</v>
      </c>
      <c r="E3518" s="162">
        <v>44256</v>
      </c>
    </row>
    <row r="3519" spans="1:5" x14ac:dyDescent="0.2">
      <c r="A3519" s="103">
        <v>5619</v>
      </c>
      <c r="B3519" t="s">
        <v>102</v>
      </c>
      <c r="C3519" s="103">
        <v>24</v>
      </c>
      <c r="D3519" s="103">
        <v>9248</v>
      </c>
      <c r="E3519" s="162">
        <v>44256</v>
      </c>
    </row>
    <row r="3520" spans="1:5" x14ac:dyDescent="0.2">
      <c r="A3520" s="103">
        <v>3737</v>
      </c>
      <c r="B3520" t="s">
        <v>145</v>
      </c>
      <c r="C3520" s="103">
        <v>24</v>
      </c>
      <c r="D3520" s="103">
        <v>18395</v>
      </c>
      <c r="E3520" s="162">
        <v>44256</v>
      </c>
    </row>
    <row r="3521" spans="1:5" x14ac:dyDescent="0.2">
      <c r="A3521" s="103">
        <v>1626</v>
      </c>
      <c r="B3521" t="s">
        <v>79</v>
      </c>
      <c r="C3521" s="103">
        <v>23</v>
      </c>
      <c r="D3521" s="103">
        <v>16634</v>
      </c>
      <c r="E3521" s="162">
        <v>44256</v>
      </c>
    </row>
    <row r="3522" spans="1:5" x14ac:dyDescent="0.2">
      <c r="A3522" s="103">
        <v>1607</v>
      </c>
      <c r="B3522" t="s">
        <v>87</v>
      </c>
      <c r="C3522" s="103">
        <v>23</v>
      </c>
      <c r="D3522" s="103">
        <v>16749</v>
      </c>
      <c r="E3522" s="162">
        <v>44256</v>
      </c>
    </row>
    <row r="3523" spans="1:5" x14ac:dyDescent="0.2">
      <c r="A3523" s="103">
        <v>3715</v>
      </c>
      <c r="B3523" t="s">
        <v>122</v>
      </c>
      <c r="C3523" s="103">
        <v>23</v>
      </c>
      <c r="D3523" s="103">
        <v>11551</v>
      </c>
      <c r="E3523" s="162">
        <v>44256</v>
      </c>
    </row>
    <row r="3524" spans="1:5" x14ac:dyDescent="0.2">
      <c r="A3524" s="103">
        <v>1601</v>
      </c>
      <c r="B3524" t="s">
        <v>81</v>
      </c>
      <c r="C3524" s="103">
        <v>22</v>
      </c>
      <c r="D3524" s="103">
        <v>16410</v>
      </c>
      <c r="E3524" s="162">
        <v>44256</v>
      </c>
    </row>
    <row r="3525" spans="1:5" x14ac:dyDescent="0.2">
      <c r="A3525" s="103">
        <v>5617</v>
      </c>
      <c r="B3525" t="s">
        <v>103</v>
      </c>
      <c r="C3525" s="103">
        <v>22</v>
      </c>
      <c r="D3525" s="103">
        <v>7010</v>
      </c>
      <c r="E3525" s="162">
        <v>44256</v>
      </c>
    </row>
    <row r="3526" spans="1:5" x14ac:dyDescent="0.2">
      <c r="A3526" s="103">
        <v>3860</v>
      </c>
      <c r="B3526" t="s">
        <v>115</v>
      </c>
      <c r="C3526" s="103">
        <v>21</v>
      </c>
      <c r="D3526" s="103">
        <v>9570</v>
      </c>
      <c r="E3526" s="162">
        <v>44256</v>
      </c>
    </row>
    <row r="3527" spans="1:5" x14ac:dyDescent="0.2">
      <c r="A3527" s="103">
        <v>5605</v>
      </c>
      <c r="B3527" t="s">
        <v>101</v>
      </c>
      <c r="C3527" s="103">
        <v>20</v>
      </c>
      <c r="D3527" s="103">
        <v>9055</v>
      </c>
      <c r="E3527" s="162">
        <v>44256</v>
      </c>
    </row>
    <row r="3528" spans="1:5" x14ac:dyDescent="0.2">
      <c r="A3528" s="103">
        <v>3787</v>
      </c>
      <c r="B3528" t="s">
        <v>128</v>
      </c>
      <c r="C3528" s="103">
        <v>20</v>
      </c>
      <c r="D3528" s="103">
        <v>17005</v>
      </c>
      <c r="E3528" s="162">
        <v>44256</v>
      </c>
    </row>
    <row r="3529" spans="1:5" x14ac:dyDescent="0.2">
      <c r="A3529" s="103">
        <v>3760</v>
      </c>
      <c r="B3529" t="s">
        <v>114</v>
      </c>
      <c r="C3529" s="103">
        <v>16</v>
      </c>
      <c r="D3529" s="103">
        <v>14235</v>
      </c>
      <c r="E3529" s="162">
        <v>44256</v>
      </c>
    </row>
    <row r="3530" spans="1:5" x14ac:dyDescent="0.2">
      <c r="A3530" s="103">
        <v>3780</v>
      </c>
      <c r="B3530" t="s">
        <v>148</v>
      </c>
      <c r="C3530" s="103">
        <v>6</v>
      </c>
      <c r="D3530" s="103">
        <v>1815</v>
      </c>
      <c r="E3530" s="162">
        <v>44256</v>
      </c>
    </row>
    <row r="3531" spans="1:5" x14ac:dyDescent="0.2">
      <c r="A3531" s="103">
        <v>1603</v>
      </c>
      <c r="B3531" t="s">
        <v>89</v>
      </c>
      <c r="C3531" s="103">
        <v>5</v>
      </c>
      <c r="D3531" s="103">
        <v>1851</v>
      </c>
      <c r="E3531" s="162">
        <v>44256</v>
      </c>
    </row>
    <row r="3532" spans="1:5" x14ac:dyDescent="0.2">
      <c r="A3532" s="103">
        <v>3859</v>
      </c>
      <c r="B3532" t="s">
        <v>117</v>
      </c>
      <c r="C3532" s="103">
        <v>51</v>
      </c>
      <c r="D3532" s="103">
        <v>20997</v>
      </c>
      <c r="E3532" s="162">
        <v>44257</v>
      </c>
    </row>
    <row r="3533" spans="1:5" x14ac:dyDescent="0.2">
      <c r="A3533" s="103">
        <v>1607</v>
      </c>
      <c r="B3533" t="s">
        <v>87</v>
      </c>
      <c r="C3533" s="103">
        <v>45</v>
      </c>
      <c r="D3533" s="103">
        <v>19813</v>
      </c>
      <c r="E3533" s="162">
        <v>44257</v>
      </c>
    </row>
    <row r="3534" spans="1:5" x14ac:dyDescent="0.2">
      <c r="A3534" s="103">
        <v>3722</v>
      </c>
      <c r="B3534" t="s">
        <v>99</v>
      </c>
      <c r="C3534" s="103">
        <v>43</v>
      </c>
      <c r="D3534" s="103">
        <v>10271</v>
      </c>
      <c r="E3534" s="162">
        <v>44257</v>
      </c>
    </row>
    <row r="3535" spans="1:5" x14ac:dyDescent="0.2">
      <c r="A3535" s="103">
        <v>1608</v>
      </c>
      <c r="B3535" t="s">
        <v>78</v>
      </c>
      <c r="C3535" s="103">
        <v>43</v>
      </c>
      <c r="D3535" s="103">
        <v>22033</v>
      </c>
      <c r="E3535" s="162">
        <v>44257</v>
      </c>
    </row>
    <row r="3536" spans="1:5" x14ac:dyDescent="0.2">
      <c r="A3536" s="103">
        <v>5613</v>
      </c>
      <c r="B3536" t="s">
        <v>104</v>
      </c>
      <c r="C3536" s="103">
        <v>43</v>
      </c>
      <c r="D3536" s="103">
        <v>5990</v>
      </c>
      <c r="E3536" s="162">
        <v>44257</v>
      </c>
    </row>
    <row r="3537" spans="1:5" x14ac:dyDescent="0.2">
      <c r="A3537" s="103">
        <v>5603</v>
      </c>
      <c r="B3537" t="s">
        <v>109</v>
      </c>
      <c r="C3537" s="103">
        <v>43</v>
      </c>
      <c r="D3537" s="103">
        <v>6139</v>
      </c>
      <c r="E3537" s="162">
        <v>44257</v>
      </c>
    </row>
    <row r="3538" spans="1:5" x14ac:dyDescent="0.2">
      <c r="A3538" s="103">
        <v>3824</v>
      </c>
      <c r="B3538" t="s">
        <v>135</v>
      </c>
      <c r="C3538" s="103">
        <v>42</v>
      </c>
      <c r="D3538" s="103">
        <v>16233</v>
      </c>
      <c r="E3538" s="162">
        <v>44257</v>
      </c>
    </row>
    <row r="3539" spans="1:5" x14ac:dyDescent="0.2">
      <c r="A3539" s="103">
        <v>5606</v>
      </c>
      <c r="B3539" t="s">
        <v>108</v>
      </c>
      <c r="C3539" s="103">
        <v>41</v>
      </c>
      <c r="D3539" s="103">
        <v>7362</v>
      </c>
      <c r="E3539" s="162">
        <v>44257</v>
      </c>
    </row>
    <row r="3540" spans="1:5" x14ac:dyDescent="0.2">
      <c r="A3540" s="103">
        <v>3843</v>
      </c>
      <c r="B3540" t="s">
        <v>125</v>
      </c>
      <c r="C3540" s="103">
        <v>39</v>
      </c>
      <c r="D3540" s="103">
        <v>14197</v>
      </c>
      <c r="E3540" s="162">
        <v>44257</v>
      </c>
    </row>
    <row r="3541" spans="1:5" x14ac:dyDescent="0.2">
      <c r="A3541" s="103">
        <v>3753</v>
      </c>
      <c r="B3541" t="s">
        <v>129</v>
      </c>
      <c r="C3541" s="103">
        <v>39</v>
      </c>
      <c r="D3541" s="103">
        <v>20635</v>
      </c>
      <c r="E3541" s="162">
        <v>44257</v>
      </c>
    </row>
    <row r="3542" spans="1:5" x14ac:dyDescent="0.2">
      <c r="A3542" s="103">
        <v>3736</v>
      </c>
      <c r="B3542" t="s">
        <v>146</v>
      </c>
      <c r="C3542" s="103">
        <v>39</v>
      </c>
      <c r="D3542" s="103">
        <v>15196</v>
      </c>
      <c r="E3542" s="162">
        <v>44257</v>
      </c>
    </row>
    <row r="3543" spans="1:5" x14ac:dyDescent="0.2">
      <c r="A3543" s="103">
        <v>1632</v>
      </c>
      <c r="B3543" t="s">
        <v>85</v>
      </c>
      <c r="C3543" s="103">
        <v>38</v>
      </c>
      <c r="D3543" s="103">
        <v>14556</v>
      </c>
      <c r="E3543" s="162">
        <v>44257</v>
      </c>
    </row>
    <row r="3544" spans="1:5" x14ac:dyDescent="0.2">
      <c r="A3544" s="103">
        <v>3846</v>
      </c>
      <c r="B3544" t="s">
        <v>120</v>
      </c>
      <c r="C3544" s="103">
        <v>38</v>
      </c>
      <c r="D3544" s="103">
        <v>13019</v>
      </c>
      <c r="E3544" s="162">
        <v>44257</v>
      </c>
    </row>
    <row r="3545" spans="1:5" x14ac:dyDescent="0.2">
      <c r="A3545" s="103">
        <v>1602</v>
      </c>
      <c r="B3545" t="s">
        <v>88</v>
      </c>
      <c r="C3545" s="103">
        <v>38</v>
      </c>
      <c r="D3545" s="103">
        <v>18785</v>
      </c>
      <c r="E3545" s="162">
        <v>44257</v>
      </c>
    </row>
    <row r="3546" spans="1:5" x14ac:dyDescent="0.2">
      <c r="A3546" s="103">
        <v>3743</v>
      </c>
      <c r="B3546" t="s">
        <v>131</v>
      </c>
      <c r="C3546" s="103">
        <v>35</v>
      </c>
      <c r="D3546" s="103">
        <v>20703</v>
      </c>
      <c r="E3546" s="162">
        <v>44257</v>
      </c>
    </row>
    <row r="3547" spans="1:5" x14ac:dyDescent="0.2">
      <c r="A3547" s="103">
        <v>3797</v>
      </c>
      <c r="B3547" t="s">
        <v>112</v>
      </c>
      <c r="C3547" s="103">
        <v>34</v>
      </c>
      <c r="D3547" s="103">
        <v>12287</v>
      </c>
      <c r="E3547" s="162">
        <v>44257</v>
      </c>
    </row>
    <row r="3548" spans="1:5" x14ac:dyDescent="0.2">
      <c r="A3548" s="103">
        <v>3760</v>
      </c>
      <c r="B3548" t="s">
        <v>114</v>
      </c>
      <c r="C3548" s="103">
        <v>34</v>
      </c>
      <c r="D3548" s="103">
        <v>17358</v>
      </c>
      <c r="E3548" s="162">
        <v>44257</v>
      </c>
    </row>
    <row r="3549" spans="1:5" x14ac:dyDescent="0.2">
      <c r="A3549" s="103">
        <v>3844</v>
      </c>
      <c r="B3549" t="s">
        <v>130</v>
      </c>
      <c r="C3549" s="103">
        <v>34</v>
      </c>
      <c r="D3549" s="103">
        <v>14743</v>
      </c>
      <c r="E3549" s="162">
        <v>44257</v>
      </c>
    </row>
    <row r="3550" spans="1:5" x14ac:dyDescent="0.2">
      <c r="A3550" s="103">
        <v>3784</v>
      </c>
      <c r="B3550" t="s">
        <v>136</v>
      </c>
      <c r="C3550" s="103">
        <v>34</v>
      </c>
      <c r="D3550" s="103">
        <v>17816</v>
      </c>
      <c r="E3550" s="162">
        <v>44257</v>
      </c>
    </row>
    <row r="3551" spans="1:5" x14ac:dyDescent="0.2">
      <c r="A3551" s="103">
        <v>3718</v>
      </c>
      <c r="B3551" t="s">
        <v>123</v>
      </c>
      <c r="C3551" s="103">
        <v>33</v>
      </c>
      <c r="D3551" s="103">
        <v>13582</v>
      </c>
      <c r="E3551" s="162">
        <v>44257</v>
      </c>
    </row>
    <row r="3552" spans="1:5" x14ac:dyDescent="0.2">
      <c r="A3552" s="103">
        <v>3739</v>
      </c>
      <c r="B3552" t="s">
        <v>141</v>
      </c>
      <c r="C3552" s="103">
        <v>33</v>
      </c>
      <c r="D3552" s="103">
        <v>17393</v>
      </c>
      <c r="E3552" s="162">
        <v>44257</v>
      </c>
    </row>
    <row r="3553" spans="1:5" x14ac:dyDescent="0.2">
      <c r="A3553" s="103">
        <v>3761</v>
      </c>
      <c r="B3553" t="s">
        <v>140</v>
      </c>
      <c r="C3553" s="103">
        <v>31</v>
      </c>
      <c r="D3553" s="103">
        <v>15679</v>
      </c>
      <c r="E3553" s="162">
        <v>44257</v>
      </c>
    </row>
    <row r="3554" spans="1:5" x14ac:dyDescent="0.2">
      <c r="A3554" s="103">
        <v>3788</v>
      </c>
      <c r="B3554" t="s">
        <v>127</v>
      </c>
      <c r="C3554" s="103">
        <v>30</v>
      </c>
      <c r="D3554" s="103">
        <v>21062</v>
      </c>
      <c r="E3554" s="162">
        <v>44257</v>
      </c>
    </row>
    <row r="3555" spans="1:5" x14ac:dyDescent="0.2">
      <c r="A3555" s="103">
        <v>3787</v>
      </c>
      <c r="B3555" t="s">
        <v>128</v>
      </c>
      <c r="C3555" s="103">
        <v>29</v>
      </c>
      <c r="D3555" s="103">
        <v>15367</v>
      </c>
      <c r="E3555" s="162">
        <v>44257</v>
      </c>
    </row>
    <row r="3556" spans="1:5" x14ac:dyDescent="0.2">
      <c r="A3556" s="103">
        <v>3765</v>
      </c>
      <c r="B3556" t="s">
        <v>119</v>
      </c>
      <c r="C3556" s="103">
        <v>29</v>
      </c>
      <c r="D3556" s="103">
        <v>13552</v>
      </c>
      <c r="E3556" s="162">
        <v>44257</v>
      </c>
    </row>
    <row r="3557" spans="1:5" x14ac:dyDescent="0.2">
      <c r="A3557" s="103">
        <v>5620</v>
      </c>
      <c r="B3557" t="s">
        <v>110</v>
      </c>
      <c r="C3557" s="103">
        <v>29</v>
      </c>
      <c r="D3557" s="103">
        <v>4027</v>
      </c>
      <c r="E3557" s="162">
        <v>44257</v>
      </c>
    </row>
    <row r="3558" spans="1:5" x14ac:dyDescent="0.2">
      <c r="A3558" s="103">
        <v>3860</v>
      </c>
      <c r="B3558" t="s">
        <v>115</v>
      </c>
      <c r="C3558" s="103">
        <v>28</v>
      </c>
      <c r="D3558" s="103">
        <v>15201</v>
      </c>
      <c r="E3558" s="162">
        <v>44257</v>
      </c>
    </row>
    <row r="3559" spans="1:5" x14ac:dyDescent="0.2">
      <c r="A3559" s="103">
        <v>3791</v>
      </c>
      <c r="B3559" t="s">
        <v>143</v>
      </c>
      <c r="C3559" s="103">
        <v>28</v>
      </c>
      <c r="D3559" s="103">
        <v>12564</v>
      </c>
      <c r="E3559" s="162">
        <v>44257</v>
      </c>
    </row>
    <row r="3560" spans="1:5" x14ac:dyDescent="0.2">
      <c r="A3560" s="103">
        <v>1613</v>
      </c>
      <c r="B3560" t="s">
        <v>84</v>
      </c>
      <c r="C3560" s="103">
        <v>27</v>
      </c>
      <c r="D3560" s="103">
        <v>15382</v>
      </c>
      <c r="E3560" s="162">
        <v>44257</v>
      </c>
    </row>
    <row r="3561" spans="1:5" x14ac:dyDescent="0.2">
      <c r="A3561" s="103">
        <v>3776</v>
      </c>
      <c r="B3561" t="s">
        <v>134</v>
      </c>
      <c r="C3561" s="103">
        <v>27</v>
      </c>
      <c r="D3561" s="103">
        <v>17318</v>
      </c>
      <c r="E3561" s="162">
        <v>44257</v>
      </c>
    </row>
    <row r="3562" spans="1:5" x14ac:dyDescent="0.2">
      <c r="A3562" s="103">
        <v>3795</v>
      </c>
      <c r="B3562" t="s">
        <v>138</v>
      </c>
      <c r="C3562" s="103">
        <v>26</v>
      </c>
      <c r="D3562" s="103">
        <v>18676</v>
      </c>
      <c r="E3562" s="162">
        <v>44257</v>
      </c>
    </row>
    <row r="3563" spans="1:5" x14ac:dyDescent="0.2">
      <c r="A3563" s="103">
        <v>3867</v>
      </c>
      <c r="B3563" t="s">
        <v>144</v>
      </c>
      <c r="C3563" s="103">
        <v>26</v>
      </c>
      <c r="D3563" s="103">
        <v>20452</v>
      </c>
      <c r="E3563" s="162">
        <v>44257</v>
      </c>
    </row>
    <row r="3564" spans="1:5" x14ac:dyDescent="0.2">
      <c r="A3564" s="103">
        <v>3873</v>
      </c>
      <c r="B3564" t="s">
        <v>132</v>
      </c>
      <c r="C3564" s="103">
        <v>26</v>
      </c>
      <c r="D3564" s="103">
        <v>17915</v>
      </c>
      <c r="E3564" s="162">
        <v>44257</v>
      </c>
    </row>
    <row r="3565" spans="1:5" x14ac:dyDescent="0.2">
      <c r="A3565" s="103">
        <v>3715</v>
      </c>
      <c r="B3565" t="s">
        <v>122</v>
      </c>
      <c r="C3565" s="103">
        <v>26</v>
      </c>
      <c r="D3565" s="103">
        <v>16382</v>
      </c>
      <c r="E3565" s="162">
        <v>44257</v>
      </c>
    </row>
    <row r="3566" spans="1:5" x14ac:dyDescent="0.2">
      <c r="A3566" s="103">
        <v>5617</v>
      </c>
      <c r="B3566" t="s">
        <v>103</v>
      </c>
      <c r="C3566" s="103">
        <v>24</v>
      </c>
      <c r="D3566" s="103">
        <v>4532</v>
      </c>
      <c r="E3566" s="162">
        <v>44257</v>
      </c>
    </row>
    <row r="3567" spans="1:5" x14ac:dyDescent="0.2">
      <c r="A3567" s="103">
        <v>3767</v>
      </c>
      <c r="B3567" t="s">
        <v>126</v>
      </c>
      <c r="C3567" s="103">
        <v>23</v>
      </c>
      <c r="D3567" s="103">
        <v>11991</v>
      </c>
      <c r="E3567" s="162">
        <v>44257</v>
      </c>
    </row>
    <row r="3568" spans="1:5" x14ac:dyDescent="0.2">
      <c r="A3568" s="103">
        <v>5602</v>
      </c>
      <c r="B3568" t="s">
        <v>107</v>
      </c>
      <c r="C3568" s="103">
        <v>22</v>
      </c>
      <c r="D3568" s="103">
        <v>8825</v>
      </c>
      <c r="E3568" s="162">
        <v>44257</v>
      </c>
    </row>
    <row r="3569" spans="1:5" x14ac:dyDescent="0.2">
      <c r="A3569" s="103">
        <v>3723</v>
      </c>
      <c r="B3569" t="s">
        <v>113</v>
      </c>
      <c r="C3569" s="103">
        <v>21</v>
      </c>
      <c r="D3569" s="103">
        <v>21708</v>
      </c>
      <c r="E3569" s="162">
        <v>44257</v>
      </c>
    </row>
    <row r="3570" spans="1:5" x14ac:dyDescent="0.2">
      <c r="A3570" s="103">
        <v>5605</v>
      </c>
      <c r="B3570" t="s">
        <v>101</v>
      </c>
      <c r="C3570" s="103">
        <v>19</v>
      </c>
      <c r="D3570" s="103">
        <v>10402</v>
      </c>
      <c r="E3570" s="162">
        <v>44257</v>
      </c>
    </row>
    <row r="3571" spans="1:5" x14ac:dyDescent="0.2">
      <c r="A3571" s="103">
        <v>5619</v>
      </c>
      <c r="B3571" t="s">
        <v>102</v>
      </c>
      <c r="C3571" s="103">
        <v>19</v>
      </c>
      <c r="D3571" s="103">
        <v>5757</v>
      </c>
      <c r="E3571" s="162">
        <v>44257</v>
      </c>
    </row>
    <row r="3572" spans="1:5" x14ac:dyDescent="0.2">
      <c r="A3572" s="103">
        <v>1605</v>
      </c>
      <c r="B3572" t="s">
        <v>80</v>
      </c>
      <c r="C3572" s="103">
        <v>16</v>
      </c>
      <c r="D3572" s="103">
        <v>6102</v>
      </c>
      <c r="E3572" s="162">
        <v>44257</v>
      </c>
    </row>
    <row r="3573" spans="1:5" x14ac:dyDescent="0.2">
      <c r="A3573" s="103">
        <v>1603</v>
      </c>
      <c r="B3573" t="s">
        <v>89</v>
      </c>
      <c r="C3573" s="103">
        <v>9</v>
      </c>
      <c r="D3573" s="103">
        <v>7487</v>
      </c>
      <c r="E3573" s="162">
        <v>44257</v>
      </c>
    </row>
    <row r="3574" spans="1:5" x14ac:dyDescent="0.2">
      <c r="A3574" s="103">
        <v>3849</v>
      </c>
      <c r="B3574" t="s">
        <v>147</v>
      </c>
      <c r="C3574" s="103">
        <v>52</v>
      </c>
      <c r="D3574" s="103">
        <v>20710</v>
      </c>
      <c r="E3574" s="162">
        <v>44258</v>
      </c>
    </row>
    <row r="3575" spans="1:5" x14ac:dyDescent="0.2">
      <c r="A3575" s="103">
        <v>5613</v>
      </c>
      <c r="B3575" t="s">
        <v>104</v>
      </c>
      <c r="C3575" s="103">
        <v>51</v>
      </c>
      <c r="D3575" s="103">
        <v>6224</v>
      </c>
      <c r="E3575" s="162">
        <v>44258</v>
      </c>
    </row>
    <row r="3576" spans="1:5" x14ac:dyDescent="0.2">
      <c r="A3576" s="103">
        <v>3784</v>
      </c>
      <c r="B3576" t="s">
        <v>136</v>
      </c>
      <c r="C3576" s="103">
        <v>50</v>
      </c>
      <c r="D3576" s="103">
        <v>15679</v>
      </c>
      <c r="E3576" s="162">
        <v>44258</v>
      </c>
    </row>
    <row r="3577" spans="1:5" x14ac:dyDescent="0.2">
      <c r="A3577" s="103">
        <v>1608</v>
      </c>
      <c r="B3577" t="s">
        <v>78</v>
      </c>
      <c r="C3577" s="103">
        <v>48</v>
      </c>
      <c r="D3577" s="103">
        <v>16787</v>
      </c>
      <c r="E3577" s="162">
        <v>44258</v>
      </c>
    </row>
    <row r="3578" spans="1:5" x14ac:dyDescent="0.2">
      <c r="A3578" s="103">
        <v>3751</v>
      </c>
      <c r="B3578" t="s">
        <v>111</v>
      </c>
      <c r="C3578" s="103">
        <v>47</v>
      </c>
      <c r="D3578" s="103">
        <v>15259</v>
      </c>
      <c r="E3578" s="162">
        <v>44258</v>
      </c>
    </row>
    <row r="3579" spans="1:5" x14ac:dyDescent="0.2">
      <c r="A3579" s="103">
        <v>1619</v>
      </c>
      <c r="B3579" t="s">
        <v>83</v>
      </c>
      <c r="C3579" s="103">
        <v>44</v>
      </c>
      <c r="D3579" s="103">
        <v>13369</v>
      </c>
      <c r="E3579" s="162">
        <v>44258</v>
      </c>
    </row>
    <row r="3580" spans="1:5" x14ac:dyDescent="0.2">
      <c r="A3580" s="103">
        <v>3843</v>
      </c>
      <c r="B3580" t="s">
        <v>125</v>
      </c>
      <c r="C3580" s="103">
        <v>43</v>
      </c>
      <c r="D3580" s="103">
        <v>15096</v>
      </c>
      <c r="E3580" s="162">
        <v>44258</v>
      </c>
    </row>
    <row r="3581" spans="1:5" x14ac:dyDescent="0.2">
      <c r="A3581" s="103">
        <v>3742</v>
      </c>
      <c r="B3581" t="s">
        <v>121</v>
      </c>
      <c r="C3581" s="103">
        <v>41</v>
      </c>
      <c r="D3581" s="103">
        <v>17169</v>
      </c>
      <c r="E3581" s="162">
        <v>44258</v>
      </c>
    </row>
    <row r="3582" spans="1:5" x14ac:dyDescent="0.2">
      <c r="A3582" s="103">
        <v>3718</v>
      </c>
      <c r="B3582" t="s">
        <v>123</v>
      </c>
      <c r="C3582" s="103">
        <v>40</v>
      </c>
      <c r="D3582" s="103">
        <v>13578</v>
      </c>
      <c r="E3582" s="162">
        <v>44258</v>
      </c>
    </row>
    <row r="3583" spans="1:5" x14ac:dyDescent="0.2">
      <c r="A3583" s="103">
        <v>3859</v>
      </c>
      <c r="B3583" t="s">
        <v>117</v>
      </c>
      <c r="C3583" s="103">
        <v>37</v>
      </c>
      <c r="D3583" s="103">
        <v>17626</v>
      </c>
      <c r="E3583" s="162">
        <v>44258</v>
      </c>
    </row>
    <row r="3584" spans="1:5" x14ac:dyDescent="0.2">
      <c r="A3584" s="103">
        <v>3867</v>
      </c>
      <c r="B3584" t="s">
        <v>144</v>
      </c>
      <c r="C3584" s="103">
        <v>37</v>
      </c>
      <c r="D3584" s="103">
        <v>16247</v>
      </c>
      <c r="E3584" s="162">
        <v>44258</v>
      </c>
    </row>
    <row r="3585" spans="1:5" x14ac:dyDescent="0.2">
      <c r="A3585" s="103">
        <v>3739</v>
      </c>
      <c r="B3585" t="s">
        <v>141</v>
      </c>
      <c r="C3585" s="103">
        <v>36</v>
      </c>
      <c r="D3585" s="103">
        <v>14280</v>
      </c>
      <c r="E3585" s="162">
        <v>44258</v>
      </c>
    </row>
    <row r="3586" spans="1:5" x14ac:dyDescent="0.2">
      <c r="A3586" s="103">
        <v>3783</v>
      </c>
      <c r="B3586" t="s">
        <v>124</v>
      </c>
      <c r="C3586" s="103">
        <v>35</v>
      </c>
      <c r="D3586" s="103">
        <v>16287</v>
      </c>
      <c r="E3586" s="162">
        <v>44258</v>
      </c>
    </row>
    <row r="3587" spans="1:5" x14ac:dyDescent="0.2">
      <c r="A3587" s="103">
        <v>3736</v>
      </c>
      <c r="B3587" t="s">
        <v>146</v>
      </c>
      <c r="C3587" s="103">
        <v>34</v>
      </c>
      <c r="D3587" s="103">
        <v>12081</v>
      </c>
      <c r="E3587" s="162">
        <v>44258</v>
      </c>
    </row>
    <row r="3588" spans="1:5" x14ac:dyDescent="0.2">
      <c r="A3588" s="103">
        <v>5603</v>
      </c>
      <c r="B3588" t="s">
        <v>109</v>
      </c>
      <c r="C3588" s="103">
        <v>34</v>
      </c>
      <c r="D3588" s="103">
        <v>4581</v>
      </c>
      <c r="E3588" s="162">
        <v>44258</v>
      </c>
    </row>
    <row r="3589" spans="1:5" x14ac:dyDescent="0.2">
      <c r="A3589" s="103">
        <v>3842</v>
      </c>
      <c r="B3589" t="s">
        <v>137</v>
      </c>
      <c r="C3589" s="103">
        <v>33</v>
      </c>
      <c r="D3589" s="103">
        <v>17371</v>
      </c>
      <c r="E3589" s="162">
        <v>44258</v>
      </c>
    </row>
    <row r="3590" spans="1:5" x14ac:dyDescent="0.2">
      <c r="A3590" s="103">
        <v>3824</v>
      </c>
      <c r="B3590" t="s">
        <v>135</v>
      </c>
      <c r="C3590" s="103">
        <v>33</v>
      </c>
      <c r="D3590" s="103">
        <v>16439</v>
      </c>
      <c r="E3590" s="162">
        <v>44258</v>
      </c>
    </row>
    <row r="3591" spans="1:5" x14ac:dyDescent="0.2">
      <c r="A3591" s="103">
        <v>3715</v>
      </c>
      <c r="B3591" t="s">
        <v>122</v>
      </c>
      <c r="C3591" s="103">
        <v>33</v>
      </c>
      <c r="D3591" s="103">
        <v>12218</v>
      </c>
      <c r="E3591" s="162">
        <v>44258</v>
      </c>
    </row>
    <row r="3592" spans="1:5" x14ac:dyDescent="0.2">
      <c r="A3592" s="103">
        <v>1636</v>
      </c>
      <c r="B3592" t="s">
        <v>82</v>
      </c>
      <c r="C3592" s="103">
        <v>32</v>
      </c>
      <c r="D3592" s="103">
        <v>14894</v>
      </c>
      <c r="E3592" s="162">
        <v>44258</v>
      </c>
    </row>
    <row r="3593" spans="1:5" x14ac:dyDescent="0.2">
      <c r="A3593" s="103">
        <v>3844</v>
      </c>
      <c r="B3593" t="s">
        <v>130</v>
      </c>
      <c r="C3593" s="103">
        <v>32</v>
      </c>
      <c r="D3593" s="103">
        <v>13598</v>
      </c>
      <c r="E3593" s="162">
        <v>44258</v>
      </c>
    </row>
    <row r="3594" spans="1:5" x14ac:dyDescent="0.2">
      <c r="A3594" s="103">
        <v>3752</v>
      </c>
      <c r="B3594" t="s">
        <v>142</v>
      </c>
      <c r="C3594" s="103">
        <v>31</v>
      </c>
      <c r="D3594" s="103">
        <v>18053</v>
      </c>
      <c r="E3594" s="162">
        <v>44258</v>
      </c>
    </row>
    <row r="3595" spans="1:5" x14ac:dyDescent="0.2">
      <c r="A3595" s="103">
        <v>3797</v>
      </c>
      <c r="B3595" t="s">
        <v>112</v>
      </c>
      <c r="C3595" s="103">
        <v>29</v>
      </c>
      <c r="D3595" s="103">
        <v>15762</v>
      </c>
      <c r="E3595" s="162">
        <v>44258</v>
      </c>
    </row>
    <row r="3596" spans="1:5" x14ac:dyDescent="0.2">
      <c r="A3596" s="103">
        <v>3767</v>
      </c>
      <c r="B3596" t="s">
        <v>126</v>
      </c>
      <c r="C3596" s="103">
        <v>27</v>
      </c>
      <c r="D3596" s="103">
        <v>13621</v>
      </c>
      <c r="E3596" s="162">
        <v>44258</v>
      </c>
    </row>
    <row r="3597" spans="1:5" x14ac:dyDescent="0.2">
      <c r="A3597" s="103">
        <v>5602</v>
      </c>
      <c r="B3597" t="s">
        <v>107</v>
      </c>
      <c r="C3597" s="103">
        <v>27</v>
      </c>
      <c r="D3597" s="103">
        <v>8532</v>
      </c>
      <c r="E3597" s="162">
        <v>44258</v>
      </c>
    </row>
    <row r="3598" spans="1:5" x14ac:dyDescent="0.2">
      <c r="A3598" s="103">
        <v>3723</v>
      </c>
      <c r="B3598" t="s">
        <v>113</v>
      </c>
      <c r="C3598" s="103">
        <v>26</v>
      </c>
      <c r="D3598" s="103">
        <v>19073</v>
      </c>
      <c r="E3598" s="162">
        <v>44258</v>
      </c>
    </row>
    <row r="3599" spans="1:5" x14ac:dyDescent="0.2">
      <c r="A3599" s="103">
        <v>1613</v>
      </c>
      <c r="B3599" t="s">
        <v>84</v>
      </c>
      <c r="C3599" s="103">
        <v>25</v>
      </c>
      <c r="D3599" s="103">
        <v>10313</v>
      </c>
      <c r="E3599" s="162">
        <v>44258</v>
      </c>
    </row>
    <row r="3600" spans="1:5" x14ac:dyDescent="0.2">
      <c r="A3600" s="103">
        <v>3873</v>
      </c>
      <c r="B3600" t="s">
        <v>132</v>
      </c>
      <c r="C3600" s="103">
        <v>24</v>
      </c>
      <c r="D3600" s="103">
        <v>15829</v>
      </c>
      <c r="E3600" s="162">
        <v>44258</v>
      </c>
    </row>
    <row r="3601" spans="1:5" x14ac:dyDescent="0.2">
      <c r="A3601" s="103">
        <v>3764</v>
      </c>
      <c r="B3601" t="s">
        <v>139</v>
      </c>
      <c r="C3601" s="103">
        <v>23</v>
      </c>
      <c r="D3601" s="103">
        <v>15706</v>
      </c>
      <c r="E3601" s="162">
        <v>44258</v>
      </c>
    </row>
    <row r="3602" spans="1:5" x14ac:dyDescent="0.2">
      <c r="A3602" s="103">
        <v>1604</v>
      </c>
      <c r="B3602" t="s">
        <v>86</v>
      </c>
      <c r="C3602" s="103">
        <v>23</v>
      </c>
      <c r="D3602" s="103">
        <v>12864</v>
      </c>
      <c r="E3602" s="162">
        <v>44258</v>
      </c>
    </row>
    <row r="3603" spans="1:5" x14ac:dyDescent="0.2">
      <c r="A3603" s="103">
        <v>5605</v>
      </c>
      <c r="B3603" t="s">
        <v>101</v>
      </c>
      <c r="C3603" s="103">
        <v>22</v>
      </c>
      <c r="D3603" s="103">
        <v>10637</v>
      </c>
      <c r="E3603" s="162">
        <v>44258</v>
      </c>
    </row>
    <row r="3604" spans="1:5" x14ac:dyDescent="0.2">
      <c r="A3604" s="103">
        <v>3737</v>
      </c>
      <c r="B3604" t="s">
        <v>145</v>
      </c>
      <c r="C3604" s="103">
        <v>22</v>
      </c>
      <c r="D3604" s="103">
        <v>16188</v>
      </c>
      <c r="E3604" s="162">
        <v>44258</v>
      </c>
    </row>
    <row r="3605" spans="1:5" x14ac:dyDescent="0.2">
      <c r="A3605" s="103">
        <v>1601</v>
      </c>
      <c r="B3605" t="s">
        <v>81</v>
      </c>
      <c r="C3605" s="103">
        <v>21</v>
      </c>
      <c r="D3605" s="103">
        <v>12478</v>
      </c>
      <c r="E3605" s="162">
        <v>44258</v>
      </c>
    </row>
    <row r="3606" spans="1:5" x14ac:dyDescent="0.2">
      <c r="A3606" s="103">
        <v>1607</v>
      </c>
      <c r="B3606" t="s">
        <v>87</v>
      </c>
      <c r="C3606" s="103">
        <v>20</v>
      </c>
      <c r="D3606" s="103">
        <v>19841</v>
      </c>
      <c r="E3606" s="162">
        <v>44258</v>
      </c>
    </row>
    <row r="3607" spans="1:5" x14ac:dyDescent="0.2">
      <c r="A3607" s="103">
        <v>5606</v>
      </c>
      <c r="B3607" t="s">
        <v>108</v>
      </c>
      <c r="C3607" s="103">
        <v>19</v>
      </c>
      <c r="D3607" s="103">
        <v>3409</v>
      </c>
      <c r="E3607" s="162">
        <v>44258</v>
      </c>
    </row>
    <row r="3608" spans="1:5" x14ac:dyDescent="0.2">
      <c r="A3608" s="103">
        <v>5620</v>
      </c>
      <c r="B3608" t="s">
        <v>110</v>
      </c>
      <c r="C3608" s="103">
        <v>18</v>
      </c>
      <c r="D3608" s="103">
        <v>3022</v>
      </c>
      <c r="E3608" s="162">
        <v>44258</v>
      </c>
    </row>
    <row r="3609" spans="1:5" x14ac:dyDescent="0.2">
      <c r="A3609" s="103">
        <v>5621</v>
      </c>
      <c r="B3609" t="s">
        <v>100</v>
      </c>
      <c r="C3609" s="103">
        <v>17</v>
      </c>
      <c r="D3609" s="103">
        <v>6083</v>
      </c>
      <c r="E3609" s="162">
        <v>44258</v>
      </c>
    </row>
    <row r="3610" spans="1:5" x14ac:dyDescent="0.2">
      <c r="A3610" s="103">
        <v>3765</v>
      </c>
      <c r="B3610" t="s">
        <v>119</v>
      </c>
      <c r="C3610" s="103">
        <v>16</v>
      </c>
      <c r="D3610" s="103">
        <v>7440</v>
      </c>
      <c r="E3610" s="162">
        <v>44258</v>
      </c>
    </row>
    <row r="3611" spans="1:5" x14ac:dyDescent="0.2">
      <c r="A3611" s="103">
        <v>1605</v>
      </c>
      <c r="B3611" t="s">
        <v>80</v>
      </c>
      <c r="C3611" s="103">
        <v>14</v>
      </c>
      <c r="D3611" s="103">
        <v>7688</v>
      </c>
      <c r="E3611" s="162">
        <v>44258</v>
      </c>
    </row>
    <row r="3612" spans="1:5" x14ac:dyDescent="0.2">
      <c r="A3612" s="103">
        <v>5617</v>
      </c>
      <c r="B3612" t="s">
        <v>103</v>
      </c>
      <c r="C3612" s="103">
        <v>14</v>
      </c>
      <c r="D3612" s="103">
        <v>3522</v>
      </c>
      <c r="E3612" s="162">
        <v>44258</v>
      </c>
    </row>
    <row r="3613" spans="1:5" x14ac:dyDescent="0.2">
      <c r="A3613" s="103">
        <v>5619</v>
      </c>
      <c r="B3613" t="s">
        <v>102</v>
      </c>
      <c r="C3613" s="103">
        <v>9</v>
      </c>
      <c r="D3613" s="103">
        <v>6020</v>
      </c>
      <c r="E3613" s="162">
        <v>44258</v>
      </c>
    </row>
    <row r="3614" spans="1:5" x14ac:dyDescent="0.2">
      <c r="A3614" s="103">
        <v>1603</v>
      </c>
      <c r="B3614" t="s">
        <v>89</v>
      </c>
      <c r="C3614" s="103">
        <v>7</v>
      </c>
      <c r="D3614" s="103">
        <v>3464</v>
      </c>
      <c r="E3614" s="162">
        <v>44258</v>
      </c>
    </row>
    <row r="3615" spans="1:5" x14ac:dyDescent="0.2">
      <c r="A3615" s="103">
        <v>5613</v>
      </c>
      <c r="B3615" t="s">
        <v>104</v>
      </c>
      <c r="C3615" s="103">
        <v>69</v>
      </c>
      <c r="D3615" s="103">
        <v>6146</v>
      </c>
      <c r="E3615" s="162">
        <v>44259</v>
      </c>
    </row>
    <row r="3616" spans="1:5" x14ac:dyDescent="0.2">
      <c r="A3616" s="103">
        <v>3843</v>
      </c>
      <c r="B3616" t="s">
        <v>125</v>
      </c>
      <c r="C3616" s="103">
        <v>45</v>
      </c>
      <c r="D3616" s="103">
        <v>18195</v>
      </c>
      <c r="E3616" s="162">
        <v>44259</v>
      </c>
    </row>
    <row r="3617" spans="1:5" x14ac:dyDescent="0.2">
      <c r="A3617" s="103">
        <v>3718</v>
      </c>
      <c r="B3617" t="s">
        <v>123</v>
      </c>
      <c r="C3617" s="103">
        <v>44</v>
      </c>
      <c r="D3617" s="103">
        <v>15053</v>
      </c>
      <c r="E3617" s="162">
        <v>44259</v>
      </c>
    </row>
    <row r="3618" spans="1:5" x14ac:dyDescent="0.2">
      <c r="A3618" s="103">
        <v>3739</v>
      </c>
      <c r="B3618" t="s">
        <v>141</v>
      </c>
      <c r="C3618" s="103">
        <v>44</v>
      </c>
      <c r="D3618" s="103">
        <v>17020</v>
      </c>
      <c r="E3618" s="162">
        <v>44259</v>
      </c>
    </row>
    <row r="3619" spans="1:5" x14ac:dyDescent="0.2">
      <c r="A3619" s="103">
        <v>3783</v>
      </c>
      <c r="B3619" t="s">
        <v>124</v>
      </c>
      <c r="C3619" s="103">
        <v>41</v>
      </c>
      <c r="D3619" s="103">
        <v>14500</v>
      </c>
      <c r="E3619" s="162">
        <v>44259</v>
      </c>
    </row>
    <row r="3620" spans="1:5" x14ac:dyDescent="0.2">
      <c r="A3620" s="103">
        <v>5606</v>
      </c>
      <c r="B3620" t="s">
        <v>108</v>
      </c>
      <c r="C3620" s="103">
        <v>38</v>
      </c>
      <c r="D3620" s="103">
        <v>6451</v>
      </c>
      <c r="E3620" s="162">
        <v>44259</v>
      </c>
    </row>
    <row r="3621" spans="1:5" x14ac:dyDescent="0.2">
      <c r="A3621" s="103">
        <v>3764</v>
      </c>
      <c r="B3621" t="s">
        <v>139</v>
      </c>
      <c r="C3621" s="103">
        <v>36</v>
      </c>
      <c r="D3621" s="103">
        <v>17347</v>
      </c>
      <c r="E3621" s="162">
        <v>44259</v>
      </c>
    </row>
    <row r="3622" spans="1:5" x14ac:dyDescent="0.2">
      <c r="A3622" s="103">
        <v>1601</v>
      </c>
      <c r="B3622" t="s">
        <v>81</v>
      </c>
      <c r="C3622" s="103">
        <v>34</v>
      </c>
      <c r="D3622" s="103">
        <v>15314</v>
      </c>
      <c r="E3622" s="162">
        <v>44259</v>
      </c>
    </row>
    <row r="3623" spans="1:5" x14ac:dyDescent="0.2">
      <c r="A3623" s="103">
        <v>3824</v>
      </c>
      <c r="B3623" t="s">
        <v>135</v>
      </c>
      <c r="C3623" s="103">
        <v>34</v>
      </c>
      <c r="D3623" s="103">
        <v>14112</v>
      </c>
      <c r="E3623" s="162">
        <v>44259</v>
      </c>
    </row>
    <row r="3624" spans="1:5" x14ac:dyDescent="0.2">
      <c r="A3624" s="103">
        <v>3751</v>
      </c>
      <c r="B3624" t="s">
        <v>111</v>
      </c>
      <c r="C3624" s="103">
        <v>33</v>
      </c>
      <c r="D3624" s="103">
        <v>16861</v>
      </c>
      <c r="E3624" s="162">
        <v>44259</v>
      </c>
    </row>
    <row r="3625" spans="1:5" x14ac:dyDescent="0.2">
      <c r="A3625" s="103">
        <v>1632</v>
      </c>
      <c r="B3625" t="s">
        <v>85</v>
      </c>
      <c r="C3625" s="103">
        <v>33</v>
      </c>
      <c r="D3625" s="103">
        <v>8111</v>
      </c>
      <c r="E3625" s="162">
        <v>44259</v>
      </c>
    </row>
    <row r="3626" spans="1:5" x14ac:dyDescent="0.2">
      <c r="A3626" s="103">
        <v>3752</v>
      </c>
      <c r="B3626" t="s">
        <v>142</v>
      </c>
      <c r="C3626" s="103">
        <v>33</v>
      </c>
      <c r="D3626" s="103">
        <v>14190</v>
      </c>
      <c r="E3626" s="162">
        <v>44259</v>
      </c>
    </row>
    <row r="3627" spans="1:5" x14ac:dyDescent="0.2">
      <c r="A3627" s="103">
        <v>3737</v>
      </c>
      <c r="B3627" t="s">
        <v>145</v>
      </c>
      <c r="C3627" s="103">
        <v>33</v>
      </c>
      <c r="D3627" s="103">
        <v>16116</v>
      </c>
      <c r="E3627" s="162">
        <v>44259</v>
      </c>
    </row>
    <row r="3628" spans="1:5" x14ac:dyDescent="0.2">
      <c r="A3628" s="103">
        <v>1636</v>
      </c>
      <c r="B3628" t="s">
        <v>82</v>
      </c>
      <c r="C3628" s="103">
        <v>32</v>
      </c>
      <c r="D3628" s="103">
        <v>15602</v>
      </c>
      <c r="E3628" s="162">
        <v>44259</v>
      </c>
    </row>
    <row r="3629" spans="1:5" x14ac:dyDescent="0.2">
      <c r="A3629" s="103">
        <v>3787</v>
      </c>
      <c r="B3629" t="s">
        <v>128</v>
      </c>
      <c r="C3629" s="103">
        <v>31</v>
      </c>
      <c r="D3629" s="103">
        <v>16275</v>
      </c>
      <c r="E3629" s="162">
        <v>44259</v>
      </c>
    </row>
    <row r="3630" spans="1:5" x14ac:dyDescent="0.2">
      <c r="A3630" s="103">
        <v>3760</v>
      </c>
      <c r="B3630" t="s">
        <v>114</v>
      </c>
      <c r="C3630" s="103">
        <v>31</v>
      </c>
      <c r="D3630" s="103">
        <v>17393</v>
      </c>
      <c r="E3630" s="162">
        <v>44259</v>
      </c>
    </row>
    <row r="3631" spans="1:5" x14ac:dyDescent="0.2">
      <c r="A3631" s="103">
        <v>3776</v>
      </c>
      <c r="B3631" t="s">
        <v>134</v>
      </c>
      <c r="C3631" s="103">
        <v>31</v>
      </c>
      <c r="D3631" s="103">
        <v>15487</v>
      </c>
      <c r="E3631" s="162">
        <v>44259</v>
      </c>
    </row>
    <row r="3632" spans="1:5" x14ac:dyDescent="0.2">
      <c r="A3632" s="103">
        <v>3844</v>
      </c>
      <c r="B3632" t="s">
        <v>130</v>
      </c>
      <c r="C3632" s="103">
        <v>29</v>
      </c>
      <c r="D3632" s="103">
        <v>12966</v>
      </c>
      <c r="E3632" s="162">
        <v>44259</v>
      </c>
    </row>
    <row r="3633" spans="1:5" x14ac:dyDescent="0.2">
      <c r="A3633" s="103">
        <v>1604</v>
      </c>
      <c r="B3633" t="s">
        <v>86</v>
      </c>
      <c r="C3633" s="103">
        <v>29</v>
      </c>
      <c r="D3633" s="103">
        <v>12312</v>
      </c>
      <c r="E3633" s="162">
        <v>44259</v>
      </c>
    </row>
    <row r="3634" spans="1:5" x14ac:dyDescent="0.2">
      <c r="A3634" s="103">
        <v>1608</v>
      </c>
      <c r="B3634" t="s">
        <v>78</v>
      </c>
      <c r="C3634" s="103">
        <v>28</v>
      </c>
      <c r="D3634" s="103">
        <v>15186</v>
      </c>
      <c r="E3634" s="162">
        <v>44259</v>
      </c>
    </row>
    <row r="3635" spans="1:5" x14ac:dyDescent="0.2">
      <c r="A3635" s="103">
        <v>3842</v>
      </c>
      <c r="B3635" t="s">
        <v>137</v>
      </c>
      <c r="C3635" s="103">
        <v>28</v>
      </c>
      <c r="D3635" s="103">
        <v>16235</v>
      </c>
      <c r="E3635" s="162">
        <v>44259</v>
      </c>
    </row>
    <row r="3636" spans="1:5" x14ac:dyDescent="0.2">
      <c r="A3636" s="103">
        <v>3860</v>
      </c>
      <c r="B3636" t="s">
        <v>115</v>
      </c>
      <c r="C3636" s="103">
        <v>28</v>
      </c>
      <c r="D3636" s="103">
        <v>13957</v>
      </c>
      <c r="E3636" s="162">
        <v>44259</v>
      </c>
    </row>
    <row r="3637" spans="1:5" x14ac:dyDescent="0.2">
      <c r="A3637" s="103">
        <v>3873</v>
      </c>
      <c r="B3637" t="s">
        <v>132</v>
      </c>
      <c r="C3637" s="103">
        <v>28</v>
      </c>
      <c r="D3637" s="103">
        <v>19262</v>
      </c>
      <c r="E3637" s="162">
        <v>44259</v>
      </c>
    </row>
    <row r="3638" spans="1:5" x14ac:dyDescent="0.2">
      <c r="A3638" s="103">
        <v>3767</v>
      </c>
      <c r="B3638" t="s">
        <v>126</v>
      </c>
      <c r="C3638" s="103">
        <v>27</v>
      </c>
      <c r="D3638" s="103">
        <v>15041</v>
      </c>
      <c r="E3638" s="162">
        <v>44259</v>
      </c>
    </row>
    <row r="3639" spans="1:5" x14ac:dyDescent="0.2">
      <c r="A3639" s="103">
        <v>3788</v>
      </c>
      <c r="B3639" t="s">
        <v>127</v>
      </c>
      <c r="C3639" s="103">
        <v>27</v>
      </c>
      <c r="D3639" s="103">
        <v>16526</v>
      </c>
      <c r="E3639" s="162">
        <v>44259</v>
      </c>
    </row>
    <row r="3640" spans="1:5" x14ac:dyDescent="0.2">
      <c r="A3640" s="103">
        <v>5619</v>
      </c>
      <c r="B3640" t="s">
        <v>102</v>
      </c>
      <c r="C3640" s="103">
        <v>27</v>
      </c>
      <c r="D3640" s="103">
        <v>8984</v>
      </c>
      <c r="E3640" s="162">
        <v>44259</v>
      </c>
    </row>
    <row r="3641" spans="1:5" x14ac:dyDescent="0.2">
      <c r="A3641" s="103">
        <v>3753</v>
      </c>
      <c r="B3641" t="s">
        <v>129</v>
      </c>
      <c r="C3641" s="103">
        <v>27</v>
      </c>
      <c r="D3641" s="103">
        <v>17395</v>
      </c>
      <c r="E3641" s="162">
        <v>44259</v>
      </c>
    </row>
    <row r="3642" spans="1:5" x14ac:dyDescent="0.2">
      <c r="A3642" s="103">
        <v>3806</v>
      </c>
      <c r="B3642" t="s">
        <v>118</v>
      </c>
      <c r="C3642" s="103">
        <v>27</v>
      </c>
      <c r="D3642" s="103">
        <v>8242</v>
      </c>
      <c r="E3642" s="162">
        <v>44259</v>
      </c>
    </row>
    <row r="3643" spans="1:5" x14ac:dyDescent="0.2">
      <c r="A3643" s="103">
        <v>3797</v>
      </c>
      <c r="B3643" t="s">
        <v>112</v>
      </c>
      <c r="C3643" s="103">
        <v>26</v>
      </c>
      <c r="D3643" s="103">
        <v>14977</v>
      </c>
      <c r="E3643" s="162">
        <v>44259</v>
      </c>
    </row>
    <row r="3644" spans="1:5" x14ac:dyDescent="0.2">
      <c r="A3644" s="103">
        <v>1619</v>
      </c>
      <c r="B3644" t="s">
        <v>83</v>
      </c>
      <c r="C3644" s="103">
        <v>26</v>
      </c>
      <c r="D3644" s="103">
        <v>13640</v>
      </c>
      <c r="E3644" s="162">
        <v>44259</v>
      </c>
    </row>
    <row r="3645" spans="1:5" x14ac:dyDescent="0.2">
      <c r="A3645" s="103">
        <v>3761</v>
      </c>
      <c r="B3645" t="s">
        <v>140</v>
      </c>
      <c r="C3645" s="103">
        <v>26</v>
      </c>
      <c r="D3645" s="103">
        <v>14327</v>
      </c>
      <c r="E3645" s="162">
        <v>44259</v>
      </c>
    </row>
    <row r="3646" spans="1:5" x14ac:dyDescent="0.2">
      <c r="A3646" s="103">
        <v>3791</v>
      </c>
      <c r="B3646" t="s">
        <v>143</v>
      </c>
      <c r="C3646" s="103">
        <v>26</v>
      </c>
      <c r="D3646" s="103">
        <v>13766</v>
      </c>
      <c r="E3646" s="162">
        <v>44259</v>
      </c>
    </row>
    <row r="3647" spans="1:5" x14ac:dyDescent="0.2">
      <c r="A3647" s="103">
        <v>3743</v>
      </c>
      <c r="B3647" t="s">
        <v>131</v>
      </c>
      <c r="C3647" s="103">
        <v>26</v>
      </c>
      <c r="D3647" s="103">
        <v>18294</v>
      </c>
      <c r="E3647" s="162">
        <v>44259</v>
      </c>
    </row>
    <row r="3648" spans="1:5" x14ac:dyDescent="0.2">
      <c r="A3648" s="103">
        <v>1626</v>
      </c>
      <c r="B3648" t="s">
        <v>79</v>
      </c>
      <c r="C3648" s="103">
        <v>24</v>
      </c>
      <c r="D3648" s="103">
        <v>17093</v>
      </c>
      <c r="E3648" s="162">
        <v>44259</v>
      </c>
    </row>
    <row r="3649" spans="1:5" x14ac:dyDescent="0.2">
      <c r="A3649" s="103">
        <v>3765</v>
      </c>
      <c r="B3649" t="s">
        <v>119</v>
      </c>
      <c r="C3649" s="103">
        <v>23</v>
      </c>
      <c r="D3649" s="103">
        <v>11037</v>
      </c>
      <c r="E3649" s="162">
        <v>44259</v>
      </c>
    </row>
    <row r="3650" spans="1:5" x14ac:dyDescent="0.2">
      <c r="A3650" s="103">
        <v>3742</v>
      </c>
      <c r="B3650" t="s">
        <v>121</v>
      </c>
      <c r="C3650" s="103">
        <v>21</v>
      </c>
      <c r="D3650" s="103">
        <v>16933</v>
      </c>
      <c r="E3650" s="162">
        <v>44259</v>
      </c>
    </row>
    <row r="3651" spans="1:5" x14ac:dyDescent="0.2">
      <c r="A3651" s="103">
        <v>5621</v>
      </c>
      <c r="B3651" t="s">
        <v>100</v>
      </c>
      <c r="C3651" s="103">
        <v>20</v>
      </c>
      <c r="D3651" s="103">
        <v>4874</v>
      </c>
      <c r="E3651" s="162">
        <v>44259</v>
      </c>
    </row>
    <row r="3652" spans="1:5" x14ac:dyDescent="0.2">
      <c r="A3652" s="103">
        <v>1605</v>
      </c>
      <c r="B3652" t="s">
        <v>80</v>
      </c>
      <c r="C3652" s="103">
        <v>18</v>
      </c>
      <c r="D3652" s="103">
        <v>5461</v>
      </c>
      <c r="E3652" s="162">
        <v>44259</v>
      </c>
    </row>
    <row r="3653" spans="1:5" x14ac:dyDescent="0.2">
      <c r="A3653" s="103">
        <v>1613</v>
      </c>
      <c r="B3653" t="s">
        <v>84</v>
      </c>
      <c r="C3653" s="103">
        <v>18</v>
      </c>
      <c r="D3653" s="103">
        <v>8060</v>
      </c>
      <c r="E3653" s="162">
        <v>44259</v>
      </c>
    </row>
    <row r="3654" spans="1:5" x14ac:dyDescent="0.2">
      <c r="A3654" s="103">
        <v>5617</v>
      </c>
      <c r="B3654" t="s">
        <v>103</v>
      </c>
      <c r="C3654" s="103">
        <v>18</v>
      </c>
      <c r="D3654" s="103">
        <v>6461</v>
      </c>
      <c r="E3654" s="162">
        <v>44259</v>
      </c>
    </row>
    <row r="3655" spans="1:5" x14ac:dyDescent="0.2">
      <c r="A3655" s="103">
        <v>5615</v>
      </c>
      <c r="B3655" t="s">
        <v>105</v>
      </c>
      <c r="C3655" s="103">
        <v>18</v>
      </c>
      <c r="D3655" s="103">
        <v>8104</v>
      </c>
      <c r="E3655" s="162">
        <v>44259</v>
      </c>
    </row>
    <row r="3656" spans="1:5" x14ac:dyDescent="0.2">
      <c r="A3656" s="103">
        <v>5602</v>
      </c>
      <c r="B3656" t="s">
        <v>107</v>
      </c>
      <c r="C3656" s="103">
        <v>17</v>
      </c>
      <c r="D3656" s="103">
        <v>9533</v>
      </c>
      <c r="E3656" s="162">
        <v>44259</v>
      </c>
    </row>
    <row r="3657" spans="1:5" x14ac:dyDescent="0.2">
      <c r="A3657" s="103">
        <v>5605</v>
      </c>
      <c r="B3657" t="s">
        <v>101</v>
      </c>
      <c r="C3657" s="103">
        <v>16</v>
      </c>
      <c r="D3657" s="103">
        <v>11885</v>
      </c>
      <c r="E3657" s="162">
        <v>44259</v>
      </c>
    </row>
    <row r="3658" spans="1:5" x14ac:dyDescent="0.2">
      <c r="A3658" s="103">
        <v>5620</v>
      </c>
      <c r="B3658" t="s">
        <v>110</v>
      </c>
      <c r="C3658" s="103">
        <v>16</v>
      </c>
      <c r="D3658" s="103">
        <v>4680</v>
      </c>
      <c r="E3658" s="162">
        <v>44259</v>
      </c>
    </row>
    <row r="3659" spans="1:5" x14ac:dyDescent="0.2">
      <c r="A3659" s="103">
        <v>5603</v>
      </c>
      <c r="B3659" t="s">
        <v>109</v>
      </c>
      <c r="C3659" s="103">
        <v>8</v>
      </c>
      <c r="D3659" s="103">
        <v>711</v>
      </c>
      <c r="E3659" s="162">
        <v>44259</v>
      </c>
    </row>
    <row r="3660" spans="1:5" x14ac:dyDescent="0.2">
      <c r="A3660" s="103">
        <v>3849</v>
      </c>
      <c r="B3660" t="s">
        <v>147</v>
      </c>
      <c r="C3660" s="103">
        <v>3</v>
      </c>
      <c r="D3660" s="103">
        <v>392</v>
      </c>
      <c r="E3660" s="162">
        <v>44259</v>
      </c>
    </row>
    <row r="3661" spans="1:5" x14ac:dyDescent="0.2">
      <c r="A3661" s="103">
        <v>5603</v>
      </c>
      <c r="B3661" t="s">
        <v>109</v>
      </c>
      <c r="C3661" s="103">
        <v>61</v>
      </c>
      <c r="D3661" s="103">
        <v>9405</v>
      </c>
      <c r="E3661" s="162">
        <v>44260</v>
      </c>
    </row>
    <row r="3662" spans="1:5" x14ac:dyDescent="0.2">
      <c r="A3662" s="103">
        <v>3806</v>
      </c>
      <c r="B3662" t="s">
        <v>118</v>
      </c>
      <c r="C3662" s="103">
        <v>42</v>
      </c>
      <c r="D3662" s="103">
        <v>11370</v>
      </c>
      <c r="E3662" s="162">
        <v>44260</v>
      </c>
    </row>
    <row r="3663" spans="1:5" x14ac:dyDescent="0.2">
      <c r="A3663" s="103">
        <v>1608</v>
      </c>
      <c r="B3663" t="s">
        <v>78</v>
      </c>
      <c r="C3663" s="103">
        <v>41</v>
      </c>
      <c r="D3663" s="103">
        <v>18033</v>
      </c>
      <c r="E3663" s="162">
        <v>44260</v>
      </c>
    </row>
    <row r="3664" spans="1:5" x14ac:dyDescent="0.2">
      <c r="A3664" s="103">
        <v>5617</v>
      </c>
      <c r="B3664" t="s">
        <v>103</v>
      </c>
      <c r="C3664" s="103">
        <v>41</v>
      </c>
      <c r="D3664" s="103">
        <v>8875</v>
      </c>
      <c r="E3664" s="162">
        <v>44260</v>
      </c>
    </row>
    <row r="3665" spans="1:5" x14ac:dyDescent="0.2">
      <c r="A3665" s="103">
        <v>1632</v>
      </c>
      <c r="B3665" t="s">
        <v>85</v>
      </c>
      <c r="C3665" s="103">
        <v>41</v>
      </c>
      <c r="D3665" s="103">
        <v>11720</v>
      </c>
      <c r="E3665" s="162">
        <v>44260</v>
      </c>
    </row>
    <row r="3666" spans="1:5" x14ac:dyDescent="0.2">
      <c r="A3666" s="103">
        <v>3783</v>
      </c>
      <c r="B3666" t="s">
        <v>124</v>
      </c>
      <c r="C3666" s="103">
        <v>40</v>
      </c>
      <c r="D3666" s="103">
        <v>17098</v>
      </c>
      <c r="E3666" s="162">
        <v>44260</v>
      </c>
    </row>
    <row r="3667" spans="1:5" x14ac:dyDescent="0.2">
      <c r="A3667" s="103">
        <v>5621</v>
      </c>
      <c r="B3667" t="s">
        <v>100</v>
      </c>
      <c r="C3667" s="103">
        <v>40</v>
      </c>
      <c r="D3667" s="103">
        <v>10142</v>
      </c>
      <c r="E3667" s="162">
        <v>44260</v>
      </c>
    </row>
    <row r="3668" spans="1:5" x14ac:dyDescent="0.2">
      <c r="A3668" s="103">
        <v>3760</v>
      </c>
      <c r="B3668" t="s">
        <v>114</v>
      </c>
      <c r="C3668" s="103">
        <v>40</v>
      </c>
      <c r="D3668" s="103">
        <v>16848</v>
      </c>
      <c r="E3668" s="162">
        <v>44260</v>
      </c>
    </row>
    <row r="3669" spans="1:5" x14ac:dyDescent="0.2">
      <c r="A3669" s="103">
        <v>3784</v>
      </c>
      <c r="B3669" t="s">
        <v>136</v>
      </c>
      <c r="C3669" s="103">
        <v>40</v>
      </c>
      <c r="D3669" s="103">
        <v>16966</v>
      </c>
      <c r="E3669" s="162">
        <v>44260</v>
      </c>
    </row>
    <row r="3670" spans="1:5" x14ac:dyDescent="0.2">
      <c r="A3670" s="103">
        <v>5620</v>
      </c>
      <c r="B3670" t="s">
        <v>110</v>
      </c>
      <c r="C3670" s="103">
        <v>40</v>
      </c>
      <c r="D3670" s="103">
        <v>11042</v>
      </c>
      <c r="E3670" s="162">
        <v>44260</v>
      </c>
    </row>
    <row r="3671" spans="1:5" x14ac:dyDescent="0.2">
      <c r="A3671" s="103">
        <v>3718</v>
      </c>
      <c r="B3671" t="s">
        <v>123</v>
      </c>
      <c r="C3671" s="103">
        <v>39</v>
      </c>
      <c r="D3671" s="103">
        <v>15789</v>
      </c>
      <c r="E3671" s="162">
        <v>44260</v>
      </c>
    </row>
    <row r="3672" spans="1:5" x14ac:dyDescent="0.2">
      <c r="A3672" s="103">
        <v>3753</v>
      </c>
      <c r="B3672" t="s">
        <v>129</v>
      </c>
      <c r="C3672" s="103">
        <v>39</v>
      </c>
      <c r="D3672" s="103">
        <v>15916</v>
      </c>
      <c r="E3672" s="162">
        <v>44260</v>
      </c>
    </row>
    <row r="3673" spans="1:5" x14ac:dyDescent="0.2">
      <c r="A3673" s="103">
        <v>3859</v>
      </c>
      <c r="B3673" t="s">
        <v>117</v>
      </c>
      <c r="C3673" s="103">
        <v>39</v>
      </c>
      <c r="D3673" s="103">
        <v>18456</v>
      </c>
      <c r="E3673" s="162">
        <v>44260</v>
      </c>
    </row>
    <row r="3674" spans="1:5" x14ac:dyDescent="0.2">
      <c r="A3674" s="103">
        <v>3739</v>
      </c>
      <c r="B3674" t="s">
        <v>141</v>
      </c>
      <c r="C3674" s="103">
        <v>38</v>
      </c>
      <c r="D3674" s="103">
        <v>15156</v>
      </c>
      <c r="E3674" s="162">
        <v>44260</v>
      </c>
    </row>
    <row r="3675" spans="1:5" x14ac:dyDescent="0.2">
      <c r="A3675" s="103">
        <v>3742</v>
      </c>
      <c r="B3675" t="s">
        <v>121</v>
      </c>
      <c r="C3675" s="103">
        <v>37</v>
      </c>
      <c r="D3675" s="103">
        <v>16621</v>
      </c>
      <c r="E3675" s="162">
        <v>44260</v>
      </c>
    </row>
    <row r="3676" spans="1:5" x14ac:dyDescent="0.2">
      <c r="A3676" s="103">
        <v>3767</v>
      </c>
      <c r="B3676" t="s">
        <v>126</v>
      </c>
      <c r="C3676" s="103">
        <v>36</v>
      </c>
      <c r="D3676" s="103">
        <v>15768</v>
      </c>
      <c r="E3676" s="162">
        <v>44260</v>
      </c>
    </row>
    <row r="3677" spans="1:5" x14ac:dyDescent="0.2">
      <c r="A3677" s="103">
        <v>1619</v>
      </c>
      <c r="B3677" t="s">
        <v>83</v>
      </c>
      <c r="C3677" s="103">
        <v>36</v>
      </c>
      <c r="D3677" s="103">
        <v>17408</v>
      </c>
      <c r="E3677" s="162">
        <v>44260</v>
      </c>
    </row>
    <row r="3678" spans="1:5" x14ac:dyDescent="0.2">
      <c r="A3678" s="103">
        <v>3751</v>
      </c>
      <c r="B3678" t="s">
        <v>111</v>
      </c>
      <c r="C3678" s="103">
        <v>35</v>
      </c>
      <c r="D3678" s="103">
        <v>19494</v>
      </c>
      <c r="E3678" s="162">
        <v>44260</v>
      </c>
    </row>
    <row r="3679" spans="1:5" x14ac:dyDescent="0.2">
      <c r="A3679" s="103">
        <v>3791</v>
      </c>
      <c r="B3679" t="s">
        <v>143</v>
      </c>
      <c r="C3679" s="103">
        <v>35</v>
      </c>
      <c r="D3679" s="103">
        <v>15910</v>
      </c>
      <c r="E3679" s="162">
        <v>44260</v>
      </c>
    </row>
    <row r="3680" spans="1:5" x14ac:dyDescent="0.2">
      <c r="A3680" s="103">
        <v>3842</v>
      </c>
      <c r="B3680" t="s">
        <v>137</v>
      </c>
      <c r="C3680" s="103">
        <v>34</v>
      </c>
      <c r="D3680" s="103">
        <v>15883</v>
      </c>
      <c r="E3680" s="162">
        <v>44260</v>
      </c>
    </row>
    <row r="3681" spans="1:5" x14ac:dyDescent="0.2">
      <c r="A3681" s="103">
        <v>5605</v>
      </c>
      <c r="B3681" t="s">
        <v>101</v>
      </c>
      <c r="C3681" s="103">
        <v>34</v>
      </c>
      <c r="D3681" s="103">
        <v>16658</v>
      </c>
      <c r="E3681" s="162">
        <v>44260</v>
      </c>
    </row>
    <row r="3682" spans="1:5" x14ac:dyDescent="0.2">
      <c r="A3682" s="103">
        <v>5606</v>
      </c>
      <c r="B3682" t="s">
        <v>108</v>
      </c>
      <c r="C3682" s="103">
        <v>34</v>
      </c>
      <c r="D3682" s="103">
        <v>9147</v>
      </c>
      <c r="E3682" s="162">
        <v>44260</v>
      </c>
    </row>
    <row r="3683" spans="1:5" x14ac:dyDescent="0.2">
      <c r="A3683" s="103">
        <v>3844</v>
      </c>
      <c r="B3683" t="s">
        <v>130</v>
      </c>
      <c r="C3683" s="103">
        <v>31</v>
      </c>
      <c r="D3683" s="103">
        <v>15120</v>
      </c>
      <c r="E3683" s="162">
        <v>44260</v>
      </c>
    </row>
    <row r="3684" spans="1:5" x14ac:dyDescent="0.2">
      <c r="A3684" s="103">
        <v>3761</v>
      </c>
      <c r="B3684" t="s">
        <v>140</v>
      </c>
      <c r="C3684" s="103">
        <v>31</v>
      </c>
      <c r="D3684" s="103">
        <v>15528</v>
      </c>
      <c r="E3684" s="162">
        <v>44260</v>
      </c>
    </row>
    <row r="3685" spans="1:5" x14ac:dyDescent="0.2">
      <c r="A3685" s="103">
        <v>5614</v>
      </c>
      <c r="B3685" t="s">
        <v>106</v>
      </c>
      <c r="C3685" s="103">
        <v>31</v>
      </c>
      <c r="D3685" s="103">
        <v>12344</v>
      </c>
      <c r="E3685" s="162">
        <v>44260</v>
      </c>
    </row>
    <row r="3686" spans="1:5" x14ac:dyDescent="0.2">
      <c r="A3686" s="103">
        <v>1602</v>
      </c>
      <c r="B3686" t="s">
        <v>88</v>
      </c>
      <c r="C3686" s="103">
        <v>30</v>
      </c>
      <c r="D3686" s="103">
        <v>13707</v>
      </c>
      <c r="E3686" s="162">
        <v>44260</v>
      </c>
    </row>
    <row r="3687" spans="1:5" x14ac:dyDescent="0.2">
      <c r="A3687" s="103">
        <v>3723</v>
      </c>
      <c r="B3687" t="s">
        <v>113</v>
      </c>
      <c r="C3687" s="103">
        <v>29</v>
      </c>
      <c r="D3687" s="103">
        <v>19214</v>
      </c>
      <c r="E3687" s="162">
        <v>44260</v>
      </c>
    </row>
    <row r="3688" spans="1:5" x14ac:dyDescent="0.2">
      <c r="A3688" s="103">
        <v>5619</v>
      </c>
      <c r="B3688" t="s">
        <v>102</v>
      </c>
      <c r="C3688" s="103">
        <v>28</v>
      </c>
      <c r="D3688" s="103">
        <v>12209</v>
      </c>
      <c r="E3688" s="162">
        <v>44260</v>
      </c>
    </row>
    <row r="3689" spans="1:5" x14ac:dyDescent="0.2">
      <c r="A3689" s="103">
        <v>3776</v>
      </c>
      <c r="B3689" t="s">
        <v>134</v>
      </c>
      <c r="C3689" s="103">
        <v>28</v>
      </c>
      <c r="D3689" s="103">
        <v>17617</v>
      </c>
      <c r="E3689" s="162">
        <v>44260</v>
      </c>
    </row>
    <row r="3690" spans="1:5" x14ac:dyDescent="0.2">
      <c r="A3690" s="103">
        <v>3795</v>
      </c>
      <c r="B3690" t="s">
        <v>138</v>
      </c>
      <c r="C3690" s="103">
        <v>26</v>
      </c>
      <c r="D3690" s="103">
        <v>16937</v>
      </c>
      <c r="E3690" s="162">
        <v>44260</v>
      </c>
    </row>
    <row r="3691" spans="1:5" x14ac:dyDescent="0.2">
      <c r="A3691" s="103">
        <v>1607</v>
      </c>
      <c r="B3691" t="s">
        <v>87</v>
      </c>
      <c r="C3691" s="103">
        <v>26</v>
      </c>
      <c r="D3691" s="103">
        <v>18049</v>
      </c>
      <c r="E3691" s="162">
        <v>44260</v>
      </c>
    </row>
    <row r="3692" spans="1:5" x14ac:dyDescent="0.2">
      <c r="A3692" s="103">
        <v>3867</v>
      </c>
      <c r="B3692" t="s">
        <v>144</v>
      </c>
      <c r="C3692" s="103">
        <v>25</v>
      </c>
      <c r="D3692" s="103">
        <v>16385</v>
      </c>
      <c r="E3692" s="162">
        <v>44260</v>
      </c>
    </row>
    <row r="3693" spans="1:5" x14ac:dyDescent="0.2">
      <c r="A3693" s="103">
        <v>1626</v>
      </c>
      <c r="B3693" t="s">
        <v>79</v>
      </c>
      <c r="C3693" s="103">
        <v>24</v>
      </c>
      <c r="D3693" s="103">
        <v>17546</v>
      </c>
      <c r="E3693" s="162">
        <v>44260</v>
      </c>
    </row>
    <row r="3694" spans="1:5" x14ac:dyDescent="0.2">
      <c r="A3694" s="103">
        <v>3788</v>
      </c>
      <c r="B3694" t="s">
        <v>127</v>
      </c>
      <c r="C3694" s="103">
        <v>23</v>
      </c>
      <c r="D3694" s="103">
        <v>20172</v>
      </c>
      <c r="E3694" s="162">
        <v>44260</v>
      </c>
    </row>
    <row r="3695" spans="1:5" x14ac:dyDescent="0.2">
      <c r="A3695" s="103">
        <v>1605</v>
      </c>
      <c r="B3695" t="s">
        <v>80</v>
      </c>
      <c r="C3695" s="103">
        <v>22</v>
      </c>
      <c r="D3695" s="103">
        <v>12198</v>
      </c>
      <c r="E3695" s="162">
        <v>44260</v>
      </c>
    </row>
    <row r="3696" spans="1:5" x14ac:dyDescent="0.2">
      <c r="A3696" s="103">
        <v>3737</v>
      </c>
      <c r="B3696" t="s">
        <v>145</v>
      </c>
      <c r="C3696" s="103">
        <v>21</v>
      </c>
      <c r="D3696" s="103">
        <v>19647</v>
      </c>
      <c r="E3696" s="162">
        <v>44260</v>
      </c>
    </row>
    <row r="3697" spans="1:5" x14ac:dyDescent="0.2">
      <c r="A3697" s="103">
        <v>3743</v>
      </c>
      <c r="B3697" t="s">
        <v>131</v>
      </c>
      <c r="C3697" s="103">
        <v>20</v>
      </c>
      <c r="D3697" s="103">
        <v>19623</v>
      </c>
      <c r="E3697" s="162">
        <v>44260</v>
      </c>
    </row>
    <row r="3698" spans="1:5" x14ac:dyDescent="0.2">
      <c r="A3698" s="103">
        <v>3715</v>
      </c>
      <c r="B3698" t="s">
        <v>122</v>
      </c>
      <c r="C3698" s="103">
        <v>19</v>
      </c>
      <c r="D3698" s="103">
        <v>10908</v>
      </c>
      <c r="E3698" s="162">
        <v>44260</v>
      </c>
    </row>
    <row r="3699" spans="1:5" x14ac:dyDescent="0.2">
      <c r="A3699" s="103">
        <v>1613</v>
      </c>
      <c r="B3699" t="s">
        <v>84</v>
      </c>
      <c r="C3699" s="103">
        <v>17</v>
      </c>
      <c r="D3699" s="103">
        <v>6478</v>
      </c>
      <c r="E3699" s="162">
        <v>44260</v>
      </c>
    </row>
    <row r="3700" spans="1:5" x14ac:dyDescent="0.2">
      <c r="A3700" s="103">
        <v>1602</v>
      </c>
      <c r="B3700" t="s">
        <v>88</v>
      </c>
      <c r="C3700" s="103">
        <v>35</v>
      </c>
      <c r="D3700" s="103">
        <v>15110</v>
      </c>
      <c r="E3700" s="162">
        <v>44261</v>
      </c>
    </row>
    <row r="3701" spans="1:5" x14ac:dyDescent="0.2">
      <c r="A3701" s="103">
        <v>3846</v>
      </c>
      <c r="B3701" t="s">
        <v>120</v>
      </c>
      <c r="C3701" s="103">
        <v>34</v>
      </c>
      <c r="D3701" s="103">
        <v>13066</v>
      </c>
      <c r="E3701" s="162">
        <v>44261</v>
      </c>
    </row>
    <row r="3702" spans="1:5" x14ac:dyDescent="0.2">
      <c r="A3702" s="103">
        <v>3806</v>
      </c>
      <c r="B3702" t="s">
        <v>118</v>
      </c>
      <c r="C3702" s="103">
        <v>31</v>
      </c>
      <c r="D3702" s="103">
        <v>9897</v>
      </c>
      <c r="E3702" s="162">
        <v>44261</v>
      </c>
    </row>
    <row r="3703" spans="1:5" x14ac:dyDescent="0.2">
      <c r="A3703" s="103">
        <v>3791</v>
      </c>
      <c r="B3703" t="s">
        <v>143</v>
      </c>
      <c r="C3703" s="103">
        <v>30</v>
      </c>
      <c r="D3703" s="103">
        <v>8968</v>
      </c>
      <c r="E3703" s="162">
        <v>44261</v>
      </c>
    </row>
    <row r="3704" spans="1:5" x14ac:dyDescent="0.2">
      <c r="A3704" s="103">
        <v>3824</v>
      </c>
      <c r="B3704" t="s">
        <v>135</v>
      </c>
      <c r="C3704" s="103">
        <v>30</v>
      </c>
      <c r="D3704" s="103">
        <v>14191</v>
      </c>
      <c r="E3704" s="162">
        <v>44261</v>
      </c>
    </row>
    <row r="3705" spans="1:5" x14ac:dyDescent="0.2">
      <c r="A3705" s="103">
        <v>1607</v>
      </c>
      <c r="B3705" t="s">
        <v>87</v>
      </c>
      <c r="C3705" s="103">
        <v>28</v>
      </c>
      <c r="D3705" s="103">
        <v>12234</v>
      </c>
      <c r="E3705" s="162">
        <v>44261</v>
      </c>
    </row>
    <row r="3706" spans="1:5" x14ac:dyDescent="0.2">
      <c r="A3706" s="103">
        <v>3742</v>
      </c>
      <c r="B3706" t="s">
        <v>121</v>
      </c>
      <c r="C3706" s="103">
        <v>28</v>
      </c>
      <c r="D3706" s="103">
        <v>15647</v>
      </c>
      <c r="E3706" s="162">
        <v>44261</v>
      </c>
    </row>
    <row r="3707" spans="1:5" x14ac:dyDescent="0.2">
      <c r="A3707" s="103">
        <v>3751</v>
      </c>
      <c r="B3707" t="s">
        <v>111</v>
      </c>
      <c r="C3707" s="103">
        <v>27</v>
      </c>
      <c r="D3707" s="103">
        <v>12864</v>
      </c>
      <c r="E3707" s="162">
        <v>44261</v>
      </c>
    </row>
    <row r="3708" spans="1:5" x14ac:dyDescent="0.2">
      <c r="A3708" s="103">
        <v>3753</v>
      </c>
      <c r="B3708" t="s">
        <v>129</v>
      </c>
      <c r="C3708" s="103">
        <v>27</v>
      </c>
      <c r="D3708" s="103">
        <v>13827</v>
      </c>
      <c r="E3708" s="162">
        <v>44261</v>
      </c>
    </row>
    <row r="3709" spans="1:5" x14ac:dyDescent="0.2">
      <c r="A3709" s="103">
        <v>3787</v>
      </c>
      <c r="B3709" t="s">
        <v>128</v>
      </c>
      <c r="C3709" s="103">
        <v>25</v>
      </c>
      <c r="D3709" s="103">
        <v>15852</v>
      </c>
      <c r="E3709" s="162">
        <v>44261</v>
      </c>
    </row>
    <row r="3710" spans="1:5" x14ac:dyDescent="0.2">
      <c r="A3710" s="103">
        <v>3765</v>
      </c>
      <c r="B3710" t="s">
        <v>119</v>
      </c>
      <c r="C3710" s="103">
        <v>24</v>
      </c>
      <c r="D3710" s="103">
        <v>11699</v>
      </c>
      <c r="E3710" s="162">
        <v>44261</v>
      </c>
    </row>
    <row r="3711" spans="1:5" x14ac:dyDescent="0.2">
      <c r="A3711" s="103">
        <v>3842</v>
      </c>
      <c r="B3711" t="s">
        <v>137</v>
      </c>
      <c r="C3711" s="103">
        <v>23</v>
      </c>
      <c r="D3711" s="103">
        <v>11648</v>
      </c>
      <c r="E3711" s="162">
        <v>44261</v>
      </c>
    </row>
    <row r="3712" spans="1:5" x14ac:dyDescent="0.2">
      <c r="A3712" s="103">
        <v>3752</v>
      </c>
      <c r="B3712" t="s">
        <v>142</v>
      </c>
      <c r="C3712" s="103">
        <v>23</v>
      </c>
      <c r="D3712" s="103">
        <v>10594</v>
      </c>
      <c r="E3712" s="162">
        <v>44261</v>
      </c>
    </row>
    <row r="3713" spans="1:5" x14ac:dyDescent="0.2">
      <c r="A3713" s="103">
        <v>3723</v>
      </c>
      <c r="B3713" t="s">
        <v>113</v>
      </c>
      <c r="C3713" s="103">
        <v>22</v>
      </c>
      <c r="D3713" s="103">
        <v>13529</v>
      </c>
      <c r="E3713" s="162">
        <v>44261</v>
      </c>
    </row>
    <row r="3714" spans="1:5" x14ac:dyDescent="0.2">
      <c r="A3714" s="103">
        <v>1613</v>
      </c>
      <c r="B3714" t="s">
        <v>84</v>
      </c>
      <c r="C3714" s="103">
        <v>21</v>
      </c>
      <c r="D3714" s="103">
        <v>9629</v>
      </c>
      <c r="E3714" s="162">
        <v>44261</v>
      </c>
    </row>
    <row r="3715" spans="1:5" x14ac:dyDescent="0.2">
      <c r="A3715" s="103">
        <v>3736</v>
      </c>
      <c r="B3715" t="s">
        <v>146</v>
      </c>
      <c r="C3715" s="103">
        <v>21</v>
      </c>
      <c r="D3715" s="103">
        <v>11955</v>
      </c>
      <c r="E3715" s="162">
        <v>44261</v>
      </c>
    </row>
    <row r="3716" spans="1:5" x14ac:dyDescent="0.2">
      <c r="A3716" s="103">
        <v>3737</v>
      </c>
      <c r="B3716" t="s">
        <v>145</v>
      </c>
      <c r="C3716" s="103">
        <v>19</v>
      </c>
      <c r="D3716" s="103">
        <v>12057</v>
      </c>
      <c r="E3716" s="162">
        <v>44261</v>
      </c>
    </row>
    <row r="3717" spans="1:5" x14ac:dyDescent="0.2">
      <c r="A3717" s="103">
        <v>3788</v>
      </c>
      <c r="B3717" t="s">
        <v>127</v>
      </c>
      <c r="C3717" s="103">
        <v>17</v>
      </c>
      <c r="D3717" s="103">
        <v>12893</v>
      </c>
      <c r="E3717" s="162">
        <v>44261</v>
      </c>
    </row>
    <row r="3718" spans="1:5" x14ac:dyDescent="0.2">
      <c r="A3718" s="103">
        <v>3795</v>
      </c>
      <c r="B3718" t="s">
        <v>138</v>
      </c>
      <c r="C3718" s="103">
        <v>17</v>
      </c>
      <c r="D3718" s="103">
        <v>15406</v>
      </c>
      <c r="E3718" s="162">
        <v>44261</v>
      </c>
    </row>
    <row r="3719" spans="1:5" x14ac:dyDescent="0.2">
      <c r="A3719" s="103">
        <v>3764</v>
      </c>
      <c r="B3719" t="s">
        <v>139</v>
      </c>
      <c r="C3719" s="103">
        <v>16</v>
      </c>
      <c r="D3719" s="103">
        <v>14214</v>
      </c>
      <c r="E3719" s="162">
        <v>44261</v>
      </c>
    </row>
    <row r="3720" spans="1:5" x14ac:dyDescent="0.2">
      <c r="A3720" s="103">
        <v>3776</v>
      </c>
      <c r="B3720" t="s">
        <v>134</v>
      </c>
      <c r="C3720" s="103">
        <v>16</v>
      </c>
      <c r="D3720" s="103">
        <v>13554</v>
      </c>
      <c r="E3720" s="162">
        <v>44261</v>
      </c>
    </row>
    <row r="3721" spans="1:5" x14ac:dyDescent="0.2">
      <c r="A3721" s="103">
        <v>1626</v>
      </c>
      <c r="B3721" t="s">
        <v>79</v>
      </c>
      <c r="C3721" s="103">
        <v>15</v>
      </c>
      <c r="D3721" s="103">
        <v>11722</v>
      </c>
      <c r="E3721" s="162">
        <v>44261</v>
      </c>
    </row>
    <row r="3722" spans="1:5" x14ac:dyDescent="0.2">
      <c r="A3722" s="103">
        <v>1603</v>
      </c>
      <c r="B3722" t="s">
        <v>89</v>
      </c>
      <c r="C3722" s="103">
        <v>7</v>
      </c>
      <c r="D3722" s="103">
        <v>5362</v>
      </c>
      <c r="E3722" s="162">
        <v>44261</v>
      </c>
    </row>
    <row r="3723" spans="1:5" x14ac:dyDescent="0.2">
      <c r="A3723" s="103">
        <v>3843</v>
      </c>
      <c r="B3723" t="s">
        <v>125</v>
      </c>
      <c r="C3723" s="103">
        <v>46</v>
      </c>
      <c r="D3723" s="103">
        <v>11831</v>
      </c>
      <c r="E3723" s="162">
        <v>44262</v>
      </c>
    </row>
    <row r="3724" spans="1:5" x14ac:dyDescent="0.2">
      <c r="A3724" s="103">
        <v>3722</v>
      </c>
      <c r="B3724" t="s">
        <v>99</v>
      </c>
      <c r="C3724" s="103">
        <v>30</v>
      </c>
      <c r="D3724" s="103">
        <v>7561</v>
      </c>
      <c r="E3724" s="162">
        <v>44262</v>
      </c>
    </row>
    <row r="3725" spans="1:5" x14ac:dyDescent="0.2">
      <c r="A3725" s="103">
        <v>3844</v>
      </c>
      <c r="B3725" t="s">
        <v>130</v>
      </c>
      <c r="C3725" s="103">
        <v>24</v>
      </c>
      <c r="D3725" s="103">
        <v>9824</v>
      </c>
      <c r="E3725" s="162">
        <v>44262</v>
      </c>
    </row>
    <row r="3726" spans="1:5" x14ac:dyDescent="0.2">
      <c r="A3726" s="103">
        <v>3873</v>
      </c>
      <c r="B3726" t="s">
        <v>132</v>
      </c>
      <c r="C3726" s="103">
        <v>23</v>
      </c>
      <c r="D3726" s="103">
        <v>13365</v>
      </c>
      <c r="E3726" s="162">
        <v>44262</v>
      </c>
    </row>
    <row r="3727" spans="1:5" x14ac:dyDescent="0.2">
      <c r="A3727" s="103">
        <v>3739</v>
      </c>
      <c r="B3727" t="s">
        <v>141</v>
      </c>
      <c r="C3727" s="103">
        <v>22</v>
      </c>
      <c r="D3727" s="103">
        <v>11039</v>
      </c>
      <c r="E3727" s="162">
        <v>44262</v>
      </c>
    </row>
    <row r="3728" spans="1:5" x14ac:dyDescent="0.2">
      <c r="A3728" s="103">
        <v>3723</v>
      </c>
      <c r="B3728" t="s">
        <v>113</v>
      </c>
      <c r="C3728" s="103">
        <v>21</v>
      </c>
      <c r="D3728" s="103">
        <v>11428</v>
      </c>
      <c r="E3728" s="162">
        <v>44262</v>
      </c>
    </row>
    <row r="3729" spans="1:5" x14ac:dyDescent="0.2">
      <c r="A3729" s="103">
        <v>3846</v>
      </c>
      <c r="B3729" t="s">
        <v>120</v>
      </c>
      <c r="C3729" s="103">
        <v>20</v>
      </c>
      <c r="D3729" s="103">
        <v>5761</v>
      </c>
      <c r="E3729" s="162">
        <v>44262</v>
      </c>
    </row>
    <row r="3730" spans="1:5" x14ac:dyDescent="0.2">
      <c r="A3730" s="103">
        <v>3787</v>
      </c>
      <c r="B3730" t="s">
        <v>128</v>
      </c>
      <c r="C3730" s="103">
        <v>19</v>
      </c>
      <c r="D3730" s="103">
        <v>8726</v>
      </c>
      <c r="E3730" s="162">
        <v>44262</v>
      </c>
    </row>
    <row r="3731" spans="1:5" x14ac:dyDescent="0.2">
      <c r="A3731" s="103">
        <v>3795</v>
      </c>
      <c r="B3731" t="s">
        <v>138</v>
      </c>
      <c r="C3731" s="103">
        <v>18</v>
      </c>
      <c r="D3731" s="103">
        <v>13074</v>
      </c>
      <c r="E3731" s="162">
        <v>44262</v>
      </c>
    </row>
    <row r="3732" spans="1:5" x14ac:dyDescent="0.2">
      <c r="A3732" s="103">
        <v>1601</v>
      </c>
      <c r="B3732" t="s">
        <v>81</v>
      </c>
      <c r="C3732" s="103">
        <v>15</v>
      </c>
      <c r="D3732" s="103">
        <v>8654</v>
      </c>
      <c r="E3732" s="162">
        <v>44262</v>
      </c>
    </row>
    <row r="3733" spans="1:5" x14ac:dyDescent="0.2">
      <c r="A3733" s="103">
        <v>1626</v>
      </c>
      <c r="B3733" t="s">
        <v>79</v>
      </c>
      <c r="C3733" s="103">
        <v>13</v>
      </c>
      <c r="D3733" s="103">
        <v>8258</v>
      </c>
      <c r="E3733" s="162">
        <v>44262</v>
      </c>
    </row>
    <row r="3734" spans="1:5" x14ac:dyDescent="0.2">
      <c r="A3734" s="103">
        <v>3760</v>
      </c>
      <c r="B3734" t="s">
        <v>114</v>
      </c>
      <c r="C3734" s="103">
        <v>13</v>
      </c>
      <c r="D3734" s="103">
        <v>5398</v>
      </c>
      <c r="E3734" s="162">
        <v>44262</v>
      </c>
    </row>
    <row r="3735" spans="1:5" x14ac:dyDescent="0.2">
      <c r="A3735" s="103">
        <v>3767</v>
      </c>
      <c r="B3735" t="s">
        <v>126</v>
      </c>
      <c r="C3735" s="103">
        <v>12</v>
      </c>
      <c r="D3735" s="103">
        <v>6900</v>
      </c>
      <c r="E3735" s="162">
        <v>44262</v>
      </c>
    </row>
    <row r="3736" spans="1:5" x14ac:dyDescent="0.2">
      <c r="A3736" s="103">
        <v>3736</v>
      </c>
      <c r="B3736" t="s">
        <v>146</v>
      </c>
      <c r="C3736" s="103">
        <v>12</v>
      </c>
      <c r="D3736" s="103">
        <v>5405</v>
      </c>
      <c r="E3736" s="162">
        <v>44262</v>
      </c>
    </row>
    <row r="3737" spans="1:5" x14ac:dyDescent="0.2">
      <c r="A3737" s="103">
        <v>3842</v>
      </c>
      <c r="B3737" t="s">
        <v>137</v>
      </c>
      <c r="C3737" s="103">
        <v>11</v>
      </c>
      <c r="D3737" s="103">
        <v>8014</v>
      </c>
      <c r="E3737" s="162">
        <v>44262</v>
      </c>
    </row>
    <row r="3738" spans="1:5" x14ac:dyDescent="0.2">
      <c r="A3738" s="103">
        <v>3859</v>
      </c>
      <c r="B3738" t="s">
        <v>117</v>
      </c>
      <c r="C3738" s="103">
        <v>11</v>
      </c>
      <c r="D3738" s="103">
        <v>6948</v>
      </c>
      <c r="E3738" s="162">
        <v>44262</v>
      </c>
    </row>
    <row r="3739" spans="1:5" x14ac:dyDescent="0.2">
      <c r="A3739" s="103">
        <v>3867</v>
      </c>
      <c r="B3739" t="s">
        <v>144</v>
      </c>
      <c r="C3739" s="103">
        <v>11</v>
      </c>
      <c r="D3739" s="103">
        <v>7397</v>
      </c>
      <c r="E3739" s="162">
        <v>44262</v>
      </c>
    </row>
    <row r="3740" spans="1:5" x14ac:dyDescent="0.2">
      <c r="A3740" s="103">
        <v>3743</v>
      </c>
      <c r="B3740" t="s">
        <v>131</v>
      </c>
      <c r="C3740" s="103">
        <v>11</v>
      </c>
      <c r="D3740" s="103">
        <v>7367</v>
      </c>
      <c r="E3740" s="162">
        <v>44262</v>
      </c>
    </row>
    <row r="3741" spans="1:5" x14ac:dyDescent="0.2">
      <c r="A3741" s="103">
        <v>3765</v>
      </c>
      <c r="B3741" t="s">
        <v>119</v>
      </c>
      <c r="C3741" s="103">
        <v>10</v>
      </c>
      <c r="D3741" s="103">
        <v>2950</v>
      </c>
      <c r="E3741" s="162">
        <v>44262</v>
      </c>
    </row>
    <row r="3742" spans="1:5" x14ac:dyDescent="0.2">
      <c r="A3742" s="103">
        <v>3797</v>
      </c>
      <c r="B3742" t="s">
        <v>112</v>
      </c>
      <c r="C3742" s="103">
        <v>9</v>
      </c>
      <c r="D3742" s="103">
        <v>7015</v>
      </c>
      <c r="E3742" s="162">
        <v>44262</v>
      </c>
    </row>
    <row r="3743" spans="1:5" x14ac:dyDescent="0.2">
      <c r="A3743" s="103">
        <v>1603</v>
      </c>
      <c r="B3743" t="s">
        <v>89</v>
      </c>
      <c r="C3743" s="103">
        <v>9</v>
      </c>
      <c r="D3743" s="103">
        <v>5047</v>
      </c>
      <c r="E3743" s="162">
        <v>44262</v>
      </c>
    </row>
    <row r="3744" spans="1:5" x14ac:dyDescent="0.2">
      <c r="A3744" s="103">
        <v>1636</v>
      </c>
      <c r="B3744" t="s">
        <v>82</v>
      </c>
      <c r="C3744" s="103">
        <v>7</v>
      </c>
      <c r="D3744" s="103">
        <v>3087</v>
      </c>
      <c r="E3744" s="162">
        <v>44262</v>
      </c>
    </row>
    <row r="3745" spans="1:5" x14ac:dyDescent="0.2">
      <c r="A3745" s="103">
        <v>1619</v>
      </c>
      <c r="B3745" t="s">
        <v>83</v>
      </c>
      <c r="C3745" s="103">
        <v>7</v>
      </c>
      <c r="D3745" s="103">
        <v>2054</v>
      </c>
      <c r="E3745" s="162">
        <v>44262</v>
      </c>
    </row>
    <row r="3746" spans="1:5" x14ac:dyDescent="0.2">
      <c r="A3746" s="103">
        <v>3780</v>
      </c>
      <c r="B3746" t="s">
        <v>148</v>
      </c>
      <c r="C3746" s="103">
        <v>6</v>
      </c>
      <c r="D3746" s="103">
        <v>1685</v>
      </c>
      <c r="E3746" s="162">
        <v>44262</v>
      </c>
    </row>
    <row r="3747" spans="1:5" x14ac:dyDescent="0.2">
      <c r="A3747" s="103">
        <v>3783</v>
      </c>
      <c r="B3747" t="s">
        <v>124</v>
      </c>
      <c r="C3747" s="103">
        <v>5</v>
      </c>
      <c r="D3747" s="103">
        <v>4114</v>
      </c>
      <c r="E3747" s="162">
        <v>44262</v>
      </c>
    </row>
    <row r="3748" spans="1:5" x14ac:dyDescent="0.2">
      <c r="A3748" s="103">
        <v>1604</v>
      </c>
      <c r="B3748" t="s">
        <v>86</v>
      </c>
      <c r="C3748" s="103">
        <v>5</v>
      </c>
      <c r="D3748" s="103">
        <v>3857</v>
      </c>
      <c r="E3748" s="162">
        <v>44262</v>
      </c>
    </row>
    <row r="3749" spans="1:5" x14ac:dyDescent="0.2">
      <c r="A3749" s="103">
        <v>3784</v>
      </c>
      <c r="B3749" t="s">
        <v>136</v>
      </c>
      <c r="C3749" s="103">
        <v>4</v>
      </c>
      <c r="D3749" s="103">
        <v>2441</v>
      </c>
      <c r="E3749" s="162">
        <v>44262</v>
      </c>
    </row>
    <row r="3750" spans="1:5" x14ac:dyDescent="0.2">
      <c r="A3750" s="103">
        <v>5613</v>
      </c>
      <c r="B3750" t="s">
        <v>104</v>
      </c>
      <c r="C3750" s="103">
        <v>62</v>
      </c>
      <c r="D3750" s="103">
        <v>7208</v>
      </c>
      <c r="E3750" s="162">
        <v>44263</v>
      </c>
    </row>
    <row r="3751" spans="1:5" x14ac:dyDescent="0.2">
      <c r="A3751" s="103">
        <v>3843</v>
      </c>
      <c r="B3751" t="s">
        <v>125</v>
      </c>
      <c r="C3751" s="103">
        <v>61</v>
      </c>
      <c r="D3751" s="103">
        <v>14943</v>
      </c>
      <c r="E3751" s="162">
        <v>44263</v>
      </c>
    </row>
    <row r="3752" spans="1:5" x14ac:dyDescent="0.2">
      <c r="A3752" s="103">
        <v>1636</v>
      </c>
      <c r="B3752" t="s">
        <v>82</v>
      </c>
      <c r="C3752" s="103">
        <v>61</v>
      </c>
      <c r="D3752" s="103">
        <v>22987</v>
      </c>
      <c r="E3752" s="162">
        <v>44263</v>
      </c>
    </row>
    <row r="3753" spans="1:5" x14ac:dyDescent="0.2">
      <c r="A3753" s="103">
        <v>3849</v>
      </c>
      <c r="B3753" t="s">
        <v>147</v>
      </c>
      <c r="C3753" s="103">
        <v>54</v>
      </c>
      <c r="D3753" s="103">
        <v>18987</v>
      </c>
      <c r="E3753" s="162">
        <v>44263</v>
      </c>
    </row>
    <row r="3754" spans="1:5" x14ac:dyDescent="0.2">
      <c r="A3754" s="103">
        <v>3736</v>
      </c>
      <c r="B3754" t="s">
        <v>146</v>
      </c>
      <c r="C3754" s="103">
        <v>53</v>
      </c>
      <c r="D3754" s="103">
        <v>17127</v>
      </c>
      <c r="E3754" s="162">
        <v>44263</v>
      </c>
    </row>
    <row r="3755" spans="1:5" x14ac:dyDescent="0.2">
      <c r="A3755" s="103">
        <v>3722</v>
      </c>
      <c r="B3755" t="s">
        <v>99</v>
      </c>
      <c r="C3755" s="103">
        <v>52</v>
      </c>
      <c r="D3755" s="103">
        <v>13868</v>
      </c>
      <c r="E3755" s="162">
        <v>44263</v>
      </c>
    </row>
    <row r="3756" spans="1:5" x14ac:dyDescent="0.2">
      <c r="A3756" s="103">
        <v>3751</v>
      </c>
      <c r="B3756" t="s">
        <v>111</v>
      </c>
      <c r="C3756" s="103">
        <v>51</v>
      </c>
      <c r="D3756" s="103">
        <v>17490</v>
      </c>
      <c r="E3756" s="162">
        <v>44263</v>
      </c>
    </row>
    <row r="3757" spans="1:5" x14ac:dyDescent="0.2">
      <c r="A3757" s="103">
        <v>3718</v>
      </c>
      <c r="B3757" t="s">
        <v>123</v>
      </c>
      <c r="C3757" s="103">
        <v>48</v>
      </c>
      <c r="D3757" s="103">
        <v>17137</v>
      </c>
      <c r="E3757" s="162">
        <v>44263</v>
      </c>
    </row>
    <row r="3758" spans="1:5" x14ac:dyDescent="0.2">
      <c r="A3758" s="103">
        <v>1607</v>
      </c>
      <c r="B3758" t="s">
        <v>87</v>
      </c>
      <c r="C3758" s="103">
        <v>48</v>
      </c>
      <c r="D3758" s="103">
        <v>17171</v>
      </c>
      <c r="E3758" s="162">
        <v>44263</v>
      </c>
    </row>
    <row r="3759" spans="1:5" x14ac:dyDescent="0.2">
      <c r="A3759" s="103">
        <v>3752</v>
      </c>
      <c r="B3759" t="s">
        <v>142</v>
      </c>
      <c r="C3759" s="103">
        <v>45</v>
      </c>
      <c r="D3759" s="103">
        <v>18485</v>
      </c>
      <c r="E3759" s="162">
        <v>44263</v>
      </c>
    </row>
    <row r="3760" spans="1:5" x14ac:dyDescent="0.2">
      <c r="A3760" s="103">
        <v>3859</v>
      </c>
      <c r="B3760" t="s">
        <v>117</v>
      </c>
      <c r="C3760" s="103">
        <v>45</v>
      </c>
      <c r="D3760" s="103">
        <v>20443</v>
      </c>
      <c r="E3760" s="162">
        <v>44263</v>
      </c>
    </row>
    <row r="3761" spans="1:5" x14ac:dyDescent="0.2">
      <c r="A3761" s="103">
        <v>1608</v>
      </c>
      <c r="B3761" t="s">
        <v>78</v>
      </c>
      <c r="C3761" s="103">
        <v>44</v>
      </c>
      <c r="D3761" s="103">
        <v>20660</v>
      </c>
      <c r="E3761" s="162">
        <v>44263</v>
      </c>
    </row>
    <row r="3762" spans="1:5" x14ac:dyDescent="0.2">
      <c r="A3762" s="103">
        <v>3760</v>
      </c>
      <c r="B3762" t="s">
        <v>114</v>
      </c>
      <c r="C3762" s="103">
        <v>44</v>
      </c>
      <c r="D3762" s="103">
        <v>17924</v>
      </c>
      <c r="E3762" s="162">
        <v>44263</v>
      </c>
    </row>
    <row r="3763" spans="1:5" x14ac:dyDescent="0.2">
      <c r="A3763" s="103">
        <v>3846</v>
      </c>
      <c r="B3763" t="s">
        <v>120</v>
      </c>
      <c r="C3763" s="103">
        <v>44</v>
      </c>
      <c r="D3763" s="103">
        <v>17126</v>
      </c>
      <c r="E3763" s="162">
        <v>44263</v>
      </c>
    </row>
    <row r="3764" spans="1:5" x14ac:dyDescent="0.2">
      <c r="A3764" s="103">
        <v>3842</v>
      </c>
      <c r="B3764" t="s">
        <v>137</v>
      </c>
      <c r="C3764" s="103">
        <v>43</v>
      </c>
      <c r="D3764" s="103">
        <v>18948</v>
      </c>
      <c r="E3764" s="162">
        <v>44263</v>
      </c>
    </row>
    <row r="3765" spans="1:5" x14ac:dyDescent="0.2">
      <c r="A3765" s="103">
        <v>3797</v>
      </c>
      <c r="B3765" t="s">
        <v>112</v>
      </c>
      <c r="C3765" s="103">
        <v>43</v>
      </c>
      <c r="D3765" s="103">
        <v>15532</v>
      </c>
      <c r="E3765" s="162">
        <v>44263</v>
      </c>
    </row>
    <row r="3766" spans="1:5" x14ac:dyDescent="0.2">
      <c r="A3766" s="103">
        <v>3784</v>
      </c>
      <c r="B3766" t="s">
        <v>136</v>
      </c>
      <c r="C3766" s="103">
        <v>42</v>
      </c>
      <c r="D3766" s="103">
        <v>12692</v>
      </c>
      <c r="E3766" s="162">
        <v>44263</v>
      </c>
    </row>
    <row r="3767" spans="1:5" x14ac:dyDescent="0.2">
      <c r="A3767" s="103">
        <v>3761</v>
      </c>
      <c r="B3767" t="s">
        <v>140</v>
      </c>
      <c r="C3767" s="103">
        <v>39</v>
      </c>
      <c r="D3767" s="103">
        <v>16818</v>
      </c>
      <c r="E3767" s="162">
        <v>44263</v>
      </c>
    </row>
    <row r="3768" spans="1:5" x14ac:dyDescent="0.2">
      <c r="A3768" s="103">
        <v>3788</v>
      </c>
      <c r="B3768" t="s">
        <v>127</v>
      </c>
      <c r="C3768" s="103">
        <v>36</v>
      </c>
      <c r="D3768" s="103">
        <v>18292</v>
      </c>
      <c r="E3768" s="162">
        <v>44263</v>
      </c>
    </row>
    <row r="3769" spans="1:5" x14ac:dyDescent="0.2">
      <c r="A3769" s="103">
        <v>3753</v>
      </c>
      <c r="B3769" t="s">
        <v>129</v>
      </c>
      <c r="C3769" s="103">
        <v>36</v>
      </c>
      <c r="D3769" s="103">
        <v>17904</v>
      </c>
      <c r="E3769" s="162">
        <v>44263</v>
      </c>
    </row>
    <row r="3770" spans="1:5" x14ac:dyDescent="0.2">
      <c r="A3770" s="103">
        <v>1632</v>
      </c>
      <c r="B3770" t="s">
        <v>85</v>
      </c>
      <c r="C3770" s="103">
        <v>36</v>
      </c>
      <c r="D3770" s="103">
        <v>13385</v>
      </c>
      <c r="E3770" s="162">
        <v>44263</v>
      </c>
    </row>
    <row r="3771" spans="1:5" x14ac:dyDescent="0.2">
      <c r="A3771" s="103">
        <v>3824</v>
      </c>
      <c r="B3771" t="s">
        <v>135</v>
      </c>
      <c r="C3771" s="103">
        <v>35</v>
      </c>
      <c r="D3771" s="103">
        <v>13863</v>
      </c>
      <c r="E3771" s="162">
        <v>44263</v>
      </c>
    </row>
    <row r="3772" spans="1:5" x14ac:dyDescent="0.2">
      <c r="A3772" s="103">
        <v>1602</v>
      </c>
      <c r="B3772" t="s">
        <v>88</v>
      </c>
      <c r="C3772" s="103">
        <v>34</v>
      </c>
      <c r="D3772" s="103">
        <v>18459</v>
      </c>
      <c r="E3772" s="162">
        <v>44263</v>
      </c>
    </row>
    <row r="3773" spans="1:5" x14ac:dyDescent="0.2">
      <c r="A3773" s="103">
        <v>3743</v>
      </c>
      <c r="B3773" t="s">
        <v>131</v>
      </c>
      <c r="C3773" s="103">
        <v>34</v>
      </c>
      <c r="D3773" s="103">
        <v>20686</v>
      </c>
      <c r="E3773" s="162">
        <v>44263</v>
      </c>
    </row>
    <row r="3774" spans="1:5" x14ac:dyDescent="0.2">
      <c r="A3774" s="103">
        <v>3742</v>
      </c>
      <c r="B3774" t="s">
        <v>121</v>
      </c>
      <c r="C3774" s="103">
        <v>34</v>
      </c>
      <c r="D3774" s="103">
        <v>22217</v>
      </c>
      <c r="E3774" s="162">
        <v>44263</v>
      </c>
    </row>
    <row r="3775" spans="1:5" x14ac:dyDescent="0.2">
      <c r="A3775" s="103">
        <v>3776</v>
      </c>
      <c r="B3775" t="s">
        <v>134</v>
      </c>
      <c r="C3775" s="103">
        <v>33</v>
      </c>
      <c r="D3775" s="103">
        <v>19797</v>
      </c>
      <c r="E3775" s="162">
        <v>44263</v>
      </c>
    </row>
    <row r="3776" spans="1:5" x14ac:dyDescent="0.2">
      <c r="A3776" s="103">
        <v>5606</v>
      </c>
      <c r="B3776" t="s">
        <v>108</v>
      </c>
      <c r="C3776" s="103">
        <v>33</v>
      </c>
      <c r="D3776" s="103">
        <v>5518</v>
      </c>
      <c r="E3776" s="162">
        <v>44263</v>
      </c>
    </row>
    <row r="3777" spans="1:5" x14ac:dyDescent="0.2">
      <c r="A3777" s="103">
        <v>5603</v>
      </c>
      <c r="B3777" t="s">
        <v>109</v>
      </c>
      <c r="C3777" s="103">
        <v>33</v>
      </c>
      <c r="D3777" s="103">
        <v>5895</v>
      </c>
      <c r="E3777" s="162">
        <v>44263</v>
      </c>
    </row>
    <row r="3778" spans="1:5" x14ac:dyDescent="0.2">
      <c r="A3778" s="103">
        <v>1604</v>
      </c>
      <c r="B3778" t="s">
        <v>86</v>
      </c>
      <c r="C3778" s="103">
        <v>32</v>
      </c>
      <c r="D3778" s="103">
        <v>17121</v>
      </c>
      <c r="E3778" s="162">
        <v>44263</v>
      </c>
    </row>
    <row r="3779" spans="1:5" x14ac:dyDescent="0.2">
      <c r="A3779" s="103">
        <v>5614</v>
      </c>
      <c r="B3779" t="s">
        <v>106</v>
      </c>
      <c r="C3779" s="103">
        <v>30</v>
      </c>
      <c r="D3779" s="103">
        <v>7209</v>
      </c>
      <c r="E3779" s="162">
        <v>44263</v>
      </c>
    </row>
    <row r="3780" spans="1:5" x14ac:dyDescent="0.2">
      <c r="A3780" s="103">
        <v>3723</v>
      </c>
      <c r="B3780" t="s">
        <v>113</v>
      </c>
      <c r="C3780" s="103">
        <v>29</v>
      </c>
      <c r="D3780" s="103">
        <v>17794</v>
      </c>
      <c r="E3780" s="162">
        <v>44263</v>
      </c>
    </row>
    <row r="3781" spans="1:5" x14ac:dyDescent="0.2">
      <c r="A3781" s="103">
        <v>3787</v>
      </c>
      <c r="B3781" t="s">
        <v>128</v>
      </c>
      <c r="C3781" s="103">
        <v>29</v>
      </c>
      <c r="D3781" s="103">
        <v>17865</v>
      </c>
      <c r="E3781" s="162">
        <v>44263</v>
      </c>
    </row>
    <row r="3782" spans="1:5" x14ac:dyDescent="0.2">
      <c r="A3782" s="103">
        <v>3795</v>
      </c>
      <c r="B3782" t="s">
        <v>138</v>
      </c>
      <c r="C3782" s="103">
        <v>29</v>
      </c>
      <c r="D3782" s="103">
        <v>18467</v>
      </c>
      <c r="E3782" s="162">
        <v>44263</v>
      </c>
    </row>
    <row r="3783" spans="1:5" x14ac:dyDescent="0.2">
      <c r="A3783" s="103">
        <v>3737</v>
      </c>
      <c r="B3783" t="s">
        <v>145</v>
      </c>
      <c r="C3783" s="103">
        <v>29</v>
      </c>
      <c r="D3783" s="103">
        <v>19270</v>
      </c>
      <c r="E3783" s="162">
        <v>44263</v>
      </c>
    </row>
    <row r="3784" spans="1:5" x14ac:dyDescent="0.2">
      <c r="A3784" s="103">
        <v>3791</v>
      </c>
      <c r="B3784" t="s">
        <v>143</v>
      </c>
      <c r="C3784" s="103">
        <v>27</v>
      </c>
      <c r="D3784" s="103">
        <v>15821</v>
      </c>
      <c r="E3784" s="162">
        <v>44263</v>
      </c>
    </row>
    <row r="3785" spans="1:5" x14ac:dyDescent="0.2">
      <c r="A3785" s="103">
        <v>3783</v>
      </c>
      <c r="B3785" t="s">
        <v>124</v>
      </c>
      <c r="C3785" s="103">
        <v>26</v>
      </c>
      <c r="D3785" s="103">
        <v>13547</v>
      </c>
      <c r="E3785" s="162">
        <v>44263</v>
      </c>
    </row>
    <row r="3786" spans="1:5" x14ac:dyDescent="0.2">
      <c r="A3786" s="103">
        <v>5602</v>
      </c>
      <c r="B3786" t="s">
        <v>107</v>
      </c>
      <c r="C3786" s="103">
        <v>26</v>
      </c>
      <c r="D3786" s="103">
        <v>6144</v>
      </c>
      <c r="E3786" s="162">
        <v>44263</v>
      </c>
    </row>
    <row r="3787" spans="1:5" x14ac:dyDescent="0.2">
      <c r="A3787" s="103">
        <v>3873</v>
      </c>
      <c r="B3787" t="s">
        <v>132</v>
      </c>
      <c r="C3787" s="103">
        <v>25</v>
      </c>
      <c r="D3787" s="103">
        <v>20190</v>
      </c>
      <c r="E3787" s="162">
        <v>44263</v>
      </c>
    </row>
    <row r="3788" spans="1:5" x14ac:dyDescent="0.2">
      <c r="A3788" s="103">
        <v>5620</v>
      </c>
      <c r="B3788" t="s">
        <v>110</v>
      </c>
      <c r="C3788" s="103">
        <v>25</v>
      </c>
      <c r="D3788" s="103">
        <v>4685</v>
      </c>
      <c r="E3788" s="162">
        <v>44263</v>
      </c>
    </row>
    <row r="3789" spans="1:5" x14ac:dyDescent="0.2">
      <c r="A3789" s="103">
        <v>1626</v>
      </c>
      <c r="B3789" t="s">
        <v>79</v>
      </c>
      <c r="C3789" s="103">
        <v>24</v>
      </c>
      <c r="D3789" s="103">
        <v>17447</v>
      </c>
      <c r="E3789" s="162">
        <v>44263</v>
      </c>
    </row>
    <row r="3790" spans="1:5" x14ac:dyDescent="0.2">
      <c r="A3790" s="103">
        <v>5619</v>
      </c>
      <c r="B3790" t="s">
        <v>102</v>
      </c>
      <c r="C3790" s="103">
        <v>24</v>
      </c>
      <c r="D3790" s="103">
        <v>7003</v>
      </c>
      <c r="E3790" s="162">
        <v>44263</v>
      </c>
    </row>
    <row r="3791" spans="1:5" x14ac:dyDescent="0.2">
      <c r="A3791" s="103">
        <v>5605</v>
      </c>
      <c r="B3791" t="s">
        <v>101</v>
      </c>
      <c r="C3791" s="103">
        <v>23</v>
      </c>
      <c r="D3791" s="103">
        <v>5978</v>
      </c>
      <c r="E3791" s="162">
        <v>44263</v>
      </c>
    </row>
    <row r="3792" spans="1:5" x14ac:dyDescent="0.2">
      <c r="A3792" s="103">
        <v>5617</v>
      </c>
      <c r="B3792" t="s">
        <v>103</v>
      </c>
      <c r="C3792" s="103">
        <v>21</v>
      </c>
      <c r="D3792" s="103">
        <v>6538</v>
      </c>
      <c r="E3792" s="162">
        <v>44263</v>
      </c>
    </row>
    <row r="3793" spans="1:5" x14ac:dyDescent="0.2">
      <c r="A3793" s="103">
        <v>5621</v>
      </c>
      <c r="B3793" t="s">
        <v>100</v>
      </c>
      <c r="C3793" s="103">
        <v>18</v>
      </c>
      <c r="D3793" s="103">
        <v>6561</v>
      </c>
      <c r="E3793" s="162">
        <v>44263</v>
      </c>
    </row>
    <row r="3794" spans="1:5" x14ac:dyDescent="0.2">
      <c r="A3794" s="103">
        <v>1605</v>
      </c>
      <c r="B3794" t="s">
        <v>80</v>
      </c>
      <c r="C3794" s="103">
        <v>17</v>
      </c>
      <c r="D3794" s="103">
        <v>8643</v>
      </c>
      <c r="E3794" s="162">
        <v>44263</v>
      </c>
    </row>
    <row r="3795" spans="1:5" x14ac:dyDescent="0.2">
      <c r="A3795" s="103">
        <v>1603</v>
      </c>
      <c r="B3795" t="s">
        <v>89</v>
      </c>
      <c r="C3795" s="103">
        <v>17</v>
      </c>
      <c r="D3795" s="103">
        <v>8164</v>
      </c>
      <c r="E3795" s="162">
        <v>44263</v>
      </c>
    </row>
    <row r="3796" spans="1:5" x14ac:dyDescent="0.2">
      <c r="A3796" s="103">
        <v>3765</v>
      </c>
      <c r="B3796" t="s">
        <v>119</v>
      </c>
      <c r="C3796" s="103">
        <v>11</v>
      </c>
      <c r="D3796" s="103">
        <v>4842</v>
      </c>
      <c r="E3796" s="162">
        <v>44263</v>
      </c>
    </row>
    <row r="3797" spans="1:5" x14ac:dyDescent="0.2">
      <c r="A3797" s="103">
        <v>3806</v>
      </c>
      <c r="B3797" t="s">
        <v>118</v>
      </c>
      <c r="C3797" s="103">
        <v>2</v>
      </c>
      <c r="D3797" s="103">
        <v>1032</v>
      </c>
      <c r="E3797" s="162">
        <v>44263</v>
      </c>
    </row>
    <row r="3798" spans="1:5" x14ac:dyDescent="0.2">
      <c r="A3798" s="103">
        <v>3722</v>
      </c>
      <c r="B3798" t="s">
        <v>99</v>
      </c>
      <c r="C3798" s="103">
        <v>51</v>
      </c>
      <c r="D3798" s="103">
        <v>10008</v>
      </c>
      <c r="E3798" s="162">
        <v>44264</v>
      </c>
    </row>
    <row r="3799" spans="1:5" x14ac:dyDescent="0.2">
      <c r="A3799" s="103">
        <v>3843</v>
      </c>
      <c r="B3799" t="s">
        <v>125</v>
      </c>
      <c r="C3799" s="103">
        <v>51</v>
      </c>
      <c r="D3799" s="103">
        <v>14114</v>
      </c>
      <c r="E3799" s="162">
        <v>44264</v>
      </c>
    </row>
    <row r="3800" spans="1:5" x14ac:dyDescent="0.2">
      <c r="A3800" s="103">
        <v>3761</v>
      </c>
      <c r="B3800" t="s">
        <v>140</v>
      </c>
      <c r="C3800" s="103">
        <v>46</v>
      </c>
      <c r="D3800" s="103">
        <v>15268</v>
      </c>
      <c r="E3800" s="162">
        <v>44264</v>
      </c>
    </row>
    <row r="3801" spans="1:5" x14ac:dyDescent="0.2">
      <c r="A3801" s="103">
        <v>3739</v>
      </c>
      <c r="B3801" t="s">
        <v>141</v>
      </c>
      <c r="C3801" s="103">
        <v>46</v>
      </c>
      <c r="D3801" s="103">
        <v>15494</v>
      </c>
      <c r="E3801" s="162">
        <v>44264</v>
      </c>
    </row>
    <row r="3802" spans="1:5" x14ac:dyDescent="0.2">
      <c r="A3802" s="103">
        <v>3806</v>
      </c>
      <c r="B3802" t="s">
        <v>118</v>
      </c>
      <c r="C3802" s="103">
        <v>43</v>
      </c>
      <c r="D3802" s="103">
        <v>12863</v>
      </c>
      <c r="E3802" s="162">
        <v>44264</v>
      </c>
    </row>
    <row r="3803" spans="1:5" x14ac:dyDescent="0.2">
      <c r="A3803" s="103">
        <v>5613</v>
      </c>
      <c r="B3803" t="s">
        <v>104</v>
      </c>
      <c r="C3803" s="103">
        <v>42</v>
      </c>
      <c r="D3803" s="103">
        <v>7383</v>
      </c>
      <c r="E3803" s="162">
        <v>44264</v>
      </c>
    </row>
    <row r="3804" spans="1:5" x14ac:dyDescent="0.2">
      <c r="A3804" s="103">
        <v>3846</v>
      </c>
      <c r="B3804" t="s">
        <v>120</v>
      </c>
      <c r="C3804" s="103">
        <v>40</v>
      </c>
      <c r="D3804" s="103">
        <v>13348</v>
      </c>
      <c r="E3804" s="162">
        <v>44264</v>
      </c>
    </row>
    <row r="3805" spans="1:5" x14ac:dyDescent="0.2">
      <c r="A3805" s="103">
        <v>5603</v>
      </c>
      <c r="B3805" t="s">
        <v>109</v>
      </c>
      <c r="C3805" s="103">
        <v>38</v>
      </c>
      <c r="D3805" s="103">
        <v>5044</v>
      </c>
      <c r="E3805" s="162">
        <v>44264</v>
      </c>
    </row>
    <row r="3806" spans="1:5" x14ac:dyDescent="0.2">
      <c r="A3806" s="103">
        <v>3718</v>
      </c>
      <c r="B3806" t="s">
        <v>123</v>
      </c>
      <c r="C3806" s="103">
        <v>37</v>
      </c>
      <c r="D3806" s="103">
        <v>13938</v>
      </c>
      <c r="E3806" s="162">
        <v>44264</v>
      </c>
    </row>
    <row r="3807" spans="1:5" x14ac:dyDescent="0.2">
      <c r="A3807" s="103">
        <v>3859</v>
      </c>
      <c r="B3807" t="s">
        <v>117</v>
      </c>
      <c r="C3807" s="103">
        <v>37</v>
      </c>
      <c r="D3807" s="103">
        <v>20023</v>
      </c>
      <c r="E3807" s="162">
        <v>44264</v>
      </c>
    </row>
    <row r="3808" spans="1:5" x14ac:dyDescent="0.2">
      <c r="A3808" s="103">
        <v>3784</v>
      </c>
      <c r="B3808" t="s">
        <v>136</v>
      </c>
      <c r="C3808" s="103">
        <v>36</v>
      </c>
      <c r="D3808" s="103">
        <v>15043</v>
      </c>
      <c r="E3808" s="162">
        <v>44264</v>
      </c>
    </row>
    <row r="3809" spans="1:5" x14ac:dyDescent="0.2">
      <c r="A3809" s="103">
        <v>3753</v>
      </c>
      <c r="B3809" t="s">
        <v>129</v>
      </c>
      <c r="C3809" s="103">
        <v>35</v>
      </c>
      <c r="D3809" s="103">
        <v>16825</v>
      </c>
      <c r="E3809" s="162">
        <v>44264</v>
      </c>
    </row>
    <row r="3810" spans="1:5" x14ac:dyDescent="0.2">
      <c r="A3810" s="103">
        <v>1607</v>
      </c>
      <c r="B3810" t="s">
        <v>87</v>
      </c>
      <c r="C3810" s="103">
        <v>35</v>
      </c>
      <c r="D3810" s="103">
        <v>13587</v>
      </c>
      <c r="E3810" s="162">
        <v>44264</v>
      </c>
    </row>
    <row r="3811" spans="1:5" x14ac:dyDescent="0.2">
      <c r="A3811" s="103">
        <v>3873</v>
      </c>
      <c r="B3811" t="s">
        <v>132</v>
      </c>
      <c r="C3811" s="103">
        <v>35</v>
      </c>
      <c r="D3811" s="103">
        <v>20015</v>
      </c>
      <c r="E3811" s="162">
        <v>44264</v>
      </c>
    </row>
    <row r="3812" spans="1:5" x14ac:dyDescent="0.2">
      <c r="A3812" s="103">
        <v>3723</v>
      </c>
      <c r="B3812" t="s">
        <v>113</v>
      </c>
      <c r="C3812" s="103">
        <v>34</v>
      </c>
      <c r="D3812" s="103">
        <v>18736</v>
      </c>
      <c r="E3812" s="162">
        <v>44264</v>
      </c>
    </row>
    <row r="3813" spans="1:5" x14ac:dyDescent="0.2">
      <c r="A3813" s="103">
        <v>3787</v>
      </c>
      <c r="B3813" t="s">
        <v>128</v>
      </c>
      <c r="C3813" s="103">
        <v>34</v>
      </c>
      <c r="D3813" s="103">
        <v>15328</v>
      </c>
      <c r="E3813" s="162">
        <v>44264</v>
      </c>
    </row>
    <row r="3814" spans="1:5" x14ac:dyDescent="0.2">
      <c r="A3814" s="103">
        <v>1636</v>
      </c>
      <c r="B3814" t="s">
        <v>82</v>
      </c>
      <c r="C3814" s="103">
        <v>33</v>
      </c>
      <c r="D3814" s="103">
        <v>16171</v>
      </c>
      <c r="E3814" s="162">
        <v>44264</v>
      </c>
    </row>
    <row r="3815" spans="1:5" x14ac:dyDescent="0.2">
      <c r="A3815" s="103">
        <v>3743</v>
      </c>
      <c r="B3815" t="s">
        <v>131</v>
      </c>
      <c r="C3815" s="103">
        <v>33</v>
      </c>
      <c r="D3815" s="103">
        <v>18357</v>
      </c>
      <c r="E3815" s="162">
        <v>44264</v>
      </c>
    </row>
    <row r="3816" spans="1:5" x14ac:dyDescent="0.2">
      <c r="A3816" s="103">
        <v>3824</v>
      </c>
      <c r="B3816" t="s">
        <v>135</v>
      </c>
      <c r="C3816" s="103">
        <v>33</v>
      </c>
      <c r="D3816" s="103">
        <v>14212</v>
      </c>
      <c r="E3816" s="162">
        <v>44264</v>
      </c>
    </row>
    <row r="3817" spans="1:5" x14ac:dyDescent="0.2">
      <c r="A3817" s="103">
        <v>1608</v>
      </c>
      <c r="B3817" t="s">
        <v>78</v>
      </c>
      <c r="C3817" s="103">
        <v>32</v>
      </c>
      <c r="D3817" s="103">
        <v>14591</v>
      </c>
      <c r="E3817" s="162">
        <v>44264</v>
      </c>
    </row>
    <row r="3818" spans="1:5" x14ac:dyDescent="0.2">
      <c r="A3818" s="103">
        <v>1602</v>
      </c>
      <c r="B3818" t="s">
        <v>88</v>
      </c>
      <c r="C3818" s="103">
        <v>31</v>
      </c>
      <c r="D3818" s="103">
        <v>14830</v>
      </c>
      <c r="E3818" s="162">
        <v>44264</v>
      </c>
    </row>
    <row r="3819" spans="1:5" x14ac:dyDescent="0.2">
      <c r="A3819" s="103">
        <v>3797</v>
      </c>
      <c r="B3819" t="s">
        <v>112</v>
      </c>
      <c r="C3819" s="103">
        <v>30</v>
      </c>
      <c r="D3819" s="103">
        <v>13745</v>
      </c>
      <c r="E3819" s="162">
        <v>44264</v>
      </c>
    </row>
    <row r="3820" spans="1:5" x14ac:dyDescent="0.2">
      <c r="A3820" s="103">
        <v>1632</v>
      </c>
      <c r="B3820" t="s">
        <v>85</v>
      </c>
      <c r="C3820" s="103">
        <v>29</v>
      </c>
      <c r="D3820" s="103">
        <v>7802</v>
      </c>
      <c r="E3820" s="162">
        <v>44264</v>
      </c>
    </row>
    <row r="3821" spans="1:5" x14ac:dyDescent="0.2">
      <c r="A3821" s="103">
        <v>5614</v>
      </c>
      <c r="B3821" t="s">
        <v>106</v>
      </c>
      <c r="C3821" s="103">
        <v>29</v>
      </c>
      <c r="D3821" s="103">
        <v>6538</v>
      </c>
      <c r="E3821" s="162">
        <v>44264</v>
      </c>
    </row>
    <row r="3822" spans="1:5" x14ac:dyDescent="0.2">
      <c r="A3822" s="103">
        <v>3791</v>
      </c>
      <c r="B3822" t="s">
        <v>143</v>
      </c>
      <c r="C3822" s="103">
        <v>29</v>
      </c>
      <c r="D3822" s="103">
        <v>14160</v>
      </c>
      <c r="E3822" s="162">
        <v>44264</v>
      </c>
    </row>
    <row r="3823" spans="1:5" x14ac:dyDescent="0.2">
      <c r="A3823" s="103">
        <v>3798</v>
      </c>
      <c r="B3823" t="s">
        <v>116</v>
      </c>
      <c r="C3823" s="103">
        <v>28</v>
      </c>
      <c r="D3823" s="103">
        <v>7581</v>
      </c>
      <c r="E3823" s="162">
        <v>44264</v>
      </c>
    </row>
    <row r="3824" spans="1:5" x14ac:dyDescent="0.2">
      <c r="A3824" s="103">
        <v>3795</v>
      </c>
      <c r="B3824" t="s">
        <v>138</v>
      </c>
      <c r="C3824" s="103">
        <v>28</v>
      </c>
      <c r="D3824" s="103">
        <v>19771</v>
      </c>
      <c r="E3824" s="162">
        <v>44264</v>
      </c>
    </row>
    <row r="3825" spans="1:5" x14ac:dyDescent="0.2">
      <c r="A3825" s="103">
        <v>3776</v>
      </c>
      <c r="B3825" t="s">
        <v>134</v>
      </c>
      <c r="C3825" s="103">
        <v>28</v>
      </c>
      <c r="D3825" s="103">
        <v>14654</v>
      </c>
      <c r="E3825" s="162">
        <v>44264</v>
      </c>
    </row>
    <row r="3826" spans="1:5" x14ac:dyDescent="0.2">
      <c r="A3826" s="103">
        <v>1613</v>
      </c>
      <c r="B3826" t="s">
        <v>84</v>
      </c>
      <c r="C3826" s="103">
        <v>27</v>
      </c>
      <c r="D3826" s="103">
        <v>12520</v>
      </c>
      <c r="E3826" s="162">
        <v>44264</v>
      </c>
    </row>
    <row r="3827" spans="1:5" x14ac:dyDescent="0.2">
      <c r="A3827" s="103">
        <v>3767</v>
      </c>
      <c r="B3827" t="s">
        <v>126</v>
      </c>
      <c r="C3827" s="103">
        <v>24</v>
      </c>
      <c r="D3827" s="103">
        <v>15144</v>
      </c>
      <c r="E3827" s="162">
        <v>44264</v>
      </c>
    </row>
    <row r="3828" spans="1:5" x14ac:dyDescent="0.2">
      <c r="A3828" s="103">
        <v>3788</v>
      </c>
      <c r="B3828" t="s">
        <v>127</v>
      </c>
      <c r="C3828" s="103">
        <v>24</v>
      </c>
      <c r="D3828" s="103">
        <v>19456</v>
      </c>
      <c r="E3828" s="162">
        <v>44264</v>
      </c>
    </row>
    <row r="3829" spans="1:5" x14ac:dyDescent="0.2">
      <c r="A3829" s="103">
        <v>3760</v>
      </c>
      <c r="B3829" t="s">
        <v>114</v>
      </c>
      <c r="C3829" s="103">
        <v>24</v>
      </c>
      <c r="D3829" s="103">
        <v>17219</v>
      </c>
      <c r="E3829" s="162">
        <v>44264</v>
      </c>
    </row>
    <row r="3830" spans="1:5" x14ac:dyDescent="0.2">
      <c r="A3830" s="103">
        <v>3736</v>
      </c>
      <c r="B3830" t="s">
        <v>146</v>
      </c>
      <c r="C3830" s="103">
        <v>22</v>
      </c>
      <c r="D3830" s="103">
        <v>10031</v>
      </c>
      <c r="E3830" s="162">
        <v>44264</v>
      </c>
    </row>
    <row r="3831" spans="1:5" x14ac:dyDescent="0.2">
      <c r="A3831" s="103">
        <v>5606</v>
      </c>
      <c r="B3831" t="s">
        <v>108</v>
      </c>
      <c r="C3831" s="103">
        <v>21</v>
      </c>
      <c r="D3831" s="103">
        <v>7625</v>
      </c>
      <c r="E3831" s="162">
        <v>44264</v>
      </c>
    </row>
    <row r="3832" spans="1:5" x14ac:dyDescent="0.2">
      <c r="A3832" s="103">
        <v>5619</v>
      </c>
      <c r="B3832" t="s">
        <v>102</v>
      </c>
      <c r="C3832" s="103">
        <v>19</v>
      </c>
      <c r="D3832" s="103">
        <v>4005</v>
      </c>
      <c r="E3832" s="162">
        <v>44264</v>
      </c>
    </row>
    <row r="3833" spans="1:5" x14ac:dyDescent="0.2">
      <c r="A3833" s="103">
        <v>5617</v>
      </c>
      <c r="B3833" t="s">
        <v>103</v>
      </c>
      <c r="C3833" s="103">
        <v>17</v>
      </c>
      <c r="D3833" s="103">
        <v>3440</v>
      </c>
      <c r="E3833" s="162">
        <v>44264</v>
      </c>
    </row>
    <row r="3834" spans="1:5" x14ac:dyDescent="0.2">
      <c r="A3834" s="103">
        <v>5602</v>
      </c>
      <c r="B3834" t="s">
        <v>107</v>
      </c>
      <c r="C3834" s="103">
        <v>16</v>
      </c>
      <c r="D3834" s="103">
        <v>9433</v>
      </c>
      <c r="E3834" s="162">
        <v>44264</v>
      </c>
    </row>
    <row r="3835" spans="1:5" x14ac:dyDescent="0.2">
      <c r="A3835" s="103">
        <v>5620</v>
      </c>
      <c r="B3835" t="s">
        <v>110</v>
      </c>
      <c r="C3835" s="103">
        <v>15</v>
      </c>
      <c r="D3835" s="103">
        <v>4108</v>
      </c>
      <c r="E3835" s="162">
        <v>44264</v>
      </c>
    </row>
    <row r="3836" spans="1:5" x14ac:dyDescent="0.2">
      <c r="A3836" s="103">
        <v>5605</v>
      </c>
      <c r="B3836" t="s">
        <v>101</v>
      </c>
      <c r="C3836" s="103">
        <v>14</v>
      </c>
      <c r="D3836" s="103">
        <v>7526</v>
      </c>
      <c r="E3836" s="162">
        <v>44264</v>
      </c>
    </row>
    <row r="3837" spans="1:5" x14ac:dyDescent="0.2">
      <c r="A3837" s="103">
        <v>5615</v>
      </c>
      <c r="B3837" t="s">
        <v>105</v>
      </c>
      <c r="C3837" s="103">
        <v>12</v>
      </c>
      <c r="D3837" s="103">
        <v>7181</v>
      </c>
      <c r="E3837" s="162">
        <v>44264</v>
      </c>
    </row>
    <row r="3838" spans="1:5" x14ac:dyDescent="0.2">
      <c r="A3838" s="103">
        <v>1605</v>
      </c>
      <c r="B3838" t="s">
        <v>80</v>
      </c>
      <c r="C3838" s="103">
        <v>9</v>
      </c>
      <c r="D3838" s="103">
        <v>4550</v>
      </c>
      <c r="E3838" s="162">
        <v>44264</v>
      </c>
    </row>
    <row r="3839" spans="1:5" x14ac:dyDescent="0.2">
      <c r="A3839" s="103">
        <v>5621</v>
      </c>
      <c r="B3839" t="s">
        <v>100</v>
      </c>
      <c r="C3839" s="103">
        <v>8</v>
      </c>
      <c r="D3839" s="103">
        <v>3302</v>
      </c>
      <c r="E3839" s="162">
        <v>44264</v>
      </c>
    </row>
    <row r="3840" spans="1:5" x14ac:dyDescent="0.2">
      <c r="A3840" s="103">
        <v>1603</v>
      </c>
      <c r="B3840" t="s">
        <v>89</v>
      </c>
      <c r="C3840" s="103">
        <v>7</v>
      </c>
      <c r="D3840" s="103">
        <v>2910</v>
      </c>
      <c r="E3840" s="162">
        <v>44264</v>
      </c>
    </row>
    <row r="3841" spans="1:5" x14ac:dyDescent="0.2">
      <c r="A3841" s="103">
        <v>3859</v>
      </c>
      <c r="B3841" t="s">
        <v>117</v>
      </c>
      <c r="C3841" s="103">
        <v>54</v>
      </c>
      <c r="D3841" s="103">
        <v>17340</v>
      </c>
      <c r="E3841" s="162">
        <v>44265</v>
      </c>
    </row>
    <row r="3842" spans="1:5" x14ac:dyDescent="0.2">
      <c r="A3842" s="103">
        <v>3722</v>
      </c>
      <c r="B3842" t="s">
        <v>99</v>
      </c>
      <c r="C3842" s="103">
        <v>45</v>
      </c>
      <c r="D3842" s="103">
        <v>9542</v>
      </c>
      <c r="E3842" s="162">
        <v>44265</v>
      </c>
    </row>
    <row r="3843" spans="1:5" x14ac:dyDescent="0.2">
      <c r="A3843" s="103">
        <v>3843</v>
      </c>
      <c r="B3843" t="s">
        <v>125</v>
      </c>
      <c r="C3843" s="103">
        <v>45</v>
      </c>
      <c r="D3843" s="103">
        <v>14798</v>
      </c>
      <c r="E3843" s="162">
        <v>44265</v>
      </c>
    </row>
    <row r="3844" spans="1:5" x14ac:dyDescent="0.2">
      <c r="A3844" s="103">
        <v>3797</v>
      </c>
      <c r="B3844" t="s">
        <v>112</v>
      </c>
      <c r="C3844" s="103">
        <v>43</v>
      </c>
      <c r="D3844" s="103">
        <v>14066</v>
      </c>
      <c r="E3844" s="162">
        <v>44265</v>
      </c>
    </row>
    <row r="3845" spans="1:5" x14ac:dyDescent="0.2">
      <c r="A3845" s="103">
        <v>3806</v>
      </c>
      <c r="B3845" t="s">
        <v>118</v>
      </c>
      <c r="C3845" s="103">
        <v>41</v>
      </c>
      <c r="D3845" s="103">
        <v>11955</v>
      </c>
      <c r="E3845" s="162">
        <v>44265</v>
      </c>
    </row>
    <row r="3846" spans="1:5" x14ac:dyDescent="0.2">
      <c r="A3846" s="103">
        <v>3718</v>
      </c>
      <c r="B3846" t="s">
        <v>123</v>
      </c>
      <c r="C3846" s="103">
        <v>40</v>
      </c>
      <c r="D3846" s="103">
        <v>14051</v>
      </c>
      <c r="E3846" s="162">
        <v>44265</v>
      </c>
    </row>
    <row r="3847" spans="1:5" x14ac:dyDescent="0.2">
      <c r="A3847" s="103">
        <v>3752</v>
      </c>
      <c r="B3847" t="s">
        <v>142</v>
      </c>
      <c r="C3847" s="103">
        <v>40</v>
      </c>
      <c r="D3847" s="103">
        <v>18355</v>
      </c>
      <c r="E3847" s="162">
        <v>44265</v>
      </c>
    </row>
    <row r="3848" spans="1:5" x14ac:dyDescent="0.2">
      <c r="A3848" s="103">
        <v>3751</v>
      </c>
      <c r="B3848" t="s">
        <v>111</v>
      </c>
      <c r="C3848" s="103">
        <v>39</v>
      </c>
      <c r="D3848" s="103">
        <v>14666</v>
      </c>
      <c r="E3848" s="162">
        <v>44265</v>
      </c>
    </row>
    <row r="3849" spans="1:5" x14ac:dyDescent="0.2">
      <c r="A3849" s="103">
        <v>3846</v>
      </c>
      <c r="B3849" t="s">
        <v>120</v>
      </c>
      <c r="C3849" s="103">
        <v>38</v>
      </c>
      <c r="D3849" s="103">
        <v>13878</v>
      </c>
      <c r="E3849" s="162">
        <v>44265</v>
      </c>
    </row>
    <row r="3850" spans="1:5" x14ac:dyDescent="0.2">
      <c r="A3850" s="103">
        <v>3842</v>
      </c>
      <c r="B3850" t="s">
        <v>137</v>
      </c>
      <c r="C3850" s="103">
        <v>37</v>
      </c>
      <c r="D3850" s="103">
        <v>15818</v>
      </c>
      <c r="E3850" s="162">
        <v>44265</v>
      </c>
    </row>
    <row r="3851" spans="1:5" x14ac:dyDescent="0.2">
      <c r="A3851" s="103">
        <v>3844</v>
      </c>
      <c r="B3851" t="s">
        <v>130</v>
      </c>
      <c r="C3851" s="103">
        <v>34</v>
      </c>
      <c r="D3851" s="103">
        <v>14896</v>
      </c>
      <c r="E3851" s="162">
        <v>44265</v>
      </c>
    </row>
    <row r="3852" spans="1:5" x14ac:dyDescent="0.2">
      <c r="A3852" s="103">
        <v>3824</v>
      </c>
      <c r="B3852" t="s">
        <v>135</v>
      </c>
      <c r="C3852" s="103">
        <v>34</v>
      </c>
      <c r="D3852" s="103">
        <v>15706</v>
      </c>
      <c r="E3852" s="162">
        <v>44265</v>
      </c>
    </row>
    <row r="3853" spans="1:5" x14ac:dyDescent="0.2">
      <c r="A3853" s="103">
        <v>5613</v>
      </c>
      <c r="B3853" t="s">
        <v>104</v>
      </c>
      <c r="C3853" s="103">
        <v>33</v>
      </c>
      <c r="D3853" s="103">
        <v>4499</v>
      </c>
      <c r="E3853" s="162">
        <v>44265</v>
      </c>
    </row>
    <row r="3854" spans="1:5" x14ac:dyDescent="0.2">
      <c r="A3854" s="103">
        <v>3761</v>
      </c>
      <c r="B3854" t="s">
        <v>140</v>
      </c>
      <c r="C3854" s="103">
        <v>31</v>
      </c>
      <c r="D3854" s="103">
        <v>12850</v>
      </c>
      <c r="E3854" s="162">
        <v>44265</v>
      </c>
    </row>
    <row r="3855" spans="1:5" x14ac:dyDescent="0.2">
      <c r="A3855" s="103">
        <v>3783</v>
      </c>
      <c r="B3855" t="s">
        <v>124</v>
      </c>
      <c r="C3855" s="103">
        <v>30</v>
      </c>
      <c r="D3855" s="103">
        <v>15756</v>
      </c>
      <c r="E3855" s="162">
        <v>44265</v>
      </c>
    </row>
    <row r="3856" spans="1:5" x14ac:dyDescent="0.2">
      <c r="A3856" s="103">
        <v>1636</v>
      </c>
      <c r="B3856" t="s">
        <v>82</v>
      </c>
      <c r="C3856" s="103">
        <v>30</v>
      </c>
      <c r="D3856" s="103">
        <v>18397</v>
      </c>
      <c r="E3856" s="162">
        <v>44265</v>
      </c>
    </row>
    <row r="3857" spans="1:5" x14ac:dyDescent="0.2">
      <c r="A3857" s="103">
        <v>3849</v>
      </c>
      <c r="B3857" t="s">
        <v>147</v>
      </c>
      <c r="C3857" s="103">
        <v>30</v>
      </c>
      <c r="D3857" s="103">
        <v>10220</v>
      </c>
      <c r="E3857" s="162">
        <v>44265</v>
      </c>
    </row>
    <row r="3858" spans="1:5" x14ac:dyDescent="0.2">
      <c r="A3858" s="103">
        <v>3873</v>
      </c>
      <c r="B3858" t="s">
        <v>132</v>
      </c>
      <c r="C3858" s="103">
        <v>29</v>
      </c>
      <c r="D3858" s="103">
        <v>13353</v>
      </c>
      <c r="E3858" s="162">
        <v>44265</v>
      </c>
    </row>
    <row r="3859" spans="1:5" x14ac:dyDescent="0.2">
      <c r="A3859" s="103">
        <v>1608</v>
      </c>
      <c r="B3859" t="s">
        <v>78</v>
      </c>
      <c r="C3859" s="103">
        <v>27</v>
      </c>
      <c r="D3859" s="103">
        <v>15374</v>
      </c>
      <c r="E3859" s="162">
        <v>44265</v>
      </c>
    </row>
    <row r="3860" spans="1:5" x14ac:dyDescent="0.2">
      <c r="A3860" s="103">
        <v>3791</v>
      </c>
      <c r="B3860" t="s">
        <v>143</v>
      </c>
      <c r="C3860" s="103">
        <v>26</v>
      </c>
      <c r="D3860" s="103">
        <v>12607</v>
      </c>
      <c r="E3860" s="162">
        <v>44265</v>
      </c>
    </row>
    <row r="3861" spans="1:5" x14ac:dyDescent="0.2">
      <c r="A3861" s="103">
        <v>3767</v>
      </c>
      <c r="B3861" t="s">
        <v>126</v>
      </c>
      <c r="C3861" s="103">
        <v>25</v>
      </c>
      <c r="D3861" s="103">
        <v>15107</v>
      </c>
      <c r="E3861" s="162">
        <v>44265</v>
      </c>
    </row>
    <row r="3862" spans="1:5" x14ac:dyDescent="0.2">
      <c r="A3862" s="103">
        <v>1619</v>
      </c>
      <c r="B3862" t="s">
        <v>83</v>
      </c>
      <c r="C3862" s="103">
        <v>25</v>
      </c>
      <c r="D3862" s="103">
        <v>10375</v>
      </c>
      <c r="E3862" s="162">
        <v>44265</v>
      </c>
    </row>
    <row r="3863" spans="1:5" x14ac:dyDescent="0.2">
      <c r="A3863" s="103">
        <v>3739</v>
      </c>
      <c r="B3863" t="s">
        <v>141</v>
      </c>
      <c r="C3863" s="103">
        <v>25</v>
      </c>
      <c r="D3863" s="103">
        <v>13426</v>
      </c>
      <c r="E3863" s="162">
        <v>44265</v>
      </c>
    </row>
    <row r="3864" spans="1:5" x14ac:dyDescent="0.2">
      <c r="A3864" s="103">
        <v>3737</v>
      </c>
      <c r="B3864" t="s">
        <v>145</v>
      </c>
      <c r="C3864" s="103">
        <v>25</v>
      </c>
      <c r="D3864" s="103">
        <v>18651</v>
      </c>
      <c r="E3864" s="162">
        <v>44265</v>
      </c>
    </row>
    <row r="3865" spans="1:5" x14ac:dyDescent="0.2">
      <c r="A3865" s="103">
        <v>3742</v>
      </c>
      <c r="B3865" t="s">
        <v>121</v>
      </c>
      <c r="C3865" s="103">
        <v>25</v>
      </c>
      <c r="D3865" s="103">
        <v>13997</v>
      </c>
      <c r="E3865" s="162">
        <v>44265</v>
      </c>
    </row>
    <row r="3866" spans="1:5" x14ac:dyDescent="0.2">
      <c r="A3866" s="103">
        <v>3723</v>
      </c>
      <c r="B3866" t="s">
        <v>113</v>
      </c>
      <c r="C3866" s="103">
        <v>24</v>
      </c>
      <c r="D3866" s="103">
        <v>13913</v>
      </c>
      <c r="E3866" s="162">
        <v>44265</v>
      </c>
    </row>
    <row r="3867" spans="1:5" x14ac:dyDescent="0.2">
      <c r="A3867" s="103">
        <v>5606</v>
      </c>
      <c r="B3867" t="s">
        <v>108</v>
      </c>
      <c r="C3867" s="103">
        <v>24</v>
      </c>
      <c r="D3867" s="103">
        <v>6359</v>
      </c>
      <c r="E3867" s="162">
        <v>44265</v>
      </c>
    </row>
    <row r="3868" spans="1:5" x14ac:dyDescent="0.2">
      <c r="A3868" s="103">
        <v>3760</v>
      </c>
      <c r="B3868" t="s">
        <v>114</v>
      </c>
      <c r="C3868" s="103">
        <v>23</v>
      </c>
      <c r="D3868" s="103">
        <v>13639</v>
      </c>
      <c r="E3868" s="162">
        <v>44265</v>
      </c>
    </row>
    <row r="3869" spans="1:5" x14ac:dyDescent="0.2">
      <c r="A3869" s="103">
        <v>1602</v>
      </c>
      <c r="B3869" t="s">
        <v>88</v>
      </c>
      <c r="C3869" s="103">
        <v>23</v>
      </c>
      <c r="D3869" s="103">
        <v>9099</v>
      </c>
      <c r="E3869" s="162">
        <v>44265</v>
      </c>
    </row>
    <row r="3870" spans="1:5" x14ac:dyDescent="0.2">
      <c r="A3870" s="103">
        <v>3787</v>
      </c>
      <c r="B3870" t="s">
        <v>128</v>
      </c>
      <c r="C3870" s="103">
        <v>22</v>
      </c>
      <c r="D3870" s="103">
        <v>15663</v>
      </c>
      <c r="E3870" s="162">
        <v>44265</v>
      </c>
    </row>
    <row r="3871" spans="1:5" x14ac:dyDescent="0.2">
      <c r="A3871" s="103">
        <v>1613</v>
      </c>
      <c r="B3871" t="s">
        <v>84</v>
      </c>
      <c r="C3871" s="103">
        <v>22</v>
      </c>
      <c r="D3871" s="103">
        <v>10421</v>
      </c>
      <c r="E3871" s="162">
        <v>44265</v>
      </c>
    </row>
    <row r="3872" spans="1:5" x14ac:dyDescent="0.2">
      <c r="A3872" s="103">
        <v>5615</v>
      </c>
      <c r="B3872" t="s">
        <v>105</v>
      </c>
      <c r="C3872" s="103">
        <v>21</v>
      </c>
      <c r="D3872" s="103">
        <v>8590</v>
      </c>
      <c r="E3872" s="162">
        <v>44265</v>
      </c>
    </row>
    <row r="3873" spans="1:5" x14ac:dyDescent="0.2">
      <c r="A3873" s="103">
        <v>5614</v>
      </c>
      <c r="B3873" t="s">
        <v>106</v>
      </c>
      <c r="C3873" s="103">
        <v>21</v>
      </c>
      <c r="D3873" s="103">
        <v>7445</v>
      </c>
      <c r="E3873" s="162">
        <v>44265</v>
      </c>
    </row>
    <row r="3874" spans="1:5" x14ac:dyDescent="0.2">
      <c r="A3874" s="103">
        <v>1601</v>
      </c>
      <c r="B3874" t="s">
        <v>81</v>
      </c>
      <c r="C3874" s="103">
        <v>20</v>
      </c>
      <c r="D3874" s="103">
        <v>10938</v>
      </c>
      <c r="E3874" s="162">
        <v>44265</v>
      </c>
    </row>
    <row r="3875" spans="1:5" x14ac:dyDescent="0.2">
      <c r="A3875" s="103">
        <v>1604</v>
      </c>
      <c r="B3875" t="s">
        <v>86</v>
      </c>
      <c r="C3875" s="103">
        <v>19</v>
      </c>
      <c r="D3875" s="103">
        <v>9184</v>
      </c>
      <c r="E3875" s="162">
        <v>44265</v>
      </c>
    </row>
    <row r="3876" spans="1:5" x14ac:dyDescent="0.2">
      <c r="A3876" s="103">
        <v>1607</v>
      </c>
      <c r="B3876" t="s">
        <v>87</v>
      </c>
      <c r="C3876" s="103">
        <v>14</v>
      </c>
      <c r="D3876" s="103">
        <v>11906</v>
      </c>
      <c r="E3876" s="162">
        <v>44265</v>
      </c>
    </row>
    <row r="3877" spans="1:5" x14ac:dyDescent="0.2">
      <c r="A3877" s="103">
        <v>5602</v>
      </c>
      <c r="B3877" t="s">
        <v>107</v>
      </c>
      <c r="C3877" s="103">
        <v>13</v>
      </c>
      <c r="D3877" s="103">
        <v>5814</v>
      </c>
      <c r="E3877" s="162">
        <v>44265</v>
      </c>
    </row>
    <row r="3878" spans="1:5" x14ac:dyDescent="0.2">
      <c r="A3878" s="103">
        <v>5619</v>
      </c>
      <c r="B3878" t="s">
        <v>102</v>
      </c>
      <c r="C3878" s="103">
        <v>12</v>
      </c>
      <c r="D3878" s="103">
        <v>5231</v>
      </c>
      <c r="E3878" s="162">
        <v>44265</v>
      </c>
    </row>
    <row r="3879" spans="1:5" x14ac:dyDescent="0.2">
      <c r="A3879" s="103">
        <v>5620</v>
      </c>
      <c r="B3879" t="s">
        <v>110</v>
      </c>
      <c r="C3879" s="103">
        <v>12</v>
      </c>
      <c r="D3879" s="103">
        <v>2716</v>
      </c>
      <c r="E3879" s="162">
        <v>44265</v>
      </c>
    </row>
    <row r="3880" spans="1:5" x14ac:dyDescent="0.2">
      <c r="A3880" s="103">
        <v>5621</v>
      </c>
      <c r="B3880" t="s">
        <v>100</v>
      </c>
      <c r="C3880" s="103">
        <v>10</v>
      </c>
      <c r="D3880" s="103">
        <v>2965</v>
      </c>
      <c r="E3880" s="162">
        <v>44265</v>
      </c>
    </row>
    <row r="3881" spans="1:5" x14ac:dyDescent="0.2">
      <c r="A3881" s="103">
        <v>5605</v>
      </c>
      <c r="B3881" t="s">
        <v>101</v>
      </c>
      <c r="C3881" s="103">
        <v>10</v>
      </c>
      <c r="D3881" s="103">
        <v>7245</v>
      </c>
      <c r="E3881" s="162">
        <v>44265</v>
      </c>
    </row>
    <row r="3882" spans="1:5" x14ac:dyDescent="0.2">
      <c r="A3882" s="103">
        <v>5617</v>
      </c>
      <c r="B3882" t="s">
        <v>103</v>
      </c>
      <c r="C3882" s="103">
        <v>10</v>
      </c>
      <c r="D3882" s="103">
        <v>2137</v>
      </c>
      <c r="E3882" s="162">
        <v>44265</v>
      </c>
    </row>
    <row r="3883" spans="1:5" x14ac:dyDescent="0.2">
      <c r="A3883" s="103">
        <v>1605</v>
      </c>
      <c r="B3883" t="s">
        <v>80</v>
      </c>
      <c r="C3883" s="103">
        <v>8</v>
      </c>
      <c r="D3883" s="103">
        <v>3866</v>
      </c>
      <c r="E3883" s="162">
        <v>44265</v>
      </c>
    </row>
    <row r="3884" spans="1:5" x14ac:dyDescent="0.2">
      <c r="A3884" s="103">
        <v>1603</v>
      </c>
      <c r="B3884" t="s">
        <v>89</v>
      </c>
      <c r="C3884" s="103">
        <v>6</v>
      </c>
      <c r="D3884" s="103">
        <v>5235</v>
      </c>
      <c r="E3884" s="162">
        <v>44265</v>
      </c>
    </row>
    <row r="3885" spans="1:5" x14ac:dyDescent="0.2">
      <c r="A3885" s="103">
        <v>1601</v>
      </c>
      <c r="B3885" t="s">
        <v>81</v>
      </c>
      <c r="C3885" s="103">
        <v>43</v>
      </c>
      <c r="D3885" s="103">
        <v>16401</v>
      </c>
      <c r="E3885" s="162">
        <v>44266</v>
      </c>
    </row>
    <row r="3886" spans="1:5" x14ac:dyDescent="0.2">
      <c r="A3886" s="103">
        <v>3751</v>
      </c>
      <c r="B3886" t="s">
        <v>111</v>
      </c>
      <c r="C3886" s="103">
        <v>43</v>
      </c>
      <c r="D3886" s="103">
        <v>17172</v>
      </c>
      <c r="E3886" s="162">
        <v>44266</v>
      </c>
    </row>
    <row r="3887" spans="1:5" x14ac:dyDescent="0.2">
      <c r="A3887" s="103">
        <v>3806</v>
      </c>
      <c r="B3887" t="s">
        <v>118</v>
      </c>
      <c r="C3887" s="103">
        <v>42</v>
      </c>
      <c r="D3887" s="103">
        <v>8396</v>
      </c>
      <c r="E3887" s="162">
        <v>44266</v>
      </c>
    </row>
    <row r="3888" spans="1:5" x14ac:dyDescent="0.2">
      <c r="A3888" s="103">
        <v>1636</v>
      </c>
      <c r="B3888" t="s">
        <v>82</v>
      </c>
      <c r="C3888" s="103">
        <v>39</v>
      </c>
      <c r="D3888" s="103">
        <v>12298</v>
      </c>
      <c r="E3888" s="162">
        <v>44266</v>
      </c>
    </row>
    <row r="3889" spans="1:5" x14ac:dyDescent="0.2">
      <c r="A3889" s="103">
        <v>1608</v>
      </c>
      <c r="B3889" t="s">
        <v>78</v>
      </c>
      <c r="C3889" s="103">
        <v>37</v>
      </c>
      <c r="D3889" s="103">
        <v>12042</v>
      </c>
      <c r="E3889" s="162">
        <v>44266</v>
      </c>
    </row>
    <row r="3890" spans="1:5" x14ac:dyDescent="0.2">
      <c r="A3890" s="103">
        <v>3849</v>
      </c>
      <c r="B3890" t="s">
        <v>147</v>
      </c>
      <c r="C3890" s="103">
        <v>37</v>
      </c>
      <c r="D3890" s="103">
        <v>10801</v>
      </c>
      <c r="E3890" s="162">
        <v>44266</v>
      </c>
    </row>
    <row r="3891" spans="1:5" x14ac:dyDescent="0.2">
      <c r="A3891" s="103">
        <v>3739</v>
      </c>
      <c r="B3891" t="s">
        <v>141</v>
      </c>
      <c r="C3891" s="103">
        <v>36</v>
      </c>
      <c r="D3891" s="103">
        <v>17498</v>
      </c>
      <c r="E3891" s="162">
        <v>44266</v>
      </c>
    </row>
    <row r="3892" spans="1:5" x14ac:dyDescent="0.2">
      <c r="A3892" s="103">
        <v>3718</v>
      </c>
      <c r="B3892" t="s">
        <v>123</v>
      </c>
      <c r="C3892" s="103">
        <v>35</v>
      </c>
      <c r="D3892" s="103">
        <v>14725</v>
      </c>
      <c r="E3892" s="162">
        <v>44266</v>
      </c>
    </row>
    <row r="3893" spans="1:5" x14ac:dyDescent="0.2">
      <c r="A3893" s="103">
        <v>3844</v>
      </c>
      <c r="B3893" t="s">
        <v>130</v>
      </c>
      <c r="C3893" s="103">
        <v>34</v>
      </c>
      <c r="D3893" s="103">
        <v>13260</v>
      </c>
      <c r="E3893" s="162">
        <v>44266</v>
      </c>
    </row>
    <row r="3894" spans="1:5" x14ac:dyDescent="0.2">
      <c r="A3894" s="103">
        <v>3761</v>
      </c>
      <c r="B3894" t="s">
        <v>140</v>
      </c>
      <c r="C3894" s="103">
        <v>34</v>
      </c>
      <c r="D3894" s="103">
        <v>16247</v>
      </c>
      <c r="E3894" s="162">
        <v>44266</v>
      </c>
    </row>
    <row r="3895" spans="1:5" x14ac:dyDescent="0.2">
      <c r="A3895" s="103">
        <v>3753</v>
      </c>
      <c r="B3895" t="s">
        <v>129</v>
      </c>
      <c r="C3895" s="103">
        <v>32</v>
      </c>
      <c r="D3895" s="103">
        <v>11074</v>
      </c>
      <c r="E3895" s="162">
        <v>44266</v>
      </c>
    </row>
    <row r="3896" spans="1:5" x14ac:dyDescent="0.2">
      <c r="A3896" s="103">
        <v>5603</v>
      </c>
      <c r="B3896" t="s">
        <v>109</v>
      </c>
      <c r="C3896" s="103">
        <v>31</v>
      </c>
      <c r="D3896" s="103">
        <v>4849</v>
      </c>
      <c r="E3896" s="162">
        <v>44266</v>
      </c>
    </row>
    <row r="3897" spans="1:5" x14ac:dyDescent="0.2">
      <c r="A3897" s="103">
        <v>5613</v>
      </c>
      <c r="B3897" t="s">
        <v>104</v>
      </c>
      <c r="C3897" s="103">
        <v>30</v>
      </c>
      <c r="D3897" s="103">
        <v>4567</v>
      </c>
      <c r="E3897" s="162">
        <v>44266</v>
      </c>
    </row>
    <row r="3898" spans="1:5" x14ac:dyDescent="0.2">
      <c r="A3898" s="103">
        <v>3764</v>
      </c>
      <c r="B3898" t="s">
        <v>139</v>
      </c>
      <c r="C3898" s="103">
        <v>30</v>
      </c>
      <c r="D3898" s="103">
        <v>15154</v>
      </c>
      <c r="E3898" s="162">
        <v>44266</v>
      </c>
    </row>
    <row r="3899" spans="1:5" x14ac:dyDescent="0.2">
      <c r="A3899" s="103">
        <v>1626</v>
      </c>
      <c r="B3899" t="s">
        <v>79</v>
      </c>
      <c r="C3899" s="103">
        <v>29</v>
      </c>
      <c r="D3899" s="103">
        <v>17082</v>
      </c>
      <c r="E3899" s="162">
        <v>44266</v>
      </c>
    </row>
    <row r="3900" spans="1:5" x14ac:dyDescent="0.2">
      <c r="A3900" s="103">
        <v>3873</v>
      </c>
      <c r="B3900" t="s">
        <v>132</v>
      </c>
      <c r="C3900" s="103">
        <v>29</v>
      </c>
      <c r="D3900" s="103">
        <v>16068</v>
      </c>
      <c r="E3900" s="162">
        <v>44266</v>
      </c>
    </row>
    <row r="3901" spans="1:5" x14ac:dyDescent="0.2">
      <c r="A3901" s="103">
        <v>3752</v>
      </c>
      <c r="B3901" t="s">
        <v>142</v>
      </c>
      <c r="C3901" s="103">
        <v>26</v>
      </c>
      <c r="D3901" s="103">
        <v>10915</v>
      </c>
      <c r="E3901" s="162">
        <v>44266</v>
      </c>
    </row>
    <row r="3902" spans="1:5" x14ac:dyDescent="0.2">
      <c r="A3902" s="103">
        <v>3743</v>
      </c>
      <c r="B3902" t="s">
        <v>131</v>
      </c>
      <c r="C3902" s="103">
        <v>26</v>
      </c>
      <c r="D3902" s="103">
        <v>13368</v>
      </c>
      <c r="E3902" s="162">
        <v>44266</v>
      </c>
    </row>
    <row r="3903" spans="1:5" x14ac:dyDescent="0.2">
      <c r="A3903" s="103">
        <v>3784</v>
      </c>
      <c r="B3903" t="s">
        <v>136</v>
      </c>
      <c r="C3903" s="103">
        <v>25</v>
      </c>
      <c r="D3903" s="103">
        <v>7411</v>
      </c>
      <c r="E3903" s="162">
        <v>44266</v>
      </c>
    </row>
    <row r="3904" spans="1:5" x14ac:dyDescent="0.2">
      <c r="A3904" s="103">
        <v>3842</v>
      </c>
      <c r="B3904" t="s">
        <v>137</v>
      </c>
      <c r="C3904" s="103">
        <v>24</v>
      </c>
      <c r="D3904" s="103">
        <v>11532</v>
      </c>
      <c r="E3904" s="162">
        <v>44266</v>
      </c>
    </row>
    <row r="3905" spans="1:5" x14ac:dyDescent="0.2">
      <c r="A3905" s="103">
        <v>3765</v>
      </c>
      <c r="B3905" t="s">
        <v>119</v>
      </c>
      <c r="C3905" s="103">
        <v>24</v>
      </c>
      <c r="D3905" s="103">
        <v>10819</v>
      </c>
      <c r="E3905" s="162">
        <v>44266</v>
      </c>
    </row>
    <row r="3906" spans="1:5" x14ac:dyDescent="0.2">
      <c r="A3906" s="103">
        <v>3776</v>
      </c>
      <c r="B3906" t="s">
        <v>134</v>
      </c>
      <c r="C3906" s="103">
        <v>24</v>
      </c>
      <c r="D3906" s="103">
        <v>9168</v>
      </c>
      <c r="E3906" s="162">
        <v>44266</v>
      </c>
    </row>
    <row r="3907" spans="1:5" x14ac:dyDescent="0.2">
      <c r="A3907" s="103">
        <v>3788</v>
      </c>
      <c r="B3907" t="s">
        <v>127</v>
      </c>
      <c r="C3907" s="103">
        <v>23</v>
      </c>
      <c r="D3907" s="103">
        <v>14441</v>
      </c>
      <c r="E3907" s="162">
        <v>44266</v>
      </c>
    </row>
    <row r="3908" spans="1:5" x14ac:dyDescent="0.2">
      <c r="A3908" s="103">
        <v>1613</v>
      </c>
      <c r="B3908" t="s">
        <v>84</v>
      </c>
      <c r="C3908" s="103">
        <v>22</v>
      </c>
      <c r="D3908" s="103">
        <v>7976</v>
      </c>
      <c r="E3908" s="162">
        <v>44266</v>
      </c>
    </row>
    <row r="3909" spans="1:5" x14ac:dyDescent="0.2">
      <c r="A3909" s="103">
        <v>3737</v>
      </c>
      <c r="B3909" t="s">
        <v>145</v>
      </c>
      <c r="C3909" s="103">
        <v>21</v>
      </c>
      <c r="D3909" s="103">
        <v>12677</v>
      </c>
      <c r="E3909" s="162">
        <v>44266</v>
      </c>
    </row>
    <row r="3910" spans="1:5" x14ac:dyDescent="0.2">
      <c r="A3910" s="103">
        <v>1619</v>
      </c>
      <c r="B3910" t="s">
        <v>83</v>
      </c>
      <c r="C3910" s="103">
        <v>20</v>
      </c>
      <c r="D3910" s="103">
        <v>9933</v>
      </c>
      <c r="E3910" s="162">
        <v>44266</v>
      </c>
    </row>
    <row r="3911" spans="1:5" x14ac:dyDescent="0.2">
      <c r="A3911" s="103">
        <v>3824</v>
      </c>
      <c r="B3911" t="s">
        <v>135</v>
      </c>
      <c r="C3911" s="103">
        <v>20</v>
      </c>
      <c r="D3911" s="103">
        <v>12563</v>
      </c>
      <c r="E3911" s="162">
        <v>44266</v>
      </c>
    </row>
    <row r="3912" spans="1:5" x14ac:dyDescent="0.2">
      <c r="A3912" s="103">
        <v>3767</v>
      </c>
      <c r="B3912" t="s">
        <v>126</v>
      </c>
      <c r="C3912" s="103">
        <v>19</v>
      </c>
      <c r="D3912" s="103">
        <v>10337</v>
      </c>
      <c r="E3912" s="162">
        <v>44266</v>
      </c>
    </row>
    <row r="3913" spans="1:5" x14ac:dyDescent="0.2">
      <c r="A3913" s="103">
        <v>1632</v>
      </c>
      <c r="B3913" t="s">
        <v>85</v>
      </c>
      <c r="C3913" s="103">
        <v>19</v>
      </c>
      <c r="D3913" s="103">
        <v>6251</v>
      </c>
      <c r="E3913" s="162">
        <v>44266</v>
      </c>
    </row>
    <row r="3914" spans="1:5" x14ac:dyDescent="0.2">
      <c r="A3914" s="103">
        <v>3783</v>
      </c>
      <c r="B3914" t="s">
        <v>124</v>
      </c>
      <c r="C3914" s="103">
        <v>18</v>
      </c>
      <c r="D3914" s="103">
        <v>8529</v>
      </c>
      <c r="E3914" s="162">
        <v>44266</v>
      </c>
    </row>
    <row r="3915" spans="1:5" x14ac:dyDescent="0.2">
      <c r="A3915" s="103">
        <v>5614</v>
      </c>
      <c r="B3915" t="s">
        <v>106</v>
      </c>
      <c r="C3915" s="103">
        <v>18</v>
      </c>
      <c r="D3915" s="103">
        <v>5387</v>
      </c>
      <c r="E3915" s="162">
        <v>44266</v>
      </c>
    </row>
    <row r="3916" spans="1:5" x14ac:dyDescent="0.2">
      <c r="A3916" s="103">
        <v>3843</v>
      </c>
      <c r="B3916" t="s">
        <v>125</v>
      </c>
      <c r="C3916" s="103">
        <v>15</v>
      </c>
      <c r="D3916" s="103">
        <v>4809</v>
      </c>
      <c r="E3916" s="162">
        <v>44266</v>
      </c>
    </row>
    <row r="3917" spans="1:5" x14ac:dyDescent="0.2">
      <c r="A3917" s="103">
        <v>5615</v>
      </c>
      <c r="B3917" t="s">
        <v>105</v>
      </c>
      <c r="C3917" s="103">
        <v>13</v>
      </c>
      <c r="D3917" s="103">
        <v>3336</v>
      </c>
      <c r="E3917" s="162">
        <v>44266</v>
      </c>
    </row>
    <row r="3918" spans="1:5" x14ac:dyDescent="0.2">
      <c r="A3918" s="103">
        <v>3736</v>
      </c>
      <c r="B3918" t="s">
        <v>146</v>
      </c>
      <c r="C3918" s="103">
        <v>13</v>
      </c>
      <c r="D3918" s="103">
        <v>8205</v>
      </c>
      <c r="E3918" s="162">
        <v>44266</v>
      </c>
    </row>
    <row r="3919" spans="1:5" x14ac:dyDescent="0.2">
      <c r="A3919" s="103">
        <v>5605</v>
      </c>
      <c r="B3919" t="s">
        <v>101</v>
      </c>
      <c r="C3919" s="103">
        <v>9</v>
      </c>
      <c r="D3919" s="103">
        <v>6510</v>
      </c>
      <c r="E3919" s="162">
        <v>44266</v>
      </c>
    </row>
    <row r="3920" spans="1:5" x14ac:dyDescent="0.2">
      <c r="A3920" s="103">
        <v>5620</v>
      </c>
      <c r="B3920" t="s">
        <v>110</v>
      </c>
      <c r="C3920" s="103">
        <v>8</v>
      </c>
      <c r="D3920" s="103">
        <v>2562</v>
      </c>
      <c r="E3920" s="162">
        <v>44266</v>
      </c>
    </row>
    <row r="3921" spans="1:5" x14ac:dyDescent="0.2">
      <c r="A3921" s="103">
        <v>5619</v>
      </c>
      <c r="B3921" t="s">
        <v>102</v>
      </c>
      <c r="C3921" s="103">
        <v>7</v>
      </c>
      <c r="D3921" s="103">
        <v>7648</v>
      </c>
      <c r="E3921" s="162">
        <v>44266</v>
      </c>
    </row>
    <row r="3922" spans="1:5" x14ac:dyDescent="0.2">
      <c r="A3922" s="103">
        <v>5602</v>
      </c>
      <c r="B3922" t="s">
        <v>107</v>
      </c>
      <c r="C3922" s="103">
        <v>7</v>
      </c>
      <c r="D3922" s="103">
        <v>5354</v>
      </c>
      <c r="E3922" s="162">
        <v>44266</v>
      </c>
    </row>
    <row r="3923" spans="1:5" x14ac:dyDescent="0.2">
      <c r="A3923" s="103">
        <v>5617</v>
      </c>
      <c r="B3923" t="s">
        <v>103</v>
      </c>
      <c r="C3923" s="103">
        <v>6</v>
      </c>
      <c r="D3923" s="103">
        <v>2890</v>
      </c>
      <c r="E3923" s="162">
        <v>44266</v>
      </c>
    </row>
    <row r="3924" spans="1:5" x14ac:dyDescent="0.2">
      <c r="A3924" s="103">
        <v>5621</v>
      </c>
      <c r="B3924" t="s">
        <v>100</v>
      </c>
      <c r="C3924" s="103">
        <v>3</v>
      </c>
      <c r="D3924" s="103">
        <v>4231</v>
      </c>
      <c r="E3924" s="162">
        <v>44266</v>
      </c>
    </row>
    <row r="3925" spans="1:5" x14ac:dyDescent="0.2">
      <c r="A3925" s="103">
        <v>1605</v>
      </c>
      <c r="B3925" t="s">
        <v>80</v>
      </c>
      <c r="C3925" s="103">
        <v>2</v>
      </c>
      <c r="D3925" s="103">
        <v>1500</v>
      </c>
      <c r="E3925" s="162">
        <v>44266</v>
      </c>
    </row>
    <row r="3926" spans="1:5" x14ac:dyDescent="0.2">
      <c r="A3926" s="103">
        <v>3718</v>
      </c>
      <c r="B3926" t="s">
        <v>123</v>
      </c>
      <c r="C3926" s="103">
        <v>45</v>
      </c>
      <c r="D3926" s="103">
        <v>16557</v>
      </c>
      <c r="E3926" s="162">
        <v>44267</v>
      </c>
    </row>
    <row r="3927" spans="1:5" x14ac:dyDescent="0.2">
      <c r="A3927" s="103">
        <v>3859</v>
      </c>
      <c r="B3927" t="s">
        <v>117</v>
      </c>
      <c r="C3927" s="103">
        <v>37</v>
      </c>
      <c r="D3927" s="103">
        <v>16258</v>
      </c>
      <c r="E3927" s="162">
        <v>44267</v>
      </c>
    </row>
    <row r="3928" spans="1:5" x14ac:dyDescent="0.2">
      <c r="A3928" s="103">
        <v>3743</v>
      </c>
      <c r="B3928" t="s">
        <v>131</v>
      </c>
      <c r="C3928" s="103">
        <v>36</v>
      </c>
      <c r="D3928" s="103">
        <v>17730</v>
      </c>
      <c r="E3928" s="162">
        <v>44267</v>
      </c>
    </row>
    <row r="3929" spans="1:5" x14ac:dyDescent="0.2">
      <c r="A3929" s="103">
        <v>3844</v>
      </c>
      <c r="B3929" t="s">
        <v>130</v>
      </c>
      <c r="C3929" s="103">
        <v>35</v>
      </c>
      <c r="D3929" s="103">
        <v>13355</v>
      </c>
      <c r="E3929" s="162">
        <v>44267</v>
      </c>
    </row>
    <row r="3930" spans="1:5" x14ac:dyDescent="0.2">
      <c r="A3930" s="103">
        <v>3751</v>
      </c>
      <c r="B3930" t="s">
        <v>111</v>
      </c>
      <c r="C3930" s="103">
        <v>34</v>
      </c>
      <c r="D3930" s="103">
        <v>13620</v>
      </c>
      <c r="E3930" s="162">
        <v>44267</v>
      </c>
    </row>
    <row r="3931" spans="1:5" x14ac:dyDescent="0.2">
      <c r="A3931" s="103">
        <v>5613</v>
      </c>
      <c r="B3931" t="s">
        <v>104</v>
      </c>
      <c r="C3931" s="103">
        <v>32</v>
      </c>
      <c r="D3931" s="103">
        <v>6627</v>
      </c>
      <c r="E3931" s="162">
        <v>44267</v>
      </c>
    </row>
    <row r="3932" spans="1:5" x14ac:dyDescent="0.2">
      <c r="A3932" s="103">
        <v>3761</v>
      </c>
      <c r="B3932" t="s">
        <v>140</v>
      </c>
      <c r="C3932" s="103">
        <v>31</v>
      </c>
      <c r="D3932" s="103">
        <v>13399</v>
      </c>
      <c r="E3932" s="162">
        <v>44267</v>
      </c>
    </row>
    <row r="3933" spans="1:5" x14ac:dyDescent="0.2">
      <c r="A3933" s="103">
        <v>5603</v>
      </c>
      <c r="B3933" t="s">
        <v>109</v>
      </c>
      <c r="C3933" s="103">
        <v>31</v>
      </c>
      <c r="D3933" s="103">
        <v>3472</v>
      </c>
      <c r="E3933" s="162">
        <v>44267</v>
      </c>
    </row>
    <row r="3934" spans="1:5" x14ac:dyDescent="0.2">
      <c r="A3934" s="103">
        <v>3739</v>
      </c>
      <c r="B3934" t="s">
        <v>141</v>
      </c>
      <c r="C3934" s="103">
        <v>30</v>
      </c>
      <c r="D3934" s="103">
        <v>12419</v>
      </c>
      <c r="E3934" s="162">
        <v>44267</v>
      </c>
    </row>
    <row r="3935" spans="1:5" x14ac:dyDescent="0.2">
      <c r="A3935" s="103">
        <v>3752</v>
      </c>
      <c r="B3935" t="s">
        <v>142</v>
      </c>
      <c r="C3935" s="103">
        <v>29</v>
      </c>
      <c r="D3935" s="103">
        <v>17196</v>
      </c>
      <c r="E3935" s="162">
        <v>44267</v>
      </c>
    </row>
    <row r="3936" spans="1:5" x14ac:dyDescent="0.2">
      <c r="A3936" s="103">
        <v>3795</v>
      </c>
      <c r="B3936" t="s">
        <v>138</v>
      </c>
      <c r="C3936" s="103">
        <v>28</v>
      </c>
      <c r="D3936" s="103">
        <v>15891</v>
      </c>
      <c r="E3936" s="162">
        <v>44267</v>
      </c>
    </row>
    <row r="3937" spans="1:5" x14ac:dyDescent="0.2">
      <c r="A3937" s="103">
        <v>3753</v>
      </c>
      <c r="B3937" t="s">
        <v>129</v>
      </c>
      <c r="C3937" s="103">
        <v>27</v>
      </c>
      <c r="D3937" s="103">
        <v>13902</v>
      </c>
      <c r="E3937" s="162">
        <v>44267</v>
      </c>
    </row>
    <row r="3938" spans="1:5" x14ac:dyDescent="0.2">
      <c r="A3938" s="103">
        <v>3742</v>
      </c>
      <c r="B3938" t="s">
        <v>121</v>
      </c>
      <c r="C3938" s="103">
        <v>27</v>
      </c>
      <c r="D3938" s="103">
        <v>15782</v>
      </c>
      <c r="E3938" s="162">
        <v>44267</v>
      </c>
    </row>
    <row r="3939" spans="1:5" x14ac:dyDescent="0.2">
      <c r="A3939" s="103">
        <v>3764</v>
      </c>
      <c r="B3939" t="s">
        <v>139</v>
      </c>
      <c r="C3939" s="103">
        <v>26</v>
      </c>
      <c r="D3939" s="103">
        <v>13305</v>
      </c>
      <c r="E3939" s="162">
        <v>44267</v>
      </c>
    </row>
    <row r="3940" spans="1:5" x14ac:dyDescent="0.2">
      <c r="A3940" s="103">
        <v>3784</v>
      </c>
      <c r="B3940" t="s">
        <v>136</v>
      </c>
      <c r="C3940" s="103">
        <v>24</v>
      </c>
      <c r="D3940" s="103">
        <v>8821</v>
      </c>
      <c r="E3940" s="162">
        <v>44267</v>
      </c>
    </row>
    <row r="3941" spans="1:5" x14ac:dyDescent="0.2">
      <c r="A3941" s="103">
        <v>1619</v>
      </c>
      <c r="B3941" t="s">
        <v>83</v>
      </c>
      <c r="C3941" s="103">
        <v>22</v>
      </c>
      <c r="D3941" s="103">
        <v>8847</v>
      </c>
      <c r="E3941" s="162">
        <v>44267</v>
      </c>
    </row>
    <row r="3942" spans="1:5" x14ac:dyDescent="0.2">
      <c r="A3942" s="103">
        <v>5614</v>
      </c>
      <c r="B3942" t="s">
        <v>106</v>
      </c>
      <c r="C3942" s="103">
        <v>22</v>
      </c>
      <c r="D3942" s="103">
        <v>4477</v>
      </c>
      <c r="E3942" s="162">
        <v>44267</v>
      </c>
    </row>
    <row r="3943" spans="1:5" x14ac:dyDescent="0.2">
      <c r="A3943" s="103">
        <v>1608</v>
      </c>
      <c r="B3943" t="s">
        <v>78</v>
      </c>
      <c r="C3943" s="103">
        <v>21</v>
      </c>
      <c r="D3943" s="103">
        <v>8883</v>
      </c>
      <c r="E3943" s="162">
        <v>44267</v>
      </c>
    </row>
    <row r="3944" spans="1:5" x14ac:dyDescent="0.2">
      <c r="A3944" s="103">
        <v>3737</v>
      </c>
      <c r="B3944" t="s">
        <v>145</v>
      </c>
      <c r="C3944" s="103">
        <v>21</v>
      </c>
      <c r="D3944" s="103">
        <v>18455</v>
      </c>
      <c r="E3944" s="162">
        <v>44267</v>
      </c>
    </row>
    <row r="3945" spans="1:5" x14ac:dyDescent="0.2">
      <c r="A3945" s="103">
        <v>3776</v>
      </c>
      <c r="B3945" t="s">
        <v>134</v>
      </c>
      <c r="C3945" s="103">
        <v>20</v>
      </c>
      <c r="D3945" s="103">
        <v>13944</v>
      </c>
      <c r="E3945" s="162">
        <v>44267</v>
      </c>
    </row>
    <row r="3946" spans="1:5" x14ac:dyDescent="0.2">
      <c r="A3946" s="103">
        <v>1601</v>
      </c>
      <c r="B3946" t="s">
        <v>81</v>
      </c>
      <c r="C3946" s="103">
        <v>19</v>
      </c>
      <c r="D3946" s="103">
        <v>10685</v>
      </c>
      <c r="E3946" s="162">
        <v>44267</v>
      </c>
    </row>
    <row r="3947" spans="1:5" x14ac:dyDescent="0.2">
      <c r="A3947" s="103">
        <v>3788</v>
      </c>
      <c r="B3947" t="s">
        <v>127</v>
      </c>
      <c r="C3947" s="103">
        <v>19</v>
      </c>
      <c r="D3947" s="103">
        <v>17906</v>
      </c>
      <c r="E3947" s="162">
        <v>44267</v>
      </c>
    </row>
    <row r="3948" spans="1:5" x14ac:dyDescent="0.2">
      <c r="A3948" s="103">
        <v>1604</v>
      </c>
      <c r="B3948" t="s">
        <v>86</v>
      </c>
      <c r="C3948" s="103">
        <v>19</v>
      </c>
      <c r="D3948" s="103">
        <v>9194</v>
      </c>
      <c r="E3948" s="162">
        <v>44267</v>
      </c>
    </row>
    <row r="3949" spans="1:5" x14ac:dyDescent="0.2">
      <c r="A3949" s="103">
        <v>3760</v>
      </c>
      <c r="B3949" t="s">
        <v>114</v>
      </c>
      <c r="C3949" s="103">
        <v>18</v>
      </c>
      <c r="D3949" s="103">
        <v>14883</v>
      </c>
      <c r="E3949" s="162">
        <v>44267</v>
      </c>
    </row>
    <row r="3950" spans="1:5" x14ac:dyDescent="0.2">
      <c r="A3950" s="103">
        <v>1607</v>
      </c>
      <c r="B3950" t="s">
        <v>87</v>
      </c>
      <c r="C3950" s="103">
        <v>18</v>
      </c>
      <c r="D3950" s="103">
        <v>12437</v>
      </c>
      <c r="E3950" s="162">
        <v>44267</v>
      </c>
    </row>
    <row r="3951" spans="1:5" x14ac:dyDescent="0.2">
      <c r="A3951" s="103">
        <v>1602</v>
      </c>
      <c r="B3951" t="s">
        <v>88</v>
      </c>
      <c r="C3951" s="103">
        <v>18</v>
      </c>
      <c r="D3951" s="103">
        <v>8391</v>
      </c>
      <c r="E3951" s="162">
        <v>44267</v>
      </c>
    </row>
    <row r="3952" spans="1:5" x14ac:dyDescent="0.2">
      <c r="A3952" s="103">
        <v>1626</v>
      </c>
      <c r="B3952" t="s">
        <v>79</v>
      </c>
      <c r="C3952" s="103">
        <v>17</v>
      </c>
      <c r="D3952" s="103">
        <v>10690</v>
      </c>
      <c r="E3952" s="162">
        <v>44267</v>
      </c>
    </row>
    <row r="3953" spans="1:5" x14ac:dyDescent="0.2">
      <c r="A3953" s="103">
        <v>3783</v>
      </c>
      <c r="B3953" t="s">
        <v>124</v>
      </c>
      <c r="C3953" s="103">
        <v>16</v>
      </c>
      <c r="D3953" s="103">
        <v>11483</v>
      </c>
      <c r="E3953" s="162">
        <v>44267</v>
      </c>
    </row>
    <row r="3954" spans="1:5" x14ac:dyDescent="0.2">
      <c r="A3954" s="103">
        <v>3767</v>
      </c>
      <c r="B3954" t="s">
        <v>126</v>
      </c>
      <c r="C3954" s="103">
        <v>16</v>
      </c>
      <c r="D3954" s="103">
        <v>8321</v>
      </c>
      <c r="E3954" s="162">
        <v>44267</v>
      </c>
    </row>
    <row r="3955" spans="1:5" x14ac:dyDescent="0.2">
      <c r="A3955" s="103">
        <v>5602</v>
      </c>
      <c r="B3955" t="s">
        <v>107</v>
      </c>
      <c r="C3955" s="103">
        <v>13</v>
      </c>
      <c r="D3955" s="103">
        <v>3849</v>
      </c>
      <c r="E3955" s="162">
        <v>44267</v>
      </c>
    </row>
    <row r="3956" spans="1:5" x14ac:dyDescent="0.2">
      <c r="A3956" s="103">
        <v>5620</v>
      </c>
      <c r="B3956" t="s">
        <v>110</v>
      </c>
      <c r="C3956" s="103">
        <v>12</v>
      </c>
      <c r="D3956" s="103">
        <v>4128</v>
      </c>
      <c r="E3956" s="162">
        <v>44267</v>
      </c>
    </row>
    <row r="3957" spans="1:5" x14ac:dyDescent="0.2">
      <c r="A3957" s="103">
        <v>5605</v>
      </c>
      <c r="B3957" t="s">
        <v>101</v>
      </c>
      <c r="C3957" s="103">
        <v>11</v>
      </c>
      <c r="D3957" s="103">
        <v>8249</v>
      </c>
      <c r="E3957" s="162">
        <v>44267</v>
      </c>
    </row>
    <row r="3958" spans="1:5" x14ac:dyDescent="0.2">
      <c r="A3958" s="103">
        <v>5619</v>
      </c>
      <c r="B3958" t="s">
        <v>102</v>
      </c>
      <c r="C3958" s="103">
        <v>11</v>
      </c>
      <c r="D3958" s="103">
        <v>3067</v>
      </c>
      <c r="E3958" s="162">
        <v>44267</v>
      </c>
    </row>
    <row r="3959" spans="1:5" x14ac:dyDescent="0.2">
      <c r="A3959" s="103">
        <v>5617</v>
      </c>
      <c r="B3959" t="s">
        <v>103</v>
      </c>
      <c r="C3959" s="103">
        <v>10</v>
      </c>
      <c r="D3959" s="103">
        <v>4811</v>
      </c>
      <c r="E3959" s="162">
        <v>44267</v>
      </c>
    </row>
    <row r="3960" spans="1:5" x14ac:dyDescent="0.2">
      <c r="A3960" s="103">
        <v>5621</v>
      </c>
      <c r="B3960" t="s">
        <v>100</v>
      </c>
      <c r="C3960" s="103">
        <v>9</v>
      </c>
      <c r="D3960" s="103">
        <v>2266</v>
      </c>
      <c r="E3960" s="162">
        <v>44267</v>
      </c>
    </row>
    <row r="3961" spans="1:5" x14ac:dyDescent="0.2">
      <c r="A3961" s="103">
        <v>1632</v>
      </c>
      <c r="B3961" t="s">
        <v>85</v>
      </c>
      <c r="C3961" s="103">
        <v>8</v>
      </c>
      <c r="D3961" s="103">
        <v>2223</v>
      </c>
      <c r="E3961" s="162">
        <v>44267</v>
      </c>
    </row>
    <row r="3962" spans="1:5" x14ac:dyDescent="0.2">
      <c r="A3962" s="103">
        <v>5615</v>
      </c>
      <c r="B3962" t="s">
        <v>105</v>
      </c>
      <c r="C3962" s="103">
        <v>8</v>
      </c>
      <c r="D3962" s="103">
        <v>3646</v>
      </c>
      <c r="E3962" s="162">
        <v>44267</v>
      </c>
    </row>
    <row r="3963" spans="1:5" x14ac:dyDescent="0.2">
      <c r="A3963" s="103">
        <v>3765</v>
      </c>
      <c r="B3963" t="s">
        <v>119</v>
      </c>
      <c r="C3963" s="103">
        <v>7</v>
      </c>
      <c r="D3963" s="103">
        <v>4075</v>
      </c>
      <c r="E3963" s="162">
        <v>44267</v>
      </c>
    </row>
    <row r="3964" spans="1:5" x14ac:dyDescent="0.2">
      <c r="A3964" s="103">
        <v>1605</v>
      </c>
      <c r="B3964" t="s">
        <v>80</v>
      </c>
      <c r="C3964" s="103">
        <v>6</v>
      </c>
      <c r="D3964" s="103">
        <v>2103</v>
      </c>
      <c r="E3964" s="162">
        <v>44267</v>
      </c>
    </row>
    <row r="3965" spans="1:5" x14ac:dyDescent="0.2">
      <c r="A3965" s="103">
        <v>1613</v>
      </c>
      <c r="B3965" t="s">
        <v>84</v>
      </c>
      <c r="C3965" s="103">
        <v>6</v>
      </c>
      <c r="D3965" s="103">
        <v>1514</v>
      </c>
      <c r="E3965" s="162">
        <v>44267</v>
      </c>
    </row>
    <row r="3966" spans="1:5" x14ac:dyDescent="0.2">
      <c r="A3966" s="103">
        <v>3844</v>
      </c>
      <c r="B3966" t="s">
        <v>130</v>
      </c>
      <c r="C3966" s="103">
        <v>47</v>
      </c>
      <c r="D3966" s="103">
        <v>18443</v>
      </c>
      <c r="E3966" s="162">
        <v>44268</v>
      </c>
    </row>
    <row r="3967" spans="1:5" x14ac:dyDescent="0.2">
      <c r="A3967" s="103">
        <v>1602</v>
      </c>
      <c r="B3967" t="s">
        <v>88</v>
      </c>
      <c r="C3967" s="103">
        <v>45</v>
      </c>
      <c r="D3967" s="103">
        <v>14415</v>
      </c>
      <c r="E3967" s="162">
        <v>44268</v>
      </c>
    </row>
    <row r="3968" spans="1:5" x14ac:dyDescent="0.2">
      <c r="A3968" s="103">
        <v>1632</v>
      </c>
      <c r="B3968" t="s">
        <v>85</v>
      </c>
      <c r="C3968" s="103">
        <v>43</v>
      </c>
      <c r="D3968" s="103">
        <v>16717</v>
      </c>
      <c r="E3968" s="162">
        <v>44268</v>
      </c>
    </row>
    <row r="3969" spans="1:5" x14ac:dyDescent="0.2">
      <c r="A3969" s="103">
        <v>3846</v>
      </c>
      <c r="B3969" t="s">
        <v>120</v>
      </c>
      <c r="C3969" s="103">
        <v>40</v>
      </c>
      <c r="D3969" s="103">
        <v>15051</v>
      </c>
      <c r="E3969" s="162">
        <v>44268</v>
      </c>
    </row>
    <row r="3970" spans="1:5" x14ac:dyDescent="0.2">
      <c r="A3970" s="103">
        <v>3736</v>
      </c>
      <c r="B3970" t="s">
        <v>146</v>
      </c>
      <c r="C3970" s="103">
        <v>36</v>
      </c>
      <c r="D3970" s="103">
        <v>11749</v>
      </c>
      <c r="E3970" s="162">
        <v>44268</v>
      </c>
    </row>
    <row r="3971" spans="1:5" x14ac:dyDescent="0.2">
      <c r="A3971" s="103">
        <v>3737</v>
      </c>
      <c r="B3971" t="s">
        <v>145</v>
      </c>
      <c r="C3971" s="103">
        <v>34</v>
      </c>
      <c r="D3971" s="103">
        <v>16205</v>
      </c>
      <c r="E3971" s="162">
        <v>44268</v>
      </c>
    </row>
    <row r="3972" spans="1:5" x14ac:dyDescent="0.2">
      <c r="A3972" s="103">
        <v>3752</v>
      </c>
      <c r="B3972" t="s">
        <v>142</v>
      </c>
      <c r="C3972" s="103">
        <v>32</v>
      </c>
      <c r="D3972" s="103">
        <v>15851</v>
      </c>
      <c r="E3972" s="162">
        <v>44268</v>
      </c>
    </row>
    <row r="3973" spans="1:5" x14ac:dyDescent="0.2">
      <c r="A3973" s="103">
        <v>3742</v>
      </c>
      <c r="B3973" t="s">
        <v>121</v>
      </c>
      <c r="C3973" s="103">
        <v>32</v>
      </c>
      <c r="D3973" s="103">
        <v>12445</v>
      </c>
      <c r="E3973" s="162">
        <v>44268</v>
      </c>
    </row>
    <row r="3974" spans="1:5" x14ac:dyDescent="0.2">
      <c r="A3974" s="103">
        <v>3787</v>
      </c>
      <c r="B3974" t="s">
        <v>128</v>
      </c>
      <c r="C3974" s="103">
        <v>30</v>
      </c>
      <c r="D3974" s="103">
        <v>12893</v>
      </c>
      <c r="E3974" s="162">
        <v>44268</v>
      </c>
    </row>
    <row r="3975" spans="1:5" x14ac:dyDescent="0.2">
      <c r="A3975" s="103">
        <v>3791</v>
      </c>
      <c r="B3975" t="s">
        <v>143</v>
      </c>
      <c r="C3975" s="103">
        <v>30</v>
      </c>
      <c r="D3975" s="103">
        <v>13064</v>
      </c>
      <c r="E3975" s="162">
        <v>44268</v>
      </c>
    </row>
    <row r="3976" spans="1:5" x14ac:dyDescent="0.2">
      <c r="A3976" s="103">
        <v>3776</v>
      </c>
      <c r="B3976" t="s">
        <v>134</v>
      </c>
      <c r="C3976" s="103">
        <v>30</v>
      </c>
      <c r="D3976" s="103">
        <v>12231</v>
      </c>
      <c r="E3976" s="162">
        <v>44268</v>
      </c>
    </row>
    <row r="3977" spans="1:5" x14ac:dyDescent="0.2">
      <c r="A3977" s="103">
        <v>3753</v>
      </c>
      <c r="B3977" t="s">
        <v>129</v>
      </c>
      <c r="C3977" s="103">
        <v>29</v>
      </c>
      <c r="D3977" s="103">
        <v>18740</v>
      </c>
      <c r="E3977" s="162">
        <v>44268</v>
      </c>
    </row>
    <row r="3978" spans="1:5" x14ac:dyDescent="0.2">
      <c r="A3978" s="103">
        <v>3806</v>
      </c>
      <c r="B3978" t="s">
        <v>118</v>
      </c>
      <c r="C3978" s="103">
        <v>29</v>
      </c>
      <c r="D3978" s="103">
        <v>10057</v>
      </c>
      <c r="E3978" s="162">
        <v>44268</v>
      </c>
    </row>
    <row r="3979" spans="1:5" x14ac:dyDescent="0.2">
      <c r="A3979" s="103">
        <v>3788</v>
      </c>
      <c r="B3979" t="s">
        <v>127</v>
      </c>
      <c r="C3979" s="103">
        <v>28</v>
      </c>
      <c r="D3979" s="103">
        <v>17411</v>
      </c>
      <c r="E3979" s="162">
        <v>44268</v>
      </c>
    </row>
    <row r="3980" spans="1:5" x14ac:dyDescent="0.2">
      <c r="A3980" s="103">
        <v>3765</v>
      </c>
      <c r="B3980" t="s">
        <v>119</v>
      </c>
      <c r="C3980" s="103">
        <v>27</v>
      </c>
      <c r="D3980" s="103">
        <v>14370</v>
      </c>
      <c r="E3980" s="162">
        <v>44268</v>
      </c>
    </row>
    <row r="3981" spans="1:5" x14ac:dyDescent="0.2">
      <c r="A3981" s="103">
        <v>3751</v>
      </c>
      <c r="B3981" t="s">
        <v>111</v>
      </c>
      <c r="C3981" s="103">
        <v>26</v>
      </c>
      <c r="D3981" s="103">
        <v>11635</v>
      </c>
      <c r="E3981" s="162">
        <v>44268</v>
      </c>
    </row>
    <row r="3982" spans="1:5" x14ac:dyDescent="0.2">
      <c r="A3982" s="103">
        <v>3764</v>
      </c>
      <c r="B3982" t="s">
        <v>139</v>
      </c>
      <c r="C3982" s="103">
        <v>26</v>
      </c>
      <c r="D3982" s="103">
        <v>9384</v>
      </c>
      <c r="E3982" s="162">
        <v>44268</v>
      </c>
    </row>
    <row r="3983" spans="1:5" x14ac:dyDescent="0.2">
      <c r="A3983" s="103">
        <v>3824</v>
      </c>
      <c r="B3983" t="s">
        <v>135</v>
      </c>
      <c r="C3983" s="103">
        <v>26</v>
      </c>
      <c r="D3983" s="103">
        <v>13949</v>
      </c>
      <c r="E3983" s="162">
        <v>44268</v>
      </c>
    </row>
    <row r="3984" spans="1:5" x14ac:dyDescent="0.2">
      <c r="A3984" s="103">
        <v>3842</v>
      </c>
      <c r="B3984" t="s">
        <v>137</v>
      </c>
      <c r="C3984" s="103">
        <v>25</v>
      </c>
      <c r="D3984" s="103">
        <v>15053</v>
      </c>
      <c r="E3984" s="162">
        <v>44268</v>
      </c>
    </row>
    <row r="3985" spans="1:5" x14ac:dyDescent="0.2">
      <c r="A3985" s="103">
        <v>1613</v>
      </c>
      <c r="B3985" t="s">
        <v>84</v>
      </c>
      <c r="C3985" s="103">
        <v>21</v>
      </c>
      <c r="D3985" s="103">
        <v>9341</v>
      </c>
      <c r="E3985" s="162">
        <v>44268</v>
      </c>
    </row>
    <row r="3986" spans="1:5" x14ac:dyDescent="0.2">
      <c r="A3986" s="103">
        <v>3795</v>
      </c>
      <c r="B3986" t="s">
        <v>138</v>
      </c>
      <c r="C3986" s="103">
        <v>20</v>
      </c>
      <c r="D3986" s="103">
        <v>12726</v>
      </c>
      <c r="E3986" s="162">
        <v>44268</v>
      </c>
    </row>
    <row r="3987" spans="1:5" x14ac:dyDescent="0.2">
      <c r="A3987" s="103">
        <v>1626</v>
      </c>
      <c r="B3987" t="s">
        <v>79</v>
      </c>
      <c r="C3987" s="103">
        <v>17</v>
      </c>
      <c r="D3987" s="103">
        <v>8157</v>
      </c>
      <c r="E3987" s="162">
        <v>44268</v>
      </c>
    </row>
    <row r="3988" spans="1:5" x14ac:dyDescent="0.2">
      <c r="A3988" s="103">
        <v>3723</v>
      </c>
      <c r="B3988" t="s">
        <v>113</v>
      </c>
      <c r="C3988" s="103">
        <v>16</v>
      </c>
      <c r="D3988" s="103">
        <v>12297</v>
      </c>
      <c r="E3988" s="162">
        <v>44268</v>
      </c>
    </row>
    <row r="3989" spans="1:5" x14ac:dyDescent="0.2">
      <c r="A3989" s="103">
        <v>1605</v>
      </c>
      <c r="B3989" t="s">
        <v>80</v>
      </c>
      <c r="C3989" s="103">
        <v>3</v>
      </c>
      <c r="D3989" s="103">
        <v>1676</v>
      </c>
      <c r="E3989" s="162">
        <v>44268</v>
      </c>
    </row>
    <row r="3990" spans="1:5" x14ac:dyDescent="0.2">
      <c r="A3990" s="103">
        <v>1603</v>
      </c>
      <c r="B3990" t="s">
        <v>89</v>
      </c>
      <c r="C3990" s="103">
        <v>2</v>
      </c>
      <c r="D3990" s="103">
        <v>644</v>
      </c>
      <c r="E3990" s="162">
        <v>44268</v>
      </c>
    </row>
    <row r="3991" spans="1:5" x14ac:dyDescent="0.2">
      <c r="A3991" s="103">
        <v>3843</v>
      </c>
      <c r="B3991" t="s">
        <v>125</v>
      </c>
      <c r="C3991" s="103">
        <v>44</v>
      </c>
      <c r="D3991" s="103">
        <v>15575</v>
      </c>
      <c r="E3991" s="162">
        <v>44269</v>
      </c>
    </row>
    <row r="3992" spans="1:5" x14ac:dyDescent="0.2">
      <c r="A3992" s="103">
        <v>3846</v>
      </c>
      <c r="B3992" t="s">
        <v>120</v>
      </c>
      <c r="C3992" s="103">
        <v>37</v>
      </c>
      <c r="D3992" s="103">
        <v>13055</v>
      </c>
      <c r="E3992" s="162">
        <v>44269</v>
      </c>
    </row>
    <row r="3993" spans="1:5" x14ac:dyDescent="0.2">
      <c r="A3993" s="103">
        <v>3844</v>
      </c>
      <c r="B3993" t="s">
        <v>130</v>
      </c>
      <c r="C3993" s="103">
        <v>33</v>
      </c>
      <c r="D3993" s="103">
        <v>13501</v>
      </c>
      <c r="E3993" s="162">
        <v>44269</v>
      </c>
    </row>
    <row r="3994" spans="1:5" x14ac:dyDescent="0.2">
      <c r="A3994" s="103">
        <v>3765</v>
      </c>
      <c r="B3994" t="s">
        <v>119</v>
      </c>
      <c r="C3994" s="103">
        <v>31</v>
      </c>
      <c r="D3994" s="103">
        <v>12391</v>
      </c>
      <c r="E3994" s="162">
        <v>44269</v>
      </c>
    </row>
    <row r="3995" spans="1:5" x14ac:dyDescent="0.2">
      <c r="A3995" s="103">
        <v>3722</v>
      </c>
      <c r="B3995" t="s">
        <v>99</v>
      </c>
      <c r="C3995" s="103">
        <v>28</v>
      </c>
      <c r="D3995" s="103">
        <v>7093</v>
      </c>
      <c r="E3995" s="162">
        <v>44269</v>
      </c>
    </row>
    <row r="3996" spans="1:5" x14ac:dyDescent="0.2">
      <c r="A3996" s="103">
        <v>3806</v>
      </c>
      <c r="B3996" t="s">
        <v>118</v>
      </c>
      <c r="C3996" s="103">
        <v>27</v>
      </c>
      <c r="D3996" s="103">
        <v>8297</v>
      </c>
      <c r="E3996" s="162">
        <v>44269</v>
      </c>
    </row>
    <row r="3997" spans="1:5" x14ac:dyDescent="0.2">
      <c r="A3997" s="103">
        <v>3859</v>
      </c>
      <c r="B3997" t="s">
        <v>117</v>
      </c>
      <c r="C3997" s="103">
        <v>21</v>
      </c>
      <c r="D3997" s="103">
        <v>8845</v>
      </c>
      <c r="E3997" s="162">
        <v>44269</v>
      </c>
    </row>
    <row r="3998" spans="1:5" x14ac:dyDescent="0.2">
      <c r="A3998" s="103">
        <v>3783</v>
      </c>
      <c r="B3998" t="s">
        <v>124</v>
      </c>
      <c r="C3998" s="103">
        <v>19</v>
      </c>
      <c r="D3998" s="103">
        <v>8182</v>
      </c>
      <c r="E3998" s="162">
        <v>44269</v>
      </c>
    </row>
    <row r="3999" spans="1:5" x14ac:dyDescent="0.2">
      <c r="A3999" s="103">
        <v>3743</v>
      </c>
      <c r="B3999" t="s">
        <v>131</v>
      </c>
      <c r="C3999" s="103">
        <v>18</v>
      </c>
      <c r="D3999" s="103">
        <v>9953</v>
      </c>
      <c r="E3999" s="162">
        <v>44269</v>
      </c>
    </row>
    <row r="4000" spans="1:5" x14ac:dyDescent="0.2">
      <c r="A4000" s="103">
        <v>3797</v>
      </c>
      <c r="B4000" t="s">
        <v>112</v>
      </c>
      <c r="C4000" s="103">
        <v>17</v>
      </c>
      <c r="D4000" s="103">
        <v>7141</v>
      </c>
      <c r="E4000" s="162">
        <v>44269</v>
      </c>
    </row>
    <row r="4001" spans="1:5" x14ac:dyDescent="0.2">
      <c r="A4001" s="103">
        <v>3795</v>
      </c>
      <c r="B4001" t="s">
        <v>138</v>
      </c>
      <c r="C4001" s="103">
        <v>17</v>
      </c>
      <c r="D4001" s="103">
        <v>11739</v>
      </c>
      <c r="E4001" s="162">
        <v>44269</v>
      </c>
    </row>
    <row r="4002" spans="1:5" x14ac:dyDescent="0.2">
      <c r="A4002" s="103">
        <v>3739</v>
      </c>
      <c r="B4002" t="s">
        <v>141</v>
      </c>
      <c r="C4002" s="103">
        <v>17</v>
      </c>
      <c r="D4002" s="103">
        <v>9389</v>
      </c>
      <c r="E4002" s="162">
        <v>44269</v>
      </c>
    </row>
    <row r="4003" spans="1:5" x14ac:dyDescent="0.2">
      <c r="A4003" s="103">
        <v>3752</v>
      </c>
      <c r="B4003" t="s">
        <v>142</v>
      </c>
      <c r="C4003" s="103">
        <v>17</v>
      </c>
      <c r="D4003" s="103">
        <v>9025</v>
      </c>
      <c r="E4003" s="162">
        <v>44269</v>
      </c>
    </row>
    <row r="4004" spans="1:5" x14ac:dyDescent="0.2">
      <c r="A4004" s="103">
        <v>1619</v>
      </c>
      <c r="B4004" t="s">
        <v>83</v>
      </c>
      <c r="C4004" s="103">
        <v>15</v>
      </c>
      <c r="D4004" s="103">
        <v>7450</v>
      </c>
      <c r="E4004" s="162">
        <v>44269</v>
      </c>
    </row>
    <row r="4005" spans="1:5" x14ac:dyDescent="0.2">
      <c r="A4005" s="103">
        <v>3860</v>
      </c>
      <c r="B4005" t="s">
        <v>115</v>
      </c>
      <c r="C4005" s="103">
        <v>15</v>
      </c>
      <c r="D4005" s="103">
        <v>8006</v>
      </c>
      <c r="E4005" s="162">
        <v>44269</v>
      </c>
    </row>
    <row r="4006" spans="1:5" x14ac:dyDescent="0.2">
      <c r="A4006" s="103">
        <v>3867</v>
      </c>
      <c r="B4006" t="s">
        <v>144</v>
      </c>
      <c r="C4006" s="103">
        <v>15</v>
      </c>
      <c r="D4006" s="103">
        <v>12624</v>
      </c>
      <c r="E4006" s="162">
        <v>44269</v>
      </c>
    </row>
    <row r="4007" spans="1:5" x14ac:dyDescent="0.2">
      <c r="A4007" s="103">
        <v>1636</v>
      </c>
      <c r="B4007" t="s">
        <v>82</v>
      </c>
      <c r="C4007" s="103">
        <v>14</v>
      </c>
      <c r="D4007" s="103">
        <v>9564</v>
      </c>
      <c r="E4007" s="162">
        <v>44269</v>
      </c>
    </row>
    <row r="4008" spans="1:5" x14ac:dyDescent="0.2">
      <c r="A4008" s="103">
        <v>3760</v>
      </c>
      <c r="B4008" t="s">
        <v>114</v>
      </c>
      <c r="C4008" s="103">
        <v>14</v>
      </c>
      <c r="D4008" s="103">
        <v>9545</v>
      </c>
      <c r="E4008" s="162">
        <v>44269</v>
      </c>
    </row>
    <row r="4009" spans="1:5" x14ac:dyDescent="0.2">
      <c r="A4009" s="103">
        <v>3767</v>
      </c>
      <c r="B4009" t="s">
        <v>126</v>
      </c>
      <c r="C4009" s="103">
        <v>13</v>
      </c>
      <c r="D4009" s="103">
        <v>6198</v>
      </c>
      <c r="E4009" s="162">
        <v>44269</v>
      </c>
    </row>
    <row r="4010" spans="1:5" x14ac:dyDescent="0.2">
      <c r="A4010" s="103">
        <v>3873</v>
      </c>
      <c r="B4010" t="s">
        <v>132</v>
      </c>
      <c r="C4010" s="103">
        <v>13</v>
      </c>
      <c r="D4010" s="103">
        <v>7189</v>
      </c>
      <c r="E4010" s="162">
        <v>44269</v>
      </c>
    </row>
    <row r="4011" spans="1:5" x14ac:dyDescent="0.2">
      <c r="A4011" s="103">
        <v>1626</v>
      </c>
      <c r="B4011" t="s">
        <v>79</v>
      </c>
      <c r="C4011" s="103">
        <v>12</v>
      </c>
      <c r="D4011" s="103">
        <v>8226</v>
      </c>
      <c r="E4011" s="162">
        <v>44269</v>
      </c>
    </row>
    <row r="4012" spans="1:5" x14ac:dyDescent="0.2">
      <c r="A4012" s="103">
        <v>3736</v>
      </c>
      <c r="B4012" t="s">
        <v>146</v>
      </c>
      <c r="C4012" s="103">
        <v>12</v>
      </c>
      <c r="D4012" s="103">
        <v>4551</v>
      </c>
      <c r="E4012" s="162">
        <v>44269</v>
      </c>
    </row>
    <row r="4013" spans="1:5" x14ac:dyDescent="0.2">
      <c r="A4013" s="103">
        <v>3784</v>
      </c>
      <c r="B4013" t="s">
        <v>136</v>
      </c>
      <c r="C4013" s="103">
        <v>11</v>
      </c>
      <c r="D4013" s="103">
        <v>8516</v>
      </c>
      <c r="E4013" s="162">
        <v>44269</v>
      </c>
    </row>
    <row r="4014" spans="1:5" x14ac:dyDescent="0.2">
      <c r="A4014" s="103">
        <v>3787</v>
      </c>
      <c r="B4014" t="s">
        <v>128</v>
      </c>
      <c r="C4014" s="103">
        <v>10</v>
      </c>
      <c r="D4014" s="103">
        <v>7077</v>
      </c>
      <c r="E4014" s="162">
        <v>44269</v>
      </c>
    </row>
    <row r="4015" spans="1:5" x14ac:dyDescent="0.2">
      <c r="A4015" s="103">
        <v>1601</v>
      </c>
      <c r="B4015" t="s">
        <v>81</v>
      </c>
      <c r="C4015" s="103">
        <v>9</v>
      </c>
      <c r="D4015" s="103">
        <v>7165</v>
      </c>
      <c r="E4015" s="162">
        <v>44269</v>
      </c>
    </row>
    <row r="4016" spans="1:5" x14ac:dyDescent="0.2">
      <c r="A4016" s="103">
        <v>3780</v>
      </c>
      <c r="B4016" t="s">
        <v>148</v>
      </c>
      <c r="C4016" s="103">
        <v>5</v>
      </c>
      <c r="D4016" s="103">
        <v>1965</v>
      </c>
      <c r="E4016" s="162">
        <v>44269</v>
      </c>
    </row>
    <row r="4017" spans="1:5" x14ac:dyDescent="0.2">
      <c r="A4017" s="103">
        <v>1603</v>
      </c>
      <c r="B4017" t="s">
        <v>89</v>
      </c>
      <c r="C4017" s="103">
        <v>3</v>
      </c>
      <c r="D4017" s="103">
        <v>1260</v>
      </c>
      <c r="E4017" s="162">
        <v>44269</v>
      </c>
    </row>
    <row r="4018" spans="1:5" x14ac:dyDescent="0.2">
      <c r="A4018" s="103">
        <v>1602</v>
      </c>
      <c r="B4018" t="s">
        <v>88</v>
      </c>
      <c r="C4018" s="103">
        <v>59</v>
      </c>
      <c r="D4018" s="103">
        <v>12108</v>
      </c>
      <c r="E4018" s="162">
        <v>44270</v>
      </c>
    </row>
    <row r="4019" spans="1:5" x14ac:dyDescent="0.2">
      <c r="A4019" s="103">
        <v>1601</v>
      </c>
      <c r="B4019" t="s">
        <v>81</v>
      </c>
      <c r="C4019" s="103">
        <v>57</v>
      </c>
      <c r="D4019" s="103">
        <v>13393</v>
      </c>
      <c r="E4019" s="162">
        <v>44270</v>
      </c>
    </row>
    <row r="4020" spans="1:5" x14ac:dyDescent="0.2">
      <c r="A4020" s="103">
        <v>3761</v>
      </c>
      <c r="B4020" t="s">
        <v>140</v>
      </c>
      <c r="C4020" s="103">
        <v>51</v>
      </c>
      <c r="D4020" s="103">
        <v>11164</v>
      </c>
      <c r="E4020" s="162">
        <v>44270</v>
      </c>
    </row>
    <row r="4021" spans="1:5" x14ac:dyDescent="0.2">
      <c r="A4021" s="103">
        <v>3849</v>
      </c>
      <c r="B4021" t="s">
        <v>147</v>
      </c>
      <c r="C4021" s="103">
        <v>45</v>
      </c>
      <c r="D4021" s="103">
        <v>15779</v>
      </c>
      <c r="E4021" s="162">
        <v>44270</v>
      </c>
    </row>
    <row r="4022" spans="1:5" x14ac:dyDescent="0.2">
      <c r="A4022" s="103">
        <v>3846</v>
      </c>
      <c r="B4022" t="s">
        <v>120</v>
      </c>
      <c r="C4022" s="103">
        <v>44</v>
      </c>
      <c r="D4022" s="103">
        <v>16891</v>
      </c>
      <c r="E4022" s="162">
        <v>44270</v>
      </c>
    </row>
    <row r="4023" spans="1:5" x14ac:dyDescent="0.2">
      <c r="A4023" s="103">
        <v>3843</v>
      </c>
      <c r="B4023" t="s">
        <v>125</v>
      </c>
      <c r="C4023" s="103">
        <v>43</v>
      </c>
      <c r="D4023" s="103">
        <v>16664</v>
      </c>
      <c r="E4023" s="162">
        <v>44270</v>
      </c>
    </row>
    <row r="4024" spans="1:5" x14ac:dyDescent="0.2">
      <c r="A4024" s="103">
        <v>5613</v>
      </c>
      <c r="B4024" t="s">
        <v>104</v>
      </c>
      <c r="C4024" s="103">
        <v>43</v>
      </c>
      <c r="D4024" s="103">
        <v>7082</v>
      </c>
      <c r="E4024" s="162">
        <v>44270</v>
      </c>
    </row>
    <row r="4025" spans="1:5" x14ac:dyDescent="0.2">
      <c r="A4025" s="103">
        <v>3742</v>
      </c>
      <c r="B4025" t="s">
        <v>121</v>
      </c>
      <c r="C4025" s="103">
        <v>43</v>
      </c>
      <c r="D4025" s="103">
        <v>19069</v>
      </c>
      <c r="E4025" s="162">
        <v>44270</v>
      </c>
    </row>
    <row r="4026" spans="1:5" x14ac:dyDescent="0.2">
      <c r="A4026" s="103">
        <v>1626</v>
      </c>
      <c r="B4026" t="s">
        <v>79</v>
      </c>
      <c r="C4026" s="103">
        <v>41</v>
      </c>
      <c r="D4026" s="103">
        <v>12609</v>
      </c>
      <c r="E4026" s="162">
        <v>44270</v>
      </c>
    </row>
    <row r="4027" spans="1:5" x14ac:dyDescent="0.2">
      <c r="A4027" s="103">
        <v>3751</v>
      </c>
      <c r="B4027" t="s">
        <v>111</v>
      </c>
      <c r="C4027" s="103">
        <v>40</v>
      </c>
      <c r="D4027" s="103">
        <v>14223</v>
      </c>
      <c r="E4027" s="162">
        <v>44270</v>
      </c>
    </row>
    <row r="4028" spans="1:5" x14ac:dyDescent="0.2">
      <c r="A4028" s="103">
        <v>1619</v>
      </c>
      <c r="B4028" t="s">
        <v>83</v>
      </c>
      <c r="C4028" s="103">
        <v>39</v>
      </c>
      <c r="D4028" s="103">
        <v>10871</v>
      </c>
      <c r="E4028" s="162">
        <v>44270</v>
      </c>
    </row>
    <row r="4029" spans="1:5" x14ac:dyDescent="0.2">
      <c r="A4029" s="103">
        <v>3859</v>
      </c>
      <c r="B4029" t="s">
        <v>117</v>
      </c>
      <c r="C4029" s="103">
        <v>38</v>
      </c>
      <c r="D4029" s="103">
        <v>18183</v>
      </c>
      <c r="E4029" s="162">
        <v>44270</v>
      </c>
    </row>
    <row r="4030" spans="1:5" x14ac:dyDescent="0.2">
      <c r="A4030" s="103">
        <v>3722</v>
      </c>
      <c r="B4030" t="s">
        <v>99</v>
      </c>
      <c r="C4030" s="103">
        <v>37</v>
      </c>
      <c r="D4030" s="103">
        <v>10079</v>
      </c>
      <c r="E4030" s="162">
        <v>44270</v>
      </c>
    </row>
    <row r="4031" spans="1:5" x14ac:dyDescent="0.2">
      <c r="A4031" s="103">
        <v>3797</v>
      </c>
      <c r="B4031" t="s">
        <v>112</v>
      </c>
      <c r="C4031" s="103">
        <v>37</v>
      </c>
      <c r="D4031" s="103">
        <v>13134</v>
      </c>
      <c r="E4031" s="162">
        <v>44270</v>
      </c>
    </row>
    <row r="4032" spans="1:5" x14ac:dyDescent="0.2">
      <c r="A4032" s="103">
        <v>5603</v>
      </c>
      <c r="B4032" t="s">
        <v>109</v>
      </c>
      <c r="C4032" s="103">
        <v>37</v>
      </c>
      <c r="D4032" s="103">
        <v>5500</v>
      </c>
      <c r="E4032" s="162">
        <v>44270</v>
      </c>
    </row>
    <row r="4033" spans="1:5" x14ac:dyDescent="0.2">
      <c r="A4033" s="103">
        <v>1608</v>
      </c>
      <c r="B4033" t="s">
        <v>78</v>
      </c>
      <c r="C4033" s="103">
        <v>34</v>
      </c>
      <c r="D4033" s="103">
        <v>15670</v>
      </c>
      <c r="E4033" s="162">
        <v>44270</v>
      </c>
    </row>
    <row r="4034" spans="1:5" x14ac:dyDescent="0.2">
      <c r="A4034" s="103">
        <v>3783</v>
      </c>
      <c r="B4034" t="s">
        <v>124</v>
      </c>
      <c r="C4034" s="103">
        <v>34</v>
      </c>
      <c r="D4034" s="103">
        <v>12248</v>
      </c>
      <c r="E4034" s="162">
        <v>44270</v>
      </c>
    </row>
    <row r="4035" spans="1:5" x14ac:dyDescent="0.2">
      <c r="A4035" s="103">
        <v>3764</v>
      </c>
      <c r="B4035" t="s">
        <v>139</v>
      </c>
      <c r="C4035" s="103">
        <v>33</v>
      </c>
      <c r="D4035" s="103">
        <v>14172</v>
      </c>
      <c r="E4035" s="162">
        <v>44270</v>
      </c>
    </row>
    <row r="4036" spans="1:5" x14ac:dyDescent="0.2">
      <c r="A4036" s="103">
        <v>3752</v>
      </c>
      <c r="B4036" t="s">
        <v>142</v>
      </c>
      <c r="C4036" s="103">
        <v>31</v>
      </c>
      <c r="D4036" s="103">
        <v>16551</v>
      </c>
      <c r="E4036" s="162">
        <v>44270</v>
      </c>
    </row>
    <row r="4037" spans="1:5" x14ac:dyDescent="0.2">
      <c r="A4037" s="103">
        <v>3791</v>
      </c>
      <c r="B4037" t="s">
        <v>143</v>
      </c>
      <c r="C4037" s="103">
        <v>31</v>
      </c>
      <c r="D4037" s="103">
        <v>14472</v>
      </c>
      <c r="E4037" s="162">
        <v>44270</v>
      </c>
    </row>
    <row r="4038" spans="1:5" x14ac:dyDescent="0.2">
      <c r="A4038" s="103">
        <v>3824</v>
      </c>
      <c r="B4038" t="s">
        <v>135</v>
      </c>
      <c r="C4038" s="103">
        <v>31</v>
      </c>
      <c r="D4038" s="103">
        <v>14905</v>
      </c>
      <c r="E4038" s="162">
        <v>44270</v>
      </c>
    </row>
    <row r="4039" spans="1:5" x14ac:dyDescent="0.2">
      <c r="A4039" s="103">
        <v>3784</v>
      </c>
      <c r="B4039" t="s">
        <v>136</v>
      </c>
      <c r="C4039" s="103">
        <v>31</v>
      </c>
      <c r="D4039" s="103">
        <v>16654</v>
      </c>
      <c r="E4039" s="162">
        <v>44270</v>
      </c>
    </row>
    <row r="4040" spans="1:5" x14ac:dyDescent="0.2">
      <c r="A4040" s="103">
        <v>3842</v>
      </c>
      <c r="B4040" t="s">
        <v>137</v>
      </c>
      <c r="C4040" s="103">
        <v>30</v>
      </c>
      <c r="D4040" s="103">
        <v>14920</v>
      </c>
      <c r="E4040" s="162">
        <v>44270</v>
      </c>
    </row>
    <row r="4041" spans="1:5" x14ac:dyDescent="0.2">
      <c r="A4041" s="103">
        <v>3767</v>
      </c>
      <c r="B4041" t="s">
        <v>126</v>
      </c>
      <c r="C4041" s="103">
        <v>30</v>
      </c>
      <c r="D4041" s="103">
        <v>16066</v>
      </c>
      <c r="E4041" s="162">
        <v>44270</v>
      </c>
    </row>
    <row r="4042" spans="1:5" x14ac:dyDescent="0.2">
      <c r="A4042" s="103">
        <v>5614</v>
      </c>
      <c r="B4042" t="s">
        <v>106</v>
      </c>
      <c r="C4042" s="103">
        <v>30</v>
      </c>
      <c r="D4042" s="103">
        <v>9162</v>
      </c>
      <c r="E4042" s="162">
        <v>44270</v>
      </c>
    </row>
    <row r="4043" spans="1:5" x14ac:dyDescent="0.2">
      <c r="A4043" s="103">
        <v>3863</v>
      </c>
      <c r="B4043" t="s">
        <v>133</v>
      </c>
      <c r="C4043" s="103">
        <v>30</v>
      </c>
      <c r="D4043" s="103">
        <v>14872</v>
      </c>
      <c r="E4043" s="162">
        <v>44270</v>
      </c>
    </row>
    <row r="4044" spans="1:5" x14ac:dyDescent="0.2">
      <c r="A4044" s="103">
        <v>3723</v>
      </c>
      <c r="B4044" t="s">
        <v>113</v>
      </c>
      <c r="C4044" s="103">
        <v>29</v>
      </c>
      <c r="D4044" s="103">
        <v>17114</v>
      </c>
      <c r="E4044" s="162">
        <v>44270</v>
      </c>
    </row>
    <row r="4045" spans="1:5" x14ac:dyDescent="0.2">
      <c r="A4045" s="103">
        <v>3715</v>
      </c>
      <c r="B4045" t="s">
        <v>122</v>
      </c>
      <c r="C4045" s="103">
        <v>29</v>
      </c>
      <c r="D4045" s="103">
        <v>11381</v>
      </c>
      <c r="E4045" s="162">
        <v>44270</v>
      </c>
    </row>
    <row r="4046" spans="1:5" x14ac:dyDescent="0.2">
      <c r="A4046" s="103">
        <v>1636</v>
      </c>
      <c r="B4046" t="s">
        <v>82</v>
      </c>
      <c r="C4046" s="103">
        <v>28</v>
      </c>
      <c r="D4046" s="103">
        <v>12586</v>
      </c>
      <c r="E4046" s="162">
        <v>44270</v>
      </c>
    </row>
    <row r="4047" spans="1:5" x14ac:dyDescent="0.2">
      <c r="A4047" s="103">
        <v>3776</v>
      </c>
      <c r="B4047" t="s">
        <v>134</v>
      </c>
      <c r="C4047" s="103">
        <v>28</v>
      </c>
      <c r="D4047" s="103">
        <v>15443</v>
      </c>
      <c r="E4047" s="162">
        <v>44270</v>
      </c>
    </row>
    <row r="4048" spans="1:5" x14ac:dyDescent="0.2">
      <c r="A4048" s="103">
        <v>3867</v>
      </c>
      <c r="B4048" t="s">
        <v>144</v>
      </c>
      <c r="C4048" s="103">
        <v>26</v>
      </c>
      <c r="D4048" s="103">
        <v>16697</v>
      </c>
      <c r="E4048" s="162">
        <v>44270</v>
      </c>
    </row>
    <row r="4049" spans="1:5" x14ac:dyDescent="0.2">
      <c r="A4049" s="103">
        <v>3753</v>
      </c>
      <c r="B4049" t="s">
        <v>129</v>
      </c>
      <c r="C4049" s="103">
        <v>25</v>
      </c>
      <c r="D4049" s="103">
        <v>17174</v>
      </c>
      <c r="E4049" s="162">
        <v>44270</v>
      </c>
    </row>
    <row r="4050" spans="1:5" x14ac:dyDescent="0.2">
      <c r="A4050" s="103">
        <v>3873</v>
      </c>
      <c r="B4050" t="s">
        <v>132</v>
      </c>
      <c r="C4050" s="103">
        <v>25</v>
      </c>
      <c r="D4050" s="103">
        <v>13392</v>
      </c>
      <c r="E4050" s="162">
        <v>44270</v>
      </c>
    </row>
    <row r="4051" spans="1:5" x14ac:dyDescent="0.2">
      <c r="A4051" s="103">
        <v>3860</v>
      </c>
      <c r="B4051" t="s">
        <v>115</v>
      </c>
      <c r="C4051" s="103">
        <v>24</v>
      </c>
      <c r="D4051" s="103">
        <v>13992</v>
      </c>
      <c r="E4051" s="162">
        <v>44270</v>
      </c>
    </row>
    <row r="4052" spans="1:5" x14ac:dyDescent="0.2">
      <c r="A4052" s="103">
        <v>3795</v>
      </c>
      <c r="B4052" t="s">
        <v>138</v>
      </c>
      <c r="C4052" s="103">
        <v>24</v>
      </c>
      <c r="D4052" s="103">
        <v>16165</v>
      </c>
      <c r="E4052" s="162">
        <v>44270</v>
      </c>
    </row>
    <row r="4053" spans="1:5" x14ac:dyDescent="0.2">
      <c r="A4053" s="103">
        <v>1607</v>
      </c>
      <c r="B4053" t="s">
        <v>87</v>
      </c>
      <c r="C4053" s="103">
        <v>24</v>
      </c>
      <c r="D4053" s="103">
        <v>12060</v>
      </c>
      <c r="E4053" s="162">
        <v>44270</v>
      </c>
    </row>
    <row r="4054" spans="1:5" x14ac:dyDescent="0.2">
      <c r="A4054" s="103">
        <v>3737</v>
      </c>
      <c r="B4054" t="s">
        <v>145</v>
      </c>
      <c r="C4054" s="103">
        <v>24</v>
      </c>
      <c r="D4054" s="103">
        <v>19053</v>
      </c>
      <c r="E4054" s="162">
        <v>44270</v>
      </c>
    </row>
    <row r="4055" spans="1:5" x14ac:dyDescent="0.2">
      <c r="A4055" s="103">
        <v>3788</v>
      </c>
      <c r="B4055" t="s">
        <v>127</v>
      </c>
      <c r="C4055" s="103">
        <v>22</v>
      </c>
      <c r="D4055" s="103">
        <v>19258</v>
      </c>
      <c r="E4055" s="162">
        <v>44270</v>
      </c>
    </row>
    <row r="4056" spans="1:5" x14ac:dyDescent="0.2">
      <c r="A4056" s="103">
        <v>1605</v>
      </c>
      <c r="B4056" t="s">
        <v>80</v>
      </c>
      <c r="C4056" s="103">
        <v>19</v>
      </c>
      <c r="D4056" s="103">
        <v>9304</v>
      </c>
      <c r="E4056" s="162">
        <v>44270</v>
      </c>
    </row>
    <row r="4057" spans="1:5" x14ac:dyDescent="0.2">
      <c r="A4057" s="103">
        <v>3806</v>
      </c>
      <c r="B4057" t="s">
        <v>118</v>
      </c>
      <c r="C4057" s="103">
        <v>19</v>
      </c>
      <c r="D4057" s="103">
        <v>5669</v>
      </c>
      <c r="E4057" s="162">
        <v>44270</v>
      </c>
    </row>
    <row r="4058" spans="1:5" x14ac:dyDescent="0.2">
      <c r="A4058" s="103">
        <v>5615</v>
      </c>
      <c r="B4058" t="s">
        <v>105</v>
      </c>
      <c r="C4058" s="103">
        <v>18</v>
      </c>
      <c r="D4058" s="103">
        <v>5816</v>
      </c>
      <c r="E4058" s="162">
        <v>44270</v>
      </c>
    </row>
    <row r="4059" spans="1:5" x14ac:dyDescent="0.2">
      <c r="A4059" s="103">
        <v>5617</v>
      </c>
      <c r="B4059" t="s">
        <v>103</v>
      </c>
      <c r="C4059" s="103">
        <v>17</v>
      </c>
      <c r="D4059" s="103">
        <v>4541</v>
      </c>
      <c r="E4059" s="162">
        <v>44270</v>
      </c>
    </row>
    <row r="4060" spans="1:5" x14ac:dyDescent="0.2">
      <c r="A4060" s="103">
        <v>5619</v>
      </c>
      <c r="B4060" t="s">
        <v>102</v>
      </c>
      <c r="C4060" s="103">
        <v>15</v>
      </c>
      <c r="D4060" s="103">
        <v>7658</v>
      </c>
      <c r="E4060" s="162">
        <v>44270</v>
      </c>
    </row>
    <row r="4061" spans="1:5" x14ac:dyDescent="0.2">
      <c r="A4061" s="103">
        <v>5602</v>
      </c>
      <c r="B4061" t="s">
        <v>107</v>
      </c>
      <c r="C4061" s="103">
        <v>15</v>
      </c>
      <c r="D4061" s="103">
        <v>6491</v>
      </c>
      <c r="E4061" s="162">
        <v>44270</v>
      </c>
    </row>
    <row r="4062" spans="1:5" x14ac:dyDescent="0.2">
      <c r="A4062" s="103">
        <v>5605</v>
      </c>
      <c r="B4062" t="s">
        <v>101</v>
      </c>
      <c r="C4062" s="103">
        <v>14</v>
      </c>
      <c r="D4062" s="103">
        <v>6681</v>
      </c>
      <c r="E4062" s="162">
        <v>44270</v>
      </c>
    </row>
    <row r="4063" spans="1:5" x14ac:dyDescent="0.2">
      <c r="A4063" s="103">
        <v>5621</v>
      </c>
      <c r="B4063" t="s">
        <v>100</v>
      </c>
      <c r="C4063" s="103">
        <v>12</v>
      </c>
      <c r="D4063" s="103">
        <v>4797</v>
      </c>
      <c r="E4063" s="162">
        <v>44270</v>
      </c>
    </row>
    <row r="4064" spans="1:5" x14ac:dyDescent="0.2">
      <c r="A4064" s="103">
        <v>5620</v>
      </c>
      <c r="B4064" t="s">
        <v>110</v>
      </c>
      <c r="C4064" s="103">
        <v>11</v>
      </c>
      <c r="D4064" s="103">
        <v>6516</v>
      </c>
      <c r="E4064" s="162">
        <v>44270</v>
      </c>
    </row>
    <row r="4065" spans="1:5" x14ac:dyDescent="0.2">
      <c r="A4065" s="103">
        <v>1636</v>
      </c>
      <c r="B4065" t="s">
        <v>82</v>
      </c>
      <c r="C4065" s="103">
        <v>70</v>
      </c>
      <c r="D4065" s="103">
        <v>25849</v>
      </c>
      <c r="E4065" s="162">
        <v>44271</v>
      </c>
    </row>
    <row r="4066" spans="1:5" x14ac:dyDescent="0.2">
      <c r="A4066" s="103">
        <v>3722</v>
      </c>
      <c r="B4066" t="s">
        <v>99</v>
      </c>
      <c r="C4066" s="103">
        <v>52</v>
      </c>
      <c r="D4066" s="103">
        <v>13129</v>
      </c>
      <c r="E4066" s="162">
        <v>44271</v>
      </c>
    </row>
    <row r="4067" spans="1:5" x14ac:dyDescent="0.2">
      <c r="A4067" s="103">
        <v>3784</v>
      </c>
      <c r="B4067" t="s">
        <v>136</v>
      </c>
      <c r="C4067" s="103">
        <v>51</v>
      </c>
      <c r="D4067" s="103">
        <v>16183</v>
      </c>
      <c r="E4067" s="162">
        <v>44271</v>
      </c>
    </row>
    <row r="4068" spans="1:5" x14ac:dyDescent="0.2">
      <c r="A4068" s="103">
        <v>3751</v>
      </c>
      <c r="B4068" t="s">
        <v>111</v>
      </c>
      <c r="C4068" s="103">
        <v>49</v>
      </c>
      <c r="D4068" s="103">
        <v>17895</v>
      </c>
      <c r="E4068" s="162">
        <v>44271</v>
      </c>
    </row>
    <row r="4069" spans="1:5" x14ac:dyDescent="0.2">
      <c r="A4069" s="103">
        <v>3843</v>
      </c>
      <c r="B4069" t="s">
        <v>125</v>
      </c>
      <c r="C4069" s="103">
        <v>47</v>
      </c>
      <c r="D4069" s="103">
        <v>16162</v>
      </c>
      <c r="E4069" s="162">
        <v>44271</v>
      </c>
    </row>
    <row r="4070" spans="1:5" x14ac:dyDescent="0.2">
      <c r="A4070" s="103">
        <v>3760</v>
      </c>
      <c r="B4070" t="s">
        <v>114</v>
      </c>
      <c r="C4070" s="103">
        <v>46</v>
      </c>
      <c r="D4070" s="103">
        <v>19856</v>
      </c>
      <c r="E4070" s="162">
        <v>44271</v>
      </c>
    </row>
    <row r="4071" spans="1:5" x14ac:dyDescent="0.2">
      <c r="A4071" s="103">
        <v>3718</v>
      </c>
      <c r="B4071" t="s">
        <v>123</v>
      </c>
      <c r="C4071" s="103">
        <v>42</v>
      </c>
      <c r="D4071" s="103">
        <v>15115</v>
      </c>
      <c r="E4071" s="162">
        <v>44271</v>
      </c>
    </row>
    <row r="4072" spans="1:5" x14ac:dyDescent="0.2">
      <c r="A4072" s="103">
        <v>1602</v>
      </c>
      <c r="B4072" t="s">
        <v>88</v>
      </c>
      <c r="C4072" s="103">
        <v>42</v>
      </c>
      <c r="D4072" s="103">
        <v>17297</v>
      </c>
      <c r="E4072" s="162">
        <v>44271</v>
      </c>
    </row>
    <row r="4073" spans="1:5" x14ac:dyDescent="0.2">
      <c r="A4073" s="103">
        <v>5603</v>
      </c>
      <c r="B4073" t="s">
        <v>109</v>
      </c>
      <c r="C4073" s="103">
        <v>42</v>
      </c>
      <c r="D4073" s="103">
        <v>8676</v>
      </c>
      <c r="E4073" s="162">
        <v>44271</v>
      </c>
    </row>
    <row r="4074" spans="1:5" x14ac:dyDescent="0.2">
      <c r="A4074" s="103">
        <v>3846</v>
      </c>
      <c r="B4074" t="s">
        <v>120</v>
      </c>
      <c r="C4074" s="103">
        <v>41</v>
      </c>
      <c r="D4074" s="103">
        <v>15607</v>
      </c>
      <c r="E4074" s="162">
        <v>44271</v>
      </c>
    </row>
    <row r="4075" spans="1:5" x14ac:dyDescent="0.2">
      <c r="A4075" s="103">
        <v>1608</v>
      </c>
      <c r="B4075" t="s">
        <v>78</v>
      </c>
      <c r="C4075" s="103">
        <v>39</v>
      </c>
      <c r="D4075" s="103">
        <v>20497</v>
      </c>
      <c r="E4075" s="162">
        <v>44271</v>
      </c>
    </row>
    <row r="4076" spans="1:5" x14ac:dyDescent="0.2">
      <c r="A4076" s="103">
        <v>5614</v>
      </c>
      <c r="B4076" t="s">
        <v>106</v>
      </c>
      <c r="C4076" s="103">
        <v>39</v>
      </c>
      <c r="D4076" s="103">
        <v>7397</v>
      </c>
      <c r="E4076" s="162">
        <v>44271</v>
      </c>
    </row>
    <row r="4077" spans="1:5" x14ac:dyDescent="0.2">
      <c r="A4077" s="103">
        <v>3867</v>
      </c>
      <c r="B4077" t="s">
        <v>144</v>
      </c>
      <c r="C4077" s="103">
        <v>39</v>
      </c>
      <c r="D4077" s="103">
        <v>20227</v>
      </c>
      <c r="E4077" s="162">
        <v>44271</v>
      </c>
    </row>
    <row r="4078" spans="1:5" x14ac:dyDescent="0.2">
      <c r="A4078" s="103">
        <v>3765</v>
      </c>
      <c r="B4078" t="s">
        <v>119</v>
      </c>
      <c r="C4078" s="103">
        <v>39</v>
      </c>
      <c r="D4078" s="103">
        <v>14856</v>
      </c>
      <c r="E4078" s="162">
        <v>44271</v>
      </c>
    </row>
    <row r="4079" spans="1:5" x14ac:dyDescent="0.2">
      <c r="A4079" s="103">
        <v>5613</v>
      </c>
      <c r="B4079" t="s">
        <v>104</v>
      </c>
      <c r="C4079" s="103">
        <v>38</v>
      </c>
      <c r="D4079" s="103">
        <v>7476</v>
      </c>
      <c r="E4079" s="162">
        <v>44271</v>
      </c>
    </row>
    <row r="4080" spans="1:5" x14ac:dyDescent="0.2">
      <c r="A4080" s="103">
        <v>1607</v>
      </c>
      <c r="B4080" t="s">
        <v>87</v>
      </c>
      <c r="C4080" s="103">
        <v>38</v>
      </c>
      <c r="D4080" s="103">
        <v>20352</v>
      </c>
      <c r="E4080" s="162">
        <v>44271</v>
      </c>
    </row>
    <row r="4081" spans="1:5" x14ac:dyDescent="0.2">
      <c r="A4081" s="103">
        <v>3753</v>
      </c>
      <c r="B4081" t="s">
        <v>129</v>
      </c>
      <c r="C4081" s="103">
        <v>36</v>
      </c>
      <c r="D4081" s="103">
        <v>20160</v>
      </c>
      <c r="E4081" s="162">
        <v>44271</v>
      </c>
    </row>
    <row r="4082" spans="1:5" x14ac:dyDescent="0.2">
      <c r="A4082" s="103">
        <v>3860</v>
      </c>
      <c r="B4082" t="s">
        <v>115</v>
      </c>
      <c r="C4082" s="103">
        <v>35</v>
      </c>
      <c r="D4082" s="103">
        <v>14365</v>
      </c>
      <c r="E4082" s="162">
        <v>44271</v>
      </c>
    </row>
    <row r="4083" spans="1:5" x14ac:dyDescent="0.2">
      <c r="A4083" s="103">
        <v>3859</v>
      </c>
      <c r="B4083" t="s">
        <v>117</v>
      </c>
      <c r="C4083" s="103">
        <v>35</v>
      </c>
      <c r="D4083" s="103">
        <v>21843</v>
      </c>
      <c r="E4083" s="162">
        <v>44271</v>
      </c>
    </row>
    <row r="4084" spans="1:5" x14ac:dyDescent="0.2">
      <c r="A4084" s="103">
        <v>3739</v>
      </c>
      <c r="B4084" t="s">
        <v>141</v>
      </c>
      <c r="C4084" s="103">
        <v>34</v>
      </c>
      <c r="D4084" s="103">
        <v>15453</v>
      </c>
      <c r="E4084" s="162">
        <v>44271</v>
      </c>
    </row>
    <row r="4085" spans="1:5" x14ac:dyDescent="0.2">
      <c r="A4085" s="103">
        <v>3824</v>
      </c>
      <c r="B4085" t="s">
        <v>135</v>
      </c>
      <c r="C4085" s="103">
        <v>34</v>
      </c>
      <c r="D4085" s="103">
        <v>17096</v>
      </c>
      <c r="E4085" s="162">
        <v>44271</v>
      </c>
    </row>
    <row r="4086" spans="1:5" x14ac:dyDescent="0.2">
      <c r="A4086" s="103">
        <v>3873</v>
      </c>
      <c r="B4086" t="s">
        <v>132</v>
      </c>
      <c r="C4086" s="103">
        <v>33</v>
      </c>
      <c r="D4086" s="103">
        <v>17732</v>
      </c>
      <c r="E4086" s="162">
        <v>44271</v>
      </c>
    </row>
    <row r="4087" spans="1:5" x14ac:dyDescent="0.2">
      <c r="A4087" s="103">
        <v>3767</v>
      </c>
      <c r="B4087" t="s">
        <v>126</v>
      </c>
      <c r="C4087" s="103">
        <v>32</v>
      </c>
      <c r="D4087" s="103">
        <v>14721</v>
      </c>
      <c r="E4087" s="162">
        <v>44271</v>
      </c>
    </row>
    <row r="4088" spans="1:5" x14ac:dyDescent="0.2">
      <c r="A4088" s="103">
        <v>3863</v>
      </c>
      <c r="B4088" t="s">
        <v>133</v>
      </c>
      <c r="C4088" s="103">
        <v>32</v>
      </c>
      <c r="D4088" s="103">
        <v>21343</v>
      </c>
      <c r="E4088" s="162">
        <v>44271</v>
      </c>
    </row>
    <row r="4089" spans="1:5" x14ac:dyDescent="0.2">
      <c r="A4089" s="103">
        <v>3788</v>
      </c>
      <c r="B4089" t="s">
        <v>127</v>
      </c>
      <c r="C4089" s="103">
        <v>30</v>
      </c>
      <c r="D4089" s="103">
        <v>22042</v>
      </c>
      <c r="E4089" s="162">
        <v>44271</v>
      </c>
    </row>
    <row r="4090" spans="1:5" x14ac:dyDescent="0.2">
      <c r="A4090" s="103">
        <v>5606</v>
      </c>
      <c r="B4090" t="s">
        <v>108</v>
      </c>
      <c r="C4090" s="103">
        <v>30</v>
      </c>
      <c r="D4090" s="103">
        <v>8338</v>
      </c>
      <c r="E4090" s="162">
        <v>44271</v>
      </c>
    </row>
    <row r="4091" spans="1:5" x14ac:dyDescent="0.2">
      <c r="A4091" s="103">
        <v>1605</v>
      </c>
      <c r="B4091" t="s">
        <v>80</v>
      </c>
      <c r="C4091" s="103">
        <v>29</v>
      </c>
      <c r="D4091" s="103">
        <v>10844</v>
      </c>
      <c r="E4091" s="162">
        <v>44271</v>
      </c>
    </row>
    <row r="4092" spans="1:5" x14ac:dyDescent="0.2">
      <c r="A4092" s="103">
        <v>3844</v>
      </c>
      <c r="B4092" t="s">
        <v>130</v>
      </c>
      <c r="C4092" s="103">
        <v>29</v>
      </c>
      <c r="D4092" s="103">
        <v>12438</v>
      </c>
      <c r="E4092" s="162">
        <v>44271</v>
      </c>
    </row>
    <row r="4093" spans="1:5" x14ac:dyDescent="0.2">
      <c r="A4093" s="103">
        <v>3791</v>
      </c>
      <c r="B4093" t="s">
        <v>143</v>
      </c>
      <c r="C4093" s="103">
        <v>29</v>
      </c>
      <c r="D4093" s="103">
        <v>16957</v>
      </c>
      <c r="E4093" s="162">
        <v>44271</v>
      </c>
    </row>
    <row r="4094" spans="1:5" x14ac:dyDescent="0.2">
      <c r="A4094" s="103">
        <v>3736</v>
      </c>
      <c r="B4094" t="s">
        <v>146</v>
      </c>
      <c r="C4094" s="103">
        <v>28</v>
      </c>
      <c r="D4094" s="103">
        <v>14540</v>
      </c>
      <c r="E4094" s="162">
        <v>44271</v>
      </c>
    </row>
    <row r="4095" spans="1:5" x14ac:dyDescent="0.2">
      <c r="A4095" s="103">
        <v>3723</v>
      </c>
      <c r="B4095" t="s">
        <v>113</v>
      </c>
      <c r="C4095" s="103">
        <v>27</v>
      </c>
      <c r="D4095" s="103">
        <v>19320</v>
      </c>
      <c r="E4095" s="162">
        <v>44271</v>
      </c>
    </row>
    <row r="4096" spans="1:5" x14ac:dyDescent="0.2">
      <c r="A4096" s="103">
        <v>3776</v>
      </c>
      <c r="B4096" t="s">
        <v>134</v>
      </c>
      <c r="C4096" s="103">
        <v>24</v>
      </c>
      <c r="D4096" s="103">
        <v>16375</v>
      </c>
      <c r="E4096" s="162">
        <v>44271</v>
      </c>
    </row>
    <row r="4097" spans="1:5" x14ac:dyDescent="0.2">
      <c r="A4097" s="103">
        <v>3715</v>
      </c>
      <c r="B4097" t="s">
        <v>122</v>
      </c>
      <c r="C4097" s="103">
        <v>21</v>
      </c>
      <c r="D4097" s="103">
        <v>10929</v>
      </c>
      <c r="E4097" s="162">
        <v>44271</v>
      </c>
    </row>
    <row r="4098" spans="1:5" x14ac:dyDescent="0.2">
      <c r="A4098" s="103">
        <v>5602</v>
      </c>
      <c r="B4098" t="s">
        <v>107</v>
      </c>
      <c r="C4098" s="103">
        <v>20</v>
      </c>
      <c r="D4098" s="103">
        <v>7610</v>
      </c>
      <c r="E4098" s="162">
        <v>44271</v>
      </c>
    </row>
    <row r="4099" spans="1:5" x14ac:dyDescent="0.2">
      <c r="A4099" s="103">
        <v>5620</v>
      </c>
      <c r="B4099" t="s">
        <v>110</v>
      </c>
      <c r="C4099" s="103">
        <v>20</v>
      </c>
      <c r="D4099" s="103">
        <v>6501</v>
      </c>
      <c r="E4099" s="162">
        <v>44271</v>
      </c>
    </row>
    <row r="4100" spans="1:5" x14ac:dyDescent="0.2">
      <c r="A4100" s="103">
        <v>5619</v>
      </c>
      <c r="B4100" t="s">
        <v>102</v>
      </c>
      <c r="C4100" s="103">
        <v>19</v>
      </c>
      <c r="D4100" s="103">
        <v>6729</v>
      </c>
      <c r="E4100" s="162">
        <v>44271</v>
      </c>
    </row>
    <row r="4101" spans="1:5" x14ac:dyDescent="0.2">
      <c r="A4101" s="103">
        <v>3787</v>
      </c>
      <c r="B4101" t="s">
        <v>128</v>
      </c>
      <c r="C4101" s="103">
        <v>18</v>
      </c>
      <c r="D4101" s="103">
        <v>16846</v>
      </c>
      <c r="E4101" s="162">
        <v>44271</v>
      </c>
    </row>
    <row r="4102" spans="1:5" x14ac:dyDescent="0.2">
      <c r="A4102" s="103">
        <v>5605</v>
      </c>
      <c r="B4102" t="s">
        <v>101</v>
      </c>
      <c r="C4102" s="103">
        <v>17</v>
      </c>
      <c r="D4102" s="103">
        <v>11189</v>
      </c>
      <c r="E4102" s="162">
        <v>44271</v>
      </c>
    </row>
    <row r="4103" spans="1:5" x14ac:dyDescent="0.2">
      <c r="A4103" s="103">
        <v>5617</v>
      </c>
      <c r="B4103" t="s">
        <v>103</v>
      </c>
      <c r="C4103" s="103">
        <v>17</v>
      </c>
      <c r="D4103" s="103">
        <v>6584</v>
      </c>
      <c r="E4103" s="162">
        <v>44271</v>
      </c>
    </row>
    <row r="4104" spans="1:5" x14ac:dyDescent="0.2">
      <c r="A4104" s="103">
        <v>1613</v>
      </c>
      <c r="B4104" t="s">
        <v>84</v>
      </c>
      <c r="C4104" s="103">
        <v>15</v>
      </c>
      <c r="D4104" s="103">
        <v>5664</v>
      </c>
      <c r="E4104" s="162">
        <v>44271</v>
      </c>
    </row>
    <row r="4105" spans="1:5" x14ac:dyDescent="0.2">
      <c r="A4105" s="103">
        <v>5621</v>
      </c>
      <c r="B4105" t="s">
        <v>100</v>
      </c>
      <c r="C4105" s="103">
        <v>13</v>
      </c>
      <c r="D4105" s="103">
        <v>6581</v>
      </c>
      <c r="E4105" s="162">
        <v>44271</v>
      </c>
    </row>
    <row r="4106" spans="1:5" x14ac:dyDescent="0.2">
      <c r="A4106" s="103">
        <v>3849</v>
      </c>
      <c r="B4106" t="s">
        <v>147</v>
      </c>
      <c r="C4106" s="103">
        <v>50</v>
      </c>
      <c r="D4106" s="103">
        <v>7957</v>
      </c>
      <c r="E4106" s="162">
        <v>44272</v>
      </c>
    </row>
    <row r="4107" spans="1:5" x14ac:dyDescent="0.2">
      <c r="A4107" s="103">
        <v>3846</v>
      </c>
      <c r="B4107" t="s">
        <v>120</v>
      </c>
      <c r="C4107" s="103">
        <v>49</v>
      </c>
      <c r="D4107" s="103">
        <v>16286</v>
      </c>
      <c r="E4107" s="162">
        <v>44272</v>
      </c>
    </row>
    <row r="4108" spans="1:5" x14ac:dyDescent="0.2">
      <c r="A4108" s="103">
        <v>3859</v>
      </c>
      <c r="B4108" t="s">
        <v>117</v>
      </c>
      <c r="C4108" s="103">
        <v>46</v>
      </c>
      <c r="D4108" s="103">
        <v>16590</v>
      </c>
      <c r="E4108" s="162">
        <v>44272</v>
      </c>
    </row>
    <row r="4109" spans="1:5" x14ac:dyDescent="0.2">
      <c r="A4109" s="103">
        <v>3718</v>
      </c>
      <c r="B4109" t="s">
        <v>123</v>
      </c>
      <c r="C4109" s="103">
        <v>42</v>
      </c>
      <c r="D4109" s="103">
        <v>16944</v>
      </c>
      <c r="E4109" s="162">
        <v>44272</v>
      </c>
    </row>
    <row r="4110" spans="1:5" x14ac:dyDescent="0.2">
      <c r="A4110" s="103">
        <v>3843</v>
      </c>
      <c r="B4110" t="s">
        <v>125</v>
      </c>
      <c r="C4110" s="103">
        <v>42</v>
      </c>
      <c r="D4110" s="103">
        <v>14987</v>
      </c>
      <c r="E4110" s="162">
        <v>44272</v>
      </c>
    </row>
    <row r="4111" spans="1:5" x14ac:dyDescent="0.2">
      <c r="A4111" s="103">
        <v>3844</v>
      </c>
      <c r="B4111" t="s">
        <v>130</v>
      </c>
      <c r="C4111" s="103">
        <v>37</v>
      </c>
      <c r="D4111" s="103">
        <v>18497</v>
      </c>
      <c r="E4111" s="162">
        <v>44272</v>
      </c>
    </row>
    <row r="4112" spans="1:5" x14ac:dyDescent="0.2">
      <c r="A4112" s="103">
        <v>3842</v>
      </c>
      <c r="B4112" t="s">
        <v>137</v>
      </c>
      <c r="C4112" s="103">
        <v>36</v>
      </c>
      <c r="D4112" s="103">
        <v>15520</v>
      </c>
      <c r="E4112" s="162">
        <v>44272</v>
      </c>
    </row>
    <row r="4113" spans="1:5" x14ac:dyDescent="0.2">
      <c r="A4113" s="103">
        <v>3860</v>
      </c>
      <c r="B4113" t="s">
        <v>115</v>
      </c>
      <c r="C4113" s="103">
        <v>35</v>
      </c>
      <c r="D4113" s="103">
        <v>12394</v>
      </c>
      <c r="E4113" s="162">
        <v>44272</v>
      </c>
    </row>
    <row r="4114" spans="1:5" x14ac:dyDescent="0.2">
      <c r="A4114" s="103">
        <v>3752</v>
      </c>
      <c r="B4114" t="s">
        <v>142</v>
      </c>
      <c r="C4114" s="103">
        <v>34</v>
      </c>
      <c r="D4114" s="103">
        <v>18021</v>
      </c>
      <c r="E4114" s="162">
        <v>44272</v>
      </c>
    </row>
    <row r="4115" spans="1:5" x14ac:dyDescent="0.2">
      <c r="A4115" s="103">
        <v>3806</v>
      </c>
      <c r="B4115" t="s">
        <v>118</v>
      </c>
      <c r="C4115" s="103">
        <v>33</v>
      </c>
      <c r="D4115" s="103">
        <v>9144</v>
      </c>
      <c r="E4115" s="162">
        <v>44272</v>
      </c>
    </row>
    <row r="4116" spans="1:5" x14ac:dyDescent="0.2">
      <c r="A4116" s="103">
        <v>3797</v>
      </c>
      <c r="B4116" t="s">
        <v>112</v>
      </c>
      <c r="C4116" s="103">
        <v>32</v>
      </c>
      <c r="D4116" s="103">
        <v>12204</v>
      </c>
      <c r="E4116" s="162">
        <v>44272</v>
      </c>
    </row>
    <row r="4117" spans="1:5" x14ac:dyDescent="0.2">
      <c r="A4117" s="103">
        <v>3867</v>
      </c>
      <c r="B4117" t="s">
        <v>144</v>
      </c>
      <c r="C4117" s="103">
        <v>32</v>
      </c>
      <c r="D4117" s="103">
        <v>15755</v>
      </c>
      <c r="E4117" s="162">
        <v>44272</v>
      </c>
    </row>
    <row r="4118" spans="1:5" x14ac:dyDescent="0.2">
      <c r="A4118" s="103">
        <v>3765</v>
      </c>
      <c r="B4118" t="s">
        <v>119</v>
      </c>
      <c r="C4118" s="103">
        <v>32</v>
      </c>
      <c r="D4118" s="103">
        <v>13609</v>
      </c>
      <c r="E4118" s="162">
        <v>44272</v>
      </c>
    </row>
    <row r="4119" spans="1:5" x14ac:dyDescent="0.2">
      <c r="A4119" s="103">
        <v>3761</v>
      </c>
      <c r="B4119" t="s">
        <v>140</v>
      </c>
      <c r="C4119" s="103">
        <v>31</v>
      </c>
      <c r="D4119" s="103">
        <v>4189</v>
      </c>
      <c r="E4119" s="162">
        <v>44272</v>
      </c>
    </row>
    <row r="4120" spans="1:5" x14ac:dyDescent="0.2">
      <c r="A4120" s="103">
        <v>3739</v>
      </c>
      <c r="B4120" t="s">
        <v>141</v>
      </c>
      <c r="C4120" s="103">
        <v>31</v>
      </c>
      <c r="D4120" s="103">
        <v>8927</v>
      </c>
      <c r="E4120" s="162">
        <v>44272</v>
      </c>
    </row>
    <row r="4121" spans="1:5" x14ac:dyDescent="0.2">
      <c r="A4121" s="103">
        <v>3824</v>
      </c>
      <c r="B4121" t="s">
        <v>135</v>
      </c>
      <c r="C4121" s="103">
        <v>31</v>
      </c>
      <c r="D4121" s="103">
        <v>14300</v>
      </c>
      <c r="E4121" s="162">
        <v>44272</v>
      </c>
    </row>
    <row r="4122" spans="1:5" x14ac:dyDescent="0.2">
      <c r="A4122" s="103">
        <v>1636</v>
      </c>
      <c r="B4122" t="s">
        <v>82</v>
      </c>
      <c r="C4122" s="103">
        <v>30</v>
      </c>
      <c r="D4122" s="103">
        <v>19940</v>
      </c>
      <c r="E4122" s="162">
        <v>44272</v>
      </c>
    </row>
    <row r="4123" spans="1:5" x14ac:dyDescent="0.2">
      <c r="A4123" s="103">
        <v>3760</v>
      </c>
      <c r="B4123" t="s">
        <v>114</v>
      </c>
      <c r="C4123" s="103">
        <v>30</v>
      </c>
      <c r="D4123" s="103">
        <v>13084</v>
      </c>
      <c r="E4123" s="162">
        <v>44272</v>
      </c>
    </row>
    <row r="4124" spans="1:5" x14ac:dyDescent="0.2">
      <c r="A4124" s="103">
        <v>3736</v>
      </c>
      <c r="B4124" t="s">
        <v>146</v>
      </c>
      <c r="C4124" s="103">
        <v>30</v>
      </c>
      <c r="D4124" s="103">
        <v>9126</v>
      </c>
      <c r="E4124" s="162">
        <v>44272</v>
      </c>
    </row>
    <row r="4125" spans="1:5" x14ac:dyDescent="0.2">
      <c r="A4125" s="103">
        <v>3863</v>
      </c>
      <c r="B4125" t="s">
        <v>133</v>
      </c>
      <c r="C4125" s="103">
        <v>30</v>
      </c>
      <c r="D4125" s="103">
        <v>17099</v>
      </c>
      <c r="E4125" s="162">
        <v>44272</v>
      </c>
    </row>
    <row r="4126" spans="1:5" x14ac:dyDescent="0.2">
      <c r="A4126" s="103">
        <v>3783</v>
      </c>
      <c r="B4126" t="s">
        <v>124</v>
      </c>
      <c r="C4126" s="103">
        <v>29</v>
      </c>
      <c r="D4126" s="103">
        <v>12603</v>
      </c>
      <c r="E4126" s="162">
        <v>44272</v>
      </c>
    </row>
    <row r="4127" spans="1:5" x14ac:dyDescent="0.2">
      <c r="A4127" s="103">
        <v>3764</v>
      </c>
      <c r="B4127" t="s">
        <v>139</v>
      </c>
      <c r="C4127" s="103">
        <v>29</v>
      </c>
      <c r="D4127" s="103">
        <v>12658</v>
      </c>
      <c r="E4127" s="162">
        <v>44272</v>
      </c>
    </row>
    <row r="4128" spans="1:5" x14ac:dyDescent="0.2">
      <c r="A4128" s="103">
        <v>3723</v>
      </c>
      <c r="B4128" t="s">
        <v>113</v>
      </c>
      <c r="C4128" s="103">
        <v>28</v>
      </c>
      <c r="D4128" s="103">
        <v>13865</v>
      </c>
      <c r="E4128" s="162">
        <v>44272</v>
      </c>
    </row>
    <row r="4129" spans="1:5" x14ac:dyDescent="0.2">
      <c r="A4129" s="103">
        <v>3784</v>
      </c>
      <c r="B4129" t="s">
        <v>136</v>
      </c>
      <c r="C4129" s="103">
        <v>28</v>
      </c>
      <c r="D4129" s="103">
        <v>13166</v>
      </c>
      <c r="E4129" s="162">
        <v>44272</v>
      </c>
    </row>
    <row r="4130" spans="1:5" x14ac:dyDescent="0.2">
      <c r="A4130" s="103">
        <v>1608</v>
      </c>
      <c r="B4130" t="s">
        <v>78</v>
      </c>
      <c r="C4130" s="103">
        <v>27</v>
      </c>
      <c r="D4130" s="103">
        <v>11714</v>
      </c>
      <c r="E4130" s="162">
        <v>44272</v>
      </c>
    </row>
    <row r="4131" spans="1:5" x14ac:dyDescent="0.2">
      <c r="A4131" s="103">
        <v>3737</v>
      </c>
      <c r="B4131" t="s">
        <v>145</v>
      </c>
      <c r="C4131" s="103">
        <v>26</v>
      </c>
      <c r="D4131" s="103">
        <v>17543</v>
      </c>
      <c r="E4131" s="162">
        <v>44272</v>
      </c>
    </row>
    <row r="4132" spans="1:5" x14ac:dyDescent="0.2">
      <c r="A4132" s="103">
        <v>3873</v>
      </c>
      <c r="B4132" t="s">
        <v>132</v>
      </c>
      <c r="C4132" s="103">
        <v>26</v>
      </c>
      <c r="D4132" s="103">
        <v>14798</v>
      </c>
      <c r="E4132" s="162">
        <v>44272</v>
      </c>
    </row>
    <row r="4133" spans="1:5" x14ac:dyDescent="0.2">
      <c r="A4133" s="103">
        <v>3795</v>
      </c>
      <c r="B4133" t="s">
        <v>138</v>
      </c>
      <c r="C4133" s="103">
        <v>25</v>
      </c>
      <c r="D4133" s="103">
        <v>15613</v>
      </c>
      <c r="E4133" s="162">
        <v>44272</v>
      </c>
    </row>
    <row r="4134" spans="1:5" x14ac:dyDescent="0.2">
      <c r="A4134" s="103">
        <v>5613</v>
      </c>
      <c r="B4134" t="s">
        <v>104</v>
      </c>
      <c r="C4134" s="103">
        <v>25</v>
      </c>
      <c r="D4134" s="103">
        <v>4668</v>
      </c>
      <c r="E4134" s="162">
        <v>44272</v>
      </c>
    </row>
    <row r="4135" spans="1:5" x14ac:dyDescent="0.2">
      <c r="A4135" s="103">
        <v>5615</v>
      </c>
      <c r="B4135" t="s">
        <v>105</v>
      </c>
      <c r="C4135" s="103">
        <v>23</v>
      </c>
      <c r="D4135" s="103">
        <v>8489</v>
      </c>
      <c r="E4135" s="162">
        <v>44272</v>
      </c>
    </row>
    <row r="4136" spans="1:5" x14ac:dyDescent="0.2">
      <c r="A4136" s="103">
        <v>3742</v>
      </c>
      <c r="B4136" t="s">
        <v>121</v>
      </c>
      <c r="C4136" s="103">
        <v>23</v>
      </c>
      <c r="D4136" s="103">
        <v>17404</v>
      </c>
      <c r="E4136" s="162">
        <v>44272</v>
      </c>
    </row>
    <row r="4137" spans="1:5" x14ac:dyDescent="0.2">
      <c r="A4137" s="103">
        <v>5603</v>
      </c>
      <c r="B4137" t="s">
        <v>109</v>
      </c>
      <c r="C4137" s="103">
        <v>23</v>
      </c>
      <c r="D4137" s="103">
        <v>5474</v>
      </c>
      <c r="E4137" s="162">
        <v>44272</v>
      </c>
    </row>
    <row r="4138" spans="1:5" x14ac:dyDescent="0.2">
      <c r="A4138" s="103">
        <v>3787</v>
      </c>
      <c r="B4138" t="s">
        <v>128</v>
      </c>
      <c r="C4138" s="103">
        <v>21</v>
      </c>
      <c r="D4138" s="103">
        <v>10804</v>
      </c>
      <c r="E4138" s="162">
        <v>44272</v>
      </c>
    </row>
    <row r="4139" spans="1:5" x14ac:dyDescent="0.2">
      <c r="A4139" s="103">
        <v>5606</v>
      </c>
      <c r="B4139" t="s">
        <v>108</v>
      </c>
      <c r="C4139" s="103">
        <v>21</v>
      </c>
      <c r="D4139" s="103">
        <v>4325</v>
      </c>
      <c r="E4139" s="162">
        <v>44272</v>
      </c>
    </row>
    <row r="4140" spans="1:5" x14ac:dyDescent="0.2">
      <c r="A4140" s="103">
        <v>1601</v>
      </c>
      <c r="B4140" t="s">
        <v>81</v>
      </c>
      <c r="C4140" s="103">
        <v>19</v>
      </c>
      <c r="D4140" s="103">
        <v>12467</v>
      </c>
      <c r="E4140" s="162">
        <v>44272</v>
      </c>
    </row>
    <row r="4141" spans="1:5" x14ac:dyDescent="0.2">
      <c r="A4141" s="103">
        <v>5614</v>
      </c>
      <c r="B4141" t="s">
        <v>106</v>
      </c>
      <c r="C4141" s="103">
        <v>17</v>
      </c>
      <c r="D4141" s="103">
        <v>3294</v>
      </c>
      <c r="E4141" s="162">
        <v>44272</v>
      </c>
    </row>
    <row r="4142" spans="1:5" x14ac:dyDescent="0.2">
      <c r="A4142" s="103">
        <v>1602</v>
      </c>
      <c r="B4142" t="s">
        <v>88</v>
      </c>
      <c r="C4142" s="103">
        <v>16</v>
      </c>
      <c r="D4142" s="103">
        <v>6858</v>
      </c>
      <c r="E4142" s="162">
        <v>44272</v>
      </c>
    </row>
    <row r="4143" spans="1:5" x14ac:dyDescent="0.2">
      <c r="A4143" s="103">
        <v>1619</v>
      </c>
      <c r="B4143" t="s">
        <v>83</v>
      </c>
      <c r="C4143" s="103">
        <v>15</v>
      </c>
      <c r="D4143" s="103">
        <v>9798</v>
      </c>
      <c r="E4143" s="162">
        <v>44272</v>
      </c>
    </row>
    <row r="4144" spans="1:5" x14ac:dyDescent="0.2">
      <c r="A4144" s="103">
        <v>1607</v>
      </c>
      <c r="B4144" t="s">
        <v>87</v>
      </c>
      <c r="C4144" s="103">
        <v>15</v>
      </c>
      <c r="D4144" s="103">
        <v>10452</v>
      </c>
      <c r="E4144" s="162">
        <v>44272</v>
      </c>
    </row>
    <row r="4145" spans="1:5" x14ac:dyDescent="0.2">
      <c r="A4145" s="103">
        <v>5605</v>
      </c>
      <c r="B4145" t="s">
        <v>101</v>
      </c>
      <c r="C4145" s="103">
        <v>13</v>
      </c>
      <c r="D4145" s="103">
        <v>7035</v>
      </c>
      <c r="E4145" s="162">
        <v>44272</v>
      </c>
    </row>
    <row r="4146" spans="1:5" x14ac:dyDescent="0.2">
      <c r="A4146" s="103">
        <v>5620</v>
      </c>
      <c r="B4146" t="s">
        <v>110</v>
      </c>
      <c r="C4146" s="103">
        <v>13</v>
      </c>
      <c r="D4146" s="103">
        <v>3934</v>
      </c>
      <c r="E4146" s="162">
        <v>44272</v>
      </c>
    </row>
    <row r="4147" spans="1:5" x14ac:dyDescent="0.2">
      <c r="A4147" s="103">
        <v>1605</v>
      </c>
      <c r="B4147" t="s">
        <v>80</v>
      </c>
      <c r="C4147" s="103">
        <v>12</v>
      </c>
      <c r="D4147" s="103">
        <v>2932</v>
      </c>
      <c r="E4147" s="162">
        <v>44272</v>
      </c>
    </row>
    <row r="4148" spans="1:5" x14ac:dyDescent="0.2">
      <c r="A4148" s="103">
        <v>5602</v>
      </c>
      <c r="B4148" t="s">
        <v>107</v>
      </c>
      <c r="C4148" s="103">
        <v>12</v>
      </c>
      <c r="D4148" s="103">
        <v>5282</v>
      </c>
      <c r="E4148" s="162">
        <v>44272</v>
      </c>
    </row>
    <row r="4149" spans="1:5" x14ac:dyDescent="0.2">
      <c r="A4149" s="103">
        <v>5619</v>
      </c>
      <c r="B4149" t="s">
        <v>102</v>
      </c>
      <c r="C4149" s="103">
        <v>10</v>
      </c>
      <c r="D4149" s="103">
        <v>3278</v>
      </c>
      <c r="E4149" s="162">
        <v>44272</v>
      </c>
    </row>
    <row r="4150" spans="1:5" x14ac:dyDescent="0.2">
      <c r="A4150" s="103">
        <v>5621</v>
      </c>
      <c r="B4150" t="s">
        <v>100</v>
      </c>
      <c r="C4150" s="103">
        <v>8</v>
      </c>
      <c r="D4150" s="103">
        <v>4329</v>
      </c>
      <c r="E4150" s="162">
        <v>44272</v>
      </c>
    </row>
    <row r="4151" spans="1:5" x14ac:dyDescent="0.2">
      <c r="A4151" s="103">
        <v>1613</v>
      </c>
      <c r="B4151" t="s">
        <v>84</v>
      </c>
      <c r="C4151" s="103">
        <v>6</v>
      </c>
      <c r="D4151" s="103">
        <v>2055</v>
      </c>
      <c r="E4151" s="162">
        <v>44272</v>
      </c>
    </row>
    <row r="4152" spans="1:5" x14ac:dyDescent="0.2">
      <c r="A4152" s="103">
        <v>3718</v>
      </c>
      <c r="B4152" t="s">
        <v>123</v>
      </c>
      <c r="C4152" s="103">
        <v>48</v>
      </c>
      <c r="D4152" s="103">
        <v>22040</v>
      </c>
      <c r="E4152" s="162">
        <v>44273</v>
      </c>
    </row>
    <row r="4153" spans="1:5" x14ac:dyDescent="0.2">
      <c r="A4153" s="103">
        <v>3844</v>
      </c>
      <c r="B4153" t="s">
        <v>130</v>
      </c>
      <c r="C4153" s="103">
        <v>47</v>
      </c>
      <c r="D4153" s="103">
        <v>21956</v>
      </c>
      <c r="E4153" s="162">
        <v>44273</v>
      </c>
    </row>
    <row r="4154" spans="1:5" x14ac:dyDescent="0.2">
      <c r="A4154" s="103">
        <v>3783</v>
      </c>
      <c r="B4154" t="s">
        <v>124</v>
      </c>
      <c r="C4154" s="103">
        <v>43</v>
      </c>
      <c r="D4154" s="103">
        <v>17827</v>
      </c>
      <c r="E4154" s="162">
        <v>44273</v>
      </c>
    </row>
    <row r="4155" spans="1:5" x14ac:dyDescent="0.2">
      <c r="A4155" s="103">
        <v>3824</v>
      </c>
      <c r="B4155" t="s">
        <v>135</v>
      </c>
      <c r="C4155" s="103">
        <v>43</v>
      </c>
      <c r="D4155" s="103">
        <v>17250</v>
      </c>
      <c r="E4155" s="162">
        <v>44273</v>
      </c>
    </row>
    <row r="4156" spans="1:5" x14ac:dyDescent="0.2">
      <c r="A4156" s="103">
        <v>1636</v>
      </c>
      <c r="B4156" t="s">
        <v>82</v>
      </c>
      <c r="C4156" s="103">
        <v>41</v>
      </c>
      <c r="D4156" s="103">
        <v>18133</v>
      </c>
      <c r="E4156" s="162">
        <v>44273</v>
      </c>
    </row>
    <row r="4157" spans="1:5" x14ac:dyDescent="0.2">
      <c r="A4157" s="103">
        <v>1632</v>
      </c>
      <c r="B4157" t="s">
        <v>85</v>
      </c>
      <c r="C4157" s="103">
        <v>41</v>
      </c>
      <c r="D4157" s="103">
        <v>10221</v>
      </c>
      <c r="E4157" s="162">
        <v>44273</v>
      </c>
    </row>
    <row r="4158" spans="1:5" x14ac:dyDescent="0.2">
      <c r="A4158" s="103">
        <v>3751</v>
      </c>
      <c r="B4158" t="s">
        <v>111</v>
      </c>
      <c r="C4158" s="103">
        <v>40</v>
      </c>
      <c r="D4158" s="103">
        <v>17833</v>
      </c>
      <c r="E4158" s="162">
        <v>44273</v>
      </c>
    </row>
    <row r="4159" spans="1:5" x14ac:dyDescent="0.2">
      <c r="A4159" s="103">
        <v>3753</v>
      </c>
      <c r="B4159" t="s">
        <v>129</v>
      </c>
      <c r="C4159" s="103">
        <v>40</v>
      </c>
      <c r="D4159" s="103">
        <v>18016</v>
      </c>
      <c r="E4159" s="162">
        <v>44273</v>
      </c>
    </row>
    <row r="4160" spans="1:5" x14ac:dyDescent="0.2">
      <c r="A4160" s="103">
        <v>3849</v>
      </c>
      <c r="B4160" t="s">
        <v>147</v>
      </c>
      <c r="C4160" s="103">
        <v>39</v>
      </c>
      <c r="D4160" s="103">
        <v>12920</v>
      </c>
      <c r="E4160" s="162">
        <v>44273</v>
      </c>
    </row>
    <row r="4161" spans="1:5" x14ac:dyDescent="0.2">
      <c r="A4161" s="103">
        <v>3776</v>
      </c>
      <c r="B4161" t="s">
        <v>134</v>
      </c>
      <c r="C4161" s="103">
        <v>38</v>
      </c>
      <c r="D4161" s="103">
        <v>18984</v>
      </c>
      <c r="E4161" s="162">
        <v>44273</v>
      </c>
    </row>
    <row r="4162" spans="1:5" x14ac:dyDescent="0.2">
      <c r="A4162" s="103">
        <v>3767</v>
      </c>
      <c r="B4162" t="s">
        <v>126</v>
      </c>
      <c r="C4162" s="103">
        <v>37</v>
      </c>
      <c r="D4162" s="103">
        <v>18189</v>
      </c>
      <c r="E4162" s="162">
        <v>44273</v>
      </c>
    </row>
    <row r="4163" spans="1:5" x14ac:dyDescent="0.2">
      <c r="A4163" s="103">
        <v>3737</v>
      </c>
      <c r="B4163" t="s">
        <v>145</v>
      </c>
      <c r="C4163" s="103">
        <v>37</v>
      </c>
      <c r="D4163" s="103">
        <v>17951</v>
      </c>
      <c r="E4163" s="162">
        <v>44273</v>
      </c>
    </row>
    <row r="4164" spans="1:5" x14ac:dyDescent="0.2">
      <c r="A4164" s="103">
        <v>3842</v>
      </c>
      <c r="B4164" t="s">
        <v>137</v>
      </c>
      <c r="C4164" s="103">
        <v>36</v>
      </c>
      <c r="D4164" s="103">
        <v>16857</v>
      </c>
      <c r="E4164" s="162">
        <v>44273</v>
      </c>
    </row>
    <row r="4165" spans="1:5" x14ac:dyDescent="0.2">
      <c r="A4165" s="103">
        <v>3764</v>
      </c>
      <c r="B4165" t="s">
        <v>139</v>
      </c>
      <c r="C4165" s="103">
        <v>35</v>
      </c>
      <c r="D4165" s="103">
        <v>17432</v>
      </c>
      <c r="E4165" s="162">
        <v>44273</v>
      </c>
    </row>
    <row r="4166" spans="1:5" x14ac:dyDescent="0.2">
      <c r="A4166" s="103">
        <v>1619</v>
      </c>
      <c r="B4166" t="s">
        <v>83</v>
      </c>
      <c r="C4166" s="103">
        <v>34</v>
      </c>
      <c r="D4166" s="103">
        <v>15781</v>
      </c>
      <c r="E4166" s="162">
        <v>44273</v>
      </c>
    </row>
    <row r="4167" spans="1:5" x14ac:dyDescent="0.2">
      <c r="A4167" s="103">
        <v>5613</v>
      </c>
      <c r="B4167" t="s">
        <v>104</v>
      </c>
      <c r="C4167" s="103">
        <v>34</v>
      </c>
      <c r="D4167" s="103">
        <v>6708</v>
      </c>
      <c r="E4167" s="162">
        <v>44273</v>
      </c>
    </row>
    <row r="4168" spans="1:5" x14ac:dyDescent="0.2">
      <c r="A4168" s="103">
        <v>3742</v>
      </c>
      <c r="B4168" t="s">
        <v>121</v>
      </c>
      <c r="C4168" s="103">
        <v>34</v>
      </c>
      <c r="D4168" s="103">
        <v>19776</v>
      </c>
      <c r="E4168" s="162">
        <v>44273</v>
      </c>
    </row>
    <row r="4169" spans="1:5" x14ac:dyDescent="0.2">
      <c r="A4169" s="103">
        <v>1608</v>
      </c>
      <c r="B4169" t="s">
        <v>78</v>
      </c>
      <c r="C4169" s="103">
        <v>33</v>
      </c>
      <c r="D4169" s="103">
        <v>17099</v>
      </c>
      <c r="E4169" s="162">
        <v>44273</v>
      </c>
    </row>
    <row r="4170" spans="1:5" x14ac:dyDescent="0.2">
      <c r="A4170" s="103">
        <v>3765</v>
      </c>
      <c r="B4170" t="s">
        <v>119</v>
      </c>
      <c r="C4170" s="103">
        <v>33</v>
      </c>
      <c r="D4170" s="103">
        <v>20261</v>
      </c>
      <c r="E4170" s="162">
        <v>44273</v>
      </c>
    </row>
    <row r="4171" spans="1:5" x14ac:dyDescent="0.2">
      <c r="A4171" s="103">
        <v>5603</v>
      </c>
      <c r="B4171" t="s">
        <v>109</v>
      </c>
      <c r="C4171" s="103">
        <v>32</v>
      </c>
      <c r="D4171" s="103">
        <v>5196</v>
      </c>
      <c r="E4171" s="162">
        <v>44273</v>
      </c>
    </row>
    <row r="4172" spans="1:5" x14ac:dyDescent="0.2">
      <c r="A4172" s="103">
        <v>1601</v>
      </c>
      <c r="B4172" t="s">
        <v>81</v>
      </c>
      <c r="C4172" s="103">
        <v>31</v>
      </c>
      <c r="D4172" s="103">
        <v>15303</v>
      </c>
      <c r="E4172" s="162">
        <v>44273</v>
      </c>
    </row>
    <row r="4173" spans="1:5" x14ac:dyDescent="0.2">
      <c r="A4173" s="103">
        <v>5614</v>
      </c>
      <c r="B4173" t="s">
        <v>106</v>
      </c>
      <c r="C4173" s="103">
        <v>31</v>
      </c>
      <c r="D4173" s="103">
        <v>6965</v>
      </c>
      <c r="E4173" s="162">
        <v>44273</v>
      </c>
    </row>
    <row r="4174" spans="1:5" x14ac:dyDescent="0.2">
      <c r="A4174" s="103">
        <v>3791</v>
      </c>
      <c r="B4174" t="s">
        <v>143</v>
      </c>
      <c r="C4174" s="103">
        <v>31</v>
      </c>
      <c r="D4174" s="103">
        <v>15254</v>
      </c>
      <c r="E4174" s="162">
        <v>44273</v>
      </c>
    </row>
    <row r="4175" spans="1:5" x14ac:dyDescent="0.2">
      <c r="A4175" s="103">
        <v>3873</v>
      </c>
      <c r="B4175" t="s">
        <v>132</v>
      </c>
      <c r="C4175" s="103">
        <v>30</v>
      </c>
      <c r="D4175" s="103">
        <v>19011</v>
      </c>
      <c r="E4175" s="162">
        <v>44273</v>
      </c>
    </row>
    <row r="4176" spans="1:5" x14ac:dyDescent="0.2">
      <c r="A4176" s="103">
        <v>3860</v>
      </c>
      <c r="B4176" t="s">
        <v>115</v>
      </c>
      <c r="C4176" s="103">
        <v>28</v>
      </c>
      <c r="D4176" s="103">
        <v>16960</v>
      </c>
      <c r="E4176" s="162">
        <v>44273</v>
      </c>
    </row>
    <row r="4177" spans="1:5" x14ac:dyDescent="0.2">
      <c r="A4177" s="103">
        <v>3739</v>
      </c>
      <c r="B4177" t="s">
        <v>141</v>
      </c>
      <c r="C4177" s="103">
        <v>28</v>
      </c>
      <c r="D4177" s="103">
        <v>15933</v>
      </c>
      <c r="E4177" s="162">
        <v>44273</v>
      </c>
    </row>
    <row r="4178" spans="1:5" x14ac:dyDescent="0.2">
      <c r="A4178" s="103">
        <v>3788</v>
      </c>
      <c r="B4178" t="s">
        <v>127</v>
      </c>
      <c r="C4178" s="103">
        <v>27</v>
      </c>
      <c r="D4178" s="103">
        <v>20219</v>
      </c>
      <c r="E4178" s="162">
        <v>44273</v>
      </c>
    </row>
    <row r="4179" spans="1:5" x14ac:dyDescent="0.2">
      <c r="A4179" s="103">
        <v>3760</v>
      </c>
      <c r="B4179" t="s">
        <v>114</v>
      </c>
      <c r="C4179" s="103">
        <v>24</v>
      </c>
      <c r="D4179" s="103">
        <v>13622</v>
      </c>
      <c r="E4179" s="162">
        <v>44273</v>
      </c>
    </row>
    <row r="4180" spans="1:5" x14ac:dyDescent="0.2">
      <c r="A4180" s="103">
        <v>1626</v>
      </c>
      <c r="B4180" t="s">
        <v>79</v>
      </c>
      <c r="C4180" s="103">
        <v>23</v>
      </c>
      <c r="D4180" s="103">
        <v>14636</v>
      </c>
      <c r="E4180" s="162">
        <v>44273</v>
      </c>
    </row>
    <row r="4181" spans="1:5" x14ac:dyDescent="0.2">
      <c r="A4181" s="103">
        <v>1605</v>
      </c>
      <c r="B4181" t="s">
        <v>80</v>
      </c>
      <c r="C4181" s="103">
        <v>21</v>
      </c>
      <c r="D4181" s="103">
        <v>6125</v>
      </c>
      <c r="E4181" s="162">
        <v>44273</v>
      </c>
    </row>
    <row r="4182" spans="1:5" x14ac:dyDescent="0.2">
      <c r="A4182" s="103">
        <v>5602</v>
      </c>
      <c r="B4182" t="s">
        <v>107</v>
      </c>
      <c r="C4182" s="103">
        <v>19</v>
      </c>
      <c r="D4182" s="103">
        <v>5579</v>
      </c>
      <c r="E4182" s="162">
        <v>44273</v>
      </c>
    </row>
    <row r="4183" spans="1:5" x14ac:dyDescent="0.2">
      <c r="A4183" s="103">
        <v>5615</v>
      </c>
      <c r="B4183" t="s">
        <v>105</v>
      </c>
      <c r="C4183" s="103">
        <v>18</v>
      </c>
      <c r="D4183" s="103">
        <v>7301</v>
      </c>
      <c r="E4183" s="162">
        <v>44273</v>
      </c>
    </row>
    <row r="4184" spans="1:5" x14ac:dyDescent="0.2">
      <c r="A4184" s="103">
        <v>5606</v>
      </c>
      <c r="B4184" t="s">
        <v>108</v>
      </c>
      <c r="C4184" s="103">
        <v>18</v>
      </c>
      <c r="D4184" s="103">
        <v>2971</v>
      </c>
      <c r="E4184" s="162">
        <v>44273</v>
      </c>
    </row>
    <row r="4185" spans="1:5" x14ac:dyDescent="0.2">
      <c r="A4185" s="103">
        <v>3715</v>
      </c>
      <c r="B4185" t="s">
        <v>122</v>
      </c>
      <c r="C4185" s="103">
        <v>17</v>
      </c>
      <c r="D4185" s="103">
        <v>8868</v>
      </c>
      <c r="E4185" s="162">
        <v>44273</v>
      </c>
    </row>
    <row r="4186" spans="1:5" x14ac:dyDescent="0.2">
      <c r="A4186" s="103">
        <v>1613</v>
      </c>
      <c r="B4186" t="s">
        <v>84</v>
      </c>
      <c r="C4186" s="103">
        <v>15</v>
      </c>
      <c r="D4186" s="103">
        <v>6713</v>
      </c>
      <c r="E4186" s="162">
        <v>44273</v>
      </c>
    </row>
    <row r="4187" spans="1:5" x14ac:dyDescent="0.2">
      <c r="A4187" s="103">
        <v>5605</v>
      </c>
      <c r="B4187" t="s">
        <v>101</v>
      </c>
      <c r="C4187" s="103">
        <v>14</v>
      </c>
      <c r="D4187" s="103">
        <v>7262</v>
      </c>
      <c r="E4187" s="162">
        <v>44273</v>
      </c>
    </row>
    <row r="4188" spans="1:5" x14ac:dyDescent="0.2">
      <c r="A4188" s="103">
        <v>5619</v>
      </c>
      <c r="B4188" t="s">
        <v>102</v>
      </c>
      <c r="C4188" s="103">
        <v>14</v>
      </c>
      <c r="D4188" s="103">
        <v>6334</v>
      </c>
      <c r="E4188" s="162">
        <v>44273</v>
      </c>
    </row>
    <row r="4189" spans="1:5" x14ac:dyDescent="0.2">
      <c r="A4189" s="103">
        <v>5617</v>
      </c>
      <c r="B4189" t="s">
        <v>103</v>
      </c>
      <c r="C4189" s="103">
        <v>12</v>
      </c>
      <c r="D4189" s="103">
        <v>7192</v>
      </c>
      <c r="E4189" s="162">
        <v>44273</v>
      </c>
    </row>
    <row r="4190" spans="1:5" x14ac:dyDescent="0.2">
      <c r="A4190" s="103">
        <v>5620</v>
      </c>
      <c r="B4190" t="s">
        <v>110</v>
      </c>
      <c r="C4190" s="103">
        <v>11</v>
      </c>
      <c r="D4190" s="103">
        <v>3985</v>
      </c>
      <c r="E4190" s="162">
        <v>44273</v>
      </c>
    </row>
    <row r="4191" spans="1:5" x14ac:dyDescent="0.2">
      <c r="A4191" s="103">
        <v>5621</v>
      </c>
      <c r="B4191" t="s">
        <v>100</v>
      </c>
      <c r="C4191" s="103">
        <v>10</v>
      </c>
      <c r="D4191" s="103">
        <v>6666</v>
      </c>
      <c r="E4191" s="162">
        <v>44273</v>
      </c>
    </row>
    <row r="4192" spans="1:5" x14ac:dyDescent="0.2">
      <c r="A4192" s="103">
        <v>3849</v>
      </c>
      <c r="B4192" t="s">
        <v>147</v>
      </c>
      <c r="C4192" s="103">
        <v>67</v>
      </c>
      <c r="D4192" s="103">
        <v>12508</v>
      </c>
      <c r="E4192" s="162">
        <v>44274</v>
      </c>
    </row>
    <row r="4193" spans="1:5" x14ac:dyDescent="0.2">
      <c r="A4193" s="103">
        <v>5603</v>
      </c>
      <c r="B4193" t="s">
        <v>109</v>
      </c>
      <c r="C4193" s="103">
        <v>59</v>
      </c>
      <c r="D4193" s="103">
        <v>6614</v>
      </c>
      <c r="E4193" s="162">
        <v>44274</v>
      </c>
    </row>
    <row r="4194" spans="1:5" x14ac:dyDescent="0.2">
      <c r="A4194" s="103">
        <v>3718</v>
      </c>
      <c r="B4194" t="s">
        <v>123</v>
      </c>
      <c r="C4194" s="103">
        <v>47</v>
      </c>
      <c r="D4194" s="103">
        <v>22124</v>
      </c>
      <c r="E4194" s="162">
        <v>44274</v>
      </c>
    </row>
    <row r="4195" spans="1:5" x14ac:dyDescent="0.2">
      <c r="A4195" s="103">
        <v>3783</v>
      </c>
      <c r="B4195" t="s">
        <v>124</v>
      </c>
      <c r="C4195" s="103">
        <v>38</v>
      </c>
      <c r="D4195" s="103">
        <v>16603</v>
      </c>
      <c r="E4195" s="162">
        <v>44274</v>
      </c>
    </row>
    <row r="4196" spans="1:5" x14ac:dyDescent="0.2">
      <c r="A4196" s="103">
        <v>3751</v>
      </c>
      <c r="B4196" t="s">
        <v>111</v>
      </c>
      <c r="C4196" s="103">
        <v>37</v>
      </c>
      <c r="D4196" s="103">
        <v>12601</v>
      </c>
      <c r="E4196" s="162">
        <v>44274</v>
      </c>
    </row>
    <row r="4197" spans="1:5" x14ac:dyDescent="0.2">
      <c r="A4197" s="103">
        <v>3859</v>
      </c>
      <c r="B4197" t="s">
        <v>117</v>
      </c>
      <c r="C4197" s="103">
        <v>36</v>
      </c>
      <c r="D4197" s="103">
        <v>16013</v>
      </c>
      <c r="E4197" s="162">
        <v>44274</v>
      </c>
    </row>
    <row r="4198" spans="1:5" x14ac:dyDescent="0.2">
      <c r="A4198" s="103">
        <v>3784</v>
      </c>
      <c r="B4198" t="s">
        <v>136</v>
      </c>
      <c r="C4198" s="103">
        <v>36</v>
      </c>
      <c r="D4198" s="103">
        <v>12121</v>
      </c>
      <c r="E4198" s="162">
        <v>44274</v>
      </c>
    </row>
    <row r="4199" spans="1:5" x14ac:dyDescent="0.2">
      <c r="A4199" s="103">
        <v>5606</v>
      </c>
      <c r="B4199" t="s">
        <v>108</v>
      </c>
      <c r="C4199" s="103">
        <v>33</v>
      </c>
      <c r="D4199" s="103">
        <v>6431</v>
      </c>
      <c r="E4199" s="162">
        <v>44274</v>
      </c>
    </row>
    <row r="4200" spans="1:5" x14ac:dyDescent="0.2">
      <c r="A4200" s="103">
        <v>3737</v>
      </c>
      <c r="B4200" t="s">
        <v>145</v>
      </c>
      <c r="C4200" s="103">
        <v>32</v>
      </c>
      <c r="D4200" s="103">
        <v>14424</v>
      </c>
      <c r="E4200" s="162">
        <v>44274</v>
      </c>
    </row>
    <row r="4201" spans="1:5" x14ac:dyDescent="0.2">
      <c r="A4201" s="103">
        <v>3767</v>
      </c>
      <c r="B4201" t="s">
        <v>126</v>
      </c>
      <c r="C4201" s="103">
        <v>31</v>
      </c>
      <c r="D4201" s="103">
        <v>16903</v>
      </c>
      <c r="E4201" s="162">
        <v>44274</v>
      </c>
    </row>
    <row r="4202" spans="1:5" x14ac:dyDescent="0.2">
      <c r="A4202" s="103">
        <v>3776</v>
      </c>
      <c r="B4202" t="s">
        <v>134</v>
      </c>
      <c r="C4202" s="103">
        <v>31</v>
      </c>
      <c r="D4202" s="103">
        <v>14457</v>
      </c>
      <c r="E4202" s="162">
        <v>44274</v>
      </c>
    </row>
    <row r="4203" spans="1:5" x14ac:dyDescent="0.2">
      <c r="A4203" s="103">
        <v>3760</v>
      </c>
      <c r="B4203" t="s">
        <v>114</v>
      </c>
      <c r="C4203" s="103">
        <v>30</v>
      </c>
      <c r="D4203" s="103">
        <v>11521</v>
      </c>
      <c r="E4203" s="162">
        <v>44274</v>
      </c>
    </row>
    <row r="4204" spans="1:5" x14ac:dyDescent="0.2">
      <c r="A4204" s="103">
        <v>3764</v>
      </c>
      <c r="B4204" t="s">
        <v>139</v>
      </c>
      <c r="C4204" s="103">
        <v>30</v>
      </c>
      <c r="D4204" s="103">
        <v>9839</v>
      </c>
      <c r="E4204" s="162">
        <v>44274</v>
      </c>
    </row>
    <row r="4205" spans="1:5" x14ac:dyDescent="0.2">
      <c r="A4205" s="103">
        <v>5615</v>
      </c>
      <c r="B4205" t="s">
        <v>105</v>
      </c>
      <c r="C4205" s="103">
        <v>30</v>
      </c>
      <c r="D4205" s="103">
        <v>14142</v>
      </c>
      <c r="E4205" s="162">
        <v>44274</v>
      </c>
    </row>
    <row r="4206" spans="1:5" x14ac:dyDescent="0.2">
      <c r="A4206" s="103">
        <v>3742</v>
      </c>
      <c r="B4206" t="s">
        <v>121</v>
      </c>
      <c r="C4206" s="103">
        <v>30</v>
      </c>
      <c r="D4206" s="103">
        <v>14161</v>
      </c>
      <c r="E4206" s="162">
        <v>44274</v>
      </c>
    </row>
    <row r="4207" spans="1:5" x14ac:dyDescent="0.2">
      <c r="A4207" s="103">
        <v>3842</v>
      </c>
      <c r="B4207" t="s">
        <v>137</v>
      </c>
      <c r="C4207" s="103">
        <v>29</v>
      </c>
      <c r="D4207" s="103">
        <v>14834</v>
      </c>
      <c r="E4207" s="162">
        <v>44274</v>
      </c>
    </row>
    <row r="4208" spans="1:5" x14ac:dyDescent="0.2">
      <c r="A4208" s="103">
        <v>3753</v>
      </c>
      <c r="B4208" t="s">
        <v>129</v>
      </c>
      <c r="C4208" s="103">
        <v>29</v>
      </c>
      <c r="D4208" s="103">
        <v>14708</v>
      </c>
      <c r="E4208" s="162">
        <v>44274</v>
      </c>
    </row>
    <row r="4209" spans="1:5" x14ac:dyDescent="0.2">
      <c r="A4209" s="103">
        <v>1619</v>
      </c>
      <c r="B4209" t="s">
        <v>83</v>
      </c>
      <c r="C4209" s="103">
        <v>28</v>
      </c>
      <c r="D4209" s="103">
        <v>9506</v>
      </c>
      <c r="E4209" s="162">
        <v>44274</v>
      </c>
    </row>
    <row r="4210" spans="1:5" x14ac:dyDescent="0.2">
      <c r="A4210" s="103">
        <v>3867</v>
      </c>
      <c r="B4210" t="s">
        <v>144</v>
      </c>
      <c r="C4210" s="103">
        <v>28</v>
      </c>
      <c r="D4210" s="103">
        <v>14369</v>
      </c>
      <c r="E4210" s="162">
        <v>44274</v>
      </c>
    </row>
    <row r="4211" spans="1:5" x14ac:dyDescent="0.2">
      <c r="A4211" s="103">
        <v>3806</v>
      </c>
      <c r="B4211" t="s">
        <v>118</v>
      </c>
      <c r="C4211" s="103">
        <v>28</v>
      </c>
      <c r="D4211" s="103">
        <v>10228</v>
      </c>
      <c r="E4211" s="162">
        <v>44274</v>
      </c>
    </row>
    <row r="4212" spans="1:5" x14ac:dyDescent="0.2">
      <c r="A4212" s="103">
        <v>1608</v>
      </c>
      <c r="B4212" t="s">
        <v>78</v>
      </c>
      <c r="C4212" s="103">
        <v>27</v>
      </c>
      <c r="D4212" s="103">
        <v>9840</v>
      </c>
      <c r="E4212" s="162">
        <v>44274</v>
      </c>
    </row>
    <row r="4213" spans="1:5" x14ac:dyDescent="0.2">
      <c r="A4213" s="103">
        <v>3788</v>
      </c>
      <c r="B4213" t="s">
        <v>127</v>
      </c>
      <c r="C4213" s="103">
        <v>27</v>
      </c>
      <c r="D4213" s="103">
        <v>18434</v>
      </c>
      <c r="E4213" s="162">
        <v>44274</v>
      </c>
    </row>
    <row r="4214" spans="1:5" x14ac:dyDescent="0.2">
      <c r="A4214" s="103">
        <v>5613</v>
      </c>
      <c r="B4214" t="s">
        <v>104</v>
      </c>
      <c r="C4214" s="103">
        <v>27</v>
      </c>
      <c r="D4214" s="103">
        <v>4618</v>
      </c>
      <c r="E4214" s="162">
        <v>44274</v>
      </c>
    </row>
    <row r="4215" spans="1:5" x14ac:dyDescent="0.2">
      <c r="A4215" s="103">
        <v>3739</v>
      </c>
      <c r="B4215" t="s">
        <v>141</v>
      </c>
      <c r="C4215" s="103">
        <v>27</v>
      </c>
      <c r="D4215" s="103">
        <v>11070</v>
      </c>
      <c r="E4215" s="162">
        <v>44274</v>
      </c>
    </row>
    <row r="4216" spans="1:5" x14ac:dyDescent="0.2">
      <c r="A4216" s="103">
        <v>1607</v>
      </c>
      <c r="B4216" t="s">
        <v>87</v>
      </c>
      <c r="C4216" s="103">
        <v>26</v>
      </c>
      <c r="D4216" s="103">
        <v>9698</v>
      </c>
      <c r="E4216" s="162">
        <v>44274</v>
      </c>
    </row>
    <row r="4217" spans="1:5" x14ac:dyDescent="0.2">
      <c r="A4217" s="103">
        <v>3791</v>
      </c>
      <c r="B4217" t="s">
        <v>143</v>
      </c>
      <c r="C4217" s="103">
        <v>26</v>
      </c>
      <c r="D4217" s="103">
        <v>13650</v>
      </c>
      <c r="E4217" s="162">
        <v>44274</v>
      </c>
    </row>
    <row r="4218" spans="1:5" x14ac:dyDescent="0.2">
      <c r="A4218" s="103">
        <v>5617</v>
      </c>
      <c r="B4218" t="s">
        <v>103</v>
      </c>
      <c r="C4218" s="103">
        <v>25</v>
      </c>
      <c r="D4218" s="103">
        <v>6147</v>
      </c>
      <c r="E4218" s="162">
        <v>44274</v>
      </c>
    </row>
    <row r="4219" spans="1:5" x14ac:dyDescent="0.2">
      <c r="A4219" s="103">
        <v>3723</v>
      </c>
      <c r="B4219" t="s">
        <v>113</v>
      </c>
      <c r="C4219" s="103">
        <v>24</v>
      </c>
      <c r="D4219" s="103">
        <v>14676</v>
      </c>
      <c r="E4219" s="162">
        <v>44274</v>
      </c>
    </row>
    <row r="4220" spans="1:5" x14ac:dyDescent="0.2">
      <c r="A4220" s="103">
        <v>5620</v>
      </c>
      <c r="B4220" t="s">
        <v>110</v>
      </c>
      <c r="C4220" s="103">
        <v>24</v>
      </c>
      <c r="D4220" s="103">
        <v>10237</v>
      </c>
      <c r="E4220" s="162">
        <v>44274</v>
      </c>
    </row>
    <row r="4221" spans="1:5" x14ac:dyDescent="0.2">
      <c r="A4221" s="103">
        <v>3795</v>
      </c>
      <c r="B4221" t="s">
        <v>138</v>
      </c>
      <c r="C4221" s="103">
        <v>21</v>
      </c>
      <c r="D4221" s="103">
        <v>17208</v>
      </c>
      <c r="E4221" s="162">
        <v>44274</v>
      </c>
    </row>
    <row r="4222" spans="1:5" x14ac:dyDescent="0.2">
      <c r="A4222" s="103">
        <v>1605</v>
      </c>
      <c r="B4222" t="s">
        <v>80</v>
      </c>
      <c r="C4222" s="103">
        <v>19</v>
      </c>
      <c r="D4222" s="103">
        <v>6599</v>
      </c>
      <c r="E4222" s="162">
        <v>44274</v>
      </c>
    </row>
    <row r="4223" spans="1:5" x14ac:dyDescent="0.2">
      <c r="A4223" s="103">
        <v>5602</v>
      </c>
      <c r="B4223" t="s">
        <v>107</v>
      </c>
      <c r="C4223" s="103">
        <v>19</v>
      </c>
      <c r="D4223" s="103">
        <v>8258</v>
      </c>
      <c r="E4223" s="162">
        <v>44274</v>
      </c>
    </row>
    <row r="4224" spans="1:5" x14ac:dyDescent="0.2">
      <c r="A4224" s="103">
        <v>5605</v>
      </c>
      <c r="B4224" t="s">
        <v>101</v>
      </c>
      <c r="C4224" s="103">
        <v>18</v>
      </c>
      <c r="D4224" s="103">
        <v>11929</v>
      </c>
      <c r="E4224" s="162">
        <v>44274</v>
      </c>
    </row>
    <row r="4225" spans="1:5" x14ac:dyDescent="0.2">
      <c r="A4225" s="103">
        <v>3863</v>
      </c>
      <c r="B4225" t="s">
        <v>133</v>
      </c>
      <c r="C4225" s="103">
        <v>18</v>
      </c>
      <c r="D4225" s="103">
        <v>16081</v>
      </c>
      <c r="E4225" s="162">
        <v>44274</v>
      </c>
    </row>
    <row r="4226" spans="1:5" x14ac:dyDescent="0.2">
      <c r="A4226" s="103">
        <v>1601</v>
      </c>
      <c r="B4226" t="s">
        <v>81</v>
      </c>
      <c r="C4226" s="103">
        <v>14</v>
      </c>
      <c r="D4226" s="103">
        <v>6562</v>
      </c>
      <c r="E4226" s="162">
        <v>44274</v>
      </c>
    </row>
    <row r="4227" spans="1:5" x14ac:dyDescent="0.2">
      <c r="A4227" s="103">
        <v>1632</v>
      </c>
      <c r="B4227" t="s">
        <v>85</v>
      </c>
      <c r="C4227" s="103">
        <v>13</v>
      </c>
      <c r="D4227" s="103">
        <v>3463</v>
      </c>
      <c r="E4227" s="162">
        <v>44274</v>
      </c>
    </row>
    <row r="4228" spans="1:5" x14ac:dyDescent="0.2">
      <c r="A4228" s="103">
        <v>1602</v>
      </c>
      <c r="B4228" t="s">
        <v>88</v>
      </c>
      <c r="C4228" s="103">
        <v>13</v>
      </c>
      <c r="D4228" s="103">
        <v>5348</v>
      </c>
      <c r="E4228" s="162">
        <v>44274</v>
      </c>
    </row>
    <row r="4229" spans="1:5" x14ac:dyDescent="0.2">
      <c r="A4229" s="103">
        <v>5619</v>
      </c>
      <c r="B4229" t="s">
        <v>102</v>
      </c>
      <c r="C4229" s="103">
        <v>12</v>
      </c>
      <c r="D4229" s="103">
        <v>9097</v>
      </c>
      <c r="E4229" s="162">
        <v>44274</v>
      </c>
    </row>
    <row r="4230" spans="1:5" x14ac:dyDescent="0.2">
      <c r="A4230" s="103">
        <v>5621</v>
      </c>
      <c r="B4230" t="s">
        <v>100</v>
      </c>
      <c r="C4230" s="103">
        <v>11</v>
      </c>
      <c r="D4230" s="103">
        <v>4745</v>
      </c>
      <c r="E4230" s="162">
        <v>44274</v>
      </c>
    </row>
    <row r="4231" spans="1:5" x14ac:dyDescent="0.2">
      <c r="A4231" s="103">
        <v>1613</v>
      </c>
      <c r="B4231" t="s">
        <v>84</v>
      </c>
      <c r="C4231" s="103">
        <v>8</v>
      </c>
      <c r="D4231" s="103">
        <v>3203</v>
      </c>
      <c r="E4231" s="162">
        <v>44274</v>
      </c>
    </row>
    <row r="4232" spans="1:5" x14ac:dyDescent="0.2">
      <c r="A4232" s="103">
        <v>5614</v>
      </c>
      <c r="B4232" t="s">
        <v>106</v>
      </c>
      <c r="C4232" s="103">
        <v>1</v>
      </c>
      <c r="D4232" s="103">
        <v>35</v>
      </c>
      <c r="E4232" s="162">
        <v>44274</v>
      </c>
    </row>
    <row r="4233" spans="1:5" x14ac:dyDescent="0.2">
      <c r="A4233" s="103">
        <v>3846</v>
      </c>
      <c r="B4233" t="s">
        <v>120</v>
      </c>
      <c r="C4233" s="103">
        <v>54</v>
      </c>
      <c r="D4233" s="103">
        <v>20127</v>
      </c>
      <c r="E4233" s="162">
        <v>44275</v>
      </c>
    </row>
    <row r="4234" spans="1:5" x14ac:dyDescent="0.2">
      <c r="A4234" s="103">
        <v>3844</v>
      </c>
      <c r="B4234" t="s">
        <v>130</v>
      </c>
      <c r="C4234" s="103">
        <v>49</v>
      </c>
      <c r="D4234" s="103">
        <v>22700</v>
      </c>
      <c r="E4234" s="162">
        <v>44275</v>
      </c>
    </row>
    <row r="4235" spans="1:5" x14ac:dyDescent="0.2">
      <c r="A4235" s="103">
        <v>3849</v>
      </c>
      <c r="B4235" t="s">
        <v>147</v>
      </c>
      <c r="C4235" s="103">
        <v>37</v>
      </c>
      <c r="D4235" s="103">
        <v>10330</v>
      </c>
      <c r="E4235" s="162">
        <v>44275</v>
      </c>
    </row>
    <row r="4236" spans="1:5" x14ac:dyDescent="0.2">
      <c r="A4236" s="103">
        <v>3765</v>
      </c>
      <c r="B4236" t="s">
        <v>119</v>
      </c>
      <c r="C4236" s="103">
        <v>35</v>
      </c>
      <c r="D4236" s="103">
        <v>19571</v>
      </c>
      <c r="E4236" s="162">
        <v>44275</v>
      </c>
    </row>
    <row r="4237" spans="1:5" x14ac:dyDescent="0.2">
      <c r="A4237" s="103">
        <v>3806</v>
      </c>
      <c r="B4237" t="s">
        <v>118</v>
      </c>
      <c r="C4237" s="103">
        <v>32</v>
      </c>
      <c r="D4237" s="103">
        <v>13405</v>
      </c>
      <c r="E4237" s="162">
        <v>44275</v>
      </c>
    </row>
    <row r="4238" spans="1:5" x14ac:dyDescent="0.2">
      <c r="A4238" s="103">
        <v>3752</v>
      </c>
      <c r="B4238" t="s">
        <v>142</v>
      </c>
      <c r="C4238" s="103">
        <v>27</v>
      </c>
      <c r="D4238" s="103">
        <v>9760</v>
      </c>
      <c r="E4238" s="162">
        <v>44275</v>
      </c>
    </row>
    <row r="4239" spans="1:5" x14ac:dyDescent="0.2">
      <c r="A4239" s="103">
        <v>3751</v>
      </c>
      <c r="B4239" t="s">
        <v>111</v>
      </c>
      <c r="C4239" s="103">
        <v>23</v>
      </c>
      <c r="D4239" s="103">
        <v>10502</v>
      </c>
      <c r="E4239" s="162">
        <v>44275</v>
      </c>
    </row>
    <row r="4240" spans="1:5" x14ac:dyDescent="0.2">
      <c r="A4240" s="103">
        <v>3753</v>
      </c>
      <c r="B4240" t="s">
        <v>129</v>
      </c>
      <c r="C4240" s="103">
        <v>23</v>
      </c>
      <c r="D4240" s="103">
        <v>9946</v>
      </c>
      <c r="E4240" s="162">
        <v>44275</v>
      </c>
    </row>
    <row r="4241" spans="1:5" x14ac:dyDescent="0.2">
      <c r="A4241" s="103">
        <v>3842</v>
      </c>
      <c r="B4241" t="s">
        <v>137</v>
      </c>
      <c r="C4241" s="103">
        <v>20</v>
      </c>
      <c r="D4241" s="103">
        <v>12126</v>
      </c>
      <c r="E4241" s="162">
        <v>44275</v>
      </c>
    </row>
    <row r="4242" spans="1:5" x14ac:dyDescent="0.2">
      <c r="A4242" s="103">
        <v>3787</v>
      </c>
      <c r="B4242" t="s">
        <v>128</v>
      </c>
      <c r="C4242" s="103">
        <v>19</v>
      </c>
      <c r="D4242" s="103">
        <v>7727</v>
      </c>
      <c r="E4242" s="162">
        <v>44275</v>
      </c>
    </row>
    <row r="4243" spans="1:5" x14ac:dyDescent="0.2">
      <c r="A4243" s="103">
        <v>3723</v>
      </c>
      <c r="B4243" t="s">
        <v>113</v>
      </c>
      <c r="C4243" s="103">
        <v>18</v>
      </c>
      <c r="D4243" s="103">
        <v>12154</v>
      </c>
      <c r="E4243" s="162">
        <v>44275</v>
      </c>
    </row>
    <row r="4244" spans="1:5" x14ac:dyDescent="0.2">
      <c r="A4244" s="103">
        <v>3764</v>
      </c>
      <c r="B4244" t="s">
        <v>139</v>
      </c>
      <c r="C4244" s="103">
        <v>18</v>
      </c>
      <c r="D4244" s="103">
        <v>8887</v>
      </c>
      <c r="E4244" s="162">
        <v>44275</v>
      </c>
    </row>
    <row r="4245" spans="1:5" x14ac:dyDescent="0.2">
      <c r="A4245" s="103">
        <v>3788</v>
      </c>
      <c r="B4245" t="s">
        <v>127</v>
      </c>
      <c r="C4245" s="103">
        <v>17</v>
      </c>
      <c r="D4245" s="103">
        <v>12608</v>
      </c>
      <c r="E4245" s="162">
        <v>44275</v>
      </c>
    </row>
    <row r="4246" spans="1:5" x14ac:dyDescent="0.2">
      <c r="A4246" s="103">
        <v>3737</v>
      </c>
      <c r="B4246" t="s">
        <v>145</v>
      </c>
      <c r="C4246" s="103">
        <v>17</v>
      </c>
      <c r="D4246" s="103">
        <v>12082</v>
      </c>
      <c r="E4246" s="162">
        <v>44275</v>
      </c>
    </row>
    <row r="4247" spans="1:5" x14ac:dyDescent="0.2">
      <c r="A4247" s="103">
        <v>3863</v>
      </c>
      <c r="B4247" t="s">
        <v>133</v>
      </c>
      <c r="C4247" s="103">
        <v>17</v>
      </c>
      <c r="D4247" s="103">
        <v>12483</v>
      </c>
      <c r="E4247" s="162">
        <v>44275</v>
      </c>
    </row>
    <row r="4248" spans="1:5" x14ac:dyDescent="0.2">
      <c r="A4248" s="103">
        <v>3795</v>
      </c>
      <c r="B4248" t="s">
        <v>138</v>
      </c>
      <c r="C4248" s="103">
        <v>16</v>
      </c>
      <c r="D4248" s="103">
        <v>10746</v>
      </c>
      <c r="E4248" s="162">
        <v>44275</v>
      </c>
    </row>
    <row r="4249" spans="1:5" x14ac:dyDescent="0.2">
      <c r="A4249" s="103">
        <v>1613</v>
      </c>
      <c r="B4249" t="s">
        <v>84</v>
      </c>
      <c r="C4249" s="103">
        <v>15</v>
      </c>
      <c r="D4249" s="103">
        <v>7204</v>
      </c>
      <c r="E4249" s="162">
        <v>44275</v>
      </c>
    </row>
    <row r="4250" spans="1:5" x14ac:dyDescent="0.2">
      <c r="A4250" s="103">
        <v>3736</v>
      </c>
      <c r="B4250" t="s">
        <v>146</v>
      </c>
      <c r="C4250" s="103">
        <v>15</v>
      </c>
      <c r="D4250" s="103">
        <v>7612</v>
      </c>
      <c r="E4250" s="162">
        <v>44275</v>
      </c>
    </row>
    <row r="4251" spans="1:5" x14ac:dyDescent="0.2">
      <c r="A4251" s="103">
        <v>3776</v>
      </c>
      <c r="B4251" t="s">
        <v>134</v>
      </c>
      <c r="C4251" s="103">
        <v>14</v>
      </c>
      <c r="D4251" s="103">
        <v>9634</v>
      </c>
      <c r="E4251" s="162">
        <v>44275</v>
      </c>
    </row>
    <row r="4252" spans="1:5" x14ac:dyDescent="0.2">
      <c r="A4252" s="103">
        <v>3791</v>
      </c>
      <c r="B4252" t="s">
        <v>143</v>
      </c>
      <c r="C4252" s="103">
        <v>12</v>
      </c>
      <c r="D4252" s="103">
        <v>7164</v>
      </c>
      <c r="E4252" s="162">
        <v>44275</v>
      </c>
    </row>
    <row r="4253" spans="1:5" x14ac:dyDescent="0.2">
      <c r="A4253" s="103">
        <v>1602</v>
      </c>
      <c r="B4253" t="s">
        <v>88</v>
      </c>
      <c r="C4253" s="103">
        <v>12</v>
      </c>
      <c r="D4253" s="103">
        <v>3771</v>
      </c>
      <c r="E4253" s="162">
        <v>44275</v>
      </c>
    </row>
    <row r="4254" spans="1:5" x14ac:dyDescent="0.2">
      <c r="A4254" s="103">
        <v>3742</v>
      </c>
      <c r="B4254" t="s">
        <v>121</v>
      </c>
      <c r="C4254" s="103">
        <v>12</v>
      </c>
      <c r="D4254" s="103">
        <v>7734</v>
      </c>
      <c r="E4254" s="162">
        <v>44275</v>
      </c>
    </row>
    <row r="4255" spans="1:5" x14ac:dyDescent="0.2">
      <c r="A4255" s="103">
        <v>1603</v>
      </c>
      <c r="B4255" t="s">
        <v>89</v>
      </c>
      <c r="C4255" s="103">
        <v>11</v>
      </c>
      <c r="D4255" s="103">
        <v>3842</v>
      </c>
      <c r="E4255" s="162">
        <v>44275</v>
      </c>
    </row>
    <row r="4256" spans="1:5" x14ac:dyDescent="0.2">
      <c r="A4256" s="103">
        <v>3824</v>
      </c>
      <c r="B4256" t="s">
        <v>135</v>
      </c>
      <c r="C4256" s="103">
        <v>10</v>
      </c>
      <c r="D4256" s="103">
        <v>4561</v>
      </c>
      <c r="E4256" s="162">
        <v>44275</v>
      </c>
    </row>
    <row r="4257" spans="1:5" x14ac:dyDescent="0.2">
      <c r="A4257" s="103">
        <v>1607</v>
      </c>
      <c r="B4257" t="s">
        <v>87</v>
      </c>
      <c r="C4257" s="103">
        <v>9</v>
      </c>
      <c r="D4257" s="103">
        <v>7595</v>
      </c>
      <c r="E4257" s="162">
        <v>44275</v>
      </c>
    </row>
    <row r="4258" spans="1:5" x14ac:dyDescent="0.2">
      <c r="A4258" s="103">
        <v>3715</v>
      </c>
      <c r="B4258" t="s">
        <v>122</v>
      </c>
      <c r="C4258" s="103">
        <v>8</v>
      </c>
      <c r="D4258" s="103">
        <v>3556</v>
      </c>
      <c r="E4258" s="162">
        <v>44275</v>
      </c>
    </row>
    <row r="4259" spans="1:5" x14ac:dyDescent="0.2">
      <c r="A4259" s="103">
        <v>3722</v>
      </c>
      <c r="B4259" t="s">
        <v>99</v>
      </c>
      <c r="C4259" s="103">
        <v>33</v>
      </c>
      <c r="D4259" s="103">
        <v>9989</v>
      </c>
      <c r="E4259" s="162">
        <v>44276</v>
      </c>
    </row>
    <row r="4260" spans="1:5" x14ac:dyDescent="0.2">
      <c r="A4260" s="103">
        <v>3843</v>
      </c>
      <c r="B4260" t="s">
        <v>125</v>
      </c>
      <c r="C4260" s="103">
        <v>30</v>
      </c>
      <c r="D4260" s="103">
        <v>10495</v>
      </c>
      <c r="E4260" s="162">
        <v>44276</v>
      </c>
    </row>
    <row r="4261" spans="1:5" x14ac:dyDescent="0.2">
      <c r="A4261" s="103">
        <v>3873</v>
      </c>
      <c r="B4261" t="s">
        <v>132</v>
      </c>
      <c r="C4261" s="103">
        <v>22</v>
      </c>
      <c r="D4261" s="103">
        <v>9204</v>
      </c>
      <c r="E4261" s="162">
        <v>44276</v>
      </c>
    </row>
    <row r="4262" spans="1:5" x14ac:dyDescent="0.2">
      <c r="A4262" s="103">
        <v>3846</v>
      </c>
      <c r="B4262" t="s">
        <v>120</v>
      </c>
      <c r="C4262" s="103">
        <v>20</v>
      </c>
      <c r="D4262" s="103">
        <v>7278</v>
      </c>
      <c r="E4262" s="162">
        <v>44276</v>
      </c>
    </row>
    <row r="4263" spans="1:5" x14ac:dyDescent="0.2">
      <c r="A4263" s="103">
        <v>3795</v>
      </c>
      <c r="B4263" t="s">
        <v>138</v>
      </c>
      <c r="C4263" s="103">
        <v>19</v>
      </c>
      <c r="D4263" s="103">
        <v>7858</v>
      </c>
      <c r="E4263" s="162">
        <v>44276</v>
      </c>
    </row>
    <row r="4264" spans="1:5" x14ac:dyDescent="0.2">
      <c r="A4264" s="103">
        <v>3736</v>
      </c>
      <c r="B4264" t="s">
        <v>146</v>
      </c>
      <c r="C4264" s="103">
        <v>19</v>
      </c>
      <c r="D4264" s="103">
        <v>7677</v>
      </c>
      <c r="E4264" s="162">
        <v>44276</v>
      </c>
    </row>
    <row r="4265" spans="1:5" x14ac:dyDescent="0.2">
      <c r="A4265" s="103">
        <v>3860</v>
      </c>
      <c r="B4265" t="s">
        <v>115</v>
      </c>
      <c r="C4265" s="103">
        <v>18</v>
      </c>
      <c r="D4265" s="103">
        <v>8611</v>
      </c>
      <c r="E4265" s="162">
        <v>44276</v>
      </c>
    </row>
    <row r="4266" spans="1:5" x14ac:dyDescent="0.2">
      <c r="A4266" s="103">
        <v>3767</v>
      </c>
      <c r="B4266" t="s">
        <v>126</v>
      </c>
      <c r="C4266" s="103">
        <v>16</v>
      </c>
      <c r="D4266" s="103">
        <v>6701</v>
      </c>
      <c r="E4266" s="162">
        <v>44276</v>
      </c>
    </row>
    <row r="4267" spans="1:5" x14ac:dyDescent="0.2">
      <c r="A4267" s="103">
        <v>3784</v>
      </c>
      <c r="B4267" t="s">
        <v>136</v>
      </c>
      <c r="C4267" s="103">
        <v>16</v>
      </c>
      <c r="D4267" s="103">
        <v>8813</v>
      </c>
      <c r="E4267" s="162">
        <v>44276</v>
      </c>
    </row>
    <row r="4268" spans="1:5" x14ac:dyDescent="0.2">
      <c r="A4268" s="103">
        <v>3783</v>
      </c>
      <c r="B4268" t="s">
        <v>124</v>
      </c>
      <c r="C4268" s="103">
        <v>15</v>
      </c>
      <c r="D4268" s="103">
        <v>8508</v>
      </c>
      <c r="E4268" s="162">
        <v>44276</v>
      </c>
    </row>
    <row r="4269" spans="1:5" x14ac:dyDescent="0.2">
      <c r="A4269" s="103">
        <v>3797</v>
      </c>
      <c r="B4269" t="s">
        <v>112</v>
      </c>
      <c r="C4269" s="103">
        <v>15</v>
      </c>
      <c r="D4269" s="103">
        <v>4485</v>
      </c>
      <c r="E4269" s="162">
        <v>44276</v>
      </c>
    </row>
    <row r="4270" spans="1:5" x14ac:dyDescent="0.2">
      <c r="A4270" s="103">
        <v>3739</v>
      </c>
      <c r="B4270" t="s">
        <v>141</v>
      </c>
      <c r="C4270" s="103">
        <v>15</v>
      </c>
      <c r="D4270" s="103">
        <v>6474</v>
      </c>
      <c r="E4270" s="162">
        <v>44276</v>
      </c>
    </row>
    <row r="4271" spans="1:5" x14ac:dyDescent="0.2">
      <c r="A4271" s="103">
        <v>3760</v>
      </c>
      <c r="B4271" t="s">
        <v>114</v>
      </c>
      <c r="C4271" s="103">
        <v>14</v>
      </c>
      <c r="D4271" s="103">
        <v>10398</v>
      </c>
      <c r="E4271" s="162">
        <v>44276</v>
      </c>
    </row>
    <row r="4272" spans="1:5" x14ac:dyDescent="0.2">
      <c r="A4272" s="103">
        <v>3787</v>
      </c>
      <c r="B4272" t="s">
        <v>128</v>
      </c>
      <c r="C4272" s="103">
        <v>13</v>
      </c>
      <c r="D4272" s="103">
        <v>7836</v>
      </c>
      <c r="E4272" s="162">
        <v>44276</v>
      </c>
    </row>
    <row r="4273" spans="1:5" x14ac:dyDescent="0.2">
      <c r="A4273" s="103">
        <v>3752</v>
      </c>
      <c r="B4273" t="s">
        <v>142</v>
      </c>
      <c r="C4273" s="103">
        <v>13</v>
      </c>
      <c r="D4273" s="103">
        <v>5498</v>
      </c>
      <c r="E4273" s="162">
        <v>44276</v>
      </c>
    </row>
    <row r="4274" spans="1:5" x14ac:dyDescent="0.2">
      <c r="A4274" s="103">
        <v>3859</v>
      </c>
      <c r="B4274" t="s">
        <v>117</v>
      </c>
      <c r="C4274" s="103">
        <v>13</v>
      </c>
      <c r="D4274" s="103">
        <v>8178</v>
      </c>
      <c r="E4274" s="162">
        <v>44276</v>
      </c>
    </row>
    <row r="4275" spans="1:5" x14ac:dyDescent="0.2">
      <c r="A4275" s="103">
        <v>3765</v>
      </c>
      <c r="B4275" t="s">
        <v>119</v>
      </c>
      <c r="C4275" s="103">
        <v>12</v>
      </c>
      <c r="D4275" s="103">
        <v>5394</v>
      </c>
      <c r="E4275" s="162">
        <v>44276</v>
      </c>
    </row>
    <row r="4276" spans="1:5" x14ac:dyDescent="0.2">
      <c r="A4276" s="103">
        <v>1626</v>
      </c>
      <c r="B4276" t="s">
        <v>79</v>
      </c>
      <c r="C4276" s="103">
        <v>9</v>
      </c>
      <c r="D4276" s="103">
        <v>5454</v>
      </c>
      <c r="E4276" s="162">
        <v>44276</v>
      </c>
    </row>
    <row r="4277" spans="1:5" x14ac:dyDescent="0.2">
      <c r="A4277" s="103">
        <v>1601</v>
      </c>
      <c r="B4277" t="s">
        <v>81</v>
      </c>
      <c r="C4277" s="103">
        <v>9</v>
      </c>
      <c r="D4277" s="103">
        <v>7078</v>
      </c>
      <c r="E4277" s="162">
        <v>44276</v>
      </c>
    </row>
    <row r="4278" spans="1:5" x14ac:dyDescent="0.2">
      <c r="A4278" s="103">
        <v>3867</v>
      </c>
      <c r="B4278" t="s">
        <v>144</v>
      </c>
      <c r="C4278" s="103">
        <v>9</v>
      </c>
      <c r="D4278" s="103">
        <v>9241</v>
      </c>
      <c r="E4278" s="162">
        <v>44276</v>
      </c>
    </row>
    <row r="4279" spans="1:5" x14ac:dyDescent="0.2">
      <c r="A4279" s="103">
        <v>1636</v>
      </c>
      <c r="B4279" t="s">
        <v>82</v>
      </c>
      <c r="C4279" s="103">
        <v>7</v>
      </c>
      <c r="D4279" s="103">
        <v>5246</v>
      </c>
      <c r="E4279" s="162">
        <v>44276</v>
      </c>
    </row>
    <row r="4280" spans="1:5" x14ac:dyDescent="0.2">
      <c r="A4280" s="103">
        <v>1619</v>
      </c>
      <c r="B4280" t="s">
        <v>83</v>
      </c>
      <c r="C4280" s="103">
        <v>7</v>
      </c>
      <c r="D4280" s="103">
        <v>3597</v>
      </c>
      <c r="E4280" s="162">
        <v>44276</v>
      </c>
    </row>
    <row r="4281" spans="1:5" x14ac:dyDescent="0.2">
      <c r="A4281" s="103">
        <v>3806</v>
      </c>
      <c r="B4281" t="s">
        <v>118</v>
      </c>
      <c r="C4281" s="103">
        <v>4</v>
      </c>
      <c r="D4281" s="103">
        <v>1358</v>
      </c>
      <c r="E4281" s="162">
        <v>44276</v>
      </c>
    </row>
    <row r="4282" spans="1:5" x14ac:dyDescent="0.2">
      <c r="A4282" s="103">
        <v>3780</v>
      </c>
      <c r="B4282" t="s">
        <v>148</v>
      </c>
      <c r="C4282" s="103">
        <v>4</v>
      </c>
      <c r="D4282" s="103">
        <v>1531</v>
      </c>
      <c r="E4282" s="162">
        <v>44276</v>
      </c>
    </row>
    <row r="4283" spans="1:5" x14ac:dyDescent="0.2">
      <c r="A4283" s="103">
        <v>1603</v>
      </c>
      <c r="B4283" t="s">
        <v>89</v>
      </c>
      <c r="C4283" s="103">
        <v>2</v>
      </c>
      <c r="D4283" s="103">
        <v>437</v>
      </c>
      <c r="E4283" s="162">
        <v>44276</v>
      </c>
    </row>
    <row r="4284" spans="1:5" x14ac:dyDescent="0.2">
      <c r="A4284" s="103">
        <v>3849</v>
      </c>
      <c r="B4284" t="s">
        <v>147</v>
      </c>
      <c r="C4284" s="103">
        <v>57</v>
      </c>
      <c r="D4284" s="103">
        <v>15733</v>
      </c>
      <c r="E4284" s="162">
        <v>44277</v>
      </c>
    </row>
    <row r="4285" spans="1:5" x14ac:dyDescent="0.2">
      <c r="A4285" s="103">
        <v>3722</v>
      </c>
      <c r="B4285" t="s">
        <v>99</v>
      </c>
      <c r="C4285" s="103">
        <v>53</v>
      </c>
      <c r="D4285" s="103">
        <v>13137</v>
      </c>
      <c r="E4285" s="162">
        <v>44277</v>
      </c>
    </row>
    <row r="4286" spans="1:5" x14ac:dyDescent="0.2">
      <c r="A4286" s="103">
        <v>3846</v>
      </c>
      <c r="B4286" t="s">
        <v>120</v>
      </c>
      <c r="C4286" s="103">
        <v>50</v>
      </c>
      <c r="D4286" s="103">
        <v>15609</v>
      </c>
      <c r="E4286" s="162">
        <v>44277</v>
      </c>
    </row>
    <row r="4287" spans="1:5" x14ac:dyDescent="0.2">
      <c r="A4287" s="103">
        <v>3736</v>
      </c>
      <c r="B4287" t="s">
        <v>146</v>
      </c>
      <c r="C4287" s="103">
        <v>48</v>
      </c>
      <c r="D4287" s="103">
        <v>9533</v>
      </c>
      <c r="E4287" s="162">
        <v>44277</v>
      </c>
    </row>
    <row r="4288" spans="1:5" x14ac:dyDescent="0.2">
      <c r="A4288" s="103">
        <v>3843</v>
      </c>
      <c r="B4288" t="s">
        <v>125</v>
      </c>
      <c r="C4288" s="103">
        <v>44</v>
      </c>
      <c r="D4288" s="103">
        <v>14579</v>
      </c>
      <c r="E4288" s="162">
        <v>44277</v>
      </c>
    </row>
    <row r="4289" spans="1:5" x14ac:dyDescent="0.2">
      <c r="A4289" s="103">
        <v>5613</v>
      </c>
      <c r="B4289" t="s">
        <v>104</v>
      </c>
      <c r="C4289" s="103">
        <v>44</v>
      </c>
      <c r="D4289" s="103">
        <v>6591</v>
      </c>
      <c r="E4289" s="162">
        <v>44277</v>
      </c>
    </row>
    <row r="4290" spans="1:5" x14ac:dyDescent="0.2">
      <c r="A4290" s="103">
        <v>3797</v>
      </c>
      <c r="B4290" t="s">
        <v>112</v>
      </c>
      <c r="C4290" s="103">
        <v>39</v>
      </c>
      <c r="D4290" s="103">
        <v>13102</v>
      </c>
      <c r="E4290" s="162">
        <v>44277</v>
      </c>
    </row>
    <row r="4291" spans="1:5" x14ac:dyDescent="0.2">
      <c r="A4291" s="103">
        <v>3844</v>
      </c>
      <c r="B4291" t="s">
        <v>130</v>
      </c>
      <c r="C4291" s="103">
        <v>38</v>
      </c>
      <c r="D4291" s="103">
        <v>14864</v>
      </c>
      <c r="E4291" s="162">
        <v>44277</v>
      </c>
    </row>
    <row r="4292" spans="1:5" x14ac:dyDescent="0.2">
      <c r="A4292" s="103">
        <v>5606</v>
      </c>
      <c r="B4292" t="s">
        <v>108</v>
      </c>
      <c r="C4292" s="103">
        <v>38</v>
      </c>
      <c r="D4292" s="103">
        <v>6350</v>
      </c>
      <c r="E4292" s="162">
        <v>44277</v>
      </c>
    </row>
    <row r="4293" spans="1:5" x14ac:dyDescent="0.2">
      <c r="A4293" s="103">
        <v>3842</v>
      </c>
      <c r="B4293" t="s">
        <v>137</v>
      </c>
      <c r="C4293" s="103">
        <v>36</v>
      </c>
      <c r="D4293" s="103">
        <v>14635</v>
      </c>
      <c r="E4293" s="162">
        <v>44277</v>
      </c>
    </row>
    <row r="4294" spans="1:5" x14ac:dyDescent="0.2">
      <c r="A4294" s="103">
        <v>3791</v>
      </c>
      <c r="B4294" t="s">
        <v>143</v>
      </c>
      <c r="C4294" s="103">
        <v>36</v>
      </c>
      <c r="D4294" s="103">
        <v>14164</v>
      </c>
      <c r="E4294" s="162">
        <v>44277</v>
      </c>
    </row>
    <row r="4295" spans="1:5" x14ac:dyDescent="0.2">
      <c r="A4295" s="103">
        <v>3751</v>
      </c>
      <c r="B4295" t="s">
        <v>111</v>
      </c>
      <c r="C4295" s="103">
        <v>35</v>
      </c>
      <c r="D4295" s="103">
        <v>12923</v>
      </c>
      <c r="E4295" s="162">
        <v>44277</v>
      </c>
    </row>
    <row r="4296" spans="1:5" x14ac:dyDescent="0.2">
      <c r="A4296" s="103">
        <v>3742</v>
      </c>
      <c r="B4296" t="s">
        <v>121</v>
      </c>
      <c r="C4296" s="103">
        <v>34</v>
      </c>
      <c r="D4296" s="103">
        <v>17310</v>
      </c>
      <c r="E4296" s="162">
        <v>44277</v>
      </c>
    </row>
    <row r="4297" spans="1:5" x14ac:dyDescent="0.2">
      <c r="A4297" s="103">
        <v>3784</v>
      </c>
      <c r="B4297" t="s">
        <v>136</v>
      </c>
      <c r="C4297" s="103">
        <v>34</v>
      </c>
      <c r="D4297" s="103">
        <v>14711</v>
      </c>
      <c r="E4297" s="162">
        <v>44277</v>
      </c>
    </row>
    <row r="4298" spans="1:5" x14ac:dyDescent="0.2">
      <c r="A4298" s="103">
        <v>3859</v>
      </c>
      <c r="B4298" t="s">
        <v>117</v>
      </c>
      <c r="C4298" s="103">
        <v>33</v>
      </c>
      <c r="D4298" s="103">
        <v>18022</v>
      </c>
      <c r="E4298" s="162">
        <v>44277</v>
      </c>
    </row>
    <row r="4299" spans="1:5" x14ac:dyDescent="0.2">
      <c r="A4299" s="103">
        <v>5603</v>
      </c>
      <c r="B4299" t="s">
        <v>109</v>
      </c>
      <c r="C4299" s="103">
        <v>33</v>
      </c>
      <c r="D4299" s="103">
        <v>5392</v>
      </c>
      <c r="E4299" s="162">
        <v>44277</v>
      </c>
    </row>
    <row r="4300" spans="1:5" x14ac:dyDescent="0.2">
      <c r="A4300" s="103">
        <v>3783</v>
      </c>
      <c r="B4300" t="s">
        <v>124</v>
      </c>
      <c r="C4300" s="103">
        <v>32</v>
      </c>
      <c r="D4300" s="103">
        <v>15631</v>
      </c>
      <c r="E4300" s="162">
        <v>44277</v>
      </c>
    </row>
    <row r="4301" spans="1:5" x14ac:dyDescent="0.2">
      <c r="A4301" s="103">
        <v>3752</v>
      </c>
      <c r="B4301" t="s">
        <v>142</v>
      </c>
      <c r="C4301" s="103">
        <v>32</v>
      </c>
      <c r="D4301" s="103">
        <v>17293</v>
      </c>
      <c r="E4301" s="162">
        <v>44277</v>
      </c>
    </row>
    <row r="4302" spans="1:5" x14ac:dyDescent="0.2">
      <c r="A4302" s="103">
        <v>5614</v>
      </c>
      <c r="B4302" t="s">
        <v>106</v>
      </c>
      <c r="C4302" s="103">
        <v>32</v>
      </c>
      <c r="D4302" s="103">
        <v>6256</v>
      </c>
      <c r="E4302" s="162">
        <v>44277</v>
      </c>
    </row>
    <row r="4303" spans="1:5" x14ac:dyDescent="0.2">
      <c r="A4303" s="103">
        <v>3788</v>
      </c>
      <c r="B4303" t="s">
        <v>127</v>
      </c>
      <c r="C4303" s="103">
        <v>31</v>
      </c>
      <c r="D4303" s="103">
        <v>19559</v>
      </c>
      <c r="E4303" s="162">
        <v>44277</v>
      </c>
    </row>
    <row r="4304" spans="1:5" x14ac:dyDescent="0.2">
      <c r="A4304" s="103">
        <v>3764</v>
      </c>
      <c r="B4304" t="s">
        <v>139</v>
      </c>
      <c r="C4304" s="103">
        <v>30</v>
      </c>
      <c r="D4304" s="103">
        <v>14169</v>
      </c>
      <c r="E4304" s="162">
        <v>44277</v>
      </c>
    </row>
    <row r="4305" spans="1:5" x14ac:dyDescent="0.2">
      <c r="A4305" s="103">
        <v>1608</v>
      </c>
      <c r="B4305" t="s">
        <v>78</v>
      </c>
      <c r="C4305" s="103">
        <v>29</v>
      </c>
      <c r="D4305" s="103">
        <v>15667</v>
      </c>
      <c r="E4305" s="162">
        <v>44277</v>
      </c>
    </row>
    <row r="4306" spans="1:5" x14ac:dyDescent="0.2">
      <c r="A4306" s="103">
        <v>3753</v>
      </c>
      <c r="B4306" t="s">
        <v>129</v>
      </c>
      <c r="C4306" s="103">
        <v>29</v>
      </c>
      <c r="D4306" s="103">
        <v>15598</v>
      </c>
      <c r="E4306" s="162">
        <v>44277</v>
      </c>
    </row>
    <row r="4307" spans="1:5" x14ac:dyDescent="0.2">
      <c r="A4307" s="103">
        <v>3824</v>
      </c>
      <c r="B4307" t="s">
        <v>135</v>
      </c>
      <c r="C4307" s="103">
        <v>29</v>
      </c>
      <c r="D4307" s="103">
        <v>15851</v>
      </c>
      <c r="E4307" s="162">
        <v>44277</v>
      </c>
    </row>
    <row r="4308" spans="1:5" x14ac:dyDescent="0.2">
      <c r="A4308" s="103">
        <v>3867</v>
      </c>
      <c r="B4308" t="s">
        <v>144</v>
      </c>
      <c r="C4308" s="103">
        <v>28</v>
      </c>
      <c r="D4308" s="103">
        <v>15233</v>
      </c>
      <c r="E4308" s="162">
        <v>44277</v>
      </c>
    </row>
    <row r="4309" spans="1:5" x14ac:dyDescent="0.2">
      <c r="A4309" s="103">
        <v>3723</v>
      </c>
      <c r="B4309" t="s">
        <v>113</v>
      </c>
      <c r="C4309" s="103">
        <v>27</v>
      </c>
      <c r="D4309" s="103">
        <v>15986</v>
      </c>
      <c r="E4309" s="162">
        <v>44277</v>
      </c>
    </row>
    <row r="4310" spans="1:5" x14ac:dyDescent="0.2">
      <c r="A4310" s="103">
        <v>3863</v>
      </c>
      <c r="B4310" t="s">
        <v>133</v>
      </c>
      <c r="C4310" s="103">
        <v>26</v>
      </c>
      <c r="D4310" s="103">
        <v>17312</v>
      </c>
      <c r="E4310" s="162">
        <v>44277</v>
      </c>
    </row>
    <row r="4311" spans="1:5" x14ac:dyDescent="0.2">
      <c r="A4311" s="103">
        <v>3787</v>
      </c>
      <c r="B4311" t="s">
        <v>128</v>
      </c>
      <c r="C4311" s="103">
        <v>25</v>
      </c>
      <c r="D4311" s="103">
        <v>13097</v>
      </c>
      <c r="E4311" s="162">
        <v>44277</v>
      </c>
    </row>
    <row r="4312" spans="1:5" x14ac:dyDescent="0.2">
      <c r="A4312" s="103">
        <v>1607</v>
      </c>
      <c r="B4312" t="s">
        <v>87</v>
      </c>
      <c r="C4312" s="103">
        <v>25</v>
      </c>
      <c r="D4312" s="103">
        <v>12170</v>
      </c>
      <c r="E4312" s="162">
        <v>44277</v>
      </c>
    </row>
    <row r="4313" spans="1:5" x14ac:dyDescent="0.2">
      <c r="A4313" s="103">
        <v>3776</v>
      </c>
      <c r="B4313" t="s">
        <v>134</v>
      </c>
      <c r="C4313" s="103">
        <v>25</v>
      </c>
      <c r="D4313" s="103">
        <v>14918</v>
      </c>
      <c r="E4313" s="162">
        <v>44277</v>
      </c>
    </row>
    <row r="4314" spans="1:5" x14ac:dyDescent="0.2">
      <c r="A4314" s="103">
        <v>1636</v>
      </c>
      <c r="B4314" t="s">
        <v>82</v>
      </c>
      <c r="C4314" s="103">
        <v>24</v>
      </c>
      <c r="D4314" s="103">
        <v>14680</v>
      </c>
      <c r="E4314" s="162">
        <v>44277</v>
      </c>
    </row>
    <row r="4315" spans="1:5" x14ac:dyDescent="0.2">
      <c r="A4315" s="103">
        <v>3795</v>
      </c>
      <c r="B4315" t="s">
        <v>138</v>
      </c>
      <c r="C4315" s="103">
        <v>24</v>
      </c>
      <c r="D4315" s="103">
        <v>14480</v>
      </c>
      <c r="E4315" s="162">
        <v>44277</v>
      </c>
    </row>
    <row r="4316" spans="1:5" x14ac:dyDescent="0.2">
      <c r="A4316" s="103">
        <v>3765</v>
      </c>
      <c r="B4316" t="s">
        <v>119</v>
      </c>
      <c r="C4316" s="103">
        <v>24</v>
      </c>
      <c r="D4316" s="103">
        <v>11244</v>
      </c>
      <c r="E4316" s="162">
        <v>44277</v>
      </c>
    </row>
    <row r="4317" spans="1:5" x14ac:dyDescent="0.2">
      <c r="A4317" s="103">
        <v>1619</v>
      </c>
      <c r="B4317" t="s">
        <v>83</v>
      </c>
      <c r="C4317" s="103">
        <v>22</v>
      </c>
      <c r="D4317" s="103">
        <v>8442</v>
      </c>
      <c r="E4317" s="162">
        <v>44277</v>
      </c>
    </row>
    <row r="4318" spans="1:5" x14ac:dyDescent="0.2">
      <c r="A4318" s="103">
        <v>5620</v>
      </c>
      <c r="B4318" t="s">
        <v>110</v>
      </c>
      <c r="C4318" s="103">
        <v>22</v>
      </c>
      <c r="D4318" s="103">
        <v>4289</v>
      </c>
      <c r="E4318" s="162">
        <v>44277</v>
      </c>
    </row>
    <row r="4319" spans="1:5" x14ac:dyDescent="0.2">
      <c r="A4319" s="103">
        <v>1632</v>
      </c>
      <c r="B4319" t="s">
        <v>85</v>
      </c>
      <c r="C4319" s="103">
        <v>21</v>
      </c>
      <c r="D4319" s="103">
        <v>6947</v>
      </c>
      <c r="E4319" s="162">
        <v>44277</v>
      </c>
    </row>
    <row r="4320" spans="1:5" x14ac:dyDescent="0.2">
      <c r="A4320" s="103">
        <v>5615</v>
      </c>
      <c r="B4320" t="s">
        <v>105</v>
      </c>
      <c r="C4320" s="103">
        <v>21</v>
      </c>
      <c r="D4320" s="103">
        <v>11112</v>
      </c>
      <c r="E4320" s="162">
        <v>44277</v>
      </c>
    </row>
    <row r="4321" spans="1:5" x14ac:dyDescent="0.2">
      <c r="A4321" s="103">
        <v>3715</v>
      </c>
      <c r="B4321" t="s">
        <v>122</v>
      </c>
      <c r="C4321" s="103">
        <v>20</v>
      </c>
      <c r="D4321" s="103">
        <v>8754</v>
      </c>
      <c r="E4321" s="162">
        <v>44277</v>
      </c>
    </row>
    <row r="4322" spans="1:5" x14ac:dyDescent="0.2">
      <c r="A4322" s="103">
        <v>5619</v>
      </c>
      <c r="B4322" t="s">
        <v>102</v>
      </c>
      <c r="C4322" s="103">
        <v>19</v>
      </c>
      <c r="D4322" s="103">
        <v>9233</v>
      </c>
      <c r="E4322" s="162">
        <v>44277</v>
      </c>
    </row>
    <row r="4323" spans="1:5" x14ac:dyDescent="0.2">
      <c r="A4323" s="103">
        <v>5602</v>
      </c>
      <c r="B4323" t="s">
        <v>107</v>
      </c>
      <c r="C4323" s="103">
        <v>19</v>
      </c>
      <c r="D4323" s="103">
        <v>9575</v>
      </c>
      <c r="E4323" s="162">
        <v>44277</v>
      </c>
    </row>
    <row r="4324" spans="1:5" x14ac:dyDescent="0.2">
      <c r="A4324" s="103">
        <v>3737</v>
      </c>
      <c r="B4324" t="s">
        <v>145</v>
      </c>
      <c r="C4324" s="103">
        <v>18</v>
      </c>
      <c r="D4324" s="103">
        <v>17392</v>
      </c>
      <c r="E4324" s="162">
        <v>44277</v>
      </c>
    </row>
    <row r="4325" spans="1:5" x14ac:dyDescent="0.2">
      <c r="A4325" s="103">
        <v>3780</v>
      </c>
      <c r="B4325" t="s">
        <v>148</v>
      </c>
      <c r="C4325" s="103">
        <v>18</v>
      </c>
      <c r="D4325" s="103">
        <v>7382</v>
      </c>
      <c r="E4325" s="162">
        <v>44277</v>
      </c>
    </row>
    <row r="4326" spans="1:5" x14ac:dyDescent="0.2">
      <c r="A4326" s="103">
        <v>1601</v>
      </c>
      <c r="B4326" t="s">
        <v>81</v>
      </c>
      <c r="C4326" s="103">
        <v>17</v>
      </c>
      <c r="D4326" s="103">
        <v>10237</v>
      </c>
      <c r="E4326" s="162">
        <v>44277</v>
      </c>
    </row>
    <row r="4327" spans="1:5" x14ac:dyDescent="0.2">
      <c r="A4327" s="103">
        <v>5621</v>
      </c>
      <c r="B4327" t="s">
        <v>100</v>
      </c>
      <c r="C4327" s="103">
        <v>16</v>
      </c>
      <c r="D4327" s="103">
        <v>5106</v>
      </c>
      <c r="E4327" s="162">
        <v>44277</v>
      </c>
    </row>
    <row r="4328" spans="1:5" x14ac:dyDescent="0.2">
      <c r="A4328" s="103">
        <v>5617</v>
      </c>
      <c r="B4328" t="s">
        <v>103</v>
      </c>
      <c r="C4328" s="103">
        <v>16</v>
      </c>
      <c r="D4328" s="103">
        <v>6265</v>
      </c>
      <c r="E4328" s="162">
        <v>44277</v>
      </c>
    </row>
    <row r="4329" spans="1:5" x14ac:dyDescent="0.2">
      <c r="A4329" s="103">
        <v>1602</v>
      </c>
      <c r="B4329" t="s">
        <v>88</v>
      </c>
      <c r="C4329" s="103">
        <v>16</v>
      </c>
      <c r="D4329" s="103">
        <v>6251</v>
      </c>
      <c r="E4329" s="162">
        <v>44277</v>
      </c>
    </row>
    <row r="4330" spans="1:5" x14ac:dyDescent="0.2">
      <c r="A4330" s="103">
        <v>1605</v>
      </c>
      <c r="B4330" t="s">
        <v>80</v>
      </c>
      <c r="C4330" s="103">
        <v>14</v>
      </c>
      <c r="D4330" s="103">
        <v>3572</v>
      </c>
      <c r="E4330" s="162">
        <v>44277</v>
      </c>
    </row>
    <row r="4331" spans="1:5" x14ac:dyDescent="0.2">
      <c r="A4331" s="103">
        <v>5605</v>
      </c>
      <c r="B4331" t="s">
        <v>101</v>
      </c>
      <c r="C4331" s="103">
        <v>13</v>
      </c>
      <c r="D4331" s="103">
        <v>9836</v>
      </c>
      <c r="E4331" s="162">
        <v>44277</v>
      </c>
    </row>
    <row r="4332" spans="1:5" x14ac:dyDescent="0.2">
      <c r="A4332" s="103">
        <v>1603</v>
      </c>
      <c r="B4332" t="s">
        <v>89</v>
      </c>
      <c r="C4332" s="103">
        <v>1</v>
      </c>
      <c r="D4332" s="103">
        <v>210</v>
      </c>
      <c r="E4332" s="162">
        <v>44277</v>
      </c>
    </row>
    <row r="4333" spans="1:5" x14ac:dyDescent="0.2">
      <c r="A4333" s="103">
        <v>3722</v>
      </c>
      <c r="B4333" t="s">
        <v>99</v>
      </c>
      <c r="C4333" s="103">
        <v>55</v>
      </c>
      <c r="D4333" s="103">
        <v>13236</v>
      </c>
      <c r="E4333" s="162">
        <v>44278</v>
      </c>
    </row>
    <row r="4334" spans="1:5" x14ac:dyDescent="0.2">
      <c r="A4334" s="103">
        <v>3843</v>
      </c>
      <c r="B4334" t="s">
        <v>125</v>
      </c>
      <c r="C4334" s="103">
        <v>48</v>
      </c>
      <c r="D4334" s="103">
        <v>18903</v>
      </c>
      <c r="E4334" s="162">
        <v>44278</v>
      </c>
    </row>
    <row r="4335" spans="1:5" x14ac:dyDescent="0.2">
      <c r="A4335" s="103">
        <v>3846</v>
      </c>
      <c r="B4335" t="s">
        <v>120</v>
      </c>
      <c r="C4335" s="103">
        <v>45</v>
      </c>
      <c r="D4335" s="103">
        <v>16392</v>
      </c>
      <c r="E4335" s="162">
        <v>44278</v>
      </c>
    </row>
    <row r="4336" spans="1:5" x14ac:dyDescent="0.2">
      <c r="A4336" s="103">
        <v>5613</v>
      </c>
      <c r="B4336" t="s">
        <v>104</v>
      </c>
      <c r="C4336" s="103">
        <v>44</v>
      </c>
      <c r="D4336" s="103">
        <v>4715</v>
      </c>
      <c r="E4336" s="162">
        <v>44278</v>
      </c>
    </row>
    <row r="4337" spans="1:5" x14ac:dyDescent="0.2">
      <c r="A4337" s="103">
        <v>3751</v>
      </c>
      <c r="B4337" t="s">
        <v>111</v>
      </c>
      <c r="C4337" s="103">
        <v>38</v>
      </c>
      <c r="D4337" s="103">
        <v>14656</v>
      </c>
      <c r="E4337" s="162">
        <v>44278</v>
      </c>
    </row>
    <row r="4338" spans="1:5" x14ac:dyDescent="0.2">
      <c r="A4338" s="103">
        <v>3806</v>
      </c>
      <c r="B4338" t="s">
        <v>118</v>
      </c>
      <c r="C4338" s="103">
        <v>38</v>
      </c>
      <c r="D4338" s="103">
        <v>12996</v>
      </c>
      <c r="E4338" s="162">
        <v>44278</v>
      </c>
    </row>
    <row r="4339" spans="1:5" x14ac:dyDescent="0.2">
      <c r="A4339" s="103">
        <v>3824</v>
      </c>
      <c r="B4339" t="s">
        <v>135</v>
      </c>
      <c r="C4339" s="103">
        <v>38</v>
      </c>
      <c r="D4339" s="103">
        <v>11947</v>
      </c>
      <c r="E4339" s="162">
        <v>44278</v>
      </c>
    </row>
    <row r="4340" spans="1:5" x14ac:dyDescent="0.2">
      <c r="A4340" s="103">
        <v>3844</v>
      </c>
      <c r="B4340" t="s">
        <v>130</v>
      </c>
      <c r="C4340" s="103">
        <v>36</v>
      </c>
      <c r="D4340" s="103">
        <v>16099</v>
      </c>
      <c r="E4340" s="162">
        <v>44278</v>
      </c>
    </row>
    <row r="4341" spans="1:5" x14ac:dyDescent="0.2">
      <c r="A4341" s="103">
        <v>5614</v>
      </c>
      <c r="B4341" t="s">
        <v>106</v>
      </c>
      <c r="C4341" s="103">
        <v>36</v>
      </c>
      <c r="D4341" s="103">
        <v>9233</v>
      </c>
      <c r="E4341" s="162">
        <v>44278</v>
      </c>
    </row>
    <row r="4342" spans="1:5" x14ac:dyDescent="0.2">
      <c r="A4342" s="103">
        <v>3859</v>
      </c>
      <c r="B4342" t="s">
        <v>117</v>
      </c>
      <c r="C4342" s="103">
        <v>34</v>
      </c>
      <c r="D4342" s="103">
        <v>15413</v>
      </c>
      <c r="E4342" s="162">
        <v>44278</v>
      </c>
    </row>
    <row r="4343" spans="1:5" x14ac:dyDescent="0.2">
      <c r="A4343" s="103">
        <v>3863</v>
      </c>
      <c r="B4343" t="s">
        <v>133</v>
      </c>
      <c r="C4343" s="103">
        <v>34</v>
      </c>
      <c r="D4343" s="103">
        <v>13829</v>
      </c>
      <c r="E4343" s="162">
        <v>44278</v>
      </c>
    </row>
    <row r="4344" spans="1:5" x14ac:dyDescent="0.2">
      <c r="A4344" s="103">
        <v>3723</v>
      </c>
      <c r="B4344" t="s">
        <v>113</v>
      </c>
      <c r="C4344" s="103">
        <v>33</v>
      </c>
      <c r="D4344" s="103">
        <v>13971</v>
      </c>
      <c r="E4344" s="162">
        <v>44278</v>
      </c>
    </row>
    <row r="4345" spans="1:5" x14ac:dyDescent="0.2">
      <c r="A4345" s="103">
        <v>3776</v>
      </c>
      <c r="B4345" t="s">
        <v>134</v>
      </c>
      <c r="C4345" s="103">
        <v>32</v>
      </c>
      <c r="D4345" s="103">
        <v>15139</v>
      </c>
      <c r="E4345" s="162">
        <v>44278</v>
      </c>
    </row>
    <row r="4346" spans="1:5" x14ac:dyDescent="0.2">
      <c r="A4346" s="103">
        <v>3784</v>
      </c>
      <c r="B4346" t="s">
        <v>136</v>
      </c>
      <c r="C4346" s="103">
        <v>32</v>
      </c>
      <c r="D4346" s="103">
        <v>11725</v>
      </c>
      <c r="E4346" s="162">
        <v>44278</v>
      </c>
    </row>
    <row r="4347" spans="1:5" x14ac:dyDescent="0.2">
      <c r="A4347" s="103">
        <v>3753</v>
      </c>
      <c r="B4347" t="s">
        <v>129</v>
      </c>
      <c r="C4347" s="103">
        <v>31</v>
      </c>
      <c r="D4347" s="103">
        <v>14158</v>
      </c>
      <c r="E4347" s="162">
        <v>44278</v>
      </c>
    </row>
    <row r="4348" spans="1:5" x14ac:dyDescent="0.2">
      <c r="A4348" s="103">
        <v>3739</v>
      </c>
      <c r="B4348" t="s">
        <v>141</v>
      </c>
      <c r="C4348" s="103">
        <v>30</v>
      </c>
      <c r="D4348" s="103">
        <v>11044</v>
      </c>
      <c r="E4348" s="162">
        <v>44278</v>
      </c>
    </row>
    <row r="4349" spans="1:5" x14ac:dyDescent="0.2">
      <c r="A4349" s="103">
        <v>3791</v>
      </c>
      <c r="B4349" t="s">
        <v>143</v>
      </c>
      <c r="C4349" s="103">
        <v>30</v>
      </c>
      <c r="D4349" s="103">
        <v>11274</v>
      </c>
      <c r="E4349" s="162">
        <v>44278</v>
      </c>
    </row>
    <row r="4350" spans="1:5" x14ac:dyDescent="0.2">
      <c r="A4350" s="103">
        <v>1608</v>
      </c>
      <c r="B4350" t="s">
        <v>78</v>
      </c>
      <c r="C4350" s="103">
        <v>29</v>
      </c>
      <c r="D4350" s="103">
        <v>11331</v>
      </c>
      <c r="E4350" s="162">
        <v>44278</v>
      </c>
    </row>
    <row r="4351" spans="1:5" x14ac:dyDescent="0.2">
      <c r="A4351" s="103">
        <v>5615</v>
      </c>
      <c r="B4351" t="s">
        <v>105</v>
      </c>
      <c r="C4351" s="103">
        <v>29</v>
      </c>
      <c r="D4351" s="103">
        <v>9021</v>
      </c>
      <c r="E4351" s="162">
        <v>44278</v>
      </c>
    </row>
    <row r="4352" spans="1:5" x14ac:dyDescent="0.2">
      <c r="A4352" s="103">
        <v>3797</v>
      </c>
      <c r="B4352" t="s">
        <v>112</v>
      </c>
      <c r="C4352" s="103">
        <v>28</v>
      </c>
      <c r="D4352" s="103">
        <v>13788</v>
      </c>
      <c r="E4352" s="162">
        <v>44278</v>
      </c>
    </row>
    <row r="4353" spans="1:5" x14ac:dyDescent="0.2">
      <c r="A4353" s="103">
        <v>3788</v>
      </c>
      <c r="B4353" t="s">
        <v>127</v>
      </c>
      <c r="C4353" s="103">
        <v>28</v>
      </c>
      <c r="D4353" s="103">
        <v>15492</v>
      </c>
      <c r="E4353" s="162">
        <v>44278</v>
      </c>
    </row>
    <row r="4354" spans="1:5" x14ac:dyDescent="0.2">
      <c r="A4354" s="103">
        <v>3761</v>
      </c>
      <c r="B4354" t="s">
        <v>140</v>
      </c>
      <c r="C4354" s="103">
        <v>28</v>
      </c>
      <c r="D4354" s="103">
        <v>10592</v>
      </c>
      <c r="E4354" s="162">
        <v>44278</v>
      </c>
    </row>
    <row r="4355" spans="1:5" x14ac:dyDescent="0.2">
      <c r="A4355" s="103">
        <v>3867</v>
      </c>
      <c r="B4355" t="s">
        <v>144</v>
      </c>
      <c r="C4355" s="103">
        <v>28</v>
      </c>
      <c r="D4355" s="103">
        <v>13618</v>
      </c>
      <c r="E4355" s="162">
        <v>44278</v>
      </c>
    </row>
    <row r="4356" spans="1:5" x14ac:dyDescent="0.2">
      <c r="A4356" s="103">
        <v>5606</v>
      </c>
      <c r="B4356" t="s">
        <v>108</v>
      </c>
      <c r="C4356" s="103">
        <v>28</v>
      </c>
      <c r="D4356" s="103">
        <v>5694</v>
      </c>
      <c r="E4356" s="162">
        <v>44278</v>
      </c>
    </row>
    <row r="4357" spans="1:5" x14ac:dyDescent="0.2">
      <c r="A4357" s="103">
        <v>1636</v>
      </c>
      <c r="B4357" t="s">
        <v>82</v>
      </c>
      <c r="C4357" s="103">
        <v>27</v>
      </c>
      <c r="D4357" s="103">
        <v>10571</v>
      </c>
      <c r="E4357" s="162">
        <v>44278</v>
      </c>
    </row>
    <row r="4358" spans="1:5" x14ac:dyDescent="0.2">
      <c r="A4358" s="103">
        <v>3780</v>
      </c>
      <c r="B4358" t="s">
        <v>148</v>
      </c>
      <c r="C4358" s="103">
        <v>26</v>
      </c>
      <c r="D4358" s="103">
        <v>9777</v>
      </c>
      <c r="E4358" s="162">
        <v>44278</v>
      </c>
    </row>
    <row r="4359" spans="1:5" x14ac:dyDescent="0.2">
      <c r="A4359" s="103">
        <v>3767</v>
      </c>
      <c r="B4359" t="s">
        <v>126</v>
      </c>
      <c r="C4359" s="103">
        <v>25</v>
      </c>
      <c r="D4359" s="103">
        <v>14387</v>
      </c>
      <c r="E4359" s="162">
        <v>44278</v>
      </c>
    </row>
    <row r="4360" spans="1:5" x14ac:dyDescent="0.2">
      <c r="A4360" s="103">
        <v>3787</v>
      </c>
      <c r="B4360" t="s">
        <v>128</v>
      </c>
      <c r="C4360" s="103">
        <v>22</v>
      </c>
      <c r="D4360" s="103">
        <v>11698</v>
      </c>
      <c r="E4360" s="162">
        <v>44278</v>
      </c>
    </row>
    <row r="4361" spans="1:5" x14ac:dyDescent="0.2">
      <c r="A4361" s="103">
        <v>1632</v>
      </c>
      <c r="B4361" t="s">
        <v>85</v>
      </c>
      <c r="C4361" s="103">
        <v>22</v>
      </c>
      <c r="D4361" s="103">
        <v>6331</v>
      </c>
      <c r="E4361" s="162">
        <v>44278</v>
      </c>
    </row>
    <row r="4362" spans="1:5" x14ac:dyDescent="0.2">
      <c r="A4362" s="103">
        <v>1602</v>
      </c>
      <c r="B4362" t="s">
        <v>88</v>
      </c>
      <c r="C4362" s="103">
        <v>22</v>
      </c>
      <c r="D4362" s="103">
        <v>10245</v>
      </c>
      <c r="E4362" s="162">
        <v>44278</v>
      </c>
    </row>
    <row r="4363" spans="1:5" x14ac:dyDescent="0.2">
      <c r="A4363" s="103">
        <v>5602</v>
      </c>
      <c r="B4363" t="s">
        <v>107</v>
      </c>
      <c r="C4363" s="103">
        <v>20</v>
      </c>
      <c r="D4363" s="103">
        <v>10074</v>
      </c>
      <c r="E4363" s="162">
        <v>44278</v>
      </c>
    </row>
    <row r="4364" spans="1:5" x14ac:dyDescent="0.2">
      <c r="A4364" s="103">
        <v>1613</v>
      </c>
      <c r="B4364" t="s">
        <v>84</v>
      </c>
      <c r="C4364" s="103">
        <v>18</v>
      </c>
      <c r="D4364" s="103">
        <v>8368</v>
      </c>
      <c r="E4364" s="162">
        <v>44278</v>
      </c>
    </row>
    <row r="4365" spans="1:5" x14ac:dyDescent="0.2">
      <c r="A4365" s="103">
        <v>1607</v>
      </c>
      <c r="B4365" t="s">
        <v>87</v>
      </c>
      <c r="C4365" s="103">
        <v>18</v>
      </c>
      <c r="D4365" s="103">
        <v>8478</v>
      </c>
      <c r="E4365" s="162">
        <v>44278</v>
      </c>
    </row>
    <row r="4366" spans="1:5" x14ac:dyDescent="0.2">
      <c r="A4366" s="103">
        <v>5620</v>
      </c>
      <c r="B4366" t="s">
        <v>110</v>
      </c>
      <c r="C4366" s="103">
        <v>16</v>
      </c>
      <c r="D4366" s="103">
        <v>5078</v>
      </c>
      <c r="E4366" s="162">
        <v>44278</v>
      </c>
    </row>
    <row r="4367" spans="1:5" x14ac:dyDescent="0.2">
      <c r="A4367" s="103">
        <v>3715</v>
      </c>
      <c r="B4367" t="s">
        <v>122</v>
      </c>
      <c r="C4367" s="103">
        <v>16</v>
      </c>
      <c r="D4367" s="103">
        <v>6037</v>
      </c>
      <c r="E4367" s="162">
        <v>44278</v>
      </c>
    </row>
    <row r="4368" spans="1:5" x14ac:dyDescent="0.2">
      <c r="A4368" s="103">
        <v>5605</v>
      </c>
      <c r="B4368" t="s">
        <v>101</v>
      </c>
      <c r="C4368" s="103">
        <v>15</v>
      </c>
      <c r="D4368" s="103">
        <v>9346</v>
      </c>
      <c r="E4368" s="162">
        <v>44278</v>
      </c>
    </row>
    <row r="4369" spans="1:5" x14ac:dyDescent="0.2">
      <c r="A4369" s="103">
        <v>5619</v>
      </c>
      <c r="B4369" t="s">
        <v>102</v>
      </c>
      <c r="C4369" s="103">
        <v>15</v>
      </c>
      <c r="D4369" s="103">
        <v>6496</v>
      </c>
      <c r="E4369" s="162">
        <v>44278</v>
      </c>
    </row>
    <row r="4370" spans="1:5" x14ac:dyDescent="0.2">
      <c r="A4370" s="103">
        <v>5621</v>
      </c>
      <c r="B4370" t="s">
        <v>100</v>
      </c>
      <c r="C4370" s="103">
        <v>14</v>
      </c>
      <c r="D4370" s="103">
        <v>8163</v>
      </c>
      <c r="E4370" s="162">
        <v>44278</v>
      </c>
    </row>
    <row r="4371" spans="1:5" x14ac:dyDescent="0.2">
      <c r="A4371" s="103">
        <v>5617</v>
      </c>
      <c r="B4371" t="s">
        <v>103</v>
      </c>
      <c r="C4371" s="103">
        <v>13</v>
      </c>
      <c r="D4371" s="103">
        <v>7221</v>
      </c>
      <c r="E4371" s="162">
        <v>44278</v>
      </c>
    </row>
    <row r="4372" spans="1:5" x14ac:dyDescent="0.2">
      <c r="A4372" s="103">
        <v>1605</v>
      </c>
      <c r="B4372" t="s">
        <v>80</v>
      </c>
      <c r="C4372" s="103">
        <v>11</v>
      </c>
      <c r="D4372" s="103">
        <v>4654</v>
      </c>
      <c r="E4372" s="162">
        <v>44278</v>
      </c>
    </row>
    <row r="4373" spans="1:5" x14ac:dyDescent="0.2">
      <c r="A4373" s="103">
        <v>5603</v>
      </c>
      <c r="B4373" t="s">
        <v>109</v>
      </c>
      <c r="C4373" s="103">
        <v>9</v>
      </c>
      <c r="D4373" s="103">
        <v>2515</v>
      </c>
      <c r="E4373" s="162">
        <v>44278</v>
      </c>
    </row>
    <row r="4374" spans="1:5" x14ac:dyDescent="0.2">
      <c r="A4374" s="103">
        <v>1603</v>
      </c>
      <c r="B4374" t="s">
        <v>89</v>
      </c>
      <c r="C4374" s="103">
        <v>5</v>
      </c>
      <c r="D4374" s="103">
        <v>4742</v>
      </c>
      <c r="E4374" s="162">
        <v>44278</v>
      </c>
    </row>
    <row r="4375" spans="1:5" x14ac:dyDescent="0.2">
      <c r="A4375" s="103">
        <v>5613</v>
      </c>
      <c r="B4375" t="s">
        <v>104</v>
      </c>
      <c r="C4375" s="103">
        <v>39</v>
      </c>
      <c r="D4375" s="103">
        <v>7404</v>
      </c>
      <c r="E4375" s="162">
        <v>44279</v>
      </c>
    </row>
    <row r="4376" spans="1:5" x14ac:dyDescent="0.2">
      <c r="A4376" s="103">
        <v>3849</v>
      </c>
      <c r="B4376" t="s">
        <v>147</v>
      </c>
      <c r="C4376" s="103">
        <v>39</v>
      </c>
      <c r="D4376" s="103">
        <v>13158</v>
      </c>
      <c r="E4376" s="162">
        <v>44279</v>
      </c>
    </row>
    <row r="4377" spans="1:5" x14ac:dyDescent="0.2">
      <c r="A4377" s="103">
        <v>3846</v>
      </c>
      <c r="B4377" t="s">
        <v>120</v>
      </c>
      <c r="C4377" s="103">
        <v>38</v>
      </c>
      <c r="D4377" s="103">
        <v>12864</v>
      </c>
      <c r="E4377" s="162">
        <v>44279</v>
      </c>
    </row>
    <row r="4378" spans="1:5" x14ac:dyDescent="0.2">
      <c r="A4378" s="103">
        <v>3718</v>
      </c>
      <c r="B4378" t="s">
        <v>123</v>
      </c>
      <c r="C4378" s="103">
        <v>37</v>
      </c>
      <c r="D4378" s="103">
        <v>13854</v>
      </c>
      <c r="E4378" s="162">
        <v>44279</v>
      </c>
    </row>
    <row r="4379" spans="1:5" x14ac:dyDescent="0.2">
      <c r="A4379" s="103">
        <v>3764</v>
      </c>
      <c r="B4379" t="s">
        <v>139</v>
      </c>
      <c r="C4379" s="103">
        <v>37</v>
      </c>
      <c r="D4379" s="103">
        <v>14037</v>
      </c>
      <c r="E4379" s="162">
        <v>44279</v>
      </c>
    </row>
    <row r="4380" spans="1:5" x14ac:dyDescent="0.2">
      <c r="A4380" s="103">
        <v>3863</v>
      </c>
      <c r="B4380" t="s">
        <v>133</v>
      </c>
      <c r="C4380" s="103">
        <v>37</v>
      </c>
      <c r="D4380" s="103">
        <v>13922</v>
      </c>
      <c r="E4380" s="162">
        <v>44279</v>
      </c>
    </row>
    <row r="4381" spans="1:5" x14ac:dyDescent="0.2">
      <c r="A4381" s="103">
        <v>5603</v>
      </c>
      <c r="B4381" t="s">
        <v>109</v>
      </c>
      <c r="C4381" s="103">
        <v>37</v>
      </c>
      <c r="D4381" s="103">
        <v>5713</v>
      </c>
      <c r="E4381" s="162">
        <v>44279</v>
      </c>
    </row>
    <row r="4382" spans="1:5" x14ac:dyDescent="0.2">
      <c r="A4382" s="103">
        <v>3844</v>
      </c>
      <c r="B4382" t="s">
        <v>130</v>
      </c>
      <c r="C4382" s="103">
        <v>36</v>
      </c>
      <c r="D4382" s="103">
        <v>14320</v>
      </c>
      <c r="E4382" s="162">
        <v>44279</v>
      </c>
    </row>
    <row r="4383" spans="1:5" x14ac:dyDescent="0.2">
      <c r="A4383" s="103">
        <v>5614</v>
      </c>
      <c r="B4383" t="s">
        <v>106</v>
      </c>
      <c r="C4383" s="103">
        <v>36</v>
      </c>
      <c r="D4383" s="103">
        <v>9441</v>
      </c>
      <c r="E4383" s="162">
        <v>44279</v>
      </c>
    </row>
    <row r="4384" spans="1:5" x14ac:dyDescent="0.2">
      <c r="A4384" s="103">
        <v>5606</v>
      </c>
      <c r="B4384" t="s">
        <v>108</v>
      </c>
      <c r="C4384" s="103">
        <v>36</v>
      </c>
      <c r="D4384" s="103">
        <v>5879</v>
      </c>
      <c r="E4384" s="162">
        <v>44279</v>
      </c>
    </row>
    <row r="4385" spans="1:5" x14ac:dyDescent="0.2">
      <c r="A4385" s="103">
        <v>3752</v>
      </c>
      <c r="B4385" t="s">
        <v>142</v>
      </c>
      <c r="C4385" s="103">
        <v>35</v>
      </c>
      <c r="D4385" s="103">
        <v>9846</v>
      </c>
      <c r="E4385" s="162">
        <v>44279</v>
      </c>
    </row>
    <row r="4386" spans="1:5" x14ac:dyDescent="0.2">
      <c r="A4386" s="103">
        <v>3843</v>
      </c>
      <c r="B4386" t="s">
        <v>125</v>
      </c>
      <c r="C4386" s="103">
        <v>32</v>
      </c>
      <c r="D4386" s="103">
        <v>12773</v>
      </c>
      <c r="E4386" s="162">
        <v>44279</v>
      </c>
    </row>
    <row r="4387" spans="1:5" x14ac:dyDescent="0.2">
      <c r="A4387" s="103">
        <v>3739</v>
      </c>
      <c r="B4387" t="s">
        <v>141</v>
      </c>
      <c r="C4387" s="103">
        <v>31</v>
      </c>
      <c r="D4387" s="103">
        <v>12133</v>
      </c>
      <c r="E4387" s="162">
        <v>44279</v>
      </c>
    </row>
    <row r="4388" spans="1:5" x14ac:dyDescent="0.2">
      <c r="A4388" s="103">
        <v>3722</v>
      </c>
      <c r="B4388" t="s">
        <v>99</v>
      </c>
      <c r="C4388" s="103">
        <v>30</v>
      </c>
      <c r="D4388" s="103">
        <v>8459</v>
      </c>
      <c r="E4388" s="162">
        <v>44279</v>
      </c>
    </row>
    <row r="4389" spans="1:5" x14ac:dyDescent="0.2">
      <c r="A4389" s="103">
        <v>1636</v>
      </c>
      <c r="B4389" t="s">
        <v>82</v>
      </c>
      <c r="C4389" s="103">
        <v>30</v>
      </c>
      <c r="D4389" s="103">
        <v>11775</v>
      </c>
      <c r="E4389" s="162">
        <v>44279</v>
      </c>
    </row>
    <row r="4390" spans="1:5" x14ac:dyDescent="0.2">
      <c r="A4390" s="103">
        <v>3806</v>
      </c>
      <c r="B4390" t="s">
        <v>118</v>
      </c>
      <c r="C4390" s="103">
        <v>29</v>
      </c>
      <c r="D4390" s="103">
        <v>9394</v>
      </c>
      <c r="E4390" s="162">
        <v>44279</v>
      </c>
    </row>
    <row r="4391" spans="1:5" x14ac:dyDescent="0.2">
      <c r="A4391" s="103">
        <v>1613</v>
      </c>
      <c r="B4391" t="s">
        <v>84</v>
      </c>
      <c r="C4391" s="103">
        <v>28</v>
      </c>
      <c r="D4391" s="103">
        <v>9537</v>
      </c>
      <c r="E4391" s="162">
        <v>44279</v>
      </c>
    </row>
    <row r="4392" spans="1:5" x14ac:dyDescent="0.2">
      <c r="A4392" s="103">
        <v>1608</v>
      </c>
      <c r="B4392" t="s">
        <v>78</v>
      </c>
      <c r="C4392" s="103">
        <v>27</v>
      </c>
      <c r="D4392" s="103">
        <v>10887</v>
      </c>
      <c r="E4392" s="162">
        <v>44279</v>
      </c>
    </row>
    <row r="4393" spans="1:5" x14ac:dyDescent="0.2">
      <c r="A4393" s="103">
        <v>3797</v>
      </c>
      <c r="B4393" t="s">
        <v>112</v>
      </c>
      <c r="C4393" s="103">
        <v>27</v>
      </c>
      <c r="D4393" s="103">
        <v>10356</v>
      </c>
      <c r="E4393" s="162">
        <v>44279</v>
      </c>
    </row>
    <row r="4394" spans="1:5" x14ac:dyDescent="0.2">
      <c r="A4394" s="103">
        <v>3859</v>
      </c>
      <c r="B4394" t="s">
        <v>117</v>
      </c>
      <c r="C4394" s="103">
        <v>27</v>
      </c>
      <c r="D4394" s="103">
        <v>15365</v>
      </c>
      <c r="E4394" s="162">
        <v>44279</v>
      </c>
    </row>
    <row r="4395" spans="1:5" x14ac:dyDescent="0.2">
      <c r="A4395" s="103">
        <v>3736</v>
      </c>
      <c r="B4395" t="s">
        <v>146</v>
      </c>
      <c r="C4395" s="103">
        <v>27</v>
      </c>
      <c r="D4395" s="103">
        <v>10652</v>
      </c>
      <c r="E4395" s="162">
        <v>44279</v>
      </c>
    </row>
    <row r="4396" spans="1:5" x14ac:dyDescent="0.2">
      <c r="A4396" s="103">
        <v>3742</v>
      </c>
      <c r="B4396" t="s">
        <v>121</v>
      </c>
      <c r="C4396" s="103">
        <v>27</v>
      </c>
      <c r="D4396" s="103">
        <v>14790</v>
      </c>
      <c r="E4396" s="162">
        <v>44279</v>
      </c>
    </row>
    <row r="4397" spans="1:5" x14ac:dyDescent="0.2">
      <c r="A4397" s="103">
        <v>3787</v>
      </c>
      <c r="B4397" t="s">
        <v>128</v>
      </c>
      <c r="C4397" s="103">
        <v>26</v>
      </c>
      <c r="D4397" s="103">
        <v>14261</v>
      </c>
      <c r="E4397" s="162">
        <v>44279</v>
      </c>
    </row>
    <row r="4398" spans="1:5" x14ac:dyDescent="0.2">
      <c r="A4398" s="103">
        <v>3867</v>
      </c>
      <c r="B4398" t="s">
        <v>144</v>
      </c>
      <c r="C4398" s="103">
        <v>26</v>
      </c>
      <c r="D4398" s="103">
        <v>12641</v>
      </c>
      <c r="E4398" s="162">
        <v>44279</v>
      </c>
    </row>
    <row r="4399" spans="1:5" x14ac:dyDescent="0.2">
      <c r="A4399" s="103">
        <v>1602</v>
      </c>
      <c r="B4399" t="s">
        <v>88</v>
      </c>
      <c r="C4399" s="103">
        <v>26</v>
      </c>
      <c r="D4399" s="103">
        <v>12084</v>
      </c>
      <c r="E4399" s="162">
        <v>44279</v>
      </c>
    </row>
    <row r="4400" spans="1:5" x14ac:dyDescent="0.2">
      <c r="A4400" s="103">
        <v>3842</v>
      </c>
      <c r="B4400" t="s">
        <v>137</v>
      </c>
      <c r="C4400" s="103">
        <v>25</v>
      </c>
      <c r="D4400" s="103">
        <v>13235</v>
      </c>
      <c r="E4400" s="162">
        <v>44279</v>
      </c>
    </row>
    <row r="4401" spans="1:5" x14ac:dyDescent="0.2">
      <c r="A4401" s="103">
        <v>3737</v>
      </c>
      <c r="B4401" t="s">
        <v>145</v>
      </c>
      <c r="C4401" s="103">
        <v>25</v>
      </c>
      <c r="D4401" s="103">
        <v>16979</v>
      </c>
      <c r="E4401" s="162">
        <v>44279</v>
      </c>
    </row>
    <row r="4402" spans="1:5" x14ac:dyDescent="0.2">
      <c r="A4402" s="103">
        <v>3783</v>
      </c>
      <c r="B4402" t="s">
        <v>124</v>
      </c>
      <c r="C4402" s="103">
        <v>24</v>
      </c>
      <c r="D4402" s="103">
        <v>10134</v>
      </c>
      <c r="E4402" s="162">
        <v>44279</v>
      </c>
    </row>
    <row r="4403" spans="1:5" x14ac:dyDescent="0.2">
      <c r="A4403" s="103">
        <v>3784</v>
      </c>
      <c r="B4403" t="s">
        <v>136</v>
      </c>
      <c r="C4403" s="103">
        <v>24</v>
      </c>
      <c r="D4403" s="103">
        <v>10069</v>
      </c>
      <c r="E4403" s="162">
        <v>44279</v>
      </c>
    </row>
    <row r="4404" spans="1:5" x14ac:dyDescent="0.2">
      <c r="A4404" s="103">
        <v>3723</v>
      </c>
      <c r="B4404" t="s">
        <v>113</v>
      </c>
      <c r="C4404" s="103">
        <v>23</v>
      </c>
      <c r="D4404" s="103">
        <v>18265</v>
      </c>
      <c r="E4404" s="162">
        <v>44279</v>
      </c>
    </row>
    <row r="4405" spans="1:5" x14ac:dyDescent="0.2">
      <c r="A4405" s="103">
        <v>1601</v>
      </c>
      <c r="B4405" t="s">
        <v>81</v>
      </c>
      <c r="C4405" s="103">
        <v>22</v>
      </c>
      <c r="D4405" s="103">
        <v>14340</v>
      </c>
      <c r="E4405" s="162">
        <v>44279</v>
      </c>
    </row>
    <row r="4406" spans="1:5" x14ac:dyDescent="0.2">
      <c r="A4406" s="103">
        <v>1632</v>
      </c>
      <c r="B4406" t="s">
        <v>85</v>
      </c>
      <c r="C4406" s="103">
        <v>22</v>
      </c>
      <c r="D4406" s="103">
        <v>5388</v>
      </c>
      <c r="E4406" s="162">
        <v>44279</v>
      </c>
    </row>
    <row r="4407" spans="1:5" x14ac:dyDescent="0.2">
      <c r="A4407" s="103">
        <v>3824</v>
      </c>
      <c r="B4407" t="s">
        <v>135</v>
      </c>
      <c r="C4407" s="103">
        <v>22</v>
      </c>
      <c r="D4407" s="103">
        <v>10109</v>
      </c>
      <c r="E4407" s="162">
        <v>44279</v>
      </c>
    </row>
    <row r="4408" spans="1:5" x14ac:dyDescent="0.2">
      <c r="A4408" s="103">
        <v>3767</v>
      </c>
      <c r="B4408" t="s">
        <v>126</v>
      </c>
      <c r="C4408" s="103">
        <v>20</v>
      </c>
      <c r="D4408" s="103">
        <v>9814</v>
      </c>
      <c r="E4408" s="162">
        <v>44279</v>
      </c>
    </row>
    <row r="4409" spans="1:5" x14ac:dyDescent="0.2">
      <c r="A4409" s="103">
        <v>1619</v>
      </c>
      <c r="B4409" t="s">
        <v>83</v>
      </c>
      <c r="C4409" s="103">
        <v>19</v>
      </c>
      <c r="D4409" s="103">
        <v>8889</v>
      </c>
      <c r="E4409" s="162">
        <v>44279</v>
      </c>
    </row>
    <row r="4410" spans="1:5" x14ac:dyDescent="0.2">
      <c r="A4410" s="103">
        <v>5620</v>
      </c>
      <c r="B4410" t="s">
        <v>110</v>
      </c>
      <c r="C4410" s="103">
        <v>18</v>
      </c>
      <c r="D4410" s="103">
        <v>4302</v>
      </c>
      <c r="E4410" s="162">
        <v>44279</v>
      </c>
    </row>
    <row r="4411" spans="1:5" x14ac:dyDescent="0.2">
      <c r="A4411" s="103">
        <v>5619</v>
      </c>
      <c r="B4411" t="s">
        <v>102</v>
      </c>
      <c r="C4411" s="103">
        <v>16</v>
      </c>
      <c r="D4411" s="103">
        <v>5917</v>
      </c>
      <c r="E4411" s="162">
        <v>44279</v>
      </c>
    </row>
    <row r="4412" spans="1:5" x14ac:dyDescent="0.2">
      <c r="A4412" s="103">
        <v>5602</v>
      </c>
      <c r="B4412" t="s">
        <v>107</v>
      </c>
      <c r="C4412" s="103">
        <v>16</v>
      </c>
      <c r="D4412" s="103">
        <v>7705</v>
      </c>
      <c r="E4412" s="162">
        <v>44279</v>
      </c>
    </row>
    <row r="4413" spans="1:5" x14ac:dyDescent="0.2">
      <c r="A4413" s="103">
        <v>1605</v>
      </c>
      <c r="B4413" t="s">
        <v>80</v>
      </c>
      <c r="C4413" s="103">
        <v>12</v>
      </c>
      <c r="D4413" s="103">
        <v>4852</v>
      </c>
      <c r="E4413" s="162">
        <v>44279</v>
      </c>
    </row>
    <row r="4414" spans="1:5" x14ac:dyDescent="0.2">
      <c r="A4414" s="103">
        <v>5617</v>
      </c>
      <c r="B4414" t="s">
        <v>103</v>
      </c>
      <c r="C4414" s="103">
        <v>12</v>
      </c>
      <c r="D4414" s="103">
        <v>7306</v>
      </c>
      <c r="E4414" s="162">
        <v>44279</v>
      </c>
    </row>
    <row r="4415" spans="1:5" x14ac:dyDescent="0.2">
      <c r="A4415" s="103">
        <v>1603</v>
      </c>
      <c r="B4415" t="s">
        <v>89</v>
      </c>
      <c r="C4415" s="103">
        <v>12</v>
      </c>
      <c r="D4415" s="103">
        <v>3302</v>
      </c>
      <c r="E4415" s="162">
        <v>44279</v>
      </c>
    </row>
    <row r="4416" spans="1:5" x14ac:dyDescent="0.2">
      <c r="A4416" s="103">
        <v>5605</v>
      </c>
      <c r="B4416" t="s">
        <v>101</v>
      </c>
      <c r="C4416" s="103">
        <v>11</v>
      </c>
      <c r="D4416" s="103">
        <v>9205</v>
      </c>
      <c r="E4416" s="162">
        <v>44279</v>
      </c>
    </row>
    <row r="4417" spans="1:5" x14ac:dyDescent="0.2">
      <c r="A4417" s="103">
        <v>5621</v>
      </c>
      <c r="B4417" t="s">
        <v>100</v>
      </c>
      <c r="C4417" s="103">
        <v>8</v>
      </c>
      <c r="D4417" s="103">
        <v>6196</v>
      </c>
      <c r="E4417" s="162">
        <v>44279</v>
      </c>
    </row>
    <row r="4418" spans="1:5" x14ac:dyDescent="0.2">
      <c r="A4418" s="103">
        <v>3764</v>
      </c>
      <c r="B4418" t="s">
        <v>139</v>
      </c>
      <c r="C4418" s="103">
        <v>72</v>
      </c>
      <c r="D4418" s="103">
        <v>14591</v>
      </c>
      <c r="E4418" s="162">
        <v>44280</v>
      </c>
    </row>
    <row r="4419" spans="1:5" x14ac:dyDescent="0.2">
      <c r="A4419" s="103">
        <v>3761</v>
      </c>
      <c r="B4419" t="s">
        <v>140</v>
      </c>
      <c r="C4419" s="103">
        <v>51</v>
      </c>
      <c r="D4419" s="103">
        <v>12904</v>
      </c>
      <c r="E4419" s="162">
        <v>44280</v>
      </c>
    </row>
    <row r="4420" spans="1:5" x14ac:dyDescent="0.2">
      <c r="A4420" s="103">
        <v>3715</v>
      </c>
      <c r="B4420" t="s">
        <v>122</v>
      </c>
      <c r="C4420" s="103">
        <v>46</v>
      </c>
      <c r="D4420" s="103">
        <v>8888</v>
      </c>
      <c r="E4420" s="162">
        <v>44280</v>
      </c>
    </row>
    <row r="4421" spans="1:5" x14ac:dyDescent="0.2">
      <c r="A4421" s="103">
        <v>1636</v>
      </c>
      <c r="B4421" t="s">
        <v>82</v>
      </c>
      <c r="C4421" s="103">
        <v>44</v>
      </c>
      <c r="D4421" s="103">
        <v>10161</v>
      </c>
      <c r="E4421" s="162">
        <v>44280</v>
      </c>
    </row>
    <row r="4422" spans="1:5" x14ac:dyDescent="0.2">
      <c r="A4422" s="103">
        <v>1613</v>
      </c>
      <c r="B4422" t="s">
        <v>84</v>
      </c>
      <c r="C4422" s="103">
        <v>44</v>
      </c>
      <c r="D4422" s="103">
        <v>6344</v>
      </c>
      <c r="E4422" s="162">
        <v>44280</v>
      </c>
    </row>
    <row r="4423" spans="1:5" x14ac:dyDescent="0.2">
      <c r="A4423" s="103">
        <v>3739</v>
      </c>
      <c r="B4423" t="s">
        <v>141</v>
      </c>
      <c r="C4423" s="103">
        <v>40</v>
      </c>
      <c r="D4423" s="103">
        <v>14998</v>
      </c>
      <c r="E4423" s="162">
        <v>44280</v>
      </c>
    </row>
    <row r="4424" spans="1:5" x14ac:dyDescent="0.2">
      <c r="A4424" s="103">
        <v>1608</v>
      </c>
      <c r="B4424" t="s">
        <v>78</v>
      </c>
      <c r="C4424" s="103">
        <v>35</v>
      </c>
      <c r="D4424" s="103">
        <v>5563</v>
      </c>
      <c r="E4424" s="162">
        <v>44280</v>
      </c>
    </row>
    <row r="4425" spans="1:5" x14ac:dyDescent="0.2">
      <c r="A4425" s="103">
        <v>3849</v>
      </c>
      <c r="B4425" t="s">
        <v>147</v>
      </c>
      <c r="C4425" s="103">
        <v>35</v>
      </c>
      <c r="D4425" s="103">
        <v>10273</v>
      </c>
      <c r="E4425" s="162">
        <v>44280</v>
      </c>
    </row>
    <row r="4426" spans="1:5" x14ac:dyDescent="0.2">
      <c r="A4426" s="103">
        <v>3844</v>
      </c>
      <c r="B4426" t="s">
        <v>130</v>
      </c>
      <c r="C4426" s="103">
        <v>34</v>
      </c>
      <c r="D4426" s="103">
        <v>13289</v>
      </c>
      <c r="E4426" s="162">
        <v>44280</v>
      </c>
    </row>
    <row r="4427" spans="1:5" x14ac:dyDescent="0.2">
      <c r="A4427" s="103">
        <v>1626</v>
      </c>
      <c r="B4427" t="s">
        <v>79</v>
      </c>
      <c r="C4427" s="103">
        <v>33</v>
      </c>
      <c r="D4427" s="103">
        <v>12622</v>
      </c>
      <c r="E4427" s="162">
        <v>44280</v>
      </c>
    </row>
    <row r="4428" spans="1:5" x14ac:dyDescent="0.2">
      <c r="A4428" s="103">
        <v>3843</v>
      </c>
      <c r="B4428" t="s">
        <v>125</v>
      </c>
      <c r="C4428" s="103">
        <v>33</v>
      </c>
      <c r="D4428" s="103">
        <v>10331</v>
      </c>
      <c r="E4428" s="162">
        <v>44280</v>
      </c>
    </row>
    <row r="4429" spans="1:5" x14ac:dyDescent="0.2">
      <c r="A4429" s="103">
        <v>3765</v>
      </c>
      <c r="B4429" t="s">
        <v>119</v>
      </c>
      <c r="C4429" s="103">
        <v>33</v>
      </c>
      <c r="D4429" s="103">
        <v>11894</v>
      </c>
      <c r="E4429" s="162">
        <v>44280</v>
      </c>
    </row>
    <row r="4430" spans="1:5" x14ac:dyDescent="0.2">
      <c r="A4430" s="103">
        <v>3718</v>
      </c>
      <c r="B4430" t="s">
        <v>123</v>
      </c>
      <c r="C4430" s="103">
        <v>32</v>
      </c>
      <c r="D4430" s="103">
        <v>12864</v>
      </c>
      <c r="E4430" s="162">
        <v>44280</v>
      </c>
    </row>
    <row r="4431" spans="1:5" x14ac:dyDescent="0.2">
      <c r="A4431" s="103">
        <v>5614</v>
      </c>
      <c r="B4431" t="s">
        <v>106</v>
      </c>
      <c r="C4431" s="103">
        <v>27</v>
      </c>
      <c r="D4431" s="103">
        <v>4850</v>
      </c>
      <c r="E4431" s="162">
        <v>44280</v>
      </c>
    </row>
    <row r="4432" spans="1:5" x14ac:dyDescent="0.2">
      <c r="A4432" s="103">
        <v>5603</v>
      </c>
      <c r="B4432" t="s">
        <v>109</v>
      </c>
      <c r="C4432" s="103">
        <v>27</v>
      </c>
      <c r="D4432" s="103">
        <v>3670</v>
      </c>
      <c r="E4432" s="162">
        <v>44280</v>
      </c>
    </row>
    <row r="4433" spans="1:5" x14ac:dyDescent="0.2">
      <c r="A4433" s="103">
        <v>5615</v>
      </c>
      <c r="B4433" t="s">
        <v>105</v>
      </c>
      <c r="C4433" s="103">
        <v>26</v>
      </c>
      <c r="D4433" s="103">
        <v>7741</v>
      </c>
      <c r="E4433" s="162">
        <v>44280</v>
      </c>
    </row>
    <row r="4434" spans="1:5" x14ac:dyDescent="0.2">
      <c r="A4434" s="103">
        <v>3742</v>
      </c>
      <c r="B4434" t="s">
        <v>121</v>
      </c>
      <c r="C4434" s="103">
        <v>25</v>
      </c>
      <c r="D4434" s="103">
        <v>13492</v>
      </c>
      <c r="E4434" s="162">
        <v>44280</v>
      </c>
    </row>
    <row r="4435" spans="1:5" x14ac:dyDescent="0.2">
      <c r="A4435" s="103">
        <v>3753</v>
      </c>
      <c r="B4435" t="s">
        <v>129</v>
      </c>
      <c r="C4435" s="103">
        <v>24</v>
      </c>
      <c r="D4435" s="103">
        <v>7190</v>
      </c>
      <c r="E4435" s="162">
        <v>44280</v>
      </c>
    </row>
    <row r="4436" spans="1:5" x14ac:dyDescent="0.2">
      <c r="A4436" s="103">
        <v>3783</v>
      </c>
      <c r="B4436" t="s">
        <v>124</v>
      </c>
      <c r="C4436" s="103">
        <v>23</v>
      </c>
      <c r="D4436" s="103">
        <v>6763</v>
      </c>
      <c r="E4436" s="162">
        <v>44280</v>
      </c>
    </row>
    <row r="4437" spans="1:5" x14ac:dyDescent="0.2">
      <c r="A4437" s="103">
        <v>3767</v>
      </c>
      <c r="B4437" t="s">
        <v>126</v>
      </c>
      <c r="C4437" s="103">
        <v>23</v>
      </c>
      <c r="D4437" s="103">
        <v>9850</v>
      </c>
      <c r="E4437" s="162">
        <v>44280</v>
      </c>
    </row>
    <row r="4438" spans="1:5" x14ac:dyDescent="0.2">
      <c r="A4438" s="103">
        <v>3797</v>
      </c>
      <c r="B4438" t="s">
        <v>112</v>
      </c>
      <c r="C4438" s="103">
        <v>23</v>
      </c>
      <c r="D4438" s="103">
        <v>7302</v>
      </c>
      <c r="E4438" s="162">
        <v>44280</v>
      </c>
    </row>
    <row r="4439" spans="1:5" x14ac:dyDescent="0.2">
      <c r="A4439" s="103">
        <v>3752</v>
      </c>
      <c r="B4439" t="s">
        <v>142</v>
      </c>
      <c r="C4439" s="103">
        <v>23</v>
      </c>
      <c r="D4439" s="103">
        <v>9274</v>
      </c>
      <c r="E4439" s="162">
        <v>44280</v>
      </c>
    </row>
    <row r="4440" spans="1:5" x14ac:dyDescent="0.2">
      <c r="A4440" s="103">
        <v>5613</v>
      </c>
      <c r="B4440" t="s">
        <v>104</v>
      </c>
      <c r="C4440" s="103">
        <v>22</v>
      </c>
      <c r="D4440" s="103">
        <v>3953</v>
      </c>
      <c r="E4440" s="162">
        <v>44280</v>
      </c>
    </row>
    <row r="4441" spans="1:5" x14ac:dyDescent="0.2">
      <c r="A4441" s="103">
        <v>3788</v>
      </c>
      <c r="B4441" t="s">
        <v>127</v>
      </c>
      <c r="C4441" s="103">
        <v>20</v>
      </c>
      <c r="D4441" s="103">
        <v>9754</v>
      </c>
      <c r="E4441" s="162">
        <v>44280</v>
      </c>
    </row>
    <row r="4442" spans="1:5" x14ac:dyDescent="0.2">
      <c r="A4442" s="103">
        <v>3842</v>
      </c>
      <c r="B4442" t="s">
        <v>137</v>
      </c>
      <c r="C4442" s="103">
        <v>19</v>
      </c>
      <c r="D4442" s="103">
        <v>8804</v>
      </c>
      <c r="E4442" s="162">
        <v>44280</v>
      </c>
    </row>
    <row r="4443" spans="1:5" x14ac:dyDescent="0.2">
      <c r="A4443" s="103">
        <v>3776</v>
      </c>
      <c r="B4443" t="s">
        <v>134</v>
      </c>
      <c r="C4443" s="103">
        <v>19</v>
      </c>
      <c r="D4443" s="103">
        <v>8853</v>
      </c>
      <c r="E4443" s="162">
        <v>44280</v>
      </c>
    </row>
    <row r="4444" spans="1:5" x14ac:dyDescent="0.2">
      <c r="A4444" s="103">
        <v>5606</v>
      </c>
      <c r="B4444" t="s">
        <v>108</v>
      </c>
      <c r="C4444" s="103">
        <v>18</v>
      </c>
      <c r="D4444" s="103">
        <v>6698</v>
      </c>
      <c r="E4444" s="162">
        <v>44280</v>
      </c>
    </row>
    <row r="4445" spans="1:5" x14ac:dyDescent="0.2">
      <c r="A4445" s="103">
        <v>3737</v>
      </c>
      <c r="B4445" t="s">
        <v>145</v>
      </c>
      <c r="C4445" s="103">
        <v>16</v>
      </c>
      <c r="D4445" s="103">
        <v>10665</v>
      </c>
      <c r="E4445" s="162">
        <v>44280</v>
      </c>
    </row>
    <row r="4446" spans="1:5" x14ac:dyDescent="0.2">
      <c r="A4446" s="103">
        <v>5620</v>
      </c>
      <c r="B4446" t="s">
        <v>110</v>
      </c>
      <c r="C4446" s="103">
        <v>15</v>
      </c>
      <c r="D4446" s="103">
        <v>3712</v>
      </c>
      <c r="E4446" s="162">
        <v>44280</v>
      </c>
    </row>
    <row r="4447" spans="1:5" x14ac:dyDescent="0.2">
      <c r="A4447" s="103">
        <v>1619</v>
      </c>
      <c r="B4447" t="s">
        <v>83</v>
      </c>
      <c r="C4447" s="103">
        <v>14</v>
      </c>
      <c r="D4447" s="103">
        <v>6605</v>
      </c>
      <c r="E4447" s="162">
        <v>44280</v>
      </c>
    </row>
    <row r="4448" spans="1:5" x14ac:dyDescent="0.2">
      <c r="A4448" s="103">
        <v>3791</v>
      </c>
      <c r="B4448" t="s">
        <v>143</v>
      </c>
      <c r="C4448" s="103">
        <v>14</v>
      </c>
      <c r="D4448" s="103">
        <v>6550</v>
      </c>
      <c r="E4448" s="162">
        <v>44280</v>
      </c>
    </row>
    <row r="4449" spans="1:5" x14ac:dyDescent="0.2">
      <c r="A4449" s="103">
        <v>3824</v>
      </c>
      <c r="B4449" t="s">
        <v>135</v>
      </c>
      <c r="C4449" s="103">
        <v>14</v>
      </c>
      <c r="D4449" s="103">
        <v>8222</v>
      </c>
      <c r="E4449" s="162">
        <v>44280</v>
      </c>
    </row>
    <row r="4450" spans="1:5" x14ac:dyDescent="0.2">
      <c r="A4450" s="103">
        <v>1605</v>
      </c>
      <c r="B4450" t="s">
        <v>80</v>
      </c>
      <c r="C4450" s="103">
        <v>12</v>
      </c>
      <c r="D4450" s="103">
        <v>5254</v>
      </c>
      <c r="E4450" s="162">
        <v>44280</v>
      </c>
    </row>
    <row r="4451" spans="1:5" x14ac:dyDescent="0.2">
      <c r="A4451" s="103">
        <v>5619</v>
      </c>
      <c r="B4451" t="s">
        <v>102</v>
      </c>
      <c r="C4451" s="103">
        <v>10</v>
      </c>
      <c r="D4451" s="103">
        <v>7307</v>
      </c>
      <c r="E4451" s="162">
        <v>44280</v>
      </c>
    </row>
    <row r="4452" spans="1:5" x14ac:dyDescent="0.2">
      <c r="A4452" s="103">
        <v>5617</v>
      </c>
      <c r="B4452" t="s">
        <v>103</v>
      </c>
      <c r="C4452" s="103">
        <v>10</v>
      </c>
      <c r="D4452" s="103">
        <v>2848</v>
      </c>
      <c r="E4452" s="162">
        <v>44280</v>
      </c>
    </row>
    <row r="4453" spans="1:5" x14ac:dyDescent="0.2">
      <c r="A4453" s="103">
        <v>5602</v>
      </c>
      <c r="B4453" t="s">
        <v>107</v>
      </c>
      <c r="C4453" s="103">
        <v>10</v>
      </c>
      <c r="D4453" s="103">
        <v>6629</v>
      </c>
      <c r="E4453" s="162">
        <v>44280</v>
      </c>
    </row>
    <row r="4454" spans="1:5" x14ac:dyDescent="0.2">
      <c r="A4454" s="103">
        <v>5621</v>
      </c>
      <c r="B4454" t="s">
        <v>100</v>
      </c>
      <c r="C4454" s="103">
        <v>9</v>
      </c>
      <c r="D4454" s="103">
        <v>2531</v>
      </c>
      <c r="E4454" s="162">
        <v>44280</v>
      </c>
    </row>
    <row r="4455" spans="1:5" x14ac:dyDescent="0.2">
      <c r="A4455" s="103">
        <v>5605</v>
      </c>
      <c r="B4455" t="s">
        <v>101</v>
      </c>
      <c r="C4455" s="103">
        <v>8</v>
      </c>
      <c r="D4455" s="103">
        <v>9583</v>
      </c>
      <c r="E4455" s="162">
        <v>44280</v>
      </c>
    </row>
    <row r="4456" spans="1:5" x14ac:dyDescent="0.2">
      <c r="A4456" s="103">
        <v>3806</v>
      </c>
      <c r="B4456" t="s">
        <v>118</v>
      </c>
      <c r="C4456" s="103">
        <v>8</v>
      </c>
      <c r="D4456" s="103">
        <v>5087</v>
      </c>
      <c r="E4456" s="162">
        <v>44280</v>
      </c>
    </row>
    <row r="4457" spans="1:5" x14ac:dyDescent="0.2">
      <c r="A4457" s="103">
        <v>1607</v>
      </c>
      <c r="B4457" t="s">
        <v>87</v>
      </c>
      <c r="C4457" s="103">
        <v>7</v>
      </c>
      <c r="D4457" s="103">
        <v>3984</v>
      </c>
      <c r="E4457" s="162">
        <v>44280</v>
      </c>
    </row>
    <row r="4458" spans="1:5" x14ac:dyDescent="0.2">
      <c r="A4458" s="103">
        <v>3867</v>
      </c>
      <c r="B4458" t="s">
        <v>144</v>
      </c>
      <c r="C4458" s="103">
        <v>52</v>
      </c>
      <c r="D4458" s="103">
        <v>18468</v>
      </c>
      <c r="E4458" s="162">
        <v>44281</v>
      </c>
    </row>
    <row r="4459" spans="1:5" x14ac:dyDescent="0.2">
      <c r="A4459" s="103">
        <v>3849</v>
      </c>
      <c r="B4459" t="s">
        <v>147</v>
      </c>
      <c r="C4459" s="103">
        <v>52</v>
      </c>
      <c r="D4459" s="103">
        <v>12951</v>
      </c>
      <c r="E4459" s="162">
        <v>44281</v>
      </c>
    </row>
    <row r="4460" spans="1:5" x14ac:dyDescent="0.2">
      <c r="A4460" s="103">
        <v>3859</v>
      </c>
      <c r="B4460" t="s">
        <v>117</v>
      </c>
      <c r="C4460" s="103">
        <v>51</v>
      </c>
      <c r="D4460" s="103">
        <v>20695</v>
      </c>
      <c r="E4460" s="162">
        <v>44281</v>
      </c>
    </row>
    <row r="4461" spans="1:5" x14ac:dyDescent="0.2">
      <c r="A4461" s="103">
        <v>3751</v>
      </c>
      <c r="B4461" t="s">
        <v>111</v>
      </c>
      <c r="C4461" s="103">
        <v>50</v>
      </c>
      <c r="D4461" s="103">
        <v>15351</v>
      </c>
      <c r="E4461" s="162">
        <v>44281</v>
      </c>
    </row>
    <row r="4462" spans="1:5" x14ac:dyDescent="0.2">
      <c r="A4462" s="103">
        <v>3753</v>
      </c>
      <c r="B4462" t="s">
        <v>129</v>
      </c>
      <c r="C4462" s="103">
        <v>48</v>
      </c>
      <c r="D4462" s="103">
        <v>17573</v>
      </c>
      <c r="E4462" s="162">
        <v>44281</v>
      </c>
    </row>
    <row r="4463" spans="1:5" x14ac:dyDescent="0.2">
      <c r="A4463" s="103">
        <v>1619</v>
      </c>
      <c r="B4463" t="s">
        <v>83</v>
      </c>
      <c r="C4463" s="103">
        <v>46</v>
      </c>
      <c r="D4463" s="103">
        <v>18411</v>
      </c>
      <c r="E4463" s="162">
        <v>44281</v>
      </c>
    </row>
    <row r="4464" spans="1:5" x14ac:dyDescent="0.2">
      <c r="A4464" s="103">
        <v>1632</v>
      </c>
      <c r="B4464" t="s">
        <v>85</v>
      </c>
      <c r="C4464" s="103">
        <v>46</v>
      </c>
      <c r="D4464" s="103">
        <v>11509</v>
      </c>
      <c r="E4464" s="162">
        <v>44281</v>
      </c>
    </row>
    <row r="4465" spans="1:5" x14ac:dyDescent="0.2">
      <c r="A4465" s="103">
        <v>3783</v>
      </c>
      <c r="B4465" t="s">
        <v>124</v>
      </c>
      <c r="C4465" s="103">
        <v>43</v>
      </c>
      <c r="D4465" s="103">
        <v>17855</v>
      </c>
      <c r="E4465" s="162">
        <v>44281</v>
      </c>
    </row>
    <row r="4466" spans="1:5" x14ac:dyDescent="0.2">
      <c r="A4466" s="103">
        <v>3780</v>
      </c>
      <c r="B4466" t="s">
        <v>148</v>
      </c>
      <c r="C4466" s="103">
        <v>43</v>
      </c>
      <c r="D4466" s="103">
        <v>11591</v>
      </c>
      <c r="E4466" s="162">
        <v>44281</v>
      </c>
    </row>
    <row r="4467" spans="1:5" x14ac:dyDescent="0.2">
      <c r="A4467" s="103">
        <v>3718</v>
      </c>
      <c r="B4467" t="s">
        <v>123</v>
      </c>
      <c r="C4467" s="103">
        <v>42</v>
      </c>
      <c r="D4467" s="103">
        <v>15336</v>
      </c>
      <c r="E4467" s="162">
        <v>44281</v>
      </c>
    </row>
    <row r="4468" spans="1:5" x14ac:dyDescent="0.2">
      <c r="A4468" s="103">
        <v>3784</v>
      </c>
      <c r="B4468" t="s">
        <v>136</v>
      </c>
      <c r="C4468" s="103">
        <v>42</v>
      </c>
      <c r="D4468" s="103">
        <v>17178</v>
      </c>
      <c r="E4468" s="162">
        <v>44281</v>
      </c>
    </row>
    <row r="4469" spans="1:5" x14ac:dyDescent="0.2">
      <c r="A4469" s="103">
        <v>5613</v>
      </c>
      <c r="B4469" t="s">
        <v>104</v>
      </c>
      <c r="C4469" s="103">
        <v>40</v>
      </c>
      <c r="D4469" s="103">
        <v>6755</v>
      </c>
      <c r="E4469" s="162">
        <v>44281</v>
      </c>
    </row>
    <row r="4470" spans="1:5" x14ac:dyDescent="0.2">
      <c r="A4470" s="103">
        <v>3844</v>
      </c>
      <c r="B4470" t="s">
        <v>130</v>
      </c>
      <c r="C4470" s="103">
        <v>39</v>
      </c>
      <c r="D4470" s="103">
        <v>14787</v>
      </c>
      <c r="E4470" s="162">
        <v>44281</v>
      </c>
    </row>
    <row r="4471" spans="1:5" x14ac:dyDescent="0.2">
      <c r="A4471" s="103">
        <v>5603</v>
      </c>
      <c r="B4471" t="s">
        <v>109</v>
      </c>
      <c r="C4471" s="103">
        <v>38</v>
      </c>
      <c r="D4471" s="103">
        <v>6797</v>
      </c>
      <c r="E4471" s="162">
        <v>44281</v>
      </c>
    </row>
    <row r="4472" spans="1:5" x14ac:dyDescent="0.2">
      <c r="A4472" s="103">
        <v>3767</v>
      </c>
      <c r="B4472" t="s">
        <v>126</v>
      </c>
      <c r="C4472" s="103">
        <v>37</v>
      </c>
      <c r="D4472" s="103">
        <v>17474</v>
      </c>
      <c r="E4472" s="162">
        <v>44281</v>
      </c>
    </row>
    <row r="4473" spans="1:5" x14ac:dyDescent="0.2">
      <c r="A4473" s="103">
        <v>3863</v>
      </c>
      <c r="B4473" t="s">
        <v>133</v>
      </c>
      <c r="C4473" s="103">
        <v>34</v>
      </c>
      <c r="D4473" s="103">
        <v>19474</v>
      </c>
      <c r="E4473" s="162">
        <v>44281</v>
      </c>
    </row>
    <row r="4474" spans="1:5" x14ac:dyDescent="0.2">
      <c r="A4474" s="103">
        <v>3776</v>
      </c>
      <c r="B4474" t="s">
        <v>134</v>
      </c>
      <c r="C4474" s="103">
        <v>34</v>
      </c>
      <c r="D4474" s="103">
        <v>15226</v>
      </c>
      <c r="E4474" s="162">
        <v>44281</v>
      </c>
    </row>
    <row r="4475" spans="1:5" x14ac:dyDescent="0.2">
      <c r="A4475" s="103">
        <v>3842</v>
      </c>
      <c r="B4475" t="s">
        <v>137</v>
      </c>
      <c r="C4475" s="103">
        <v>33</v>
      </c>
      <c r="D4475" s="103">
        <v>18605</v>
      </c>
      <c r="E4475" s="162">
        <v>44281</v>
      </c>
    </row>
    <row r="4476" spans="1:5" x14ac:dyDescent="0.2">
      <c r="A4476" s="103">
        <v>3764</v>
      </c>
      <c r="B4476" t="s">
        <v>139</v>
      </c>
      <c r="C4476" s="103">
        <v>32</v>
      </c>
      <c r="D4476" s="103">
        <v>17077</v>
      </c>
      <c r="E4476" s="162">
        <v>44281</v>
      </c>
    </row>
    <row r="4477" spans="1:5" x14ac:dyDescent="0.2">
      <c r="A4477" s="103">
        <v>1607</v>
      </c>
      <c r="B4477" t="s">
        <v>87</v>
      </c>
      <c r="C4477" s="103">
        <v>32</v>
      </c>
      <c r="D4477" s="103">
        <v>17827</v>
      </c>
      <c r="E4477" s="162">
        <v>44281</v>
      </c>
    </row>
    <row r="4478" spans="1:5" x14ac:dyDescent="0.2">
      <c r="A4478" s="103">
        <v>5614</v>
      </c>
      <c r="B4478" t="s">
        <v>106</v>
      </c>
      <c r="C4478" s="103">
        <v>32</v>
      </c>
      <c r="D4478" s="103">
        <v>9080</v>
      </c>
      <c r="E4478" s="162">
        <v>44281</v>
      </c>
    </row>
    <row r="4479" spans="1:5" x14ac:dyDescent="0.2">
      <c r="A4479" s="103">
        <v>5606</v>
      </c>
      <c r="B4479" t="s">
        <v>108</v>
      </c>
      <c r="C4479" s="103">
        <v>32</v>
      </c>
      <c r="D4479" s="103">
        <v>4806</v>
      </c>
      <c r="E4479" s="162">
        <v>44281</v>
      </c>
    </row>
    <row r="4480" spans="1:5" x14ac:dyDescent="0.2">
      <c r="A4480" s="103">
        <v>3788</v>
      </c>
      <c r="B4480" t="s">
        <v>127</v>
      </c>
      <c r="C4480" s="103">
        <v>31</v>
      </c>
      <c r="D4480" s="103">
        <v>21291</v>
      </c>
      <c r="E4480" s="162">
        <v>44281</v>
      </c>
    </row>
    <row r="4481" spans="1:5" x14ac:dyDescent="0.2">
      <c r="A4481" s="103">
        <v>3742</v>
      </c>
      <c r="B4481" t="s">
        <v>121</v>
      </c>
      <c r="C4481" s="103">
        <v>30</v>
      </c>
      <c r="D4481" s="103">
        <v>16199</v>
      </c>
      <c r="E4481" s="162">
        <v>44281</v>
      </c>
    </row>
    <row r="4482" spans="1:5" x14ac:dyDescent="0.2">
      <c r="A4482" s="103">
        <v>3739</v>
      </c>
      <c r="B4482" t="s">
        <v>141</v>
      </c>
      <c r="C4482" s="103">
        <v>29</v>
      </c>
      <c r="D4482" s="103">
        <v>12751</v>
      </c>
      <c r="E4482" s="162">
        <v>44281</v>
      </c>
    </row>
    <row r="4483" spans="1:5" x14ac:dyDescent="0.2">
      <c r="A4483" s="103">
        <v>5615</v>
      </c>
      <c r="B4483" t="s">
        <v>105</v>
      </c>
      <c r="C4483" s="103">
        <v>29</v>
      </c>
      <c r="D4483" s="103">
        <v>7055</v>
      </c>
      <c r="E4483" s="162">
        <v>44281</v>
      </c>
    </row>
    <row r="4484" spans="1:5" x14ac:dyDescent="0.2">
      <c r="A4484" s="103">
        <v>1626</v>
      </c>
      <c r="B4484" t="s">
        <v>79</v>
      </c>
      <c r="C4484" s="103">
        <v>28</v>
      </c>
      <c r="D4484" s="103">
        <v>14983</v>
      </c>
      <c r="E4484" s="162">
        <v>44281</v>
      </c>
    </row>
    <row r="4485" spans="1:5" x14ac:dyDescent="0.2">
      <c r="A4485" s="103">
        <v>3737</v>
      </c>
      <c r="B4485" t="s">
        <v>145</v>
      </c>
      <c r="C4485" s="103">
        <v>26</v>
      </c>
      <c r="D4485" s="103">
        <v>21024</v>
      </c>
      <c r="E4485" s="162">
        <v>44281</v>
      </c>
    </row>
    <row r="4486" spans="1:5" x14ac:dyDescent="0.2">
      <c r="A4486" s="103">
        <v>1605</v>
      </c>
      <c r="B4486" t="s">
        <v>80</v>
      </c>
      <c r="C4486" s="103">
        <v>25</v>
      </c>
      <c r="D4486" s="103">
        <v>10687</v>
      </c>
      <c r="E4486" s="162">
        <v>44281</v>
      </c>
    </row>
    <row r="4487" spans="1:5" x14ac:dyDescent="0.2">
      <c r="A4487" s="103">
        <v>1601</v>
      </c>
      <c r="B4487" t="s">
        <v>81</v>
      </c>
      <c r="C4487" s="103">
        <v>24</v>
      </c>
      <c r="D4487" s="103">
        <v>11290</v>
      </c>
      <c r="E4487" s="162">
        <v>44281</v>
      </c>
    </row>
    <row r="4488" spans="1:5" x14ac:dyDescent="0.2">
      <c r="A4488" s="103">
        <v>3723</v>
      </c>
      <c r="B4488" t="s">
        <v>113</v>
      </c>
      <c r="C4488" s="103">
        <v>24</v>
      </c>
      <c r="D4488" s="103">
        <v>17194</v>
      </c>
      <c r="E4488" s="162">
        <v>44281</v>
      </c>
    </row>
    <row r="4489" spans="1:5" x14ac:dyDescent="0.2">
      <c r="A4489" s="103">
        <v>3765</v>
      </c>
      <c r="B4489" t="s">
        <v>119</v>
      </c>
      <c r="C4489" s="103">
        <v>21</v>
      </c>
      <c r="D4489" s="103">
        <v>8391</v>
      </c>
      <c r="E4489" s="162">
        <v>44281</v>
      </c>
    </row>
    <row r="4490" spans="1:5" x14ac:dyDescent="0.2">
      <c r="A4490" s="103">
        <v>3791</v>
      </c>
      <c r="B4490" t="s">
        <v>143</v>
      </c>
      <c r="C4490" s="103">
        <v>20</v>
      </c>
      <c r="D4490" s="103">
        <v>15143</v>
      </c>
      <c r="E4490" s="162">
        <v>44281</v>
      </c>
    </row>
    <row r="4491" spans="1:5" x14ac:dyDescent="0.2">
      <c r="A4491" s="103">
        <v>3715</v>
      </c>
      <c r="B4491" t="s">
        <v>122</v>
      </c>
      <c r="C4491" s="103">
        <v>20</v>
      </c>
      <c r="D4491" s="103">
        <v>11467</v>
      </c>
      <c r="E4491" s="162">
        <v>44281</v>
      </c>
    </row>
    <row r="4492" spans="1:5" x14ac:dyDescent="0.2">
      <c r="A4492" s="103">
        <v>5619</v>
      </c>
      <c r="B4492" t="s">
        <v>102</v>
      </c>
      <c r="C4492" s="103">
        <v>17</v>
      </c>
      <c r="D4492" s="103">
        <v>7250</v>
      </c>
      <c r="E4492" s="162">
        <v>44281</v>
      </c>
    </row>
    <row r="4493" spans="1:5" x14ac:dyDescent="0.2">
      <c r="A4493" s="103">
        <v>5620</v>
      </c>
      <c r="B4493" t="s">
        <v>110</v>
      </c>
      <c r="C4493" s="103">
        <v>17</v>
      </c>
      <c r="D4493" s="103">
        <v>4673</v>
      </c>
      <c r="E4493" s="162">
        <v>44281</v>
      </c>
    </row>
    <row r="4494" spans="1:5" x14ac:dyDescent="0.2">
      <c r="A4494" s="103">
        <v>5617</v>
      </c>
      <c r="B4494" t="s">
        <v>103</v>
      </c>
      <c r="C4494" s="103">
        <v>16</v>
      </c>
      <c r="D4494" s="103">
        <v>4464</v>
      </c>
      <c r="E4494" s="162">
        <v>44281</v>
      </c>
    </row>
    <row r="4495" spans="1:5" x14ac:dyDescent="0.2">
      <c r="A4495" s="103">
        <v>5602</v>
      </c>
      <c r="B4495" t="s">
        <v>107</v>
      </c>
      <c r="C4495" s="103">
        <v>13</v>
      </c>
      <c r="D4495" s="103">
        <v>8472</v>
      </c>
      <c r="E4495" s="162">
        <v>44281</v>
      </c>
    </row>
    <row r="4496" spans="1:5" x14ac:dyDescent="0.2">
      <c r="A4496" s="103">
        <v>5621</v>
      </c>
      <c r="B4496" t="s">
        <v>100</v>
      </c>
      <c r="C4496" s="103">
        <v>12</v>
      </c>
      <c r="D4496" s="103">
        <v>6316</v>
      </c>
      <c r="E4496" s="162">
        <v>44281</v>
      </c>
    </row>
    <row r="4497" spans="1:5" x14ac:dyDescent="0.2">
      <c r="A4497" s="103">
        <v>5605</v>
      </c>
      <c r="B4497" t="s">
        <v>101</v>
      </c>
      <c r="C4497" s="103">
        <v>11</v>
      </c>
      <c r="D4497" s="103">
        <v>7523</v>
      </c>
      <c r="E4497" s="162">
        <v>44281</v>
      </c>
    </row>
    <row r="4498" spans="1:5" x14ac:dyDescent="0.2">
      <c r="A4498" s="103">
        <v>3806</v>
      </c>
      <c r="B4498" t="s">
        <v>118</v>
      </c>
      <c r="C4498" s="103">
        <v>11</v>
      </c>
      <c r="D4498" s="103">
        <v>4643</v>
      </c>
      <c r="E4498" s="162">
        <v>44281</v>
      </c>
    </row>
    <row r="4499" spans="1:5" x14ac:dyDescent="0.2">
      <c r="A4499" s="103">
        <v>1613</v>
      </c>
      <c r="B4499" t="s">
        <v>84</v>
      </c>
      <c r="C4499" s="103">
        <v>9</v>
      </c>
      <c r="D4499" s="103">
        <v>3114</v>
      </c>
      <c r="E4499" s="162">
        <v>44281</v>
      </c>
    </row>
    <row r="4500" spans="1:5" x14ac:dyDescent="0.2">
      <c r="A4500" s="103">
        <v>3780</v>
      </c>
      <c r="B4500" t="s">
        <v>148</v>
      </c>
      <c r="C4500" s="103">
        <v>38</v>
      </c>
      <c r="D4500" s="103">
        <v>7961</v>
      </c>
      <c r="E4500" s="162">
        <v>44282</v>
      </c>
    </row>
    <row r="4501" spans="1:5" x14ac:dyDescent="0.2">
      <c r="A4501" s="103">
        <v>3718</v>
      </c>
      <c r="B4501" t="s">
        <v>123</v>
      </c>
      <c r="C4501" s="103">
        <v>33</v>
      </c>
      <c r="D4501" s="103">
        <v>11603</v>
      </c>
      <c r="E4501" s="162">
        <v>44282</v>
      </c>
    </row>
    <row r="4502" spans="1:5" x14ac:dyDescent="0.2">
      <c r="A4502" s="103">
        <v>3752</v>
      </c>
      <c r="B4502" t="s">
        <v>142</v>
      </c>
      <c r="C4502" s="103">
        <v>29</v>
      </c>
      <c r="D4502" s="103">
        <v>9440</v>
      </c>
      <c r="E4502" s="162">
        <v>44282</v>
      </c>
    </row>
    <row r="4503" spans="1:5" x14ac:dyDescent="0.2">
      <c r="A4503" s="103">
        <v>3787</v>
      </c>
      <c r="B4503" t="s">
        <v>128</v>
      </c>
      <c r="C4503" s="103">
        <v>27</v>
      </c>
      <c r="D4503" s="103">
        <v>14493</v>
      </c>
      <c r="E4503" s="162">
        <v>44282</v>
      </c>
    </row>
    <row r="4504" spans="1:5" x14ac:dyDescent="0.2">
      <c r="A4504" s="103">
        <v>3753</v>
      </c>
      <c r="B4504" t="s">
        <v>129</v>
      </c>
      <c r="C4504" s="103">
        <v>26</v>
      </c>
      <c r="D4504" s="103">
        <v>13441</v>
      </c>
      <c r="E4504" s="162">
        <v>44282</v>
      </c>
    </row>
    <row r="4505" spans="1:5" x14ac:dyDescent="0.2">
      <c r="A4505" s="103">
        <v>3737</v>
      </c>
      <c r="B4505" t="s">
        <v>145</v>
      </c>
      <c r="C4505" s="103">
        <v>25</v>
      </c>
      <c r="D4505" s="103">
        <v>8618</v>
      </c>
      <c r="E4505" s="162">
        <v>44282</v>
      </c>
    </row>
    <row r="4506" spans="1:5" x14ac:dyDescent="0.2">
      <c r="A4506" s="103">
        <v>3764</v>
      </c>
      <c r="B4506" t="s">
        <v>139</v>
      </c>
      <c r="C4506" s="103">
        <v>24</v>
      </c>
      <c r="D4506" s="103">
        <v>17446</v>
      </c>
      <c r="E4506" s="162">
        <v>44282</v>
      </c>
    </row>
    <row r="4507" spans="1:5" x14ac:dyDescent="0.2">
      <c r="A4507" s="103">
        <v>3723</v>
      </c>
      <c r="B4507" t="s">
        <v>113</v>
      </c>
      <c r="C4507" s="103">
        <v>23</v>
      </c>
      <c r="D4507" s="103">
        <v>16716</v>
      </c>
      <c r="E4507" s="162">
        <v>44282</v>
      </c>
    </row>
    <row r="4508" spans="1:5" x14ac:dyDescent="0.2">
      <c r="A4508" s="103">
        <v>3842</v>
      </c>
      <c r="B4508" t="s">
        <v>137</v>
      </c>
      <c r="C4508" s="103">
        <v>22</v>
      </c>
      <c r="D4508" s="103">
        <v>13460</v>
      </c>
      <c r="E4508" s="162">
        <v>44282</v>
      </c>
    </row>
    <row r="4509" spans="1:5" x14ac:dyDescent="0.2">
      <c r="A4509" s="103">
        <v>3849</v>
      </c>
      <c r="B4509" t="s">
        <v>147</v>
      </c>
      <c r="C4509" s="103">
        <v>22</v>
      </c>
      <c r="D4509" s="103">
        <v>11114</v>
      </c>
      <c r="E4509" s="162">
        <v>44282</v>
      </c>
    </row>
    <row r="4510" spans="1:5" x14ac:dyDescent="0.2">
      <c r="A4510" s="103">
        <v>3788</v>
      </c>
      <c r="B4510" t="s">
        <v>127</v>
      </c>
      <c r="C4510" s="103">
        <v>21</v>
      </c>
      <c r="D4510" s="103">
        <v>13913</v>
      </c>
      <c r="E4510" s="162">
        <v>44282</v>
      </c>
    </row>
    <row r="4511" spans="1:5" x14ac:dyDescent="0.2">
      <c r="A4511" s="103">
        <v>3806</v>
      </c>
      <c r="B4511" t="s">
        <v>118</v>
      </c>
      <c r="C4511" s="103">
        <v>21</v>
      </c>
      <c r="D4511" s="103">
        <v>3536</v>
      </c>
      <c r="E4511" s="162">
        <v>44282</v>
      </c>
    </row>
    <row r="4512" spans="1:5" x14ac:dyDescent="0.2">
      <c r="A4512" s="103">
        <v>1613</v>
      </c>
      <c r="B4512" t="s">
        <v>84</v>
      </c>
      <c r="C4512" s="103">
        <v>20</v>
      </c>
      <c r="D4512" s="103">
        <v>8618</v>
      </c>
      <c r="E4512" s="162">
        <v>44282</v>
      </c>
    </row>
    <row r="4513" spans="1:5" x14ac:dyDescent="0.2">
      <c r="A4513" s="103">
        <v>3765</v>
      </c>
      <c r="B4513" t="s">
        <v>119</v>
      </c>
      <c r="C4513" s="103">
        <v>20</v>
      </c>
      <c r="D4513" s="103">
        <v>8526</v>
      </c>
      <c r="E4513" s="162">
        <v>44282</v>
      </c>
    </row>
    <row r="4514" spans="1:5" x14ac:dyDescent="0.2">
      <c r="A4514" s="103">
        <v>3846</v>
      </c>
      <c r="B4514" t="s">
        <v>120</v>
      </c>
      <c r="C4514" s="103">
        <v>20</v>
      </c>
      <c r="D4514" s="103">
        <v>8590</v>
      </c>
      <c r="E4514" s="162">
        <v>44282</v>
      </c>
    </row>
    <row r="4515" spans="1:5" x14ac:dyDescent="0.2">
      <c r="A4515" s="103">
        <v>1626</v>
      </c>
      <c r="B4515" t="s">
        <v>79</v>
      </c>
      <c r="C4515" s="103">
        <v>19</v>
      </c>
      <c r="D4515" s="103">
        <v>8531</v>
      </c>
      <c r="E4515" s="162">
        <v>44282</v>
      </c>
    </row>
    <row r="4516" spans="1:5" x14ac:dyDescent="0.2">
      <c r="A4516" s="103">
        <v>3776</v>
      </c>
      <c r="B4516" t="s">
        <v>134</v>
      </c>
      <c r="C4516" s="103">
        <v>19</v>
      </c>
      <c r="D4516" s="103">
        <v>8945</v>
      </c>
      <c r="E4516" s="162">
        <v>44282</v>
      </c>
    </row>
    <row r="4517" spans="1:5" x14ac:dyDescent="0.2">
      <c r="A4517" s="103">
        <v>3722</v>
      </c>
      <c r="B4517" t="s">
        <v>99</v>
      </c>
      <c r="C4517" s="103">
        <v>17</v>
      </c>
      <c r="D4517" s="103">
        <v>8838</v>
      </c>
      <c r="E4517" s="162">
        <v>44282</v>
      </c>
    </row>
    <row r="4518" spans="1:5" x14ac:dyDescent="0.2">
      <c r="A4518" s="103">
        <v>3824</v>
      </c>
      <c r="B4518" t="s">
        <v>135</v>
      </c>
      <c r="C4518" s="103">
        <v>17</v>
      </c>
      <c r="D4518" s="103">
        <v>6046</v>
      </c>
      <c r="E4518" s="162">
        <v>44282</v>
      </c>
    </row>
    <row r="4519" spans="1:5" x14ac:dyDescent="0.2">
      <c r="A4519" s="103">
        <v>3791</v>
      </c>
      <c r="B4519" t="s">
        <v>143</v>
      </c>
      <c r="C4519" s="103">
        <v>16</v>
      </c>
      <c r="D4519" s="103">
        <v>9634</v>
      </c>
      <c r="E4519" s="162">
        <v>44282</v>
      </c>
    </row>
    <row r="4520" spans="1:5" x14ac:dyDescent="0.2">
      <c r="A4520" s="103">
        <v>3715</v>
      </c>
      <c r="B4520" t="s">
        <v>122</v>
      </c>
      <c r="C4520" s="103">
        <v>15</v>
      </c>
      <c r="D4520" s="103">
        <v>9145</v>
      </c>
      <c r="E4520" s="162">
        <v>44282</v>
      </c>
    </row>
    <row r="4521" spans="1:5" x14ac:dyDescent="0.2">
      <c r="A4521" s="103">
        <v>3863</v>
      </c>
      <c r="B4521" t="s">
        <v>133</v>
      </c>
      <c r="C4521" s="103">
        <v>13</v>
      </c>
      <c r="D4521" s="103">
        <v>6875</v>
      </c>
      <c r="E4521" s="162">
        <v>44282</v>
      </c>
    </row>
    <row r="4522" spans="1:5" x14ac:dyDescent="0.2">
      <c r="A4522" s="103">
        <v>1602</v>
      </c>
      <c r="B4522" t="s">
        <v>88</v>
      </c>
      <c r="C4522" s="103">
        <v>12</v>
      </c>
      <c r="D4522" s="103">
        <v>5966</v>
      </c>
      <c r="E4522" s="162">
        <v>44282</v>
      </c>
    </row>
    <row r="4523" spans="1:5" x14ac:dyDescent="0.2">
      <c r="A4523" s="103">
        <v>3736</v>
      </c>
      <c r="B4523" t="s">
        <v>146</v>
      </c>
      <c r="C4523" s="103">
        <v>12</v>
      </c>
      <c r="D4523" s="103">
        <v>4379</v>
      </c>
      <c r="E4523" s="162">
        <v>44282</v>
      </c>
    </row>
    <row r="4524" spans="1:5" x14ac:dyDescent="0.2">
      <c r="A4524" s="103">
        <v>3742</v>
      </c>
      <c r="B4524" t="s">
        <v>121</v>
      </c>
      <c r="C4524" s="103">
        <v>12</v>
      </c>
      <c r="D4524" s="103">
        <v>11210</v>
      </c>
      <c r="E4524" s="162">
        <v>44282</v>
      </c>
    </row>
    <row r="4525" spans="1:5" x14ac:dyDescent="0.2">
      <c r="A4525" s="103">
        <v>1607</v>
      </c>
      <c r="B4525" t="s">
        <v>87</v>
      </c>
      <c r="C4525" s="103">
        <v>11</v>
      </c>
      <c r="D4525" s="103">
        <v>3939</v>
      </c>
      <c r="E4525" s="162">
        <v>44282</v>
      </c>
    </row>
    <row r="4526" spans="1:5" x14ac:dyDescent="0.2">
      <c r="A4526" s="103">
        <v>1632</v>
      </c>
      <c r="B4526" t="s">
        <v>85</v>
      </c>
      <c r="C4526" s="103">
        <v>7</v>
      </c>
      <c r="D4526" s="103">
        <v>2926</v>
      </c>
      <c r="E4526" s="162">
        <v>44282</v>
      </c>
    </row>
    <row r="4527" spans="1:5" x14ac:dyDescent="0.2">
      <c r="A4527" s="103">
        <v>1603</v>
      </c>
      <c r="B4527" t="s">
        <v>89</v>
      </c>
      <c r="C4527" s="103">
        <v>7</v>
      </c>
      <c r="D4527" s="103">
        <v>2150</v>
      </c>
      <c r="E4527" s="162">
        <v>44282</v>
      </c>
    </row>
    <row r="4528" spans="1:5" x14ac:dyDescent="0.2">
      <c r="A4528" s="103">
        <v>3860</v>
      </c>
      <c r="B4528" t="s">
        <v>115</v>
      </c>
      <c r="C4528" s="103">
        <v>2</v>
      </c>
      <c r="D4528" s="103">
        <v>2484</v>
      </c>
      <c r="E4528" s="162">
        <v>44282</v>
      </c>
    </row>
    <row r="4529" spans="1:5" x14ac:dyDescent="0.2">
      <c r="A4529" s="103">
        <v>3722</v>
      </c>
      <c r="B4529" t="s">
        <v>99</v>
      </c>
      <c r="C4529" s="103">
        <v>27</v>
      </c>
      <c r="D4529" s="103">
        <v>10119</v>
      </c>
      <c r="E4529" s="162">
        <v>44283</v>
      </c>
    </row>
    <row r="4530" spans="1:5" x14ac:dyDescent="0.2">
      <c r="A4530" s="103">
        <v>3843</v>
      </c>
      <c r="B4530" t="s">
        <v>125</v>
      </c>
      <c r="C4530" s="103">
        <v>24</v>
      </c>
      <c r="D4530" s="103">
        <v>7285</v>
      </c>
      <c r="E4530" s="162">
        <v>44283</v>
      </c>
    </row>
    <row r="4531" spans="1:5" x14ac:dyDescent="0.2">
      <c r="A4531" s="103">
        <v>1601</v>
      </c>
      <c r="B4531" t="s">
        <v>81</v>
      </c>
      <c r="C4531" s="103">
        <v>23</v>
      </c>
      <c r="D4531" s="103">
        <v>10411</v>
      </c>
      <c r="E4531" s="162">
        <v>44283</v>
      </c>
    </row>
    <row r="4532" spans="1:5" x14ac:dyDescent="0.2">
      <c r="A4532" s="103">
        <v>3859</v>
      </c>
      <c r="B4532" t="s">
        <v>117</v>
      </c>
      <c r="C4532" s="103">
        <v>22</v>
      </c>
      <c r="D4532" s="103">
        <v>7136</v>
      </c>
      <c r="E4532" s="162">
        <v>44283</v>
      </c>
    </row>
    <row r="4533" spans="1:5" x14ac:dyDescent="0.2">
      <c r="A4533" s="103">
        <v>3787</v>
      </c>
      <c r="B4533" t="s">
        <v>128</v>
      </c>
      <c r="C4533" s="103">
        <v>21</v>
      </c>
      <c r="D4533" s="103">
        <v>13935</v>
      </c>
      <c r="E4533" s="162">
        <v>44283</v>
      </c>
    </row>
    <row r="4534" spans="1:5" x14ac:dyDescent="0.2">
      <c r="A4534" s="103">
        <v>3739</v>
      </c>
      <c r="B4534" t="s">
        <v>141</v>
      </c>
      <c r="C4534" s="103">
        <v>21</v>
      </c>
      <c r="D4534" s="103">
        <v>10346</v>
      </c>
      <c r="E4534" s="162">
        <v>44283</v>
      </c>
    </row>
    <row r="4535" spans="1:5" x14ac:dyDescent="0.2">
      <c r="A4535" s="103">
        <v>3752</v>
      </c>
      <c r="B4535" t="s">
        <v>142</v>
      </c>
      <c r="C4535" s="103">
        <v>20</v>
      </c>
      <c r="D4535" s="103">
        <v>9027</v>
      </c>
      <c r="E4535" s="162">
        <v>44283</v>
      </c>
    </row>
    <row r="4536" spans="1:5" x14ac:dyDescent="0.2">
      <c r="A4536" s="103">
        <v>3844</v>
      </c>
      <c r="B4536" t="s">
        <v>130</v>
      </c>
      <c r="C4536" s="103">
        <v>19</v>
      </c>
      <c r="D4536" s="103">
        <v>6413</v>
      </c>
      <c r="E4536" s="162">
        <v>44283</v>
      </c>
    </row>
    <row r="4537" spans="1:5" x14ac:dyDescent="0.2">
      <c r="A4537" s="103">
        <v>3723</v>
      </c>
      <c r="B4537" t="s">
        <v>113</v>
      </c>
      <c r="C4537" s="103">
        <v>18</v>
      </c>
      <c r="D4537" s="103">
        <v>12604</v>
      </c>
      <c r="E4537" s="162">
        <v>44283</v>
      </c>
    </row>
    <row r="4538" spans="1:5" x14ac:dyDescent="0.2">
      <c r="A4538" s="103">
        <v>1626</v>
      </c>
      <c r="B4538" t="s">
        <v>79</v>
      </c>
      <c r="C4538" s="103">
        <v>17</v>
      </c>
      <c r="D4538" s="103">
        <v>12554</v>
      </c>
      <c r="E4538" s="162">
        <v>44283</v>
      </c>
    </row>
    <row r="4539" spans="1:5" x14ac:dyDescent="0.2">
      <c r="A4539" s="103">
        <v>3767</v>
      </c>
      <c r="B4539" t="s">
        <v>126</v>
      </c>
      <c r="C4539" s="103">
        <v>17</v>
      </c>
      <c r="D4539" s="103">
        <v>8674</v>
      </c>
      <c r="E4539" s="162">
        <v>44283</v>
      </c>
    </row>
    <row r="4540" spans="1:5" x14ac:dyDescent="0.2">
      <c r="A4540" s="103">
        <v>1636</v>
      </c>
      <c r="B4540" t="s">
        <v>82</v>
      </c>
      <c r="C4540" s="103">
        <v>17</v>
      </c>
      <c r="D4540" s="103">
        <v>11866</v>
      </c>
      <c r="E4540" s="162">
        <v>44283</v>
      </c>
    </row>
    <row r="4541" spans="1:5" x14ac:dyDescent="0.2">
      <c r="A4541" s="103">
        <v>3867</v>
      </c>
      <c r="B4541" t="s">
        <v>144</v>
      </c>
      <c r="C4541" s="103">
        <v>16</v>
      </c>
      <c r="D4541" s="103">
        <v>8907</v>
      </c>
      <c r="E4541" s="162">
        <v>44283</v>
      </c>
    </row>
    <row r="4542" spans="1:5" x14ac:dyDescent="0.2">
      <c r="A4542" s="103">
        <v>3784</v>
      </c>
      <c r="B4542" t="s">
        <v>136</v>
      </c>
      <c r="C4542" s="103">
        <v>15</v>
      </c>
      <c r="D4542" s="103">
        <v>11882</v>
      </c>
      <c r="E4542" s="162">
        <v>44283</v>
      </c>
    </row>
    <row r="4543" spans="1:5" x14ac:dyDescent="0.2">
      <c r="A4543" s="103">
        <v>3797</v>
      </c>
      <c r="B4543" t="s">
        <v>112</v>
      </c>
      <c r="C4543" s="103">
        <v>14</v>
      </c>
      <c r="D4543" s="103">
        <v>8474</v>
      </c>
      <c r="E4543" s="162">
        <v>44283</v>
      </c>
    </row>
    <row r="4544" spans="1:5" x14ac:dyDescent="0.2">
      <c r="A4544" s="103">
        <v>3846</v>
      </c>
      <c r="B4544" t="s">
        <v>120</v>
      </c>
      <c r="C4544" s="103">
        <v>13</v>
      </c>
      <c r="D4544" s="103">
        <v>3541</v>
      </c>
      <c r="E4544" s="162">
        <v>44283</v>
      </c>
    </row>
    <row r="4545" spans="1:5" x14ac:dyDescent="0.2">
      <c r="A4545" s="103">
        <v>3736</v>
      </c>
      <c r="B4545" t="s">
        <v>146</v>
      </c>
      <c r="C4545" s="103">
        <v>13</v>
      </c>
      <c r="D4545" s="103">
        <v>10433</v>
      </c>
      <c r="E4545" s="162">
        <v>44283</v>
      </c>
    </row>
    <row r="4546" spans="1:5" x14ac:dyDescent="0.2">
      <c r="A4546" s="103">
        <v>1619</v>
      </c>
      <c r="B4546" t="s">
        <v>83</v>
      </c>
      <c r="C4546" s="103">
        <v>12</v>
      </c>
      <c r="D4546" s="103">
        <v>8195</v>
      </c>
      <c r="E4546" s="162">
        <v>44283</v>
      </c>
    </row>
    <row r="4547" spans="1:5" x14ac:dyDescent="0.2">
      <c r="A4547" s="103">
        <v>3765</v>
      </c>
      <c r="B4547" t="s">
        <v>119</v>
      </c>
      <c r="C4547" s="103">
        <v>11</v>
      </c>
      <c r="D4547" s="103">
        <v>4704</v>
      </c>
      <c r="E4547" s="162">
        <v>44283</v>
      </c>
    </row>
    <row r="4548" spans="1:5" x14ac:dyDescent="0.2">
      <c r="A4548" s="103">
        <v>3783</v>
      </c>
      <c r="B4548" t="s">
        <v>124</v>
      </c>
      <c r="C4548" s="103">
        <v>9</v>
      </c>
      <c r="D4548" s="103">
        <v>7322</v>
      </c>
      <c r="E4548" s="162">
        <v>44283</v>
      </c>
    </row>
    <row r="4549" spans="1:5" x14ac:dyDescent="0.2">
      <c r="A4549" s="103">
        <v>3806</v>
      </c>
      <c r="B4549" t="s">
        <v>118</v>
      </c>
      <c r="C4549" s="103">
        <v>5</v>
      </c>
      <c r="D4549" s="103">
        <v>1341</v>
      </c>
      <c r="E4549" s="162">
        <v>44283</v>
      </c>
    </row>
    <row r="4550" spans="1:5" x14ac:dyDescent="0.2">
      <c r="A4550" s="103">
        <v>1603</v>
      </c>
      <c r="B4550" t="s">
        <v>89</v>
      </c>
      <c r="C4550" s="103">
        <v>4</v>
      </c>
      <c r="D4550" s="103">
        <v>3954</v>
      </c>
      <c r="E4550" s="162">
        <v>44283</v>
      </c>
    </row>
    <row r="4551" spans="1:5" x14ac:dyDescent="0.2">
      <c r="A4551" s="103">
        <v>3722</v>
      </c>
      <c r="B4551" t="s">
        <v>99</v>
      </c>
      <c r="C4551" s="103">
        <v>56</v>
      </c>
      <c r="D4551" s="103">
        <v>12981</v>
      </c>
      <c r="E4551" s="162">
        <v>44284</v>
      </c>
    </row>
    <row r="4552" spans="1:5" x14ac:dyDescent="0.2">
      <c r="A4552" s="103">
        <v>3849</v>
      </c>
      <c r="B4552" t="s">
        <v>147</v>
      </c>
      <c r="C4552" s="103">
        <v>55</v>
      </c>
      <c r="D4552" s="103">
        <v>14623</v>
      </c>
      <c r="E4552" s="162">
        <v>44284</v>
      </c>
    </row>
    <row r="4553" spans="1:5" x14ac:dyDescent="0.2">
      <c r="A4553" s="103">
        <v>5613</v>
      </c>
      <c r="B4553" t="s">
        <v>104</v>
      </c>
      <c r="C4553" s="103">
        <v>42</v>
      </c>
      <c r="D4553" s="103">
        <v>10430</v>
      </c>
      <c r="E4553" s="162">
        <v>44284</v>
      </c>
    </row>
    <row r="4554" spans="1:5" x14ac:dyDescent="0.2">
      <c r="A4554" s="103">
        <v>5603</v>
      </c>
      <c r="B4554" t="s">
        <v>109</v>
      </c>
      <c r="C4554" s="103">
        <v>42</v>
      </c>
      <c r="D4554" s="103">
        <v>6067</v>
      </c>
      <c r="E4554" s="162">
        <v>44284</v>
      </c>
    </row>
    <row r="4555" spans="1:5" x14ac:dyDescent="0.2">
      <c r="A4555" s="103">
        <v>5614</v>
      </c>
      <c r="B4555" t="s">
        <v>106</v>
      </c>
      <c r="C4555" s="103">
        <v>41</v>
      </c>
      <c r="D4555" s="103">
        <v>9336</v>
      </c>
      <c r="E4555" s="162">
        <v>44284</v>
      </c>
    </row>
    <row r="4556" spans="1:5" x14ac:dyDescent="0.2">
      <c r="A4556" s="103">
        <v>3752</v>
      </c>
      <c r="B4556" t="s">
        <v>142</v>
      </c>
      <c r="C4556" s="103">
        <v>38</v>
      </c>
      <c r="D4556" s="103">
        <v>15417</v>
      </c>
      <c r="E4556" s="162">
        <v>44284</v>
      </c>
    </row>
    <row r="4557" spans="1:5" x14ac:dyDescent="0.2">
      <c r="A4557" s="103">
        <v>3824</v>
      </c>
      <c r="B4557" t="s">
        <v>135</v>
      </c>
      <c r="C4557" s="103">
        <v>38</v>
      </c>
      <c r="D4557" s="103">
        <v>13833</v>
      </c>
      <c r="E4557" s="162">
        <v>44284</v>
      </c>
    </row>
    <row r="4558" spans="1:5" x14ac:dyDescent="0.2">
      <c r="A4558" s="103">
        <v>3764</v>
      </c>
      <c r="B4558" t="s">
        <v>139</v>
      </c>
      <c r="C4558" s="103">
        <v>37</v>
      </c>
      <c r="D4558" s="103">
        <v>11790</v>
      </c>
      <c r="E4558" s="162">
        <v>44284</v>
      </c>
    </row>
    <row r="4559" spans="1:5" x14ac:dyDescent="0.2">
      <c r="A4559" s="103">
        <v>3751</v>
      </c>
      <c r="B4559" t="s">
        <v>111</v>
      </c>
      <c r="C4559" s="103">
        <v>36</v>
      </c>
      <c r="D4559" s="103">
        <v>13461</v>
      </c>
      <c r="E4559" s="162">
        <v>44284</v>
      </c>
    </row>
    <row r="4560" spans="1:5" x14ac:dyDescent="0.2">
      <c r="A4560" s="103">
        <v>3859</v>
      </c>
      <c r="B4560" t="s">
        <v>117</v>
      </c>
      <c r="C4560" s="103">
        <v>36</v>
      </c>
      <c r="D4560" s="103">
        <v>16163</v>
      </c>
      <c r="E4560" s="162">
        <v>44284</v>
      </c>
    </row>
    <row r="4561" spans="1:5" x14ac:dyDescent="0.2">
      <c r="A4561" s="103">
        <v>3867</v>
      </c>
      <c r="B4561" t="s">
        <v>144</v>
      </c>
      <c r="C4561" s="103">
        <v>34</v>
      </c>
      <c r="D4561" s="103">
        <v>14968</v>
      </c>
      <c r="E4561" s="162">
        <v>44284</v>
      </c>
    </row>
    <row r="4562" spans="1:5" x14ac:dyDescent="0.2">
      <c r="A4562" s="103">
        <v>1608</v>
      </c>
      <c r="B4562" t="s">
        <v>78</v>
      </c>
      <c r="C4562" s="103">
        <v>32</v>
      </c>
      <c r="D4562" s="103">
        <v>13687</v>
      </c>
      <c r="E4562" s="162">
        <v>44284</v>
      </c>
    </row>
    <row r="4563" spans="1:5" x14ac:dyDescent="0.2">
      <c r="A4563" s="103">
        <v>3788</v>
      </c>
      <c r="B4563" t="s">
        <v>127</v>
      </c>
      <c r="C4563" s="103">
        <v>31</v>
      </c>
      <c r="D4563" s="103">
        <v>16587</v>
      </c>
      <c r="E4563" s="162">
        <v>44284</v>
      </c>
    </row>
    <row r="4564" spans="1:5" x14ac:dyDescent="0.2">
      <c r="A4564" s="103">
        <v>3842</v>
      </c>
      <c r="B4564" t="s">
        <v>137</v>
      </c>
      <c r="C4564" s="103">
        <v>30</v>
      </c>
      <c r="D4564" s="103">
        <v>14040</v>
      </c>
      <c r="E4564" s="162">
        <v>44284</v>
      </c>
    </row>
    <row r="4565" spans="1:5" x14ac:dyDescent="0.2">
      <c r="A4565" s="103">
        <v>3761</v>
      </c>
      <c r="B4565" t="s">
        <v>140</v>
      </c>
      <c r="C4565" s="103">
        <v>30</v>
      </c>
      <c r="D4565" s="103">
        <v>11305</v>
      </c>
      <c r="E4565" s="162">
        <v>44284</v>
      </c>
    </row>
    <row r="4566" spans="1:5" x14ac:dyDescent="0.2">
      <c r="A4566" s="103">
        <v>3791</v>
      </c>
      <c r="B4566" t="s">
        <v>143</v>
      </c>
      <c r="C4566" s="103">
        <v>30</v>
      </c>
      <c r="D4566" s="103">
        <v>11166</v>
      </c>
      <c r="E4566" s="162">
        <v>44284</v>
      </c>
    </row>
    <row r="4567" spans="1:5" x14ac:dyDescent="0.2">
      <c r="A4567" s="103">
        <v>3736</v>
      </c>
      <c r="B4567" t="s">
        <v>146</v>
      </c>
      <c r="C4567" s="103">
        <v>30</v>
      </c>
      <c r="D4567" s="103">
        <v>12511</v>
      </c>
      <c r="E4567" s="162">
        <v>44284</v>
      </c>
    </row>
    <row r="4568" spans="1:5" x14ac:dyDescent="0.2">
      <c r="A4568" s="103">
        <v>3863</v>
      </c>
      <c r="B4568" t="s">
        <v>133</v>
      </c>
      <c r="C4568" s="103">
        <v>29</v>
      </c>
      <c r="D4568" s="103">
        <v>15859</v>
      </c>
      <c r="E4568" s="162">
        <v>44284</v>
      </c>
    </row>
    <row r="4569" spans="1:5" x14ac:dyDescent="0.2">
      <c r="A4569" s="103">
        <v>3784</v>
      </c>
      <c r="B4569" t="s">
        <v>136</v>
      </c>
      <c r="C4569" s="103">
        <v>29</v>
      </c>
      <c r="D4569" s="103">
        <v>13768</v>
      </c>
      <c r="E4569" s="162">
        <v>44284</v>
      </c>
    </row>
    <row r="4570" spans="1:5" x14ac:dyDescent="0.2">
      <c r="A4570" s="103">
        <v>3860</v>
      </c>
      <c r="B4570" t="s">
        <v>115</v>
      </c>
      <c r="C4570" s="103">
        <v>28</v>
      </c>
      <c r="D4570" s="103">
        <v>10713</v>
      </c>
      <c r="E4570" s="162">
        <v>44284</v>
      </c>
    </row>
    <row r="4571" spans="1:5" x14ac:dyDescent="0.2">
      <c r="A4571" s="103">
        <v>3753</v>
      </c>
      <c r="B4571" t="s">
        <v>129</v>
      </c>
      <c r="C4571" s="103">
        <v>28</v>
      </c>
      <c r="D4571" s="103">
        <v>14988</v>
      </c>
      <c r="E4571" s="162">
        <v>44284</v>
      </c>
    </row>
    <row r="4572" spans="1:5" x14ac:dyDescent="0.2">
      <c r="A4572" s="103">
        <v>3776</v>
      </c>
      <c r="B4572" t="s">
        <v>134</v>
      </c>
      <c r="C4572" s="103">
        <v>28</v>
      </c>
      <c r="D4572" s="103">
        <v>13200</v>
      </c>
      <c r="E4572" s="162">
        <v>44284</v>
      </c>
    </row>
    <row r="4573" spans="1:5" x14ac:dyDescent="0.2">
      <c r="A4573" s="103">
        <v>3783</v>
      </c>
      <c r="B4573" t="s">
        <v>124</v>
      </c>
      <c r="C4573" s="103">
        <v>27</v>
      </c>
      <c r="D4573" s="103">
        <v>13277</v>
      </c>
      <c r="E4573" s="162">
        <v>44284</v>
      </c>
    </row>
    <row r="4574" spans="1:5" x14ac:dyDescent="0.2">
      <c r="A4574" s="103">
        <v>3723</v>
      </c>
      <c r="B4574" t="s">
        <v>113</v>
      </c>
      <c r="C4574" s="103">
        <v>27</v>
      </c>
      <c r="D4574" s="103">
        <v>15343</v>
      </c>
      <c r="E4574" s="162">
        <v>44284</v>
      </c>
    </row>
    <row r="4575" spans="1:5" x14ac:dyDescent="0.2">
      <c r="A4575" s="103">
        <v>1602</v>
      </c>
      <c r="B4575" t="s">
        <v>88</v>
      </c>
      <c r="C4575" s="103">
        <v>27</v>
      </c>
      <c r="D4575" s="103">
        <v>9790</v>
      </c>
      <c r="E4575" s="162">
        <v>44284</v>
      </c>
    </row>
    <row r="4576" spans="1:5" x14ac:dyDescent="0.2">
      <c r="A4576" s="103">
        <v>3737</v>
      </c>
      <c r="B4576" t="s">
        <v>145</v>
      </c>
      <c r="C4576" s="103">
        <v>25</v>
      </c>
      <c r="D4576" s="103">
        <v>15318</v>
      </c>
      <c r="E4576" s="162">
        <v>44284</v>
      </c>
    </row>
    <row r="4577" spans="1:5" x14ac:dyDescent="0.2">
      <c r="A4577" s="103">
        <v>1619</v>
      </c>
      <c r="B4577" t="s">
        <v>83</v>
      </c>
      <c r="C4577" s="103">
        <v>24</v>
      </c>
      <c r="D4577" s="103">
        <v>12356</v>
      </c>
      <c r="E4577" s="162">
        <v>44284</v>
      </c>
    </row>
    <row r="4578" spans="1:5" x14ac:dyDescent="0.2">
      <c r="A4578" s="103">
        <v>5606</v>
      </c>
      <c r="B4578" t="s">
        <v>108</v>
      </c>
      <c r="C4578" s="103">
        <v>24</v>
      </c>
      <c r="D4578" s="103">
        <v>7111</v>
      </c>
      <c r="E4578" s="162">
        <v>44284</v>
      </c>
    </row>
    <row r="4579" spans="1:5" x14ac:dyDescent="0.2">
      <c r="A4579" s="103">
        <v>3787</v>
      </c>
      <c r="B4579" t="s">
        <v>128</v>
      </c>
      <c r="C4579" s="103">
        <v>23</v>
      </c>
      <c r="D4579" s="103">
        <v>12644</v>
      </c>
      <c r="E4579" s="162">
        <v>44284</v>
      </c>
    </row>
    <row r="4580" spans="1:5" x14ac:dyDescent="0.2">
      <c r="A4580" s="103">
        <v>1636</v>
      </c>
      <c r="B4580" t="s">
        <v>82</v>
      </c>
      <c r="C4580" s="103">
        <v>22</v>
      </c>
      <c r="D4580" s="103">
        <v>10395</v>
      </c>
      <c r="E4580" s="162">
        <v>44284</v>
      </c>
    </row>
    <row r="4581" spans="1:5" x14ac:dyDescent="0.2">
      <c r="A4581" s="103">
        <v>1626</v>
      </c>
      <c r="B4581" t="s">
        <v>79</v>
      </c>
      <c r="C4581" s="103">
        <v>20</v>
      </c>
      <c r="D4581" s="103">
        <v>13522</v>
      </c>
      <c r="E4581" s="162">
        <v>44284</v>
      </c>
    </row>
    <row r="4582" spans="1:5" x14ac:dyDescent="0.2">
      <c r="A4582" s="103">
        <v>5615</v>
      </c>
      <c r="B4582" t="s">
        <v>105</v>
      </c>
      <c r="C4582" s="103">
        <v>20</v>
      </c>
      <c r="D4582" s="103">
        <v>10273</v>
      </c>
      <c r="E4582" s="162">
        <v>44284</v>
      </c>
    </row>
    <row r="4583" spans="1:5" x14ac:dyDescent="0.2">
      <c r="A4583" s="103">
        <v>3742</v>
      </c>
      <c r="B4583" t="s">
        <v>121</v>
      </c>
      <c r="C4583" s="103">
        <v>20</v>
      </c>
      <c r="D4583" s="103">
        <v>18024</v>
      </c>
      <c r="E4583" s="162">
        <v>44284</v>
      </c>
    </row>
    <row r="4584" spans="1:5" x14ac:dyDescent="0.2">
      <c r="A4584" s="103">
        <v>5617</v>
      </c>
      <c r="B4584" t="s">
        <v>103</v>
      </c>
      <c r="C4584" s="103">
        <v>19</v>
      </c>
      <c r="D4584" s="103">
        <v>6182</v>
      </c>
      <c r="E4584" s="162">
        <v>44284</v>
      </c>
    </row>
    <row r="4585" spans="1:5" x14ac:dyDescent="0.2">
      <c r="A4585" s="103">
        <v>1607</v>
      </c>
      <c r="B4585" t="s">
        <v>87</v>
      </c>
      <c r="C4585" s="103">
        <v>19</v>
      </c>
      <c r="D4585" s="103">
        <v>11901</v>
      </c>
      <c r="E4585" s="162">
        <v>44284</v>
      </c>
    </row>
    <row r="4586" spans="1:5" x14ac:dyDescent="0.2">
      <c r="A4586" s="103">
        <v>5621</v>
      </c>
      <c r="B4586" t="s">
        <v>100</v>
      </c>
      <c r="C4586" s="103">
        <v>18</v>
      </c>
      <c r="D4586" s="103">
        <v>6246</v>
      </c>
      <c r="E4586" s="162">
        <v>44284</v>
      </c>
    </row>
    <row r="4587" spans="1:5" x14ac:dyDescent="0.2">
      <c r="A4587" s="103">
        <v>5602</v>
      </c>
      <c r="B4587" t="s">
        <v>107</v>
      </c>
      <c r="C4587" s="103">
        <v>18</v>
      </c>
      <c r="D4587" s="103">
        <v>7645</v>
      </c>
      <c r="E4587" s="162">
        <v>44284</v>
      </c>
    </row>
    <row r="4588" spans="1:5" x14ac:dyDescent="0.2">
      <c r="A4588" s="103">
        <v>5605</v>
      </c>
      <c r="B4588" t="s">
        <v>101</v>
      </c>
      <c r="C4588" s="103">
        <v>17</v>
      </c>
      <c r="D4588" s="103">
        <v>13703</v>
      </c>
      <c r="E4588" s="162">
        <v>44284</v>
      </c>
    </row>
    <row r="4589" spans="1:5" x14ac:dyDescent="0.2">
      <c r="A4589" s="103">
        <v>5620</v>
      </c>
      <c r="B4589" t="s">
        <v>110</v>
      </c>
      <c r="C4589" s="103">
        <v>16</v>
      </c>
      <c r="D4589" s="103">
        <v>3407</v>
      </c>
      <c r="E4589" s="162">
        <v>44284</v>
      </c>
    </row>
    <row r="4590" spans="1:5" x14ac:dyDescent="0.2">
      <c r="A4590" s="103">
        <v>3718</v>
      </c>
      <c r="B4590" t="s">
        <v>123</v>
      </c>
      <c r="C4590" s="103">
        <v>15</v>
      </c>
      <c r="D4590" s="103">
        <v>4692</v>
      </c>
      <c r="E4590" s="162">
        <v>44284</v>
      </c>
    </row>
    <row r="4591" spans="1:5" x14ac:dyDescent="0.2">
      <c r="A4591" s="103">
        <v>1605</v>
      </c>
      <c r="B4591" t="s">
        <v>80</v>
      </c>
      <c r="C4591" s="103">
        <v>14</v>
      </c>
      <c r="D4591" s="103">
        <v>5935</v>
      </c>
      <c r="E4591" s="162">
        <v>44284</v>
      </c>
    </row>
    <row r="4592" spans="1:5" x14ac:dyDescent="0.2">
      <c r="A4592" s="103">
        <v>3843</v>
      </c>
      <c r="B4592" t="s">
        <v>125</v>
      </c>
      <c r="C4592" s="103">
        <v>14</v>
      </c>
      <c r="D4592" s="103">
        <v>4648</v>
      </c>
      <c r="E4592" s="162">
        <v>44284</v>
      </c>
    </row>
    <row r="4593" spans="1:5" x14ac:dyDescent="0.2">
      <c r="A4593" s="103">
        <v>3846</v>
      </c>
      <c r="B4593" t="s">
        <v>120</v>
      </c>
      <c r="C4593" s="103">
        <v>13</v>
      </c>
      <c r="D4593" s="103">
        <v>3281</v>
      </c>
      <c r="E4593" s="162">
        <v>44284</v>
      </c>
    </row>
    <row r="4594" spans="1:5" x14ac:dyDescent="0.2">
      <c r="A4594" s="103">
        <v>3715</v>
      </c>
      <c r="B4594" t="s">
        <v>122</v>
      </c>
      <c r="C4594" s="103">
        <v>13</v>
      </c>
      <c r="D4594" s="103">
        <v>8493</v>
      </c>
      <c r="E4594" s="162">
        <v>44284</v>
      </c>
    </row>
    <row r="4595" spans="1:5" x14ac:dyDescent="0.2">
      <c r="A4595" s="103">
        <v>3797</v>
      </c>
      <c r="B4595" t="s">
        <v>112</v>
      </c>
      <c r="C4595" s="103">
        <v>12</v>
      </c>
      <c r="D4595" s="103">
        <v>6567</v>
      </c>
      <c r="E4595" s="162">
        <v>44284</v>
      </c>
    </row>
    <row r="4596" spans="1:5" x14ac:dyDescent="0.2">
      <c r="A4596" s="103">
        <v>5619</v>
      </c>
      <c r="B4596" t="s">
        <v>102</v>
      </c>
      <c r="C4596" s="103">
        <v>12</v>
      </c>
      <c r="D4596" s="103">
        <v>8037</v>
      </c>
      <c r="E4596" s="162">
        <v>44284</v>
      </c>
    </row>
    <row r="4597" spans="1:5" x14ac:dyDescent="0.2">
      <c r="A4597" s="103">
        <v>3765</v>
      </c>
      <c r="B4597" t="s">
        <v>119</v>
      </c>
      <c r="C4597" s="103">
        <v>12</v>
      </c>
      <c r="D4597" s="103">
        <v>4731</v>
      </c>
      <c r="E4597" s="162">
        <v>44284</v>
      </c>
    </row>
    <row r="4598" spans="1:5" x14ac:dyDescent="0.2">
      <c r="A4598" s="103">
        <v>3780</v>
      </c>
      <c r="B4598" t="s">
        <v>148</v>
      </c>
      <c r="C4598" s="103">
        <v>11</v>
      </c>
      <c r="D4598" s="103">
        <v>1635</v>
      </c>
      <c r="E4598" s="162">
        <v>44284</v>
      </c>
    </row>
    <row r="4599" spans="1:5" x14ac:dyDescent="0.2">
      <c r="A4599" s="103">
        <v>1603</v>
      </c>
      <c r="B4599" t="s">
        <v>89</v>
      </c>
      <c r="C4599" s="103">
        <v>4</v>
      </c>
      <c r="D4599" s="103">
        <v>3766</v>
      </c>
      <c r="E4599" s="162">
        <v>44284</v>
      </c>
    </row>
    <row r="4600" spans="1:5" x14ac:dyDescent="0.2">
      <c r="A4600" s="103">
        <v>3722</v>
      </c>
      <c r="B4600" t="s">
        <v>99</v>
      </c>
      <c r="C4600" s="103">
        <v>59</v>
      </c>
      <c r="D4600" s="103">
        <v>14498</v>
      </c>
      <c r="E4600" s="162">
        <v>44285</v>
      </c>
    </row>
    <row r="4601" spans="1:5" x14ac:dyDescent="0.2">
      <c r="A4601" s="103">
        <v>5613</v>
      </c>
      <c r="B4601" t="s">
        <v>104</v>
      </c>
      <c r="C4601" s="103">
        <v>55</v>
      </c>
      <c r="D4601" s="103">
        <v>8104</v>
      </c>
      <c r="E4601" s="162">
        <v>44285</v>
      </c>
    </row>
    <row r="4602" spans="1:5" x14ac:dyDescent="0.2">
      <c r="A4602" s="103">
        <v>3736</v>
      </c>
      <c r="B4602" t="s">
        <v>146</v>
      </c>
      <c r="C4602" s="103">
        <v>47</v>
      </c>
      <c r="D4602" s="103">
        <v>7230</v>
      </c>
      <c r="E4602" s="162">
        <v>44285</v>
      </c>
    </row>
    <row r="4603" spans="1:5" x14ac:dyDescent="0.2">
      <c r="A4603" s="103">
        <v>5603</v>
      </c>
      <c r="B4603" t="s">
        <v>109</v>
      </c>
      <c r="C4603" s="103">
        <v>46</v>
      </c>
      <c r="D4603" s="103">
        <v>6641</v>
      </c>
      <c r="E4603" s="162">
        <v>44285</v>
      </c>
    </row>
    <row r="4604" spans="1:5" x14ac:dyDescent="0.2">
      <c r="A4604" s="103">
        <v>3806</v>
      </c>
      <c r="B4604" t="s">
        <v>118</v>
      </c>
      <c r="C4604" s="103">
        <v>44</v>
      </c>
      <c r="D4604" s="103">
        <v>13885</v>
      </c>
      <c r="E4604" s="162">
        <v>44285</v>
      </c>
    </row>
    <row r="4605" spans="1:5" x14ac:dyDescent="0.2">
      <c r="A4605" s="103">
        <v>3843</v>
      </c>
      <c r="B4605" t="s">
        <v>125</v>
      </c>
      <c r="C4605" s="103">
        <v>41</v>
      </c>
      <c r="D4605" s="103">
        <v>14122</v>
      </c>
      <c r="E4605" s="162">
        <v>44285</v>
      </c>
    </row>
    <row r="4606" spans="1:5" x14ac:dyDescent="0.2">
      <c r="A4606" s="103">
        <v>3780</v>
      </c>
      <c r="B4606" t="s">
        <v>148</v>
      </c>
      <c r="C4606" s="103">
        <v>40</v>
      </c>
      <c r="D4606" s="103">
        <v>11584</v>
      </c>
      <c r="E4606" s="162">
        <v>44285</v>
      </c>
    </row>
    <row r="4607" spans="1:5" x14ac:dyDescent="0.2">
      <c r="A4607" s="103">
        <v>3784</v>
      </c>
      <c r="B4607" t="s">
        <v>136</v>
      </c>
      <c r="C4607" s="103">
        <v>36</v>
      </c>
      <c r="D4607" s="103">
        <v>12371</v>
      </c>
      <c r="E4607" s="162">
        <v>44285</v>
      </c>
    </row>
    <row r="4608" spans="1:5" x14ac:dyDescent="0.2">
      <c r="A4608" s="103">
        <v>3824</v>
      </c>
      <c r="B4608" t="s">
        <v>135</v>
      </c>
      <c r="C4608" s="103">
        <v>35</v>
      </c>
      <c r="D4608" s="103">
        <v>12266</v>
      </c>
      <c r="E4608" s="162">
        <v>44285</v>
      </c>
    </row>
    <row r="4609" spans="1:5" x14ac:dyDescent="0.2">
      <c r="A4609" s="103">
        <v>3761</v>
      </c>
      <c r="B4609" t="s">
        <v>140</v>
      </c>
      <c r="C4609" s="103">
        <v>33</v>
      </c>
      <c r="D4609" s="103">
        <v>15235</v>
      </c>
      <c r="E4609" s="162">
        <v>44285</v>
      </c>
    </row>
    <row r="4610" spans="1:5" x14ac:dyDescent="0.2">
      <c r="A4610" s="103">
        <v>3776</v>
      </c>
      <c r="B4610" t="s">
        <v>134</v>
      </c>
      <c r="C4610" s="103">
        <v>32</v>
      </c>
      <c r="D4610" s="103">
        <v>10386</v>
      </c>
      <c r="E4610" s="162">
        <v>44285</v>
      </c>
    </row>
    <row r="4611" spans="1:5" x14ac:dyDescent="0.2">
      <c r="A4611" s="103">
        <v>5615</v>
      </c>
      <c r="B4611" t="s">
        <v>105</v>
      </c>
      <c r="C4611" s="103">
        <v>31</v>
      </c>
      <c r="D4611" s="103">
        <v>13793</v>
      </c>
      <c r="E4611" s="162">
        <v>44285</v>
      </c>
    </row>
    <row r="4612" spans="1:5" x14ac:dyDescent="0.2">
      <c r="A4612" s="103">
        <v>3718</v>
      </c>
      <c r="B4612" t="s">
        <v>123</v>
      </c>
      <c r="C4612" s="103">
        <v>29</v>
      </c>
      <c r="D4612" s="103">
        <v>11615</v>
      </c>
      <c r="E4612" s="162">
        <v>44285</v>
      </c>
    </row>
    <row r="4613" spans="1:5" x14ac:dyDescent="0.2">
      <c r="A4613" s="103">
        <v>3767</v>
      </c>
      <c r="B4613" t="s">
        <v>126</v>
      </c>
      <c r="C4613" s="103">
        <v>29</v>
      </c>
      <c r="D4613" s="103">
        <v>12098</v>
      </c>
      <c r="E4613" s="162">
        <v>44285</v>
      </c>
    </row>
    <row r="4614" spans="1:5" x14ac:dyDescent="0.2">
      <c r="A4614" s="103">
        <v>3860</v>
      </c>
      <c r="B4614" t="s">
        <v>115</v>
      </c>
      <c r="C4614" s="103">
        <v>29</v>
      </c>
      <c r="D4614" s="103">
        <v>14122</v>
      </c>
      <c r="E4614" s="162">
        <v>44285</v>
      </c>
    </row>
    <row r="4615" spans="1:5" x14ac:dyDescent="0.2">
      <c r="A4615" s="103">
        <v>3715</v>
      </c>
      <c r="B4615" t="s">
        <v>122</v>
      </c>
      <c r="C4615" s="103">
        <v>29</v>
      </c>
      <c r="D4615" s="103">
        <v>13664</v>
      </c>
      <c r="E4615" s="162">
        <v>44285</v>
      </c>
    </row>
    <row r="4616" spans="1:5" x14ac:dyDescent="0.2">
      <c r="A4616" s="103">
        <v>1608</v>
      </c>
      <c r="B4616" t="s">
        <v>78</v>
      </c>
      <c r="C4616" s="103">
        <v>28</v>
      </c>
      <c r="D4616" s="103">
        <v>12443</v>
      </c>
      <c r="E4616" s="162">
        <v>44285</v>
      </c>
    </row>
    <row r="4617" spans="1:5" x14ac:dyDescent="0.2">
      <c r="A4617" s="103">
        <v>3753</v>
      </c>
      <c r="B4617" t="s">
        <v>129</v>
      </c>
      <c r="C4617" s="103">
        <v>28</v>
      </c>
      <c r="D4617" s="103">
        <v>14152</v>
      </c>
      <c r="E4617" s="162">
        <v>44285</v>
      </c>
    </row>
    <row r="4618" spans="1:5" x14ac:dyDescent="0.2">
      <c r="A4618" s="103">
        <v>1602</v>
      </c>
      <c r="B4618" t="s">
        <v>88</v>
      </c>
      <c r="C4618" s="103">
        <v>28</v>
      </c>
      <c r="D4618" s="103">
        <v>12094</v>
      </c>
      <c r="E4618" s="162">
        <v>44285</v>
      </c>
    </row>
    <row r="4619" spans="1:5" x14ac:dyDescent="0.2">
      <c r="A4619" s="103">
        <v>3863</v>
      </c>
      <c r="B4619" t="s">
        <v>133</v>
      </c>
      <c r="C4619" s="103">
        <v>28</v>
      </c>
      <c r="D4619" s="103">
        <v>13831</v>
      </c>
      <c r="E4619" s="162">
        <v>44285</v>
      </c>
    </row>
    <row r="4620" spans="1:5" x14ac:dyDescent="0.2">
      <c r="A4620" s="103">
        <v>3739</v>
      </c>
      <c r="B4620" t="s">
        <v>141</v>
      </c>
      <c r="C4620" s="103">
        <v>27</v>
      </c>
      <c r="D4620" s="103">
        <v>12063</v>
      </c>
      <c r="E4620" s="162">
        <v>44285</v>
      </c>
    </row>
    <row r="4621" spans="1:5" x14ac:dyDescent="0.2">
      <c r="A4621" s="103">
        <v>3867</v>
      </c>
      <c r="B4621" t="s">
        <v>144</v>
      </c>
      <c r="C4621" s="103">
        <v>27</v>
      </c>
      <c r="D4621" s="103">
        <v>15096</v>
      </c>
      <c r="E4621" s="162">
        <v>44285</v>
      </c>
    </row>
    <row r="4622" spans="1:5" x14ac:dyDescent="0.2">
      <c r="A4622" s="103">
        <v>3797</v>
      </c>
      <c r="B4622" t="s">
        <v>112</v>
      </c>
      <c r="C4622" s="103">
        <v>26</v>
      </c>
      <c r="D4622" s="103">
        <v>10220</v>
      </c>
      <c r="E4622" s="162">
        <v>44285</v>
      </c>
    </row>
    <row r="4623" spans="1:5" x14ac:dyDescent="0.2">
      <c r="A4623" s="103">
        <v>3787</v>
      </c>
      <c r="B4623" t="s">
        <v>128</v>
      </c>
      <c r="C4623" s="103">
        <v>26</v>
      </c>
      <c r="D4623" s="103">
        <v>13695</v>
      </c>
      <c r="E4623" s="162">
        <v>44285</v>
      </c>
    </row>
    <row r="4624" spans="1:5" x14ac:dyDescent="0.2">
      <c r="A4624" s="103">
        <v>1636</v>
      </c>
      <c r="B4624" t="s">
        <v>82</v>
      </c>
      <c r="C4624" s="103">
        <v>25</v>
      </c>
      <c r="D4624" s="103">
        <v>12559</v>
      </c>
      <c r="E4624" s="162">
        <v>44285</v>
      </c>
    </row>
    <row r="4625" spans="1:5" x14ac:dyDescent="0.2">
      <c r="A4625" s="103">
        <v>3791</v>
      </c>
      <c r="B4625" t="s">
        <v>143</v>
      </c>
      <c r="C4625" s="103">
        <v>25</v>
      </c>
      <c r="D4625" s="103">
        <v>11799</v>
      </c>
      <c r="E4625" s="162">
        <v>44285</v>
      </c>
    </row>
    <row r="4626" spans="1:5" x14ac:dyDescent="0.2">
      <c r="A4626" s="103">
        <v>5606</v>
      </c>
      <c r="B4626" t="s">
        <v>108</v>
      </c>
      <c r="C4626" s="103">
        <v>24</v>
      </c>
      <c r="D4626" s="103">
        <v>5537</v>
      </c>
      <c r="E4626" s="162">
        <v>44285</v>
      </c>
    </row>
    <row r="4627" spans="1:5" x14ac:dyDescent="0.2">
      <c r="A4627" s="103">
        <v>3788</v>
      </c>
      <c r="B4627" t="s">
        <v>127</v>
      </c>
      <c r="C4627" s="103">
        <v>23</v>
      </c>
      <c r="D4627" s="103">
        <v>16746</v>
      </c>
      <c r="E4627" s="162">
        <v>44285</v>
      </c>
    </row>
    <row r="4628" spans="1:5" x14ac:dyDescent="0.2">
      <c r="A4628" s="103">
        <v>1613</v>
      </c>
      <c r="B4628" t="s">
        <v>84</v>
      </c>
      <c r="C4628" s="103">
        <v>23</v>
      </c>
      <c r="D4628" s="103">
        <v>10734</v>
      </c>
      <c r="E4628" s="162">
        <v>44285</v>
      </c>
    </row>
    <row r="4629" spans="1:5" x14ac:dyDescent="0.2">
      <c r="A4629" s="103">
        <v>1607</v>
      </c>
      <c r="B4629" t="s">
        <v>87</v>
      </c>
      <c r="C4629" s="103">
        <v>23</v>
      </c>
      <c r="D4629" s="103">
        <v>13155</v>
      </c>
      <c r="E4629" s="162">
        <v>44285</v>
      </c>
    </row>
    <row r="4630" spans="1:5" x14ac:dyDescent="0.2">
      <c r="A4630" s="103">
        <v>5620</v>
      </c>
      <c r="B4630" t="s">
        <v>110</v>
      </c>
      <c r="C4630" s="103">
        <v>19</v>
      </c>
      <c r="D4630" s="103">
        <v>6078</v>
      </c>
      <c r="E4630" s="162">
        <v>44285</v>
      </c>
    </row>
    <row r="4631" spans="1:5" x14ac:dyDescent="0.2">
      <c r="A4631" s="103">
        <v>5617</v>
      </c>
      <c r="B4631" t="s">
        <v>103</v>
      </c>
      <c r="C4631" s="103">
        <v>17</v>
      </c>
      <c r="D4631" s="103">
        <v>5825</v>
      </c>
      <c r="E4631" s="162">
        <v>44285</v>
      </c>
    </row>
    <row r="4632" spans="1:5" x14ac:dyDescent="0.2">
      <c r="A4632" s="103">
        <v>5614</v>
      </c>
      <c r="B4632" t="s">
        <v>106</v>
      </c>
      <c r="C4632" s="103">
        <v>17</v>
      </c>
      <c r="D4632" s="103">
        <v>2350</v>
      </c>
      <c r="E4632" s="162">
        <v>44285</v>
      </c>
    </row>
    <row r="4633" spans="1:5" x14ac:dyDescent="0.2">
      <c r="A4633" s="103">
        <v>5602</v>
      </c>
      <c r="B4633" t="s">
        <v>107</v>
      </c>
      <c r="C4633" s="103">
        <v>17</v>
      </c>
      <c r="D4633" s="103">
        <v>7026</v>
      </c>
      <c r="E4633" s="162">
        <v>44285</v>
      </c>
    </row>
    <row r="4634" spans="1:5" x14ac:dyDescent="0.2">
      <c r="A4634" s="103">
        <v>5605</v>
      </c>
      <c r="B4634" t="s">
        <v>101</v>
      </c>
      <c r="C4634" s="103">
        <v>16</v>
      </c>
      <c r="D4634" s="103">
        <v>9164</v>
      </c>
      <c r="E4634" s="162">
        <v>44285</v>
      </c>
    </row>
    <row r="4635" spans="1:5" x14ac:dyDescent="0.2">
      <c r="A4635" s="103">
        <v>1632</v>
      </c>
      <c r="B4635" t="s">
        <v>85</v>
      </c>
      <c r="C4635" s="103">
        <v>16</v>
      </c>
      <c r="D4635" s="103">
        <v>6386</v>
      </c>
      <c r="E4635" s="162">
        <v>44285</v>
      </c>
    </row>
    <row r="4636" spans="1:5" x14ac:dyDescent="0.2">
      <c r="A4636" s="103">
        <v>5619</v>
      </c>
      <c r="B4636" t="s">
        <v>102</v>
      </c>
      <c r="C4636" s="103">
        <v>14</v>
      </c>
      <c r="D4636" s="103">
        <v>6135</v>
      </c>
      <c r="E4636" s="162">
        <v>44285</v>
      </c>
    </row>
    <row r="4637" spans="1:5" x14ac:dyDescent="0.2">
      <c r="A4637" s="103">
        <v>1605</v>
      </c>
      <c r="B4637" t="s">
        <v>80</v>
      </c>
      <c r="C4637" s="103">
        <v>13</v>
      </c>
      <c r="D4637" s="103">
        <v>4105</v>
      </c>
      <c r="E4637" s="162">
        <v>44285</v>
      </c>
    </row>
    <row r="4638" spans="1:5" x14ac:dyDescent="0.2">
      <c r="A4638" s="103">
        <v>5621</v>
      </c>
      <c r="B4638" t="s">
        <v>100</v>
      </c>
      <c r="C4638" s="103">
        <v>12</v>
      </c>
      <c r="D4638" s="103">
        <v>7776</v>
      </c>
      <c r="E4638" s="162">
        <v>44285</v>
      </c>
    </row>
    <row r="4639" spans="1:5" x14ac:dyDescent="0.2">
      <c r="A4639" s="103">
        <v>1603</v>
      </c>
      <c r="B4639" t="s">
        <v>89</v>
      </c>
      <c r="C4639" s="103">
        <v>6</v>
      </c>
      <c r="D4639" s="103">
        <v>2038</v>
      </c>
      <c r="E4639" s="162">
        <v>44285</v>
      </c>
    </row>
    <row r="4640" spans="1:5" x14ac:dyDescent="0.2">
      <c r="A4640" s="103">
        <v>3846</v>
      </c>
      <c r="B4640" t="s">
        <v>120</v>
      </c>
      <c r="C4640" s="103">
        <v>4</v>
      </c>
      <c r="D4640" s="103">
        <v>1123</v>
      </c>
      <c r="E4640" s="162">
        <v>44285</v>
      </c>
    </row>
    <row r="4641" spans="1:5" x14ac:dyDescent="0.2">
      <c r="A4641" s="103">
        <v>3722</v>
      </c>
      <c r="B4641" t="s">
        <v>99</v>
      </c>
      <c r="C4641" s="103">
        <v>65</v>
      </c>
      <c r="D4641" s="103">
        <v>15398</v>
      </c>
      <c r="E4641" s="162">
        <v>44286</v>
      </c>
    </row>
    <row r="4642" spans="1:5" x14ac:dyDescent="0.2">
      <c r="A4642" s="103">
        <v>3736</v>
      </c>
      <c r="B4642" t="s">
        <v>146</v>
      </c>
      <c r="C4642" s="103">
        <v>52</v>
      </c>
      <c r="D4642" s="103">
        <v>9295</v>
      </c>
      <c r="E4642" s="162">
        <v>44286</v>
      </c>
    </row>
    <row r="4643" spans="1:5" x14ac:dyDescent="0.2">
      <c r="A4643" s="103">
        <v>3843</v>
      </c>
      <c r="B4643" t="s">
        <v>125</v>
      </c>
      <c r="C4643" s="103">
        <v>46</v>
      </c>
      <c r="D4643" s="103">
        <v>12859</v>
      </c>
      <c r="E4643" s="162">
        <v>44286</v>
      </c>
    </row>
    <row r="4644" spans="1:5" x14ac:dyDescent="0.2">
      <c r="A4644" s="103">
        <v>3846</v>
      </c>
      <c r="B4644" t="s">
        <v>120</v>
      </c>
      <c r="C4644" s="103">
        <v>42</v>
      </c>
      <c r="D4644" s="103">
        <v>12896</v>
      </c>
      <c r="E4644" s="162">
        <v>44286</v>
      </c>
    </row>
    <row r="4645" spans="1:5" x14ac:dyDescent="0.2">
      <c r="A4645" s="103">
        <v>3849</v>
      </c>
      <c r="B4645" t="s">
        <v>147</v>
      </c>
      <c r="C4645" s="103">
        <v>42</v>
      </c>
      <c r="D4645" s="103">
        <v>16432</v>
      </c>
      <c r="E4645" s="162">
        <v>44286</v>
      </c>
    </row>
    <row r="4646" spans="1:5" x14ac:dyDescent="0.2">
      <c r="A4646" s="103">
        <v>1619</v>
      </c>
      <c r="B4646" t="s">
        <v>83</v>
      </c>
      <c r="C4646" s="103">
        <v>40</v>
      </c>
      <c r="D4646" s="103">
        <v>14221</v>
      </c>
      <c r="E4646" s="162">
        <v>44286</v>
      </c>
    </row>
    <row r="4647" spans="1:5" x14ac:dyDescent="0.2">
      <c r="A4647" s="103">
        <v>5614</v>
      </c>
      <c r="B4647" t="s">
        <v>106</v>
      </c>
      <c r="C4647" s="103">
        <v>40</v>
      </c>
      <c r="D4647" s="103">
        <v>9534</v>
      </c>
      <c r="E4647" s="162">
        <v>44286</v>
      </c>
    </row>
    <row r="4648" spans="1:5" x14ac:dyDescent="0.2">
      <c r="A4648" s="103">
        <v>5606</v>
      </c>
      <c r="B4648" t="s">
        <v>108</v>
      </c>
      <c r="C4648" s="103">
        <v>37</v>
      </c>
      <c r="D4648" s="103">
        <v>7775</v>
      </c>
      <c r="E4648" s="162">
        <v>44286</v>
      </c>
    </row>
    <row r="4649" spans="1:5" x14ac:dyDescent="0.2">
      <c r="A4649" s="103">
        <v>3783</v>
      </c>
      <c r="B4649" t="s">
        <v>124</v>
      </c>
      <c r="C4649" s="103">
        <v>35</v>
      </c>
      <c r="D4649" s="103">
        <v>7782</v>
      </c>
      <c r="E4649" s="162">
        <v>44286</v>
      </c>
    </row>
    <row r="4650" spans="1:5" x14ac:dyDescent="0.2">
      <c r="A4650" s="103">
        <v>3767</v>
      </c>
      <c r="B4650" t="s">
        <v>126</v>
      </c>
      <c r="C4650" s="103">
        <v>35</v>
      </c>
      <c r="D4650" s="103">
        <v>13746</v>
      </c>
      <c r="E4650" s="162">
        <v>44286</v>
      </c>
    </row>
    <row r="4651" spans="1:5" x14ac:dyDescent="0.2">
      <c r="A4651" s="103">
        <v>5615</v>
      </c>
      <c r="B4651" t="s">
        <v>105</v>
      </c>
      <c r="C4651" s="103">
        <v>35</v>
      </c>
      <c r="D4651" s="103">
        <v>13501</v>
      </c>
      <c r="E4651" s="162">
        <v>44286</v>
      </c>
    </row>
    <row r="4652" spans="1:5" x14ac:dyDescent="0.2">
      <c r="A4652" s="103">
        <v>3780</v>
      </c>
      <c r="B4652" t="s">
        <v>148</v>
      </c>
      <c r="C4652" s="103">
        <v>35</v>
      </c>
      <c r="D4652" s="103">
        <v>9662</v>
      </c>
      <c r="E4652" s="162">
        <v>44286</v>
      </c>
    </row>
    <row r="4653" spans="1:5" x14ac:dyDescent="0.2">
      <c r="A4653" s="103">
        <v>3859</v>
      </c>
      <c r="B4653" t="s">
        <v>117</v>
      </c>
      <c r="C4653" s="103">
        <v>33</v>
      </c>
      <c r="D4653" s="103">
        <v>13590</v>
      </c>
      <c r="E4653" s="162">
        <v>44286</v>
      </c>
    </row>
    <row r="4654" spans="1:5" x14ac:dyDescent="0.2">
      <c r="A4654" s="103">
        <v>3784</v>
      </c>
      <c r="B4654" t="s">
        <v>136</v>
      </c>
      <c r="C4654" s="103">
        <v>33</v>
      </c>
      <c r="D4654" s="103">
        <v>9474</v>
      </c>
      <c r="E4654" s="162">
        <v>44286</v>
      </c>
    </row>
    <row r="4655" spans="1:5" x14ac:dyDescent="0.2">
      <c r="A4655" s="103">
        <v>3863</v>
      </c>
      <c r="B4655" t="s">
        <v>133</v>
      </c>
      <c r="C4655" s="103">
        <v>32</v>
      </c>
      <c r="D4655" s="103">
        <v>16429</v>
      </c>
      <c r="E4655" s="162">
        <v>44286</v>
      </c>
    </row>
    <row r="4656" spans="1:5" x14ac:dyDescent="0.2">
      <c r="A4656" s="103">
        <v>3797</v>
      </c>
      <c r="B4656" t="s">
        <v>112</v>
      </c>
      <c r="C4656" s="103">
        <v>31</v>
      </c>
      <c r="D4656" s="103">
        <v>12169</v>
      </c>
      <c r="E4656" s="162">
        <v>44286</v>
      </c>
    </row>
    <row r="4657" spans="1:5" x14ac:dyDescent="0.2">
      <c r="A4657" s="103">
        <v>3867</v>
      </c>
      <c r="B4657" t="s">
        <v>144</v>
      </c>
      <c r="C4657" s="103">
        <v>30</v>
      </c>
      <c r="D4657" s="103">
        <v>16147</v>
      </c>
      <c r="E4657" s="162">
        <v>44286</v>
      </c>
    </row>
    <row r="4658" spans="1:5" x14ac:dyDescent="0.2">
      <c r="A4658" s="103">
        <v>3718</v>
      </c>
      <c r="B4658" t="s">
        <v>123</v>
      </c>
      <c r="C4658" s="103">
        <v>28</v>
      </c>
      <c r="D4658" s="103">
        <v>10425</v>
      </c>
      <c r="E4658" s="162">
        <v>44286</v>
      </c>
    </row>
    <row r="4659" spans="1:5" x14ac:dyDescent="0.2">
      <c r="A4659" s="103">
        <v>3860</v>
      </c>
      <c r="B4659" t="s">
        <v>115</v>
      </c>
      <c r="C4659" s="103">
        <v>28</v>
      </c>
      <c r="D4659" s="103">
        <v>9144</v>
      </c>
      <c r="E4659" s="162">
        <v>44286</v>
      </c>
    </row>
    <row r="4660" spans="1:5" x14ac:dyDescent="0.2">
      <c r="A4660" s="103">
        <v>5603</v>
      </c>
      <c r="B4660" t="s">
        <v>109</v>
      </c>
      <c r="C4660" s="103">
        <v>28</v>
      </c>
      <c r="D4660" s="103">
        <v>4769</v>
      </c>
      <c r="E4660" s="162">
        <v>44286</v>
      </c>
    </row>
    <row r="4661" spans="1:5" x14ac:dyDescent="0.2">
      <c r="A4661" s="103">
        <v>3844</v>
      </c>
      <c r="B4661" t="s">
        <v>130</v>
      </c>
      <c r="C4661" s="103">
        <v>27</v>
      </c>
      <c r="D4661" s="103">
        <v>14782</v>
      </c>
      <c r="E4661" s="162">
        <v>44286</v>
      </c>
    </row>
    <row r="4662" spans="1:5" x14ac:dyDescent="0.2">
      <c r="A4662" s="103">
        <v>3806</v>
      </c>
      <c r="B4662" t="s">
        <v>118</v>
      </c>
      <c r="C4662" s="103">
        <v>27</v>
      </c>
      <c r="D4662" s="103">
        <v>5059</v>
      </c>
      <c r="E4662" s="162">
        <v>44286</v>
      </c>
    </row>
    <row r="4663" spans="1:5" x14ac:dyDescent="0.2">
      <c r="A4663" s="103">
        <v>3752</v>
      </c>
      <c r="B4663" t="s">
        <v>142</v>
      </c>
      <c r="C4663" s="103">
        <v>26</v>
      </c>
      <c r="D4663" s="103">
        <v>8233</v>
      </c>
      <c r="E4663" s="162">
        <v>44286</v>
      </c>
    </row>
    <row r="4664" spans="1:5" x14ac:dyDescent="0.2">
      <c r="A4664" s="103">
        <v>1608</v>
      </c>
      <c r="B4664" t="s">
        <v>78</v>
      </c>
      <c r="C4664" s="103">
        <v>25</v>
      </c>
      <c r="D4664" s="103">
        <v>11894</v>
      </c>
      <c r="E4664" s="162">
        <v>44286</v>
      </c>
    </row>
    <row r="4665" spans="1:5" x14ac:dyDescent="0.2">
      <c r="A4665" s="103">
        <v>3795</v>
      </c>
      <c r="B4665" t="s">
        <v>138</v>
      </c>
      <c r="C4665" s="103">
        <v>25</v>
      </c>
      <c r="D4665" s="103">
        <v>12657</v>
      </c>
      <c r="E4665" s="162">
        <v>44286</v>
      </c>
    </row>
    <row r="4666" spans="1:5" x14ac:dyDescent="0.2">
      <c r="A4666" s="103">
        <v>3739</v>
      </c>
      <c r="B4666" t="s">
        <v>141</v>
      </c>
      <c r="C4666" s="103">
        <v>25</v>
      </c>
      <c r="D4666" s="103">
        <v>8531</v>
      </c>
      <c r="E4666" s="162">
        <v>44286</v>
      </c>
    </row>
    <row r="4667" spans="1:5" x14ac:dyDescent="0.2">
      <c r="A4667" s="103">
        <v>5617</v>
      </c>
      <c r="B4667" t="s">
        <v>103</v>
      </c>
      <c r="C4667" s="103">
        <v>24</v>
      </c>
      <c r="D4667" s="103">
        <v>5827</v>
      </c>
      <c r="E4667" s="162">
        <v>44286</v>
      </c>
    </row>
    <row r="4668" spans="1:5" x14ac:dyDescent="0.2">
      <c r="A4668" s="103">
        <v>3737</v>
      </c>
      <c r="B4668" t="s">
        <v>145</v>
      </c>
      <c r="C4668" s="103">
        <v>24</v>
      </c>
      <c r="D4668" s="103">
        <v>15760</v>
      </c>
      <c r="E4668" s="162">
        <v>44286</v>
      </c>
    </row>
    <row r="4669" spans="1:5" x14ac:dyDescent="0.2">
      <c r="A4669" s="103">
        <v>3824</v>
      </c>
      <c r="B4669" t="s">
        <v>135</v>
      </c>
      <c r="C4669" s="103">
        <v>24</v>
      </c>
      <c r="D4669" s="103">
        <v>11331</v>
      </c>
      <c r="E4669" s="162">
        <v>44286</v>
      </c>
    </row>
    <row r="4670" spans="1:5" x14ac:dyDescent="0.2">
      <c r="A4670" s="103">
        <v>3764</v>
      </c>
      <c r="B4670" t="s">
        <v>139</v>
      </c>
      <c r="C4670" s="103">
        <v>23</v>
      </c>
      <c r="D4670" s="103">
        <v>12501</v>
      </c>
      <c r="E4670" s="162">
        <v>44286</v>
      </c>
    </row>
    <row r="4671" spans="1:5" x14ac:dyDescent="0.2">
      <c r="A4671" s="103">
        <v>1636</v>
      </c>
      <c r="B4671" t="s">
        <v>82</v>
      </c>
      <c r="C4671" s="103">
        <v>21</v>
      </c>
      <c r="D4671" s="103">
        <v>10968</v>
      </c>
      <c r="E4671" s="162">
        <v>44286</v>
      </c>
    </row>
    <row r="4672" spans="1:5" x14ac:dyDescent="0.2">
      <c r="A4672" s="103">
        <v>1613</v>
      </c>
      <c r="B4672" t="s">
        <v>84</v>
      </c>
      <c r="C4672" s="103">
        <v>21</v>
      </c>
      <c r="D4672" s="103">
        <v>5177</v>
      </c>
      <c r="E4672" s="162">
        <v>44286</v>
      </c>
    </row>
    <row r="4673" spans="1:5" x14ac:dyDescent="0.2">
      <c r="A4673" s="103">
        <v>3742</v>
      </c>
      <c r="B4673" t="s">
        <v>121</v>
      </c>
      <c r="C4673" s="103">
        <v>21</v>
      </c>
      <c r="D4673" s="103">
        <v>14070</v>
      </c>
      <c r="E4673" s="162">
        <v>44286</v>
      </c>
    </row>
    <row r="4674" spans="1:5" x14ac:dyDescent="0.2">
      <c r="A4674" s="103">
        <v>3787</v>
      </c>
      <c r="B4674" t="s">
        <v>128</v>
      </c>
      <c r="C4674" s="103">
        <v>20</v>
      </c>
      <c r="D4674" s="103">
        <v>10448</v>
      </c>
      <c r="E4674" s="162">
        <v>44286</v>
      </c>
    </row>
    <row r="4675" spans="1:5" x14ac:dyDescent="0.2">
      <c r="A4675" s="103">
        <v>3761</v>
      </c>
      <c r="B4675" t="s">
        <v>140</v>
      </c>
      <c r="C4675" s="103">
        <v>19</v>
      </c>
      <c r="D4675" s="103">
        <v>9833</v>
      </c>
      <c r="E4675" s="162">
        <v>44286</v>
      </c>
    </row>
    <row r="4676" spans="1:5" x14ac:dyDescent="0.2">
      <c r="A4676" s="103">
        <v>1607</v>
      </c>
      <c r="B4676" t="s">
        <v>87</v>
      </c>
      <c r="C4676" s="103">
        <v>19</v>
      </c>
      <c r="D4676" s="103">
        <v>10057</v>
      </c>
      <c r="E4676" s="162">
        <v>44286</v>
      </c>
    </row>
    <row r="4677" spans="1:5" x14ac:dyDescent="0.2">
      <c r="A4677" s="103">
        <v>5602</v>
      </c>
      <c r="B4677" t="s">
        <v>107</v>
      </c>
      <c r="C4677" s="103">
        <v>19</v>
      </c>
      <c r="D4677" s="103">
        <v>12014</v>
      </c>
      <c r="E4677" s="162">
        <v>44286</v>
      </c>
    </row>
    <row r="4678" spans="1:5" x14ac:dyDescent="0.2">
      <c r="A4678" s="103">
        <v>5620</v>
      </c>
      <c r="B4678" t="s">
        <v>110</v>
      </c>
      <c r="C4678" s="103">
        <v>19</v>
      </c>
      <c r="D4678" s="103">
        <v>4229</v>
      </c>
      <c r="E4678" s="162">
        <v>44286</v>
      </c>
    </row>
    <row r="4679" spans="1:5" x14ac:dyDescent="0.2">
      <c r="A4679" s="103">
        <v>5621</v>
      </c>
      <c r="B4679" t="s">
        <v>100</v>
      </c>
      <c r="C4679" s="103">
        <v>17</v>
      </c>
      <c r="D4679" s="103">
        <v>8619</v>
      </c>
      <c r="E4679" s="162">
        <v>44286</v>
      </c>
    </row>
    <row r="4680" spans="1:5" x14ac:dyDescent="0.2">
      <c r="A4680" s="103">
        <v>5605</v>
      </c>
      <c r="B4680" t="s">
        <v>101</v>
      </c>
      <c r="C4680" s="103">
        <v>14</v>
      </c>
      <c r="D4680" s="103">
        <v>9898</v>
      </c>
      <c r="E4680" s="162">
        <v>44286</v>
      </c>
    </row>
    <row r="4681" spans="1:5" x14ac:dyDescent="0.2">
      <c r="A4681" s="103">
        <v>5619</v>
      </c>
      <c r="B4681" t="s">
        <v>102</v>
      </c>
      <c r="C4681" s="103">
        <v>14</v>
      </c>
      <c r="D4681" s="103">
        <v>7908</v>
      </c>
      <c r="E4681" s="162">
        <v>44286</v>
      </c>
    </row>
    <row r="4682" spans="1:5" x14ac:dyDescent="0.2">
      <c r="A4682" s="103">
        <v>1605</v>
      </c>
      <c r="B4682" t="s">
        <v>80</v>
      </c>
      <c r="C4682" s="103">
        <v>10</v>
      </c>
      <c r="D4682" s="103">
        <v>2727</v>
      </c>
      <c r="E4682" s="162">
        <v>44286</v>
      </c>
    </row>
    <row r="4683" spans="1:5" x14ac:dyDescent="0.2">
      <c r="A4683" s="103">
        <v>1601</v>
      </c>
      <c r="B4683" t="s">
        <v>81</v>
      </c>
      <c r="C4683" s="103">
        <v>8</v>
      </c>
      <c r="D4683" s="103">
        <v>6194</v>
      </c>
      <c r="E4683" s="162">
        <v>44286</v>
      </c>
    </row>
    <row r="4684" spans="1:5" x14ac:dyDescent="0.2">
      <c r="A4684" s="103">
        <v>1603</v>
      </c>
      <c r="B4684" t="s">
        <v>89</v>
      </c>
      <c r="C4684" s="103">
        <v>5</v>
      </c>
      <c r="D4684" s="103">
        <v>2630</v>
      </c>
      <c r="E4684" s="162">
        <v>44286</v>
      </c>
    </row>
    <row r="4685" spans="1:5" x14ac:dyDescent="0.2">
      <c r="A4685" s="103">
        <v>3722</v>
      </c>
      <c r="B4685" t="s">
        <v>99</v>
      </c>
      <c r="C4685" s="103">
        <v>74</v>
      </c>
      <c r="D4685" s="103">
        <v>9245</v>
      </c>
      <c r="E4685" s="162">
        <v>44287</v>
      </c>
    </row>
    <row r="4686" spans="1:5" x14ac:dyDescent="0.2">
      <c r="A4686" s="103">
        <v>3849</v>
      </c>
      <c r="B4686" t="s">
        <v>147</v>
      </c>
      <c r="C4686" s="103">
        <v>67</v>
      </c>
      <c r="D4686" s="103">
        <v>13248</v>
      </c>
      <c r="E4686" s="162">
        <v>44287</v>
      </c>
    </row>
    <row r="4687" spans="1:5" x14ac:dyDescent="0.2">
      <c r="A4687" s="103">
        <v>3718</v>
      </c>
      <c r="B4687" t="s">
        <v>123</v>
      </c>
      <c r="C4687" s="103">
        <v>47</v>
      </c>
      <c r="D4687" s="103">
        <v>15592</v>
      </c>
      <c r="E4687" s="162">
        <v>44287</v>
      </c>
    </row>
    <row r="4688" spans="1:5" x14ac:dyDescent="0.2">
      <c r="A4688" s="103">
        <v>5603</v>
      </c>
      <c r="B4688" t="s">
        <v>109</v>
      </c>
      <c r="C4688" s="103">
        <v>39</v>
      </c>
      <c r="D4688" s="103">
        <v>4910</v>
      </c>
      <c r="E4688" s="162">
        <v>44287</v>
      </c>
    </row>
    <row r="4689" spans="1:5" x14ac:dyDescent="0.2">
      <c r="A4689" s="103">
        <v>3780</v>
      </c>
      <c r="B4689" t="s">
        <v>148</v>
      </c>
      <c r="C4689" s="103">
        <v>38</v>
      </c>
      <c r="D4689" s="103">
        <v>15592</v>
      </c>
      <c r="E4689" s="162">
        <v>44287</v>
      </c>
    </row>
    <row r="4690" spans="1:5" x14ac:dyDescent="0.2">
      <c r="A4690" s="103">
        <v>3844</v>
      </c>
      <c r="B4690" t="s">
        <v>130</v>
      </c>
      <c r="C4690" s="103">
        <v>36</v>
      </c>
      <c r="D4690" s="103">
        <v>17703</v>
      </c>
      <c r="E4690" s="162">
        <v>44287</v>
      </c>
    </row>
    <row r="4691" spans="1:5" x14ac:dyDescent="0.2">
      <c r="A4691" s="103">
        <v>3761</v>
      </c>
      <c r="B4691" t="s">
        <v>140</v>
      </c>
      <c r="C4691" s="103">
        <v>36</v>
      </c>
      <c r="D4691" s="103">
        <v>13508</v>
      </c>
      <c r="E4691" s="162">
        <v>44287</v>
      </c>
    </row>
    <row r="4692" spans="1:5" x14ac:dyDescent="0.2">
      <c r="A4692" s="103">
        <v>3752</v>
      </c>
      <c r="B4692" t="s">
        <v>142</v>
      </c>
      <c r="C4692" s="103">
        <v>36</v>
      </c>
      <c r="D4692" s="103">
        <v>15005</v>
      </c>
      <c r="E4692" s="162">
        <v>44287</v>
      </c>
    </row>
    <row r="4693" spans="1:5" x14ac:dyDescent="0.2">
      <c r="A4693" s="103">
        <v>3767</v>
      </c>
      <c r="B4693" t="s">
        <v>126</v>
      </c>
      <c r="C4693" s="103">
        <v>34</v>
      </c>
      <c r="D4693" s="103">
        <v>14363</v>
      </c>
      <c r="E4693" s="162">
        <v>44287</v>
      </c>
    </row>
    <row r="4694" spans="1:5" x14ac:dyDescent="0.2">
      <c r="A4694" s="103">
        <v>3764</v>
      </c>
      <c r="B4694" t="s">
        <v>139</v>
      </c>
      <c r="C4694" s="103">
        <v>34</v>
      </c>
      <c r="D4694" s="103">
        <v>15586</v>
      </c>
      <c r="E4694" s="162">
        <v>44287</v>
      </c>
    </row>
    <row r="4695" spans="1:5" x14ac:dyDescent="0.2">
      <c r="A4695" s="103">
        <v>5606</v>
      </c>
      <c r="B4695" t="s">
        <v>108</v>
      </c>
      <c r="C4695" s="103">
        <v>34</v>
      </c>
      <c r="D4695" s="103">
        <v>4415</v>
      </c>
      <c r="E4695" s="162">
        <v>44287</v>
      </c>
    </row>
    <row r="4696" spans="1:5" x14ac:dyDescent="0.2">
      <c r="A4696" s="103">
        <v>3797</v>
      </c>
      <c r="B4696" t="s">
        <v>112</v>
      </c>
      <c r="C4696" s="103">
        <v>33</v>
      </c>
      <c r="D4696" s="103">
        <v>13559</v>
      </c>
      <c r="E4696" s="162">
        <v>44287</v>
      </c>
    </row>
    <row r="4697" spans="1:5" x14ac:dyDescent="0.2">
      <c r="A4697" s="103">
        <v>3776</v>
      </c>
      <c r="B4697" t="s">
        <v>134</v>
      </c>
      <c r="C4697" s="103">
        <v>33</v>
      </c>
      <c r="D4697" s="103">
        <v>13177</v>
      </c>
      <c r="E4697" s="162">
        <v>44287</v>
      </c>
    </row>
    <row r="4698" spans="1:5" x14ac:dyDescent="0.2">
      <c r="A4698" s="103">
        <v>3824</v>
      </c>
      <c r="B4698" t="s">
        <v>135</v>
      </c>
      <c r="C4698" s="103">
        <v>32</v>
      </c>
      <c r="D4698" s="103">
        <v>13903</v>
      </c>
      <c r="E4698" s="162">
        <v>44287</v>
      </c>
    </row>
    <row r="4699" spans="1:5" x14ac:dyDescent="0.2">
      <c r="A4699" s="103">
        <v>1608</v>
      </c>
      <c r="B4699" t="s">
        <v>78</v>
      </c>
      <c r="C4699" s="103">
        <v>31</v>
      </c>
      <c r="D4699" s="103">
        <v>15171</v>
      </c>
      <c r="E4699" s="162">
        <v>44287</v>
      </c>
    </row>
    <row r="4700" spans="1:5" x14ac:dyDescent="0.2">
      <c r="A4700" s="103">
        <v>3842</v>
      </c>
      <c r="B4700" t="s">
        <v>137</v>
      </c>
      <c r="C4700" s="103">
        <v>31</v>
      </c>
      <c r="D4700" s="103">
        <v>14083</v>
      </c>
      <c r="E4700" s="162">
        <v>44287</v>
      </c>
    </row>
    <row r="4701" spans="1:5" x14ac:dyDescent="0.2">
      <c r="A4701" s="103">
        <v>3742</v>
      </c>
      <c r="B4701" t="s">
        <v>121</v>
      </c>
      <c r="C4701" s="103">
        <v>31</v>
      </c>
      <c r="D4701" s="103">
        <v>12547</v>
      </c>
      <c r="E4701" s="162">
        <v>44287</v>
      </c>
    </row>
    <row r="4702" spans="1:5" x14ac:dyDescent="0.2">
      <c r="A4702" s="103">
        <v>3739</v>
      </c>
      <c r="B4702" t="s">
        <v>141</v>
      </c>
      <c r="C4702" s="103">
        <v>29</v>
      </c>
      <c r="D4702" s="103">
        <v>12183</v>
      </c>
      <c r="E4702" s="162">
        <v>44287</v>
      </c>
    </row>
    <row r="4703" spans="1:5" x14ac:dyDescent="0.2">
      <c r="A4703" s="103">
        <v>3788</v>
      </c>
      <c r="B4703" t="s">
        <v>127</v>
      </c>
      <c r="C4703" s="103">
        <v>27</v>
      </c>
      <c r="D4703" s="103">
        <v>16033</v>
      </c>
      <c r="E4703" s="162">
        <v>44287</v>
      </c>
    </row>
    <row r="4704" spans="1:5" x14ac:dyDescent="0.2">
      <c r="A4704" s="103">
        <v>1619</v>
      </c>
      <c r="B4704" t="s">
        <v>83</v>
      </c>
      <c r="C4704" s="103">
        <v>26</v>
      </c>
      <c r="D4704" s="103">
        <v>9498</v>
      </c>
      <c r="E4704" s="162">
        <v>44287</v>
      </c>
    </row>
    <row r="4705" spans="1:5" x14ac:dyDescent="0.2">
      <c r="A4705" s="103">
        <v>3791</v>
      </c>
      <c r="B4705" t="s">
        <v>143</v>
      </c>
      <c r="C4705" s="103">
        <v>25</v>
      </c>
      <c r="D4705" s="103">
        <v>9415</v>
      </c>
      <c r="E4705" s="162">
        <v>44287</v>
      </c>
    </row>
    <row r="4706" spans="1:5" x14ac:dyDescent="0.2">
      <c r="A4706" s="103">
        <v>3783</v>
      </c>
      <c r="B4706" t="s">
        <v>124</v>
      </c>
      <c r="C4706" s="103">
        <v>23</v>
      </c>
      <c r="D4706" s="103">
        <v>8641</v>
      </c>
      <c r="E4706" s="162">
        <v>44287</v>
      </c>
    </row>
    <row r="4707" spans="1:5" x14ac:dyDescent="0.2">
      <c r="A4707" s="103">
        <v>3860</v>
      </c>
      <c r="B4707" t="s">
        <v>115</v>
      </c>
      <c r="C4707" s="103">
        <v>23</v>
      </c>
      <c r="D4707" s="103">
        <v>16332</v>
      </c>
      <c r="E4707" s="162">
        <v>44287</v>
      </c>
    </row>
    <row r="4708" spans="1:5" x14ac:dyDescent="0.2">
      <c r="A4708" s="103">
        <v>1604</v>
      </c>
      <c r="B4708" t="s">
        <v>86</v>
      </c>
      <c r="C4708" s="103">
        <v>23</v>
      </c>
      <c r="D4708" s="103">
        <v>10169</v>
      </c>
      <c r="E4708" s="162">
        <v>44287</v>
      </c>
    </row>
    <row r="4709" spans="1:5" x14ac:dyDescent="0.2">
      <c r="A4709" s="103">
        <v>3843</v>
      </c>
      <c r="B4709" t="s">
        <v>125</v>
      </c>
      <c r="C4709" s="103">
        <v>22</v>
      </c>
      <c r="D4709" s="103">
        <v>7247</v>
      </c>
      <c r="E4709" s="162">
        <v>44287</v>
      </c>
    </row>
    <row r="4710" spans="1:5" x14ac:dyDescent="0.2">
      <c r="A4710" s="103">
        <v>1601</v>
      </c>
      <c r="B4710" t="s">
        <v>81</v>
      </c>
      <c r="C4710" s="103">
        <v>21</v>
      </c>
      <c r="D4710" s="103">
        <v>10270</v>
      </c>
      <c r="E4710" s="162">
        <v>44287</v>
      </c>
    </row>
    <row r="4711" spans="1:5" x14ac:dyDescent="0.2">
      <c r="A4711" s="103">
        <v>5615</v>
      </c>
      <c r="B4711" t="s">
        <v>105</v>
      </c>
      <c r="C4711" s="103">
        <v>21</v>
      </c>
      <c r="D4711" s="103">
        <v>8806</v>
      </c>
      <c r="E4711" s="162">
        <v>44287</v>
      </c>
    </row>
    <row r="4712" spans="1:5" x14ac:dyDescent="0.2">
      <c r="A4712" s="103">
        <v>3765</v>
      </c>
      <c r="B4712" t="s">
        <v>119</v>
      </c>
      <c r="C4712" s="103">
        <v>21</v>
      </c>
      <c r="D4712" s="103">
        <v>8745</v>
      </c>
      <c r="E4712" s="162">
        <v>44287</v>
      </c>
    </row>
    <row r="4713" spans="1:5" x14ac:dyDescent="0.2">
      <c r="A4713" s="103">
        <v>3743</v>
      </c>
      <c r="B4713" t="s">
        <v>131</v>
      </c>
      <c r="C4713" s="103">
        <v>21</v>
      </c>
      <c r="D4713" s="103">
        <v>13960</v>
      </c>
      <c r="E4713" s="162">
        <v>44287</v>
      </c>
    </row>
    <row r="4714" spans="1:5" x14ac:dyDescent="0.2">
      <c r="A4714" s="103">
        <v>3737</v>
      </c>
      <c r="B4714" t="s">
        <v>145</v>
      </c>
      <c r="C4714" s="103">
        <v>19</v>
      </c>
      <c r="D4714" s="103">
        <v>16274</v>
      </c>
      <c r="E4714" s="162">
        <v>44287</v>
      </c>
    </row>
    <row r="4715" spans="1:5" x14ac:dyDescent="0.2">
      <c r="A4715" s="103">
        <v>5620</v>
      </c>
      <c r="B4715" t="s">
        <v>110</v>
      </c>
      <c r="C4715" s="103">
        <v>19</v>
      </c>
      <c r="D4715" s="103">
        <v>4617</v>
      </c>
      <c r="E4715" s="162">
        <v>44287</v>
      </c>
    </row>
    <row r="4716" spans="1:5" x14ac:dyDescent="0.2">
      <c r="A4716" s="103">
        <v>5605</v>
      </c>
      <c r="B4716" t="s">
        <v>101</v>
      </c>
      <c r="C4716" s="103">
        <v>18</v>
      </c>
      <c r="D4716" s="103">
        <v>5251</v>
      </c>
      <c r="E4716" s="162">
        <v>44287</v>
      </c>
    </row>
    <row r="4717" spans="1:5" x14ac:dyDescent="0.2">
      <c r="A4717" s="103">
        <v>1626</v>
      </c>
      <c r="B4717" t="s">
        <v>79</v>
      </c>
      <c r="C4717" s="103">
        <v>17</v>
      </c>
      <c r="D4717" s="103">
        <v>11438</v>
      </c>
      <c r="E4717" s="162">
        <v>44287</v>
      </c>
    </row>
    <row r="4718" spans="1:5" x14ac:dyDescent="0.2">
      <c r="A4718" s="103">
        <v>5621</v>
      </c>
      <c r="B4718" t="s">
        <v>100</v>
      </c>
      <c r="C4718" s="103">
        <v>17</v>
      </c>
      <c r="D4718" s="103">
        <v>5825</v>
      </c>
      <c r="E4718" s="162">
        <v>44287</v>
      </c>
    </row>
    <row r="4719" spans="1:5" x14ac:dyDescent="0.2">
      <c r="A4719" s="103">
        <v>5619</v>
      </c>
      <c r="B4719" t="s">
        <v>102</v>
      </c>
      <c r="C4719" s="103">
        <v>14</v>
      </c>
      <c r="D4719" s="103">
        <v>5403</v>
      </c>
      <c r="E4719" s="162">
        <v>44287</v>
      </c>
    </row>
    <row r="4720" spans="1:5" x14ac:dyDescent="0.2">
      <c r="A4720" s="103">
        <v>5617</v>
      </c>
      <c r="B4720" t="s">
        <v>103</v>
      </c>
      <c r="C4720" s="103">
        <v>14</v>
      </c>
      <c r="D4720" s="103">
        <v>5106</v>
      </c>
      <c r="E4720" s="162">
        <v>44287</v>
      </c>
    </row>
    <row r="4721" spans="1:5" x14ac:dyDescent="0.2">
      <c r="A4721" s="103">
        <v>1613</v>
      </c>
      <c r="B4721" t="s">
        <v>84</v>
      </c>
      <c r="C4721" s="103">
        <v>11</v>
      </c>
      <c r="D4721" s="103">
        <v>4260</v>
      </c>
      <c r="E4721" s="162">
        <v>44287</v>
      </c>
    </row>
    <row r="4722" spans="1:5" x14ac:dyDescent="0.2">
      <c r="A4722" s="103">
        <v>1605</v>
      </c>
      <c r="B4722" t="s">
        <v>80</v>
      </c>
      <c r="C4722" s="103">
        <v>10</v>
      </c>
      <c r="D4722" s="103">
        <v>6428</v>
      </c>
      <c r="E4722" s="162">
        <v>44287</v>
      </c>
    </row>
    <row r="4723" spans="1:5" x14ac:dyDescent="0.2">
      <c r="A4723" s="103">
        <v>5602</v>
      </c>
      <c r="B4723" t="s">
        <v>107</v>
      </c>
      <c r="C4723" s="103">
        <v>9</v>
      </c>
      <c r="D4723" s="103">
        <v>5778</v>
      </c>
      <c r="E4723" s="162">
        <v>44287</v>
      </c>
    </row>
    <row r="4724" spans="1:5" x14ac:dyDescent="0.2">
      <c r="A4724" s="103">
        <v>3788</v>
      </c>
      <c r="B4724" t="s">
        <v>127</v>
      </c>
      <c r="C4724" s="103">
        <v>33</v>
      </c>
      <c r="D4724" s="103">
        <v>12490</v>
      </c>
      <c r="E4724" s="162">
        <v>44288</v>
      </c>
    </row>
    <row r="4725" spans="1:5" x14ac:dyDescent="0.2">
      <c r="A4725" s="103">
        <v>3842</v>
      </c>
      <c r="B4725" t="s">
        <v>137</v>
      </c>
      <c r="C4725" s="103">
        <v>31</v>
      </c>
      <c r="D4725" s="103">
        <v>12271</v>
      </c>
      <c r="E4725" s="162">
        <v>44288</v>
      </c>
    </row>
    <row r="4726" spans="1:5" x14ac:dyDescent="0.2">
      <c r="A4726" s="103">
        <v>3751</v>
      </c>
      <c r="B4726" t="s">
        <v>111</v>
      </c>
      <c r="C4726" s="103">
        <v>30</v>
      </c>
      <c r="D4726" s="103">
        <v>9888</v>
      </c>
      <c r="E4726" s="162">
        <v>44288</v>
      </c>
    </row>
    <row r="4727" spans="1:5" x14ac:dyDescent="0.2">
      <c r="A4727" s="103">
        <v>3737</v>
      </c>
      <c r="B4727" t="s">
        <v>145</v>
      </c>
      <c r="C4727" s="103">
        <v>27</v>
      </c>
      <c r="D4727" s="103">
        <v>13254</v>
      </c>
      <c r="E4727" s="162">
        <v>44288</v>
      </c>
    </row>
    <row r="4728" spans="1:5" x14ac:dyDescent="0.2">
      <c r="A4728" s="103">
        <v>3863</v>
      </c>
      <c r="B4728" t="s">
        <v>133</v>
      </c>
      <c r="C4728" s="103">
        <v>27</v>
      </c>
      <c r="D4728" s="103">
        <v>10584</v>
      </c>
      <c r="E4728" s="162">
        <v>44288</v>
      </c>
    </row>
    <row r="4729" spans="1:5" x14ac:dyDescent="0.2">
      <c r="A4729" s="103">
        <v>3867</v>
      </c>
      <c r="B4729" t="s">
        <v>144</v>
      </c>
      <c r="C4729" s="103">
        <v>26</v>
      </c>
      <c r="D4729" s="103">
        <v>13542</v>
      </c>
      <c r="E4729" s="162">
        <v>44288</v>
      </c>
    </row>
    <row r="4730" spans="1:5" x14ac:dyDescent="0.2">
      <c r="A4730" s="103">
        <v>3753</v>
      </c>
      <c r="B4730" t="s">
        <v>129</v>
      </c>
      <c r="C4730" s="103">
        <v>25</v>
      </c>
      <c r="D4730" s="103">
        <v>12946</v>
      </c>
      <c r="E4730" s="162">
        <v>44288</v>
      </c>
    </row>
    <row r="4731" spans="1:5" x14ac:dyDescent="0.2">
      <c r="A4731" s="103">
        <v>3764</v>
      </c>
      <c r="B4731" t="s">
        <v>139</v>
      </c>
      <c r="C4731" s="103">
        <v>25</v>
      </c>
      <c r="D4731" s="103">
        <v>10726</v>
      </c>
      <c r="E4731" s="162">
        <v>44288</v>
      </c>
    </row>
    <row r="4732" spans="1:5" x14ac:dyDescent="0.2">
      <c r="A4732" s="103">
        <v>3743</v>
      </c>
      <c r="B4732" t="s">
        <v>131</v>
      </c>
      <c r="C4732" s="103">
        <v>25</v>
      </c>
      <c r="D4732" s="103">
        <v>12428</v>
      </c>
      <c r="E4732" s="162">
        <v>44288</v>
      </c>
    </row>
    <row r="4733" spans="1:5" x14ac:dyDescent="0.2">
      <c r="A4733" s="103">
        <v>3783</v>
      </c>
      <c r="B4733" t="s">
        <v>124</v>
      </c>
      <c r="C4733" s="103">
        <v>23</v>
      </c>
      <c r="D4733" s="103">
        <v>13680</v>
      </c>
      <c r="E4733" s="162">
        <v>44288</v>
      </c>
    </row>
    <row r="4734" spans="1:5" x14ac:dyDescent="0.2">
      <c r="A4734" s="103">
        <v>3767</v>
      </c>
      <c r="B4734" t="s">
        <v>126</v>
      </c>
      <c r="C4734" s="103">
        <v>23</v>
      </c>
      <c r="D4734" s="103">
        <v>11371</v>
      </c>
      <c r="E4734" s="162">
        <v>44288</v>
      </c>
    </row>
    <row r="4735" spans="1:5" x14ac:dyDescent="0.2">
      <c r="A4735" s="103">
        <v>3795</v>
      </c>
      <c r="B4735" t="s">
        <v>138</v>
      </c>
      <c r="C4735" s="103">
        <v>22</v>
      </c>
      <c r="D4735" s="103">
        <v>8128</v>
      </c>
      <c r="E4735" s="162">
        <v>44288</v>
      </c>
    </row>
    <row r="4736" spans="1:5" x14ac:dyDescent="0.2">
      <c r="A4736" s="103">
        <v>3739</v>
      </c>
      <c r="B4736" t="s">
        <v>141</v>
      </c>
      <c r="C4736" s="103">
        <v>22</v>
      </c>
      <c r="D4736" s="103">
        <v>8373</v>
      </c>
      <c r="E4736" s="162">
        <v>44288</v>
      </c>
    </row>
    <row r="4737" spans="1:5" x14ac:dyDescent="0.2">
      <c r="A4737" s="103">
        <v>3784</v>
      </c>
      <c r="B4737" t="s">
        <v>136</v>
      </c>
      <c r="C4737" s="103">
        <v>21</v>
      </c>
      <c r="D4737" s="103">
        <v>9368</v>
      </c>
      <c r="E4737" s="162">
        <v>44288</v>
      </c>
    </row>
    <row r="4738" spans="1:5" x14ac:dyDescent="0.2">
      <c r="A4738" s="103">
        <v>3776</v>
      </c>
      <c r="B4738" t="s">
        <v>134</v>
      </c>
      <c r="C4738" s="103">
        <v>19</v>
      </c>
      <c r="D4738" s="103">
        <v>8954</v>
      </c>
      <c r="E4738" s="162">
        <v>44288</v>
      </c>
    </row>
    <row r="4739" spans="1:5" x14ac:dyDescent="0.2">
      <c r="A4739" s="103">
        <v>3860</v>
      </c>
      <c r="B4739" t="s">
        <v>115</v>
      </c>
      <c r="C4739" s="103">
        <v>18</v>
      </c>
      <c r="D4739" s="103">
        <v>8569</v>
      </c>
      <c r="E4739" s="162">
        <v>44288</v>
      </c>
    </row>
    <row r="4740" spans="1:5" x14ac:dyDescent="0.2">
      <c r="A4740" s="103">
        <v>1608</v>
      </c>
      <c r="B4740" t="s">
        <v>78</v>
      </c>
      <c r="C4740" s="103">
        <v>16</v>
      </c>
      <c r="D4740" s="103">
        <v>5002</v>
      </c>
      <c r="E4740" s="162">
        <v>44288</v>
      </c>
    </row>
    <row r="4741" spans="1:5" x14ac:dyDescent="0.2">
      <c r="A4741" s="103">
        <v>3791</v>
      </c>
      <c r="B4741" t="s">
        <v>143</v>
      </c>
      <c r="C4741" s="103">
        <v>16</v>
      </c>
      <c r="D4741" s="103">
        <v>8139</v>
      </c>
      <c r="E4741" s="162">
        <v>44288</v>
      </c>
    </row>
    <row r="4742" spans="1:5" x14ac:dyDescent="0.2">
      <c r="A4742" s="103">
        <v>3742</v>
      </c>
      <c r="B4742" t="s">
        <v>121</v>
      </c>
      <c r="C4742" s="103">
        <v>16</v>
      </c>
      <c r="D4742" s="103">
        <v>6787</v>
      </c>
      <c r="E4742" s="162">
        <v>44288</v>
      </c>
    </row>
    <row r="4743" spans="1:5" x14ac:dyDescent="0.2">
      <c r="A4743" s="103">
        <v>3844</v>
      </c>
      <c r="B4743" t="s">
        <v>130</v>
      </c>
      <c r="C4743" s="103">
        <v>15</v>
      </c>
      <c r="D4743" s="103">
        <v>4622</v>
      </c>
      <c r="E4743" s="162">
        <v>44288</v>
      </c>
    </row>
    <row r="4744" spans="1:5" x14ac:dyDescent="0.2">
      <c r="A4744" s="103">
        <v>3849</v>
      </c>
      <c r="B4744" t="s">
        <v>147</v>
      </c>
      <c r="C4744" s="103">
        <v>14</v>
      </c>
      <c r="D4744" s="103">
        <v>9029</v>
      </c>
      <c r="E4744" s="162">
        <v>44288</v>
      </c>
    </row>
    <row r="4745" spans="1:5" x14ac:dyDescent="0.2">
      <c r="A4745" s="103">
        <v>3718</v>
      </c>
      <c r="B4745" t="s">
        <v>123</v>
      </c>
      <c r="C4745" s="103">
        <v>12</v>
      </c>
      <c r="D4745" s="103">
        <v>4191</v>
      </c>
      <c r="E4745" s="162">
        <v>44288</v>
      </c>
    </row>
    <row r="4746" spans="1:5" x14ac:dyDescent="0.2">
      <c r="A4746" s="103">
        <v>1619</v>
      </c>
      <c r="B4746" t="s">
        <v>83</v>
      </c>
      <c r="C4746" s="103">
        <v>12</v>
      </c>
      <c r="D4746" s="103">
        <v>7109</v>
      </c>
      <c r="E4746" s="162">
        <v>44288</v>
      </c>
    </row>
    <row r="4747" spans="1:5" x14ac:dyDescent="0.2">
      <c r="A4747" s="103">
        <v>1604</v>
      </c>
      <c r="B4747" t="s">
        <v>86</v>
      </c>
      <c r="C4747" s="103">
        <v>11</v>
      </c>
      <c r="D4747" s="103">
        <v>6217</v>
      </c>
      <c r="E4747" s="162">
        <v>44288</v>
      </c>
    </row>
    <row r="4748" spans="1:5" x14ac:dyDescent="0.2">
      <c r="A4748" s="103">
        <v>1607</v>
      </c>
      <c r="B4748" t="s">
        <v>87</v>
      </c>
      <c r="C4748" s="103">
        <v>11</v>
      </c>
      <c r="D4748" s="103">
        <v>6938</v>
      </c>
      <c r="E4748" s="162">
        <v>44288</v>
      </c>
    </row>
    <row r="4749" spans="1:5" x14ac:dyDescent="0.2">
      <c r="A4749" s="103">
        <v>3765</v>
      </c>
      <c r="B4749" t="s">
        <v>119</v>
      </c>
      <c r="C4749" s="103">
        <v>10</v>
      </c>
      <c r="D4749" s="103">
        <v>2800</v>
      </c>
      <c r="E4749" s="162">
        <v>44288</v>
      </c>
    </row>
    <row r="4750" spans="1:5" x14ac:dyDescent="0.2">
      <c r="A4750" s="103">
        <v>3761</v>
      </c>
      <c r="B4750" t="s">
        <v>140</v>
      </c>
      <c r="C4750" s="103">
        <v>9</v>
      </c>
      <c r="D4750" s="103">
        <v>5111</v>
      </c>
      <c r="E4750" s="162">
        <v>44288</v>
      </c>
    </row>
    <row r="4751" spans="1:5" x14ac:dyDescent="0.2">
      <c r="A4751" s="103">
        <v>1601</v>
      </c>
      <c r="B4751" t="s">
        <v>81</v>
      </c>
      <c r="C4751" s="103">
        <v>7</v>
      </c>
      <c r="D4751" s="103">
        <v>3211</v>
      </c>
      <c r="E4751" s="162">
        <v>44288</v>
      </c>
    </row>
    <row r="4752" spans="1:5" x14ac:dyDescent="0.2">
      <c r="A4752" s="103">
        <v>1602</v>
      </c>
      <c r="B4752" t="s">
        <v>88</v>
      </c>
      <c r="C4752" s="103">
        <v>6</v>
      </c>
      <c r="D4752" s="103">
        <v>2753</v>
      </c>
      <c r="E4752" s="162">
        <v>44288</v>
      </c>
    </row>
    <row r="4753" spans="1:5" x14ac:dyDescent="0.2">
      <c r="A4753" s="103">
        <v>1626</v>
      </c>
      <c r="B4753" t="s">
        <v>79</v>
      </c>
      <c r="C4753" s="103">
        <v>5</v>
      </c>
      <c r="D4753" s="103">
        <v>2387</v>
      </c>
      <c r="E4753" s="162">
        <v>44288</v>
      </c>
    </row>
    <row r="4754" spans="1:5" x14ac:dyDescent="0.2">
      <c r="A4754" s="103">
        <v>1605</v>
      </c>
      <c r="B4754" t="s">
        <v>80</v>
      </c>
      <c r="C4754" s="103">
        <v>5</v>
      </c>
      <c r="D4754" s="103">
        <v>1506</v>
      </c>
      <c r="E4754" s="162">
        <v>44288</v>
      </c>
    </row>
    <row r="4755" spans="1:5" x14ac:dyDescent="0.2">
      <c r="A4755" s="103">
        <v>1613</v>
      </c>
      <c r="B4755" t="s">
        <v>84</v>
      </c>
      <c r="C4755" s="103">
        <v>5</v>
      </c>
      <c r="D4755" s="103">
        <v>1335</v>
      </c>
      <c r="E4755" s="162">
        <v>44288</v>
      </c>
    </row>
    <row r="4756" spans="1:5" x14ac:dyDescent="0.2">
      <c r="A4756" s="103">
        <v>3806</v>
      </c>
      <c r="B4756" t="s">
        <v>118</v>
      </c>
      <c r="C4756" s="103">
        <v>5</v>
      </c>
      <c r="D4756" s="103">
        <v>1678</v>
      </c>
      <c r="E4756" s="162">
        <v>44288</v>
      </c>
    </row>
    <row r="4757" spans="1:5" x14ac:dyDescent="0.2">
      <c r="A4757" s="103">
        <v>3715</v>
      </c>
      <c r="B4757" t="s">
        <v>122</v>
      </c>
      <c r="C4757" s="103">
        <v>3</v>
      </c>
      <c r="D4757" s="103">
        <v>1340</v>
      </c>
      <c r="E4757" s="162">
        <v>44288</v>
      </c>
    </row>
    <row r="4758" spans="1:5" x14ac:dyDescent="0.2">
      <c r="A4758" s="103">
        <v>3846</v>
      </c>
      <c r="B4758" t="s">
        <v>120</v>
      </c>
      <c r="C4758" s="103">
        <v>39</v>
      </c>
      <c r="D4758" s="103">
        <v>8880</v>
      </c>
      <c r="E4758" s="162">
        <v>44289</v>
      </c>
    </row>
    <row r="4759" spans="1:5" x14ac:dyDescent="0.2">
      <c r="A4759" s="103">
        <v>3824</v>
      </c>
      <c r="B4759" t="s">
        <v>135</v>
      </c>
      <c r="C4759" s="103">
        <v>32</v>
      </c>
      <c r="D4759" s="103">
        <v>14067</v>
      </c>
      <c r="E4759" s="162">
        <v>44289</v>
      </c>
    </row>
    <row r="4760" spans="1:5" x14ac:dyDescent="0.2">
      <c r="A4760" s="103">
        <v>3844</v>
      </c>
      <c r="B4760" t="s">
        <v>130</v>
      </c>
      <c r="C4760" s="103">
        <v>31</v>
      </c>
      <c r="D4760" s="103">
        <v>10953</v>
      </c>
      <c r="E4760" s="162">
        <v>44289</v>
      </c>
    </row>
    <row r="4761" spans="1:5" x14ac:dyDescent="0.2">
      <c r="A4761" s="103">
        <v>3752</v>
      </c>
      <c r="B4761" t="s">
        <v>142</v>
      </c>
      <c r="C4761" s="103">
        <v>31</v>
      </c>
      <c r="D4761" s="103">
        <v>10345</v>
      </c>
      <c r="E4761" s="162">
        <v>44289</v>
      </c>
    </row>
    <row r="4762" spans="1:5" x14ac:dyDescent="0.2">
      <c r="A4762" s="103">
        <v>1607</v>
      </c>
      <c r="B4762" t="s">
        <v>87</v>
      </c>
      <c r="C4762" s="103">
        <v>30</v>
      </c>
      <c r="D4762" s="103">
        <v>12280</v>
      </c>
      <c r="E4762" s="162">
        <v>44289</v>
      </c>
    </row>
    <row r="4763" spans="1:5" x14ac:dyDescent="0.2">
      <c r="A4763" s="103">
        <v>3791</v>
      </c>
      <c r="B4763" t="s">
        <v>143</v>
      </c>
      <c r="C4763" s="103">
        <v>30</v>
      </c>
      <c r="D4763" s="103">
        <v>12877</v>
      </c>
      <c r="E4763" s="162">
        <v>44289</v>
      </c>
    </row>
    <row r="4764" spans="1:5" x14ac:dyDescent="0.2">
      <c r="A4764" s="103">
        <v>3736</v>
      </c>
      <c r="B4764" t="s">
        <v>146</v>
      </c>
      <c r="C4764" s="103">
        <v>30</v>
      </c>
      <c r="D4764" s="103">
        <v>13850</v>
      </c>
      <c r="E4764" s="162">
        <v>44289</v>
      </c>
    </row>
    <row r="4765" spans="1:5" x14ac:dyDescent="0.2">
      <c r="A4765" s="103">
        <v>1632</v>
      </c>
      <c r="B4765" t="s">
        <v>85</v>
      </c>
      <c r="C4765" s="103">
        <v>29</v>
      </c>
      <c r="D4765" s="103">
        <v>9581</v>
      </c>
      <c r="E4765" s="162">
        <v>44289</v>
      </c>
    </row>
    <row r="4766" spans="1:5" x14ac:dyDescent="0.2">
      <c r="A4766" s="103">
        <v>3780</v>
      </c>
      <c r="B4766" t="s">
        <v>148</v>
      </c>
      <c r="C4766" s="103">
        <v>29</v>
      </c>
      <c r="D4766" s="103">
        <v>8268</v>
      </c>
      <c r="E4766" s="162">
        <v>44289</v>
      </c>
    </row>
    <row r="4767" spans="1:5" x14ac:dyDescent="0.2">
      <c r="A4767" s="103">
        <v>3788</v>
      </c>
      <c r="B4767" t="s">
        <v>127</v>
      </c>
      <c r="C4767" s="103">
        <v>28</v>
      </c>
      <c r="D4767" s="103">
        <v>12990</v>
      </c>
      <c r="E4767" s="162">
        <v>44289</v>
      </c>
    </row>
    <row r="4768" spans="1:5" x14ac:dyDescent="0.2">
      <c r="A4768" s="103">
        <v>3776</v>
      </c>
      <c r="B4768" t="s">
        <v>134</v>
      </c>
      <c r="C4768" s="103">
        <v>27</v>
      </c>
      <c r="D4768" s="103">
        <v>14765</v>
      </c>
      <c r="E4768" s="162">
        <v>44289</v>
      </c>
    </row>
    <row r="4769" spans="1:5" x14ac:dyDescent="0.2">
      <c r="A4769" s="103">
        <v>3737</v>
      </c>
      <c r="B4769" t="s">
        <v>145</v>
      </c>
      <c r="C4769" s="103">
        <v>25</v>
      </c>
      <c r="D4769" s="103">
        <v>8112</v>
      </c>
      <c r="E4769" s="162">
        <v>44289</v>
      </c>
    </row>
    <row r="4770" spans="1:5" x14ac:dyDescent="0.2">
      <c r="A4770" s="103">
        <v>3863</v>
      </c>
      <c r="B4770" t="s">
        <v>133</v>
      </c>
      <c r="C4770" s="103">
        <v>25</v>
      </c>
      <c r="D4770" s="103">
        <v>14949</v>
      </c>
      <c r="E4770" s="162">
        <v>44289</v>
      </c>
    </row>
    <row r="4771" spans="1:5" x14ac:dyDescent="0.2">
      <c r="A4771" s="103">
        <v>3765</v>
      </c>
      <c r="B4771" t="s">
        <v>119</v>
      </c>
      <c r="C4771" s="103">
        <v>24</v>
      </c>
      <c r="D4771" s="103">
        <v>9481</v>
      </c>
      <c r="E4771" s="162">
        <v>44289</v>
      </c>
    </row>
    <row r="4772" spans="1:5" x14ac:dyDescent="0.2">
      <c r="A4772" s="103">
        <v>3842</v>
      </c>
      <c r="B4772" t="s">
        <v>137</v>
      </c>
      <c r="C4772" s="103">
        <v>23</v>
      </c>
      <c r="D4772" s="103">
        <v>11515</v>
      </c>
      <c r="E4772" s="162">
        <v>44289</v>
      </c>
    </row>
    <row r="4773" spans="1:5" x14ac:dyDescent="0.2">
      <c r="A4773" s="103">
        <v>3753</v>
      </c>
      <c r="B4773" t="s">
        <v>129</v>
      </c>
      <c r="C4773" s="103">
        <v>23</v>
      </c>
      <c r="D4773" s="103">
        <v>12312</v>
      </c>
      <c r="E4773" s="162">
        <v>44289</v>
      </c>
    </row>
    <row r="4774" spans="1:5" x14ac:dyDescent="0.2">
      <c r="A4774" s="103">
        <v>3751</v>
      </c>
      <c r="B4774" t="s">
        <v>111</v>
      </c>
      <c r="C4774" s="103">
        <v>22</v>
      </c>
      <c r="D4774" s="103">
        <v>9516</v>
      </c>
      <c r="E4774" s="162">
        <v>44289</v>
      </c>
    </row>
    <row r="4775" spans="1:5" x14ac:dyDescent="0.2">
      <c r="A4775" s="103">
        <v>3764</v>
      </c>
      <c r="B4775" t="s">
        <v>139</v>
      </c>
      <c r="C4775" s="103">
        <v>22</v>
      </c>
      <c r="D4775" s="103">
        <v>9595</v>
      </c>
      <c r="E4775" s="162">
        <v>44289</v>
      </c>
    </row>
    <row r="4776" spans="1:5" x14ac:dyDescent="0.2">
      <c r="A4776" s="103">
        <v>3806</v>
      </c>
      <c r="B4776" t="s">
        <v>118</v>
      </c>
      <c r="C4776" s="103">
        <v>21</v>
      </c>
      <c r="D4776" s="103">
        <v>5008</v>
      </c>
      <c r="E4776" s="162">
        <v>44289</v>
      </c>
    </row>
    <row r="4777" spans="1:5" x14ac:dyDescent="0.2">
      <c r="A4777" s="103">
        <v>3723</v>
      </c>
      <c r="B4777" t="s">
        <v>113</v>
      </c>
      <c r="C4777" s="103">
        <v>16</v>
      </c>
      <c r="D4777" s="103">
        <v>11451</v>
      </c>
      <c r="E4777" s="162">
        <v>44289</v>
      </c>
    </row>
    <row r="4778" spans="1:5" x14ac:dyDescent="0.2">
      <c r="A4778" s="103">
        <v>3787</v>
      </c>
      <c r="B4778" t="s">
        <v>128</v>
      </c>
      <c r="C4778" s="103">
        <v>15</v>
      </c>
      <c r="D4778" s="103">
        <v>7616</v>
      </c>
      <c r="E4778" s="162">
        <v>44289</v>
      </c>
    </row>
    <row r="4779" spans="1:5" x14ac:dyDescent="0.2">
      <c r="A4779" s="103">
        <v>3742</v>
      </c>
      <c r="B4779" t="s">
        <v>121</v>
      </c>
      <c r="C4779" s="103">
        <v>15</v>
      </c>
      <c r="D4779" s="103">
        <v>8571</v>
      </c>
      <c r="E4779" s="162">
        <v>44289</v>
      </c>
    </row>
    <row r="4780" spans="1:5" x14ac:dyDescent="0.2">
      <c r="A4780" s="103">
        <v>1626</v>
      </c>
      <c r="B4780" t="s">
        <v>79</v>
      </c>
      <c r="C4780" s="103">
        <v>11</v>
      </c>
      <c r="D4780" s="103">
        <v>6904</v>
      </c>
      <c r="E4780" s="162">
        <v>44289</v>
      </c>
    </row>
    <row r="4781" spans="1:5" x14ac:dyDescent="0.2">
      <c r="A4781" s="103">
        <v>3715</v>
      </c>
      <c r="B4781" t="s">
        <v>122</v>
      </c>
      <c r="C4781" s="103">
        <v>11</v>
      </c>
      <c r="D4781" s="103">
        <v>6147</v>
      </c>
      <c r="E4781" s="162">
        <v>44289</v>
      </c>
    </row>
    <row r="4782" spans="1:5" x14ac:dyDescent="0.2">
      <c r="A4782" s="103">
        <v>3795</v>
      </c>
      <c r="B4782" t="s">
        <v>138</v>
      </c>
      <c r="C4782" s="103">
        <v>9</v>
      </c>
      <c r="D4782" s="103">
        <v>5827</v>
      </c>
      <c r="E4782" s="162">
        <v>44289</v>
      </c>
    </row>
    <row r="4783" spans="1:5" x14ac:dyDescent="0.2">
      <c r="A4783" s="103">
        <v>1603</v>
      </c>
      <c r="B4783" t="s">
        <v>89</v>
      </c>
      <c r="C4783" s="103">
        <v>4</v>
      </c>
      <c r="D4783" s="103">
        <v>1589</v>
      </c>
      <c r="E4783" s="162">
        <v>44289</v>
      </c>
    </row>
    <row r="4784" spans="1:5" x14ac:dyDescent="0.2">
      <c r="A4784" s="103">
        <v>1613</v>
      </c>
      <c r="B4784" t="s">
        <v>84</v>
      </c>
      <c r="C4784" s="103">
        <v>1</v>
      </c>
      <c r="D4784" s="103">
        <v>193</v>
      </c>
      <c r="E4784" s="162">
        <v>44289</v>
      </c>
    </row>
    <row r="4785" spans="1:5" x14ac:dyDescent="0.2">
      <c r="A4785" s="103">
        <v>3849</v>
      </c>
      <c r="B4785" t="s">
        <v>147</v>
      </c>
      <c r="C4785" s="103">
        <v>28</v>
      </c>
      <c r="D4785" s="103">
        <v>9777</v>
      </c>
      <c r="E4785" s="162">
        <v>44290</v>
      </c>
    </row>
    <row r="4786" spans="1:5" x14ac:dyDescent="0.2">
      <c r="A4786" s="103">
        <v>3846</v>
      </c>
      <c r="B4786" t="s">
        <v>120</v>
      </c>
      <c r="C4786" s="103">
        <v>22</v>
      </c>
      <c r="D4786" s="103">
        <v>8934</v>
      </c>
      <c r="E4786" s="162">
        <v>44290</v>
      </c>
    </row>
    <row r="4787" spans="1:5" x14ac:dyDescent="0.2">
      <c r="A4787" s="103">
        <v>3844</v>
      </c>
      <c r="B4787" t="s">
        <v>130</v>
      </c>
      <c r="C4787" s="103">
        <v>20</v>
      </c>
      <c r="D4787" s="103">
        <v>7373</v>
      </c>
      <c r="E4787" s="162">
        <v>44290</v>
      </c>
    </row>
    <row r="4788" spans="1:5" x14ac:dyDescent="0.2">
      <c r="A4788" s="103">
        <v>3780</v>
      </c>
      <c r="B4788" t="s">
        <v>148</v>
      </c>
      <c r="C4788" s="103">
        <v>18</v>
      </c>
      <c r="D4788" s="103">
        <v>4725</v>
      </c>
      <c r="E4788" s="162">
        <v>44290</v>
      </c>
    </row>
    <row r="4789" spans="1:5" x14ac:dyDescent="0.2">
      <c r="A4789" s="103">
        <v>3761</v>
      </c>
      <c r="B4789" t="s">
        <v>140</v>
      </c>
      <c r="C4789" s="103">
        <v>14</v>
      </c>
      <c r="D4789" s="103">
        <v>6981</v>
      </c>
      <c r="E4789" s="162">
        <v>44290</v>
      </c>
    </row>
    <row r="4790" spans="1:5" x14ac:dyDescent="0.2">
      <c r="A4790" s="103">
        <v>3737</v>
      </c>
      <c r="B4790" t="s">
        <v>145</v>
      </c>
      <c r="C4790" s="103">
        <v>14</v>
      </c>
      <c r="D4790" s="103">
        <v>6106</v>
      </c>
      <c r="E4790" s="162">
        <v>44290</v>
      </c>
    </row>
    <row r="4791" spans="1:5" x14ac:dyDescent="0.2">
      <c r="A4791" s="103">
        <v>3715</v>
      </c>
      <c r="B4791" t="s">
        <v>122</v>
      </c>
      <c r="C4791" s="103">
        <v>14</v>
      </c>
      <c r="D4791" s="103">
        <v>5677</v>
      </c>
      <c r="E4791" s="162">
        <v>44290</v>
      </c>
    </row>
    <row r="4792" spans="1:5" x14ac:dyDescent="0.2">
      <c r="A4792" s="103">
        <v>3842</v>
      </c>
      <c r="B4792" t="s">
        <v>137</v>
      </c>
      <c r="C4792" s="103">
        <v>13</v>
      </c>
      <c r="D4792" s="103">
        <v>4720</v>
      </c>
      <c r="E4792" s="162">
        <v>44290</v>
      </c>
    </row>
    <row r="4793" spans="1:5" x14ac:dyDescent="0.2">
      <c r="A4793" s="103">
        <v>3742</v>
      </c>
      <c r="B4793" t="s">
        <v>121</v>
      </c>
      <c r="C4793" s="103">
        <v>13</v>
      </c>
      <c r="D4793" s="103">
        <v>4795</v>
      </c>
      <c r="E4793" s="162">
        <v>44290</v>
      </c>
    </row>
    <row r="4794" spans="1:5" x14ac:dyDescent="0.2">
      <c r="A4794" s="103">
        <v>3751</v>
      </c>
      <c r="B4794" t="s">
        <v>111</v>
      </c>
      <c r="C4794" s="103">
        <v>11</v>
      </c>
      <c r="D4794" s="103">
        <v>3830</v>
      </c>
      <c r="E4794" s="162">
        <v>44290</v>
      </c>
    </row>
    <row r="4795" spans="1:5" x14ac:dyDescent="0.2">
      <c r="A4795" s="103">
        <v>3788</v>
      </c>
      <c r="B4795" t="s">
        <v>127</v>
      </c>
      <c r="C4795" s="103">
        <v>11</v>
      </c>
      <c r="D4795" s="103">
        <v>6766</v>
      </c>
      <c r="E4795" s="162">
        <v>44290</v>
      </c>
    </row>
    <row r="4796" spans="1:5" x14ac:dyDescent="0.2">
      <c r="A4796" s="103">
        <v>3764</v>
      </c>
      <c r="B4796" t="s">
        <v>139</v>
      </c>
      <c r="C4796" s="103">
        <v>11</v>
      </c>
      <c r="D4796" s="103">
        <v>6168</v>
      </c>
      <c r="E4796" s="162">
        <v>44290</v>
      </c>
    </row>
    <row r="4797" spans="1:5" x14ac:dyDescent="0.2">
      <c r="A4797" s="103">
        <v>3776</v>
      </c>
      <c r="B4797" t="s">
        <v>134</v>
      </c>
      <c r="C4797" s="103">
        <v>11</v>
      </c>
      <c r="D4797" s="103">
        <v>7907</v>
      </c>
      <c r="E4797" s="162">
        <v>44290</v>
      </c>
    </row>
    <row r="4798" spans="1:5" x14ac:dyDescent="0.2">
      <c r="A4798" s="103">
        <v>3784</v>
      </c>
      <c r="B4798" t="s">
        <v>136</v>
      </c>
      <c r="C4798" s="103">
        <v>11</v>
      </c>
      <c r="D4798" s="103">
        <v>6198</v>
      </c>
      <c r="E4798" s="162">
        <v>44290</v>
      </c>
    </row>
    <row r="4799" spans="1:5" x14ac:dyDescent="0.2">
      <c r="A4799" s="103">
        <v>3863</v>
      </c>
      <c r="B4799" t="s">
        <v>133</v>
      </c>
      <c r="C4799" s="103">
        <v>10</v>
      </c>
      <c r="D4799" s="103">
        <v>5180</v>
      </c>
      <c r="E4799" s="162">
        <v>44290</v>
      </c>
    </row>
    <row r="4800" spans="1:5" x14ac:dyDescent="0.2">
      <c r="A4800" s="103">
        <v>3736</v>
      </c>
      <c r="B4800" t="s">
        <v>146</v>
      </c>
      <c r="C4800" s="103">
        <v>9</v>
      </c>
      <c r="D4800" s="103">
        <v>3771</v>
      </c>
      <c r="E4800" s="162">
        <v>44290</v>
      </c>
    </row>
    <row r="4801" spans="1:5" x14ac:dyDescent="0.2">
      <c r="A4801" s="103">
        <v>3824</v>
      </c>
      <c r="B4801" t="s">
        <v>135</v>
      </c>
      <c r="C4801" s="103">
        <v>9</v>
      </c>
      <c r="D4801" s="103">
        <v>7984</v>
      </c>
      <c r="E4801" s="162">
        <v>44290</v>
      </c>
    </row>
    <row r="4802" spans="1:5" x14ac:dyDescent="0.2">
      <c r="A4802" s="103">
        <v>1601</v>
      </c>
      <c r="B4802" t="s">
        <v>81</v>
      </c>
      <c r="C4802" s="103">
        <v>8</v>
      </c>
      <c r="D4802" s="103">
        <v>4472</v>
      </c>
      <c r="E4802" s="162">
        <v>44290</v>
      </c>
    </row>
    <row r="4803" spans="1:5" x14ac:dyDescent="0.2">
      <c r="A4803" s="103">
        <v>3753</v>
      </c>
      <c r="B4803" t="s">
        <v>129</v>
      </c>
      <c r="C4803" s="103">
        <v>8</v>
      </c>
      <c r="D4803" s="103">
        <v>4635</v>
      </c>
      <c r="E4803" s="162">
        <v>44290</v>
      </c>
    </row>
    <row r="4804" spans="1:5" x14ac:dyDescent="0.2">
      <c r="A4804" s="103">
        <v>3723</v>
      </c>
      <c r="B4804" t="s">
        <v>113</v>
      </c>
      <c r="C4804" s="103">
        <v>7</v>
      </c>
      <c r="D4804" s="103">
        <v>5063</v>
      </c>
      <c r="E4804" s="162">
        <v>44290</v>
      </c>
    </row>
    <row r="4805" spans="1:5" x14ac:dyDescent="0.2">
      <c r="A4805" s="103">
        <v>1636</v>
      </c>
      <c r="B4805" t="s">
        <v>82</v>
      </c>
      <c r="C4805" s="103">
        <v>6</v>
      </c>
      <c r="D4805" s="103">
        <v>1476</v>
      </c>
      <c r="E4805" s="162">
        <v>44290</v>
      </c>
    </row>
    <row r="4806" spans="1:5" x14ac:dyDescent="0.2">
      <c r="A4806" s="103">
        <v>1626</v>
      </c>
      <c r="B4806" t="s">
        <v>79</v>
      </c>
      <c r="C4806" s="103">
        <v>5</v>
      </c>
      <c r="D4806" s="103">
        <v>1796</v>
      </c>
      <c r="E4806" s="162">
        <v>44290</v>
      </c>
    </row>
    <row r="4807" spans="1:5" x14ac:dyDescent="0.2">
      <c r="A4807" s="103">
        <v>1619</v>
      </c>
      <c r="B4807" t="s">
        <v>83</v>
      </c>
      <c r="C4807" s="103">
        <v>5</v>
      </c>
      <c r="D4807" s="103">
        <v>2312</v>
      </c>
      <c r="E4807" s="162">
        <v>44290</v>
      </c>
    </row>
    <row r="4808" spans="1:5" x14ac:dyDescent="0.2">
      <c r="A4808" s="103">
        <v>1604</v>
      </c>
      <c r="B4808" t="s">
        <v>86</v>
      </c>
      <c r="C4808" s="103">
        <v>2</v>
      </c>
      <c r="D4808" s="103">
        <v>843</v>
      </c>
      <c r="E4808" s="162">
        <v>44290</v>
      </c>
    </row>
    <row r="4809" spans="1:5" x14ac:dyDescent="0.2">
      <c r="A4809" s="103">
        <v>3843</v>
      </c>
      <c r="B4809" t="s">
        <v>125</v>
      </c>
      <c r="C4809" s="103">
        <v>1</v>
      </c>
      <c r="D4809" s="103">
        <v>349</v>
      </c>
      <c r="E4809" s="162">
        <v>44290</v>
      </c>
    </row>
    <row r="4810" spans="1:5" x14ac:dyDescent="0.2">
      <c r="A4810" s="103">
        <v>1603</v>
      </c>
      <c r="B4810" t="s">
        <v>89</v>
      </c>
      <c r="C4810" s="103">
        <v>1</v>
      </c>
      <c r="D4810" s="103">
        <v>693</v>
      </c>
      <c r="E4810" s="162">
        <v>44290</v>
      </c>
    </row>
    <row r="4811" spans="1:5" x14ac:dyDescent="0.2">
      <c r="A4811" s="103">
        <v>5613</v>
      </c>
      <c r="B4811" t="s">
        <v>104</v>
      </c>
      <c r="C4811" s="103">
        <v>65</v>
      </c>
      <c r="D4811" s="103">
        <v>7893</v>
      </c>
      <c r="E4811" s="162">
        <v>44291</v>
      </c>
    </row>
    <row r="4812" spans="1:5" x14ac:dyDescent="0.2">
      <c r="A4812" s="103">
        <v>3849</v>
      </c>
      <c r="B4812" t="s">
        <v>147</v>
      </c>
      <c r="C4812" s="103">
        <v>57</v>
      </c>
      <c r="D4812" s="103">
        <v>16981</v>
      </c>
      <c r="E4812" s="162">
        <v>44291</v>
      </c>
    </row>
    <row r="4813" spans="1:5" x14ac:dyDescent="0.2">
      <c r="A4813" s="103">
        <v>5603</v>
      </c>
      <c r="B4813" t="s">
        <v>109</v>
      </c>
      <c r="C4813" s="103">
        <v>49</v>
      </c>
      <c r="D4813" s="103">
        <v>7425</v>
      </c>
      <c r="E4813" s="162">
        <v>44291</v>
      </c>
    </row>
    <row r="4814" spans="1:5" x14ac:dyDescent="0.2">
      <c r="A4814" s="103">
        <v>5614</v>
      </c>
      <c r="B4814" t="s">
        <v>106</v>
      </c>
      <c r="C4814" s="103">
        <v>47</v>
      </c>
      <c r="D4814" s="103">
        <v>9834</v>
      </c>
      <c r="E4814" s="162">
        <v>44291</v>
      </c>
    </row>
    <row r="4815" spans="1:5" x14ac:dyDescent="0.2">
      <c r="A4815" s="103">
        <v>5605</v>
      </c>
      <c r="B4815" t="s">
        <v>101</v>
      </c>
      <c r="C4815" s="103">
        <v>45</v>
      </c>
      <c r="D4815" s="103">
        <v>10278</v>
      </c>
      <c r="E4815" s="162">
        <v>44291</v>
      </c>
    </row>
    <row r="4816" spans="1:5" x14ac:dyDescent="0.2">
      <c r="A4816" s="103">
        <v>5621</v>
      </c>
      <c r="B4816" t="s">
        <v>100</v>
      </c>
      <c r="C4816" s="103">
        <v>44</v>
      </c>
      <c r="D4816" s="103">
        <v>5118</v>
      </c>
      <c r="E4816" s="162">
        <v>44291</v>
      </c>
    </row>
    <row r="4817" spans="1:5" x14ac:dyDescent="0.2">
      <c r="A4817" s="103">
        <v>5602</v>
      </c>
      <c r="B4817" t="s">
        <v>107</v>
      </c>
      <c r="C4817" s="103">
        <v>44</v>
      </c>
      <c r="D4817" s="103">
        <v>9923</v>
      </c>
      <c r="E4817" s="162">
        <v>44291</v>
      </c>
    </row>
    <row r="4818" spans="1:5" x14ac:dyDescent="0.2">
      <c r="A4818" s="103">
        <v>5617</v>
      </c>
      <c r="B4818" t="s">
        <v>103</v>
      </c>
      <c r="C4818" s="103">
        <v>40</v>
      </c>
      <c r="D4818" s="103">
        <v>7871</v>
      </c>
      <c r="E4818" s="162">
        <v>44291</v>
      </c>
    </row>
    <row r="4819" spans="1:5" x14ac:dyDescent="0.2">
      <c r="A4819" s="103">
        <v>5606</v>
      </c>
      <c r="B4819" t="s">
        <v>108</v>
      </c>
      <c r="C4819" s="103">
        <v>40</v>
      </c>
      <c r="D4819" s="103">
        <v>7251</v>
      </c>
      <c r="E4819" s="162">
        <v>44291</v>
      </c>
    </row>
    <row r="4820" spans="1:5" x14ac:dyDescent="0.2">
      <c r="A4820" s="103">
        <v>3867</v>
      </c>
      <c r="B4820" t="s">
        <v>144</v>
      </c>
      <c r="C4820" s="103">
        <v>37</v>
      </c>
      <c r="D4820" s="103">
        <v>9736</v>
      </c>
      <c r="E4820" s="162">
        <v>44291</v>
      </c>
    </row>
    <row r="4821" spans="1:5" x14ac:dyDescent="0.2">
      <c r="A4821" s="103">
        <v>3753</v>
      </c>
      <c r="B4821" t="s">
        <v>129</v>
      </c>
      <c r="C4821" s="103">
        <v>36</v>
      </c>
      <c r="D4821" s="103">
        <v>10634</v>
      </c>
      <c r="E4821" s="162">
        <v>44291</v>
      </c>
    </row>
    <row r="4822" spans="1:5" x14ac:dyDescent="0.2">
      <c r="A4822" s="103">
        <v>3752</v>
      </c>
      <c r="B4822" t="s">
        <v>142</v>
      </c>
      <c r="C4822" s="103">
        <v>36</v>
      </c>
      <c r="D4822" s="103">
        <v>10103</v>
      </c>
      <c r="E4822" s="162">
        <v>44291</v>
      </c>
    </row>
    <row r="4823" spans="1:5" x14ac:dyDescent="0.2">
      <c r="A4823" s="103">
        <v>5620</v>
      </c>
      <c r="B4823" t="s">
        <v>110</v>
      </c>
      <c r="C4823" s="103">
        <v>36</v>
      </c>
      <c r="D4823" s="103">
        <v>6213</v>
      </c>
      <c r="E4823" s="162">
        <v>44291</v>
      </c>
    </row>
    <row r="4824" spans="1:5" x14ac:dyDescent="0.2">
      <c r="A4824" s="103">
        <v>3718</v>
      </c>
      <c r="B4824" t="s">
        <v>123</v>
      </c>
      <c r="C4824" s="103">
        <v>35</v>
      </c>
      <c r="D4824" s="103">
        <v>9058</v>
      </c>
      <c r="E4824" s="162">
        <v>44291</v>
      </c>
    </row>
    <row r="4825" spans="1:5" x14ac:dyDescent="0.2">
      <c r="A4825" s="103">
        <v>3843</v>
      </c>
      <c r="B4825" t="s">
        <v>125</v>
      </c>
      <c r="C4825" s="103">
        <v>33</v>
      </c>
      <c r="D4825" s="103">
        <v>11897</v>
      </c>
      <c r="E4825" s="162">
        <v>44291</v>
      </c>
    </row>
    <row r="4826" spans="1:5" x14ac:dyDescent="0.2">
      <c r="A4826" s="103">
        <v>5615</v>
      </c>
      <c r="B4826" t="s">
        <v>105</v>
      </c>
      <c r="C4826" s="103">
        <v>33</v>
      </c>
      <c r="D4826" s="103">
        <v>13489</v>
      </c>
      <c r="E4826" s="162">
        <v>44291</v>
      </c>
    </row>
    <row r="4827" spans="1:5" x14ac:dyDescent="0.2">
      <c r="A4827" s="103">
        <v>1608</v>
      </c>
      <c r="B4827" t="s">
        <v>78</v>
      </c>
      <c r="C4827" s="103">
        <v>31</v>
      </c>
      <c r="D4827" s="103">
        <v>10263</v>
      </c>
      <c r="E4827" s="162">
        <v>44291</v>
      </c>
    </row>
    <row r="4828" spans="1:5" x14ac:dyDescent="0.2">
      <c r="A4828" s="103">
        <v>3751</v>
      </c>
      <c r="B4828" t="s">
        <v>111</v>
      </c>
      <c r="C4828" s="103">
        <v>31</v>
      </c>
      <c r="D4828" s="103">
        <v>10491</v>
      </c>
      <c r="E4828" s="162">
        <v>44291</v>
      </c>
    </row>
    <row r="4829" spans="1:5" x14ac:dyDescent="0.2">
      <c r="A4829" s="103">
        <v>3761</v>
      </c>
      <c r="B4829" t="s">
        <v>140</v>
      </c>
      <c r="C4829" s="103">
        <v>31</v>
      </c>
      <c r="D4829" s="103">
        <v>10839</v>
      </c>
      <c r="E4829" s="162">
        <v>44291</v>
      </c>
    </row>
    <row r="4830" spans="1:5" x14ac:dyDescent="0.2">
      <c r="A4830" s="103">
        <v>3722</v>
      </c>
      <c r="B4830" t="s">
        <v>99</v>
      </c>
      <c r="C4830" s="103">
        <v>30</v>
      </c>
      <c r="D4830" s="103">
        <v>8338</v>
      </c>
      <c r="E4830" s="162">
        <v>44291</v>
      </c>
    </row>
    <row r="4831" spans="1:5" x14ac:dyDescent="0.2">
      <c r="A4831" s="103">
        <v>3739</v>
      </c>
      <c r="B4831" t="s">
        <v>141</v>
      </c>
      <c r="C4831" s="103">
        <v>30</v>
      </c>
      <c r="D4831" s="103">
        <v>11597</v>
      </c>
      <c r="E4831" s="162">
        <v>44291</v>
      </c>
    </row>
    <row r="4832" spans="1:5" x14ac:dyDescent="0.2">
      <c r="A4832" s="103">
        <v>3742</v>
      </c>
      <c r="B4832" t="s">
        <v>121</v>
      </c>
      <c r="C4832" s="103">
        <v>30</v>
      </c>
      <c r="D4832" s="103">
        <v>12752</v>
      </c>
      <c r="E4832" s="162">
        <v>44291</v>
      </c>
    </row>
    <row r="4833" spans="1:5" x14ac:dyDescent="0.2">
      <c r="A4833" s="103">
        <v>5619</v>
      </c>
      <c r="B4833" t="s">
        <v>102</v>
      </c>
      <c r="C4833" s="103">
        <v>28</v>
      </c>
      <c r="D4833" s="103">
        <v>13014</v>
      </c>
      <c r="E4833" s="162">
        <v>44291</v>
      </c>
    </row>
    <row r="4834" spans="1:5" x14ac:dyDescent="0.2">
      <c r="A4834" s="103">
        <v>3784</v>
      </c>
      <c r="B4834" t="s">
        <v>136</v>
      </c>
      <c r="C4834" s="103">
        <v>28</v>
      </c>
      <c r="D4834" s="103">
        <v>10560</v>
      </c>
      <c r="E4834" s="162">
        <v>44291</v>
      </c>
    </row>
    <row r="4835" spans="1:5" x14ac:dyDescent="0.2">
      <c r="A4835" s="103">
        <v>3723</v>
      </c>
      <c r="B4835" t="s">
        <v>113</v>
      </c>
      <c r="C4835" s="103">
        <v>27</v>
      </c>
      <c r="D4835" s="103">
        <v>12513</v>
      </c>
      <c r="E4835" s="162">
        <v>44291</v>
      </c>
    </row>
    <row r="4836" spans="1:5" x14ac:dyDescent="0.2">
      <c r="A4836" s="103">
        <v>3787</v>
      </c>
      <c r="B4836" t="s">
        <v>128</v>
      </c>
      <c r="C4836" s="103">
        <v>27</v>
      </c>
      <c r="D4836" s="103">
        <v>14550</v>
      </c>
      <c r="E4836" s="162">
        <v>44291</v>
      </c>
    </row>
    <row r="4837" spans="1:5" x14ac:dyDescent="0.2">
      <c r="A4837" s="103">
        <v>3764</v>
      </c>
      <c r="B4837" t="s">
        <v>139</v>
      </c>
      <c r="C4837" s="103">
        <v>27</v>
      </c>
      <c r="D4837" s="103">
        <v>10411</v>
      </c>
      <c r="E4837" s="162">
        <v>44291</v>
      </c>
    </row>
    <row r="4838" spans="1:5" x14ac:dyDescent="0.2">
      <c r="A4838" s="103">
        <v>3715</v>
      </c>
      <c r="B4838" t="s">
        <v>122</v>
      </c>
      <c r="C4838" s="103">
        <v>27</v>
      </c>
      <c r="D4838" s="103">
        <v>9025</v>
      </c>
      <c r="E4838" s="162">
        <v>44291</v>
      </c>
    </row>
    <row r="4839" spans="1:5" x14ac:dyDescent="0.2">
      <c r="A4839" s="103">
        <v>3788</v>
      </c>
      <c r="B4839" t="s">
        <v>127</v>
      </c>
      <c r="C4839" s="103">
        <v>26</v>
      </c>
      <c r="D4839" s="103">
        <v>14203</v>
      </c>
      <c r="E4839" s="162">
        <v>44291</v>
      </c>
    </row>
    <row r="4840" spans="1:5" x14ac:dyDescent="0.2">
      <c r="A4840" s="103">
        <v>3791</v>
      </c>
      <c r="B4840" t="s">
        <v>143</v>
      </c>
      <c r="C4840" s="103">
        <v>26</v>
      </c>
      <c r="D4840" s="103">
        <v>10794</v>
      </c>
      <c r="E4840" s="162">
        <v>44291</v>
      </c>
    </row>
    <row r="4841" spans="1:5" x14ac:dyDescent="0.2">
      <c r="A4841" s="103">
        <v>3765</v>
      </c>
      <c r="B4841" t="s">
        <v>119</v>
      </c>
      <c r="C4841" s="103">
        <v>25</v>
      </c>
      <c r="D4841" s="103">
        <v>10378</v>
      </c>
      <c r="E4841" s="162">
        <v>44291</v>
      </c>
    </row>
    <row r="4842" spans="1:5" x14ac:dyDescent="0.2">
      <c r="A4842" s="103">
        <v>3737</v>
      </c>
      <c r="B4842" t="s">
        <v>145</v>
      </c>
      <c r="C4842" s="103">
        <v>25</v>
      </c>
      <c r="D4842" s="103">
        <v>13957</v>
      </c>
      <c r="E4842" s="162">
        <v>44291</v>
      </c>
    </row>
    <row r="4843" spans="1:5" x14ac:dyDescent="0.2">
      <c r="A4843" s="103">
        <v>3795</v>
      </c>
      <c r="B4843" t="s">
        <v>138</v>
      </c>
      <c r="C4843" s="103">
        <v>24</v>
      </c>
      <c r="D4843" s="103">
        <v>14283</v>
      </c>
      <c r="E4843" s="162">
        <v>44291</v>
      </c>
    </row>
    <row r="4844" spans="1:5" x14ac:dyDescent="0.2">
      <c r="A4844" s="103">
        <v>3844</v>
      </c>
      <c r="B4844" t="s">
        <v>130</v>
      </c>
      <c r="C4844" s="103">
        <v>24</v>
      </c>
      <c r="D4844" s="103">
        <v>11542</v>
      </c>
      <c r="E4844" s="162">
        <v>44291</v>
      </c>
    </row>
    <row r="4845" spans="1:5" x14ac:dyDescent="0.2">
      <c r="A4845" s="103">
        <v>3860</v>
      </c>
      <c r="B4845" t="s">
        <v>115</v>
      </c>
      <c r="C4845" s="103">
        <v>23</v>
      </c>
      <c r="D4845" s="103">
        <v>10671</v>
      </c>
      <c r="E4845" s="162">
        <v>44291</v>
      </c>
    </row>
    <row r="4846" spans="1:5" x14ac:dyDescent="0.2">
      <c r="A4846" s="103">
        <v>3842</v>
      </c>
      <c r="B4846" t="s">
        <v>137</v>
      </c>
      <c r="C4846" s="103">
        <v>22</v>
      </c>
      <c r="D4846" s="103">
        <v>9707</v>
      </c>
      <c r="E4846" s="162">
        <v>44291</v>
      </c>
    </row>
    <row r="4847" spans="1:5" x14ac:dyDescent="0.2">
      <c r="A4847" s="103">
        <v>1604</v>
      </c>
      <c r="B4847" t="s">
        <v>86</v>
      </c>
      <c r="C4847" s="103">
        <v>22</v>
      </c>
      <c r="D4847" s="103">
        <v>7853</v>
      </c>
      <c r="E4847" s="162">
        <v>44291</v>
      </c>
    </row>
    <row r="4848" spans="1:5" x14ac:dyDescent="0.2">
      <c r="A4848" s="103">
        <v>3767</v>
      </c>
      <c r="B4848" t="s">
        <v>126</v>
      </c>
      <c r="C4848" s="103">
        <v>21</v>
      </c>
      <c r="D4848" s="103">
        <v>11444</v>
      </c>
      <c r="E4848" s="162">
        <v>44291</v>
      </c>
    </row>
    <row r="4849" spans="1:5" x14ac:dyDescent="0.2">
      <c r="A4849" s="103">
        <v>3797</v>
      </c>
      <c r="B4849" t="s">
        <v>112</v>
      </c>
      <c r="C4849" s="103">
        <v>21</v>
      </c>
      <c r="D4849" s="103">
        <v>9423</v>
      </c>
      <c r="E4849" s="162">
        <v>44291</v>
      </c>
    </row>
    <row r="4850" spans="1:5" x14ac:dyDescent="0.2">
      <c r="A4850" s="103">
        <v>3776</v>
      </c>
      <c r="B4850" t="s">
        <v>134</v>
      </c>
      <c r="C4850" s="103">
        <v>21</v>
      </c>
      <c r="D4850" s="103">
        <v>10110</v>
      </c>
      <c r="E4850" s="162">
        <v>44291</v>
      </c>
    </row>
    <row r="4851" spans="1:5" x14ac:dyDescent="0.2">
      <c r="A4851" s="103">
        <v>1632</v>
      </c>
      <c r="B4851" t="s">
        <v>85</v>
      </c>
      <c r="C4851" s="103">
        <v>19</v>
      </c>
      <c r="D4851" s="103">
        <v>4823</v>
      </c>
      <c r="E4851" s="162">
        <v>44291</v>
      </c>
    </row>
    <row r="4852" spans="1:5" x14ac:dyDescent="0.2">
      <c r="A4852" s="103">
        <v>1607</v>
      </c>
      <c r="B4852" t="s">
        <v>87</v>
      </c>
      <c r="C4852" s="103">
        <v>19</v>
      </c>
      <c r="D4852" s="103">
        <v>9014</v>
      </c>
      <c r="E4852" s="162">
        <v>44291</v>
      </c>
    </row>
    <row r="4853" spans="1:5" x14ac:dyDescent="0.2">
      <c r="A4853" s="103">
        <v>3806</v>
      </c>
      <c r="B4853" t="s">
        <v>118</v>
      </c>
      <c r="C4853" s="103">
        <v>19</v>
      </c>
      <c r="D4853" s="103">
        <v>7954</v>
      </c>
      <c r="E4853" s="162">
        <v>44291</v>
      </c>
    </row>
    <row r="4854" spans="1:5" x14ac:dyDescent="0.2">
      <c r="A4854" s="103">
        <v>3743</v>
      </c>
      <c r="B4854" t="s">
        <v>131</v>
      </c>
      <c r="C4854" s="103">
        <v>19</v>
      </c>
      <c r="D4854" s="103">
        <v>13749</v>
      </c>
      <c r="E4854" s="162">
        <v>44291</v>
      </c>
    </row>
    <row r="4855" spans="1:5" x14ac:dyDescent="0.2">
      <c r="A4855" s="103">
        <v>3863</v>
      </c>
      <c r="B4855" t="s">
        <v>133</v>
      </c>
      <c r="C4855" s="103">
        <v>19</v>
      </c>
      <c r="D4855" s="103">
        <v>8848</v>
      </c>
      <c r="E4855" s="162">
        <v>44291</v>
      </c>
    </row>
    <row r="4856" spans="1:5" x14ac:dyDescent="0.2">
      <c r="A4856" s="103">
        <v>1602</v>
      </c>
      <c r="B4856" t="s">
        <v>88</v>
      </c>
      <c r="C4856" s="103">
        <v>14</v>
      </c>
      <c r="D4856" s="103">
        <v>4856</v>
      </c>
      <c r="E4856" s="162">
        <v>44291</v>
      </c>
    </row>
    <row r="4857" spans="1:5" x14ac:dyDescent="0.2">
      <c r="A4857" s="103">
        <v>1605</v>
      </c>
      <c r="B4857" t="s">
        <v>80</v>
      </c>
      <c r="C4857" s="103">
        <v>13</v>
      </c>
      <c r="D4857" s="103">
        <v>2377</v>
      </c>
      <c r="E4857" s="162">
        <v>44291</v>
      </c>
    </row>
    <row r="4858" spans="1:5" x14ac:dyDescent="0.2">
      <c r="A4858" s="103">
        <v>1626</v>
      </c>
      <c r="B4858" t="s">
        <v>79</v>
      </c>
      <c r="C4858" s="103">
        <v>11</v>
      </c>
      <c r="D4858" s="103">
        <v>7617</v>
      </c>
      <c r="E4858" s="162">
        <v>44291</v>
      </c>
    </row>
    <row r="4859" spans="1:5" x14ac:dyDescent="0.2">
      <c r="A4859" s="103">
        <v>1601</v>
      </c>
      <c r="B4859" t="s">
        <v>81</v>
      </c>
      <c r="C4859" s="103">
        <v>8</v>
      </c>
      <c r="D4859" s="103">
        <v>6851</v>
      </c>
      <c r="E4859" s="162">
        <v>44291</v>
      </c>
    </row>
    <row r="4860" spans="1:5" x14ac:dyDescent="0.2">
      <c r="A4860" s="103">
        <v>1603</v>
      </c>
      <c r="B4860" t="s">
        <v>89</v>
      </c>
      <c r="C4860" s="103">
        <v>4</v>
      </c>
      <c r="D4860" s="103">
        <v>1296</v>
      </c>
      <c r="E4860" s="162">
        <v>44291</v>
      </c>
    </row>
    <row r="4861" spans="1:5" x14ac:dyDescent="0.2">
      <c r="A4861" s="103">
        <v>3843</v>
      </c>
      <c r="B4861" t="s">
        <v>125</v>
      </c>
      <c r="C4861" s="103">
        <v>57</v>
      </c>
      <c r="D4861" s="103">
        <v>19820</v>
      </c>
      <c r="E4861" s="162">
        <v>44292</v>
      </c>
    </row>
    <row r="4862" spans="1:5" x14ac:dyDescent="0.2">
      <c r="A4862" s="103">
        <v>3846</v>
      </c>
      <c r="B4862" t="s">
        <v>120</v>
      </c>
      <c r="C4862" s="103">
        <v>53</v>
      </c>
      <c r="D4862" s="103">
        <v>15683</v>
      </c>
      <c r="E4862" s="162">
        <v>44292</v>
      </c>
    </row>
    <row r="4863" spans="1:5" x14ac:dyDescent="0.2">
      <c r="A4863" s="103">
        <v>1608</v>
      </c>
      <c r="B4863" t="s">
        <v>78</v>
      </c>
      <c r="C4863" s="103">
        <v>47</v>
      </c>
      <c r="D4863" s="103">
        <v>19292</v>
      </c>
      <c r="E4863" s="162">
        <v>44292</v>
      </c>
    </row>
    <row r="4864" spans="1:5" x14ac:dyDescent="0.2">
      <c r="A4864" s="103">
        <v>5613</v>
      </c>
      <c r="B4864" t="s">
        <v>104</v>
      </c>
      <c r="C4864" s="103">
        <v>47</v>
      </c>
      <c r="D4864" s="103">
        <v>7017</v>
      </c>
      <c r="E4864" s="162">
        <v>44292</v>
      </c>
    </row>
    <row r="4865" spans="1:5" x14ac:dyDescent="0.2">
      <c r="A4865" s="103">
        <v>3780</v>
      </c>
      <c r="B4865" t="s">
        <v>148</v>
      </c>
      <c r="C4865" s="103">
        <v>47</v>
      </c>
      <c r="D4865" s="103">
        <v>16825</v>
      </c>
      <c r="E4865" s="162">
        <v>44292</v>
      </c>
    </row>
    <row r="4866" spans="1:5" x14ac:dyDescent="0.2">
      <c r="A4866" s="103">
        <v>3736</v>
      </c>
      <c r="B4866" t="s">
        <v>146</v>
      </c>
      <c r="C4866" s="103">
        <v>46</v>
      </c>
      <c r="D4866" s="103">
        <v>16327</v>
      </c>
      <c r="E4866" s="162">
        <v>44292</v>
      </c>
    </row>
    <row r="4867" spans="1:5" x14ac:dyDescent="0.2">
      <c r="A4867" s="103">
        <v>5603</v>
      </c>
      <c r="B4867" t="s">
        <v>109</v>
      </c>
      <c r="C4867" s="103">
        <v>45</v>
      </c>
      <c r="D4867" s="103">
        <v>4408</v>
      </c>
      <c r="E4867" s="162">
        <v>44292</v>
      </c>
    </row>
    <row r="4868" spans="1:5" x14ac:dyDescent="0.2">
      <c r="A4868" s="103">
        <v>1636</v>
      </c>
      <c r="B4868" t="s">
        <v>82</v>
      </c>
      <c r="C4868" s="103">
        <v>42</v>
      </c>
      <c r="D4868" s="103">
        <v>23632</v>
      </c>
      <c r="E4868" s="162">
        <v>44292</v>
      </c>
    </row>
    <row r="4869" spans="1:5" x14ac:dyDescent="0.2">
      <c r="A4869" s="103">
        <v>3863</v>
      </c>
      <c r="B4869" t="s">
        <v>133</v>
      </c>
      <c r="C4869" s="103">
        <v>42</v>
      </c>
      <c r="D4869" s="103">
        <v>20306</v>
      </c>
      <c r="E4869" s="162">
        <v>44292</v>
      </c>
    </row>
    <row r="4870" spans="1:5" x14ac:dyDescent="0.2">
      <c r="A4870" s="103">
        <v>3751</v>
      </c>
      <c r="B4870" t="s">
        <v>111</v>
      </c>
      <c r="C4870" s="103">
        <v>39</v>
      </c>
      <c r="D4870" s="103">
        <v>19384</v>
      </c>
      <c r="E4870" s="162">
        <v>44292</v>
      </c>
    </row>
    <row r="4871" spans="1:5" x14ac:dyDescent="0.2">
      <c r="A4871" s="103">
        <v>3718</v>
      </c>
      <c r="B4871" t="s">
        <v>123</v>
      </c>
      <c r="C4871" s="103">
        <v>38</v>
      </c>
      <c r="D4871" s="103">
        <v>16058</v>
      </c>
      <c r="E4871" s="162">
        <v>44292</v>
      </c>
    </row>
    <row r="4872" spans="1:5" x14ac:dyDescent="0.2">
      <c r="A4872" s="103">
        <v>3752</v>
      </c>
      <c r="B4872" t="s">
        <v>142</v>
      </c>
      <c r="C4872" s="103">
        <v>38</v>
      </c>
      <c r="D4872" s="103">
        <v>18150</v>
      </c>
      <c r="E4872" s="162">
        <v>44292</v>
      </c>
    </row>
    <row r="4873" spans="1:5" x14ac:dyDescent="0.2">
      <c r="A4873" s="103">
        <v>1607</v>
      </c>
      <c r="B4873" t="s">
        <v>87</v>
      </c>
      <c r="C4873" s="103">
        <v>38</v>
      </c>
      <c r="D4873" s="103">
        <v>17818</v>
      </c>
      <c r="E4873" s="162">
        <v>44292</v>
      </c>
    </row>
    <row r="4874" spans="1:5" x14ac:dyDescent="0.2">
      <c r="A4874" s="103">
        <v>3784</v>
      </c>
      <c r="B4874" t="s">
        <v>136</v>
      </c>
      <c r="C4874" s="103">
        <v>38</v>
      </c>
      <c r="D4874" s="103">
        <v>15181</v>
      </c>
      <c r="E4874" s="162">
        <v>44292</v>
      </c>
    </row>
    <row r="4875" spans="1:5" x14ac:dyDescent="0.2">
      <c r="A4875" s="103">
        <v>3795</v>
      </c>
      <c r="B4875" t="s">
        <v>138</v>
      </c>
      <c r="C4875" s="103">
        <v>35</v>
      </c>
      <c r="D4875" s="103">
        <v>19887</v>
      </c>
      <c r="E4875" s="162">
        <v>44292</v>
      </c>
    </row>
    <row r="4876" spans="1:5" x14ac:dyDescent="0.2">
      <c r="A4876" s="103">
        <v>1602</v>
      </c>
      <c r="B4876" t="s">
        <v>88</v>
      </c>
      <c r="C4876" s="103">
        <v>34</v>
      </c>
      <c r="D4876" s="103">
        <v>14503</v>
      </c>
      <c r="E4876" s="162">
        <v>44292</v>
      </c>
    </row>
    <row r="4877" spans="1:5" x14ac:dyDescent="0.2">
      <c r="A4877" s="103">
        <v>3764</v>
      </c>
      <c r="B4877" t="s">
        <v>139</v>
      </c>
      <c r="C4877" s="103">
        <v>33</v>
      </c>
      <c r="D4877" s="103">
        <v>18587</v>
      </c>
      <c r="E4877" s="162">
        <v>44292</v>
      </c>
    </row>
    <row r="4878" spans="1:5" x14ac:dyDescent="0.2">
      <c r="A4878" s="103">
        <v>3742</v>
      </c>
      <c r="B4878" t="s">
        <v>121</v>
      </c>
      <c r="C4878" s="103">
        <v>33</v>
      </c>
      <c r="D4878" s="103">
        <v>14054</v>
      </c>
      <c r="E4878" s="162">
        <v>44292</v>
      </c>
    </row>
    <row r="4879" spans="1:5" x14ac:dyDescent="0.2">
      <c r="A4879" s="103">
        <v>3842</v>
      </c>
      <c r="B4879" t="s">
        <v>137</v>
      </c>
      <c r="C4879" s="103">
        <v>32</v>
      </c>
      <c r="D4879" s="103">
        <v>15060</v>
      </c>
      <c r="E4879" s="162">
        <v>44292</v>
      </c>
    </row>
    <row r="4880" spans="1:5" x14ac:dyDescent="0.2">
      <c r="A4880" s="103">
        <v>3797</v>
      </c>
      <c r="B4880" t="s">
        <v>112</v>
      </c>
      <c r="C4880" s="103">
        <v>32</v>
      </c>
      <c r="D4880" s="103">
        <v>15441</v>
      </c>
      <c r="E4880" s="162">
        <v>44292</v>
      </c>
    </row>
    <row r="4881" spans="1:5" x14ac:dyDescent="0.2">
      <c r="A4881" s="103">
        <v>3788</v>
      </c>
      <c r="B4881" t="s">
        <v>127</v>
      </c>
      <c r="C4881" s="103">
        <v>32</v>
      </c>
      <c r="D4881" s="103">
        <v>22326</v>
      </c>
      <c r="E4881" s="162">
        <v>44292</v>
      </c>
    </row>
    <row r="4882" spans="1:5" x14ac:dyDescent="0.2">
      <c r="A4882" s="103">
        <v>3791</v>
      </c>
      <c r="B4882" t="s">
        <v>143</v>
      </c>
      <c r="C4882" s="103">
        <v>32</v>
      </c>
      <c r="D4882" s="103">
        <v>14075</v>
      </c>
      <c r="E4882" s="162">
        <v>44292</v>
      </c>
    </row>
    <row r="4883" spans="1:5" x14ac:dyDescent="0.2">
      <c r="A4883" s="103">
        <v>5606</v>
      </c>
      <c r="B4883" t="s">
        <v>108</v>
      </c>
      <c r="C4883" s="103">
        <v>31</v>
      </c>
      <c r="D4883" s="103">
        <v>7257</v>
      </c>
      <c r="E4883" s="162">
        <v>44292</v>
      </c>
    </row>
    <row r="4884" spans="1:5" x14ac:dyDescent="0.2">
      <c r="A4884" s="103">
        <v>1632</v>
      </c>
      <c r="B4884" t="s">
        <v>85</v>
      </c>
      <c r="C4884" s="103">
        <v>30</v>
      </c>
      <c r="D4884" s="103">
        <v>12900</v>
      </c>
      <c r="E4884" s="162">
        <v>44292</v>
      </c>
    </row>
    <row r="4885" spans="1:5" x14ac:dyDescent="0.2">
      <c r="A4885" s="103">
        <v>3739</v>
      </c>
      <c r="B4885" t="s">
        <v>141</v>
      </c>
      <c r="C4885" s="103">
        <v>30</v>
      </c>
      <c r="D4885" s="103">
        <v>12793</v>
      </c>
      <c r="E4885" s="162">
        <v>44292</v>
      </c>
    </row>
    <row r="4886" spans="1:5" x14ac:dyDescent="0.2">
      <c r="A4886" s="103">
        <v>3722</v>
      </c>
      <c r="B4886" t="s">
        <v>99</v>
      </c>
      <c r="C4886" s="103">
        <v>27</v>
      </c>
      <c r="D4886" s="103">
        <v>5881</v>
      </c>
      <c r="E4886" s="162">
        <v>44292</v>
      </c>
    </row>
    <row r="4887" spans="1:5" x14ac:dyDescent="0.2">
      <c r="A4887" s="103">
        <v>3783</v>
      </c>
      <c r="B4887" t="s">
        <v>124</v>
      </c>
      <c r="C4887" s="103">
        <v>26</v>
      </c>
      <c r="D4887" s="103">
        <v>16124</v>
      </c>
      <c r="E4887" s="162">
        <v>44292</v>
      </c>
    </row>
    <row r="4888" spans="1:5" x14ac:dyDescent="0.2">
      <c r="A4888" s="103">
        <v>3767</v>
      </c>
      <c r="B4888" t="s">
        <v>126</v>
      </c>
      <c r="C4888" s="103">
        <v>26</v>
      </c>
      <c r="D4888" s="103">
        <v>14807</v>
      </c>
      <c r="E4888" s="162">
        <v>44292</v>
      </c>
    </row>
    <row r="4889" spans="1:5" x14ac:dyDescent="0.2">
      <c r="A4889" s="103">
        <v>3787</v>
      </c>
      <c r="B4889" t="s">
        <v>128</v>
      </c>
      <c r="C4889" s="103">
        <v>26</v>
      </c>
      <c r="D4889" s="103">
        <v>12585</v>
      </c>
      <c r="E4889" s="162">
        <v>44292</v>
      </c>
    </row>
    <row r="4890" spans="1:5" x14ac:dyDescent="0.2">
      <c r="A4890" s="103">
        <v>5615</v>
      </c>
      <c r="B4890" t="s">
        <v>105</v>
      </c>
      <c r="C4890" s="103">
        <v>26</v>
      </c>
      <c r="D4890" s="103">
        <v>9538</v>
      </c>
      <c r="E4890" s="162">
        <v>44292</v>
      </c>
    </row>
    <row r="4891" spans="1:5" x14ac:dyDescent="0.2">
      <c r="A4891" s="103">
        <v>3715</v>
      </c>
      <c r="B4891" t="s">
        <v>122</v>
      </c>
      <c r="C4891" s="103">
        <v>25</v>
      </c>
      <c r="D4891" s="103">
        <v>12288</v>
      </c>
      <c r="E4891" s="162">
        <v>44292</v>
      </c>
    </row>
    <row r="4892" spans="1:5" x14ac:dyDescent="0.2">
      <c r="A4892" s="103">
        <v>3776</v>
      </c>
      <c r="B4892" t="s">
        <v>134</v>
      </c>
      <c r="C4892" s="103">
        <v>23</v>
      </c>
      <c r="D4892" s="103">
        <v>15094</v>
      </c>
      <c r="E4892" s="162">
        <v>44292</v>
      </c>
    </row>
    <row r="4893" spans="1:5" x14ac:dyDescent="0.2">
      <c r="A4893" s="103">
        <v>3824</v>
      </c>
      <c r="B4893" t="s">
        <v>135</v>
      </c>
      <c r="C4893" s="103">
        <v>23</v>
      </c>
      <c r="D4893" s="103">
        <v>12360</v>
      </c>
      <c r="E4893" s="162">
        <v>44292</v>
      </c>
    </row>
    <row r="4894" spans="1:5" x14ac:dyDescent="0.2">
      <c r="A4894" s="103">
        <v>3723</v>
      </c>
      <c r="B4894" t="s">
        <v>113</v>
      </c>
      <c r="C4894" s="103">
        <v>21</v>
      </c>
      <c r="D4894" s="103">
        <v>17714</v>
      </c>
      <c r="E4894" s="162">
        <v>44292</v>
      </c>
    </row>
    <row r="4895" spans="1:5" x14ac:dyDescent="0.2">
      <c r="A4895" s="103">
        <v>5617</v>
      </c>
      <c r="B4895" t="s">
        <v>103</v>
      </c>
      <c r="C4895" s="103">
        <v>19</v>
      </c>
      <c r="D4895" s="103">
        <v>5291</v>
      </c>
      <c r="E4895" s="162">
        <v>44292</v>
      </c>
    </row>
    <row r="4896" spans="1:5" x14ac:dyDescent="0.2">
      <c r="A4896" s="103">
        <v>1605</v>
      </c>
      <c r="B4896" t="s">
        <v>80</v>
      </c>
      <c r="C4896" s="103">
        <v>17</v>
      </c>
      <c r="D4896" s="103">
        <v>6587</v>
      </c>
      <c r="E4896" s="162">
        <v>44292</v>
      </c>
    </row>
    <row r="4897" spans="1:5" x14ac:dyDescent="0.2">
      <c r="A4897" s="103">
        <v>5620</v>
      </c>
      <c r="B4897" t="s">
        <v>110</v>
      </c>
      <c r="C4897" s="103">
        <v>16</v>
      </c>
      <c r="D4897" s="103">
        <v>4839</v>
      </c>
      <c r="E4897" s="162">
        <v>44292</v>
      </c>
    </row>
    <row r="4898" spans="1:5" x14ac:dyDescent="0.2">
      <c r="A4898" s="103">
        <v>5621</v>
      </c>
      <c r="B4898" t="s">
        <v>100</v>
      </c>
      <c r="C4898" s="103">
        <v>15</v>
      </c>
      <c r="D4898" s="103">
        <v>6994</v>
      </c>
      <c r="E4898" s="162">
        <v>44292</v>
      </c>
    </row>
    <row r="4899" spans="1:5" x14ac:dyDescent="0.2">
      <c r="A4899" s="103">
        <v>5619</v>
      </c>
      <c r="B4899" t="s">
        <v>102</v>
      </c>
      <c r="C4899" s="103">
        <v>15</v>
      </c>
      <c r="D4899" s="103">
        <v>8971</v>
      </c>
      <c r="E4899" s="162">
        <v>44292</v>
      </c>
    </row>
    <row r="4900" spans="1:5" x14ac:dyDescent="0.2">
      <c r="A4900" s="103">
        <v>5602</v>
      </c>
      <c r="B4900" t="s">
        <v>107</v>
      </c>
      <c r="C4900" s="103">
        <v>15</v>
      </c>
      <c r="D4900" s="103">
        <v>7942</v>
      </c>
      <c r="E4900" s="162">
        <v>44292</v>
      </c>
    </row>
    <row r="4901" spans="1:5" x14ac:dyDescent="0.2">
      <c r="A4901" s="103">
        <v>5605</v>
      </c>
      <c r="B4901" t="s">
        <v>101</v>
      </c>
      <c r="C4901" s="103">
        <v>11</v>
      </c>
      <c r="D4901" s="103">
        <v>7296</v>
      </c>
      <c r="E4901" s="162">
        <v>44292</v>
      </c>
    </row>
    <row r="4902" spans="1:5" x14ac:dyDescent="0.2">
      <c r="A4902" s="103">
        <v>1603</v>
      </c>
      <c r="B4902" t="s">
        <v>89</v>
      </c>
      <c r="C4902" s="103">
        <v>10</v>
      </c>
      <c r="D4902" s="103">
        <v>7264</v>
      </c>
      <c r="E4902" s="162">
        <v>44292</v>
      </c>
    </row>
    <row r="4903" spans="1:5" x14ac:dyDescent="0.2">
      <c r="A4903" s="103">
        <v>3846</v>
      </c>
      <c r="B4903" t="s">
        <v>120</v>
      </c>
      <c r="C4903" s="103">
        <v>42</v>
      </c>
      <c r="D4903" s="103">
        <v>13979</v>
      </c>
      <c r="E4903" s="162">
        <v>44293</v>
      </c>
    </row>
    <row r="4904" spans="1:5" x14ac:dyDescent="0.2">
      <c r="A4904" s="103">
        <v>3751</v>
      </c>
      <c r="B4904" t="s">
        <v>111</v>
      </c>
      <c r="C4904" s="103">
        <v>39</v>
      </c>
      <c r="D4904" s="103">
        <v>13602</v>
      </c>
      <c r="E4904" s="162">
        <v>44293</v>
      </c>
    </row>
    <row r="4905" spans="1:5" x14ac:dyDescent="0.2">
      <c r="A4905" s="103">
        <v>3780</v>
      </c>
      <c r="B4905" t="s">
        <v>148</v>
      </c>
      <c r="C4905" s="103">
        <v>39</v>
      </c>
      <c r="D4905" s="103">
        <v>12364</v>
      </c>
      <c r="E4905" s="162">
        <v>44293</v>
      </c>
    </row>
    <row r="4906" spans="1:5" x14ac:dyDescent="0.2">
      <c r="A4906" s="103">
        <v>3844</v>
      </c>
      <c r="B4906" t="s">
        <v>130</v>
      </c>
      <c r="C4906" s="103">
        <v>37</v>
      </c>
      <c r="D4906" s="103">
        <v>15586</v>
      </c>
      <c r="E4906" s="162">
        <v>44293</v>
      </c>
    </row>
    <row r="4907" spans="1:5" x14ac:dyDescent="0.2">
      <c r="A4907" s="103">
        <v>1608</v>
      </c>
      <c r="B4907" t="s">
        <v>78</v>
      </c>
      <c r="C4907" s="103">
        <v>34</v>
      </c>
      <c r="D4907" s="103">
        <v>17039</v>
      </c>
      <c r="E4907" s="162">
        <v>44293</v>
      </c>
    </row>
    <row r="4908" spans="1:5" x14ac:dyDescent="0.2">
      <c r="A4908" s="103">
        <v>3718</v>
      </c>
      <c r="B4908" t="s">
        <v>123</v>
      </c>
      <c r="C4908" s="103">
        <v>34</v>
      </c>
      <c r="D4908" s="103">
        <v>11284</v>
      </c>
      <c r="E4908" s="162">
        <v>44293</v>
      </c>
    </row>
    <row r="4909" spans="1:5" x14ac:dyDescent="0.2">
      <c r="A4909" s="103">
        <v>5603</v>
      </c>
      <c r="B4909" t="s">
        <v>109</v>
      </c>
      <c r="C4909" s="103">
        <v>33</v>
      </c>
      <c r="D4909" s="103">
        <v>5271</v>
      </c>
      <c r="E4909" s="162">
        <v>44293</v>
      </c>
    </row>
    <row r="4910" spans="1:5" x14ac:dyDescent="0.2">
      <c r="A4910" s="103">
        <v>5613</v>
      </c>
      <c r="B4910" t="s">
        <v>104</v>
      </c>
      <c r="C4910" s="103">
        <v>32</v>
      </c>
      <c r="D4910" s="103">
        <v>5149</v>
      </c>
      <c r="E4910" s="162">
        <v>44293</v>
      </c>
    </row>
    <row r="4911" spans="1:5" x14ac:dyDescent="0.2">
      <c r="A4911" s="103">
        <v>3737</v>
      </c>
      <c r="B4911" t="s">
        <v>145</v>
      </c>
      <c r="C4911" s="103">
        <v>32</v>
      </c>
      <c r="D4911" s="103">
        <v>13878</v>
      </c>
      <c r="E4911" s="162">
        <v>44293</v>
      </c>
    </row>
    <row r="4912" spans="1:5" x14ac:dyDescent="0.2">
      <c r="A4912" s="103">
        <v>3784</v>
      </c>
      <c r="B4912" t="s">
        <v>136</v>
      </c>
      <c r="C4912" s="103">
        <v>32</v>
      </c>
      <c r="D4912" s="103">
        <v>11300</v>
      </c>
      <c r="E4912" s="162">
        <v>44293</v>
      </c>
    </row>
    <row r="4913" spans="1:5" x14ac:dyDescent="0.2">
      <c r="A4913" s="103">
        <v>3787</v>
      </c>
      <c r="B4913" t="s">
        <v>128</v>
      </c>
      <c r="C4913" s="103">
        <v>30</v>
      </c>
      <c r="D4913" s="103">
        <v>14068</v>
      </c>
      <c r="E4913" s="162">
        <v>44293</v>
      </c>
    </row>
    <row r="4914" spans="1:5" x14ac:dyDescent="0.2">
      <c r="A4914" s="103">
        <v>3867</v>
      </c>
      <c r="B4914" t="s">
        <v>144</v>
      </c>
      <c r="C4914" s="103">
        <v>30</v>
      </c>
      <c r="D4914" s="103">
        <v>15732</v>
      </c>
      <c r="E4914" s="162">
        <v>44293</v>
      </c>
    </row>
    <row r="4915" spans="1:5" x14ac:dyDescent="0.2">
      <c r="A4915" s="103">
        <v>3788</v>
      </c>
      <c r="B4915" t="s">
        <v>127</v>
      </c>
      <c r="C4915" s="103">
        <v>28</v>
      </c>
      <c r="D4915" s="103">
        <v>19202</v>
      </c>
      <c r="E4915" s="162">
        <v>44293</v>
      </c>
    </row>
    <row r="4916" spans="1:5" x14ac:dyDescent="0.2">
      <c r="A4916" s="103">
        <v>1636</v>
      </c>
      <c r="B4916" t="s">
        <v>82</v>
      </c>
      <c r="C4916" s="103">
        <v>28</v>
      </c>
      <c r="D4916" s="103">
        <v>10664</v>
      </c>
      <c r="E4916" s="162">
        <v>44293</v>
      </c>
    </row>
    <row r="4917" spans="1:5" x14ac:dyDescent="0.2">
      <c r="A4917" s="103">
        <v>3764</v>
      </c>
      <c r="B4917" t="s">
        <v>139</v>
      </c>
      <c r="C4917" s="103">
        <v>28</v>
      </c>
      <c r="D4917" s="103">
        <v>12260</v>
      </c>
      <c r="E4917" s="162">
        <v>44293</v>
      </c>
    </row>
    <row r="4918" spans="1:5" x14ac:dyDescent="0.2">
      <c r="A4918" s="103">
        <v>3723</v>
      </c>
      <c r="B4918" t="s">
        <v>113</v>
      </c>
      <c r="C4918" s="103">
        <v>27</v>
      </c>
      <c r="D4918" s="103">
        <v>17085</v>
      </c>
      <c r="E4918" s="162">
        <v>44293</v>
      </c>
    </row>
    <row r="4919" spans="1:5" x14ac:dyDescent="0.2">
      <c r="A4919" s="103">
        <v>3783</v>
      </c>
      <c r="B4919" t="s">
        <v>124</v>
      </c>
      <c r="C4919" s="103">
        <v>26</v>
      </c>
      <c r="D4919" s="103">
        <v>12120</v>
      </c>
      <c r="E4919" s="162">
        <v>44293</v>
      </c>
    </row>
    <row r="4920" spans="1:5" x14ac:dyDescent="0.2">
      <c r="A4920" s="103">
        <v>3842</v>
      </c>
      <c r="B4920" t="s">
        <v>137</v>
      </c>
      <c r="C4920" s="103">
        <v>26</v>
      </c>
      <c r="D4920" s="103">
        <v>11426</v>
      </c>
      <c r="E4920" s="162">
        <v>44293</v>
      </c>
    </row>
    <row r="4921" spans="1:5" x14ac:dyDescent="0.2">
      <c r="A4921" s="103">
        <v>5615</v>
      </c>
      <c r="B4921" t="s">
        <v>105</v>
      </c>
      <c r="C4921" s="103">
        <v>26</v>
      </c>
      <c r="D4921" s="103">
        <v>8913</v>
      </c>
      <c r="E4921" s="162">
        <v>44293</v>
      </c>
    </row>
    <row r="4922" spans="1:5" x14ac:dyDescent="0.2">
      <c r="A4922" s="103">
        <v>3767</v>
      </c>
      <c r="B4922" t="s">
        <v>126</v>
      </c>
      <c r="C4922" s="103">
        <v>24</v>
      </c>
      <c r="D4922" s="103">
        <v>12486</v>
      </c>
      <c r="E4922" s="162">
        <v>44293</v>
      </c>
    </row>
    <row r="4923" spans="1:5" x14ac:dyDescent="0.2">
      <c r="A4923" s="103">
        <v>3824</v>
      </c>
      <c r="B4923" t="s">
        <v>135</v>
      </c>
      <c r="C4923" s="103">
        <v>23</v>
      </c>
      <c r="D4923" s="103">
        <v>13111</v>
      </c>
      <c r="E4923" s="162">
        <v>44293</v>
      </c>
    </row>
    <row r="4924" spans="1:5" x14ac:dyDescent="0.2">
      <c r="A4924" s="103">
        <v>3743</v>
      </c>
      <c r="B4924" t="s">
        <v>131</v>
      </c>
      <c r="C4924" s="103">
        <v>22</v>
      </c>
      <c r="D4924" s="103">
        <v>16713</v>
      </c>
      <c r="E4924" s="162">
        <v>44293</v>
      </c>
    </row>
    <row r="4925" spans="1:5" x14ac:dyDescent="0.2">
      <c r="A4925" s="103">
        <v>5602</v>
      </c>
      <c r="B4925" t="s">
        <v>107</v>
      </c>
      <c r="C4925" s="103">
        <v>22</v>
      </c>
      <c r="D4925" s="103">
        <v>9335</v>
      </c>
      <c r="E4925" s="162">
        <v>44293</v>
      </c>
    </row>
    <row r="4926" spans="1:5" x14ac:dyDescent="0.2">
      <c r="A4926" s="103">
        <v>3860</v>
      </c>
      <c r="B4926" t="s">
        <v>115</v>
      </c>
      <c r="C4926" s="103">
        <v>21</v>
      </c>
      <c r="D4926" s="103">
        <v>14306</v>
      </c>
      <c r="E4926" s="162">
        <v>44293</v>
      </c>
    </row>
    <row r="4927" spans="1:5" x14ac:dyDescent="0.2">
      <c r="A4927" s="103">
        <v>5614</v>
      </c>
      <c r="B4927" t="s">
        <v>106</v>
      </c>
      <c r="C4927" s="103">
        <v>21</v>
      </c>
      <c r="D4927" s="103">
        <v>7424</v>
      </c>
      <c r="E4927" s="162">
        <v>44293</v>
      </c>
    </row>
    <row r="4928" spans="1:5" x14ac:dyDescent="0.2">
      <c r="A4928" s="103">
        <v>5606</v>
      </c>
      <c r="B4928" t="s">
        <v>108</v>
      </c>
      <c r="C4928" s="103">
        <v>21</v>
      </c>
      <c r="D4928" s="103">
        <v>6238</v>
      </c>
      <c r="E4928" s="162">
        <v>44293</v>
      </c>
    </row>
    <row r="4929" spans="1:5" x14ac:dyDescent="0.2">
      <c r="A4929" s="103">
        <v>1619</v>
      </c>
      <c r="B4929" t="s">
        <v>83</v>
      </c>
      <c r="C4929" s="103">
        <v>19</v>
      </c>
      <c r="D4929" s="103">
        <v>6545</v>
      </c>
      <c r="E4929" s="162">
        <v>44293</v>
      </c>
    </row>
    <row r="4930" spans="1:5" x14ac:dyDescent="0.2">
      <c r="A4930" s="103">
        <v>1607</v>
      </c>
      <c r="B4930" t="s">
        <v>87</v>
      </c>
      <c r="C4930" s="103">
        <v>19</v>
      </c>
      <c r="D4930" s="103">
        <v>8984</v>
      </c>
      <c r="E4930" s="162">
        <v>44293</v>
      </c>
    </row>
    <row r="4931" spans="1:5" x14ac:dyDescent="0.2">
      <c r="A4931" s="103">
        <v>3736</v>
      </c>
      <c r="B4931" t="s">
        <v>146</v>
      </c>
      <c r="C4931" s="103">
        <v>19</v>
      </c>
      <c r="D4931" s="103">
        <v>8512</v>
      </c>
      <c r="E4931" s="162">
        <v>44293</v>
      </c>
    </row>
    <row r="4932" spans="1:5" x14ac:dyDescent="0.2">
      <c r="A4932" s="103">
        <v>5620</v>
      </c>
      <c r="B4932" t="s">
        <v>110</v>
      </c>
      <c r="C4932" s="103">
        <v>19</v>
      </c>
      <c r="D4932" s="103">
        <v>4948</v>
      </c>
      <c r="E4932" s="162">
        <v>44293</v>
      </c>
    </row>
    <row r="4933" spans="1:5" x14ac:dyDescent="0.2">
      <c r="A4933" s="103">
        <v>3715</v>
      </c>
      <c r="B4933" t="s">
        <v>122</v>
      </c>
      <c r="C4933" s="103">
        <v>19</v>
      </c>
      <c r="D4933" s="103">
        <v>10566</v>
      </c>
      <c r="E4933" s="162">
        <v>44293</v>
      </c>
    </row>
    <row r="4934" spans="1:5" x14ac:dyDescent="0.2">
      <c r="A4934" s="103">
        <v>3765</v>
      </c>
      <c r="B4934" t="s">
        <v>119</v>
      </c>
      <c r="C4934" s="103">
        <v>17</v>
      </c>
      <c r="D4934" s="103">
        <v>8111</v>
      </c>
      <c r="E4934" s="162">
        <v>44293</v>
      </c>
    </row>
    <row r="4935" spans="1:5" x14ac:dyDescent="0.2">
      <c r="A4935" s="103">
        <v>3776</v>
      </c>
      <c r="B4935" t="s">
        <v>134</v>
      </c>
      <c r="C4935" s="103">
        <v>17</v>
      </c>
      <c r="D4935" s="103">
        <v>7981</v>
      </c>
      <c r="E4935" s="162">
        <v>44293</v>
      </c>
    </row>
    <row r="4936" spans="1:5" x14ac:dyDescent="0.2">
      <c r="A4936" s="103">
        <v>5617</v>
      </c>
      <c r="B4936" t="s">
        <v>103</v>
      </c>
      <c r="C4936" s="103">
        <v>16</v>
      </c>
      <c r="D4936" s="103">
        <v>6753</v>
      </c>
      <c r="E4936" s="162">
        <v>44293</v>
      </c>
    </row>
    <row r="4937" spans="1:5" x14ac:dyDescent="0.2">
      <c r="A4937" s="103">
        <v>1604</v>
      </c>
      <c r="B4937" t="s">
        <v>86</v>
      </c>
      <c r="C4937" s="103">
        <v>16</v>
      </c>
      <c r="D4937" s="103">
        <v>6756</v>
      </c>
      <c r="E4937" s="162">
        <v>44293</v>
      </c>
    </row>
    <row r="4938" spans="1:5" x14ac:dyDescent="0.2">
      <c r="A4938" s="103">
        <v>1601</v>
      </c>
      <c r="B4938" t="s">
        <v>81</v>
      </c>
      <c r="C4938" s="103">
        <v>15</v>
      </c>
      <c r="D4938" s="103">
        <v>8147</v>
      </c>
      <c r="E4938" s="162">
        <v>44293</v>
      </c>
    </row>
    <row r="4939" spans="1:5" x14ac:dyDescent="0.2">
      <c r="A4939" s="103">
        <v>5605</v>
      </c>
      <c r="B4939" t="s">
        <v>101</v>
      </c>
      <c r="C4939" s="103">
        <v>14</v>
      </c>
      <c r="D4939" s="103">
        <v>8618</v>
      </c>
      <c r="E4939" s="162">
        <v>44293</v>
      </c>
    </row>
    <row r="4940" spans="1:5" x14ac:dyDescent="0.2">
      <c r="A4940" s="103">
        <v>5619</v>
      </c>
      <c r="B4940" t="s">
        <v>102</v>
      </c>
      <c r="C4940" s="103">
        <v>14</v>
      </c>
      <c r="D4940" s="103">
        <v>8133</v>
      </c>
      <c r="E4940" s="162">
        <v>44293</v>
      </c>
    </row>
    <row r="4941" spans="1:5" x14ac:dyDescent="0.2">
      <c r="A4941" s="103">
        <v>1602</v>
      </c>
      <c r="B4941" t="s">
        <v>88</v>
      </c>
      <c r="C4941" s="103">
        <v>14</v>
      </c>
      <c r="D4941" s="103">
        <v>9319</v>
      </c>
      <c r="E4941" s="162">
        <v>44293</v>
      </c>
    </row>
    <row r="4942" spans="1:5" x14ac:dyDescent="0.2">
      <c r="A4942" s="103">
        <v>5621</v>
      </c>
      <c r="B4942" t="s">
        <v>100</v>
      </c>
      <c r="C4942" s="103">
        <v>13</v>
      </c>
      <c r="D4942" s="103">
        <v>9404</v>
      </c>
      <c r="E4942" s="162">
        <v>44293</v>
      </c>
    </row>
    <row r="4943" spans="1:5" x14ac:dyDescent="0.2">
      <c r="A4943" s="103">
        <v>1605</v>
      </c>
      <c r="B4943" t="s">
        <v>80</v>
      </c>
      <c r="C4943" s="103">
        <v>11</v>
      </c>
      <c r="D4943" s="103">
        <v>3536</v>
      </c>
      <c r="E4943" s="162">
        <v>44293</v>
      </c>
    </row>
    <row r="4944" spans="1:5" x14ac:dyDescent="0.2">
      <c r="A4944" s="103">
        <v>3806</v>
      </c>
      <c r="B4944" t="s">
        <v>118</v>
      </c>
      <c r="C4944" s="103">
        <v>3</v>
      </c>
      <c r="D4944" s="103">
        <v>896</v>
      </c>
      <c r="E4944" s="162">
        <v>44293</v>
      </c>
    </row>
    <row r="4945" spans="1:5" x14ac:dyDescent="0.2">
      <c r="A4945" s="103">
        <v>1603</v>
      </c>
      <c r="B4945" t="s">
        <v>89</v>
      </c>
      <c r="C4945" s="103">
        <v>3</v>
      </c>
      <c r="D4945" s="103">
        <v>1224</v>
      </c>
      <c r="E4945" s="162">
        <v>44293</v>
      </c>
    </row>
    <row r="4946" spans="1:5" x14ac:dyDescent="0.2">
      <c r="A4946" s="103">
        <v>3761</v>
      </c>
      <c r="B4946" t="s">
        <v>140</v>
      </c>
      <c r="C4946" s="103">
        <v>1</v>
      </c>
      <c r="D4946" s="103">
        <v>6</v>
      </c>
      <c r="E4946" s="162">
        <v>44293</v>
      </c>
    </row>
    <row r="4947" spans="1:5" x14ac:dyDescent="0.2">
      <c r="A4947" s="103">
        <v>3846</v>
      </c>
      <c r="B4947" t="s">
        <v>120</v>
      </c>
      <c r="C4947" s="103">
        <v>39</v>
      </c>
      <c r="D4947" s="103">
        <v>13636</v>
      </c>
      <c r="E4947" s="162">
        <v>44294</v>
      </c>
    </row>
    <row r="4948" spans="1:5" x14ac:dyDescent="0.2">
      <c r="A4948" s="103">
        <v>3753</v>
      </c>
      <c r="B4948" t="s">
        <v>129</v>
      </c>
      <c r="C4948" s="103">
        <v>37</v>
      </c>
      <c r="D4948" s="103">
        <v>16054</v>
      </c>
      <c r="E4948" s="162">
        <v>44294</v>
      </c>
    </row>
    <row r="4949" spans="1:5" x14ac:dyDescent="0.2">
      <c r="A4949" s="103">
        <v>5613</v>
      </c>
      <c r="B4949" t="s">
        <v>104</v>
      </c>
      <c r="C4949" s="103">
        <v>32</v>
      </c>
      <c r="D4949" s="103">
        <v>5109</v>
      </c>
      <c r="E4949" s="162">
        <v>44294</v>
      </c>
    </row>
    <row r="4950" spans="1:5" x14ac:dyDescent="0.2">
      <c r="A4950" s="103">
        <v>3765</v>
      </c>
      <c r="B4950" t="s">
        <v>119</v>
      </c>
      <c r="C4950" s="103">
        <v>32</v>
      </c>
      <c r="D4950" s="103">
        <v>14762</v>
      </c>
      <c r="E4950" s="162">
        <v>44294</v>
      </c>
    </row>
    <row r="4951" spans="1:5" x14ac:dyDescent="0.2">
      <c r="A4951" s="103">
        <v>3718</v>
      </c>
      <c r="B4951" t="s">
        <v>123</v>
      </c>
      <c r="C4951" s="103">
        <v>31</v>
      </c>
      <c r="D4951" s="103">
        <v>12111</v>
      </c>
      <c r="E4951" s="162">
        <v>44294</v>
      </c>
    </row>
    <row r="4952" spans="1:5" x14ac:dyDescent="0.2">
      <c r="A4952" s="103">
        <v>3843</v>
      </c>
      <c r="B4952" t="s">
        <v>125</v>
      </c>
      <c r="C4952" s="103">
        <v>31</v>
      </c>
      <c r="D4952" s="103">
        <v>14608</v>
      </c>
      <c r="E4952" s="162">
        <v>44294</v>
      </c>
    </row>
    <row r="4953" spans="1:5" x14ac:dyDescent="0.2">
      <c r="A4953" s="103">
        <v>3752</v>
      </c>
      <c r="B4953" t="s">
        <v>142</v>
      </c>
      <c r="C4953" s="103">
        <v>31</v>
      </c>
      <c r="D4953" s="103">
        <v>13719</v>
      </c>
      <c r="E4953" s="162">
        <v>44294</v>
      </c>
    </row>
    <row r="4954" spans="1:5" x14ac:dyDescent="0.2">
      <c r="A4954" s="103">
        <v>1636</v>
      </c>
      <c r="B4954" t="s">
        <v>82</v>
      </c>
      <c r="C4954" s="103">
        <v>30</v>
      </c>
      <c r="D4954" s="103">
        <v>16194</v>
      </c>
      <c r="E4954" s="162">
        <v>44294</v>
      </c>
    </row>
    <row r="4955" spans="1:5" x14ac:dyDescent="0.2">
      <c r="A4955" s="103">
        <v>3795</v>
      </c>
      <c r="B4955" t="s">
        <v>138</v>
      </c>
      <c r="C4955" s="103">
        <v>30</v>
      </c>
      <c r="D4955" s="103">
        <v>15038</v>
      </c>
      <c r="E4955" s="162">
        <v>44294</v>
      </c>
    </row>
    <row r="4956" spans="1:5" x14ac:dyDescent="0.2">
      <c r="A4956" s="103">
        <v>3806</v>
      </c>
      <c r="B4956" t="s">
        <v>118</v>
      </c>
      <c r="C4956" s="103">
        <v>30</v>
      </c>
      <c r="D4956" s="103">
        <v>12962</v>
      </c>
      <c r="E4956" s="162">
        <v>44294</v>
      </c>
    </row>
    <row r="4957" spans="1:5" x14ac:dyDescent="0.2">
      <c r="A4957" s="103">
        <v>3742</v>
      </c>
      <c r="B4957" t="s">
        <v>121</v>
      </c>
      <c r="C4957" s="103">
        <v>30</v>
      </c>
      <c r="D4957" s="103">
        <v>10389</v>
      </c>
      <c r="E4957" s="162">
        <v>44294</v>
      </c>
    </row>
    <row r="4958" spans="1:5" x14ac:dyDescent="0.2">
      <c r="A4958" s="103">
        <v>3842</v>
      </c>
      <c r="B4958" t="s">
        <v>137</v>
      </c>
      <c r="C4958" s="103">
        <v>29</v>
      </c>
      <c r="D4958" s="103">
        <v>13297</v>
      </c>
      <c r="E4958" s="162">
        <v>44294</v>
      </c>
    </row>
    <row r="4959" spans="1:5" x14ac:dyDescent="0.2">
      <c r="A4959" s="103">
        <v>3844</v>
      </c>
      <c r="B4959" t="s">
        <v>130</v>
      </c>
      <c r="C4959" s="103">
        <v>29</v>
      </c>
      <c r="D4959" s="103">
        <v>13830</v>
      </c>
      <c r="E4959" s="162">
        <v>44294</v>
      </c>
    </row>
    <row r="4960" spans="1:5" x14ac:dyDescent="0.2">
      <c r="A4960" s="103">
        <v>5614</v>
      </c>
      <c r="B4960" t="s">
        <v>106</v>
      </c>
      <c r="C4960" s="103">
        <v>29</v>
      </c>
      <c r="D4960" s="103">
        <v>5788</v>
      </c>
      <c r="E4960" s="162">
        <v>44294</v>
      </c>
    </row>
    <row r="4961" spans="1:5" x14ac:dyDescent="0.2">
      <c r="A4961" s="103">
        <v>3736</v>
      </c>
      <c r="B4961" t="s">
        <v>146</v>
      </c>
      <c r="C4961" s="103">
        <v>28</v>
      </c>
      <c r="D4961" s="103">
        <v>12430</v>
      </c>
      <c r="E4961" s="162">
        <v>44294</v>
      </c>
    </row>
    <row r="4962" spans="1:5" x14ac:dyDescent="0.2">
      <c r="A4962" s="103">
        <v>1619</v>
      </c>
      <c r="B4962" t="s">
        <v>83</v>
      </c>
      <c r="C4962" s="103">
        <v>26</v>
      </c>
      <c r="D4962" s="103">
        <v>10843</v>
      </c>
      <c r="E4962" s="162">
        <v>44294</v>
      </c>
    </row>
    <row r="4963" spans="1:5" x14ac:dyDescent="0.2">
      <c r="A4963" s="103">
        <v>3764</v>
      </c>
      <c r="B4963" t="s">
        <v>139</v>
      </c>
      <c r="C4963" s="103">
        <v>26</v>
      </c>
      <c r="D4963" s="103">
        <v>12639</v>
      </c>
      <c r="E4963" s="162">
        <v>44294</v>
      </c>
    </row>
    <row r="4964" spans="1:5" x14ac:dyDescent="0.2">
      <c r="A4964" s="103">
        <v>3783</v>
      </c>
      <c r="B4964" t="s">
        <v>124</v>
      </c>
      <c r="C4964" s="103">
        <v>25</v>
      </c>
      <c r="D4964" s="103">
        <v>14764</v>
      </c>
      <c r="E4964" s="162">
        <v>44294</v>
      </c>
    </row>
    <row r="4965" spans="1:5" x14ac:dyDescent="0.2">
      <c r="A4965" s="103">
        <v>3797</v>
      </c>
      <c r="B4965" t="s">
        <v>112</v>
      </c>
      <c r="C4965" s="103">
        <v>24</v>
      </c>
      <c r="D4965" s="103">
        <v>14879</v>
      </c>
      <c r="E4965" s="162">
        <v>44294</v>
      </c>
    </row>
    <row r="4966" spans="1:5" x14ac:dyDescent="0.2">
      <c r="A4966" s="103">
        <v>5606</v>
      </c>
      <c r="B4966" t="s">
        <v>108</v>
      </c>
      <c r="C4966" s="103">
        <v>24</v>
      </c>
      <c r="D4966" s="103">
        <v>5883</v>
      </c>
      <c r="E4966" s="162">
        <v>44294</v>
      </c>
    </row>
    <row r="4967" spans="1:5" x14ac:dyDescent="0.2">
      <c r="A4967" s="103">
        <v>5615</v>
      </c>
      <c r="B4967" t="s">
        <v>105</v>
      </c>
      <c r="C4967" s="103">
        <v>23</v>
      </c>
      <c r="D4967" s="103">
        <v>7668</v>
      </c>
      <c r="E4967" s="162">
        <v>44294</v>
      </c>
    </row>
    <row r="4968" spans="1:5" x14ac:dyDescent="0.2">
      <c r="A4968" s="103">
        <v>5619</v>
      </c>
      <c r="B4968" t="s">
        <v>102</v>
      </c>
      <c r="C4968" s="103">
        <v>22</v>
      </c>
      <c r="D4968" s="103">
        <v>8165</v>
      </c>
      <c r="E4968" s="162">
        <v>44294</v>
      </c>
    </row>
    <row r="4969" spans="1:5" x14ac:dyDescent="0.2">
      <c r="A4969" s="103">
        <v>3867</v>
      </c>
      <c r="B4969" t="s">
        <v>144</v>
      </c>
      <c r="C4969" s="103">
        <v>22</v>
      </c>
      <c r="D4969" s="103">
        <v>12261</v>
      </c>
      <c r="E4969" s="162">
        <v>44294</v>
      </c>
    </row>
    <row r="4970" spans="1:5" x14ac:dyDescent="0.2">
      <c r="A4970" s="103">
        <v>3743</v>
      </c>
      <c r="B4970" t="s">
        <v>131</v>
      </c>
      <c r="C4970" s="103">
        <v>22</v>
      </c>
      <c r="D4970" s="103">
        <v>14974</v>
      </c>
      <c r="E4970" s="162">
        <v>44294</v>
      </c>
    </row>
    <row r="4971" spans="1:5" x14ac:dyDescent="0.2">
      <c r="A4971" s="103">
        <v>5602</v>
      </c>
      <c r="B4971" t="s">
        <v>107</v>
      </c>
      <c r="C4971" s="103">
        <v>22</v>
      </c>
      <c r="D4971" s="103">
        <v>9869</v>
      </c>
      <c r="E4971" s="162">
        <v>44294</v>
      </c>
    </row>
    <row r="4972" spans="1:5" x14ac:dyDescent="0.2">
      <c r="A4972" s="103">
        <v>3767</v>
      </c>
      <c r="B4972" t="s">
        <v>126</v>
      </c>
      <c r="C4972" s="103">
        <v>21</v>
      </c>
      <c r="D4972" s="103">
        <v>12799</v>
      </c>
      <c r="E4972" s="162">
        <v>44294</v>
      </c>
    </row>
    <row r="4973" spans="1:5" x14ac:dyDescent="0.2">
      <c r="A4973" s="103">
        <v>3787</v>
      </c>
      <c r="B4973" t="s">
        <v>128</v>
      </c>
      <c r="C4973" s="103">
        <v>20</v>
      </c>
      <c r="D4973" s="103">
        <v>7916</v>
      </c>
      <c r="E4973" s="162">
        <v>44294</v>
      </c>
    </row>
    <row r="4974" spans="1:5" x14ac:dyDescent="0.2">
      <c r="A4974" s="103">
        <v>1604</v>
      </c>
      <c r="B4974" t="s">
        <v>86</v>
      </c>
      <c r="C4974" s="103">
        <v>20</v>
      </c>
      <c r="D4974" s="103">
        <v>8159</v>
      </c>
      <c r="E4974" s="162">
        <v>44294</v>
      </c>
    </row>
    <row r="4975" spans="1:5" x14ac:dyDescent="0.2">
      <c r="A4975" s="103">
        <v>3722</v>
      </c>
      <c r="B4975" t="s">
        <v>99</v>
      </c>
      <c r="C4975" s="103">
        <v>19</v>
      </c>
      <c r="D4975" s="103">
        <v>4812</v>
      </c>
      <c r="E4975" s="162">
        <v>44294</v>
      </c>
    </row>
    <row r="4976" spans="1:5" x14ac:dyDescent="0.2">
      <c r="A4976" s="103">
        <v>1608</v>
      </c>
      <c r="B4976" t="s">
        <v>78</v>
      </c>
      <c r="C4976" s="103">
        <v>19</v>
      </c>
      <c r="D4976" s="103">
        <v>10277</v>
      </c>
      <c r="E4976" s="162">
        <v>44294</v>
      </c>
    </row>
    <row r="4977" spans="1:5" x14ac:dyDescent="0.2">
      <c r="A4977" s="103">
        <v>3824</v>
      </c>
      <c r="B4977" t="s">
        <v>135</v>
      </c>
      <c r="C4977" s="103">
        <v>19</v>
      </c>
      <c r="D4977" s="103">
        <v>6070</v>
      </c>
      <c r="E4977" s="162">
        <v>44294</v>
      </c>
    </row>
    <row r="4978" spans="1:5" x14ac:dyDescent="0.2">
      <c r="A4978" s="103">
        <v>5617</v>
      </c>
      <c r="B4978" t="s">
        <v>103</v>
      </c>
      <c r="C4978" s="103">
        <v>18</v>
      </c>
      <c r="D4978" s="103">
        <v>5292</v>
      </c>
      <c r="E4978" s="162">
        <v>44294</v>
      </c>
    </row>
    <row r="4979" spans="1:5" x14ac:dyDescent="0.2">
      <c r="A4979" s="103">
        <v>3863</v>
      </c>
      <c r="B4979" t="s">
        <v>133</v>
      </c>
      <c r="C4979" s="103">
        <v>18</v>
      </c>
      <c r="D4979" s="103">
        <v>11820</v>
      </c>
      <c r="E4979" s="162">
        <v>44294</v>
      </c>
    </row>
    <row r="4980" spans="1:5" x14ac:dyDescent="0.2">
      <c r="A4980" s="103">
        <v>1601</v>
      </c>
      <c r="B4980" t="s">
        <v>81</v>
      </c>
      <c r="C4980" s="103">
        <v>17</v>
      </c>
      <c r="D4980" s="103">
        <v>12678</v>
      </c>
      <c r="E4980" s="162">
        <v>44294</v>
      </c>
    </row>
    <row r="4981" spans="1:5" x14ac:dyDescent="0.2">
      <c r="A4981" s="103">
        <v>3860</v>
      </c>
      <c r="B4981" t="s">
        <v>115</v>
      </c>
      <c r="C4981" s="103">
        <v>17</v>
      </c>
      <c r="D4981" s="103">
        <v>8201</v>
      </c>
      <c r="E4981" s="162">
        <v>44294</v>
      </c>
    </row>
    <row r="4982" spans="1:5" x14ac:dyDescent="0.2">
      <c r="A4982" s="103">
        <v>1632</v>
      </c>
      <c r="B4982" t="s">
        <v>85</v>
      </c>
      <c r="C4982" s="103">
        <v>15</v>
      </c>
      <c r="D4982" s="103">
        <v>4527</v>
      </c>
      <c r="E4982" s="162">
        <v>44294</v>
      </c>
    </row>
    <row r="4983" spans="1:5" x14ac:dyDescent="0.2">
      <c r="A4983" s="103">
        <v>3739</v>
      </c>
      <c r="B4983" t="s">
        <v>141</v>
      </c>
      <c r="C4983" s="103">
        <v>15</v>
      </c>
      <c r="D4983" s="103">
        <v>6223</v>
      </c>
      <c r="E4983" s="162">
        <v>44294</v>
      </c>
    </row>
    <row r="4984" spans="1:5" x14ac:dyDescent="0.2">
      <c r="A4984" s="103">
        <v>3791</v>
      </c>
      <c r="B4984" t="s">
        <v>143</v>
      </c>
      <c r="C4984" s="103">
        <v>15</v>
      </c>
      <c r="D4984" s="103">
        <v>9588</v>
      </c>
      <c r="E4984" s="162">
        <v>44294</v>
      </c>
    </row>
    <row r="4985" spans="1:5" x14ac:dyDescent="0.2">
      <c r="A4985" s="103">
        <v>3751</v>
      </c>
      <c r="B4985" t="s">
        <v>111</v>
      </c>
      <c r="C4985" s="103">
        <v>14</v>
      </c>
      <c r="D4985" s="103">
        <v>5957</v>
      </c>
      <c r="E4985" s="162">
        <v>44294</v>
      </c>
    </row>
    <row r="4986" spans="1:5" x14ac:dyDescent="0.2">
      <c r="A4986" s="103">
        <v>1626</v>
      </c>
      <c r="B4986" t="s">
        <v>79</v>
      </c>
      <c r="C4986" s="103">
        <v>13</v>
      </c>
      <c r="D4986" s="103">
        <v>11150</v>
      </c>
      <c r="E4986" s="162">
        <v>44294</v>
      </c>
    </row>
    <row r="4987" spans="1:5" x14ac:dyDescent="0.2">
      <c r="A4987" s="103">
        <v>5621</v>
      </c>
      <c r="B4987" t="s">
        <v>100</v>
      </c>
      <c r="C4987" s="103">
        <v>12</v>
      </c>
      <c r="D4987" s="103">
        <v>8862</v>
      </c>
      <c r="E4987" s="162">
        <v>44294</v>
      </c>
    </row>
    <row r="4988" spans="1:5" x14ac:dyDescent="0.2">
      <c r="A4988" s="103">
        <v>3715</v>
      </c>
      <c r="B4988" t="s">
        <v>122</v>
      </c>
      <c r="C4988" s="103">
        <v>10</v>
      </c>
      <c r="D4988" s="103">
        <v>3630</v>
      </c>
      <c r="E4988" s="162">
        <v>44294</v>
      </c>
    </row>
    <row r="4989" spans="1:5" x14ac:dyDescent="0.2">
      <c r="A4989" s="103">
        <v>5605</v>
      </c>
      <c r="B4989" t="s">
        <v>101</v>
      </c>
      <c r="C4989" s="103">
        <v>9</v>
      </c>
      <c r="D4989" s="103">
        <v>6915</v>
      </c>
      <c r="E4989" s="162">
        <v>44294</v>
      </c>
    </row>
    <row r="4990" spans="1:5" x14ac:dyDescent="0.2">
      <c r="A4990" s="103">
        <v>1607</v>
      </c>
      <c r="B4990" t="s">
        <v>87</v>
      </c>
      <c r="C4990" s="103">
        <v>7</v>
      </c>
      <c r="D4990" s="103">
        <v>2782</v>
      </c>
      <c r="E4990" s="162">
        <v>44294</v>
      </c>
    </row>
    <row r="4991" spans="1:5" x14ac:dyDescent="0.2">
      <c r="A4991" s="103">
        <v>3843</v>
      </c>
      <c r="B4991" t="s">
        <v>125</v>
      </c>
      <c r="C4991" s="103">
        <v>44</v>
      </c>
      <c r="D4991" s="103">
        <v>14857</v>
      </c>
      <c r="E4991" s="162">
        <v>44295</v>
      </c>
    </row>
    <row r="4992" spans="1:5" x14ac:dyDescent="0.2">
      <c r="A4992" s="103">
        <v>3844</v>
      </c>
      <c r="B4992" t="s">
        <v>130</v>
      </c>
      <c r="C4992" s="103">
        <v>43</v>
      </c>
      <c r="D4992" s="103">
        <v>17624</v>
      </c>
      <c r="E4992" s="162">
        <v>44295</v>
      </c>
    </row>
    <row r="4993" spans="1:5" x14ac:dyDescent="0.2">
      <c r="A4993" s="103">
        <v>3780</v>
      </c>
      <c r="B4993" t="s">
        <v>148</v>
      </c>
      <c r="C4993" s="103">
        <v>42</v>
      </c>
      <c r="D4993" s="103">
        <v>12629</v>
      </c>
      <c r="E4993" s="162">
        <v>44295</v>
      </c>
    </row>
    <row r="4994" spans="1:5" x14ac:dyDescent="0.2">
      <c r="A4994" s="103">
        <v>3846</v>
      </c>
      <c r="B4994" t="s">
        <v>120</v>
      </c>
      <c r="C4994" s="103">
        <v>41</v>
      </c>
      <c r="D4994" s="103">
        <v>13659</v>
      </c>
      <c r="E4994" s="162">
        <v>44295</v>
      </c>
    </row>
    <row r="4995" spans="1:5" x14ac:dyDescent="0.2">
      <c r="A4995" s="103">
        <v>3739</v>
      </c>
      <c r="B4995" t="s">
        <v>141</v>
      </c>
      <c r="C4995" s="103">
        <v>31</v>
      </c>
      <c r="D4995" s="103">
        <v>11229</v>
      </c>
      <c r="E4995" s="162">
        <v>44295</v>
      </c>
    </row>
    <row r="4996" spans="1:5" x14ac:dyDescent="0.2">
      <c r="A4996" s="103">
        <v>3736</v>
      </c>
      <c r="B4996" t="s">
        <v>146</v>
      </c>
      <c r="C4996" s="103">
        <v>31</v>
      </c>
      <c r="D4996" s="103">
        <v>12081</v>
      </c>
      <c r="E4996" s="162">
        <v>44295</v>
      </c>
    </row>
    <row r="4997" spans="1:5" x14ac:dyDescent="0.2">
      <c r="A4997" s="103">
        <v>3722</v>
      </c>
      <c r="B4997" t="s">
        <v>99</v>
      </c>
      <c r="C4997" s="103">
        <v>28</v>
      </c>
      <c r="D4997" s="103">
        <v>6215</v>
      </c>
      <c r="E4997" s="162">
        <v>44295</v>
      </c>
    </row>
    <row r="4998" spans="1:5" x14ac:dyDescent="0.2">
      <c r="A4998" s="103">
        <v>3761</v>
      </c>
      <c r="B4998" t="s">
        <v>140</v>
      </c>
      <c r="C4998" s="103">
        <v>28</v>
      </c>
      <c r="D4998" s="103">
        <v>9402</v>
      </c>
      <c r="E4998" s="162">
        <v>44295</v>
      </c>
    </row>
    <row r="4999" spans="1:5" x14ac:dyDescent="0.2">
      <c r="A4999" s="103">
        <v>3806</v>
      </c>
      <c r="B4999" t="s">
        <v>118</v>
      </c>
      <c r="C4999" s="103">
        <v>28</v>
      </c>
      <c r="D4999" s="103">
        <v>9831</v>
      </c>
      <c r="E4999" s="162">
        <v>44295</v>
      </c>
    </row>
    <row r="5000" spans="1:5" x14ac:dyDescent="0.2">
      <c r="A5000" s="103">
        <v>1607</v>
      </c>
      <c r="B5000" t="s">
        <v>87</v>
      </c>
      <c r="C5000" s="103">
        <v>27</v>
      </c>
      <c r="D5000" s="103">
        <v>7621</v>
      </c>
      <c r="E5000" s="162">
        <v>44295</v>
      </c>
    </row>
    <row r="5001" spans="1:5" x14ac:dyDescent="0.2">
      <c r="A5001" s="103">
        <v>3737</v>
      </c>
      <c r="B5001" t="s">
        <v>145</v>
      </c>
      <c r="C5001" s="103">
        <v>27</v>
      </c>
      <c r="D5001" s="103">
        <v>16149</v>
      </c>
      <c r="E5001" s="162">
        <v>44295</v>
      </c>
    </row>
    <row r="5002" spans="1:5" x14ac:dyDescent="0.2">
      <c r="A5002" s="103">
        <v>3824</v>
      </c>
      <c r="B5002" t="s">
        <v>135</v>
      </c>
      <c r="C5002" s="103">
        <v>27</v>
      </c>
      <c r="D5002" s="103">
        <v>12751</v>
      </c>
      <c r="E5002" s="162">
        <v>44295</v>
      </c>
    </row>
    <row r="5003" spans="1:5" x14ac:dyDescent="0.2">
      <c r="A5003" s="103">
        <v>5614</v>
      </c>
      <c r="B5003" t="s">
        <v>106</v>
      </c>
      <c r="C5003" s="103">
        <v>26</v>
      </c>
      <c r="D5003" s="103">
        <v>7823</v>
      </c>
      <c r="E5003" s="162">
        <v>44295</v>
      </c>
    </row>
    <row r="5004" spans="1:5" x14ac:dyDescent="0.2">
      <c r="A5004" s="103">
        <v>3743</v>
      </c>
      <c r="B5004" t="s">
        <v>131</v>
      </c>
      <c r="C5004" s="103">
        <v>26</v>
      </c>
      <c r="D5004" s="103">
        <v>13513</v>
      </c>
      <c r="E5004" s="162">
        <v>44295</v>
      </c>
    </row>
    <row r="5005" spans="1:5" x14ac:dyDescent="0.2">
      <c r="A5005" s="103">
        <v>5606</v>
      </c>
      <c r="B5005" t="s">
        <v>108</v>
      </c>
      <c r="C5005" s="103">
        <v>26</v>
      </c>
      <c r="D5005" s="103">
        <v>6531</v>
      </c>
      <c r="E5005" s="162">
        <v>44295</v>
      </c>
    </row>
    <row r="5006" spans="1:5" x14ac:dyDescent="0.2">
      <c r="A5006" s="103">
        <v>3784</v>
      </c>
      <c r="B5006" t="s">
        <v>136</v>
      </c>
      <c r="C5006" s="103">
        <v>25</v>
      </c>
      <c r="D5006" s="103">
        <v>7958</v>
      </c>
      <c r="E5006" s="162">
        <v>44295</v>
      </c>
    </row>
    <row r="5007" spans="1:5" x14ac:dyDescent="0.2">
      <c r="A5007" s="103">
        <v>3765</v>
      </c>
      <c r="B5007" t="s">
        <v>119</v>
      </c>
      <c r="C5007" s="103">
        <v>24</v>
      </c>
      <c r="D5007" s="103">
        <v>10628</v>
      </c>
      <c r="E5007" s="162">
        <v>44295</v>
      </c>
    </row>
    <row r="5008" spans="1:5" x14ac:dyDescent="0.2">
      <c r="A5008" s="103">
        <v>3718</v>
      </c>
      <c r="B5008" t="s">
        <v>123</v>
      </c>
      <c r="C5008" s="103">
        <v>23</v>
      </c>
      <c r="D5008" s="103">
        <v>13416</v>
      </c>
      <c r="E5008" s="162">
        <v>44295</v>
      </c>
    </row>
    <row r="5009" spans="1:5" x14ac:dyDescent="0.2">
      <c r="A5009" s="103">
        <v>5613</v>
      </c>
      <c r="B5009" t="s">
        <v>104</v>
      </c>
      <c r="C5009" s="103">
        <v>23</v>
      </c>
      <c r="D5009" s="103">
        <v>4447</v>
      </c>
      <c r="E5009" s="162">
        <v>44295</v>
      </c>
    </row>
    <row r="5010" spans="1:5" x14ac:dyDescent="0.2">
      <c r="A5010" s="103">
        <v>1608</v>
      </c>
      <c r="B5010" t="s">
        <v>78</v>
      </c>
      <c r="C5010" s="103">
        <v>22</v>
      </c>
      <c r="D5010" s="103">
        <v>12929</v>
      </c>
      <c r="E5010" s="162">
        <v>44295</v>
      </c>
    </row>
    <row r="5011" spans="1:5" x14ac:dyDescent="0.2">
      <c r="A5011" s="103">
        <v>3783</v>
      </c>
      <c r="B5011" t="s">
        <v>124</v>
      </c>
      <c r="C5011" s="103">
        <v>22</v>
      </c>
      <c r="D5011" s="103">
        <v>8357</v>
      </c>
      <c r="E5011" s="162">
        <v>44295</v>
      </c>
    </row>
    <row r="5012" spans="1:5" x14ac:dyDescent="0.2">
      <c r="A5012" s="103">
        <v>5621</v>
      </c>
      <c r="B5012" t="s">
        <v>100</v>
      </c>
      <c r="C5012" s="103">
        <v>22</v>
      </c>
      <c r="D5012" s="103">
        <v>6110</v>
      </c>
      <c r="E5012" s="162">
        <v>44295</v>
      </c>
    </row>
    <row r="5013" spans="1:5" x14ac:dyDescent="0.2">
      <c r="A5013" s="103">
        <v>3867</v>
      </c>
      <c r="B5013" t="s">
        <v>144</v>
      </c>
      <c r="C5013" s="103">
        <v>22</v>
      </c>
      <c r="D5013" s="103">
        <v>16394</v>
      </c>
      <c r="E5013" s="162">
        <v>44295</v>
      </c>
    </row>
    <row r="5014" spans="1:5" x14ac:dyDescent="0.2">
      <c r="A5014" s="103">
        <v>3767</v>
      </c>
      <c r="B5014" t="s">
        <v>126</v>
      </c>
      <c r="C5014" s="103">
        <v>21</v>
      </c>
      <c r="D5014" s="103">
        <v>9987</v>
      </c>
      <c r="E5014" s="162">
        <v>44295</v>
      </c>
    </row>
    <row r="5015" spans="1:5" x14ac:dyDescent="0.2">
      <c r="A5015" s="103">
        <v>3863</v>
      </c>
      <c r="B5015" t="s">
        <v>133</v>
      </c>
      <c r="C5015" s="103">
        <v>20</v>
      </c>
      <c r="D5015" s="103">
        <v>11522</v>
      </c>
      <c r="E5015" s="162">
        <v>44295</v>
      </c>
    </row>
    <row r="5016" spans="1:5" x14ac:dyDescent="0.2">
      <c r="A5016" s="103">
        <v>5615</v>
      </c>
      <c r="B5016" t="s">
        <v>105</v>
      </c>
      <c r="C5016" s="103">
        <v>19</v>
      </c>
      <c r="D5016" s="103">
        <v>8556</v>
      </c>
      <c r="E5016" s="162">
        <v>44295</v>
      </c>
    </row>
    <row r="5017" spans="1:5" x14ac:dyDescent="0.2">
      <c r="A5017" s="103">
        <v>3742</v>
      </c>
      <c r="B5017" t="s">
        <v>121</v>
      </c>
      <c r="C5017" s="103">
        <v>19</v>
      </c>
      <c r="D5017" s="103">
        <v>5525</v>
      </c>
      <c r="E5017" s="162">
        <v>44295</v>
      </c>
    </row>
    <row r="5018" spans="1:5" x14ac:dyDescent="0.2">
      <c r="A5018" s="103">
        <v>3752</v>
      </c>
      <c r="B5018" t="s">
        <v>142</v>
      </c>
      <c r="C5018" s="103">
        <v>18</v>
      </c>
      <c r="D5018" s="103">
        <v>6993</v>
      </c>
      <c r="E5018" s="162">
        <v>44295</v>
      </c>
    </row>
    <row r="5019" spans="1:5" x14ac:dyDescent="0.2">
      <c r="A5019" s="103">
        <v>5605</v>
      </c>
      <c r="B5019" t="s">
        <v>101</v>
      </c>
      <c r="C5019" s="103">
        <v>17</v>
      </c>
      <c r="D5019" s="103">
        <v>18953</v>
      </c>
      <c r="E5019" s="162">
        <v>44295</v>
      </c>
    </row>
    <row r="5020" spans="1:5" x14ac:dyDescent="0.2">
      <c r="A5020" s="103">
        <v>1619</v>
      </c>
      <c r="B5020" t="s">
        <v>83</v>
      </c>
      <c r="C5020" s="103">
        <v>17</v>
      </c>
      <c r="D5020" s="103">
        <v>6331</v>
      </c>
      <c r="E5020" s="162">
        <v>44295</v>
      </c>
    </row>
    <row r="5021" spans="1:5" x14ac:dyDescent="0.2">
      <c r="A5021" s="103">
        <v>1632</v>
      </c>
      <c r="B5021" t="s">
        <v>85</v>
      </c>
      <c r="C5021" s="103">
        <v>17</v>
      </c>
      <c r="D5021" s="103">
        <v>5390</v>
      </c>
      <c r="E5021" s="162">
        <v>44295</v>
      </c>
    </row>
    <row r="5022" spans="1:5" x14ac:dyDescent="0.2">
      <c r="A5022" s="103">
        <v>1601</v>
      </c>
      <c r="B5022" t="s">
        <v>81</v>
      </c>
      <c r="C5022" s="103">
        <v>16</v>
      </c>
      <c r="D5022" s="103">
        <v>9278</v>
      </c>
      <c r="E5022" s="162">
        <v>44295</v>
      </c>
    </row>
    <row r="5023" spans="1:5" x14ac:dyDescent="0.2">
      <c r="A5023" s="103">
        <v>3723</v>
      </c>
      <c r="B5023" t="s">
        <v>113</v>
      </c>
      <c r="C5023" s="103">
        <v>16</v>
      </c>
      <c r="D5023" s="103">
        <v>8946</v>
      </c>
      <c r="E5023" s="162">
        <v>44295</v>
      </c>
    </row>
    <row r="5024" spans="1:5" x14ac:dyDescent="0.2">
      <c r="A5024" s="103">
        <v>3791</v>
      </c>
      <c r="B5024" t="s">
        <v>143</v>
      </c>
      <c r="C5024" s="103">
        <v>16</v>
      </c>
      <c r="D5024" s="103">
        <v>8573</v>
      </c>
      <c r="E5024" s="162">
        <v>44295</v>
      </c>
    </row>
    <row r="5025" spans="1:5" x14ac:dyDescent="0.2">
      <c r="A5025" s="103">
        <v>1602</v>
      </c>
      <c r="B5025" t="s">
        <v>88</v>
      </c>
      <c r="C5025" s="103">
        <v>16</v>
      </c>
      <c r="D5025" s="103">
        <v>8450</v>
      </c>
      <c r="E5025" s="162">
        <v>44295</v>
      </c>
    </row>
    <row r="5026" spans="1:5" x14ac:dyDescent="0.2">
      <c r="A5026" s="103">
        <v>5602</v>
      </c>
      <c r="B5026" t="s">
        <v>107</v>
      </c>
      <c r="C5026" s="103">
        <v>16</v>
      </c>
      <c r="D5026" s="103">
        <v>10281</v>
      </c>
      <c r="E5026" s="162">
        <v>44295</v>
      </c>
    </row>
    <row r="5027" spans="1:5" x14ac:dyDescent="0.2">
      <c r="A5027" s="103">
        <v>3860</v>
      </c>
      <c r="B5027" t="s">
        <v>115</v>
      </c>
      <c r="C5027" s="103">
        <v>15</v>
      </c>
      <c r="D5027" s="103">
        <v>8440</v>
      </c>
      <c r="E5027" s="162">
        <v>44295</v>
      </c>
    </row>
    <row r="5028" spans="1:5" x14ac:dyDescent="0.2">
      <c r="A5028" s="103">
        <v>3788</v>
      </c>
      <c r="B5028" t="s">
        <v>127</v>
      </c>
      <c r="C5028" s="103">
        <v>14</v>
      </c>
      <c r="D5028" s="103">
        <v>9265</v>
      </c>
      <c r="E5028" s="162">
        <v>44295</v>
      </c>
    </row>
    <row r="5029" spans="1:5" x14ac:dyDescent="0.2">
      <c r="A5029" s="103">
        <v>3795</v>
      </c>
      <c r="B5029" t="s">
        <v>138</v>
      </c>
      <c r="C5029" s="103">
        <v>14</v>
      </c>
      <c r="D5029" s="103">
        <v>8822</v>
      </c>
      <c r="E5029" s="162">
        <v>44295</v>
      </c>
    </row>
    <row r="5030" spans="1:5" x14ac:dyDescent="0.2">
      <c r="A5030" s="103">
        <v>5619</v>
      </c>
      <c r="B5030" t="s">
        <v>102</v>
      </c>
      <c r="C5030" s="103">
        <v>13</v>
      </c>
      <c r="D5030" s="103">
        <v>7653</v>
      </c>
      <c r="E5030" s="162">
        <v>44295</v>
      </c>
    </row>
    <row r="5031" spans="1:5" x14ac:dyDescent="0.2">
      <c r="A5031" s="103">
        <v>1604</v>
      </c>
      <c r="B5031" t="s">
        <v>86</v>
      </c>
      <c r="C5031" s="103">
        <v>12</v>
      </c>
      <c r="D5031" s="103">
        <v>7447</v>
      </c>
      <c r="E5031" s="162">
        <v>44295</v>
      </c>
    </row>
    <row r="5032" spans="1:5" x14ac:dyDescent="0.2">
      <c r="A5032" s="103">
        <v>1626</v>
      </c>
      <c r="B5032" t="s">
        <v>79</v>
      </c>
      <c r="C5032" s="103">
        <v>11</v>
      </c>
      <c r="D5032" s="103">
        <v>4389</v>
      </c>
      <c r="E5032" s="162">
        <v>44295</v>
      </c>
    </row>
    <row r="5033" spans="1:5" x14ac:dyDescent="0.2">
      <c r="A5033" s="103">
        <v>3843</v>
      </c>
      <c r="B5033" t="s">
        <v>125</v>
      </c>
      <c r="C5033" s="103">
        <v>37</v>
      </c>
      <c r="D5033" s="103">
        <v>8090</v>
      </c>
      <c r="E5033" s="162">
        <v>44296</v>
      </c>
    </row>
    <row r="5034" spans="1:5" x14ac:dyDescent="0.2">
      <c r="A5034" s="103">
        <v>3780</v>
      </c>
      <c r="B5034" t="s">
        <v>148</v>
      </c>
      <c r="C5034" s="103">
        <v>30</v>
      </c>
      <c r="D5034" s="103">
        <v>8548</v>
      </c>
      <c r="E5034" s="162">
        <v>44296</v>
      </c>
    </row>
    <row r="5035" spans="1:5" x14ac:dyDescent="0.2">
      <c r="A5035" s="103">
        <v>3753</v>
      </c>
      <c r="B5035" t="s">
        <v>129</v>
      </c>
      <c r="C5035" s="103">
        <v>23</v>
      </c>
      <c r="D5035" s="103">
        <v>9710</v>
      </c>
      <c r="E5035" s="162">
        <v>44296</v>
      </c>
    </row>
    <row r="5036" spans="1:5" x14ac:dyDescent="0.2">
      <c r="A5036" s="103">
        <v>3739</v>
      </c>
      <c r="B5036" t="s">
        <v>141</v>
      </c>
      <c r="C5036" s="103">
        <v>23</v>
      </c>
      <c r="D5036" s="103">
        <v>6934</v>
      </c>
      <c r="E5036" s="162">
        <v>44296</v>
      </c>
    </row>
    <row r="5037" spans="1:5" x14ac:dyDescent="0.2">
      <c r="A5037" s="103">
        <v>3761</v>
      </c>
      <c r="B5037" t="s">
        <v>140</v>
      </c>
      <c r="C5037" s="103">
        <v>22</v>
      </c>
      <c r="D5037" s="103">
        <v>12860</v>
      </c>
      <c r="E5037" s="162">
        <v>44296</v>
      </c>
    </row>
    <row r="5038" spans="1:5" x14ac:dyDescent="0.2">
      <c r="A5038" s="103">
        <v>3737</v>
      </c>
      <c r="B5038" t="s">
        <v>145</v>
      </c>
      <c r="C5038" s="103">
        <v>22</v>
      </c>
      <c r="D5038" s="103">
        <v>14118</v>
      </c>
      <c r="E5038" s="162">
        <v>44296</v>
      </c>
    </row>
    <row r="5039" spans="1:5" x14ac:dyDescent="0.2">
      <c r="A5039" s="103">
        <v>1626</v>
      </c>
      <c r="B5039" t="s">
        <v>79</v>
      </c>
      <c r="C5039" s="103">
        <v>21</v>
      </c>
      <c r="D5039" s="103">
        <v>10324</v>
      </c>
      <c r="E5039" s="162">
        <v>44296</v>
      </c>
    </row>
    <row r="5040" spans="1:5" x14ac:dyDescent="0.2">
      <c r="A5040" s="103">
        <v>3795</v>
      </c>
      <c r="B5040" t="s">
        <v>138</v>
      </c>
      <c r="C5040" s="103">
        <v>20</v>
      </c>
      <c r="D5040" s="103">
        <v>11602</v>
      </c>
      <c r="E5040" s="162">
        <v>44296</v>
      </c>
    </row>
    <row r="5041" spans="1:5" x14ac:dyDescent="0.2">
      <c r="A5041" s="103">
        <v>3752</v>
      </c>
      <c r="B5041" t="s">
        <v>142</v>
      </c>
      <c r="C5041" s="103">
        <v>20</v>
      </c>
      <c r="D5041" s="103">
        <v>8529</v>
      </c>
      <c r="E5041" s="162">
        <v>44296</v>
      </c>
    </row>
    <row r="5042" spans="1:5" x14ac:dyDescent="0.2">
      <c r="A5042" s="103">
        <v>3743</v>
      </c>
      <c r="B5042" t="s">
        <v>131</v>
      </c>
      <c r="C5042" s="103">
        <v>20</v>
      </c>
      <c r="D5042" s="103">
        <v>13355</v>
      </c>
      <c r="E5042" s="162">
        <v>44296</v>
      </c>
    </row>
    <row r="5043" spans="1:5" x14ac:dyDescent="0.2">
      <c r="A5043" s="103">
        <v>3765</v>
      </c>
      <c r="B5043" t="s">
        <v>119</v>
      </c>
      <c r="C5043" s="103">
        <v>19</v>
      </c>
      <c r="D5043" s="103">
        <v>7465</v>
      </c>
      <c r="E5043" s="162">
        <v>44296</v>
      </c>
    </row>
    <row r="5044" spans="1:5" x14ac:dyDescent="0.2">
      <c r="A5044" s="103">
        <v>1632</v>
      </c>
      <c r="B5044" t="s">
        <v>85</v>
      </c>
      <c r="C5044" s="103">
        <v>18</v>
      </c>
      <c r="D5044" s="103">
        <v>5298</v>
      </c>
      <c r="E5044" s="162">
        <v>44296</v>
      </c>
    </row>
    <row r="5045" spans="1:5" x14ac:dyDescent="0.2">
      <c r="A5045" s="103">
        <v>3787</v>
      </c>
      <c r="B5045" t="s">
        <v>128</v>
      </c>
      <c r="C5045" s="103">
        <v>17</v>
      </c>
      <c r="D5045" s="103">
        <v>8961</v>
      </c>
      <c r="E5045" s="162">
        <v>44296</v>
      </c>
    </row>
    <row r="5046" spans="1:5" x14ac:dyDescent="0.2">
      <c r="A5046" s="103">
        <v>3860</v>
      </c>
      <c r="B5046" t="s">
        <v>115</v>
      </c>
      <c r="C5046" s="103">
        <v>17</v>
      </c>
      <c r="D5046" s="103">
        <v>9570</v>
      </c>
      <c r="E5046" s="162">
        <v>44296</v>
      </c>
    </row>
    <row r="5047" spans="1:5" x14ac:dyDescent="0.2">
      <c r="A5047" s="103">
        <v>3783</v>
      </c>
      <c r="B5047" t="s">
        <v>124</v>
      </c>
      <c r="C5047" s="103">
        <v>16</v>
      </c>
      <c r="D5047" s="103">
        <v>7884</v>
      </c>
      <c r="E5047" s="162">
        <v>44296</v>
      </c>
    </row>
    <row r="5048" spans="1:5" x14ac:dyDescent="0.2">
      <c r="A5048" s="103">
        <v>3867</v>
      </c>
      <c r="B5048" t="s">
        <v>144</v>
      </c>
      <c r="C5048" s="103">
        <v>15</v>
      </c>
      <c r="D5048" s="103">
        <v>10698</v>
      </c>
      <c r="E5048" s="162">
        <v>44296</v>
      </c>
    </row>
    <row r="5049" spans="1:5" x14ac:dyDescent="0.2">
      <c r="A5049" s="103">
        <v>1602</v>
      </c>
      <c r="B5049" t="s">
        <v>88</v>
      </c>
      <c r="C5049" s="103">
        <v>15</v>
      </c>
      <c r="D5049" s="103">
        <v>6561</v>
      </c>
      <c r="E5049" s="162">
        <v>44296</v>
      </c>
    </row>
    <row r="5050" spans="1:5" x14ac:dyDescent="0.2">
      <c r="A5050" s="103">
        <v>1607</v>
      </c>
      <c r="B5050" t="s">
        <v>87</v>
      </c>
      <c r="C5050" s="103">
        <v>14</v>
      </c>
      <c r="D5050" s="103">
        <v>7800</v>
      </c>
      <c r="E5050" s="162">
        <v>44296</v>
      </c>
    </row>
    <row r="5051" spans="1:5" x14ac:dyDescent="0.2">
      <c r="A5051" s="103">
        <v>3791</v>
      </c>
      <c r="B5051" t="s">
        <v>143</v>
      </c>
      <c r="C5051" s="103">
        <v>14</v>
      </c>
      <c r="D5051" s="103">
        <v>6846</v>
      </c>
      <c r="E5051" s="162">
        <v>44296</v>
      </c>
    </row>
    <row r="5052" spans="1:5" x14ac:dyDescent="0.2">
      <c r="A5052" s="103">
        <v>3776</v>
      </c>
      <c r="B5052" t="s">
        <v>134</v>
      </c>
      <c r="C5052" s="103">
        <v>13</v>
      </c>
      <c r="D5052" s="103">
        <v>8776</v>
      </c>
      <c r="E5052" s="162">
        <v>44296</v>
      </c>
    </row>
    <row r="5053" spans="1:5" x14ac:dyDescent="0.2">
      <c r="A5053" s="103">
        <v>1603</v>
      </c>
      <c r="B5053" t="s">
        <v>89</v>
      </c>
      <c r="C5053" s="103">
        <v>10</v>
      </c>
      <c r="D5053" s="103">
        <v>5919</v>
      </c>
      <c r="E5053" s="162">
        <v>44296</v>
      </c>
    </row>
    <row r="5054" spans="1:5" x14ac:dyDescent="0.2">
      <c r="A5054" s="103">
        <v>3806</v>
      </c>
      <c r="B5054" t="s">
        <v>118</v>
      </c>
      <c r="C5054" s="103">
        <v>9</v>
      </c>
      <c r="D5054" s="103">
        <v>1777</v>
      </c>
      <c r="E5054" s="162">
        <v>44296</v>
      </c>
    </row>
    <row r="5055" spans="1:5" x14ac:dyDescent="0.2">
      <c r="A5055" s="103">
        <v>3780</v>
      </c>
      <c r="B5055" t="s">
        <v>148</v>
      </c>
      <c r="C5055" s="103">
        <v>32</v>
      </c>
      <c r="D5055" s="103">
        <v>10164</v>
      </c>
      <c r="E5055" s="162">
        <v>44297</v>
      </c>
    </row>
    <row r="5056" spans="1:5" x14ac:dyDescent="0.2">
      <c r="A5056" s="103">
        <v>3844</v>
      </c>
      <c r="B5056" t="s">
        <v>130</v>
      </c>
      <c r="C5056" s="103">
        <v>29</v>
      </c>
      <c r="D5056" s="103">
        <v>11014</v>
      </c>
      <c r="E5056" s="162">
        <v>44297</v>
      </c>
    </row>
    <row r="5057" spans="1:5" x14ac:dyDescent="0.2">
      <c r="A5057" s="103">
        <v>3849</v>
      </c>
      <c r="B5057" t="s">
        <v>147</v>
      </c>
      <c r="C5057" s="103">
        <v>24</v>
      </c>
      <c r="D5057" s="103">
        <v>9419</v>
      </c>
      <c r="E5057" s="162">
        <v>44297</v>
      </c>
    </row>
    <row r="5058" spans="1:5" x14ac:dyDescent="0.2">
      <c r="A5058" s="103">
        <v>3846</v>
      </c>
      <c r="B5058" t="s">
        <v>120</v>
      </c>
      <c r="C5058" s="103">
        <v>22</v>
      </c>
      <c r="D5058" s="103">
        <v>9192</v>
      </c>
      <c r="E5058" s="162">
        <v>44297</v>
      </c>
    </row>
    <row r="5059" spans="1:5" x14ac:dyDescent="0.2">
      <c r="A5059" s="103">
        <v>3765</v>
      </c>
      <c r="B5059" t="s">
        <v>119</v>
      </c>
      <c r="C5059" s="103">
        <v>21</v>
      </c>
      <c r="D5059" s="103">
        <v>8407</v>
      </c>
      <c r="E5059" s="162">
        <v>44297</v>
      </c>
    </row>
    <row r="5060" spans="1:5" x14ac:dyDescent="0.2">
      <c r="A5060" s="103">
        <v>3737</v>
      </c>
      <c r="B5060" t="s">
        <v>145</v>
      </c>
      <c r="C5060" s="103">
        <v>20</v>
      </c>
      <c r="D5060" s="103">
        <v>14066</v>
      </c>
      <c r="E5060" s="162">
        <v>44297</v>
      </c>
    </row>
    <row r="5061" spans="1:5" x14ac:dyDescent="0.2">
      <c r="A5061" s="103">
        <v>3842</v>
      </c>
      <c r="B5061" t="s">
        <v>137</v>
      </c>
      <c r="C5061" s="103">
        <v>18</v>
      </c>
      <c r="D5061" s="103">
        <v>11823</v>
      </c>
      <c r="E5061" s="162">
        <v>44297</v>
      </c>
    </row>
    <row r="5062" spans="1:5" x14ac:dyDescent="0.2">
      <c r="A5062" s="103">
        <v>1601</v>
      </c>
      <c r="B5062" t="s">
        <v>81</v>
      </c>
      <c r="C5062" s="103">
        <v>17</v>
      </c>
      <c r="D5062" s="103">
        <v>10250</v>
      </c>
      <c r="E5062" s="162">
        <v>44297</v>
      </c>
    </row>
    <row r="5063" spans="1:5" x14ac:dyDescent="0.2">
      <c r="A5063" s="103">
        <v>3751</v>
      </c>
      <c r="B5063" t="s">
        <v>111</v>
      </c>
      <c r="C5063" s="103">
        <v>17</v>
      </c>
      <c r="D5063" s="103">
        <v>6432</v>
      </c>
      <c r="E5063" s="162">
        <v>44297</v>
      </c>
    </row>
    <row r="5064" spans="1:5" x14ac:dyDescent="0.2">
      <c r="A5064" s="103">
        <v>3784</v>
      </c>
      <c r="B5064" t="s">
        <v>136</v>
      </c>
      <c r="C5064" s="103">
        <v>14</v>
      </c>
      <c r="D5064" s="103">
        <v>5348</v>
      </c>
      <c r="E5064" s="162">
        <v>44297</v>
      </c>
    </row>
    <row r="5065" spans="1:5" x14ac:dyDescent="0.2">
      <c r="A5065" s="103">
        <v>3723</v>
      </c>
      <c r="B5065" t="s">
        <v>113</v>
      </c>
      <c r="C5065" s="103">
        <v>13</v>
      </c>
      <c r="D5065" s="103">
        <v>6062</v>
      </c>
      <c r="E5065" s="162">
        <v>44297</v>
      </c>
    </row>
    <row r="5066" spans="1:5" x14ac:dyDescent="0.2">
      <c r="A5066" s="103">
        <v>3776</v>
      </c>
      <c r="B5066" t="s">
        <v>134</v>
      </c>
      <c r="C5066" s="103">
        <v>13</v>
      </c>
      <c r="D5066" s="103">
        <v>9277</v>
      </c>
      <c r="E5066" s="162">
        <v>44297</v>
      </c>
    </row>
    <row r="5067" spans="1:5" x14ac:dyDescent="0.2">
      <c r="A5067" s="103">
        <v>1626</v>
      </c>
      <c r="B5067" t="s">
        <v>79</v>
      </c>
      <c r="C5067" s="103">
        <v>12</v>
      </c>
      <c r="D5067" s="103">
        <v>7608</v>
      </c>
      <c r="E5067" s="162">
        <v>44297</v>
      </c>
    </row>
    <row r="5068" spans="1:5" x14ac:dyDescent="0.2">
      <c r="A5068" s="103">
        <v>3787</v>
      </c>
      <c r="B5068" t="s">
        <v>128</v>
      </c>
      <c r="C5068" s="103">
        <v>12</v>
      </c>
      <c r="D5068" s="103">
        <v>5923</v>
      </c>
      <c r="E5068" s="162">
        <v>44297</v>
      </c>
    </row>
    <row r="5069" spans="1:5" x14ac:dyDescent="0.2">
      <c r="A5069" s="103">
        <v>3791</v>
      </c>
      <c r="B5069" t="s">
        <v>143</v>
      </c>
      <c r="C5069" s="103">
        <v>12</v>
      </c>
      <c r="D5069" s="103">
        <v>8074</v>
      </c>
      <c r="E5069" s="162">
        <v>44297</v>
      </c>
    </row>
    <row r="5070" spans="1:5" x14ac:dyDescent="0.2">
      <c r="A5070" s="103">
        <v>3824</v>
      </c>
      <c r="B5070" t="s">
        <v>135</v>
      </c>
      <c r="C5070" s="103">
        <v>12</v>
      </c>
      <c r="D5070" s="103">
        <v>5593</v>
      </c>
      <c r="E5070" s="162">
        <v>44297</v>
      </c>
    </row>
    <row r="5071" spans="1:5" x14ac:dyDescent="0.2">
      <c r="A5071" s="103">
        <v>3761</v>
      </c>
      <c r="B5071" t="s">
        <v>140</v>
      </c>
      <c r="C5071" s="103">
        <v>11</v>
      </c>
      <c r="D5071" s="103">
        <v>6001</v>
      </c>
      <c r="E5071" s="162">
        <v>44297</v>
      </c>
    </row>
    <row r="5072" spans="1:5" x14ac:dyDescent="0.2">
      <c r="A5072" s="103">
        <v>3788</v>
      </c>
      <c r="B5072" t="s">
        <v>127</v>
      </c>
      <c r="C5072" s="103">
        <v>10</v>
      </c>
      <c r="D5072" s="103">
        <v>5053</v>
      </c>
      <c r="E5072" s="162">
        <v>44297</v>
      </c>
    </row>
    <row r="5073" spans="1:5" x14ac:dyDescent="0.2">
      <c r="A5073" s="103">
        <v>3742</v>
      </c>
      <c r="B5073" t="s">
        <v>121</v>
      </c>
      <c r="C5073" s="103">
        <v>10</v>
      </c>
      <c r="D5073" s="103">
        <v>6445</v>
      </c>
      <c r="E5073" s="162">
        <v>44297</v>
      </c>
    </row>
    <row r="5074" spans="1:5" x14ac:dyDescent="0.2">
      <c r="A5074" s="103">
        <v>3863</v>
      </c>
      <c r="B5074" t="s">
        <v>133</v>
      </c>
      <c r="C5074" s="103">
        <v>9</v>
      </c>
      <c r="D5074" s="103">
        <v>3083</v>
      </c>
      <c r="E5074" s="162">
        <v>44297</v>
      </c>
    </row>
    <row r="5075" spans="1:5" x14ac:dyDescent="0.2">
      <c r="A5075" s="103">
        <v>1636</v>
      </c>
      <c r="B5075" t="s">
        <v>82</v>
      </c>
      <c r="C5075" s="103">
        <v>7</v>
      </c>
      <c r="D5075" s="103">
        <v>4556</v>
      </c>
      <c r="E5075" s="162">
        <v>44297</v>
      </c>
    </row>
    <row r="5076" spans="1:5" x14ac:dyDescent="0.2">
      <c r="A5076" s="103">
        <v>1604</v>
      </c>
      <c r="B5076" t="s">
        <v>86</v>
      </c>
      <c r="C5076" s="103">
        <v>5</v>
      </c>
      <c r="D5076" s="103">
        <v>3318</v>
      </c>
      <c r="E5076" s="162">
        <v>44297</v>
      </c>
    </row>
    <row r="5077" spans="1:5" x14ac:dyDescent="0.2">
      <c r="A5077" s="103">
        <v>1619</v>
      </c>
      <c r="B5077" t="s">
        <v>83</v>
      </c>
      <c r="C5077" s="103">
        <v>4</v>
      </c>
      <c r="D5077" s="103">
        <v>1473</v>
      </c>
      <c r="E5077" s="162">
        <v>44297</v>
      </c>
    </row>
    <row r="5078" spans="1:5" x14ac:dyDescent="0.2">
      <c r="A5078" s="103">
        <v>3753</v>
      </c>
      <c r="B5078" t="s">
        <v>129</v>
      </c>
      <c r="C5078" s="103">
        <v>3</v>
      </c>
      <c r="D5078" s="103">
        <v>987</v>
      </c>
      <c r="E5078" s="162">
        <v>44297</v>
      </c>
    </row>
    <row r="5079" spans="1:5" x14ac:dyDescent="0.2">
      <c r="A5079" s="103">
        <v>1603</v>
      </c>
      <c r="B5079" t="s">
        <v>89</v>
      </c>
      <c r="C5079" s="103">
        <v>3</v>
      </c>
      <c r="D5079" s="103">
        <v>975</v>
      </c>
      <c r="E5079" s="162">
        <v>44297</v>
      </c>
    </row>
    <row r="5080" spans="1:5" x14ac:dyDescent="0.2">
      <c r="A5080" s="103">
        <v>5603</v>
      </c>
      <c r="B5080" t="s">
        <v>109</v>
      </c>
      <c r="C5080" s="103">
        <v>60</v>
      </c>
      <c r="D5080" s="103">
        <v>9290</v>
      </c>
      <c r="E5080" s="162">
        <v>44298</v>
      </c>
    </row>
    <row r="5081" spans="1:5" x14ac:dyDescent="0.2">
      <c r="A5081" s="103">
        <v>3849</v>
      </c>
      <c r="B5081" t="s">
        <v>147</v>
      </c>
      <c r="C5081" s="103">
        <v>57</v>
      </c>
      <c r="D5081" s="103">
        <v>15327</v>
      </c>
      <c r="E5081" s="162">
        <v>44298</v>
      </c>
    </row>
    <row r="5082" spans="1:5" x14ac:dyDescent="0.2">
      <c r="A5082" s="103">
        <v>3843</v>
      </c>
      <c r="B5082" t="s">
        <v>125</v>
      </c>
      <c r="C5082" s="103">
        <v>45</v>
      </c>
      <c r="D5082" s="103">
        <v>13227</v>
      </c>
      <c r="E5082" s="162">
        <v>44298</v>
      </c>
    </row>
    <row r="5083" spans="1:5" x14ac:dyDescent="0.2">
      <c r="A5083" s="103">
        <v>3751</v>
      </c>
      <c r="B5083" t="s">
        <v>111</v>
      </c>
      <c r="C5083" s="103">
        <v>44</v>
      </c>
      <c r="D5083" s="103">
        <v>12163</v>
      </c>
      <c r="E5083" s="162">
        <v>44298</v>
      </c>
    </row>
    <row r="5084" spans="1:5" x14ac:dyDescent="0.2">
      <c r="A5084" s="103">
        <v>5620</v>
      </c>
      <c r="B5084" t="s">
        <v>110</v>
      </c>
      <c r="C5084" s="103">
        <v>42</v>
      </c>
      <c r="D5084" s="103">
        <v>7540</v>
      </c>
      <c r="E5084" s="162">
        <v>44298</v>
      </c>
    </row>
    <row r="5085" spans="1:5" x14ac:dyDescent="0.2">
      <c r="A5085" s="103">
        <v>5613</v>
      </c>
      <c r="B5085" t="s">
        <v>104</v>
      </c>
      <c r="C5085" s="103">
        <v>39</v>
      </c>
      <c r="D5085" s="103">
        <v>4154</v>
      </c>
      <c r="E5085" s="162">
        <v>44298</v>
      </c>
    </row>
    <row r="5086" spans="1:5" x14ac:dyDescent="0.2">
      <c r="A5086" s="103">
        <v>3718</v>
      </c>
      <c r="B5086" t="s">
        <v>123</v>
      </c>
      <c r="C5086" s="103">
        <v>38</v>
      </c>
      <c r="D5086" s="103">
        <v>16550</v>
      </c>
      <c r="E5086" s="162">
        <v>44298</v>
      </c>
    </row>
    <row r="5087" spans="1:5" x14ac:dyDescent="0.2">
      <c r="A5087" s="103">
        <v>3761</v>
      </c>
      <c r="B5087" t="s">
        <v>140</v>
      </c>
      <c r="C5087" s="103">
        <v>37</v>
      </c>
      <c r="D5087" s="103">
        <v>10489</v>
      </c>
      <c r="E5087" s="162">
        <v>44298</v>
      </c>
    </row>
    <row r="5088" spans="1:5" x14ac:dyDescent="0.2">
      <c r="A5088" s="103">
        <v>5606</v>
      </c>
      <c r="B5088" t="s">
        <v>108</v>
      </c>
      <c r="C5088" s="103">
        <v>36</v>
      </c>
      <c r="D5088" s="103">
        <v>8316</v>
      </c>
      <c r="E5088" s="162">
        <v>44298</v>
      </c>
    </row>
    <row r="5089" spans="1:5" x14ac:dyDescent="0.2">
      <c r="A5089" s="103">
        <v>3715</v>
      </c>
      <c r="B5089" t="s">
        <v>122</v>
      </c>
      <c r="C5089" s="103">
        <v>36</v>
      </c>
      <c r="D5089" s="103">
        <v>13549</v>
      </c>
      <c r="E5089" s="162">
        <v>44298</v>
      </c>
    </row>
    <row r="5090" spans="1:5" x14ac:dyDescent="0.2">
      <c r="A5090" s="103">
        <v>3846</v>
      </c>
      <c r="B5090" t="s">
        <v>120</v>
      </c>
      <c r="C5090" s="103">
        <v>33</v>
      </c>
      <c r="D5090" s="103">
        <v>13006</v>
      </c>
      <c r="E5090" s="162">
        <v>44298</v>
      </c>
    </row>
    <row r="5091" spans="1:5" x14ac:dyDescent="0.2">
      <c r="A5091" s="103">
        <v>5602</v>
      </c>
      <c r="B5091" t="s">
        <v>107</v>
      </c>
      <c r="C5091" s="103">
        <v>33</v>
      </c>
      <c r="D5091" s="103">
        <v>12468</v>
      </c>
      <c r="E5091" s="162">
        <v>44298</v>
      </c>
    </row>
    <row r="5092" spans="1:5" x14ac:dyDescent="0.2">
      <c r="A5092" s="103">
        <v>3722</v>
      </c>
      <c r="B5092" t="s">
        <v>99</v>
      </c>
      <c r="C5092" s="103">
        <v>31</v>
      </c>
      <c r="D5092" s="103">
        <v>8237</v>
      </c>
      <c r="E5092" s="162">
        <v>44298</v>
      </c>
    </row>
    <row r="5093" spans="1:5" x14ac:dyDescent="0.2">
      <c r="A5093" s="103">
        <v>3788</v>
      </c>
      <c r="B5093" t="s">
        <v>127</v>
      </c>
      <c r="C5093" s="103">
        <v>31</v>
      </c>
      <c r="D5093" s="103">
        <v>17521</v>
      </c>
      <c r="E5093" s="162">
        <v>44298</v>
      </c>
    </row>
    <row r="5094" spans="1:5" x14ac:dyDescent="0.2">
      <c r="A5094" s="103">
        <v>3737</v>
      </c>
      <c r="B5094" t="s">
        <v>145</v>
      </c>
      <c r="C5094" s="103">
        <v>31</v>
      </c>
      <c r="D5094" s="103">
        <v>16053</v>
      </c>
      <c r="E5094" s="162">
        <v>44298</v>
      </c>
    </row>
    <row r="5095" spans="1:5" x14ac:dyDescent="0.2">
      <c r="A5095" s="103">
        <v>3743</v>
      </c>
      <c r="B5095" t="s">
        <v>131</v>
      </c>
      <c r="C5095" s="103">
        <v>31</v>
      </c>
      <c r="D5095" s="103">
        <v>15959</v>
      </c>
      <c r="E5095" s="162">
        <v>44298</v>
      </c>
    </row>
    <row r="5096" spans="1:5" x14ac:dyDescent="0.2">
      <c r="A5096" s="103">
        <v>3797</v>
      </c>
      <c r="B5096" t="s">
        <v>112</v>
      </c>
      <c r="C5096" s="103">
        <v>30</v>
      </c>
      <c r="D5096" s="103">
        <v>13045</v>
      </c>
      <c r="E5096" s="162">
        <v>44298</v>
      </c>
    </row>
    <row r="5097" spans="1:5" x14ac:dyDescent="0.2">
      <c r="A5097" s="103">
        <v>3842</v>
      </c>
      <c r="B5097" t="s">
        <v>137</v>
      </c>
      <c r="C5097" s="103">
        <v>29</v>
      </c>
      <c r="D5097" s="103">
        <v>15920</v>
      </c>
      <c r="E5097" s="162">
        <v>44298</v>
      </c>
    </row>
    <row r="5098" spans="1:5" x14ac:dyDescent="0.2">
      <c r="A5098" s="103">
        <v>3767</v>
      </c>
      <c r="B5098" t="s">
        <v>126</v>
      </c>
      <c r="C5098" s="103">
        <v>29</v>
      </c>
      <c r="D5098" s="103">
        <v>11061</v>
      </c>
      <c r="E5098" s="162">
        <v>44298</v>
      </c>
    </row>
    <row r="5099" spans="1:5" x14ac:dyDescent="0.2">
      <c r="A5099" s="103">
        <v>5619</v>
      </c>
      <c r="B5099" t="s">
        <v>102</v>
      </c>
      <c r="C5099" s="103">
        <v>28</v>
      </c>
      <c r="D5099" s="103">
        <v>12648</v>
      </c>
      <c r="E5099" s="162">
        <v>44298</v>
      </c>
    </row>
    <row r="5100" spans="1:5" x14ac:dyDescent="0.2">
      <c r="A5100" s="103">
        <v>3739</v>
      </c>
      <c r="B5100" t="s">
        <v>141</v>
      </c>
      <c r="C5100" s="103">
        <v>28</v>
      </c>
      <c r="D5100" s="103">
        <v>10328</v>
      </c>
      <c r="E5100" s="162">
        <v>44298</v>
      </c>
    </row>
    <row r="5101" spans="1:5" x14ac:dyDescent="0.2">
      <c r="A5101" s="103">
        <v>3867</v>
      </c>
      <c r="B5101" t="s">
        <v>144</v>
      </c>
      <c r="C5101" s="103">
        <v>27</v>
      </c>
      <c r="D5101" s="103">
        <v>16180</v>
      </c>
      <c r="E5101" s="162">
        <v>44298</v>
      </c>
    </row>
    <row r="5102" spans="1:5" x14ac:dyDescent="0.2">
      <c r="A5102" s="103">
        <v>3723</v>
      </c>
      <c r="B5102" t="s">
        <v>113</v>
      </c>
      <c r="C5102" s="103">
        <v>26</v>
      </c>
      <c r="D5102" s="103">
        <v>16322</v>
      </c>
      <c r="E5102" s="162">
        <v>44298</v>
      </c>
    </row>
    <row r="5103" spans="1:5" x14ac:dyDescent="0.2">
      <c r="A5103" s="103">
        <v>3752</v>
      </c>
      <c r="B5103" t="s">
        <v>142</v>
      </c>
      <c r="C5103" s="103">
        <v>26</v>
      </c>
      <c r="D5103" s="103">
        <v>14361</v>
      </c>
      <c r="E5103" s="162">
        <v>44298</v>
      </c>
    </row>
    <row r="5104" spans="1:5" x14ac:dyDescent="0.2">
      <c r="A5104" s="103">
        <v>3776</v>
      </c>
      <c r="B5104" t="s">
        <v>134</v>
      </c>
      <c r="C5104" s="103">
        <v>26</v>
      </c>
      <c r="D5104" s="103">
        <v>13524</v>
      </c>
      <c r="E5104" s="162">
        <v>44298</v>
      </c>
    </row>
    <row r="5105" spans="1:5" x14ac:dyDescent="0.2">
      <c r="A5105" s="103">
        <v>1632</v>
      </c>
      <c r="B5105" t="s">
        <v>85</v>
      </c>
      <c r="C5105" s="103">
        <v>25</v>
      </c>
      <c r="D5105" s="103">
        <v>6644</v>
      </c>
      <c r="E5105" s="162">
        <v>44298</v>
      </c>
    </row>
    <row r="5106" spans="1:5" x14ac:dyDescent="0.2">
      <c r="A5106" s="103">
        <v>1604</v>
      </c>
      <c r="B5106" t="s">
        <v>86</v>
      </c>
      <c r="C5106" s="103">
        <v>25</v>
      </c>
      <c r="D5106" s="103">
        <v>8272</v>
      </c>
      <c r="E5106" s="162">
        <v>44298</v>
      </c>
    </row>
    <row r="5107" spans="1:5" x14ac:dyDescent="0.2">
      <c r="A5107" s="103">
        <v>5614</v>
      </c>
      <c r="B5107" t="s">
        <v>106</v>
      </c>
      <c r="C5107" s="103">
        <v>25</v>
      </c>
      <c r="D5107" s="103">
        <v>5310</v>
      </c>
      <c r="E5107" s="162">
        <v>44298</v>
      </c>
    </row>
    <row r="5108" spans="1:5" x14ac:dyDescent="0.2">
      <c r="A5108" s="103">
        <v>3784</v>
      </c>
      <c r="B5108" t="s">
        <v>136</v>
      </c>
      <c r="C5108" s="103">
        <v>25</v>
      </c>
      <c r="D5108" s="103">
        <v>7400</v>
      </c>
      <c r="E5108" s="162">
        <v>44298</v>
      </c>
    </row>
    <row r="5109" spans="1:5" x14ac:dyDescent="0.2">
      <c r="A5109" s="103">
        <v>1605</v>
      </c>
      <c r="B5109" t="s">
        <v>80</v>
      </c>
      <c r="C5109" s="103">
        <v>24</v>
      </c>
      <c r="D5109" s="103">
        <v>10580</v>
      </c>
      <c r="E5109" s="162">
        <v>44298</v>
      </c>
    </row>
    <row r="5110" spans="1:5" x14ac:dyDescent="0.2">
      <c r="A5110" s="103">
        <v>3787</v>
      </c>
      <c r="B5110" t="s">
        <v>128</v>
      </c>
      <c r="C5110" s="103">
        <v>24</v>
      </c>
      <c r="D5110" s="103">
        <v>11053</v>
      </c>
      <c r="E5110" s="162">
        <v>44298</v>
      </c>
    </row>
    <row r="5111" spans="1:5" x14ac:dyDescent="0.2">
      <c r="A5111" s="103">
        <v>3736</v>
      </c>
      <c r="B5111" t="s">
        <v>146</v>
      </c>
      <c r="C5111" s="103">
        <v>24</v>
      </c>
      <c r="D5111" s="103">
        <v>5368</v>
      </c>
      <c r="E5111" s="162">
        <v>44298</v>
      </c>
    </row>
    <row r="5112" spans="1:5" x14ac:dyDescent="0.2">
      <c r="A5112" s="103">
        <v>3863</v>
      </c>
      <c r="B5112" t="s">
        <v>133</v>
      </c>
      <c r="C5112" s="103">
        <v>24</v>
      </c>
      <c r="D5112" s="103">
        <v>12119</v>
      </c>
      <c r="E5112" s="162">
        <v>44298</v>
      </c>
    </row>
    <row r="5113" spans="1:5" x14ac:dyDescent="0.2">
      <c r="A5113" s="103">
        <v>3795</v>
      </c>
      <c r="B5113" t="s">
        <v>138</v>
      </c>
      <c r="C5113" s="103">
        <v>23</v>
      </c>
      <c r="D5113" s="103">
        <v>11480</v>
      </c>
      <c r="E5113" s="162">
        <v>44298</v>
      </c>
    </row>
    <row r="5114" spans="1:5" x14ac:dyDescent="0.2">
      <c r="A5114" s="103">
        <v>5621</v>
      </c>
      <c r="B5114" t="s">
        <v>100</v>
      </c>
      <c r="C5114" s="103">
        <v>22</v>
      </c>
      <c r="D5114" s="103">
        <v>9952</v>
      </c>
      <c r="E5114" s="162">
        <v>44298</v>
      </c>
    </row>
    <row r="5115" spans="1:5" x14ac:dyDescent="0.2">
      <c r="A5115" s="103">
        <v>5617</v>
      </c>
      <c r="B5115" t="s">
        <v>103</v>
      </c>
      <c r="C5115" s="103">
        <v>22</v>
      </c>
      <c r="D5115" s="103">
        <v>10460</v>
      </c>
      <c r="E5115" s="162">
        <v>44298</v>
      </c>
    </row>
    <row r="5116" spans="1:5" x14ac:dyDescent="0.2">
      <c r="A5116" s="103">
        <v>1619</v>
      </c>
      <c r="B5116" t="s">
        <v>83</v>
      </c>
      <c r="C5116" s="103">
        <v>21</v>
      </c>
      <c r="D5116" s="103">
        <v>4888</v>
      </c>
      <c r="E5116" s="162">
        <v>44298</v>
      </c>
    </row>
    <row r="5117" spans="1:5" x14ac:dyDescent="0.2">
      <c r="A5117" s="103">
        <v>3860</v>
      </c>
      <c r="B5117" t="s">
        <v>115</v>
      </c>
      <c r="C5117" s="103">
        <v>21</v>
      </c>
      <c r="D5117" s="103">
        <v>6871</v>
      </c>
      <c r="E5117" s="162">
        <v>44298</v>
      </c>
    </row>
    <row r="5118" spans="1:5" x14ac:dyDescent="0.2">
      <c r="A5118" s="103">
        <v>1608</v>
      </c>
      <c r="B5118" t="s">
        <v>78</v>
      </c>
      <c r="C5118" s="103">
        <v>20</v>
      </c>
      <c r="D5118" s="103">
        <v>9716</v>
      </c>
      <c r="E5118" s="162">
        <v>44298</v>
      </c>
    </row>
    <row r="5119" spans="1:5" x14ac:dyDescent="0.2">
      <c r="A5119" s="103">
        <v>1607</v>
      </c>
      <c r="B5119" t="s">
        <v>87</v>
      </c>
      <c r="C5119" s="103">
        <v>19</v>
      </c>
      <c r="D5119" s="103">
        <v>7231</v>
      </c>
      <c r="E5119" s="162">
        <v>44298</v>
      </c>
    </row>
    <row r="5120" spans="1:5" x14ac:dyDescent="0.2">
      <c r="A5120" s="103">
        <v>3742</v>
      </c>
      <c r="B5120" t="s">
        <v>121</v>
      </c>
      <c r="C5120" s="103">
        <v>19</v>
      </c>
      <c r="D5120" s="103">
        <v>7233</v>
      </c>
      <c r="E5120" s="162">
        <v>44298</v>
      </c>
    </row>
    <row r="5121" spans="1:5" x14ac:dyDescent="0.2">
      <c r="A5121" s="103">
        <v>1601</v>
      </c>
      <c r="B5121" t="s">
        <v>81</v>
      </c>
      <c r="C5121" s="103">
        <v>18</v>
      </c>
      <c r="D5121" s="103">
        <v>13054</v>
      </c>
      <c r="E5121" s="162">
        <v>44298</v>
      </c>
    </row>
    <row r="5122" spans="1:5" x14ac:dyDescent="0.2">
      <c r="A5122" s="103">
        <v>3873</v>
      </c>
      <c r="B5122" t="s">
        <v>132</v>
      </c>
      <c r="C5122" s="103">
        <v>18</v>
      </c>
      <c r="D5122" s="103">
        <v>12856</v>
      </c>
      <c r="E5122" s="162">
        <v>44298</v>
      </c>
    </row>
    <row r="5123" spans="1:5" x14ac:dyDescent="0.2">
      <c r="A5123" s="103">
        <v>1626</v>
      </c>
      <c r="B5123" t="s">
        <v>79</v>
      </c>
      <c r="C5123" s="103">
        <v>17</v>
      </c>
      <c r="D5123" s="103">
        <v>8657</v>
      </c>
      <c r="E5123" s="162">
        <v>44298</v>
      </c>
    </row>
    <row r="5124" spans="1:5" x14ac:dyDescent="0.2">
      <c r="A5124" s="103">
        <v>1602</v>
      </c>
      <c r="B5124" t="s">
        <v>88</v>
      </c>
      <c r="C5124" s="103">
        <v>16</v>
      </c>
      <c r="D5124" s="103">
        <v>10184</v>
      </c>
      <c r="E5124" s="162">
        <v>44298</v>
      </c>
    </row>
    <row r="5125" spans="1:5" x14ac:dyDescent="0.2">
      <c r="A5125" s="103">
        <v>3765</v>
      </c>
      <c r="B5125" t="s">
        <v>119</v>
      </c>
      <c r="C5125" s="103">
        <v>11</v>
      </c>
      <c r="D5125" s="103">
        <v>3897</v>
      </c>
      <c r="E5125" s="162">
        <v>44298</v>
      </c>
    </row>
    <row r="5126" spans="1:5" x14ac:dyDescent="0.2">
      <c r="A5126" s="103">
        <v>1603</v>
      </c>
      <c r="B5126" t="s">
        <v>89</v>
      </c>
      <c r="C5126" s="103">
        <v>9</v>
      </c>
      <c r="D5126" s="103">
        <v>3003</v>
      </c>
      <c r="E5126" s="162">
        <v>44298</v>
      </c>
    </row>
    <row r="5127" spans="1:5" x14ac:dyDescent="0.2">
      <c r="A5127" s="103">
        <v>3780</v>
      </c>
      <c r="B5127" t="s">
        <v>148</v>
      </c>
      <c r="C5127" s="103">
        <v>4</v>
      </c>
      <c r="D5127" s="103">
        <v>645</v>
      </c>
      <c r="E5127" s="162">
        <v>44298</v>
      </c>
    </row>
    <row r="5128" spans="1:5" x14ac:dyDescent="0.2">
      <c r="A5128" s="103">
        <v>1613</v>
      </c>
      <c r="B5128" t="s">
        <v>84</v>
      </c>
      <c r="C5128" s="103">
        <v>52</v>
      </c>
      <c r="D5128" s="103">
        <v>14527</v>
      </c>
      <c r="E5128" s="162">
        <v>44299</v>
      </c>
    </row>
    <row r="5129" spans="1:5" x14ac:dyDescent="0.2">
      <c r="A5129" s="103">
        <v>1602</v>
      </c>
      <c r="B5129" t="s">
        <v>88</v>
      </c>
      <c r="C5129" s="103">
        <v>40</v>
      </c>
      <c r="D5129" s="103">
        <v>13490</v>
      </c>
      <c r="E5129" s="162">
        <v>44299</v>
      </c>
    </row>
    <row r="5130" spans="1:5" x14ac:dyDescent="0.2">
      <c r="A5130" s="103">
        <v>3780</v>
      </c>
      <c r="B5130" t="s">
        <v>148</v>
      </c>
      <c r="C5130" s="103">
        <v>40</v>
      </c>
      <c r="D5130" s="103">
        <v>11492</v>
      </c>
      <c r="E5130" s="162">
        <v>44299</v>
      </c>
    </row>
    <row r="5131" spans="1:5" x14ac:dyDescent="0.2">
      <c r="A5131" s="103">
        <v>3846</v>
      </c>
      <c r="B5131" t="s">
        <v>120</v>
      </c>
      <c r="C5131" s="103">
        <v>38</v>
      </c>
      <c r="D5131" s="103">
        <v>12968</v>
      </c>
      <c r="E5131" s="162">
        <v>44299</v>
      </c>
    </row>
    <row r="5132" spans="1:5" x14ac:dyDescent="0.2">
      <c r="A5132" s="103">
        <v>3844</v>
      </c>
      <c r="B5132" t="s">
        <v>130</v>
      </c>
      <c r="C5132" s="103">
        <v>35</v>
      </c>
      <c r="D5132" s="103">
        <v>15418</v>
      </c>
      <c r="E5132" s="162">
        <v>44299</v>
      </c>
    </row>
    <row r="5133" spans="1:5" x14ac:dyDescent="0.2">
      <c r="A5133" s="103">
        <v>3718</v>
      </c>
      <c r="B5133" t="s">
        <v>123</v>
      </c>
      <c r="C5133" s="103">
        <v>32</v>
      </c>
      <c r="D5133" s="103">
        <v>9733</v>
      </c>
      <c r="E5133" s="162">
        <v>44299</v>
      </c>
    </row>
    <row r="5134" spans="1:5" x14ac:dyDescent="0.2">
      <c r="A5134" s="103">
        <v>3783</v>
      </c>
      <c r="B5134" t="s">
        <v>124</v>
      </c>
      <c r="C5134" s="103">
        <v>31</v>
      </c>
      <c r="D5134" s="103">
        <v>14303</v>
      </c>
      <c r="E5134" s="162">
        <v>44299</v>
      </c>
    </row>
    <row r="5135" spans="1:5" x14ac:dyDescent="0.2">
      <c r="A5135" s="103">
        <v>3842</v>
      </c>
      <c r="B5135" t="s">
        <v>137</v>
      </c>
      <c r="C5135" s="103">
        <v>30</v>
      </c>
      <c r="D5135" s="103">
        <v>12557</v>
      </c>
      <c r="E5135" s="162">
        <v>44299</v>
      </c>
    </row>
    <row r="5136" spans="1:5" x14ac:dyDescent="0.2">
      <c r="A5136" s="103">
        <v>3752</v>
      </c>
      <c r="B5136" t="s">
        <v>142</v>
      </c>
      <c r="C5136" s="103">
        <v>30</v>
      </c>
      <c r="D5136" s="103">
        <v>8496</v>
      </c>
      <c r="E5136" s="162">
        <v>44299</v>
      </c>
    </row>
    <row r="5137" spans="1:5" x14ac:dyDescent="0.2">
      <c r="A5137" s="103">
        <v>3806</v>
      </c>
      <c r="B5137" t="s">
        <v>118</v>
      </c>
      <c r="C5137" s="103">
        <v>30</v>
      </c>
      <c r="D5137" s="103">
        <v>10088</v>
      </c>
      <c r="E5137" s="162">
        <v>44299</v>
      </c>
    </row>
    <row r="5138" spans="1:5" x14ac:dyDescent="0.2">
      <c r="A5138" s="103">
        <v>3751</v>
      </c>
      <c r="B5138" t="s">
        <v>111</v>
      </c>
      <c r="C5138" s="103">
        <v>29</v>
      </c>
      <c r="D5138" s="103">
        <v>9350</v>
      </c>
      <c r="E5138" s="162">
        <v>44299</v>
      </c>
    </row>
    <row r="5139" spans="1:5" x14ac:dyDescent="0.2">
      <c r="A5139" s="103">
        <v>3788</v>
      </c>
      <c r="B5139" t="s">
        <v>127</v>
      </c>
      <c r="C5139" s="103">
        <v>29</v>
      </c>
      <c r="D5139" s="103">
        <v>15975</v>
      </c>
      <c r="E5139" s="162">
        <v>44299</v>
      </c>
    </row>
    <row r="5140" spans="1:5" x14ac:dyDescent="0.2">
      <c r="A5140" s="103">
        <v>3761</v>
      </c>
      <c r="B5140" t="s">
        <v>140</v>
      </c>
      <c r="C5140" s="103">
        <v>29</v>
      </c>
      <c r="D5140" s="103">
        <v>8402</v>
      </c>
      <c r="E5140" s="162">
        <v>44299</v>
      </c>
    </row>
    <row r="5141" spans="1:5" x14ac:dyDescent="0.2">
      <c r="A5141" s="103">
        <v>3791</v>
      </c>
      <c r="B5141" t="s">
        <v>143</v>
      </c>
      <c r="C5141" s="103">
        <v>29</v>
      </c>
      <c r="D5141" s="103">
        <v>12213</v>
      </c>
      <c r="E5141" s="162">
        <v>44299</v>
      </c>
    </row>
    <row r="5142" spans="1:5" x14ac:dyDescent="0.2">
      <c r="A5142" s="103">
        <v>3849</v>
      </c>
      <c r="B5142" t="s">
        <v>147</v>
      </c>
      <c r="C5142" s="103">
        <v>29</v>
      </c>
      <c r="D5142" s="103">
        <v>8321</v>
      </c>
      <c r="E5142" s="162">
        <v>44299</v>
      </c>
    </row>
    <row r="5143" spans="1:5" x14ac:dyDescent="0.2">
      <c r="A5143" s="103">
        <v>1608</v>
      </c>
      <c r="B5143" t="s">
        <v>78</v>
      </c>
      <c r="C5143" s="103">
        <v>28</v>
      </c>
      <c r="D5143" s="103">
        <v>12018</v>
      </c>
      <c r="E5143" s="162">
        <v>44299</v>
      </c>
    </row>
    <row r="5144" spans="1:5" x14ac:dyDescent="0.2">
      <c r="A5144" s="103">
        <v>3797</v>
      </c>
      <c r="B5144" t="s">
        <v>112</v>
      </c>
      <c r="C5144" s="103">
        <v>27</v>
      </c>
      <c r="D5144" s="103">
        <v>10801</v>
      </c>
      <c r="E5144" s="162">
        <v>44299</v>
      </c>
    </row>
    <row r="5145" spans="1:5" x14ac:dyDescent="0.2">
      <c r="A5145" s="103">
        <v>3863</v>
      </c>
      <c r="B5145" t="s">
        <v>133</v>
      </c>
      <c r="C5145" s="103">
        <v>27</v>
      </c>
      <c r="D5145" s="103">
        <v>14294</v>
      </c>
      <c r="E5145" s="162">
        <v>44299</v>
      </c>
    </row>
    <row r="5146" spans="1:5" x14ac:dyDescent="0.2">
      <c r="A5146" s="103">
        <v>3776</v>
      </c>
      <c r="B5146" t="s">
        <v>134</v>
      </c>
      <c r="C5146" s="103">
        <v>27</v>
      </c>
      <c r="D5146" s="103">
        <v>15985</v>
      </c>
      <c r="E5146" s="162">
        <v>44299</v>
      </c>
    </row>
    <row r="5147" spans="1:5" x14ac:dyDescent="0.2">
      <c r="A5147" s="103">
        <v>3795</v>
      </c>
      <c r="B5147" t="s">
        <v>138</v>
      </c>
      <c r="C5147" s="103">
        <v>26</v>
      </c>
      <c r="D5147" s="103">
        <v>14646</v>
      </c>
      <c r="E5147" s="162">
        <v>44299</v>
      </c>
    </row>
    <row r="5148" spans="1:5" x14ac:dyDescent="0.2">
      <c r="A5148" s="103">
        <v>3723</v>
      </c>
      <c r="B5148" t="s">
        <v>113</v>
      </c>
      <c r="C5148" s="103">
        <v>25</v>
      </c>
      <c r="D5148" s="103">
        <v>11908</v>
      </c>
      <c r="E5148" s="162">
        <v>44299</v>
      </c>
    </row>
    <row r="5149" spans="1:5" x14ac:dyDescent="0.2">
      <c r="A5149" s="103">
        <v>3739</v>
      </c>
      <c r="B5149" t="s">
        <v>141</v>
      </c>
      <c r="C5149" s="103">
        <v>23</v>
      </c>
      <c r="D5149" s="103">
        <v>8120</v>
      </c>
      <c r="E5149" s="162">
        <v>44299</v>
      </c>
    </row>
    <row r="5150" spans="1:5" x14ac:dyDescent="0.2">
      <c r="A5150" s="103">
        <v>3784</v>
      </c>
      <c r="B5150" t="s">
        <v>136</v>
      </c>
      <c r="C5150" s="103">
        <v>22</v>
      </c>
      <c r="D5150" s="103">
        <v>9320</v>
      </c>
      <c r="E5150" s="162">
        <v>44299</v>
      </c>
    </row>
    <row r="5151" spans="1:5" x14ac:dyDescent="0.2">
      <c r="A5151" s="103">
        <v>3873</v>
      </c>
      <c r="B5151" t="s">
        <v>132</v>
      </c>
      <c r="C5151" s="103">
        <v>21</v>
      </c>
      <c r="D5151" s="103">
        <v>7193</v>
      </c>
      <c r="E5151" s="162">
        <v>44299</v>
      </c>
    </row>
    <row r="5152" spans="1:5" x14ac:dyDescent="0.2">
      <c r="A5152" s="103">
        <v>5613</v>
      </c>
      <c r="B5152" t="s">
        <v>104</v>
      </c>
      <c r="C5152" s="103">
        <v>20</v>
      </c>
      <c r="D5152" s="103">
        <v>3938</v>
      </c>
      <c r="E5152" s="162">
        <v>44299</v>
      </c>
    </row>
    <row r="5153" spans="1:5" x14ac:dyDescent="0.2">
      <c r="A5153" s="103">
        <v>1603</v>
      </c>
      <c r="B5153" t="s">
        <v>89</v>
      </c>
      <c r="C5153" s="103">
        <v>19</v>
      </c>
      <c r="D5153" s="103">
        <v>7301</v>
      </c>
      <c r="E5153" s="162">
        <v>44299</v>
      </c>
    </row>
    <row r="5154" spans="1:5" x14ac:dyDescent="0.2">
      <c r="A5154" s="103">
        <v>3824</v>
      </c>
      <c r="B5154" t="s">
        <v>135</v>
      </c>
      <c r="C5154" s="103">
        <v>19</v>
      </c>
      <c r="D5154" s="103">
        <v>8194</v>
      </c>
      <c r="E5154" s="162">
        <v>44299</v>
      </c>
    </row>
    <row r="5155" spans="1:5" x14ac:dyDescent="0.2">
      <c r="A5155" s="103">
        <v>5603</v>
      </c>
      <c r="B5155" t="s">
        <v>109</v>
      </c>
      <c r="C5155" s="103">
        <v>19</v>
      </c>
      <c r="D5155" s="103">
        <v>2379</v>
      </c>
      <c r="E5155" s="162">
        <v>44299</v>
      </c>
    </row>
    <row r="5156" spans="1:5" x14ac:dyDescent="0.2">
      <c r="A5156" s="103">
        <v>3742</v>
      </c>
      <c r="B5156" t="s">
        <v>121</v>
      </c>
      <c r="C5156" s="103">
        <v>18</v>
      </c>
      <c r="D5156" s="103">
        <v>7922</v>
      </c>
      <c r="E5156" s="162">
        <v>44299</v>
      </c>
    </row>
    <row r="5157" spans="1:5" x14ac:dyDescent="0.2">
      <c r="A5157" s="103">
        <v>1632</v>
      </c>
      <c r="B5157" t="s">
        <v>85</v>
      </c>
      <c r="C5157" s="103">
        <v>17</v>
      </c>
      <c r="D5157" s="103">
        <v>4605</v>
      </c>
      <c r="E5157" s="162">
        <v>44299</v>
      </c>
    </row>
    <row r="5158" spans="1:5" x14ac:dyDescent="0.2">
      <c r="A5158" s="103">
        <v>5615</v>
      </c>
      <c r="B5158" t="s">
        <v>105</v>
      </c>
      <c r="C5158" s="103">
        <v>16</v>
      </c>
      <c r="D5158" s="103">
        <v>4307</v>
      </c>
      <c r="E5158" s="162">
        <v>44299</v>
      </c>
    </row>
    <row r="5159" spans="1:5" x14ac:dyDescent="0.2">
      <c r="A5159" s="103">
        <v>3787</v>
      </c>
      <c r="B5159" t="s">
        <v>128</v>
      </c>
      <c r="C5159" s="103">
        <v>14</v>
      </c>
      <c r="D5159" s="103">
        <v>6434</v>
      </c>
      <c r="E5159" s="162">
        <v>44299</v>
      </c>
    </row>
    <row r="5160" spans="1:5" x14ac:dyDescent="0.2">
      <c r="A5160" s="103">
        <v>5602</v>
      </c>
      <c r="B5160" t="s">
        <v>107</v>
      </c>
      <c r="C5160" s="103">
        <v>14</v>
      </c>
      <c r="D5160" s="103">
        <v>10031</v>
      </c>
      <c r="E5160" s="162">
        <v>44299</v>
      </c>
    </row>
    <row r="5161" spans="1:5" x14ac:dyDescent="0.2">
      <c r="A5161" s="103">
        <v>5606</v>
      </c>
      <c r="B5161" t="s">
        <v>108</v>
      </c>
      <c r="C5161" s="103">
        <v>14</v>
      </c>
      <c r="D5161" s="103">
        <v>4912</v>
      </c>
      <c r="E5161" s="162">
        <v>44299</v>
      </c>
    </row>
    <row r="5162" spans="1:5" x14ac:dyDescent="0.2">
      <c r="A5162" s="103">
        <v>5620</v>
      </c>
      <c r="B5162" t="s">
        <v>110</v>
      </c>
      <c r="C5162" s="103">
        <v>14</v>
      </c>
      <c r="D5162" s="103">
        <v>3837</v>
      </c>
      <c r="E5162" s="162">
        <v>44299</v>
      </c>
    </row>
    <row r="5163" spans="1:5" x14ac:dyDescent="0.2">
      <c r="A5163" s="103">
        <v>5621</v>
      </c>
      <c r="B5163" t="s">
        <v>100</v>
      </c>
      <c r="C5163" s="103">
        <v>13</v>
      </c>
      <c r="D5163" s="103">
        <v>5146</v>
      </c>
      <c r="E5163" s="162">
        <v>44299</v>
      </c>
    </row>
    <row r="5164" spans="1:5" x14ac:dyDescent="0.2">
      <c r="A5164" s="103">
        <v>5605</v>
      </c>
      <c r="B5164" t="s">
        <v>101</v>
      </c>
      <c r="C5164" s="103">
        <v>13</v>
      </c>
      <c r="D5164" s="103">
        <v>10389</v>
      </c>
      <c r="E5164" s="162">
        <v>44299</v>
      </c>
    </row>
    <row r="5165" spans="1:5" x14ac:dyDescent="0.2">
      <c r="A5165" s="103">
        <v>5619</v>
      </c>
      <c r="B5165" t="s">
        <v>102</v>
      </c>
      <c r="C5165" s="103">
        <v>13</v>
      </c>
      <c r="D5165" s="103">
        <v>8677</v>
      </c>
      <c r="E5165" s="162">
        <v>44299</v>
      </c>
    </row>
    <row r="5166" spans="1:5" x14ac:dyDescent="0.2">
      <c r="A5166" s="103">
        <v>5617</v>
      </c>
      <c r="B5166" t="s">
        <v>103</v>
      </c>
      <c r="C5166" s="103">
        <v>13</v>
      </c>
      <c r="D5166" s="103">
        <v>6005</v>
      </c>
      <c r="E5166" s="162">
        <v>44299</v>
      </c>
    </row>
    <row r="5167" spans="1:5" x14ac:dyDescent="0.2">
      <c r="A5167" s="103">
        <v>1607</v>
      </c>
      <c r="B5167" t="s">
        <v>87</v>
      </c>
      <c r="C5167" s="103">
        <v>12</v>
      </c>
      <c r="D5167" s="103">
        <v>6995</v>
      </c>
      <c r="E5167" s="162">
        <v>44299</v>
      </c>
    </row>
    <row r="5168" spans="1:5" x14ac:dyDescent="0.2">
      <c r="A5168" s="103">
        <v>3736</v>
      </c>
      <c r="B5168" t="s">
        <v>146</v>
      </c>
      <c r="C5168" s="103">
        <v>10</v>
      </c>
      <c r="D5168" s="103">
        <v>3787</v>
      </c>
      <c r="E5168" s="162">
        <v>44299</v>
      </c>
    </row>
    <row r="5169" spans="1:5" x14ac:dyDescent="0.2">
      <c r="A5169" s="103">
        <v>1605</v>
      </c>
      <c r="B5169" t="s">
        <v>80</v>
      </c>
      <c r="C5169" s="103">
        <v>5</v>
      </c>
      <c r="D5169" s="103">
        <v>1963</v>
      </c>
      <c r="E5169" s="162">
        <v>44299</v>
      </c>
    </row>
    <row r="5170" spans="1:5" x14ac:dyDescent="0.2">
      <c r="A5170" s="103">
        <v>3751</v>
      </c>
      <c r="B5170" t="s">
        <v>111</v>
      </c>
      <c r="C5170" s="103">
        <v>51</v>
      </c>
      <c r="D5170" s="103">
        <v>15388</v>
      </c>
      <c r="E5170" s="162">
        <v>44300</v>
      </c>
    </row>
    <row r="5171" spans="1:5" x14ac:dyDescent="0.2">
      <c r="A5171" s="103">
        <v>3843</v>
      </c>
      <c r="B5171" t="s">
        <v>125</v>
      </c>
      <c r="C5171" s="103">
        <v>44</v>
      </c>
      <c r="D5171" s="103">
        <v>15924</v>
      </c>
      <c r="E5171" s="162">
        <v>44300</v>
      </c>
    </row>
    <row r="5172" spans="1:5" x14ac:dyDescent="0.2">
      <c r="A5172" s="103">
        <v>3723</v>
      </c>
      <c r="B5172" t="s">
        <v>113</v>
      </c>
      <c r="C5172" s="103">
        <v>44</v>
      </c>
      <c r="D5172" s="103">
        <v>14824</v>
      </c>
      <c r="E5172" s="162">
        <v>44300</v>
      </c>
    </row>
    <row r="5173" spans="1:5" x14ac:dyDescent="0.2">
      <c r="A5173" s="103">
        <v>3844</v>
      </c>
      <c r="B5173" t="s">
        <v>130</v>
      </c>
      <c r="C5173" s="103">
        <v>41</v>
      </c>
      <c r="D5173" s="103">
        <v>17243</v>
      </c>
      <c r="E5173" s="162">
        <v>44300</v>
      </c>
    </row>
    <row r="5174" spans="1:5" x14ac:dyDescent="0.2">
      <c r="A5174" s="103">
        <v>3718</v>
      </c>
      <c r="B5174" t="s">
        <v>123</v>
      </c>
      <c r="C5174" s="103">
        <v>40</v>
      </c>
      <c r="D5174" s="103">
        <v>17094</v>
      </c>
      <c r="E5174" s="162">
        <v>44300</v>
      </c>
    </row>
    <row r="5175" spans="1:5" x14ac:dyDescent="0.2">
      <c r="A5175" s="103">
        <v>3873</v>
      </c>
      <c r="B5175" t="s">
        <v>132</v>
      </c>
      <c r="C5175" s="103">
        <v>37</v>
      </c>
      <c r="D5175" s="103">
        <v>15911</v>
      </c>
      <c r="E5175" s="162">
        <v>44300</v>
      </c>
    </row>
    <row r="5176" spans="1:5" x14ac:dyDescent="0.2">
      <c r="A5176" s="103">
        <v>1608</v>
      </c>
      <c r="B5176" t="s">
        <v>78</v>
      </c>
      <c r="C5176" s="103">
        <v>36</v>
      </c>
      <c r="D5176" s="103">
        <v>18076</v>
      </c>
      <c r="E5176" s="162">
        <v>44300</v>
      </c>
    </row>
    <row r="5177" spans="1:5" x14ac:dyDescent="0.2">
      <c r="A5177" s="103">
        <v>3867</v>
      </c>
      <c r="B5177" t="s">
        <v>144</v>
      </c>
      <c r="C5177" s="103">
        <v>36</v>
      </c>
      <c r="D5177" s="103">
        <v>14368</v>
      </c>
      <c r="E5177" s="162">
        <v>44300</v>
      </c>
    </row>
    <row r="5178" spans="1:5" x14ac:dyDescent="0.2">
      <c r="A5178" s="103">
        <v>3846</v>
      </c>
      <c r="B5178" t="s">
        <v>120</v>
      </c>
      <c r="C5178" s="103">
        <v>36</v>
      </c>
      <c r="D5178" s="103">
        <v>15177</v>
      </c>
      <c r="E5178" s="162">
        <v>44300</v>
      </c>
    </row>
    <row r="5179" spans="1:5" x14ac:dyDescent="0.2">
      <c r="A5179" s="103">
        <v>3784</v>
      </c>
      <c r="B5179" t="s">
        <v>136</v>
      </c>
      <c r="C5179" s="103">
        <v>35</v>
      </c>
      <c r="D5179" s="103">
        <v>11891</v>
      </c>
      <c r="E5179" s="162">
        <v>44300</v>
      </c>
    </row>
    <row r="5180" spans="1:5" x14ac:dyDescent="0.2">
      <c r="A5180" s="103">
        <v>3788</v>
      </c>
      <c r="B5180" t="s">
        <v>127</v>
      </c>
      <c r="C5180" s="103">
        <v>34</v>
      </c>
      <c r="D5180" s="103">
        <v>17963</v>
      </c>
      <c r="E5180" s="162">
        <v>44300</v>
      </c>
    </row>
    <row r="5181" spans="1:5" x14ac:dyDescent="0.2">
      <c r="A5181" s="103">
        <v>3783</v>
      </c>
      <c r="B5181" t="s">
        <v>124</v>
      </c>
      <c r="C5181" s="103">
        <v>33</v>
      </c>
      <c r="D5181" s="103">
        <v>16176</v>
      </c>
      <c r="E5181" s="162">
        <v>44300</v>
      </c>
    </row>
    <row r="5182" spans="1:5" x14ac:dyDescent="0.2">
      <c r="A5182" s="103">
        <v>3737</v>
      </c>
      <c r="B5182" t="s">
        <v>145</v>
      </c>
      <c r="C5182" s="103">
        <v>33</v>
      </c>
      <c r="D5182" s="103">
        <v>16902</v>
      </c>
      <c r="E5182" s="162">
        <v>44300</v>
      </c>
    </row>
    <row r="5183" spans="1:5" x14ac:dyDescent="0.2">
      <c r="A5183" s="103">
        <v>3743</v>
      </c>
      <c r="B5183" t="s">
        <v>131</v>
      </c>
      <c r="C5183" s="103">
        <v>33</v>
      </c>
      <c r="D5183" s="103">
        <v>16765</v>
      </c>
      <c r="E5183" s="162">
        <v>44300</v>
      </c>
    </row>
    <row r="5184" spans="1:5" x14ac:dyDescent="0.2">
      <c r="A5184" s="103">
        <v>3842</v>
      </c>
      <c r="B5184" t="s">
        <v>137</v>
      </c>
      <c r="C5184" s="103">
        <v>31</v>
      </c>
      <c r="D5184" s="103">
        <v>15788</v>
      </c>
      <c r="E5184" s="162">
        <v>44300</v>
      </c>
    </row>
    <row r="5185" spans="1:5" x14ac:dyDescent="0.2">
      <c r="A5185" s="103">
        <v>3715</v>
      </c>
      <c r="B5185" t="s">
        <v>122</v>
      </c>
      <c r="C5185" s="103">
        <v>30</v>
      </c>
      <c r="D5185" s="103">
        <v>10179</v>
      </c>
      <c r="E5185" s="162">
        <v>44300</v>
      </c>
    </row>
    <row r="5186" spans="1:5" x14ac:dyDescent="0.2">
      <c r="A5186" s="103">
        <v>3787</v>
      </c>
      <c r="B5186" t="s">
        <v>128</v>
      </c>
      <c r="C5186" s="103">
        <v>29</v>
      </c>
      <c r="D5186" s="103">
        <v>13153</v>
      </c>
      <c r="E5186" s="162">
        <v>44300</v>
      </c>
    </row>
    <row r="5187" spans="1:5" x14ac:dyDescent="0.2">
      <c r="A5187" s="103">
        <v>3761</v>
      </c>
      <c r="B5187" t="s">
        <v>140</v>
      </c>
      <c r="C5187" s="103">
        <v>29</v>
      </c>
      <c r="D5187" s="103">
        <v>11412</v>
      </c>
      <c r="E5187" s="162">
        <v>44300</v>
      </c>
    </row>
    <row r="5188" spans="1:5" x14ac:dyDescent="0.2">
      <c r="A5188" s="103">
        <v>3791</v>
      </c>
      <c r="B5188" t="s">
        <v>143</v>
      </c>
      <c r="C5188" s="103">
        <v>29</v>
      </c>
      <c r="D5188" s="103">
        <v>12344</v>
      </c>
      <c r="E5188" s="162">
        <v>44300</v>
      </c>
    </row>
    <row r="5189" spans="1:5" x14ac:dyDescent="0.2">
      <c r="A5189" s="103">
        <v>3767</v>
      </c>
      <c r="B5189" t="s">
        <v>126</v>
      </c>
      <c r="C5189" s="103">
        <v>28</v>
      </c>
      <c r="D5189" s="103">
        <v>17140</v>
      </c>
      <c r="E5189" s="162">
        <v>44300</v>
      </c>
    </row>
    <row r="5190" spans="1:5" x14ac:dyDescent="0.2">
      <c r="A5190" s="103">
        <v>3776</v>
      </c>
      <c r="B5190" t="s">
        <v>134</v>
      </c>
      <c r="C5190" s="103">
        <v>27</v>
      </c>
      <c r="D5190" s="103">
        <v>15996</v>
      </c>
      <c r="E5190" s="162">
        <v>44300</v>
      </c>
    </row>
    <row r="5191" spans="1:5" x14ac:dyDescent="0.2">
      <c r="A5191" s="103">
        <v>3824</v>
      </c>
      <c r="B5191" t="s">
        <v>135</v>
      </c>
      <c r="C5191" s="103">
        <v>26</v>
      </c>
      <c r="D5191" s="103">
        <v>12151</v>
      </c>
      <c r="E5191" s="162">
        <v>44300</v>
      </c>
    </row>
    <row r="5192" spans="1:5" x14ac:dyDescent="0.2">
      <c r="A5192" s="103">
        <v>3806</v>
      </c>
      <c r="B5192" t="s">
        <v>118</v>
      </c>
      <c r="C5192" s="103">
        <v>25</v>
      </c>
      <c r="D5192" s="103">
        <v>8207</v>
      </c>
      <c r="E5192" s="162">
        <v>44300</v>
      </c>
    </row>
    <row r="5193" spans="1:5" x14ac:dyDescent="0.2">
      <c r="A5193" s="103">
        <v>1619</v>
      </c>
      <c r="B5193" t="s">
        <v>83</v>
      </c>
      <c r="C5193" s="103">
        <v>24</v>
      </c>
      <c r="D5193" s="103">
        <v>14475</v>
      </c>
      <c r="E5193" s="162">
        <v>44300</v>
      </c>
    </row>
    <row r="5194" spans="1:5" x14ac:dyDescent="0.2">
      <c r="A5194" s="103">
        <v>1602</v>
      </c>
      <c r="B5194" t="s">
        <v>88</v>
      </c>
      <c r="C5194" s="103">
        <v>22</v>
      </c>
      <c r="D5194" s="103">
        <v>9222</v>
      </c>
      <c r="E5194" s="162">
        <v>44300</v>
      </c>
    </row>
    <row r="5195" spans="1:5" x14ac:dyDescent="0.2">
      <c r="A5195" s="103">
        <v>3849</v>
      </c>
      <c r="B5195" t="s">
        <v>147</v>
      </c>
      <c r="C5195" s="103">
        <v>22</v>
      </c>
      <c r="D5195" s="103">
        <v>9649</v>
      </c>
      <c r="E5195" s="162">
        <v>44300</v>
      </c>
    </row>
    <row r="5196" spans="1:5" x14ac:dyDescent="0.2">
      <c r="A5196" s="103">
        <v>1613</v>
      </c>
      <c r="B5196" t="s">
        <v>84</v>
      </c>
      <c r="C5196" s="103">
        <v>20</v>
      </c>
      <c r="D5196" s="103">
        <v>9591</v>
      </c>
      <c r="E5196" s="162">
        <v>44300</v>
      </c>
    </row>
    <row r="5197" spans="1:5" x14ac:dyDescent="0.2">
      <c r="A5197" s="103">
        <v>1604</v>
      </c>
      <c r="B5197" t="s">
        <v>86</v>
      </c>
      <c r="C5197" s="103">
        <v>19</v>
      </c>
      <c r="D5197" s="103">
        <v>9561</v>
      </c>
      <c r="E5197" s="162">
        <v>44300</v>
      </c>
    </row>
    <row r="5198" spans="1:5" x14ac:dyDescent="0.2">
      <c r="A5198" s="103">
        <v>1607</v>
      </c>
      <c r="B5198" t="s">
        <v>87</v>
      </c>
      <c r="C5198" s="103">
        <v>18</v>
      </c>
      <c r="D5198" s="103">
        <v>8070</v>
      </c>
      <c r="E5198" s="162">
        <v>44300</v>
      </c>
    </row>
    <row r="5199" spans="1:5" x14ac:dyDescent="0.2">
      <c r="A5199" s="103">
        <v>5613</v>
      </c>
      <c r="B5199" t="s">
        <v>104</v>
      </c>
      <c r="C5199" s="103">
        <v>17</v>
      </c>
      <c r="D5199" s="103">
        <v>2279</v>
      </c>
      <c r="E5199" s="162">
        <v>44300</v>
      </c>
    </row>
    <row r="5200" spans="1:5" x14ac:dyDescent="0.2">
      <c r="A5200" s="103">
        <v>5620</v>
      </c>
      <c r="B5200" t="s">
        <v>110</v>
      </c>
      <c r="C5200" s="103">
        <v>17</v>
      </c>
      <c r="D5200" s="103">
        <v>5384</v>
      </c>
      <c r="E5200" s="162">
        <v>44300</v>
      </c>
    </row>
    <row r="5201" spans="1:5" x14ac:dyDescent="0.2">
      <c r="A5201" s="103">
        <v>5602</v>
      </c>
      <c r="B5201" t="s">
        <v>107</v>
      </c>
      <c r="C5201" s="103">
        <v>16</v>
      </c>
      <c r="D5201" s="103">
        <v>9706</v>
      </c>
      <c r="E5201" s="162">
        <v>44300</v>
      </c>
    </row>
    <row r="5202" spans="1:5" x14ac:dyDescent="0.2">
      <c r="A5202" s="103">
        <v>5603</v>
      </c>
      <c r="B5202" t="s">
        <v>109</v>
      </c>
      <c r="C5202" s="103">
        <v>16</v>
      </c>
      <c r="D5202" s="103">
        <v>2517</v>
      </c>
      <c r="E5202" s="162">
        <v>44300</v>
      </c>
    </row>
    <row r="5203" spans="1:5" x14ac:dyDescent="0.2">
      <c r="A5203" s="103">
        <v>5605</v>
      </c>
      <c r="B5203" t="s">
        <v>101</v>
      </c>
      <c r="C5203" s="103">
        <v>15</v>
      </c>
      <c r="D5203" s="103">
        <v>9009</v>
      </c>
      <c r="E5203" s="162">
        <v>44300</v>
      </c>
    </row>
    <row r="5204" spans="1:5" x14ac:dyDescent="0.2">
      <c r="A5204" s="103">
        <v>5619</v>
      </c>
      <c r="B5204" t="s">
        <v>102</v>
      </c>
      <c r="C5204" s="103">
        <v>13</v>
      </c>
      <c r="D5204" s="103">
        <v>6683</v>
      </c>
      <c r="E5204" s="162">
        <v>44300</v>
      </c>
    </row>
    <row r="5205" spans="1:5" x14ac:dyDescent="0.2">
      <c r="A5205" s="103">
        <v>5617</v>
      </c>
      <c r="B5205" t="s">
        <v>103</v>
      </c>
      <c r="C5205" s="103">
        <v>13</v>
      </c>
      <c r="D5205" s="103">
        <v>6015</v>
      </c>
      <c r="E5205" s="162">
        <v>44300</v>
      </c>
    </row>
    <row r="5206" spans="1:5" x14ac:dyDescent="0.2">
      <c r="A5206" s="103">
        <v>5615</v>
      </c>
      <c r="B5206" t="s">
        <v>105</v>
      </c>
      <c r="C5206" s="103">
        <v>10</v>
      </c>
      <c r="D5206" s="103">
        <v>2650</v>
      </c>
      <c r="E5206" s="162">
        <v>44300</v>
      </c>
    </row>
    <row r="5207" spans="1:5" x14ac:dyDescent="0.2">
      <c r="A5207" s="103">
        <v>5614</v>
      </c>
      <c r="B5207" t="s">
        <v>106</v>
      </c>
      <c r="C5207" s="103">
        <v>10</v>
      </c>
      <c r="D5207" s="103">
        <v>1501</v>
      </c>
      <c r="E5207" s="162">
        <v>44300</v>
      </c>
    </row>
    <row r="5208" spans="1:5" x14ac:dyDescent="0.2">
      <c r="A5208" s="103">
        <v>1603</v>
      </c>
      <c r="B5208" t="s">
        <v>89</v>
      </c>
      <c r="C5208" s="103">
        <v>9</v>
      </c>
      <c r="D5208" s="103">
        <v>4080</v>
      </c>
      <c r="E5208" s="162">
        <v>44300</v>
      </c>
    </row>
    <row r="5209" spans="1:5" x14ac:dyDescent="0.2">
      <c r="A5209" s="103">
        <v>5606</v>
      </c>
      <c r="B5209" t="s">
        <v>108</v>
      </c>
      <c r="C5209" s="103">
        <v>9</v>
      </c>
      <c r="D5209" s="103">
        <v>3989</v>
      </c>
      <c r="E5209" s="162">
        <v>44300</v>
      </c>
    </row>
    <row r="5210" spans="1:5" x14ac:dyDescent="0.2">
      <c r="A5210" s="103">
        <v>1605</v>
      </c>
      <c r="B5210" t="s">
        <v>80</v>
      </c>
      <c r="C5210" s="103">
        <v>8</v>
      </c>
      <c r="D5210" s="103">
        <v>2332</v>
      </c>
      <c r="E5210" s="162">
        <v>44300</v>
      </c>
    </row>
    <row r="5211" spans="1:5" x14ac:dyDescent="0.2">
      <c r="A5211" s="103">
        <v>3843</v>
      </c>
      <c r="B5211" t="s">
        <v>125</v>
      </c>
      <c r="C5211" s="103">
        <v>41</v>
      </c>
      <c r="D5211" s="103">
        <v>12729</v>
      </c>
      <c r="E5211" s="162">
        <v>44301</v>
      </c>
    </row>
    <row r="5212" spans="1:5" x14ac:dyDescent="0.2">
      <c r="A5212" s="103">
        <v>3867</v>
      </c>
      <c r="B5212" t="s">
        <v>144</v>
      </c>
      <c r="C5212" s="103">
        <v>39</v>
      </c>
      <c r="D5212" s="103">
        <v>15352</v>
      </c>
      <c r="E5212" s="162">
        <v>44301</v>
      </c>
    </row>
    <row r="5213" spans="1:5" x14ac:dyDescent="0.2">
      <c r="A5213" s="103">
        <v>1608</v>
      </c>
      <c r="B5213" t="s">
        <v>78</v>
      </c>
      <c r="C5213" s="103">
        <v>38</v>
      </c>
      <c r="D5213" s="103">
        <v>14035</v>
      </c>
      <c r="E5213" s="162">
        <v>44301</v>
      </c>
    </row>
    <row r="5214" spans="1:5" x14ac:dyDescent="0.2">
      <c r="A5214" s="103">
        <v>3723</v>
      </c>
      <c r="B5214" t="s">
        <v>113</v>
      </c>
      <c r="C5214" s="103">
        <v>37</v>
      </c>
      <c r="D5214" s="103">
        <v>15754</v>
      </c>
      <c r="E5214" s="162">
        <v>44301</v>
      </c>
    </row>
    <row r="5215" spans="1:5" x14ac:dyDescent="0.2">
      <c r="A5215" s="103">
        <v>3846</v>
      </c>
      <c r="B5215" t="s">
        <v>120</v>
      </c>
      <c r="C5215" s="103">
        <v>37</v>
      </c>
      <c r="D5215" s="103">
        <v>13010</v>
      </c>
      <c r="E5215" s="162">
        <v>44301</v>
      </c>
    </row>
    <row r="5216" spans="1:5" x14ac:dyDescent="0.2">
      <c r="A5216" s="103">
        <v>3849</v>
      </c>
      <c r="B5216" t="s">
        <v>147</v>
      </c>
      <c r="C5216" s="103">
        <v>37</v>
      </c>
      <c r="D5216" s="103">
        <v>7857</v>
      </c>
      <c r="E5216" s="162">
        <v>44301</v>
      </c>
    </row>
    <row r="5217" spans="1:5" x14ac:dyDescent="0.2">
      <c r="A5217" s="103">
        <v>1632</v>
      </c>
      <c r="B5217" t="s">
        <v>85</v>
      </c>
      <c r="C5217" s="103">
        <v>35</v>
      </c>
      <c r="D5217" s="103">
        <v>7426</v>
      </c>
      <c r="E5217" s="162">
        <v>44301</v>
      </c>
    </row>
    <row r="5218" spans="1:5" x14ac:dyDescent="0.2">
      <c r="A5218" s="103">
        <v>3752</v>
      </c>
      <c r="B5218" t="s">
        <v>142</v>
      </c>
      <c r="C5218" s="103">
        <v>35</v>
      </c>
      <c r="D5218" s="103">
        <v>12005</v>
      </c>
      <c r="E5218" s="162">
        <v>44301</v>
      </c>
    </row>
    <row r="5219" spans="1:5" x14ac:dyDescent="0.2">
      <c r="A5219" s="103">
        <v>3780</v>
      </c>
      <c r="B5219" t="s">
        <v>148</v>
      </c>
      <c r="C5219" s="103">
        <v>34</v>
      </c>
      <c r="D5219" s="103">
        <v>13417</v>
      </c>
      <c r="E5219" s="162">
        <v>44301</v>
      </c>
    </row>
    <row r="5220" spans="1:5" x14ac:dyDescent="0.2">
      <c r="A5220" s="103">
        <v>3797</v>
      </c>
      <c r="B5220" t="s">
        <v>112</v>
      </c>
      <c r="C5220" s="103">
        <v>32</v>
      </c>
      <c r="D5220" s="103">
        <v>10109</v>
      </c>
      <c r="E5220" s="162">
        <v>44301</v>
      </c>
    </row>
    <row r="5221" spans="1:5" x14ac:dyDescent="0.2">
      <c r="A5221" s="103">
        <v>1619</v>
      </c>
      <c r="B5221" t="s">
        <v>83</v>
      </c>
      <c r="C5221" s="103">
        <v>31</v>
      </c>
      <c r="D5221" s="103">
        <v>12261</v>
      </c>
      <c r="E5221" s="162">
        <v>44301</v>
      </c>
    </row>
    <row r="5222" spans="1:5" x14ac:dyDescent="0.2">
      <c r="A5222" s="103">
        <v>3844</v>
      </c>
      <c r="B5222" t="s">
        <v>130</v>
      </c>
      <c r="C5222" s="103">
        <v>30</v>
      </c>
      <c r="D5222" s="103">
        <v>12459</v>
      </c>
      <c r="E5222" s="162">
        <v>44301</v>
      </c>
    </row>
    <row r="5223" spans="1:5" x14ac:dyDescent="0.2">
      <c r="A5223" s="103">
        <v>3718</v>
      </c>
      <c r="B5223" t="s">
        <v>123</v>
      </c>
      <c r="C5223" s="103">
        <v>28</v>
      </c>
      <c r="D5223" s="103">
        <v>10459</v>
      </c>
      <c r="E5223" s="162">
        <v>44301</v>
      </c>
    </row>
    <row r="5224" spans="1:5" x14ac:dyDescent="0.2">
      <c r="A5224" s="103">
        <v>3795</v>
      </c>
      <c r="B5224" t="s">
        <v>138</v>
      </c>
      <c r="C5224" s="103">
        <v>28</v>
      </c>
      <c r="D5224" s="103">
        <v>16539</v>
      </c>
      <c r="E5224" s="162">
        <v>44301</v>
      </c>
    </row>
    <row r="5225" spans="1:5" x14ac:dyDescent="0.2">
      <c r="A5225" s="103">
        <v>3783</v>
      </c>
      <c r="B5225" t="s">
        <v>124</v>
      </c>
      <c r="C5225" s="103">
        <v>27</v>
      </c>
      <c r="D5225" s="103">
        <v>14989</v>
      </c>
      <c r="E5225" s="162">
        <v>44301</v>
      </c>
    </row>
    <row r="5226" spans="1:5" x14ac:dyDescent="0.2">
      <c r="A5226" s="103">
        <v>5613</v>
      </c>
      <c r="B5226" t="s">
        <v>104</v>
      </c>
      <c r="C5226" s="103">
        <v>27</v>
      </c>
      <c r="D5226" s="103">
        <v>5439</v>
      </c>
      <c r="E5226" s="162">
        <v>44301</v>
      </c>
    </row>
    <row r="5227" spans="1:5" x14ac:dyDescent="0.2">
      <c r="A5227" s="103">
        <v>3824</v>
      </c>
      <c r="B5227" t="s">
        <v>135</v>
      </c>
      <c r="C5227" s="103">
        <v>26</v>
      </c>
      <c r="D5227" s="103">
        <v>10613</v>
      </c>
      <c r="E5227" s="162">
        <v>44301</v>
      </c>
    </row>
    <row r="5228" spans="1:5" x14ac:dyDescent="0.2">
      <c r="A5228" s="103">
        <v>3739</v>
      </c>
      <c r="B5228" t="s">
        <v>141</v>
      </c>
      <c r="C5228" s="103">
        <v>25</v>
      </c>
      <c r="D5228" s="103">
        <v>10090</v>
      </c>
      <c r="E5228" s="162">
        <v>44301</v>
      </c>
    </row>
    <row r="5229" spans="1:5" x14ac:dyDescent="0.2">
      <c r="A5229" s="103">
        <v>3765</v>
      </c>
      <c r="B5229" t="s">
        <v>119</v>
      </c>
      <c r="C5229" s="103">
        <v>25</v>
      </c>
      <c r="D5229" s="103">
        <v>11977</v>
      </c>
      <c r="E5229" s="162">
        <v>44301</v>
      </c>
    </row>
    <row r="5230" spans="1:5" x14ac:dyDescent="0.2">
      <c r="A5230" s="103">
        <v>3736</v>
      </c>
      <c r="B5230" t="s">
        <v>146</v>
      </c>
      <c r="C5230" s="103">
        <v>25</v>
      </c>
      <c r="D5230" s="103">
        <v>10826</v>
      </c>
      <c r="E5230" s="162">
        <v>44301</v>
      </c>
    </row>
    <row r="5231" spans="1:5" x14ac:dyDescent="0.2">
      <c r="A5231" s="103">
        <v>3863</v>
      </c>
      <c r="B5231" t="s">
        <v>133</v>
      </c>
      <c r="C5231" s="103">
        <v>24</v>
      </c>
      <c r="D5231" s="103">
        <v>13505</v>
      </c>
      <c r="E5231" s="162">
        <v>44301</v>
      </c>
    </row>
    <row r="5232" spans="1:5" x14ac:dyDescent="0.2">
      <c r="A5232" s="103">
        <v>1601</v>
      </c>
      <c r="B5232" t="s">
        <v>81</v>
      </c>
      <c r="C5232" s="103">
        <v>23</v>
      </c>
      <c r="D5232" s="103">
        <v>10011</v>
      </c>
      <c r="E5232" s="162">
        <v>44301</v>
      </c>
    </row>
    <row r="5233" spans="1:5" x14ac:dyDescent="0.2">
      <c r="A5233" s="103">
        <v>3787</v>
      </c>
      <c r="B5233" t="s">
        <v>128</v>
      </c>
      <c r="C5233" s="103">
        <v>23</v>
      </c>
      <c r="D5233" s="103">
        <v>10783</v>
      </c>
      <c r="E5233" s="162">
        <v>44301</v>
      </c>
    </row>
    <row r="5234" spans="1:5" x14ac:dyDescent="0.2">
      <c r="A5234" s="103">
        <v>3742</v>
      </c>
      <c r="B5234" t="s">
        <v>121</v>
      </c>
      <c r="C5234" s="103">
        <v>23</v>
      </c>
      <c r="D5234" s="103">
        <v>12662</v>
      </c>
      <c r="E5234" s="162">
        <v>44301</v>
      </c>
    </row>
    <row r="5235" spans="1:5" x14ac:dyDescent="0.2">
      <c r="A5235" s="103">
        <v>5603</v>
      </c>
      <c r="B5235" t="s">
        <v>109</v>
      </c>
      <c r="C5235" s="103">
        <v>23</v>
      </c>
      <c r="D5235" s="103">
        <v>2746</v>
      </c>
      <c r="E5235" s="162">
        <v>44301</v>
      </c>
    </row>
    <row r="5236" spans="1:5" x14ac:dyDescent="0.2">
      <c r="A5236" s="103">
        <v>1604</v>
      </c>
      <c r="B5236" t="s">
        <v>86</v>
      </c>
      <c r="C5236" s="103">
        <v>22</v>
      </c>
      <c r="D5236" s="103">
        <v>7421</v>
      </c>
      <c r="E5236" s="162">
        <v>44301</v>
      </c>
    </row>
    <row r="5237" spans="1:5" x14ac:dyDescent="0.2">
      <c r="A5237" s="103">
        <v>5615</v>
      </c>
      <c r="B5237" t="s">
        <v>105</v>
      </c>
      <c r="C5237" s="103">
        <v>22</v>
      </c>
      <c r="D5237" s="103">
        <v>5745</v>
      </c>
      <c r="E5237" s="162">
        <v>44301</v>
      </c>
    </row>
    <row r="5238" spans="1:5" x14ac:dyDescent="0.2">
      <c r="A5238" s="103">
        <v>3842</v>
      </c>
      <c r="B5238" t="s">
        <v>137</v>
      </c>
      <c r="C5238" s="103">
        <v>21</v>
      </c>
      <c r="D5238" s="103">
        <v>9859</v>
      </c>
      <c r="E5238" s="162">
        <v>44301</v>
      </c>
    </row>
    <row r="5239" spans="1:5" x14ac:dyDescent="0.2">
      <c r="A5239" s="103">
        <v>3806</v>
      </c>
      <c r="B5239" t="s">
        <v>118</v>
      </c>
      <c r="C5239" s="103">
        <v>20</v>
      </c>
      <c r="D5239" s="103">
        <v>5098</v>
      </c>
      <c r="E5239" s="162">
        <v>44301</v>
      </c>
    </row>
    <row r="5240" spans="1:5" x14ac:dyDescent="0.2">
      <c r="A5240" s="103">
        <v>3715</v>
      </c>
      <c r="B5240" t="s">
        <v>122</v>
      </c>
      <c r="C5240" s="103">
        <v>20</v>
      </c>
      <c r="D5240" s="103">
        <v>10209</v>
      </c>
      <c r="E5240" s="162">
        <v>44301</v>
      </c>
    </row>
    <row r="5241" spans="1:5" x14ac:dyDescent="0.2">
      <c r="A5241" s="103">
        <v>3791</v>
      </c>
      <c r="B5241" t="s">
        <v>143</v>
      </c>
      <c r="C5241" s="103">
        <v>18</v>
      </c>
      <c r="D5241" s="103">
        <v>8322</v>
      </c>
      <c r="E5241" s="162">
        <v>44301</v>
      </c>
    </row>
    <row r="5242" spans="1:5" x14ac:dyDescent="0.2">
      <c r="A5242" s="103">
        <v>3743</v>
      </c>
      <c r="B5242" t="s">
        <v>131</v>
      </c>
      <c r="C5242" s="103">
        <v>18</v>
      </c>
      <c r="D5242" s="103">
        <v>9533</v>
      </c>
      <c r="E5242" s="162">
        <v>44301</v>
      </c>
    </row>
    <row r="5243" spans="1:5" x14ac:dyDescent="0.2">
      <c r="A5243" s="103">
        <v>3767</v>
      </c>
      <c r="B5243" t="s">
        <v>126</v>
      </c>
      <c r="C5243" s="103">
        <v>17</v>
      </c>
      <c r="D5243" s="103">
        <v>9606</v>
      </c>
      <c r="E5243" s="162">
        <v>44301</v>
      </c>
    </row>
    <row r="5244" spans="1:5" x14ac:dyDescent="0.2">
      <c r="A5244" s="103">
        <v>5619</v>
      </c>
      <c r="B5244" t="s">
        <v>102</v>
      </c>
      <c r="C5244" s="103">
        <v>17</v>
      </c>
      <c r="D5244" s="103">
        <v>8371</v>
      </c>
      <c r="E5244" s="162">
        <v>44301</v>
      </c>
    </row>
    <row r="5245" spans="1:5" x14ac:dyDescent="0.2">
      <c r="A5245" s="103">
        <v>5605</v>
      </c>
      <c r="B5245" t="s">
        <v>101</v>
      </c>
      <c r="C5245" s="103">
        <v>16</v>
      </c>
      <c r="D5245" s="103">
        <v>8074</v>
      </c>
      <c r="E5245" s="162">
        <v>44301</v>
      </c>
    </row>
    <row r="5246" spans="1:5" x14ac:dyDescent="0.2">
      <c r="A5246" s="103">
        <v>5602</v>
      </c>
      <c r="B5246" t="s">
        <v>107</v>
      </c>
      <c r="C5246" s="103">
        <v>15</v>
      </c>
      <c r="D5246" s="103">
        <v>9779</v>
      </c>
      <c r="E5246" s="162">
        <v>44301</v>
      </c>
    </row>
    <row r="5247" spans="1:5" x14ac:dyDescent="0.2">
      <c r="A5247" s="103">
        <v>1613</v>
      </c>
      <c r="B5247" t="s">
        <v>84</v>
      </c>
      <c r="C5247" s="103">
        <v>13</v>
      </c>
      <c r="D5247" s="103">
        <v>3576</v>
      </c>
      <c r="E5247" s="162">
        <v>44301</v>
      </c>
    </row>
    <row r="5248" spans="1:5" x14ac:dyDescent="0.2">
      <c r="A5248" s="103">
        <v>1626</v>
      </c>
      <c r="B5248" t="s">
        <v>79</v>
      </c>
      <c r="C5248" s="103">
        <v>12</v>
      </c>
      <c r="D5248" s="103">
        <v>6673</v>
      </c>
      <c r="E5248" s="162">
        <v>44301</v>
      </c>
    </row>
    <row r="5249" spans="1:5" x14ac:dyDescent="0.2">
      <c r="A5249" s="103">
        <v>5620</v>
      </c>
      <c r="B5249" t="s">
        <v>110</v>
      </c>
      <c r="C5249" s="103">
        <v>6</v>
      </c>
      <c r="D5249" s="103">
        <v>1579</v>
      </c>
      <c r="E5249" s="162">
        <v>44301</v>
      </c>
    </row>
    <row r="5250" spans="1:5" x14ac:dyDescent="0.2">
      <c r="A5250" s="103">
        <v>1605</v>
      </c>
      <c r="B5250" t="s">
        <v>80</v>
      </c>
      <c r="C5250" s="103">
        <v>5</v>
      </c>
      <c r="D5250" s="103">
        <v>1446</v>
      </c>
      <c r="E5250" s="162">
        <v>44301</v>
      </c>
    </row>
    <row r="5251" spans="1:5" x14ac:dyDescent="0.2">
      <c r="A5251" s="103">
        <v>1608</v>
      </c>
      <c r="B5251" t="s">
        <v>78</v>
      </c>
      <c r="C5251" s="103">
        <v>65</v>
      </c>
      <c r="D5251" s="103">
        <v>17645</v>
      </c>
      <c r="E5251" s="162">
        <v>44302</v>
      </c>
    </row>
    <row r="5252" spans="1:5" x14ac:dyDescent="0.2">
      <c r="A5252" s="103">
        <v>1632</v>
      </c>
      <c r="B5252" t="s">
        <v>85</v>
      </c>
      <c r="C5252" s="103">
        <v>54</v>
      </c>
      <c r="D5252" s="103">
        <v>8028</v>
      </c>
      <c r="E5252" s="162">
        <v>44302</v>
      </c>
    </row>
    <row r="5253" spans="1:5" x14ac:dyDescent="0.2">
      <c r="A5253" s="103">
        <v>3843</v>
      </c>
      <c r="B5253" t="s">
        <v>125</v>
      </c>
      <c r="C5253" s="103">
        <v>47</v>
      </c>
      <c r="D5253" s="103">
        <v>16313</v>
      </c>
      <c r="E5253" s="162">
        <v>44302</v>
      </c>
    </row>
    <row r="5254" spans="1:5" x14ac:dyDescent="0.2">
      <c r="A5254" s="103">
        <v>3751</v>
      </c>
      <c r="B5254" t="s">
        <v>111</v>
      </c>
      <c r="C5254" s="103">
        <v>45</v>
      </c>
      <c r="D5254" s="103">
        <v>12542</v>
      </c>
      <c r="E5254" s="162">
        <v>44302</v>
      </c>
    </row>
    <row r="5255" spans="1:5" x14ac:dyDescent="0.2">
      <c r="A5255" s="103">
        <v>1607</v>
      </c>
      <c r="B5255" t="s">
        <v>87</v>
      </c>
      <c r="C5255" s="103">
        <v>42</v>
      </c>
      <c r="D5255" s="103">
        <v>7540</v>
      </c>
      <c r="E5255" s="162">
        <v>44302</v>
      </c>
    </row>
    <row r="5256" spans="1:5" x14ac:dyDescent="0.2">
      <c r="A5256" s="103">
        <v>3780</v>
      </c>
      <c r="B5256" t="s">
        <v>148</v>
      </c>
      <c r="C5256" s="103">
        <v>39</v>
      </c>
      <c r="D5256" s="103">
        <v>9444</v>
      </c>
      <c r="E5256" s="162">
        <v>44302</v>
      </c>
    </row>
    <row r="5257" spans="1:5" x14ac:dyDescent="0.2">
      <c r="A5257" s="103">
        <v>3752</v>
      </c>
      <c r="B5257" t="s">
        <v>142</v>
      </c>
      <c r="C5257" s="103">
        <v>38</v>
      </c>
      <c r="D5257" s="103">
        <v>12283</v>
      </c>
      <c r="E5257" s="162">
        <v>44302</v>
      </c>
    </row>
    <row r="5258" spans="1:5" x14ac:dyDescent="0.2">
      <c r="A5258" s="103">
        <v>1604</v>
      </c>
      <c r="B5258" t="s">
        <v>86</v>
      </c>
      <c r="C5258" s="103">
        <v>36</v>
      </c>
      <c r="D5258" s="103">
        <v>11275</v>
      </c>
      <c r="E5258" s="162">
        <v>44302</v>
      </c>
    </row>
    <row r="5259" spans="1:5" x14ac:dyDescent="0.2">
      <c r="A5259" s="103">
        <v>3718</v>
      </c>
      <c r="B5259" t="s">
        <v>123</v>
      </c>
      <c r="C5259" s="103">
        <v>35</v>
      </c>
      <c r="D5259" s="103">
        <v>11931</v>
      </c>
      <c r="E5259" s="162">
        <v>44302</v>
      </c>
    </row>
    <row r="5260" spans="1:5" x14ac:dyDescent="0.2">
      <c r="A5260" s="103">
        <v>3739</v>
      </c>
      <c r="B5260" t="s">
        <v>141</v>
      </c>
      <c r="C5260" s="103">
        <v>33</v>
      </c>
      <c r="D5260" s="103">
        <v>10517</v>
      </c>
      <c r="E5260" s="162">
        <v>44302</v>
      </c>
    </row>
    <row r="5261" spans="1:5" x14ac:dyDescent="0.2">
      <c r="A5261" s="103">
        <v>3859</v>
      </c>
      <c r="B5261" t="s">
        <v>117</v>
      </c>
      <c r="C5261" s="103">
        <v>33</v>
      </c>
      <c r="D5261" s="103">
        <v>12700</v>
      </c>
      <c r="E5261" s="162">
        <v>44302</v>
      </c>
    </row>
    <row r="5262" spans="1:5" x14ac:dyDescent="0.2">
      <c r="A5262" s="103">
        <v>3867</v>
      </c>
      <c r="B5262" t="s">
        <v>144</v>
      </c>
      <c r="C5262" s="103">
        <v>33</v>
      </c>
      <c r="D5262" s="103">
        <v>13279</v>
      </c>
      <c r="E5262" s="162">
        <v>44302</v>
      </c>
    </row>
    <row r="5263" spans="1:5" x14ac:dyDescent="0.2">
      <c r="A5263" s="103">
        <v>3797</v>
      </c>
      <c r="B5263" t="s">
        <v>112</v>
      </c>
      <c r="C5263" s="103">
        <v>30</v>
      </c>
      <c r="D5263" s="103">
        <v>12212</v>
      </c>
      <c r="E5263" s="162">
        <v>44302</v>
      </c>
    </row>
    <row r="5264" spans="1:5" x14ac:dyDescent="0.2">
      <c r="A5264" s="103">
        <v>3873</v>
      </c>
      <c r="B5264" t="s">
        <v>132</v>
      </c>
      <c r="C5264" s="103">
        <v>29</v>
      </c>
      <c r="D5264" s="103">
        <v>11203</v>
      </c>
      <c r="E5264" s="162">
        <v>44302</v>
      </c>
    </row>
    <row r="5265" spans="1:5" x14ac:dyDescent="0.2">
      <c r="A5265" s="103">
        <v>3783</v>
      </c>
      <c r="B5265" t="s">
        <v>124</v>
      </c>
      <c r="C5265" s="103">
        <v>27</v>
      </c>
      <c r="D5265" s="103">
        <v>10028</v>
      </c>
      <c r="E5265" s="162">
        <v>44302</v>
      </c>
    </row>
    <row r="5266" spans="1:5" x14ac:dyDescent="0.2">
      <c r="A5266" s="103">
        <v>1619</v>
      </c>
      <c r="B5266" t="s">
        <v>83</v>
      </c>
      <c r="C5266" s="103">
        <v>26</v>
      </c>
      <c r="D5266" s="103">
        <v>8434</v>
      </c>
      <c r="E5266" s="162">
        <v>44302</v>
      </c>
    </row>
    <row r="5267" spans="1:5" x14ac:dyDescent="0.2">
      <c r="A5267" s="103">
        <v>3743</v>
      </c>
      <c r="B5267" t="s">
        <v>131</v>
      </c>
      <c r="C5267" s="103">
        <v>26</v>
      </c>
      <c r="D5267" s="103">
        <v>12418</v>
      </c>
      <c r="E5267" s="162">
        <v>44302</v>
      </c>
    </row>
    <row r="5268" spans="1:5" x14ac:dyDescent="0.2">
      <c r="A5268" s="103">
        <v>3863</v>
      </c>
      <c r="B5268" t="s">
        <v>133</v>
      </c>
      <c r="C5268" s="103">
        <v>26</v>
      </c>
      <c r="D5268" s="103">
        <v>10002</v>
      </c>
      <c r="E5268" s="162">
        <v>44302</v>
      </c>
    </row>
    <row r="5269" spans="1:5" x14ac:dyDescent="0.2">
      <c r="A5269" s="103">
        <v>3767</v>
      </c>
      <c r="B5269" t="s">
        <v>126</v>
      </c>
      <c r="C5269" s="103">
        <v>24</v>
      </c>
      <c r="D5269" s="103">
        <v>11247</v>
      </c>
      <c r="E5269" s="162">
        <v>44302</v>
      </c>
    </row>
    <row r="5270" spans="1:5" x14ac:dyDescent="0.2">
      <c r="A5270" s="103">
        <v>3765</v>
      </c>
      <c r="B5270" t="s">
        <v>119</v>
      </c>
      <c r="C5270" s="103">
        <v>24</v>
      </c>
      <c r="D5270" s="103">
        <v>11247</v>
      </c>
      <c r="E5270" s="162">
        <v>44302</v>
      </c>
    </row>
    <row r="5271" spans="1:5" x14ac:dyDescent="0.2">
      <c r="A5271" s="103">
        <v>3795</v>
      </c>
      <c r="B5271" t="s">
        <v>138</v>
      </c>
      <c r="C5271" s="103">
        <v>22</v>
      </c>
      <c r="D5271" s="103">
        <v>17472</v>
      </c>
      <c r="E5271" s="162">
        <v>44302</v>
      </c>
    </row>
    <row r="5272" spans="1:5" x14ac:dyDescent="0.2">
      <c r="A5272" s="103">
        <v>3776</v>
      </c>
      <c r="B5272" t="s">
        <v>134</v>
      </c>
      <c r="C5272" s="103">
        <v>22</v>
      </c>
      <c r="D5272" s="103">
        <v>8798</v>
      </c>
      <c r="E5272" s="162">
        <v>44302</v>
      </c>
    </row>
    <row r="5273" spans="1:5" x14ac:dyDescent="0.2">
      <c r="A5273" s="103">
        <v>1626</v>
      </c>
      <c r="B5273" t="s">
        <v>79</v>
      </c>
      <c r="C5273" s="103">
        <v>21</v>
      </c>
      <c r="D5273" s="103">
        <v>7564</v>
      </c>
      <c r="E5273" s="162">
        <v>44302</v>
      </c>
    </row>
    <row r="5274" spans="1:5" x14ac:dyDescent="0.2">
      <c r="A5274" s="103">
        <v>1601</v>
      </c>
      <c r="B5274" t="s">
        <v>81</v>
      </c>
      <c r="C5274" s="103">
        <v>21</v>
      </c>
      <c r="D5274" s="103">
        <v>8991</v>
      </c>
      <c r="E5274" s="162">
        <v>44302</v>
      </c>
    </row>
    <row r="5275" spans="1:5" x14ac:dyDescent="0.2">
      <c r="A5275" s="103">
        <v>3742</v>
      </c>
      <c r="B5275" t="s">
        <v>121</v>
      </c>
      <c r="C5275" s="103">
        <v>21</v>
      </c>
      <c r="D5275" s="103">
        <v>9987</v>
      </c>
      <c r="E5275" s="162">
        <v>44302</v>
      </c>
    </row>
    <row r="5276" spans="1:5" x14ac:dyDescent="0.2">
      <c r="A5276" s="103">
        <v>3824</v>
      </c>
      <c r="B5276" t="s">
        <v>135</v>
      </c>
      <c r="C5276" s="103">
        <v>20</v>
      </c>
      <c r="D5276" s="103">
        <v>8161</v>
      </c>
      <c r="E5276" s="162">
        <v>44302</v>
      </c>
    </row>
    <row r="5277" spans="1:5" x14ac:dyDescent="0.2">
      <c r="A5277" s="103">
        <v>5602</v>
      </c>
      <c r="B5277" t="s">
        <v>107</v>
      </c>
      <c r="C5277" s="103">
        <v>19</v>
      </c>
      <c r="D5277" s="103">
        <v>10028</v>
      </c>
      <c r="E5277" s="162">
        <v>44302</v>
      </c>
    </row>
    <row r="5278" spans="1:5" x14ac:dyDescent="0.2">
      <c r="A5278" s="103">
        <v>5605</v>
      </c>
      <c r="B5278" t="s">
        <v>101</v>
      </c>
      <c r="C5278" s="103">
        <v>17</v>
      </c>
      <c r="D5278" s="103">
        <v>13286</v>
      </c>
      <c r="E5278" s="162">
        <v>44302</v>
      </c>
    </row>
    <row r="5279" spans="1:5" x14ac:dyDescent="0.2">
      <c r="A5279" s="103">
        <v>5615</v>
      </c>
      <c r="B5279" t="s">
        <v>105</v>
      </c>
      <c r="C5279" s="103">
        <v>17</v>
      </c>
      <c r="D5279" s="103">
        <v>5268</v>
      </c>
      <c r="E5279" s="162">
        <v>44302</v>
      </c>
    </row>
    <row r="5280" spans="1:5" x14ac:dyDescent="0.2">
      <c r="A5280" s="103">
        <v>1602</v>
      </c>
      <c r="B5280" t="s">
        <v>88</v>
      </c>
      <c r="C5280" s="103">
        <v>17</v>
      </c>
      <c r="D5280" s="103">
        <v>6170</v>
      </c>
      <c r="E5280" s="162">
        <v>44302</v>
      </c>
    </row>
    <row r="5281" spans="1:5" x14ac:dyDescent="0.2">
      <c r="A5281" s="103">
        <v>3736</v>
      </c>
      <c r="B5281" t="s">
        <v>146</v>
      </c>
      <c r="C5281" s="103">
        <v>16</v>
      </c>
      <c r="D5281" s="103">
        <v>6286</v>
      </c>
      <c r="E5281" s="162">
        <v>44302</v>
      </c>
    </row>
    <row r="5282" spans="1:5" x14ac:dyDescent="0.2">
      <c r="A5282" s="103">
        <v>3784</v>
      </c>
      <c r="B5282" t="s">
        <v>136</v>
      </c>
      <c r="C5282" s="103">
        <v>16</v>
      </c>
      <c r="D5282" s="103">
        <v>6785</v>
      </c>
      <c r="E5282" s="162">
        <v>44302</v>
      </c>
    </row>
    <row r="5283" spans="1:5" x14ac:dyDescent="0.2">
      <c r="A5283" s="103">
        <v>5603</v>
      </c>
      <c r="B5283" t="s">
        <v>109</v>
      </c>
      <c r="C5283" s="103">
        <v>15</v>
      </c>
      <c r="D5283" s="103">
        <v>1606</v>
      </c>
      <c r="E5283" s="162">
        <v>44302</v>
      </c>
    </row>
    <row r="5284" spans="1:5" x14ac:dyDescent="0.2">
      <c r="A5284" s="103">
        <v>5614</v>
      </c>
      <c r="B5284" t="s">
        <v>106</v>
      </c>
      <c r="C5284" s="103">
        <v>14</v>
      </c>
      <c r="D5284" s="103">
        <v>3511</v>
      </c>
      <c r="E5284" s="162">
        <v>44302</v>
      </c>
    </row>
    <row r="5285" spans="1:5" x14ac:dyDescent="0.2">
      <c r="A5285" s="103">
        <v>1605</v>
      </c>
      <c r="B5285" t="s">
        <v>80</v>
      </c>
      <c r="C5285" s="103">
        <v>11</v>
      </c>
      <c r="D5285" s="103">
        <v>4345</v>
      </c>
      <c r="E5285" s="162">
        <v>44302</v>
      </c>
    </row>
    <row r="5286" spans="1:5" x14ac:dyDescent="0.2">
      <c r="A5286" s="103">
        <v>5617</v>
      </c>
      <c r="B5286" t="s">
        <v>103</v>
      </c>
      <c r="C5286" s="103">
        <v>11</v>
      </c>
      <c r="D5286" s="103">
        <v>6440</v>
      </c>
      <c r="E5286" s="162">
        <v>44302</v>
      </c>
    </row>
    <row r="5287" spans="1:5" x14ac:dyDescent="0.2">
      <c r="A5287" s="103">
        <v>5619</v>
      </c>
      <c r="B5287" t="s">
        <v>102</v>
      </c>
      <c r="C5287" s="103">
        <v>10</v>
      </c>
      <c r="D5287" s="103">
        <v>7768</v>
      </c>
      <c r="E5287" s="162">
        <v>44302</v>
      </c>
    </row>
    <row r="5288" spans="1:5" x14ac:dyDescent="0.2">
      <c r="A5288" s="103">
        <v>1613</v>
      </c>
      <c r="B5288" t="s">
        <v>84</v>
      </c>
      <c r="C5288" s="103">
        <v>10</v>
      </c>
      <c r="D5288" s="103">
        <v>2571</v>
      </c>
      <c r="E5288" s="162">
        <v>44302</v>
      </c>
    </row>
    <row r="5289" spans="1:5" x14ac:dyDescent="0.2">
      <c r="A5289" s="103">
        <v>3806</v>
      </c>
      <c r="B5289" t="s">
        <v>118</v>
      </c>
      <c r="C5289" s="103">
        <v>3</v>
      </c>
      <c r="D5289" s="103">
        <v>1064</v>
      </c>
      <c r="E5289" s="162">
        <v>44302</v>
      </c>
    </row>
    <row r="5290" spans="1:5" x14ac:dyDescent="0.2">
      <c r="A5290" s="103">
        <v>3806</v>
      </c>
      <c r="B5290" t="s">
        <v>118</v>
      </c>
      <c r="C5290" s="103">
        <v>50</v>
      </c>
      <c r="D5290" s="103">
        <v>17003</v>
      </c>
      <c r="E5290" s="162">
        <v>44303</v>
      </c>
    </row>
    <row r="5291" spans="1:5" x14ac:dyDescent="0.2">
      <c r="A5291" s="103">
        <v>3844</v>
      </c>
      <c r="B5291" t="s">
        <v>130</v>
      </c>
      <c r="C5291" s="103">
        <v>47</v>
      </c>
      <c r="D5291" s="103">
        <v>19447</v>
      </c>
      <c r="E5291" s="162">
        <v>44303</v>
      </c>
    </row>
    <row r="5292" spans="1:5" x14ac:dyDescent="0.2">
      <c r="A5292" s="103">
        <v>3843</v>
      </c>
      <c r="B5292" t="s">
        <v>125</v>
      </c>
      <c r="C5292" s="103">
        <v>45</v>
      </c>
      <c r="D5292" s="103">
        <v>24072</v>
      </c>
      <c r="E5292" s="162">
        <v>44303</v>
      </c>
    </row>
    <row r="5293" spans="1:5" x14ac:dyDescent="0.2">
      <c r="A5293" s="103">
        <v>3797</v>
      </c>
      <c r="B5293" t="s">
        <v>112</v>
      </c>
      <c r="C5293" s="103">
        <v>29</v>
      </c>
      <c r="D5293" s="103">
        <v>11815</v>
      </c>
      <c r="E5293" s="162">
        <v>44303</v>
      </c>
    </row>
    <row r="5294" spans="1:5" x14ac:dyDescent="0.2">
      <c r="A5294" s="103">
        <v>3783</v>
      </c>
      <c r="B5294" t="s">
        <v>124</v>
      </c>
      <c r="C5294" s="103">
        <v>27</v>
      </c>
      <c r="D5294" s="103">
        <v>9788</v>
      </c>
      <c r="E5294" s="162">
        <v>44303</v>
      </c>
    </row>
    <row r="5295" spans="1:5" x14ac:dyDescent="0.2">
      <c r="A5295" s="103">
        <v>3867</v>
      </c>
      <c r="B5295" t="s">
        <v>144</v>
      </c>
      <c r="C5295" s="103">
        <v>27</v>
      </c>
      <c r="D5295" s="103">
        <v>13194</v>
      </c>
      <c r="E5295" s="162">
        <v>44303</v>
      </c>
    </row>
    <row r="5296" spans="1:5" x14ac:dyDescent="0.2">
      <c r="A5296" s="103">
        <v>3860</v>
      </c>
      <c r="B5296" t="s">
        <v>115</v>
      </c>
      <c r="C5296" s="103">
        <v>25</v>
      </c>
      <c r="D5296" s="103">
        <v>12090</v>
      </c>
      <c r="E5296" s="162">
        <v>44303</v>
      </c>
    </row>
    <row r="5297" spans="1:5" x14ac:dyDescent="0.2">
      <c r="A5297" s="103">
        <v>3795</v>
      </c>
      <c r="B5297" t="s">
        <v>138</v>
      </c>
      <c r="C5297" s="103">
        <v>25</v>
      </c>
      <c r="D5297" s="103">
        <v>12058</v>
      </c>
      <c r="E5297" s="162">
        <v>44303</v>
      </c>
    </row>
    <row r="5298" spans="1:5" x14ac:dyDescent="0.2">
      <c r="A5298" s="103">
        <v>3739</v>
      </c>
      <c r="B5298" t="s">
        <v>141</v>
      </c>
      <c r="C5298" s="103">
        <v>24</v>
      </c>
      <c r="D5298" s="103">
        <v>11605</v>
      </c>
      <c r="E5298" s="162">
        <v>44303</v>
      </c>
    </row>
    <row r="5299" spans="1:5" x14ac:dyDescent="0.2">
      <c r="A5299" s="103">
        <v>3761</v>
      </c>
      <c r="B5299" t="s">
        <v>140</v>
      </c>
      <c r="C5299" s="103">
        <v>23</v>
      </c>
      <c r="D5299" s="103">
        <v>9354</v>
      </c>
      <c r="E5299" s="162">
        <v>44303</v>
      </c>
    </row>
    <row r="5300" spans="1:5" x14ac:dyDescent="0.2">
      <c r="A5300" s="103">
        <v>3873</v>
      </c>
      <c r="B5300" t="s">
        <v>132</v>
      </c>
      <c r="C5300" s="103">
        <v>22</v>
      </c>
      <c r="D5300" s="103">
        <v>11194</v>
      </c>
      <c r="E5300" s="162">
        <v>44303</v>
      </c>
    </row>
    <row r="5301" spans="1:5" x14ac:dyDescent="0.2">
      <c r="A5301" s="103">
        <v>3859</v>
      </c>
      <c r="B5301" t="s">
        <v>117</v>
      </c>
      <c r="C5301" s="103">
        <v>21</v>
      </c>
      <c r="D5301" s="103">
        <v>13495</v>
      </c>
      <c r="E5301" s="162">
        <v>44303</v>
      </c>
    </row>
    <row r="5302" spans="1:5" x14ac:dyDescent="0.2">
      <c r="A5302" s="103">
        <v>3791</v>
      </c>
      <c r="B5302" t="s">
        <v>143</v>
      </c>
      <c r="C5302" s="103">
        <v>21</v>
      </c>
      <c r="D5302" s="103">
        <v>10325</v>
      </c>
      <c r="E5302" s="162">
        <v>44303</v>
      </c>
    </row>
    <row r="5303" spans="1:5" x14ac:dyDescent="0.2">
      <c r="A5303" s="103">
        <v>1613</v>
      </c>
      <c r="B5303" t="s">
        <v>84</v>
      </c>
      <c r="C5303" s="103">
        <v>20</v>
      </c>
      <c r="D5303" s="103">
        <v>7190</v>
      </c>
      <c r="E5303" s="162">
        <v>44303</v>
      </c>
    </row>
    <row r="5304" spans="1:5" x14ac:dyDescent="0.2">
      <c r="A5304" s="103">
        <v>3743</v>
      </c>
      <c r="B5304" t="s">
        <v>131</v>
      </c>
      <c r="C5304" s="103">
        <v>19</v>
      </c>
      <c r="D5304" s="103">
        <v>12979</v>
      </c>
      <c r="E5304" s="162">
        <v>44303</v>
      </c>
    </row>
    <row r="5305" spans="1:5" x14ac:dyDescent="0.2">
      <c r="A5305" s="103">
        <v>1607</v>
      </c>
      <c r="B5305" t="s">
        <v>87</v>
      </c>
      <c r="C5305" s="103">
        <v>18</v>
      </c>
      <c r="D5305" s="103">
        <v>3588</v>
      </c>
      <c r="E5305" s="162">
        <v>44303</v>
      </c>
    </row>
    <row r="5306" spans="1:5" x14ac:dyDescent="0.2">
      <c r="A5306" s="103">
        <v>1602</v>
      </c>
      <c r="B5306" t="s">
        <v>88</v>
      </c>
      <c r="C5306" s="103">
        <v>16</v>
      </c>
      <c r="D5306" s="103">
        <v>5667</v>
      </c>
      <c r="E5306" s="162">
        <v>44303</v>
      </c>
    </row>
    <row r="5307" spans="1:5" x14ac:dyDescent="0.2">
      <c r="A5307" s="103">
        <v>3765</v>
      </c>
      <c r="B5307" t="s">
        <v>119</v>
      </c>
      <c r="C5307" s="103">
        <v>15</v>
      </c>
      <c r="D5307" s="103">
        <v>7415</v>
      </c>
      <c r="E5307" s="162">
        <v>44303</v>
      </c>
    </row>
    <row r="5308" spans="1:5" x14ac:dyDescent="0.2">
      <c r="A5308" s="103">
        <v>1632</v>
      </c>
      <c r="B5308" t="s">
        <v>85</v>
      </c>
      <c r="C5308" s="103">
        <v>14</v>
      </c>
      <c r="D5308" s="103">
        <v>3264</v>
      </c>
      <c r="E5308" s="162">
        <v>44303</v>
      </c>
    </row>
    <row r="5309" spans="1:5" x14ac:dyDescent="0.2">
      <c r="A5309" s="103">
        <v>3715</v>
      </c>
      <c r="B5309" t="s">
        <v>122</v>
      </c>
      <c r="C5309" s="103">
        <v>13</v>
      </c>
      <c r="D5309" s="103">
        <v>5045</v>
      </c>
      <c r="E5309" s="162">
        <v>44303</v>
      </c>
    </row>
    <row r="5310" spans="1:5" x14ac:dyDescent="0.2">
      <c r="A5310" s="103">
        <v>3736</v>
      </c>
      <c r="B5310" t="s">
        <v>146</v>
      </c>
      <c r="C5310" s="103">
        <v>11</v>
      </c>
      <c r="D5310" s="103">
        <v>4670</v>
      </c>
      <c r="E5310" s="162">
        <v>44303</v>
      </c>
    </row>
    <row r="5311" spans="1:5" x14ac:dyDescent="0.2">
      <c r="A5311" s="103">
        <v>3752</v>
      </c>
      <c r="B5311" t="s">
        <v>142</v>
      </c>
      <c r="C5311" s="103">
        <v>9</v>
      </c>
      <c r="D5311" s="103">
        <v>4009</v>
      </c>
      <c r="E5311" s="162">
        <v>44303</v>
      </c>
    </row>
    <row r="5312" spans="1:5" x14ac:dyDescent="0.2">
      <c r="A5312" s="103">
        <v>1603</v>
      </c>
      <c r="B5312" t="s">
        <v>89</v>
      </c>
      <c r="C5312" s="103">
        <v>6</v>
      </c>
      <c r="D5312" s="103">
        <v>3795</v>
      </c>
      <c r="E5312" s="162">
        <v>44303</v>
      </c>
    </row>
    <row r="5313" spans="1:5" x14ac:dyDescent="0.2">
      <c r="A5313" s="103">
        <v>3843</v>
      </c>
      <c r="B5313" t="s">
        <v>125</v>
      </c>
      <c r="C5313" s="103">
        <v>38</v>
      </c>
      <c r="D5313" s="103">
        <v>14250</v>
      </c>
      <c r="E5313" s="162">
        <v>44304</v>
      </c>
    </row>
    <row r="5314" spans="1:5" x14ac:dyDescent="0.2">
      <c r="A5314" s="103">
        <v>3849</v>
      </c>
      <c r="B5314" t="s">
        <v>147</v>
      </c>
      <c r="C5314" s="103">
        <v>36</v>
      </c>
      <c r="D5314" s="103">
        <v>12427</v>
      </c>
      <c r="E5314" s="162">
        <v>44304</v>
      </c>
    </row>
    <row r="5315" spans="1:5" x14ac:dyDescent="0.2">
      <c r="A5315" s="103">
        <v>3844</v>
      </c>
      <c r="B5315" t="s">
        <v>130</v>
      </c>
      <c r="C5315" s="103">
        <v>31</v>
      </c>
      <c r="D5315" s="103">
        <v>10519</v>
      </c>
      <c r="E5315" s="162">
        <v>44304</v>
      </c>
    </row>
    <row r="5316" spans="1:5" x14ac:dyDescent="0.2">
      <c r="A5316" s="103">
        <v>3765</v>
      </c>
      <c r="B5316" t="s">
        <v>119</v>
      </c>
      <c r="C5316" s="103">
        <v>28</v>
      </c>
      <c r="D5316" s="103">
        <v>13730</v>
      </c>
      <c r="E5316" s="162">
        <v>44304</v>
      </c>
    </row>
    <row r="5317" spans="1:5" x14ac:dyDescent="0.2">
      <c r="A5317" s="103">
        <v>3846</v>
      </c>
      <c r="B5317" t="s">
        <v>120</v>
      </c>
      <c r="C5317" s="103">
        <v>24</v>
      </c>
      <c r="D5317" s="103">
        <v>8709</v>
      </c>
      <c r="E5317" s="162">
        <v>44304</v>
      </c>
    </row>
    <row r="5318" spans="1:5" x14ac:dyDescent="0.2">
      <c r="A5318" s="103">
        <v>3842</v>
      </c>
      <c r="B5318" t="s">
        <v>137</v>
      </c>
      <c r="C5318" s="103">
        <v>20</v>
      </c>
      <c r="D5318" s="103">
        <v>12259</v>
      </c>
      <c r="E5318" s="162">
        <v>44304</v>
      </c>
    </row>
    <row r="5319" spans="1:5" x14ac:dyDescent="0.2">
      <c r="A5319" s="103">
        <v>1601</v>
      </c>
      <c r="B5319" t="s">
        <v>81</v>
      </c>
      <c r="C5319" s="103">
        <v>17</v>
      </c>
      <c r="D5319" s="103">
        <v>14059</v>
      </c>
      <c r="E5319" s="162">
        <v>44304</v>
      </c>
    </row>
    <row r="5320" spans="1:5" x14ac:dyDescent="0.2">
      <c r="A5320" s="103">
        <v>3764</v>
      </c>
      <c r="B5320" t="s">
        <v>139</v>
      </c>
      <c r="C5320" s="103">
        <v>17</v>
      </c>
      <c r="D5320" s="103">
        <v>8071</v>
      </c>
      <c r="E5320" s="162">
        <v>44304</v>
      </c>
    </row>
    <row r="5321" spans="1:5" x14ac:dyDescent="0.2">
      <c r="A5321" s="103">
        <v>3788</v>
      </c>
      <c r="B5321" t="s">
        <v>127</v>
      </c>
      <c r="C5321" s="103">
        <v>16</v>
      </c>
      <c r="D5321" s="103">
        <v>7170</v>
      </c>
      <c r="E5321" s="162">
        <v>44304</v>
      </c>
    </row>
    <row r="5322" spans="1:5" x14ac:dyDescent="0.2">
      <c r="A5322" s="103">
        <v>3723</v>
      </c>
      <c r="B5322" t="s">
        <v>113</v>
      </c>
      <c r="C5322" s="103">
        <v>15</v>
      </c>
      <c r="D5322" s="103">
        <v>10069</v>
      </c>
      <c r="E5322" s="162">
        <v>44304</v>
      </c>
    </row>
    <row r="5323" spans="1:5" x14ac:dyDescent="0.2">
      <c r="A5323" s="103">
        <v>3715</v>
      </c>
      <c r="B5323" t="s">
        <v>122</v>
      </c>
      <c r="C5323" s="103">
        <v>15</v>
      </c>
      <c r="D5323" s="103">
        <v>5213</v>
      </c>
      <c r="E5323" s="162">
        <v>44304</v>
      </c>
    </row>
    <row r="5324" spans="1:5" x14ac:dyDescent="0.2">
      <c r="A5324" s="103">
        <v>3783</v>
      </c>
      <c r="B5324" t="s">
        <v>124</v>
      </c>
      <c r="C5324" s="103">
        <v>14</v>
      </c>
      <c r="D5324" s="103">
        <v>6110</v>
      </c>
      <c r="E5324" s="162">
        <v>44304</v>
      </c>
    </row>
    <row r="5325" spans="1:5" x14ac:dyDescent="0.2">
      <c r="A5325" s="103">
        <v>3751</v>
      </c>
      <c r="B5325" t="s">
        <v>111</v>
      </c>
      <c r="C5325" s="103">
        <v>14</v>
      </c>
      <c r="D5325" s="103">
        <v>5866</v>
      </c>
      <c r="E5325" s="162">
        <v>44304</v>
      </c>
    </row>
    <row r="5326" spans="1:5" x14ac:dyDescent="0.2">
      <c r="A5326" s="103">
        <v>3761</v>
      </c>
      <c r="B5326" t="s">
        <v>140</v>
      </c>
      <c r="C5326" s="103">
        <v>13</v>
      </c>
      <c r="D5326" s="103">
        <v>4884</v>
      </c>
      <c r="E5326" s="162">
        <v>44304</v>
      </c>
    </row>
    <row r="5327" spans="1:5" x14ac:dyDescent="0.2">
      <c r="A5327" s="103">
        <v>3791</v>
      </c>
      <c r="B5327" t="s">
        <v>143</v>
      </c>
      <c r="C5327" s="103">
        <v>13</v>
      </c>
      <c r="D5327" s="103">
        <v>8297</v>
      </c>
      <c r="E5327" s="162">
        <v>44304</v>
      </c>
    </row>
    <row r="5328" spans="1:5" x14ac:dyDescent="0.2">
      <c r="A5328" s="103">
        <v>3742</v>
      </c>
      <c r="B5328" t="s">
        <v>121</v>
      </c>
      <c r="C5328" s="103">
        <v>13</v>
      </c>
      <c r="D5328" s="103">
        <v>8462</v>
      </c>
      <c r="E5328" s="162">
        <v>44304</v>
      </c>
    </row>
    <row r="5329" spans="1:5" x14ac:dyDescent="0.2">
      <c r="A5329" s="103">
        <v>3776</v>
      </c>
      <c r="B5329" t="s">
        <v>134</v>
      </c>
      <c r="C5329" s="103">
        <v>13</v>
      </c>
      <c r="D5329" s="103">
        <v>10175</v>
      </c>
      <c r="E5329" s="162">
        <v>44304</v>
      </c>
    </row>
    <row r="5330" spans="1:5" x14ac:dyDescent="0.2">
      <c r="A5330" s="103">
        <v>3824</v>
      </c>
      <c r="B5330" t="s">
        <v>135</v>
      </c>
      <c r="C5330" s="103">
        <v>12</v>
      </c>
      <c r="D5330" s="103">
        <v>8286</v>
      </c>
      <c r="E5330" s="162">
        <v>44304</v>
      </c>
    </row>
    <row r="5331" spans="1:5" x14ac:dyDescent="0.2">
      <c r="A5331" s="103">
        <v>3863</v>
      </c>
      <c r="B5331" t="s">
        <v>133</v>
      </c>
      <c r="C5331" s="103">
        <v>11</v>
      </c>
      <c r="D5331" s="103">
        <v>8950</v>
      </c>
      <c r="E5331" s="162">
        <v>44304</v>
      </c>
    </row>
    <row r="5332" spans="1:5" x14ac:dyDescent="0.2">
      <c r="A5332" s="103">
        <v>1619</v>
      </c>
      <c r="B5332" t="s">
        <v>83</v>
      </c>
      <c r="C5332" s="103">
        <v>8</v>
      </c>
      <c r="D5332" s="103">
        <v>3960</v>
      </c>
      <c r="E5332" s="162">
        <v>44304</v>
      </c>
    </row>
    <row r="5333" spans="1:5" x14ac:dyDescent="0.2">
      <c r="A5333" s="103">
        <v>1604</v>
      </c>
      <c r="B5333" t="s">
        <v>86</v>
      </c>
      <c r="C5333" s="103">
        <v>7</v>
      </c>
      <c r="D5333" s="103">
        <v>4984</v>
      </c>
      <c r="E5333" s="162">
        <v>44304</v>
      </c>
    </row>
    <row r="5334" spans="1:5" x14ac:dyDescent="0.2">
      <c r="A5334" s="103">
        <v>1603</v>
      </c>
      <c r="B5334" t="s">
        <v>89</v>
      </c>
      <c r="C5334" s="103">
        <v>5</v>
      </c>
      <c r="D5334" s="103">
        <v>2834</v>
      </c>
      <c r="E5334" s="162">
        <v>44304</v>
      </c>
    </row>
    <row r="5335" spans="1:5" x14ac:dyDescent="0.2">
      <c r="A5335" s="103">
        <v>3846</v>
      </c>
      <c r="B5335" t="s">
        <v>120</v>
      </c>
      <c r="C5335" s="103">
        <v>46</v>
      </c>
      <c r="D5335" s="103">
        <v>18491</v>
      </c>
      <c r="E5335" s="162">
        <v>44305</v>
      </c>
    </row>
    <row r="5336" spans="1:5" x14ac:dyDescent="0.2">
      <c r="A5336" s="103">
        <v>3843</v>
      </c>
      <c r="B5336" t="s">
        <v>125</v>
      </c>
      <c r="C5336" s="103">
        <v>45</v>
      </c>
      <c r="D5336" s="103">
        <v>20682</v>
      </c>
      <c r="E5336" s="162">
        <v>44305</v>
      </c>
    </row>
    <row r="5337" spans="1:5" x14ac:dyDescent="0.2">
      <c r="A5337" s="103">
        <v>3739</v>
      </c>
      <c r="B5337" t="s">
        <v>141</v>
      </c>
      <c r="C5337" s="103">
        <v>35</v>
      </c>
      <c r="D5337" s="103">
        <v>10757</v>
      </c>
      <c r="E5337" s="162">
        <v>44305</v>
      </c>
    </row>
    <row r="5338" spans="1:5" x14ac:dyDescent="0.2">
      <c r="A5338" s="103">
        <v>3761</v>
      </c>
      <c r="B5338" t="s">
        <v>140</v>
      </c>
      <c r="C5338" s="103">
        <v>33</v>
      </c>
      <c r="D5338" s="103">
        <v>13670</v>
      </c>
      <c r="E5338" s="162">
        <v>44305</v>
      </c>
    </row>
    <row r="5339" spans="1:5" x14ac:dyDescent="0.2">
      <c r="A5339" s="103">
        <v>3764</v>
      </c>
      <c r="B5339" t="s">
        <v>139</v>
      </c>
      <c r="C5339" s="103">
        <v>30</v>
      </c>
      <c r="D5339" s="103">
        <v>12310</v>
      </c>
      <c r="E5339" s="162">
        <v>44305</v>
      </c>
    </row>
    <row r="5340" spans="1:5" x14ac:dyDescent="0.2">
      <c r="A5340" s="103">
        <v>3751</v>
      </c>
      <c r="B5340" t="s">
        <v>111</v>
      </c>
      <c r="C5340" s="103">
        <v>28</v>
      </c>
      <c r="D5340" s="103">
        <v>7786</v>
      </c>
      <c r="E5340" s="162">
        <v>44305</v>
      </c>
    </row>
    <row r="5341" spans="1:5" x14ac:dyDescent="0.2">
      <c r="A5341" s="103">
        <v>3859</v>
      </c>
      <c r="B5341" t="s">
        <v>117</v>
      </c>
      <c r="C5341" s="103">
        <v>28</v>
      </c>
      <c r="D5341" s="103">
        <v>13311</v>
      </c>
      <c r="E5341" s="162">
        <v>44305</v>
      </c>
    </row>
    <row r="5342" spans="1:5" x14ac:dyDescent="0.2">
      <c r="A5342" s="103">
        <v>3752</v>
      </c>
      <c r="B5342" t="s">
        <v>142</v>
      </c>
      <c r="C5342" s="103">
        <v>27</v>
      </c>
      <c r="D5342" s="103">
        <v>11949</v>
      </c>
      <c r="E5342" s="162">
        <v>44305</v>
      </c>
    </row>
    <row r="5343" spans="1:5" x14ac:dyDescent="0.2">
      <c r="A5343" s="103">
        <v>3784</v>
      </c>
      <c r="B5343" t="s">
        <v>136</v>
      </c>
      <c r="C5343" s="103">
        <v>26</v>
      </c>
      <c r="D5343" s="103">
        <v>14796</v>
      </c>
      <c r="E5343" s="162">
        <v>44305</v>
      </c>
    </row>
    <row r="5344" spans="1:5" x14ac:dyDescent="0.2">
      <c r="A5344" s="103">
        <v>1608</v>
      </c>
      <c r="B5344" t="s">
        <v>78</v>
      </c>
      <c r="C5344" s="103">
        <v>25</v>
      </c>
      <c r="D5344" s="103">
        <v>14853</v>
      </c>
      <c r="E5344" s="162">
        <v>44305</v>
      </c>
    </row>
    <row r="5345" spans="1:5" x14ac:dyDescent="0.2">
      <c r="A5345" s="103">
        <v>3787</v>
      </c>
      <c r="B5345" t="s">
        <v>128</v>
      </c>
      <c r="C5345" s="103">
        <v>25</v>
      </c>
      <c r="D5345" s="103">
        <v>14169</v>
      </c>
      <c r="E5345" s="162">
        <v>44305</v>
      </c>
    </row>
    <row r="5346" spans="1:5" x14ac:dyDescent="0.2">
      <c r="A5346" s="103">
        <v>3795</v>
      </c>
      <c r="B5346" t="s">
        <v>138</v>
      </c>
      <c r="C5346" s="103">
        <v>25</v>
      </c>
      <c r="D5346" s="103">
        <v>14847</v>
      </c>
      <c r="E5346" s="162">
        <v>44305</v>
      </c>
    </row>
    <row r="5347" spans="1:5" x14ac:dyDescent="0.2">
      <c r="A5347" s="103">
        <v>3806</v>
      </c>
      <c r="B5347" t="s">
        <v>118</v>
      </c>
      <c r="C5347" s="103">
        <v>25</v>
      </c>
      <c r="D5347" s="103">
        <v>8173</v>
      </c>
      <c r="E5347" s="162">
        <v>44305</v>
      </c>
    </row>
    <row r="5348" spans="1:5" x14ac:dyDescent="0.2">
      <c r="A5348" s="103">
        <v>3743</v>
      </c>
      <c r="B5348" t="s">
        <v>131</v>
      </c>
      <c r="C5348" s="103">
        <v>25</v>
      </c>
      <c r="D5348" s="103">
        <v>13025</v>
      </c>
      <c r="E5348" s="162">
        <v>44305</v>
      </c>
    </row>
    <row r="5349" spans="1:5" x14ac:dyDescent="0.2">
      <c r="A5349" s="103">
        <v>3797</v>
      </c>
      <c r="B5349" t="s">
        <v>112</v>
      </c>
      <c r="C5349" s="103">
        <v>24</v>
      </c>
      <c r="D5349" s="103">
        <v>10655</v>
      </c>
      <c r="E5349" s="162">
        <v>44305</v>
      </c>
    </row>
    <row r="5350" spans="1:5" x14ac:dyDescent="0.2">
      <c r="A5350" s="103">
        <v>3715</v>
      </c>
      <c r="B5350" t="s">
        <v>122</v>
      </c>
      <c r="C5350" s="103">
        <v>24</v>
      </c>
      <c r="D5350" s="103">
        <v>7641</v>
      </c>
      <c r="E5350" s="162">
        <v>44305</v>
      </c>
    </row>
    <row r="5351" spans="1:5" x14ac:dyDescent="0.2">
      <c r="A5351" s="103">
        <v>3776</v>
      </c>
      <c r="B5351" t="s">
        <v>134</v>
      </c>
      <c r="C5351" s="103">
        <v>23</v>
      </c>
      <c r="D5351" s="103">
        <v>10549</v>
      </c>
      <c r="E5351" s="162">
        <v>44305</v>
      </c>
    </row>
    <row r="5352" spans="1:5" x14ac:dyDescent="0.2">
      <c r="A5352" s="103">
        <v>3767</v>
      </c>
      <c r="B5352" t="s">
        <v>126</v>
      </c>
      <c r="C5352" s="103">
        <v>22</v>
      </c>
      <c r="D5352" s="103">
        <v>9621</v>
      </c>
      <c r="E5352" s="162">
        <v>44305</v>
      </c>
    </row>
    <row r="5353" spans="1:5" x14ac:dyDescent="0.2">
      <c r="A5353" s="103">
        <v>5615</v>
      </c>
      <c r="B5353" t="s">
        <v>105</v>
      </c>
      <c r="C5353" s="103">
        <v>22</v>
      </c>
      <c r="D5353" s="103">
        <v>5047</v>
      </c>
      <c r="E5353" s="162">
        <v>44305</v>
      </c>
    </row>
    <row r="5354" spans="1:5" x14ac:dyDescent="0.2">
      <c r="A5354" s="103">
        <v>3867</v>
      </c>
      <c r="B5354" t="s">
        <v>144</v>
      </c>
      <c r="C5354" s="103">
        <v>22</v>
      </c>
      <c r="D5354" s="103">
        <v>10279</v>
      </c>
      <c r="E5354" s="162">
        <v>44305</v>
      </c>
    </row>
    <row r="5355" spans="1:5" x14ac:dyDescent="0.2">
      <c r="A5355" s="103">
        <v>3849</v>
      </c>
      <c r="B5355" t="s">
        <v>147</v>
      </c>
      <c r="C5355" s="103">
        <v>22</v>
      </c>
      <c r="D5355" s="103">
        <v>6617</v>
      </c>
      <c r="E5355" s="162">
        <v>44305</v>
      </c>
    </row>
    <row r="5356" spans="1:5" x14ac:dyDescent="0.2">
      <c r="A5356" s="103">
        <v>3842</v>
      </c>
      <c r="B5356" t="s">
        <v>137</v>
      </c>
      <c r="C5356" s="103">
        <v>21</v>
      </c>
      <c r="D5356" s="103">
        <v>11772</v>
      </c>
      <c r="E5356" s="162">
        <v>44305</v>
      </c>
    </row>
    <row r="5357" spans="1:5" x14ac:dyDescent="0.2">
      <c r="A5357" s="103">
        <v>3788</v>
      </c>
      <c r="B5357" t="s">
        <v>127</v>
      </c>
      <c r="C5357" s="103">
        <v>21</v>
      </c>
      <c r="D5357" s="103">
        <v>12318</v>
      </c>
      <c r="E5357" s="162">
        <v>44305</v>
      </c>
    </row>
    <row r="5358" spans="1:5" x14ac:dyDescent="0.2">
      <c r="A5358" s="103">
        <v>3860</v>
      </c>
      <c r="B5358" t="s">
        <v>115</v>
      </c>
      <c r="C5358" s="103">
        <v>19</v>
      </c>
      <c r="D5358" s="103">
        <v>7955</v>
      </c>
      <c r="E5358" s="162">
        <v>44305</v>
      </c>
    </row>
    <row r="5359" spans="1:5" x14ac:dyDescent="0.2">
      <c r="A5359" s="103">
        <v>3765</v>
      </c>
      <c r="B5359" t="s">
        <v>119</v>
      </c>
      <c r="C5359" s="103">
        <v>19</v>
      </c>
      <c r="D5359" s="103">
        <v>12012</v>
      </c>
      <c r="E5359" s="162">
        <v>44305</v>
      </c>
    </row>
    <row r="5360" spans="1:5" x14ac:dyDescent="0.2">
      <c r="A5360" s="103">
        <v>5602</v>
      </c>
      <c r="B5360" t="s">
        <v>107</v>
      </c>
      <c r="C5360" s="103">
        <v>19</v>
      </c>
      <c r="D5360" s="103">
        <v>9031</v>
      </c>
      <c r="E5360" s="162">
        <v>44305</v>
      </c>
    </row>
    <row r="5361" spans="1:5" x14ac:dyDescent="0.2">
      <c r="A5361" s="103">
        <v>3722</v>
      </c>
      <c r="B5361" t="s">
        <v>99</v>
      </c>
      <c r="C5361" s="103">
        <v>17</v>
      </c>
      <c r="D5361" s="103">
        <v>4985</v>
      </c>
      <c r="E5361" s="162">
        <v>44305</v>
      </c>
    </row>
    <row r="5362" spans="1:5" x14ac:dyDescent="0.2">
      <c r="A5362" s="103">
        <v>3723</v>
      </c>
      <c r="B5362" t="s">
        <v>113</v>
      </c>
      <c r="C5362" s="103">
        <v>17</v>
      </c>
      <c r="D5362" s="103">
        <v>10425</v>
      </c>
      <c r="E5362" s="162">
        <v>44305</v>
      </c>
    </row>
    <row r="5363" spans="1:5" x14ac:dyDescent="0.2">
      <c r="A5363" s="103">
        <v>5619</v>
      </c>
      <c r="B5363" t="s">
        <v>102</v>
      </c>
      <c r="C5363" s="103">
        <v>17</v>
      </c>
      <c r="D5363" s="103">
        <v>6990</v>
      </c>
      <c r="E5363" s="162">
        <v>44305</v>
      </c>
    </row>
    <row r="5364" spans="1:5" x14ac:dyDescent="0.2">
      <c r="A5364" s="103">
        <v>5614</v>
      </c>
      <c r="B5364" t="s">
        <v>106</v>
      </c>
      <c r="C5364" s="103">
        <v>17</v>
      </c>
      <c r="D5364" s="103">
        <v>3319</v>
      </c>
      <c r="E5364" s="162">
        <v>44305</v>
      </c>
    </row>
    <row r="5365" spans="1:5" x14ac:dyDescent="0.2">
      <c r="A5365" s="103">
        <v>1601</v>
      </c>
      <c r="B5365" t="s">
        <v>81</v>
      </c>
      <c r="C5365" s="103">
        <v>16</v>
      </c>
      <c r="D5365" s="103">
        <v>8689</v>
      </c>
      <c r="E5365" s="162">
        <v>44305</v>
      </c>
    </row>
    <row r="5366" spans="1:5" x14ac:dyDescent="0.2">
      <c r="A5366" s="103">
        <v>3742</v>
      </c>
      <c r="B5366" t="s">
        <v>121</v>
      </c>
      <c r="C5366" s="103">
        <v>15</v>
      </c>
      <c r="D5366" s="103">
        <v>8465</v>
      </c>
      <c r="E5366" s="162">
        <v>44305</v>
      </c>
    </row>
    <row r="5367" spans="1:5" x14ac:dyDescent="0.2">
      <c r="A5367" s="103">
        <v>5620</v>
      </c>
      <c r="B5367" t="s">
        <v>110</v>
      </c>
      <c r="C5367" s="103">
        <v>15</v>
      </c>
      <c r="D5367" s="103">
        <v>6315</v>
      </c>
      <c r="E5367" s="162">
        <v>44305</v>
      </c>
    </row>
    <row r="5368" spans="1:5" x14ac:dyDescent="0.2">
      <c r="A5368" s="103">
        <v>1604</v>
      </c>
      <c r="B5368" t="s">
        <v>86</v>
      </c>
      <c r="C5368" s="103">
        <v>14</v>
      </c>
      <c r="D5368" s="103">
        <v>6422</v>
      </c>
      <c r="E5368" s="162">
        <v>44305</v>
      </c>
    </row>
    <row r="5369" spans="1:5" x14ac:dyDescent="0.2">
      <c r="A5369" s="103">
        <v>5621</v>
      </c>
      <c r="B5369" t="s">
        <v>100</v>
      </c>
      <c r="C5369" s="103">
        <v>13</v>
      </c>
      <c r="D5369" s="103">
        <v>7487</v>
      </c>
      <c r="E5369" s="162">
        <v>44305</v>
      </c>
    </row>
    <row r="5370" spans="1:5" x14ac:dyDescent="0.2">
      <c r="A5370" s="103">
        <v>5605</v>
      </c>
      <c r="B5370" t="s">
        <v>101</v>
      </c>
      <c r="C5370" s="103">
        <v>13</v>
      </c>
      <c r="D5370" s="103">
        <v>8092</v>
      </c>
      <c r="E5370" s="162">
        <v>44305</v>
      </c>
    </row>
    <row r="5371" spans="1:5" x14ac:dyDescent="0.2">
      <c r="A5371" s="103">
        <v>1619</v>
      </c>
      <c r="B5371" t="s">
        <v>83</v>
      </c>
      <c r="C5371" s="103">
        <v>12</v>
      </c>
      <c r="D5371" s="103">
        <v>6995</v>
      </c>
      <c r="E5371" s="162">
        <v>44305</v>
      </c>
    </row>
    <row r="5372" spans="1:5" x14ac:dyDescent="0.2">
      <c r="A5372" s="103">
        <v>5617</v>
      </c>
      <c r="B5372" t="s">
        <v>103</v>
      </c>
      <c r="C5372" s="103">
        <v>12</v>
      </c>
      <c r="D5372" s="103">
        <v>7761</v>
      </c>
      <c r="E5372" s="162">
        <v>44305</v>
      </c>
    </row>
    <row r="5373" spans="1:5" x14ac:dyDescent="0.2">
      <c r="A5373" s="103">
        <v>1602</v>
      </c>
      <c r="B5373" t="s">
        <v>88</v>
      </c>
      <c r="C5373" s="103">
        <v>12</v>
      </c>
      <c r="D5373" s="103">
        <v>5911</v>
      </c>
      <c r="E5373" s="162">
        <v>44305</v>
      </c>
    </row>
    <row r="5374" spans="1:5" x14ac:dyDescent="0.2">
      <c r="A5374" s="103">
        <v>1632</v>
      </c>
      <c r="B5374" t="s">
        <v>85</v>
      </c>
      <c r="C5374" s="103">
        <v>11</v>
      </c>
      <c r="D5374" s="103">
        <v>2406</v>
      </c>
      <c r="E5374" s="162">
        <v>44305</v>
      </c>
    </row>
    <row r="5375" spans="1:5" x14ac:dyDescent="0.2">
      <c r="A5375" s="103">
        <v>1636</v>
      </c>
      <c r="B5375" t="s">
        <v>82</v>
      </c>
      <c r="C5375" s="103">
        <v>10</v>
      </c>
      <c r="D5375" s="103">
        <v>5908</v>
      </c>
      <c r="E5375" s="162">
        <v>44305</v>
      </c>
    </row>
    <row r="5376" spans="1:5" x14ac:dyDescent="0.2">
      <c r="A5376" s="103">
        <v>3760</v>
      </c>
      <c r="B5376" t="s">
        <v>114</v>
      </c>
      <c r="C5376" s="103">
        <v>9</v>
      </c>
      <c r="D5376" s="103">
        <v>9781</v>
      </c>
      <c r="E5376" s="162">
        <v>44305</v>
      </c>
    </row>
    <row r="5377" spans="1:5" x14ac:dyDescent="0.2">
      <c r="A5377" s="103">
        <v>5613</v>
      </c>
      <c r="B5377" t="s">
        <v>104</v>
      </c>
      <c r="C5377" s="103">
        <v>9</v>
      </c>
      <c r="D5377" s="103">
        <v>1067</v>
      </c>
      <c r="E5377" s="162">
        <v>44305</v>
      </c>
    </row>
    <row r="5378" spans="1:5" x14ac:dyDescent="0.2">
      <c r="A5378" s="103">
        <v>1607</v>
      </c>
      <c r="B5378" t="s">
        <v>87</v>
      </c>
      <c r="C5378" s="103">
        <v>9</v>
      </c>
      <c r="D5378" s="103">
        <v>5035</v>
      </c>
      <c r="E5378" s="162">
        <v>44305</v>
      </c>
    </row>
    <row r="5379" spans="1:5" x14ac:dyDescent="0.2">
      <c r="A5379" s="103">
        <v>5603</v>
      </c>
      <c r="B5379" t="s">
        <v>109</v>
      </c>
      <c r="C5379" s="103">
        <v>9</v>
      </c>
      <c r="D5379" s="103">
        <v>1502</v>
      </c>
      <c r="E5379" s="162">
        <v>44305</v>
      </c>
    </row>
    <row r="5380" spans="1:5" x14ac:dyDescent="0.2">
      <c r="A5380" s="103">
        <v>1603</v>
      </c>
      <c r="B5380" t="s">
        <v>89</v>
      </c>
      <c r="C5380" s="103">
        <v>8</v>
      </c>
      <c r="D5380" s="103">
        <v>3861</v>
      </c>
      <c r="E5380" s="162">
        <v>44305</v>
      </c>
    </row>
    <row r="5381" spans="1:5" x14ac:dyDescent="0.2">
      <c r="A5381" s="103">
        <v>1605</v>
      </c>
      <c r="B5381" t="s">
        <v>80</v>
      </c>
      <c r="C5381" s="103">
        <v>7</v>
      </c>
      <c r="D5381" s="103">
        <v>3024</v>
      </c>
      <c r="E5381" s="162">
        <v>44305</v>
      </c>
    </row>
    <row r="5382" spans="1:5" x14ac:dyDescent="0.2">
      <c r="A5382" s="103">
        <v>3846</v>
      </c>
      <c r="B5382" t="s">
        <v>120</v>
      </c>
      <c r="C5382" s="103">
        <v>62</v>
      </c>
      <c r="D5382" s="103">
        <v>23619</v>
      </c>
      <c r="E5382" s="162">
        <v>44306</v>
      </c>
    </row>
    <row r="5383" spans="1:5" x14ac:dyDescent="0.2">
      <c r="A5383" s="103">
        <v>3849</v>
      </c>
      <c r="B5383" t="s">
        <v>147</v>
      </c>
      <c r="C5383" s="103">
        <v>50</v>
      </c>
      <c r="D5383" s="103">
        <v>10754</v>
      </c>
      <c r="E5383" s="162">
        <v>44306</v>
      </c>
    </row>
    <row r="5384" spans="1:5" x14ac:dyDescent="0.2">
      <c r="A5384" s="103">
        <v>3844</v>
      </c>
      <c r="B5384" t="s">
        <v>130</v>
      </c>
      <c r="C5384" s="103">
        <v>49</v>
      </c>
      <c r="D5384" s="103">
        <v>22364</v>
      </c>
      <c r="E5384" s="162">
        <v>44306</v>
      </c>
    </row>
    <row r="5385" spans="1:5" x14ac:dyDescent="0.2">
      <c r="A5385" s="103">
        <v>5613</v>
      </c>
      <c r="B5385" t="s">
        <v>104</v>
      </c>
      <c r="C5385" s="103">
        <v>37</v>
      </c>
      <c r="D5385" s="103">
        <v>4340</v>
      </c>
      <c r="E5385" s="162">
        <v>44306</v>
      </c>
    </row>
    <row r="5386" spans="1:5" x14ac:dyDescent="0.2">
      <c r="A5386" s="103">
        <v>3780</v>
      </c>
      <c r="B5386" t="s">
        <v>148</v>
      </c>
      <c r="C5386" s="103">
        <v>31</v>
      </c>
      <c r="D5386" s="103">
        <v>11716</v>
      </c>
      <c r="E5386" s="162">
        <v>44306</v>
      </c>
    </row>
    <row r="5387" spans="1:5" x14ac:dyDescent="0.2">
      <c r="A5387" s="103">
        <v>3751</v>
      </c>
      <c r="B5387" t="s">
        <v>111</v>
      </c>
      <c r="C5387" s="103">
        <v>30</v>
      </c>
      <c r="D5387" s="103">
        <v>11192</v>
      </c>
      <c r="E5387" s="162">
        <v>44306</v>
      </c>
    </row>
    <row r="5388" spans="1:5" x14ac:dyDescent="0.2">
      <c r="A5388" s="103">
        <v>3795</v>
      </c>
      <c r="B5388" t="s">
        <v>138</v>
      </c>
      <c r="C5388" s="103">
        <v>28</v>
      </c>
      <c r="D5388" s="103">
        <v>11085</v>
      </c>
      <c r="E5388" s="162">
        <v>44306</v>
      </c>
    </row>
    <row r="5389" spans="1:5" x14ac:dyDescent="0.2">
      <c r="A5389" s="103">
        <v>3859</v>
      </c>
      <c r="B5389" t="s">
        <v>117</v>
      </c>
      <c r="C5389" s="103">
        <v>27</v>
      </c>
      <c r="D5389" s="103">
        <v>11755</v>
      </c>
      <c r="E5389" s="162">
        <v>44306</v>
      </c>
    </row>
    <row r="5390" spans="1:5" x14ac:dyDescent="0.2">
      <c r="A5390" s="103">
        <v>3739</v>
      </c>
      <c r="B5390" t="s">
        <v>141</v>
      </c>
      <c r="C5390" s="103">
        <v>26</v>
      </c>
      <c r="D5390" s="103">
        <v>6608</v>
      </c>
      <c r="E5390" s="162">
        <v>44306</v>
      </c>
    </row>
    <row r="5391" spans="1:5" x14ac:dyDescent="0.2">
      <c r="A5391" s="103">
        <v>5617</v>
      </c>
      <c r="B5391" t="s">
        <v>103</v>
      </c>
      <c r="C5391" s="103">
        <v>25</v>
      </c>
      <c r="D5391" s="103">
        <v>11674</v>
      </c>
      <c r="E5391" s="162">
        <v>44306</v>
      </c>
    </row>
    <row r="5392" spans="1:5" x14ac:dyDescent="0.2">
      <c r="A5392" s="103">
        <v>3761</v>
      </c>
      <c r="B5392" t="s">
        <v>140</v>
      </c>
      <c r="C5392" s="103">
        <v>25</v>
      </c>
      <c r="D5392" s="103">
        <v>9335</v>
      </c>
      <c r="E5392" s="162">
        <v>44306</v>
      </c>
    </row>
    <row r="5393" spans="1:5" x14ac:dyDescent="0.2">
      <c r="A5393" s="103">
        <v>3784</v>
      </c>
      <c r="B5393" t="s">
        <v>136</v>
      </c>
      <c r="C5393" s="103">
        <v>25</v>
      </c>
      <c r="D5393" s="103">
        <v>8228</v>
      </c>
      <c r="E5393" s="162">
        <v>44306</v>
      </c>
    </row>
    <row r="5394" spans="1:5" x14ac:dyDescent="0.2">
      <c r="A5394" s="103">
        <v>5620</v>
      </c>
      <c r="B5394" t="s">
        <v>110</v>
      </c>
      <c r="C5394" s="103">
        <v>25</v>
      </c>
      <c r="D5394" s="103">
        <v>8572</v>
      </c>
      <c r="E5394" s="162">
        <v>44306</v>
      </c>
    </row>
    <row r="5395" spans="1:5" x14ac:dyDescent="0.2">
      <c r="A5395" s="103">
        <v>5602</v>
      </c>
      <c r="B5395" t="s">
        <v>107</v>
      </c>
      <c r="C5395" s="103">
        <v>24</v>
      </c>
      <c r="D5395" s="103">
        <v>11005</v>
      </c>
      <c r="E5395" s="162">
        <v>44306</v>
      </c>
    </row>
    <row r="5396" spans="1:5" x14ac:dyDescent="0.2">
      <c r="A5396" s="103">
        <v>3788</v>
      </c>
      <c r="B5396" t="s">
        <v>127</v>
      </c>
      <c r="C5396" s="103">
        <v>23</v>
      </c>
      <c r="D5396" s="103">
        <v>13483</v>
      </c>
      <c r="E5396" s="162">
        <v>44306</v>
      </c>
    </row>
    <row r="5397" spans="1:5" x14ac:dyDescent="0.2">
      <c r="A5397" s="103">
        <v>3764</v>
      </c>
      <c r="B5397" t="s">
        <v>139</v>
      </c>
      <c r="C5397" s="103">
        <v>23</v>
      </c>
      <c r="D5397" s="103">
        <v>8651</v>
      </c>
      <c r="E5397" s="162">
        <v>44306</v>
      </c>
    </row>
    <row r="5398" spans="1:5" x14ac:dyDescent="0.2">
      <c r="A5398" s="103">
        <v>3752</v>
      </c>
      <c r="B5398" t="s">
        <v>142</v>
      </c>
      <c r="C5398" s="103">
        <v>23</v>
      </c>
      <c r="D5398" s="103">
        <v>9087</v>
      </c>
      <c r="E5398" s="162">
        <v>44306</v>
      </c>
    </row>
    <row r="5399" spans="1:5" x14ac:dyDescent="0.2">
      <c r="A5399" s="103">
        <v>5603</v>
      </c>
      <c r="B5399" t="s">
        <v>109</v>
      </c>
      <c r="C5399" s="103">
        <v>23</v>
      </c>
      <c r="D5399" s="103">
        <v>3951</v>
      </c>
      <c r="E5399" s="162">
        <v>44306</v>
      </c>
    </row>
    <row r="5400" spans="1:5" x14ac:dyDescent="0.2">
      <c r="A5400" s="103">
        <v>3783</v>
      </c>
      <c r="B5400" t="s">
        <v>124</v>
      </c>
      <c r="C5400" s="103">
        <v>22</v>
      </c>
      <c r="D5400" s="103">
        <v>12571</v>
      </c>
      <c r="E5400" s="162">
        <v>44306</v>
      </c>
    </row>
    <row r="5401" spans="1:5" x14ac:dyDescent="0.2">
      <c r="A5401" s="103">
        <v>3873</v>
      </c>
      <c r="B5401" t="s">
        <v>132</v>
      </c>
      <c r="C5401" s="103">
        <v>22</v>
      </c>
      <c r="D5401" s="103">
        <v>12242</v>
      </c>
      <c r="E5401" s="162">
        <v>44306</v>
      </c>
    </row>
    <row r="5402" spans="1:5" x14ac:dyDescent="0.2">
      <c r="A5402" s="103">
        <v>3742</v>
      </c>
      <c r="B5402" t="s">
        <v>121</v>
      </c>
      <c r="C5402" s="103">
        <v>22</v>
      </c>
      <c r="D5402" s="103">
        <v>9381</v>
      </c>
      <c r="E5402" s="162">
        <v>44306</v>
      </c>
    </row>
    <row r="5403" spans="1:5" x14ac:dyDescent="0.2">
      <c r="A5403" s="103">
        <v>3824</v>
      </c>
      <c r="B5403" t="s">
        <v>135</v>
      </c>
      <c r="C5403" s="103">
        <v>22</v>
      </c>
      <c r="D5403" s="103">
        <v>9173</v>
      </c>
      <c r="E5403" s="162">
        <v>44306</v>
      </c>
    </row>
    <row r="5404" spans="1:5" x14ac:dyDescent="0.2">
      <c r="A5404" s="103">
        <v>3842</v>
      </c>
      <c r="B5404" t="s">
        <v>137</v>
      </c>
      <c r="C5404" s="103">
        <v>21</v>
      </c>
      <c r="D5404" s="103">
        <v>11216</v>
      </c>
      <c r="E5404" s="162">
        <v>44306</v>
      </c>
    </row>
    <row r="5405" spans="1:5" x14ac:dyDescent="0.2">
      <c r="A5405" s="103">
        <v>3723</v>
      </c>
      <c r="B5405" t="s">
        <v>113</v>
      </c>
      <c r="C5405" s="103">
        <v>21</v>
      </c>
      <c r="D5405" s="103">
        <v>10310</v>
      </c>
      <c r="E5405" s="162">
        <v>44306</v>
      </c>
    </row>
    <row r="5406" spans="1:5" x14ac:dyDescent="0.2">
      <c r="A5406" s="103">
        <v>5614</v>
      </c>
      <c r="B5406" t="s">
        <v>106</v>
      </c>
      <c r="C5406" s="103">
        <v>21</v>
      </c>
      <c r="D5406" s="103">
        <v>5607</v>
      </c>
      <c r="E5406" s="162">
        <v>44306</v>
      </c>
    </row>
    <row r="5407" spans="1:5" x14ac:dyDescent="0.2">
      <c r="A5407" s="103">
        <v>3797</v>
      </c>
      <c r="B5407" t="s">
        <v>112</v>
      </c>
      <c r="C5407" s="103">
        <v>20</v>
      </c>
      <c r="D5407" s="103">
        <v>11218</v>
      </c>
      <c r="E5407" s="162">
        <v>44306</v>
      </c>
    </row>
    <row r="5408" spans="1:5" x14ac:dyDescent="0.2">
      <c r="A5408" s="103">
        <v>5621</v>
      </c>
      <c r="B5408" t="s">
        <v>100</v>
      </c>
      <c r="C5408" s="103">
        <v>20</v>
      </c>
      <c r="D5408" s="103">
        <v>9609</v>
      </c>
      <c r="E5408" s="162">
        <v>44306</v>
      </c>
    </row>
    <row r="5409" spans="1:5" x14ac:dyDescent="0.2">
      <c r="A5409" s="103">
        <v>3736</v>
      </c>
      <c r="B5409" t="s">
        <v>146</v>
      </c>
      <c r="C5409" s="103">
        <v>19</v>
      </c>
      <c r="D5409" s="103">
        <v>5607</v>
      </c>
      <c r="E5409" s="162">
        <v>44306</v>
      </c>
    </row>
    <row r="5410" spans="1:5" x14ac:dyDescent="0.2">
      <c r="A5410" s="103">
        <v>5615</v>
      </c>
      <c r="B5410" t="s">
        <v>105</v>
      </c>
      <c r="C5410" s="103">
        <v>18</v>
      </c>
      <c r="D5410" s="103">
        <v>5387</v>
      </c>
      <c r="E5410" s="162">
        <v>44306</v>
      </c>
    </row>
    <row r="5411" spans="1:5" x14ac:dyDescent="0.2">
      <c r="A5411" s="103">
        <v>3791</v>
      </c>
      <c r="B5411" t="s">
        <v>143</v>
      </c>
      <c r="C5411" s="103">
        <v>18</v>
      </c>
      <c r="D5411" s="103">
        <v>6238</v>
      </c>
      <c r="E5411" s="162">
        <v>44306</v>
      </c>
    </row>
    <row r="5412" spans="1:5" x14ac:dyDescent="0.2">
      <c r="A5412" s="103">
        <v>1613</v>
      </c>
      <c r="B5412" t="s">
        <v>84</v>
      </c>
      <c r="C5412" s="103">
        <v>17</v>
      </c>
      <c r="D5412" s="103">
        <v>6747</v>
      </c>
      <c r="E5412" s="162">
        <v>44306</v>
      </c>
    </row>
    <row r="5413" spans="1:5" x14ac:dyDescent="0.2">
      <c r="A5413" s="103">
        <v>3767</v>
      </c>
      <c r="B5413" t="s">
        <v>126</v>
      </c>
      <c r="C5413" s="103">
        <v>16</v>
      </c>
      <c r="D5413" s="103">
        <v>12656</v>
      </c>
      <c r="E5413" s="162">
        <v>44306</v>
      </c>
    </row>
    <row r="5414" spans="1:5" x14ac:dyDescent="0.2">
      <c r="A5414" s="103">
        <v>3787</v>
      </c>
      <c r="B5414" t="s">
        <v>128</v>
      </c>
      <c r="C5414" s="103">
        <v>16</v>
      </c>
      <c r="D5414" s="103">
        <v>6798</v>
      </c>
      <c r="E5414" s="162">
        <v>44306</v>
      </c>
    </row>
    <row r="5415" spans="1:5" x14ac:dyDescent="0.2">
      <c r="A5415" s="103">
        <v>5605</v>
      </c>
      <c r="B5415" t="s">
        <v>101</v>
      </c>
      <c r="C5415" s="103">
        <v>14</v>
      </c>
      <c r="D5415" s="103">
        <v>17969</v>
      </c>
      <c r="E5415" s="162">
        <v>44306</v>
      </c>
    </row>
    <row r="5416" spans="1:5" x14ac:dyDescent="0.2">
      <c r="A5416" s="103">
        <v>3760</v>
      </c>
      <c r="B5416" t="s">
        <v>114</v>
      </c>
      <c r="C5416" s="103">
        <v>14</v>
      </c>
      <c r="D5416" s="103">
        <v>8329</v>
      </c>
      <c r="E5416" s="162">
        <v>44306</v>
      </c>
    </row>
    <row r="5417" spans="1:5" x14ac:dyDescent="0.2">
      <c r="A5417" s="103">
        <v>3776</v>
      </c>
      <c r="B5417" t="s">
        <v>134</v>
      </c>
      <c r="C5417" s="103">
        <v>12</v>
      </c>
      <c r="D5417" s="103">
        <v>7703</v>
      </c>
      <c r="E5417" s="162">
        <v>44306</v>
      </c>
    </row>
    <row r="5418" spans="1:5" x14ac:dyDescent="0.2">
      <c r="A5418" s="103">
        <v>1602</v>
      </c>
      <c r="B5418" t="s">
        <v>88</v>
      </c>
      <c r="C5418" s="103">
        <v>10</v>
      </c>
      <c r="D5418" s="103">
        <v>5037</v>
      </c>
      <c r="E5418" s="162">
        <v>44306</v>
      </c>
    </row>
    <row r="5419" spans="1:5" x14ac:dyDescent="0.2">
      <c r="A5419" s="103">
        <v>1636</v>
      </c>
      <c r="B5419" t="s">
        <v>82</v>
      </c>
      <c r="C5419" s="103">
        <v>8</v>
      </c>
      <c r="D5419" s="103">
        <v>3023</v>
      </c>
      <c r="E5419" s="162">
        <v>44306</v>
      </c>
    </row>
    <row r="5420" spans="1:5" x14ac:dyDescent="0.2">
      <c r="A5420" s="103">
        <v>5619</v>
      </c>
      <c r="B5420" t="s">
        <v>102</v>
      </c>
      <c r="C5420" s="103">
        <v>8</v>
      </c>
      <c r="D5420" s="103">
        <v>8383</v>
      </c>
      <c r="E5420" s="162">
        <v>44306</v>
      </c>
    </row>
    <row r="5421" spans="1:5" x14ac:dyDescent="0.2">
      <c r="A5421" s="103">
        <v>1632</v>
      </c>
      <c r="B5421" t="s">
        <v>85</v>
      </c>
      <c r="C5421" s="103">
        <v>7</v>
      </c>
      <c r="D5421" s="103">
        <v>1949</v>
      </c>
      <c r="E5421" s="162">
        <v>44306</v>
      </c>
    </row>
    <row r="5422" spans="1:5" x14ac:dyDescent="0.2">
      <c r="A5422" s="103">
        <v>1607</v>
      </c>
      <c r="B5422" t="s">
        <v>87</v>
      </c>
      <c r="C5422" s="103">
        <v>7</v>
      </c>
      <c r="D5422" s="103">
        <v>3059</v>
      </c>
      <c r="E5422" s="162">
        <v>44306</v>
      </c>
    </row>
    <row r="5423" spans="1:5" x14ac:dyDescent="0.2">
      <c r="A5423" s="103">
        <v>1608</v>
      </c>
      <c r="B5423" t="s">
        <v>78</v>
      </c>
      <c r="C5423" s="103">
        <v>6</v>
      </c>
      <c r="D5423" s="103">
        <v>2836</v>
      </c>
      <c r="E5423" s="162">
        <v>44306</v>
      </c>
    </row>
    <row r="5424" spans="1:5" x14ac:dyDescent="0.2">
      <c r="A5424" s="103">
        <v>1603</v>
      </c>
      <c r="B5424" t="s">
        <v>89</v>
      </c>
      <c r="C5424" s="103">
        <v>6</v>
      </c>
      <c r="D5424" s="103">
        <v>1432</v>
      </c>
      <c r="E5424" s="162">
        <v>44306</v>
      </c>
    </row>
    <row r="5425" spans="1:5" x14ac:dyDescent="0.2">
      <c r="A5425" s="103">
        <v>1605</v>
      </c>
      <c r="B5425" t="s">
        <v>80</v>
      </c>
      <c r="C5425" s="103">
        <v>2</v>
      </c>
      <c r="D5425" s="103">
        <v>1157</v>
      </c>
      <c r="E5425" s="162">
        <v>44306</v>
      </c>
    </row>
    <row r="5426" spans="1:5" x14ac:dyDescent="0.2">
      <c r="A5426" s="103">
        <v>1636</v>
      </c>
      <c r="B5426" t="s">
        <v>82</v>
      </c>
      <c r="C5426" s="103">
        <v>123</v>
      </c>
      <c r="D5426" s="103">
        <v>13498</v>
      </c>
      <c r="E5426" s="162">
        <v>44307</v>
      </c>
    </row>
    <row r="5427" spans="1:5" x14ac:dyDescent="0.2">
      <c r="A5427" s="103">
        <v>1619</v>
      </c>
      <c r="B5427" t="s">
        <v>83</v>
      </c>
      <c r="C5427" s="103">
        <v>112</v>
      </c>
      <c r="D5427" s="103">
        <v>16226</v>
      </c>
      <c r="E5427" s="162">
        <v>44307</v>
      </c>
    </row>
    <row r="5428" spans="1:5" x14ac:dyDescent="0.2">
      <c r="A5428" s="103">
        <v>3860</v>
      </c>
      <c r="B5428" t="s">
        <v>115</v>
      </c>
      <c r="C5428" s="103">
        <v>112</v>
      </c>
      <c r="D5428" s="103">
        <v>14975</v>
      </c>
      <c r="E5428" s="162">
        <v>44307</v>
      </c>
    </row>
    <row r="5429" spans="1:5" x14ac:dyDescent="0.2">
      <c r="A5429" s="103">
        <v>1604</v>
      </c>
      <c r="B5429" t="s">
        <v>86</v>
      </c>
      <c r="C5429" s="103">
        <v>89</v>
      </c>
      <c r="D5429" s="103">
        <v>12713</v>
      </c>
      <c r="E5429" s="162">
        <v>44307</v>
      </c>
    </row>
    <row r="5430" spans="1:5" x14ac:dyDescent="0.2">
      <c r="A5430" s="103">
        <v>3764</v>
      </c>
      <c r="B5430" t="s">
        <v>139</v>
      </c>
      <c r="C5430" s="103">
        <v>88</v>
      </c>
      <c r="D5430" s="103">
        <v>15800</v>
      </c>
      <c r="E5430" s="162">
        <v>44307</v>
      </c>
    </row>
    <row r="5431" spans="1:5" x14ac:dyDescent="0.2">
      <c r="A5431" s="103">
        <v>3751</v>
      </c>
      <c r="B5431" t="s">
        <v>111</v>
      </c>
      <c r="C5431" s="103">
        <v>87</v>
      </c>
      <c r="D5431" s="103">
        <v>17011</v>
      </c>
      <c r="E5431" s="162">
        <v>44307</v>
      </c>
    </row>
    <row r="5432" spans="1:5" x14ac:dyDescent="0.2">
      <c r="A5432" s="103">
        <v>3761</v>
      </c>
      <c r="B5432" t="s">
        <v>140</v>
      </c>
      <c r="C5432" s="103">
        <v>80</v>
      </c>
      <c r="D5432" s="103">
        <v>12004</v>
      </c>
      <c r="E5432" s="162">
        <v>44307</v>
      </c>
    </row>
    <row r="5433" spans="1:5" x14ac:dyDescent="0.2">
      <c r="A5433" s="103">
        <v>1608</v>
      </c>
      <c r="B5433" t="s">
        <v>78</v>
      </c>
      <c r="C5433" s="103">
        <v>71</v>
      </c>
      <c r="D5433" s="103">
        <v>13614</v>
      </c>
      <c r="E5433" s="162">
        <v>44307</v>
      </c>
    </row>
    <row r="5434" spans="1:5" x14ac:dyDescent="0.2">
      <c r="A5434" s="103">
        <v>3715</v>
      </c>
      <c r="B5434" t="s">
        <v>122</v>
      </c>
      <c r="C5434" s="103">
        <v>68</v>
      </c>
      <c r="D5434" s="103">
        <v>12040</v>
      </c>
      <c r="E5434" s="162">
        <v>44307</v>
      </c>
    </row>
    <row r="5435" spans="1:5" x14ac:dyDescent="0.2">
      <c r="A5435" s="103">
        <v>1607</v>
      </c>
      <c r="B5435" t="s">
        <v>87</v>
      </c>
      <c r="C5435" s="103">
        <v>67</v>
      </c>
      <c r="D5435" s="103">
        <v>14363</v>
      </c>
      <c r="E5435" s="162">
        <v>44307</v>
      </c>
    </row>
    <row r="5436" spans="1:5" x14ac:dyDescent="0.2">
      <c r="A5436" s="103">
        <v>3723</v>
      </c>
      <c r="B5436" t="s">
        <v>113</v>
      </c>
      <c r="C5436" s="103">
        <v>60</v>
      </c>
      <c r="D5436" s="103">
        <v>15488</v>
      </c>
      <c r="E5436" s="162">
        <v>44307</v>
      </c>
    </row>
    <row r="5437" spans="1:5" x14ac:dyDescent="0.2">
      <c r="A5437" s="103">
        <v>1602</v>
      </c>
      <c r="B5437" t="s">
        <v>88</v>
      </c>
      <c r="C5437" s="103">
        <v>59</v>
      </c>
      <c r="D5437" s="103">
        <v>12453</v>
      </c>
      <c r="E5437" s="162">
        <v>44307</v>
      </c>
    </row>
    <row r="5438" spans="1:5" x14ac:dyDescent="0.2">
      <c r="A5438" s="103">
        <v>3873</v>
      </c>
      <c r="B5438" t="s">
        <v>132</v>
      </c>
      <c r="C5438" s="103">
        <v>57</v>
      </c>
      <c r="D5438" s="103">
        <v>20293</v>
      </c>
      <c r="E5438" s="162">
        <v>44307</v>
      </c>
    </row>
    <row r="5439" spans="1:5" x14ac:dyDescent="0.2">
      <c r="A5439" s="103">
        <v>1601</v>
      </c>
      <c r="B5439" t="s">
        <v>81</v>
      </c>
      <c r="C5439" s="103">
        <v>56</v>
      </c>
      <c r="D5439" s="103">
        <v>14531</v>
      </c>
      <c r="E5439" s="162">
        <v>44307</v>
      </c>
    </row>
    <row r="5440" spans="1:5" x14ac:dyDescent="0.2">
      <c r="A5440" s="103">
        <v>3842</v>
      </c>
      <c r="B5440" t="s">
        <v>137</v>
      </c>
      <c r="C5440" s="103">
        <v>54</v>
      </c>
      <c r="D5440" s="103">
        <v>18468</v>
      </c>
      <c r="E5440" s="162">
        <v>44307</v>
      </c>
    </row>
    <row r="5441" spans="1:5" x14ac:dyDescent="0.2">
      <c r="A5441" s="103">
        <v>1613</v>
      </c>
      <c r="B5441" t="s">
        <v>84</v>
      </c>
      <c r="C5441" s="103">
        <v>52</v>
      </c>
      <c r="D5441" s="103">
        <v>8584</v>
      </c>
      <c r="E5441" s="162">
        <v>44307</v>
      </c>
    </row>
    <row r="5442" spans="1:5" x14ac:dyDescent="0.2">
      <c r="A5442" s="103">
        <v>3867</v>
      </c>
      <c r="B5442" t="s">
        <v>144</v>
      </c>
      <c r="C5442" s="103">
        <v>52</v>
      </c>
      <c r="D5442" s="103">
        <v>18834</v>
      </c>
      <c r="E5442" s="162">
        <v>44307</v>
      </c>
    </row>
    <row r="5443" spans="1:5" x14ac:dyDescent="0.2">
      <c r="A5443" s="103">
        <v>3846</v>
      </c>
      <c r="B5443" t="s">
        <v>120</v>
      </c>
      <c r="C5443" s="103">
        <v>50</v>
      </c>
      <c r="D5443" s="103">
        <v>20923</v>
      </c>
      <c r="E5443" s="162">
        <v>44307</v>
      </c>
    </row>
    <row r="5444" spans="1:5" x14ac:dyDescent="0.2">
      <c r="A5444" s="103">
        <v>3780</v>
      </c>
      <c r="B5444" t="s">
        <v>148</v>
      </c>
      <c r="C5444" s="103">
        <v>50</v>
      </c>
      <c r="D5444" s="103">
        <v>19720</v>
      </c>
      <c r="E5444" s="162">
        <v>44307</v>
      </c>
    </row>
    <row r="5445" spans="1:5" x14ac:dyDescent="0.2">
      <c r="A5445" s="103">
        <v>3788</v>
      </c>
      <c r="B5445" t="s">
        <v>127</v>
      </c>
      <c r="C5445" s="103">
        <v>49</v>
      </c>
      <c r="D5445" s="103">
        <v>17285</v>
      </c>
      <c r="E5445" s="162">
        <v>44307</v>
      </c>
    </row>
    <row r="5446" spans="1:5" x14ac:dyDescent="0.2">
      <c r="A5446" s="103">
        <v>3784</v>
      </c>
      <c r="B5446" t="s">
        <v>136</v>
      </c>
      <c r="C5446" s="103">
        <v>48</v>
      </c>
      <c r="D5446" s="103">
        <v>14869</v>
      </c>
      <c r="E5446" s="162">
        <v>44307</v>
      </c>
    </row>
    <row r="5447" spans="1:5" x14ac:dyDescent="0.2">
      <c r="A5447" s="103">
        <v>3843</v>
      </c>
      <c r="B5447" t="s">
        <v>125</v>
      </c>
      <c r="C5447" s="103">
        <v>47</v>
      </c>
      <c r="D5447" s="103">
        <v>22844</v>
      </c>
      <c r="E5447" s="162">
        <v>44307</v>
      </c>
    </row>
    <row r="5448" spans="1:5" x14ac:dyDescent="0.2">
      <c r="A5448" s="103">
        <v>1605</v>
      </c>
      <c r="B5448" t="s">
        <v>80</v>
      </c>
      <c r="C5448" s="103">
        <v>41</v>
      </c>
      <c r="D5448" s="103">
        <v>7341</v>
      </c>
      <c r="E5448" s="162">
        <v>44307</v>
      </c>
    </row>
    <row r="5449" spans="1:5" x14ac:dyDescent="0.2">
      <c r="A5449" s="103">
        <v>3824</v>
      </c>
      <c r="B5449" t="s">
        <v>135</v>
      </c>
      <c r="C5449" s="103">
        <v>37</v>
      </c>
      <c r="D5449" s="103">
        <v>15488</v>
      </c>
      <c r="E5449" s="162">
        <v>44307</v>
      </c>
    </row>
    <row r="5450" spans="1:5" x14ac:dyDescent="0.2">
      <c r="A5450" s="103">
        <v>3849</v>
      </c>
      <c r="B5450" t="s">
        <v>147</v>
      </c>
      <c r="C5450" s="103">
        <v>36</v>
      </c>
      <c r="D5450" s="103">
        <v>9304</v>
      </c>
      <c r="E5450" s="162">
        <v>44307</v>
      </c>
    </row>
    <row r="5451" spans="1:5" x14ac:dyDescent="0.2">
      <c r="A5451" s="103">
        <v>3806</v>
      </c>
      <c r="B5451" t="s">
        <v>118</v>
      </c>
      <c r="C5451" s="103">
        <v>35</v>
      </c>
      <c r="D5451" s="103">
        <v>11560</v>
      </c>
      <c r="E5451" s="162">
        <v>44307</v>
      </c>
    </row>
    <row r="5452" spans="1:5" x14ac:dyDescent="0.2">
      <c r="A5452" s="103">
        <v>3787</v>
      </c>
      <c r="B5452" t="s">
        <v>128</v>
      </c>
      <c r="C5452" s="103">
        <v>34</v>
      </c>
      <c r="D5452" s="103">
        <v>15512</v>
      </c>
      <c r="E5452" s="162">
        <v>44307</v>
      </c>
    </row>
    <row r="5453" spans="1:5" x14ac:dyDescent="0.2">
      <c r="A5453" s="103">
        <v>5613</v>
      </c>
      <c r="B5453" t="s">
        <v>104</v>
      </c>
      <c r="C5453" s="103">
        <v>33</v>
      </c>
      <c r="D5453" s="103">
        <v>4713</v>
      </c>
      <c r="E5453" s="162">
        <v>44307</v>
      </c>
    </row>
    <row r="5454" spans="1:5" x14ac:dyDescent="0.2">
      <c r="A5454" s="103">
        <v>3791</v>
      </c>
      <c r="B5454" t="s">
        <v>143</v>
      </c>
      <c r="C5454" s="103">
        <v>31</v>
      </c>
      <c r="D5454" s="103">
        <v>12403</v>
      </c>
      <c r="E5454" s="162">
        <v>44307</v>
      </c>
    </row>
    <row r="5455" spans="1:5" x14ac:dyDescent="0.2">
      <c r="A5455" s="103">
        <v>3776</v>
      </c>
      <c r="B5455" t="s">
        <v>134</v>
      </c>
      <c r="C5455" s="103">
        <v>30</v>
      </c>
      <c r="D5455" s="103">
        <v>14834</v>
      </c>
      <c r="E5455" s="162">
        <v>44307</v>
      </c>
    </row>
    <row r="5456" spans="1:5" x14ac:dyDescent="0.2">
      <c r="A5456" s="103">
        <v>3767</v>
      </c>
      <c r="B5456" t="s">
        <v>126</v>
      </c>
      <c r="C5456" s="103">
        <v>26</v>
      </c>
      <c r="D5456" s="103">
        <v>14963</v>
      </c>
      <c r="E5456" s="162">
        <v>44307</v>
      </c>
    </row>
    <row r="5457" spans="1:5" x14ac:dyDescent="0.2">
      <c r="A5457" s="103">
        <v>5617</v>
      </c>
      <c r="B5457" t="s">
        <v>103</v>
      </c>
      <c r="C5457" s="103">
        <v>21</v>
      </c>
      <c r="D5457" s="103">
        <v>8808</v>
      </c>
      <c r="E5457" s="162">
        <v>44307</v>
      </c>
    </row>
    <row r="5458" spans="1:5" x14ac:dyDescent="0.2">
      <c r="A5458" s="103">
        <v>5602</v>
      </c>
      <c r="B5458" t="s">
        <v>107</v>
      </c>
      <c r="C5458" s="103">
        <v>21</v>
      </c>
      <c r="D5458" s="103">
        <v>11149</v>
      </c>
      <c r="E5458" s="162">
        <v>44307</v>
      </c>
    </row>
    <row r="5459" spans="1:5" x14ac:dyDescent="0.2">
      <c r="A5459" s="103">
        <v>5620</v>
      </c>
      <c r="B5459" t="s">
        <v>110</v>
      </c>
      <c r="C5459" s="103">
        <v>21</v>
      </c>
      <c r="D5459" s="103">
        <v>8599</v>
      </c>
      <c r="E5459" s="162">
        <v>44307</v>
      </c>
    </row>
    <row r="5460" spans="1:5" x14ac:dyDescent="0.2">
      <c r="A5460" s="103">
        <v>5614</v>
      </c>
      <c r="B5460" t="s">
        <v>106</v>
      </c>
      <c r="C5460" s="103">
        <v>20</v>
      </c>
      <c r="D5460" s="103">
        <v>3173</v>
      </c>
      <c r="E5460" s="162">
        <v>44307</v>
      </c>
    </row>
    <row r="5461" spans="1:5" x14ac:dyDescent="0.2">
      <c r="A5461" s="103">
        <v>5619</v>
      </c>
      <c r="B5461" t="s">
        <v>102</v>
      </c>
      <c r="C5461" s="103">
        <v>19</v>
      </c>
      <c r="D5461" s="103">
        <v>8459</v>
      </c>
      <c r="E5461" s="162">
        <v>44307</v>
      </c>
    </row>
    <row r="5462" spans="1:5" x14ac:dyDescent="0.2">
      <c r="A5462" s="103">
        <v>5615</v>
      </c>
      <c r="B5462" t="s">
        <v>105</v>
      </c>
      <c r="C5462" s="103">
        <v>17</v>
      </c>
      <c r="D5462" s="103">
        <v>9027</v>
      </c>
      <c r="E5462" s="162">
        <v>44307</v>
      </c>
    </row>
    <row r="5463" spans="1:5" x14ac:dyDescent="0.2">
      <c r="A5463" s="103">
        <v>5603</v>
      </c>
      <c r="B5463" t="s">
        <v>109</v>
      </c>
      <c r="C5463" s="103">
        <v>14</v>
      </c>
      <c r="D5463" s="103">
        <v>1396</v>
      </c>
      <c r="E5463" s="162">
        <v>44307</v>
      </c>
    </row>
    <row r="5464" spans="1:5" x14ac:dyDescent="0.2">
      <c r="A5464" s="103">
        <v>5605</v>
      </c>
      <c r="B5464" t="s">
        <v>101</v>
      </c>
      <c r="C5464" s="103">
        <v>13</v>
      </c>
      <c r="D5464" s="103">
        <v>13437</v>
      </c>
      <c r="E5464" s="162">
        <v>44307</v>
      </c>
    </row>
    <row r="5465" spans="1:5" x14ac:dyDescent="0.2">
      <c r="A5465" s="103">
        <v>5621</v>
      </c>
      <c r="B5465" t="s">
        <v>100</v>
      </c>
      <c r="C5465" s="103">
        <v>9</v>
      </c>
      <c r="D5465" s="103">
        <v>6856</v>
      </c>
      <c r="E5465" s="162">
        <v>44307</v>
      </c>
    </row>
    <row r="5466" spans="1:5" x14ac:dyDescent="0.2">
      <c r="A5466" s="103">
        <v>3844</v>
      </c>
      <c r="B5466" t="s">
        <v>130</v>
      </c>
      <c r="C5466" s="103">
        <v>53</v>
      </c>
      <c r="D5466" s="103">
        <v>22586</v>
      </c>
      <c r="E5466" s="162">
        <v>44308</v>
      </c>
    </row>
    <row r="5467" spans="1:5" x14ac:dyDescent="0.2">
      <c r="A5467" s="103">
        <v>3846</v>
      </c>
      <c r="B5467" t="s">
        <v>120</v>
      </c>
      <c r="C5467" s="103">
        <v>47</v>
      </c>
      <c r="D5467" s="103">
        <v>20669</v>
      </c>
      <c r="E5467" s="162">
        <v>44308</v>
      </c>
    </row>
    <row r="5468" spans="1:5" x14ac:dyDescent="0.2">
      <c r="A5468" s="103">
        <v>3843</v>
      </c>
      <c r="B5468" t="s">
        <v>125</v>
      </c>
      <c r="C5468" s="103">
        <v>44</v>
      </c>
      <c r="D5468" s="103">
        <v>19933</v>
      </c>
      <c r="E5468" s="162">
        <v>44308</v>
      </c>
    </row>
    <row r="5469" spans="1:5" x14ac:dyDescent="0.2">
      <c r="A5469" s="103">
        <v>3752</v>
      </c>
      <c r="B5469" t="s">
        <v>142</v>
      </c>
      <c r="C5469" s="103">
        <v>44</v>
      </c>
      <c r="D5469" s="103">
        <v>17453</v>
      </c>
      <c r="E5469" s="162">
        <v>44308</v>
      </c>
    </row>
    <row r="5470" spans="1:5" x14ac:dyDescent="0.2">
      <c r="A5470" s="103">
        <v>3849</v>
      </c>
      <c r="B5470" t="s">
        <v>147</v>
      </c>
      <c r="C5470" s="103">
        <v>44</v>
      </c>
      <c r="D5470" s="103">
        <v>11960</v>
      </c>
      <c r="E5470" s="162">
        <v>44308</v>
      </c>
    </row>
    <row r="5471" spans="1:5" x14ac:dyDescent="0.2">
      <c r="A5471" s="103">
        <v>3824</v>
      </c>
      <c r="B5471" t="s">
        <v>135</v>
      </c>
      <c r="C5471" s="103">
        <v>38</v>
      </c>
      <c r="D5471" s="103">
        <v>15409</v>
      </c>
      <c r="E5471" s="162">
        <v>44308</v>
      </c>
    </row>
    <row r="5472" spans="1:5" x14ac:dyDescent="0.2">
      <c r="A5472" s="103">
        <v>1636</v>
      </c>
      <c r="B5472" t="s">
        <v>82</v>
      </c>
      <c r="C5472" s="103">
        <v>37</v>
      </c>
      <c r="D5472" s="103">
        <v>19972</v>
      </c>
      <c r="E5472" s="162">
        <v>44308</v>
      </c>
    </row>
    <row r="5473" spans="1:5" x14ac:dyDescent="0.2">
      <c r="A5473" s="103">
        <v>3783</v>
      </c>
      <c r="B5473" t="s">
        <v>124</v>
      </c>
      <c r="C5473" s="103">
        <v>36</v>
      </c>
      <c r="D5473" s="103">
        <v>13397</v>
      </c>
      <c r="E5473" s="162">
        <v>44308</v>
      </c>
    </row>
    <row r="5474" spans="1:5" x14ac:dyDescent="0.2">
      <c r="A5474" s="103">
        <v>3787</v>
      </c>
      <c r="B5474" t="s">
        <v>128</v>
      </c>
      <c r="C5474" s="103">
        <v>35</v>
      </c>
      <c r="D5474" s="103">
        <v>12827</v>
      </c>
      <c r="E5474" s="162">
        <v>44308</v>
      </c>
    </row>
    <row r="5475" spans="1:5" x14ac:dyDescent="0.2">
      <c r="A5475" s="103">
        <v>1608</v>
      </c>
      <c r="B5475" t="s">
        <v>78</v>
      </c>
      <c r="C5475" s="103">
        <v>34</v>
      </c>
      <c r="D5475" s="103">
        <v>19471</v>
      </c>
      <c r="E5475" s="162">
        <v>44308</v>
      </c>
    </row>
    <row r="5476" spans="1:5" x14ac:dyDescent="0.2">
      <c r="A5476" s="103">
        <v>3797</v>
      </c>
      <c r="B5476" t="s">
        <v>112</v>
      </c>
      <c r="C5476" s="103">
        <v>34</v>
      </c>
      <c r="D5476" s="103">
        <v>12472</v>
      </c>
      <c r="E5476" s="162">
        <v>44308</v>
      </c>
    </row>
    <row r="5477" spans="1:5" x14ac:dyDescent="0.2">
      <c r="A5477" s="103">
        <v>3795</v>
      </c>
      <c r="B5477" t="s">
        <v>138</v>
      </c>
      <c r="C5477" s="103">
        <v>34</v>
      </c>
      <c r="D5477" s="103">
        <v>18799</v>
      </c>
      <c r="E5477" s="162">
        <v>44308</v>
      </c>
    </row>
    <row r="5478" spans="1:5" x14ac:dyDescent="0.2">
      <c r="A5478" s="103">
        <v>3867</v>
      </c>
      <c r="B5478" t="s">
        <v>144</v>
      </c>
      <c r="C5478" s="103">
        <v>34</v>
      </c>
      <c r="D5478" s="103">
        <v>20374</v>
      </c>
      <c r="E5478" s="162">
        <v>44308</v>
      </c>
    </row>
    <row r="5479" spans="1:5" x14ac:dyDescent="0.2">
      <c r="A5479" s="103">
        <v>5602</v>
      </c>
      <c r="B5479" t="s">
        <v>107</v>
      </c>
      <c r="C5479" s="103">
        <v>34</v>
      </c>
      <c r="D5479" s="103">
        <v>11475</v>
      </c>
      <c r="E5479" s="162">
        <v>44308</v>
      </c>
    </row>
    <row r="5480" spans="1:5" x14ac:dyDescent="0.2">
      <c r="A5480" s="103">
        <v>3736</v>
      </c>
      <c r="B5480" t="s">
        <v>146</v>
      </c>
      <c r="C5480" s="103">
        <v>33</v>
      </c>
      <c r="D5480" s="103">
        <v>12356</v>
      </c>
      <c r="E5480" s="162">
        <v>44308</v>
      </c>
    </row>
    <row r="5481" spans="1:5" x14ac:dyDescent="0.2">
      <c r="A5481" s="103">
        <v>5613</v>
      </c>
      <c r="B5481" t="s">
        <v>104</v>
      </c>
      <c r="C5481" s="103">
        <v>31</v>
      </c>
      <c r="D5481" s="103">
        <v>4175</v>
      </c>
      <c r="E5481" s="162">
        <v>44308</v>
      </c>
    </row>
    <row r="5482" spans="1:5" x14ac:dyDescent="0.2">
      <c r="A5482" s="103">
        <v>3723</v>
      </c>
      <c r="B5482" t="s">
        <v>113</v>
      </c>
      <c r="C5482" s="103">
        <v>30</v>
      </c>
      <c r="D5482" s="103">
        <v>19153</v>
      </c>
      <c r="E5482" s="162">
        <v>44308</v>
      </c>
    </row>
    <row r="5483" spans="1:5" x14ac:dyDescent="0.2">
      <c r="A5483" s="103">
        <v>3764</v>
      </c>
      <c r="B5483" t="s">
        <v>139</v>
      </c>
      <c r="C5483" s="103">
        <v>30</v>
      </c>
      <c r="D5483" s="103">
        <v>16323</v>
      </c>
      <c r="E5483" s="162">
        <v>44308</v>
      </c>
    </row>
    <row r="5484" spans="1:5" x14ac:dyDescent="0.2">
      <c r="A5484" s="103">
        <v>3767</v>
      </c>
      <c r="B5484" t="s">
        <v>126</v>
      </c>
      <c r="C5484" s="103">
        <v>29</v>
      </c>
      <c r="D5484" s="103">
        <v>13249</v>
      </c>
      <c r="E5484" s="162">
        <v>44308</v>
      </c>
    </row>
    <row r="5485" spans="1:5" x14ac:dyDescent="0.2">
      <c r="A5485" s="103">
        <v>1619</v>
      </c>
      <c r="B5485" t="s">
        <v>83</v>
      </c>
      <c r="C5485" s="103">
        <v>29</v>
      </c>
      <c r="D5485" s="103">
        <v>14271</v>
      </c>
      <c r="E5485" s="162">
        <v>44308</v>
      </c>
    </row>
    <row r="5486" spans="1:5" x14ac:dyDescent="0.2">
      <c r="A5486" s="103">
        <v>1604</v>
      </c>
      <c r="B5486" t="s">
        <v>86</v>
      </c>
      <c r="C5486" s="103">
        <v>29</v>
      </c>
      <c r="D5486" s="103">
        <v>15334</v>
      </c>
      <c r="E5486" s="162">
        <v>44308</v>
      </c>
    </row>
    <row r="5487" spans="1:5" x14ac:dyDescent="0.2">
      <c r="A5487" s="103">
        <v>1632</v>
      </c>
      <c r="B5487" t="s">
        <v>85</v>
      </c>
      <c r="C5487" s="103">
        <v>28</v>
      </c>
      <c r="D5487" s="103">
        <v>13648</v>
      </c>
      <c r="E5487" s="162">
        <v>44308</v>
      </c>
    </row>
    <row r="5488" spans="1:5" x14ac:dyDescent="0.2">
      <c r="A5488" s="103">
        <v>5603</v>
      </c>
      <c r="B5488" t="s">
        <v>109</v>
      </c>
      <c r="C5488" s="103">
        <v>28</v>
      </c>
      <c r="D5488" s="103">
        <v>4315</v>
      </c>
      <c r="E5488" s="162">
        <v>44308</v>
      </c>
    </row>
    <row r="5489" spans="1:5" x14ac:dyDescent="0.2">
      <c r="A5489" s="103">
        <v>5619</v>
      </c>
      <c r="B5489" t="s">
        <v>102</v>
      </c>
      <c r="C5489" s="103">
        <v>26</v>
      </c>
      <c r="D5489" s="103">
        <v>10716</v>
      </c>
      <c r="E5489" s="162">
        <v>44308</v>
      </c>
    </row>
    <row r="5490" spans="1:5" x14ac:dyDescent="0.2">
      <c r="A5490" s="103">
        <v>5614</v>
      </c>
      <c r="B5490" t="s">
        <v>106</v>
      </c>
      <c r="C5490" s="103">
        <v>26</v>
      </c>
      <c r="D5490" s="103">
        <v>5882</v>
      </c>
      <c r="E5490" s="162">
        <v>44308</v>
      </c>
    </row>
    <row r="5491" spans="1:5" x14ac:dyDescent="0.2">
      <c r="A5491" s="103">
        <v>5620</v>
      </c>
      <c r="B5491" t="s">
        <v>110</v>
      </c>
      <c r="C5491" s="103">
        <v>26</v>
      </c>
      <c r="D5491" s="103">
        <v>8725</v>
      </c>
      <c r="E5491" s="162">
        <v>44308</v>
      </c>
    </row>
    <row r="5492" spans="1:5" x14ac:dyDescent="0.2">
      <c r="A5492" s="103">
        <v>3842</v>
      </c>
      <c r="B5492" t="s">
        <v>137</v>
      </c>
      <c r="C5492" s="103">
        <v>25</v>
      </c>
      <c r="D5492" s="103">
        <v>16033</v>
      </c>
      <c r="E5492" s="162">
        <v>44308</v>
      </c>
    </row>
    <row r="5493" spans="1:5" x14ac:dyDescent="0.2">
      <c r="A5493" s="103">
        <v>3860</v>
      </c>
      <c r="B5493" t="s">
        <v>115</v>
      </c>
      <c r="C5493" s="103">
        <v>23</v>
      </c>
      <c r="D5493" s="103">
        <v>13908</v>
      </c>
      <c r="E5493" s="162">
        <v>44308</v>
      </c>
    </row>
    <row r="5494" spans="1:5" x14ac:dyDescent="0.2">
      <c r="A5494" s="103">
        <v>3765</v>
      </c>
      <c r="B5494" t="s">
        <v>119</v>
      </c>
      <c r="C5494" s="103">
        <v>23</v>
      </c>
      <c r="D5494" s="103">
        <v>15289</v>
      </c>
      <c r="E5494" s="162">
        <v>44308</v>
      </c>
    </row>
    <row r="5495" spans="1:5" x14ac:dyDescent="0.2">
      <c r="A5495" s="103">
        <v>3742</v>
      </c>
      <c r="B5495" t="s">
        <v>121</v>
      </c>
      <c r="C5495" s="103">
        <v>23</v>
      </c>
      <c r="D5495" s="103">
        <v>12861</v>
      </c>
      <c r="E5495" s="162">
        <v>44308</v>
      </c>
    </row>
    <row r="5496" spans="1:5" x14ac:dyDescent="0.2">
      <c r="A5496" s="103">
        <v>5605</v>
      </c>
      <c r="B5496" t="s">
        <v>101</v>
      </c>
      <c r="C5496" s="103">
        <v>22</v>
      </c>
      <c r="D5496" s="103">
        <v>11707</v>
      </c>
      <c r="E5496" s="162">
        <v>44308</v>
      </c>
    </row>
    <row r="5497" spans="1:5" x14ac:dyDescent="0.2">
      <c r="A5497" s="103">
        <v>3743</v>
      </c>
      <c r="B5497" t="s">
        <v>131</v>
      </c>
      <c r="C5497" s="103">
        <v>22</v>
      </c>
      <c r="D5497" s="103">
        <v>14670</v>
      </c>
      <c r="E5497" s="162">
        <v>44308</v>
      </c>
    </row>
    <row r="5498" spans="1:5" x14ac:dyDescent="0.2">
      <c r="A5498" s="103">
        <v>3780</v>
      </c>
      <c r="B5498" t="s">
        <v>148</v>
      </c>
      <c r="C5498" s="103">
        <v>22</v>
      </c>
      <c r="D5498" s="103">
        <v>10479</v>
      </c>
      <c r="E5498" s="162">
        <v>44308</v>
      </c>
    </row>
    <row r="5499" spans="1:5" x14ac:dyDescent="0.2">
      <c r="A5499" s="103">
        <v>5621</v>
      </c>
      <c r="B5499" t="s">
        <v>100</v>
      </c>
      <c r="C5499" s="103">
        <v>21</v>
      </c>
      <c r="D5499" s="103">
        <v>12719</v>
      </c>
      <c r="E5499" s="162">
        <v>44308</v>
      </c>
    </row>
    <row r="5500" spans="1:5" x14ac:dyDescent="0.2">
      <c r="A5500" s="103">
        <v>3791</v>
      </c>
      <c r="B5500" t="s">
        <v>143</v>
      </c>
      <c r="C5500" s="103">
        <v>19</v>
      </c>
      <c r="D5500" s="103">
        <v>12732</v>
      </c>
      <c r="E5500" s="162">
        <v>44308</v>
      </c>
    </row>
    <row r="5501" spans="1:5" x14ac:dyDescent="0.2">
      <c r="A5501" s="103">
        <v>1626</v>
      </c>
      <c r="B5501" t="s">
        <v>79</v>
      </c>
      <c r="C5501" s="103">
        <v>18</v>
      </c>
      <c r="D5501" s="103">
        <v>13186</v>
      </c>
      <c r="E5501" s="162">
        <v>44308</v>
      </c>
    </row>
    <row r="5502" spans="1:5" x14ac:dyDescent="0.2">
      <c r="A5502" s="103">
        <v>3715</v>
      </c>
      <c r="B5502" t="s">
        <v>122</v>
      </c>
      <c r="C5502" s="103">
        <v>18</v>
      </c>
      <c r="D5502" s="103">
        <v>12501</v>
      </c>
      <c r="E5502" s="162">
        <v>44308</v>
      </c>
    </row>
    <row r="5503" spans="1:5" x14ac:dyDescent="0.2">
      <c r="A5503" s="103">
        <v>1613</v>
      </c>
      <c r="B5503" t="s">
        <v>84</v>
      </c>
      <c r="C5503" s="103">
        <v>16</v>
      </c>
      <c r="D5503" s="103">
        <v>6569</v>
      </c>
      <c r="E5503" s="162">
        <v>44308</v>
      </c>
    </row>
    <row r="5504" spans="1:5" x14ac:dyDescent="0.2">
      <c r="A5504" s="103">
        <v>5606</v>
      </c>
      <c r="B5504" t="s">
        <v>108</v>
      </c>
      <c r="C5504" s="103">
        <v>15</v>
      </c>
      <c r="D5504" s="103">
        <v>10975</v>
      </c>
      <c r="E5504" s="162">
        <v>44308</v>
      </c>
    </row>
    <row r="5505" spans="1:5" x14ac:dyDescent="0.2">
      <c r="A5505" s="103">
        <v>5615</v>
      </c>
      <c r="B5505" t="s">
        <v>105</v>
      </c>
      <c r="C5505" s="103">
        <v>13</v>
      </c>
      <c r="D5505" s="103">
        <v>13372</v>
      </c>
      <c r="E5505" s="162">
        <v>44308</v>
      </c>
    </row>
    <row r="5506" spans="1:5" x14ac:dyDescent="0.2">
      <c r="A5506" s="103">
        <v>3760</v>
      </c>
      <c r="B5506" t="s">
        <v>114</v>
      </c>
      <c r="C5506" s="103">
        <v>10</v>
      </c>
      <c r="D5506" s="103">
        <v>11040</v>
      </c>
      <c r="E5506" s="162">
        <v>44308</v>
      </c>
    </row>
    <row r="5507" spans="1:5" x14ac:dyDescent="0.2">
      <c r="A5507" s="103">
        <v>1605</v>
      </c>
      <c r="B5507" t="s">
        <v>80</v>
      </c>
      <c r="C5507" s="103">
        <v>8</v>
      </c>
      <c r="D5507" s="103">
        <v>4470</v>
      </c>
      <c r="E5507" s="162">
        <v>44308</v>
      </c>
    </row>
    <row r="5508" spans="1:5" x14ac:dyDescent="0.2">
      <c r="A5508" s="103">
        <v>3751</v>
      </c>
      <c r="B5508" t="s">
        <v>111</v>
      </c>
      <c r="C5508" s="103">
        <v>33</v>
      </c>
      <c r="D5508" s="103">
        <v>12570</v>
      </c>
      <c r="E5508" s="162">
        <v>44309</v>
      </c>
    </row>
    <row r="5509" spans="1:5" x14ac:dyDescent="0.2">
      <c r="A5509" s="103">
        <v>3765</v>
      </c>
      <c r="B5509" t="s">
        <v>119</v>
      </c>
      <c r="C5509" s="103">
        <v>33</v>
      </c>
      <c r="D5509" s="103">
        <v>17101</v>
      </c>
      <c r="E5509" s="162">
        <v>44309</v>
      </c>
    </row>
    <row r="5510" spans="1:5" x14ac:dyDescent="0.2">
      <c r="A5510" s="103">
        <v>3859</v>
      </c>
      <c r="B5510" t="s">
        <v>117</v>
      </c>
      <c r="C5510" s="103">
        <v>30</v>
      </c>
      <c r="D5510" s="103">
        <v>12480</v>
      </c>
      <c r="E5510" s="162">
        <v>44309</v>
      </c>
    </row>
    <row r="5511" spans="1:5" x14ac:dyDescent="0.2">
      <c r="A5511" s="103">
        <v>5614</v>
      </c>
      <c r="B5511" t="s">
        <v>106</v>
      </c>
      <c r="C5511" s="103">
        <v>30</v>
      </c>
      <c r="D5511" s="103">
        <v>7256</v>
      </c>
      <c r="E5511" s="162">
        <v>44309</v>
      </c>
    </row>
    <row r="5512" spans="1:5" x14ac:dyDescent="0.2">
      <c r="A5512" s="103">
        <v>5602</v>
      </c>
      <c r="B5512" t="s">
        <v>107</v>
      </c>
      <c r="C5512" s="103">
        <v>30</v>
      </c>
      <c r="D5512" s="103">
        <v>12197</v>
      </c>
      <c r="E5512" s="162">
        <v>44309</v>
      </c>
    </row>
    <row r="5513" spans="1:5" x14ac:dyDescent="0.2">
      <c r="A5513" s="103">
        <v>3767</v>
      </c>
      <c r="B5513" t="s">
        <v>126</v>
      </c>
      <c r="C5513" s="103">
        <v>29</v>
      </c>
      <c r="D5513" s="103">
        <v>10843</v>
      </c>
      <c r="E5513" s="162">
        <v>44309</v>
      </c>
    </row>
    <row r="5514" spans="1:5" x14ac:dyDescent="0.2">
      <c r="A5514" s="103">
        <v>3867</v>
      </c>
      <c r="B5514" t="s">
        <v>144</v>
      </c>
      <c r="C5514" s="103">
        <v>29</v>
      </c>
      <c r="D5514" s="103">
        <v>14174</v>
      </c>
      <c r="E5514" s="162">
        <v>44309</v>
      </c>
    </row>
    <row r="5515" spans="1:5" x14ac:dyDescent="0.2">
      <c r="A5515" s="103">
        <v>3795</v>
      </c>
      <c r="B5515" t="s">
        <v>138</v>
      </c>
      <c r="C5515" s="103">
        <v>28</v>
      </c>
      <c r="D5515" s="103">
        <v>13730</v>
      </c>
      <c r="E5515" s="162">
        <v>44309</v>
      </c>
    </row>
    <row r="5516" spans="1:5" x14ac:dyDescent="0.2">
      <c r="A5516" s="103">
        <v>5613</v>
      </c>
      <c r="B5516" t="s">
        <v>104</v>
      </c>
      <c r="C5516" s="103">
        <v>28</v>
      </c>
      <c r="D5516" s="103">
        <v>3773</v>
      </c>
      <c r="E5516" s="162">
        <v>44309</v>
      </c>
    </row>
    <row r="5517" spans="1:5" x14ac:dyDescent="0.2">
      <c r="A5517" s="103">
        <v>3784</v>
      </c>
      <c r="B5517" t="s">
        <v>136</v>
      </c>
      <c r="C5517" s="103">
        <v>26</v>
      </c>
      <c r="D5517" s="103">
        <v>7321</v>
      </c>
      <c r="E5517" s="162">
        <v>44309</v>
      </c>
    </row>
    <row r="5518" spans="1:5" x14ac:dyDescent="0.2">
      <c r="A5518" s="103">
        <v>3860</v>
      </c>
      <c r="B5518" t="s">
        <v>115</v>
      </c>
      <c r="C5518" s="103">
        <v>25</v>
      </c>
      <c r="D5518" s="103">
        <v>12807</v>
      </c>
      <c r="E5518" s="162">
        <v>44309</v>
      </c>
    </row>
    <row r="5519" spans="1:5" x14ac:dyDescent="0.2">
      <c r="A5519" s="103">
        <v>1602</v>
      </c>
      <c r="B5519" t="s">
        <v>88</v>
      </c>
      <c r="C5519" s="103">
        <v>25</v>
      </c>
      <c r="D5519" s="103">
        <v>8637</v>
      </c>
      <c r="E5519" s="162">
        <v>44309</v>
      </c>
    </row>
    <row r="5520" spans="1:5" x14ac:dyDescent="0.2">
      <c r="A5520" s="103">
        <v>3824</v>
      </c>
      <c r="B5520" t="s">
        <v>135</v>
      </c>
      <c r="C5520" s="103">
        <v>25</v>
      </c>
      <c r="D5520" s="103">
        <v>11139</v>
      </c>
      <c r="E5520" s="162">
        <v>44309</v>
      </c>
    </row>
    <row r="5521" spans="1:5" x14ac:dyDescent="0.2">
      <c r="A5521" s="103">
        <v>5606</v>
      </c>
      <c r="B5521" t="s">
        <v>108</v>
      </c>
      <c r="C5521" s="103">
        <v>24</v>
      </c>
      <c r="D5521" s="103">
        <v>6214</v>
      </c>
      <c r="E5521" s="162">
        <v>44309</v>
      </c>
    </row>
    <row r="5522" spans="1:5" x14ac:dyDescent="0.2">
      <c r="A5522" s="103">
        <v>3783</v>
      </c>
      <c r="B5522" t="s">
        <v>124</v>
      </c>
      <c r="C5522" s="103">
        <v>23</v>
      </c>
      <c r="D5522" s="103">
        <v>10808</v>
      </c>
      <c r="E5522" s="162">
        <v>44309</v>
      </c>
    </row>
    <row r="5523" spans="1:5" x14ac:dyDescent="0.2">
      <c r="A5523" s="103">
        <v>5621</v>
      </c>
      <c r="B5523" t="s">
        <v>100</v>
      </c>
      <c r="C5523" s="103">
        <v>23</v>
      </c>
      <c r="D5523" s="103">
        <v>9434</v>
      </c>
      <c r="E5523" s="162">
        <v>44309</v>
      </c>
    </row>
    <row r="5524" spans="1:5" x14ac:dyDescent="0.2">
      <c r="A5524" s="103">
        <v>5605</v>
      </c>
      <c r="B5524" t="s">
        <v>101</v>
      </c>
      <c r="C5524" s="103">
        <v>23</v>
      </c>
      <c r="D5524" s="103">
        <v>14763</v>
      </c>
      <c r="E5524" s="162">
        <v>44309</v>
      </c>
    </row>
    <row r="5525" spans="1:5" x14ac:dyDescent="0.2">
      <c r="A5525" s="103">
        <v>3780</v>
      </c>
      <c r="B5525" t="s">
        <v>148</v>
      </c>
      <c r="C5525" s="103">
        <v>23</v>
      </c>
      <c r="D5525" s="103">
        <v>7458</v>
      </c>
      <c r="E5525" s="162">
        <v>44309</v>
      </c>
    </row>
    <row r="5526" spans="1:5" x14ac:dyDescent="0.2">
      <c r="A5526" s="103">
        <v>3788</v>
      </c>
      <c r="B5526" t="s">
        <v>127</v>
      </c>
      <c r="C5526" s="103">
        <v>21</v>
      </c>
      <c r="D5526" s="103">
        <v>16086</v>
      </c>
      <c r="E5526" s="162">
        <v>44309</v>
      </c>
    </row>
    <row r="5527" spans="1:5" x14ac:dyDescent="0.2">
      <c r="A5527" s="103">
        <v>3797</v>
      </c>
      <c r="B5527" t="s">
        <v>112</v>
      </c>
      <c r="C5527" s="103">
        <v>20</v>
      </c>
      <c r="D5527" s="103">
        <v>10479</v>
      </c>
      <c r="E5527" s="162">
        <v>44309</v>
      </c>
    </row>
    <row r="5528" spans="1:5" x14ac:dyDescent="0.2">
      <c r="A5528" s="103">
        <v>3743</v>
      </c>
      <c r="B5528" t="s">
        <v>131</v>
      </c>
      <c r="C5528" s="103">
        <v>20</v>
      </c>
      <c r="D5528" s="103">
        <v>13172</v>
      </c>
      <c r="E5528" s="162">
        <v>44309</v>
      </c>
    </row>
    <row r="5529" spans="1:5" x14ac:dyDescent="0.2">
      <c r="A5529" s="103">
        <v>3736</v>
      </c>
      <c r="B5529" t="s">
        <v>146</v>
      </c>
      <c r="C5529" s="103">
        <v>20</v>
      </c>
      <c r="D5529" s="103">
        <v>7306</v>
      </c>
      <c r="E5529" s="162">
        <v>44309</v>
      </c>
    </row>
    <row r="5530" spans="1:5" x14ac:dyDescent="0.2">
      <c r="A5530" s="103">
        <v>5619</v>
      </c>
      <c r="B5530" t="s">
        <v>102</v>
      </c>
      <c r="C5530" s="103">
        <v>19</v>
      </c>
      <c r="D5530" s="103">
        <v>14277</v>
      </c>
      <c r="E5530" s="162">
        <v>44309</v>
      </c>
    </row>
    <row r="5531" spans="1:5" x14ac:dyDescent="0.2">
      <c r="A5531" s="103">
        <v>5615</v>
      </c>
      <c r="B5531" t="s">
        <v>105</v>
      </c>
      <c r="C5531" s="103">
        <v>19</v>
      </c>
      <c r="D5531" s="103">
        <v>6487</v>
      </c>
      <c r="E5531" s="162">
        <v>44309</v>
      </c>
    </row>
    <row r="5532" spans="1:5" x14ac:dyDescent="0.2">
      <c r="A5532" s="103">
        <v>3873</v>
      </c>
      <c r="B5532" t="s">
        <v>132</v>
      </c>
      <c r="C5532" s="103">
        <v>18</v>
      </c>
      <c r="D5532" s="103">
        <v>13427</v>
      </c>
      <c r="E5532" s="162">
        <v>44309</v>
      </c>
    </row>
    <row r="5533" spans="1:5" x14ac:dyDescent="0.2">
      <c r="A5533" s="103">
        <v>3715</v>
      </c>
      <c r="B5533" t="s">
        <v>122</v>
      </c>
      <c r="C5533" s="103">
        <v>18</v>
      </c>
      <c r="D5533" s="103">
        <v>9654</v>
      </c>
      <c r="E5533" s="162">
        <v>44309</v>
      </c>
    </row>
    <row r="5534" spans="1:5" x14ac:dyDescent="0.2">
      <c r="A5534" s="103">
        <v>3791</v>
      </c>
      <c r="B5534" t="s">
        <v>143</v>
      </c>
      <c r="C5534" s="103">
        <v>17</v>
      </c>
      <c r="D5534" s="103">
        <v>7674</v>
      </c>
      <c r="E5534" s="162">
        <v>44309</v>
      </c>
    </row>
    <row r="5535" spans="1:5" x14ac:dyDescent="0.2">
      <c r="A5535" s="103">
        <v>1608</v>
      </c>
      <c r="B5535" t="s">
        <v>78</v>
      </c>
      <c r="C5535" s="103">
        <v>16</v>
      </c>
      <c r="D5535" s="103">
        <v>6956</v>
      </c>
      <c r="E5535" s="162">
        <v>44309</v>
      </c>
    </row>
    <row r="5536" spans="1:5" x14ac:dyDescent="0.2">
      <c r="A5536" s="103">
        <v>5620</v>
      </c>
      <c r="B5536" t="s">
        <v>110</v>
      </c>
      <c r="C5536" s="103">
        <v>16</v>
      </c>
      <c r="D5536" s="103">
        <v>9978</v>
      </c>
      <c r="E5536" s="162">
        <v>44309</v>
      </c>
    </row>
    <row r="5537" spans="1:5" x14ac:dyDescent="0.2">
      <c r="A5537" s="103">
        <v>3742</v>
      </c>
      <c r="B5537" t="s">
        <v>121</v>
      </c>
      <c r="C5537" s="103">
        <v>15</v>
      </c>
      <c r="D5537" s="103">
        <v>10077</v>
      </c>
      <c r="E5537" s="162">
        <v>44309</v>
      </c>
    </row>
    <row r="5538" spans="1:5" x14ac:dyDescent="0.2">
      <c r="A5538" s="103">
        <v>1626</v>
      </c>
      <c r="B5538" t="s">
        <v>79</v>
      </c>
      <c r="C5538" s="103">
        <v>14</v>
      </c>
      <c r="D5538" s="103">
        <v>10750</v>
      </c>
      <c r="E5538" s="162">
        <v>44309</v>
      </c>
    </row>
    <row r="5539" spans="1:5" x14ac:dyDescent="0.2">
      <c r="A5539" s="103">
        <v>1619</v>
      </c>
      <c r="B5539" t="s">
        <v>83</v>
      </c>
      <c r="C5539" s="103">
        <v>14</v>
      </c>
      <c r="D5539" s="103">
        <v>5681</v>
      </c>
      <c r="E5539" s="162">
        <v>44309</v>
      </c>
    </row>
    <row r="5540" spans="1:5" x14ac:dyDescent="0.2">
      <c r="A5540" s="103">
        <v>3760</v>
      </c>
      <c r="B5540" t="s">
        <v>114</v>
      </c>
      <c r="C5540" s="103">
        <v>14</v>
      </c>
      <c r="D5540" s="103">
        <v>9343</v>
      </c>
      <c r="E5540" s="162">
        <v>44309</v>
      </c>
    </row>
    <row r="5541" spans="1:5" x14ac:dyDescent="0.2">
      <c r="A5541" s="103">
        <v>1604</v>
      </c>
      <c r="B5541" t="s">
        <v>86</v>
      </c>
      <c r="C5541" s="103">
        <v>12</v>
      </c>
      <c r="D5541" s="103">
        <v>4542</v>
      </c>
      <c r="E5541" s="162">
        <v>44309</v>
      </c>
    </row>
    <row r="5542" spans="1:5" x14ac:dyDescent="0.2">
      <c r="A5542" s="103">
        <v>1613</v>
      </c>
      <c r="B5542" t="s">
        <v>84</v>
      </c>
      <c r="C5542" s="103">
        <v>9</v>
      </c>
      <c r="D5542" s="103">
        <v>1838</v>
      </c>
      <c r="E5542" s="162">
        <v>44309</v>
      </c>
    </row>
    <row r="5543" spans="1:5" x14ac:dyDescent="0.2">
      <c r="A5543" s="103">
        <v>1605</v>
      </c>
      <c r="B5543" t="s">
        <v>80</v>
      </c>
      <c r="C5543" s="103">
        <v>7</v>
      </c>
      <c r="D5543" s="103">
        <v>3740</v>
      </c>
      <c r="E5543" s="162">
        <v>44309</v>
      </c>
    </row>
    <row r="5544" spans="1:5" x14ac:dyDescent="0.2">
      <c r="A5544" s="103">
        <v>1632</v>
      </c>
      <c r="B5544" t="s">
        <v>85</v>
      </c>
      <c r="C5544" s="103">
        <v>6</v>
      </c>
      <c r="D5544" s="103">
        <v>3244</v>
      </c>
      <c r="E5544" s="162">
        <v>44309</v>
      </c>
    </row>
    <row r="5545" spans="1:5" x14ac:dyDescent="0.2">
      <c r="A5545" s="103">
        <v>3780</v>
      </c>
      <c r="B5545" t="s">
        <v>148</v>
      </c>
      <c r="C5545" s="103">
        <v>50</v>
      </c>
      <c r="D5545" s="103">
        <v>13184</v>
      </c>
      <c r="E5545" s="162">
        <v>44310</v>
      </c>
    </row>
    <row r="5546" spans="1:5" x14ac:dyDescent="0.2">
      <c r="A5546" s="103">
        <v>3843</v>
      </c>
      <c r="B5546" t="s">
        <v>125</v>
      </c>
      <c r="C5546" s="103">
        <v>49</v>
      </c>
      <c r="D5546" s="103">
        <v>20344</v>
      </c>
      <c r="E5546" s="162">
        <v>44310</v>
      </c>
    </row>
    <row r="5547" spans="1:5" x14ac:dyDescent="0.2">
      <c r="A5547" s="103">
        <v>3844</v>
      </c>
      <c r="B5547" t="s">
        <v>130</v>
      </c>
      <c r="C5547" s="103">
        <v>47</v>
      </c>
      <c r="D5547" s="103">
        <v>19309</v>
      </c>
      <c r="E5547" s="162">
        <v>44310</v>
      </c>
    </row>
    <row r="5548" spans="1:5" x14ac:dyDescent="0.2">
      <c r="A5548" s="103">
        <v>3761</v>
      </c>
      <c r="B5548" t="s">
        <v>140</v>
      </c>
      <c r="C5548" s="103">
        <v>36</v>
      </c>
      <c r="D5548" s="103">
        <v>14370</v>
      </c>
      <c r="E5548" s="162">
        <v>44310</v>
      </c>
    </row>
    <row r="5549" spans="1:5" x14ac:dyDescent="0.2">
      <c r="A5549" s="103">
        <v>3765</v>
      </c>
      <c r="B5549" t="s">
        <v>119</v>
      </c>
      <c r="C5549" s="103">
        <v>30</v>
      </c>
      <c r="D5549" s="103">
        <v>15055</v>
      </c>
      <c r="E5549" s="162">
        <v>44310</v>
      </c>
    </row>
    <row r="5550" spans="1:5" x14ac:dyDescent="0.2">
      <c r="A5550" s="103">
        <v>1602</v>
      </c>
      <c r="B5550" t="s">
        <v>88</v>
      </c>
      <c r="C5550" s="103">
        <v>29</v>
      </c>
      <c r="D5550" s="103">
        <v>9330</v>
      </c>
      <c r="E5550" s="162">
        <v>44310</v>
      </c>
    </row>
    <row r="5551" spans="1:5" x14ac:dyDescent="0.2">
      <c r="A5551" s="103">
        <v>3739</v>
      </c>
      <c r="B5551" t="s">
        <v>141</v>
      </c>
      <c r="C5551" s="103">
        <v>28</v>
      </c>
      <c r="D5551" s="103">
        <v>12064</v>
      </c>
      <c r="E5551" s="162">
        <v>44310</v>
      </c>
    </row>
    <row r="5552" spans="1:5" x14ac:dyDescent="0.2">
      <c r="A5552" s="103">
        <v>3860</v>
      </c>
      <c r="B5552" t="s">
        <v>115</v>
      </c>
      <c r="C5552" s="103">
        <v>27</v>
      </c>
      <c r="D5552" s="103">
        <v>10678</v>
      </c>
      <c r="E5552" s="162">
        <v>44310</v>
      </c>
    </row>
    <row r="5553" spans="1:5" x14ac:dyDescent="0.2">
      <c r="A5553" s="103">
        <v>3873</v>
      </c>
      <c r="B5553" t="s">
        <v>132</v>
      </c>
      <c r="C5553" s="103">
        <v>27</v>
      </c>
      <c r="D5553" s="103">
        <v>11543</v>
      </c>
      <c r="E5553" s="162">
        <v>44310</v>
      </c>
    </row>
    <row r="5554" spans="1:5" x14ac:dyDescent="0.2">
      <c r="A5554" s="103">
        <v>3795</v>
      </c>
      <c r="B5554" t="s">
        <v>138</v>
      </c>
      <c r="C5554" s="103">
        <v>25</v>
      </c>
      <c r="D5554" s="103">
        <v>10724</v>
      </c>
      <c r="E5554" s="162">
        <v>44310</v>
      </c>
    </row>
    <row r="5555" spans="1:5" x14ac:dyDescent="0.2">
      <c r="A5555" s="103">
        <v>1632</v>
      </c>
      <c r="B5555" t="s">
        <v>85</v>
      </c>
      <c r="C5555" s="103">
        <v>24</v>
      </c>
      <c r="D5555" s="103">
        <v>7852</v>
      </c>
      <c r="E5555" s="162">
        <v>44310</v>
      </c>
    </row>
    <row r="5556" spans="1:5" x14ac:dyDescent="0.2">
      <c r="A5556" s="103">
        <v>3859</v>
      </c>
      <c r="B5556" t="s">
        <v>117</v>
      </c>
      <c r="C5556" s="103">
        <v>24</v>
      </c>
      <c r="D5556" s="103">
        <v>11418</v>
      </c>
      <c r="E5556" s="162">
        <v>44310</v>
      </c>
    </row>
    <row r="5557" spans="1:5" x14ac:dyDescent="0.2">
      <c r="A5557" s="103">
        <v>3737</v>
      </c>
      <c r="B5557" t="s">
        <v>145</v>
      </c>
      <c r="C5557" s="103">
        <v>23</v>
      </c>
      <c r="D5557" s="103">
        <v>6688</v>
      </c>
      <c r="E5557" s="162">
        <v>44310</v>
      </c>
    </row>
    <row r="5558" spans="1:5" x14ac:dyDescent="0.2">
      <c r="A5558" s="103">
        <v>3736</v>
      </c>
      <c r="B5558" t="s">
        <v>146</v>
      </c>
      <c r="C5558" s="103">
        <v>23</v>
      </c>
      <c r="D5558" s="103">
        <v>11068</v>
      </c>
      <c r="E5558" s="162">
        <v>44310</v>
      </c>
    </row>
    <row r="5559" spans="1:5" x14ac:dyDescent="0.2">
      <c r="A5559" s="103">
        <v>3867</v>
      </c>
      <c r="B5559" t="s">
        <v>144</v>
      </c>
      <c r="C5559" s="103">
        <v>22</v>
      </c>
      <c r="D5559" s="103">
        <v>12579</v>
      </c>
      <c r="E5559" s="162">
        <v>44310</v>
      </c>
    </row>
    <row r="5560" spans="1:5" x14ac:dyDescent="0.2">
      <c r="A5560" s="103">
        <v>3784</v>
      </c>
      <c r="B5560" t="s">
        <v>136</v>
      </c>
      <c r="C5560" s="103">
        <v>22</v>
      </c>
      <c r="D5560" s="103">
        <v>12221</v>
      </c>
      <c r="E5560" s="162">
        <v>44310</v>
      </c>
    </row>
    <row r="5561" spans="1:5" x14ac:dyDescent="0.2">
      <c r="A5561" s="103">
        <v>3787</v>
      </c>
      <c r="B5561" t="s">
        <v>128</v>
      </c>
      <c r="C5561" s="103">
        <v>21</v>
      </c>
      <c r="D5561" s="103">
        <v>13197</v>
      </c>
      <c r="E5561" s="162">
        <v>44310</v>
      </c>
    </row>
    <row r="5562" spans="1:5" x14ac:dyDescent="0.2">
      <c r="A5562" s="103">
        <v>3797</v>
      </c>
      <c r="B5562" t="s">
        <v>112</v>
      </c>
      <c r="C5562" s="103">
        <v>18</v>
      </c>
      <c r="D5562" s="103">
        <v>11380</v>
      </c>
      <c r="E5562" s="162">
        <v>44310</v>
      </c>
    </row>
    <row r="5563" spans="1:5" x14ac:dyDescent="0.2">
      <c r="A5563" s="103">
        <v>3760</v>
      </c>
      <c r="B5563" t="s">
        <v>114</v>
      </c>
      <c r="C5563" s="103">
        <v>17</v>
      </c>
      <c r="D5563" s="103">
        <v>8403</v>
      </c>
      <c r="E5563" s="162">
        <v>44310</v>
      </c>
    </row>
    <row r="5564" spans="1:5" x14ac:dyDescent="0.2">
      <c r="A5564" s="103">
        <v>3743</v>
      </c>
      <c r="B5564" t="s">
        <v>131</v>
      </c>
      <c r="C5564" s="103">
        <v>16</v>
      </c>
      <c r="D5564" s="103">
        <v>12709</v>
      </c>
      <c r="E5564" s="162">
        <v>44310</v>
      </c>
    </row>
    <row r="5565" spans="1:5" x14ac:dyDescent="0.2">
      <c r="A5565" s="103">
        <v>1613</v>
      </c>
      <c r="B5565" t="s">
        <v>84</v>
      </c>
      <c r="C5565" s="103">
        <v>15</v>
      </c>
      <c r="D5565" s="103">
        <v>6832</v>
      </c>
      <c r="E5565" s="162">
        <v>44310</v>
      </c>
    </row>
    <row r="5566" spans="1:5" x14ac:dyDescent="0.2">
      <c r="A5566" s="103">
        <v>1626</v>
      </c>
      <c r="B5566" t="s">
        <v>79</v>
      </c>
      <c r="C5566" s="103">
        <v>14</v>
      </c>
      <c r="D5566" s="103">
        <v>6861</v>
      </c>
      <c r="E5566" s="162">
        <v>44310</v>
      </c>
    </row>
    <row r="5567" spans="1:5" x14ac:dyDescent="0.2">
      <c r="A5567" s="103">
        <v>3776</v>
      </c>
      <c r="B5567" t="s">
        <v>134</v>
      </c>
      <c r="C5567" s="103">
        <v>14</v>
      </c>
      <c r="D5567" s="103">
        <v>14359</v>
      </c>
      <c r="E5567" s="162">
        <v>44310</v>
      </c>
    </row>
    <row r="5568" spans="1:5" x14ac:dyDescent="0.2">
      <c r="A5568" s="103">
        <v>1603</v>
      </c>
      <c r="B5568" t="s">
        <v>89</v>
      </c>
      <c r="C5568" s="103">
        <v>1</v>
      </c>
      <c r="D5568" s="103">
        <v>3423</v>
      </c>
      <c r="E5568" s="162">
        <v>44310</v>
      </c>
    </row>
    <row r="5569" spans="1:5" x14ac:dyDescent="0.2">
      <c r="A5569" s="103">
        <v>3780</v>
      </c>
      <c r="B5569" t="s">
        <v>148</v>
      </c>
      <c r="C5569" s="103">
        <v>49</v>
      </c>
      <c r="D5569" s="103">
        <v>7962</v>
      </c>
      <c r="E5569" s="162">
        <v>44311</v>
      </c>
    </row>
    <row r="5570" spans="1:5" x14ac:dyDescent="0.2">
      <c r="A5570" s="103">
        <v>3843</v>
      </c>
      <c r="B5570" t="s">
        <v>125</v>
      </c>
      <c r="C5570" s="103">
        <v>37</v>
      </c>
      <c r="D5570" s="103">
        <v>10810</v>
      </c>
      <c r="E5570" s="162">
        <v>44311</v>
      </c>
    </row>
    <row r="5571" spans="1:5" x14ac:dyDescent="0.2">
      <c r="A5571" s="103">
        <v>3844</v>
      </c>
      <c r="B5571" t="s">
        <v>130</v>
      </c>
      <c r="C5571" s="103">
        <v>31</v>
      </c>
      <c r="D5571" s="103">
        <v>9726</v>
      </c>
      <c r="E5571" s="162">
        <v>44311</v>
      </c>
    </row>
    <row r="5572" spans="1:5" x14ac:dyDescent="0.2">
      <c r="A5572" s="103">
        <v>3846</v>
      </c>
      <c r="B5572" t="s">
        <v>120</v>
      </c>
      <c r="C5572" s="103">
        <v>24</v>
      </c>
      <c r="D5572" s="103">
        <v>6828</v>
      </c>
      <c r="E5572" s="162">
        <v>44311</v>
      </c>
    </row>
    <row r="5573" spans="1:5" x14ac:dyDescent="0.2">
      <c r="A5573" s="103">
        <v>3737</v>
      </c>
      <c r="B5573" t="s">
        <v>145</v>
      </c>
      <c r="C5573" s="103">
        <v>21</v>
      </c>
      <c r="D5573" s="103">
        <v>8075</v>
      </c>
      <c r="E5573" s="162">
        <v>44311</v>
      </c>
    </row>
    <row r="5574" spans="1:5" x14ac:dyDescent="0.2">
      <c r="A5574" s="103">
        <v>3761</v>
      </c>
      <c r="B5574" t="s">
        <v>140</v>
      </c>
      <c r="C5574" s="103">
        <v>20</v>
      </c>
      <c r="D5574" s="103">
        <v>10418</v>
      </c>
      <c r="E5574" s="162">
        <v>44311</v>
      </c>
    </row>
    <row r="5575" spans="1:5" x14ac:dyDescent="0.2">
      <c r="A5575" s="103">
        <v>3849</v>
      </c>
      <c r="B5575" t="s">
        <v>147</v>
      </c>
      <c r="C5575" s="103">
        <v>20</v>
      </c>
      <c r="D5575" s="103">
        <v>11875</v>
      </c>
      <c r="E5575" s="162">
        <v>44311</v>
      </c>
    </row>
    <row r="5576" spans="1:5" x14ac:dyDescent="0.2">
      <c r="A5576" s="103">
        <v>3742</v>
      </c>
      <c r="B5576" t="s">
        <v>121</v>
      </c>
      <c r="C5576" s="103">
        <v>20</v>
      </c>
      <c r="D5576" s="103">
        <v>7454</v>
      </c>
      <c r="E5576" s="162">
        <v>44311</v>
      </c>
    </row>
    <row r="5577" spans="1:5" x14ac:dyDescent="0.2">
      <c r="A5577" s="103">
        <v>3863</v>
      </c>
      <c r="B5577" t="s">
        <v>133</v>
      </c>
      <c r="C5577" s="103">
        <v>18</v>
      </c>
      <c r="D5577" s="103">
        <v>10980</v>
      </c>
      <c r="E5577" s="162">
        <v>44311</v>
      </c>
    </row>
    <row r="5578" spans="1:5" x14ac:dyDescent="0.2">
      <c r="A5578" s="103">
        <v>3715</v>
      </c>
      <c r="B5578" t="s">
        <v>122</v>
      </c>
      <c r="C5578" s="103">
        <v>18</v>
      </c>
      <c r="D5578" s="103">
        <v>6037</v>
      </c>
      <c r="E5578" s="162">
        <v>44311</v>
      </c>
    </row>
    <row r="5579" spans="1:5" x14ac:dyDescent="0.2">
      <c r="A5579" s="103">
        <v>3776</v>
      </c>
      <c r="B5579" t="s">
        <v>134</v>
      </c>
      <c r="C5579" s="103">
        <v>17</v>
      </c>
      <c r="D5579" s="103">
        <v>7992</v>
      </c>
      <c r="E5579" s="162">
        <v>44311</v>
      </c>
    </row>
    <row r="5580" spans="1:5" x14ac:dyDescent="0.2">
      <c r="A5580" s="103">
        <v>3784</v>
      </c>
      <c r="B5580" t="s">
        <v>136</v>
      </c>
      <c r="C5580" s="103">
        <v>17</v>
      </c>
      <c r="D5580" s="103">
        <v>6999</v>
      </c>
      <c r="E5580" s="162">
        <v>44311</v>
      </c>
    </row>
    <row r="5581" spans="1:5" x14ac:dyDescent="0.2">
      <c r="A5581" s="103">
        <v>3751</v>
      </c>
      <c r="B5581" t="s">
        <v>111</v>
      </c>
      <c r="C5581" s="103">
        <v>16</v>
      </c>
      <c r="D5581" s="103">
        <v>7839</v>
      </c>
      <c r="E5581" s="162">
        <v>44311</v>
      </c>
    </row>
    <row r="5582" spans="1:5" x14ac:dyDescent="0.2">
      <c r="A5582" s="103">
        <v>3764</v>
      </c>
      <c r="B5582" t="s">
        <v>139</v>
      </c>
      <c r="C5582" s="103">
        <v>16</v>
      </c>
      <c r="D5582" s="103">
        <v>7831</v>
      </c>
      <c r="E5582" s="162">
        <v>44311</v>
      </c>
    </row>
    <row r="5583" spans="1:5" x14ac:dyDescent="0.2">
      <c r="A5583" s="103">
        <v>3824</v>
      </c>
      <c r="B5583" t="s">
        <v>135</v>
      </c>
      <c r="C5583" s="103">
        <v>15</v>
      </c>
      <c r="D5583" s="103">
        <v>9317</v>
      </c>
      <c r="E5583" s="162">
        <v>44311</v>
      </c>
    </row>
    <row r="5584" spans="1:5" x14ac:dyDescent="0.2">
      <c r="A5584" s="103">
        <v>3788</v>
      </c>
      <c r="B5584" t="s">
        <v>127</v>
      </c>
      <c r="C5584" s="103">
        <v>14</v>
      </c>
      <c r="D5584" s="103">
        <v>9277</v>
      </c>
      <c r="E5584" s="162">
        <v>44311</v>
      </c>
    </row>
    <row r="5585" spans="1:5" x14ac:dyDescent="0.2">
      <c r="A5585" s="103">
        <v>3791</v>
      </c>
      <c r="B5585" t="s">
        <v>143</v>
      </c>
      <c r="C5585" s="103">
        <v>13</v>
      </c>
      <c r="D5585" s="103">
        <v>5932</v>
      </c>
      <c r="E5585" s="162">
        <v>44311</v>
      </c>
    </row>
    <row r="5586" spans="1:5" x14ac:dyDescent="0.2">
      <c r="A5586" s="103">
        <v>3842</v>
      </c>
      <c r="B5586" t="s">
        <v>137</v>
      </c>
      <c r="C5586" s="103">
        <v>12</v>
      </c>
      <c r="D5586" s="103">
        <v>7486</v>
      </c>
      <c r="E5586" s="162">
        <v>44311</v>
      </c>
    </row>
    <row r="5587" spans="1:5" x14ac:dyDescent="0.2">
      <c r="A5587" s="103">
        <v>1636</v>
      </c>
      <c r="B5587" t="s">
        <v>82</v>
      </c>
      <c r="C5587" s="103">
        <v>11</v>
      </c>
      <c r="D5587" s="103">
        <v>5548</v>
      </c>
      <c r="E5587" s="162">
        <v>44311</v>
      </c>
    </row>
    <row r="5588" spans="1:5" x14ac:dyDescent="0.2">
      <c r="A5588" s="103">
        <v>1626</v>
      </c>
      <c r="B5588" t="s">
        <v>79</v>
      </c>
      <c r="C5588" s="103">
        <v>10</v>
      </c>
      <c r="D5588" s="103">
        <v>3036</v>
      </c>
      <c r="E5588" s="162">
        <v>44311</v>
      </c>
    </row>
    <row r="5589" spans="1:5" x14ac:dyDescent="0.2">
      <c r="A5589" s="103">
        <v>3723</v>
      </c>
      <c r="B5589" t="s">
        <v>113</v>
      </c>
      <c r="C5589" s="103">
        <v>8</v>
      </c>
      <c r="D5589" s="103">
        <v>11914</v>
      </c>
      <c r="E5589" s="162">
        <v>44311</v>
      </c>
    </row>
    <row r="5590" spans="1:5" x14ac:dyDescent="0.2">
      <c r="A5590" s="103">
        <v>1604</v>
      </c>
      <c r="B5590" t="s">
        <v>86</v>
      </c>
      <c r="C5590" s="103">
        <v>8</v>
      </c>
      <c r="D5590" s="103">
        <v>4653</v>
      </c>
      <c r="E5590" s="162">
        <v>44311</v>
      </c>
    </row>
    <row r="5591" spans="1:5" x14ac:dyDescent="0.2">
      <c r="A5591" s="103">
        <v>1601</v>
      </c>
      <c r="B5591" t="s">
        <v>81</v>
      </c>
      <c r="C5591" s="103">
        <v>7</v>
      </c>
      <c r="D5591" s="103">
        <v>4963</v>
      </c>
      <c r="E5591" s="162">
        <v>44311</v>
      </c>
    </row>
    <row r="5592" spans="1:5" x14ac:dyDescent="0.2">
      <c r="A5592" s="103">
        <v>1619</v>
      </c>
      <c r="B5592" t="s">
        <v>83</v>
      </c>
      <c r="C5592" s="103">
        <v>7</v>
      </c>
      <c r="D5592" s="103">
        <v>5882</v>
      </c>
      <c r="E5592" s="162">
        <v>44311</v>
      </c>
    </row>
    <row r="5593" spans="1:5" x14ac:dyDescent="0.2">
      <c r="A5593" s="103">
        <v>1603</v>
      </c>
      <c r="B5593" t="s">
        <v>89</v>
      </c>
      <c r="C5593" s="103">
        <v>3</v>
      </c>
      <c r="D5593" s="103">
        <v>1356</v>
      </c>
      <c r="E5593" s="162">
        <v>44311</v>
      </c>
    </row>
    <row r="5594" spans="1:5" x14ac:dyDescent="0.2">
      <c r="A5594" s="103">
        <v>3849</v>
      </c>
      <c r="B5594" t="s">
        <v>147</v>
      </c>
      <c r="C5594" s="103">
        <v>60</v>
      </c>
      <c r="D5594" s="103">
        <v>14105</v>
      </c>
      <c r="E5594" s="162">
        <v>44312</v>
      </c>
    </row>
    <row r="5595" spans="1:5" x14ac:dyDescent="0.2">
      <c r="A5595" s="103">
        <v>3780</v>
      </c>
      <c r="B5595" t="s">
        <v>148</v>
      </c>
      <c r="C5595" s="103">
        <v>57</v>
      </c>
      <c r="D5595" s="103">
        <v>15731</v>
      </c>
      <c r="E5595" s="162">
        <v>44312</v>
      </c>
    </row>
    <row r="5596" spans="1:5" x14ac:dyDescent="0.2">
      <c r="A5596" s="103">
        <v>3843</v>
      </c>
      <c r="B5596" t="s">
        <v>125</v>
      </c>
      <c r="C5596" s="103">
        <v>50</v>
      </c>
      <c r="D5596" s="103">
        <v>18384</v>
      </c>
      <c r="E5596" s="162">
        <v>44312</v>
      </c>
    </row>
    <row r="5597" spans="1:5" x14ac:dyDescent="0.2">
      <c r="A5597" s="103">
        <v>5613</v>
      </c>
      <c r="B5597" t="s">
        <v>104</v>
      </c>
      <c r="C5597" s="103">
        <v>50</v>
      </c>
      <c r="D5597" s="103">
        <v>9220</v>
      </c>
      <c r="E5597" s="162">
        <v>44312</v>
      </c>
    </row>
    <row r="5598" spans="1:5" x14ac:dyDescent="0.2">
      <c r="A5598" s="103">
        <v>5603</v>
      </c>
      <c r="B5598" t="s">
        <v>109</v>
      </c>
      <c r="C5598" s="103">
        <v>46</v>
      </c>
      <c r="D5598" s="103">
        <v>6143</v>
      </c>
      <c r="E5598" s="162">
        <v>44312</v>
      </c>
    </row>
    <row r="5599" spans="1:5" x14ac:dyDescent="0.2">
      <c r="A5599" s="103">
        <v>3718</v>
      </c>
      <c r="B5599" t="s">
        <v>123</v>
      </c>
      <c r="C5599" s="103">
        <v>44</v>
      </c>
      <c r="D5599" s="103">
        <v>16569</v>
      </c>
      <c r="E5599" s="162">
        <v>44312</v>
      </c>
    </row>
    <row r="5600" spans="1:5" x14ac:dyDescent="0.2">
      <c r="A5600" s="103">
        <v>5602</v>
      </c>
      <c r="B5600" t="s">
        <v>107</v>
      </c>
      <c r="C5600" s="103">
        <v>37</v>
      </c>
      <c r="D5600" s="103">
        <v>11170</v>
      </c>
      <c r="E5600" s="162">
        <v>44312</v>
      </c>
    </row>
    <row r="5601" spans="1:5" x14ac:dyDescent="0.2">
      <c r="A5601" s="103">
        <v>5614</v>
      </c>
      <c r="B5601" t="s">
        <v>106</v>
      </c>
      <c r="C5601" s="103">
        <v>36</v>
      </c>
      <c r="D5601" s="103">
        <v>9863</v>
      </c>
      <c r="E5601" s="162">
        <v>44312</v>
      </c>
    </row>
    <row r="5602" spans="1:5" x14ac:dyDescent="0.2">
      <c r="A5602" s="103">
        <v>3867</v>
      </c>
      <c r="B5602" t="s">
        <v>144</v>
      </c>
      <c r="C5602" s="103">
        <v>36</v>
      </c>
      <c r="D5602" s="103">
        <v>16353</v>
      </c>
      <c r="E5602" s="162">
        <v>44312</v>
      </c>
    </row>
    <row r="5603" spans="1:5" x14ac:dyDescent="0.2">
      <c r="A5603" s="103">
        <v>3764</v>
      </c>
      <c r="B5603" t="s">
        <v>139</v>
      </c>
      <c r="C5603" s="103">
        <v>35</v>
      </c>
      <c r="D5603" s="103">
        <v>10099</v>
      </c>
      <c r="E5603" s="162">
        <v>44312</v>
      </c>
    </row>
    <row r="5604" spans="1:5" x14ac:dyDescent="0.2">
      <c r="A5604" s="103">
        <v>3761</v>
      </c>
      <c r="B5604" t="s">
        <v>140</v>
      </c>
      <c r="C5604" s="103">
        <v>35</v>
      </c>
      <c r="D5604" s="103">
        <v>16135</v>
      </c>
      <c r="E5604" s="162">
        <v>44312</v>
      </c>
    </row>
    <row r="5605" spans="1:5" x14ac:dyDescent="0.2">
      <c r="A5605" s="103">
        <v>3739</v>
      </c>
      <c r="B5605" t="s">
        <v>141</v>
      </c>
      <c r="C5605" s="103">
        <v>35</v>
      </c>
      <c r="D5605" s="103">
        <v>13447</v>
      </c>
      <c r="E5605" s="162">
        <v>44312</v>
      </c>
    </row>
    <row r="5606" spans="1:5" x14ac:dyDescent="0.2">
      <c r="A5606" s="103">
        <v>5620</v>
      </c>
      <c r="B5606" t="s">
        <v>110</v>
      </c>
      <c r="C5606" s="103">
        <v>34</v>
      </c>
      <c r="D5606" s="103">
        <v>9119</v>
      </c>
      <c r="E5606" s="162">
        <v>44312</v>
      </c>
    </row>
    <row r="5607" spans="1:5" x14ac:dyDescent="0.2">
      <c r="A5607" s="103">
        <v>3751</v>
      </c>
      <c r="B5607" t="s">
        <v>111</v>
      </c>
      <c r="C5607" s="103">
        <v>33</v>
      </c>
      <c r="D5607" s="103">
        <v>14702</v>
      </c>
      <c r="E5607" s="162">
        <v>44312</v>
      </c>
    </row>
    <row r="5608" spans="1:5" x14ac:dyDescent="0.2">
      <c r="A5608" s="103">
        <v>3860</v>
      </c>
      <c r="B5608" t="s">
        <v>115</v>
      </c>
      <c r="C5608" s="103">
        <v>33</v>
      </c>
      <c r="D5608" s="103">
        <v>10498</v>
      </c>
      <c r="E5608" s="162">
        <v>44312</v>
      </c>
    </row>
    <row r="5609" spans="1:5" x14ac:dyDescent="0.2">
      <c r="A5609" s="103">
        <v>3788</v>
      </c>
      <c r="B5609" t="s">
        <v>127</v>
      </c>
      <c r="C5609" s="103">
        <v>32</v>
      </c>
      <c r="D5609" s="103">
        <v>17015</v>
      </c>
      <c r="E5609" s="162">
        <v>44312</v>
      </c>
    </row>
    <row r="5610" spans="1:5" x14ac:dyDescent="0.2">
      <c r="A5610" s="103">
        <v>3787</v>
      </c>
      <c r="B5610" t="s">
        <v>128</v>
      </c>
      <c r="C5610" s="103">
        <v>32</v>
      </c>
      <c r="D5610" s="103">
        <v>13109</v>
      </c>
      <c r="E5610" s="162">
        <v>44312</v>
      </c>
    </row>
    <row r="5611" spans="1:5" x14ac:dyDescent="0.2">
      <c r="A5611" s="103">
        <v>3873</v>
      </c>
      <c r="B5611" t="s">
        <v>132</v>
      </c>
      <c r="C5611" s="103">
        <v>32</v>
      </c>
      <c r="D5611" s="103">
        <v>15151</v>
      </c>
      <c r="E5611" s="162">
        <v>44312</v>
      </c>
    </row>
    <row r="5612" spans="1:5" x14ac:dyDescent="0.2">
      <c r="A5612" s="103">
        <v>3863</v>
      </c>
      <c r="B5612" t="s">
        <v>133</v>
      </c>
      <c r="C5612" s="103">
        <v>32</v>
      </c>
      <c r="D5612" s="103">
        <v>15893</v>
      </c>
      <c r="E5612" s="162">
        <v>44312</v>
      </c>
    </row>
    <row r="5613" spans="1:5" x14ac:dyDescent="0.2">
      <c r="A5613" s="103">
        <v>3784</v>
      </c>
      <c r="B5613" t="s">
        <v>136</v>
      </c>
      <c r="C5613" s="103">
        <v>31</v>
      </c>
      <c r="D5613" s="103">
        <v>11586</v>
      </c>
      <c r="E5613" s="162">
        <v>44312</v>
      </c>
    </row>
    <row r="5614" spans="1:5" x14ac:dyDescent="0.2">
      <c r="A5614" s="103">
        <v>3742</v>
      </c>
      <c r="B5614" t="s">
        <v>121</v>
      </c>
      <c r="C5614" s="103">
        <v>30</v>
      </c>
      <c r="D5614" s="103">
        <v>13145</v>
      </c>
      <c r="E5614" s="162">
        <v>44312</v>
      </c>
    </row>
    <row r="5615" spans="1:5" x14ac:dyDescent="0.2">
      <c r="A5615" s="103">
        <v>3723</v>
      </c>
      <c r="B5615" t="s">
        <v>113</v>
      </c>
      <c r="C5615" s="103">
        <v>28</v>
      </c>
      <c r="D5615" s="103">
        <v>14424</v>
      </c>
      <c r="E5615" s="162">
        <v>44312</v>
      </c>
    </row>
    <row r="5616" spans="1:5" x14ac:dyDescent="0.2">
      <c r="A5616" s="103">
        <v>5619</v>
      </c>
      <c r="B5616" t="s">
        <v>102</v>
      </c>
      <c r="C5616" s="103">
        <v>28</v>
      </c>
      <c r="D5616" s="103">
        <v>12835</v>
      </c>
      <c r="E5616" s="162">
        <v>44312</v>
      </c>
    </row>
    <row r="5617" spans="1:5" x14ac:dyDescent="0.2">
      <c r="A5617" s="103">
        <v>5605</v>
      </c>
      <c r="B5617" t="s">
        <v>101</v>
      </c>
      <c r="C5617" s="103">
        <v>27</v>
      </c>
      <c r="D5617" s="103">
        <v>14289</v>
      </c>
      <c r="E5617" s="162">
        <v>44312</v>
      </c>
    </row>
    <row r="5618" spans="1:5" x14ac:dyDescent="0.2">
      <c r="A5618" s="103">
        <v>5615</v>
      </c>
      <c r="B5618" t="s">
        <v>105</v>
      </c>
      <c r="C5618" s="103">
        <v>27</v>
      </c>
      <c r="D5618" s="103">
        <v>10246</v>
      </c>
      <c r="E5618" s="162">
        <v>44312</v>
      </c>
    </row>
    <row r="5619" spans="1:5" x14ac:dyDescent="0.2">
      <c r="A5619" s="103">
        <v>3736</v>
      </c>
      <c r="B5619" t="s">
        <v>146</v>
      </c>
      <c r="C5619" s="103">
        <v>27</v>
      </c>
      <c r="D5619" s="103">
        <v>11279</v>
      </c>
      <c r="E5619" s="162">
        <v>44312</v>
      </c>
    </row>
    <row r="5620" spans="1:5" x14ac:dyDescent="0.2">
      <c r="A5620" s="103">
        <v>5606</v>
      </c>
      <c r="B5620" t="s">
        <v>108</v>
      </c>
      <c r="C5620" s="103">
        <v>27</v>
      </c>
      <c r="D5620" s="103">
        <v>6580</v>
      </c>
      <c r="E5620" s="162">
        <v>44312</v>
      </c>
    </row>
    <row r="5621" spans="1:5" x14ac:dyDescent="0.2">
      <c r="A5621" s="103">
        <v>1608</v>
      </c>
      <c r="B5621" t="s">
        <v>78</v>
      </c>
      <c r="C5621" s="103">
        <v>26</v>
      </c>
      <c r="D5621" s="103">
        <v>10740</v>
      </c>
      <c r="E5621" s="162">
        <v>44312</v>
      </c>
    </row>
    <row r="5622" spans="1:5" x14ac:dyDescent="0.2">
      <c r="A5622" s="103">
        <v>3752</v>
      </c>
      <c r="B5622" t="s">
        <v>142</v>
      </c>
      <c r="C5622" s="103">
        <v>26</v>
      </c>
      <c r="D5622" s="103">
        <v>12698</v>
      </c>
      <c r="E5622" s="162">
        <v>44312</v>
      </c>
    </row>
    <row r="5623" spans="1:5" x14ac:dyDescent="0.2">
      <c r="A5623" s="103">
        <v>3842</v>
      </c>
      <c r="B5623" t="s">
        <v>137</v>
      </c>
      <c r="C5623" s="103">
        <v>25</v>
      </c>
      <c r="D5623" s="103">
        <v>12136</v>
      </c>
      <c r="E5623" s="162">
        <v>44312</v>
      </c>
    </row>
    <row r="5624" spans="1:5" x14ac:dyDescent="0.2">
      <c r="A5624" s="103">
        <v>5617</v>
      </c>
      <c r="B5624" t="s">
        <v>103</v>
      </c>
      <c r="C5624" s="103">
        <v>25</v>
      </c>
      <c r="D5624" s="103">
        <v>13800</v>
      </c>
      <c r="E5624" s="162">
        <v>44312</v>
      </c>
    </row>
    <row r="5625" spans="1:5" x14ac:dyDescent="0.2">
      <c r="A5625" s="103">
        <v>3715</v>
      </c>
      <c r="B5625" t="s">
        <v>122</v>
      </c>
      <c r="C5625" s="103">
        <v>25</v>
      </c>
      <c r="D5625" s="103">
        <v>11044</v>
      </c>
      <c r="E5625" s="162">
        <v>44312</v>
      </c>
    </row>
    <row r="5626" spans="1:5" x14ac:dyDescent="0.2">
      <c r="A5626" s="103">
        <v>3859</v>
      </c>
      <c r="B5626" t="s">
        <v>117</v>
      </c>
      <c r="C5626" s="103">
        <v>23</v>
      </c>
      <c r="D5626" s="103">
        <v>13198</v>
      </c>
      <c r="E5626" s="162">
        <v>44312</v>
      </c>
    </row>
    <row r="5627" spans="1:5" x14ac:dyDescent="0.2">
      <c r="A5627" s="103">
        <v>3737</v>
      </c>
      <c r="B5627" t="s">
        <v>145</v>
      </c>
      <c r="C5627" s="103">
        <v>22</v>
      </c>
      <c r="D5627" s="103">
        <v>11760</v>
      </c>
      <c r="E5627" s="162">
        <v>44312</v>
      </c>
    </row>
    <row r="5628" spans="1:5" x14ac:dyDescent="0.2">
      <c r="A5628" s="103">
        <v>3797</v>
      </c>
      <c r="B5628" t="s">
        <v>112</v>
      </c>
      <c r="C5628" s="103">
        <v>21</v>
      </c>
      <c r="D5628" s="103">
        <v>9135</v>
      </c>
      <c r="E5628" s="162">
        <v>44312</v>
      </c>
    </row>
    <row r="5629" spans="1:5" x14ac:dyDescent="0.2">
      <c r="A5629" s="103">
        <v>3743</v>
      </c>
      <c r="B5629" t="s">
        <v>131</v>
      </c>
      <c r="C5629" s="103">
        <v>21</v>
      </c>
      <c r="D5629" s="103">
        <v>12982</v>
      </c>
      <c r="E5629" s="162">
        <v>44312</v>
      </c>
    </row>
    <row r="5630" spans="1:5" x14ac:dyDescent="0.2">
      <c r="A5630" s="103">
        <v>3767</v>
      </c>
      <c r="B5630" t="s">
        <v>126</v>
      </c>
      <c r="C5630" s="103">
        <v>20</v>
      </c>
      <c r="D5630" s="103">
        <v>9638</v>
      </c>
      <c r="E5630" s="162">
        <v>44312</v>
      </c>
    </row>
    <row r="5631" spans="1:5" x14ac:dyDescent="0.2">
      <c r="A5631" s="103">
        <v>1619</v>
      </c>
      <c r="B5631" t="s">
        <v>83</v>
      </c>
      <c r="C5631" s="103">
        <v>19</v>
      </c>
      <c r="D5631" s="103">
        <v>6932</v>
      </c>
      <c r="E5631" s="162">
        <v>44312</v>
      </c>
    </row>
    <row r="5632" spans="1:5" x14ac:dyDescent="0.2">
      <c r="A5632" s="103">
        <v>1604</v>
      </c>
      <c r="B5632" t="s">
        <v>86</v>
      </c>
      <c r="C5632" s="103">
        <v>18</v>
      </c>
      <c r="D5632" s="103">
        <v>5509</v>
      </c>
      <c r="E5632" s="162">
        <v>44312</v>
      </c>
    </row>
    <row r="5633" spans="1:5" x14ac:dyDescent="0.2">
      <c r="A5633" s="103">
        <v>3776</v>
      </c>
      <c r="B5633" t="s">
        <v>134</v>
      </c>
      <c r="C5633" s="103">
        <v>16</v>
      </c>
      <c r="D5633" s="103">
        <v>12857</v>
      </c>
      <c r="E5633" s="162">
        <v>44312</v>
      </c>
    </row>
    <row r="5634" spans="1:5" x14ac:dyDescent="0.2">
      <c r="A5634" s="103">
        <v>3722</v>
      </c>
      <c r="B5634" t="s">
        <v>99</v>
      </c>
      <c r="C5634" s="103">
        <v>15</v>
      </c>
      <c r="D5634" s="103">
        <v>6726</v>
      </c>
      <c r="E5634" s="162">
        <v>44312</v>
      </c>
    </row>
    <row r="5635" spans="1:5" x14ac:dyDescent="0.2">
      <c r="A5635" s="103">
        <v>3795</v>
      </c>
      <c r="B5635" t="s">
        <v>138</v>
      </c>
      <c r="C5635" s="103">
        <v>14</v>
      </c>
      <c r="D5635" s="103">
        <v>11104</v>
      </c>
      <c r="E5635" s="162">
        <v>44312</v>
      </c>
    </row>
    <row r="5636" spans="1:5" x14ac:dyDescent="0.2">
      <c r="A5636" s="103">
        <v>1607</v>
      </c>
      <c r="B5636" t="s">
        <v>87</v>
      </c>
      <c r="C5636" s="103">
        <v>13</v>
      </c>
      <c r="D5636" s="103">
        <v>8718</v>
      </c>
      <c r="E5636" s="162">
        <v>44312</v>
      </c>
    </row>
    <row r="5637" spans="1:5" x14ac:dyDescent="0.2">
      <c r="A5637" s="103">
        <v>1602</v>
      </c>
      <c r="B5637" t="s">
        <v>88</v>
      </c>
      <c r="C5637" s="103">
        <v>13</v>
      </c>
      <c r="D5637" s="103">
        <v>5700</v>
      </c>
      <c r="E5637" s="162">
        <v>44312</v>
      </c>
    </row>
    <row r="5638" spans="1:5" x14ac:dyDescent="0.2">
      <c r="A5638" s="103">
        <v>1632</v>
      </c>
      <c r="B5638" t="s">
        <v>85</v>
      </c>
      <c r="C5638" s="103">
        <v>11</v>
      </c>
      <c r="D5638" s="103">
        <v>3793</v>
      </c>
      <c r="E5638" s="162">
        <v>44312</v>
      </c>
    </row>
    <row r="5639" spans="1:5" x14ac:dyDescent="0.2">
      <c r="A5639" s="103">
        <v>1605</v>
      </c>
      <c r="B5639" t="s">
        <v>80</v>
      </c>
      <c r="C5639" s="103">
        <v>10</v>
      </c>
      <c r="D5639" s="103">
        <v>4783</v>
      </c>
      <c r="E5639" s="162">
        <v>44312</v>
      </c>
    </row>
    <row r="5640" spans="1:5" x14ac:dyDescent="0.2">
      <c r="A5640" s="103">
        <v>1601</v>
      </c>
      <c r="B5640" t="s">
        <v>81</v>
      </c>
      <c r="C5640" s="103">
        <v>10</v>
      </c>
      <c r="D5640" s="103">
        <v>4760</v>
      </c>
      <c r="E5640" s="162">
        <v>44312</v>
      </c>
    </row>
    <row r="5641" spans="1:5" x14ac:dyDescent="0.2">
      <c r="A5641" s="103">
        <v>3760</v>
      </c>
      <c r="B5641" t="s">
        <v>114</v>
      </c>
      <c r="C5641" s="103">
        <v>10</v>
      </c>
      <c r="D5641" s="103">
        <v>9364</v>
      </c>
      <c r="E5641" s="162">
        <v>44312</v>
      </c>
    </row>
    <row r="5642" spans="1:5" x14ac:dyDescent="0.2">
      <c r="A5642" s="103">
        <v>1626</v>
      </c>
      <c r="B5642" t="s">
        <v>79</v>
      </c>
      <c r="C5642" s="103">
        <v>9</v>
      </c>
      <c r="D5642" s="103">
        <v>5299</v>
      </c>
      <c r="E5642" s="162">
        <v>44312</v>
      </c>
    </row>
    <row r="5643" spans="1:5" x14ac:dyDescent="0.2">
      <c r="A5643" s="103">
        <v>1603</v>
      </c>
      <c r="B5643" t="s">
        <v>89</v>
      </c>
      <c r="C5643" s="103">
        <v>4</v>
      </c>
      <c r="D5643" s="103">
        <v>1711</v>
      </c>
      <c r="E5643" s="162">
        <v>44312</v>
      </c>
    </row>
    <row r="5644" spans="1:5" x14ac:dyDescent="0.2">
      <c r="A5644" s="103">
        <v>5613</v>
      </c>
      <c r="B5644" t="s">
        <v>104</v>
      </c>
      <c r="C5644" s="103">
        <v>49</v>
      </c>
      <c r="D5644" s="103">
        <v>4387</v>
      </c>
      <c r="E5644" s="162">
        <v>44313</v>
      </c>
    </row>
    <row r="5645" spans="1:5" x14ac:dyDescent="0.2">
      <c r="A5645" s="103">
        <v>3780</v>
      </c>
      <c r="B5645" t="s">
        <v>148</v>
      </c>
      <c r="C5645" s="103">
        <v>49</v>
      </c>
      <c r="D5645" s="103">
        <v>12397</v>
      </c>
      <c r="E5645" s="162">
        <v>44313</v>
      </c>
    </row>
    <row r="5646" spans="1:5" x14ac:dyDescent="0.2">
      <c r="A5646" s="103">
        <v>5603</v>
      </c>
      <c r="B5646" t="s">
        <v>109</v>
      </c>
      <c r="C5646" s="103">
        <v>46</v>
      </c>
      <c r="D5646" s="103">
        <v>4631</v>
      </c>
      <c r="E5646" s="162">
        <v>44313</v>
      </c>
    </row>
    <row r="5647" spans="1:5" x14ac:dyDescent="0.2">
      <c r="A5647" s="103">
        <v>3849</v>
      </c>
      <c r="B5647" t="s">
        <v>147</v>
      </c>
      <c r="C5647" s="103">
        <v>38</v>
      </c>
      <c r="D5647" s="103">
        <v>9129</v>
      </c>
      <c r="E5647" s="162">
        <v>44313</v>
      </c>
    </row>
    <row r="5648" spans="1:5" x14ac:dyDescent="0.2">
      <c r="A5648" s="103">
        <v>3751</v>
      </c>
      <c r="B5648" t="s">
        <v>111</v>
      </c>
      <c r="C5648" s="103">
        <v>36</v>
      </c>
      <c r="D5648" s="103">
        <v>9012</v>
      </c>
      <c r="E5648" s="162">
        <v>44313</v>
      </c>
    </row>
    <row r="5649" spans="1:5" x14ac:dyDescent="0.2">
      <c r="A5649" s="103">
        <v>3788</v>
      </c>
      <c r="B5649" t="s">
        <v>127</v>
      </c>
      <c r="C5649" s="103">
        <v>36</v>
      </c>
      <c r="D5649" s="103">
        <v>11879</v>
      </c>
      <c r="E5649" s="162">
        <v>44313</v>
      </c>
    </row>
    <row r="5650" spans="1:5" x14ac:dyDescent="0.2">
      <c r="A5650" s="103">
        <v>3783</v>
      </c>
      <c r="B5650" t="s">
        <v>124</v>
      </c>
      <c r="C5650" s="103">
        <v>35</v>
      </c>
      <c r="D5650" s="103">
        <v>13333</v>
      </c>
      <c r="E5650" s="162">
        <v>44313</v>
      </c>
    </row>
    <row r="5651" spans="1:5" x14ac:dyDescent="0.2">
      <c r="A5651" s="103">
        <v>3761</v>
      </c>
      <c r="B5651" t="s">
        <v>140</v>
      </c>
      <c r="C5651" s="103">
        <v>34</v>
      </c>
      <c r="D5651" s="103">
        <v>10923</v>
      </c>
      <c r="E5651" s="162">
        <v>44313</v>
      </c>
    </row>
    <row r="5652" spans="1:5" x14ac:dyDescent="0.2">
      <c r="A5652" s="103">
        <v>3859</v>
      </c>
      <c r="B5652" t="s">
        <v>117</v>
      </c>
      <c r="C5652" s="103">
        <v>34</v>
      </c>
      <c r="D5652" s="103">
        <v>13866</v>
      </c>
      <c r="E5652" s="162">
        <v>44313</v>
      </c>
    </row>
    <row r="5653" spans="1:5" x14ac:dyDescent="0.2">
      <c r="A5653" s="103">
        <v>3739</v>
      </c>
      <c r="B5653" t="s">
        <v>141</v>
      </c>
      <c r="C5653" s="103">
        <v>33</v>
      </c>
      <c r="D5653" s="103">
        <v>10481</v>
      </c>
      <c r="E5653" s="162">
        <v>44313</v>
      </c>
    </row>
    <row r="5654" spans="1:5" x14ac:dyDescent="0.2">
      <c r="A5654" s="103">
        <v>5606</v>
      </c>
      <c r="B5654" t="s">
        <v>108</v>
      </c>
      <c r="C5654" s="103">
        <v>32</v>
      </c>
      <c r="D5654" s="103">
        <v>6339</v>
      </c>
      <c r="E5654" s="162">
        <v>44313</v>
      </c>
    </row>
    <row r="5655" spans="1:5" x14ac:dyDescent="0.2">
      <c r="A5655" s="103">
        <v>5620</v>
      </c>
      <c r="B5655" t="s">
        <v>110</v>
      </c>
      <c r="C5655" s="103">
        <v>32</v>
      </c>
      <c r="D5655" s="103">
        <v>10357</v>
      </c>
      <c r="E5655" s="162">
        <v>44313</v>
      </c>
    </row>
    <row r="5656" spans="1:5" x14ac:dyDescent="0.2">
      <c r="A5656" s="103">
        <v>3844</v>
      </c>
      <c r="B5656" t="s">
        <v>130</v>
      </c>
      <c r="C5656" s="103">
        <v>31</v>
      </c>
      <c r="D5656" s="103">
        <v>11196</v>
      </c>
      <c r="E5656" s="162">
        <v>44313</v>
      </c>
    </row>
    <row r="5657" spans="1:5" x14ac:dyDescent="0.2">
      <c r="A5657" s="103">
        <v>3873</v>
      </c>
      <c r="B5657" t="s">
        <v>132</v>
      </c>
      <c r="C5657" s="103">
        <v>31</v>
      </c>
      <c r="D5657" s="103">
        <v>13104</v>
      </c>
      <c r="E5657" s="162">
        <v>44313</v>
      </c>
    </row>
    <row r="5658" spans="1:5" x14ac:dyDescent="0.2">
      <c r="A5658" s="103">
        <v>5615</v>
      </c>
      <c r="B5658" t="s">
        <v>105</v>
      </c>
      <c r="C5658" s="103">
        <v>30</v>
      </c>
      <c r="D5658" s="103">
        <v>9002</v>
      </c>
      <c r="E5658" s="162">
        <v>44313</v>
      </c>
    </row>
    <row r="5659" spans="1:5" x14ac:dyDescent="0.2">
      <c r="A5659" s="103">
        <v>3752</v>
      </c>
      <c r="B5659" t="s">
        <v>142</v>
      </c>
      <c r="C5659" s="103">
        <v>29</v>
      </c>
      <c r="D5659" s="103">
        <v>11407</v>
      </c>
      <c r="E5659" s="162">
        <v>44313</v>
      </c>
    </row>
    <row r="5660" spans="1:5" x14ac:dyDescent="0.2">
      <c r="A5660" s="103">
        <v>3846</v>
      </c>
      <c r="B5660" t="s">
        <v>120</v>
      </c>
      <c r="C5660" s="103">
        <v>29</v>
      </c>
      <c r="D5660" s="103">
        <v>10217</v>
      </c>
      <c r="E5660" s="162">
        <v>44313</v>
      </c>
    </row>
    <row r="5661" spans="1:5" x14ac:dyDescent="0.2">
      <c r="A5661" s="103">
        <v>3842</v>
      </c>
      <c r="B5661" t="s">
        <v>137</v>
      </c>
      <c r="C5661" s="103">
        <v>28</v>
      </c>
      <c r="D5661" s="103">
        <v>11088</v>
      </c>
      <c r="E5661" s="162">
        <v>44313</v>
      </c>
    </row>
    <row r="5662" spans="1:5" x14ac:dyDescent="0.2">
      <c r="A5662" s="103">
        <v>3795</v>
      </c>
      <c r="B5662" t="s">
        <v>138</v>
      </c>
      <c r="C5662" s="103">
        <v>28</v>
      </c>
      <c r="D5662" s="103">
        <v>13530</v>
      </c>
      <c r="E5662" s="162">
        <v>44313</v>
      </c>
    </row>
    <row r="5663" spans="1:5" x14ac:dyDescent="0.2">
      <c r="A5663" s="103">
        <v>5602</v>
      </c>
      <c r="B5663" t="s">
        <v>107</v>
      </c>
      <c r="C5663" s="103">
        <v>28</v>
      </c>
      <c r="D5663" s="103">
        <v>12436</v>
      </c>
      <c r="E5663" s="162">
        <v>44313</v>
      </c>
    </row>
    <row r="5664" spans="1:5" x14ac:dyDescent="0.2">
      <c r="A5664" s="103">
        <v>3787</v>
      </c>
      <c r="B5664" t="s">
        <v>128</v>
      </c>
      <c r="C5664" s="103">
        <v>26</v>
      </c>
      <c r="D5664" s="103">
        <v>11778</v>
      </c>
      <c r="E5664" s="162">
        <v>44313</v>
      </c>
    </row>
    <row r="5665" spans="1:5" x14ac:dyDescent="0.2">
      <c r="A5665" s="103">
        <v>3764</v>
      </c>
      <c r="B5665" t="s">
        <v>139</v>
      </c>
      <c r="C5665" s="103">
        <v>26</v>
      </c>
      <c r="D5665" s="103">
        <v>12901</v>
      </c>
      <c r="E5665" s="162">
        <v>44313</v>
      </c>
    </row>
    <row r="5666" spans="1:5" x14ac:dyDescent="0.2">
      <c r="A5666" s="103">
        <v>3791</v>
      </c>
      <c r="B5666" t="s">
        <v>143</v>
      </c>
      <c r="C5666" s="103">
        <v>26</v>
      </c>
      <c r="D5666" s="103">
        <v>6289</v>
      </c>
      <c r="E5666" s="162">
        <v>44313</v>
      </c>
    </row>
    <row r="5667" spans="1:5" x14ac:dyDescent="0.2">
      <c r="A5667" s="103">
        <v>3723</v>
      </c>
      <c r="B5667" t="s">
        <v>113</v>
      </c>
      <c r="C5667" s="103">
        <v>25</v>
      </c>
      <c r="D5667" s="103">
        <v>14839</v>
      </c>
      <c r="E5667" s="162">
        <v>44313</v>
      </c>
    </row>
    <row r="5668" spans="1:5" x14ac:dyDescent="0.2">
      <c r="A5668" s="103">
        <v>3767</v>
      </c>
      <c r="B5668" t="s">
        <v>126</v>
      </c>
      <c r="C5668" s="103">
        <v>24</v>
      </c>
      <c r="D5668" s="103">
        <v>11873</v>
      </c>
      <c r="E5668" s="162">
        <v>44313</v>
      </c>
    </row>
    <row r="5669" spans="1:5" x14ac:dyDescent="0.2">
      <c r="A5669" s="103">
        <v>3765</v>
      </c>
      <c r="B5669" t="s">
        <v>119</v>
      </c>
      <c r="C5669" s="103">
        <v>24</v>
      </c>
      <c r="D5669" s="103">
        <v>13322</v>
      </c>
      <c r="E5669" s="162">
        <v>44313</v>
      </c>
    </row>
    <row r="5670" spans="1:5" x14ac:dyDescent="0.2">
      <c r="A5670" s="103">
        <v>3776</v>
      </c>
      <c r="B5670" t="s">
        <v>134</v>
      </c>
      <c r="C5670" s="103">
        <v>24</v>
      </c>
      <c r="D5670" s="103">
        <v>10577</v>
      </c>
      <c r="E5670" s="162">
        <v>44313</v>
      </c>
    </row>
    <row r="5671" spans="1:5" x14ac:dyDescent="0.2">
      <c r="A5671" s="103">
        <v>3824</v>
      </c>
      <c r="B5671" t="s">
        <v>135</v>
      </c>
      <c r="C5671" s="103">
        <v>24</v>
      </c>
      <c r="D5671" s="103">
        <v>12302</v>
      </c>
      <c r="E5671" s="162">
        <v>44313</v>
      </c>
    </row>
    <row r="5672" spans="1:5" x14ac:dyDescent="0.2">
      <c r="A5672" s="103">
        <v>5617</v>
      </c>
      <c r="B5672" t="s">
        <v>103</v>
      </c>
      <c r="C5672" s="103">
        <v>23</v>
      </c>
      <c r="D5672" s="103">
        <v>10259</v>
      </c>
      <c r="E5672" s="162">
        <v>44313</v>
      </c>
    </row>
    <row r="5673" spans="1:5" x14ac:dyDescent="0.2">
      <c r="A5673" s="103">
        <v>1602</v>
      </c>
      <c r="B5673" t="s">
        <v>88</v>
      </c>
      <c r="C5673" s="103">
        <v>23</v>
      </c>
      <c r="D5673" s="103">
        <v>7563</v>
      </c>
      <c r="E5673" s="162">
        <v>44313</v>
      </c>
    </row>
    <row r="5674" spans="1:5" x14ac:dyDescent="0.2">
      <c r="A5674" s="103">
        <v>3863</v>
      </c>
      <c r="B5674" t="s">
        <v>133</v>
      </c>
      <c r="C5674" s="103">
        <v>22</v>
      </c>
      <c r="D5674" s="103">
        <v>12721</v>
      </c>
      <c r="E5674" s="162">
        <v>44313</v>
      </c>
    </row>
    <row r="5675" spans="1:5" x14ac:dyDescent="0.2">
      <c r="A5675" s="103">
        <v>3742</v>
      </c>
      <c r="B5675" t="s">
        <v>121</v>
      </c>
      <c r="C5675" s="103">
        <v>22</v>
      </c>
      <c r="D5675" s="103">
        <v>8984</v>
      </c>
      <c r="E5675" s="162">
        <v>44313</v>
      </c>
    </row>
    <row r="5676" spans="1:5" x14ac:dyDescent="0.2">
      <c r="A5676" s="103">
        <v>1636</v>
      </c>
      <c r="B5676" t="s">
        <v>82</v>
      </c>
      <c r="C5676" s="103">
        <v>21</v>
      </c>
      <c r="D5676" s="103">
        <v>12325</v>
      </c>
      <c r="E5676" s="162">
        <v>44313</v>
      </c>
    </row>
    <row r="5677" spans="1:5" x14ac:dyDescent="0.2">
      <c r="A5677" s="103">
        <v>5619</v>
      </c>
      <c r="B5677" t="s">
        <v>102</v>
      </c>
      <c r="C5677" s="103">
        <v>21</v>
      </c>
      <c r="D5677" s="103">
        <v>12294</v>
      </c>
      <c r="E5677" s="162">
        <v>44313</v>
      </c>
    </row>
    <row r="5678" spans="1:5" x14ac:dyDescent="0.2">
      <c r="A5678" s="103">
        <v>5614</v>
      </c>
      <c r="B5678" t="s">
        <v>106</v>
      </c>
      <c r="C5678" s="103">
        <v>21</v>
      </c>
      <c r="D5678" s="103">
        <v>4846</v>
      </c>
      <c r="E5678" s="162">
        <v>44313</v>
      </c>
    </row>
    <row r="5679" spans="1:5" x14ac:dyDescent="0.2">
      <c r="A5679" s="103">
        <v>3806</v>
      </c>
      <c r="B5679" t="s">
        <v>118</v>
      </c>
      <c r="C5679" s="103">
        <v>21</v>
      </c>
      <c r="D5679" s="103">
        <v>7241</v>
      </c>
      <c r="E5679" s="162">
        <v>44313</v>
      </c>
    </row>
    <row r="5680" spans="1:5" x14ac:dyDescent="0.2">
      <c r="A5680" s="103">
        <v>3784</v>
      </c>
      <c r="B5680" t="s">
        <v>136</v>
      </c>
      <c r="C5680" s="103">
        <v>20</v>
      </c>
      <c r="D5680" s="103">
        <v>8886</v>
      </c>
      <c r="E5680" s="162">
        <v>44313</v>
      </c>
    </row>
    <row r="5681" spans="1:5" x14ac:dyDescent="0.2">
      <c r="A5681" s="103">
        <v>3736</v>
      </c>
      <c r="B5681" t="s">
        <v>146</v>
      </c>
      <c r="C5681" s="103">
        <v>18</v>
      </c>
      <c r="D5681" s="103">
        <v>6727</v>
      </c>
      <c r="E5681" s="162">
        <v>44313</v>
      </c>
    </row>
    <row r="5682" spans="1:5" x14ac:dyDescent="0.2">
      <c r="A5682" s="103">
        <v>3797</v>
      </c>
      <c r="B5682" t="s">
        <v>112</v>
      </c>
      <c r="C5682" s="103">
        <v>17</v>
      </c>
      <c r="D5682" s="103">
        <v>12693</v>
      </c>
      <c r="E5682" s="162">
        <v>44313</v>
      </c>
    </row>
    <row r="5683" spans="1:5" x14ac:dyDescent="0.2">
      <c r="A5683" s="103">
        <v>3760</v>
      </c>
      <c r="B5683" t="s">
        <v>114</v>
      </c>
      <c r="C5683" s="103">
        <v>17</v>
      </c>
      <c r="D5683" s="103">
        <v>10979</v>
      </c>
      <c r="E5683" s="162">
        <v>44313</v>
      </c>
    </row>
    <row r="5684" spans="1:5" x14ac:dyDescent="0.2">
      <c r="A5684" s="103">
        <v>1607</v>
      </c>
      <c r="B5684" t="s">
        <v>87</v>
      </c>
      <c r="C5684" s="103">
        <v>17</v>
      </c>
      <c r="D5684" s="103">
        <v>3685</v>
      </c>
      <c r="E5684" s="162">
        <v>44313</v>
      </c>
    </row>
    <row r="5685" spans="1:5" x14ac:dyDescent="0.2">
      <c r="A5685" s="103">
        <v>5605</v>
      </c>
      <c r="B5685" t="s">
        <v>101</v>
      </c>
      <c r="C5685" s="103">
        <v>15</v>
      </c>
      <c r="D5685" s="103">
        <v>11730</v>
      </c>
      <c r="E5685" s="162">
        <v>44313</v>
      </c>
    </row>
    <row r="5686" spans="1:5" x14ac:dyDescent="0.2">
      <c r="A5686" s="103">
        <v>1608</v>
      </c>
      <c r="B5686" t="s">
        <v>78</v>
      </c>
      <c r="C5686" s="103">
        <v>14</v>
      </c>
      <c r="D5686" s="103">
        <v>7626</v>
      </c>
      <c r="E5686" s="162">
        <v>44313</v>
      </c>
    </row>
    <row r="5687" spans="1:5" x14ac:dyDescent="0.2">
      <c r="A5687" s="103">
        <v>1613</v>
      </c>
      <c r="B5687" t="s">
        <v>84</v>
      </c>
      <c r="C5687" s="103">
        <v>12</v>
      </c>
      <c r="D5687" s="103">
        <v>7168</v>
      </c>
      <c r="E5687" s="162">
        <v>44313</v>
      </c>
    </row>
    <row r="5688" spans="1:5" x14ac:dyDescent="0.2">
      <c r="A5688" s="103">
        <v>1605</v>
      </c>
      <c r="B5688" t="s">
        <v>80</v>
      </c>
      <c r="C5688" s="103">
        <v>7</v>
      </c>
      <c r="D5688" s="103">
        <v>3874</v>
      </c>
      <c r="E5688" s="162">
        <v>44313</v>
      </c>
    </row>
    <row r="5689" spans="1:5" x14ac:dyDescent="0.2">
      <c r="A5689" s="103">
        <v>1603</v>
      </c>
      <c r="B5689" t="s">
        <v>89</v>
      </c>
      <c r="C5689" s="103">
        <v>6</v>
      </c>
      <c r="D5689" s="103">
        <v>2568</v>
      </c>
      <c r="E5689" s="162">
        <v>44313</v>
      </c>
    </row>
    <row r="5690" spans="1:5" x14ac:dyDescent="0.2">
      <c r="A5690" s="103">
        <v>3844</v>
      </c>
      <c r="B5690" t="s">
        <v>130</v>
      </c>
      <c r="C5690" s="103">
        <v>47</v>
      </c>
      <c r="D5690" s="103">
        <v>15942</v>
      </c>
      <c r="E5690" s="162">
        <v>44314</v>
      </c>
    </row>
    <row r="5691" spans="1:5" x14ac:dyDescent="0.2">
      <c r="A5691" s="103">
        <v>5603</v>
      </c>
      <c r="B5691" t="s">
        <v>109</v>
      </c>
      <c r="C5691" s="103">
        <v>45</v>
      </c>
      <c r="D5691" s="103">
        <v>4803</v>
      </c>
      <c r="E5691" s="162">
        <v>44314</v>
      </c>
    </row>
    <row r="5692" spans="1:5" x14ac:dyDescent="0.2">
      <c r="A5692" s="103">
        <v>3867</v>
      </c>
      <c r="B5692" t="s">
        <v>144</v>
      </c>
      <c r="C5692" s="103">
        <v>44</v>
      </c>
      <c r="D5692" s="103">
        <v>11795</v>
      </c>
      <c r="E5692" s="162">
        <v>44314</v>
      </c>
    </row>
    <row r="5693" spans="1:5" x14ac:dyDescent="0.2">
      <c r="A5693" s="103">
        <v>5613</v>
      </c>
      <c r="B5693" t="s">
        <v>104</v>
      </c>
      <c r="C5693" s="103">
        <v>42</v>
      </c>
      <c r="D5693" s="103">
        <v>5616</v>
      </c>
      <c r="E5693" s="162">
        <v>44314</v>
      </c>
    </row>
    <row r="5694" spans="1:5" x14ac:dyDescent="0.2">
      <c r="A5694" s="103">
        <v>3843</v>
      </c>
      <c r="B5694" t="s">
        <v>125</v>
      </c>
      <c r="C5694" s="103">
        <v>37</v>
      </c>
      <c r="D5694" s="103">
        <v>12342</v>
      </c>
      <c r="E5694" s="162">
        <v>44314</v>
      </c>
    </row>
    <row r="5695" spans="1:5" x14ac:dyDescent="0.2">
      <c r="A5695" s="103">
        <v>3846</v>
      </c>
      <c r="B5695" t="s">
        <v>120</v>
      </c>
      <c r="C5695" s="103">
        <v>32</v>
      </c>
      <c r="D5695" s="103">
        <v>10414</v>
      </c>
      <c r="E5695" s="162">
        <v>44314</v>
      </c>
    </row>
    <row r="5696" spans="1:5" x14ac:dyDescent="0.2">
      <c r="A5696" s="103">
        <v>3751</v>
      </c>
      <c r="B5696" t="s">
        <v>111</v>
      </c>
      <c r="C5696" s="103">
        <v>31</v>
      </c>
      <c r="D5696" s="103">
        <v>12289</v>
      </c>
      <c r="E5696" s="162">
        <v>44314</v>
      </c>
    </row>
    <row r="5697" spans="1:5" x14ac:dyDescent="0.2">
      <c r="A5697" s="103">
        <v>3859</v>
      </c>
      <c r="B5697" t="s">
        <v>117</v>
      </c>
      <c r="C5697" s="103">
        <v>30</v>
      </c>
      <c r="D5697" s="103">
        <v>13223</v>
      </c>
      <c r="E5697" s="162">
        <v>44314</v>
      </c>
    </row>
    <row r="5698" spans="1:5" x14ac:dyDescent="0.2">
      <c r="A5698" s="103">
        <v>3860</v>
      </c>
      <c r="B5698" t="s">
        <v>115</v>
      </c>
      <c r="C5698" s="103">
        <v>29</v>
      </c>
      <c r="D5698" s="103">
        <v>11621</v>
      </c>
      <c r="E5698" s="162">
        <v>44314</v>
      </c>
    </row>
    <row r="5699" spans="1:5" x14ac:dyDescent="0.2">
      <c r="A5699" s="103">
        <v>3824</v>
      </c>
      <c r="B5699" t="s">
        <v>135</v>
      </c>
      <c r="C5699" s="103">
        <v>28</v>
      </c>
      <c r="D5699" s="103">
        <v>10293</v>
      </c>
      <c r="E5699" s="162">
        <v>44314</v>
      </c>
    </row>
    <row r="5700" spans="1:5" x14ac:dyDescent="0.2">
      <c r="A5700" s="103">
        <v>3784</v>
      </c>
      <c r="B5700" t="s">
        <v>136</v>
      </c>
      <c r="C5700" s="103">
        <v>28</v>
      </c>
      <c r="D5700" s="103">
        <v>9984</v>
      </c>
      <c r="E5700" s="162">
        <v>44314</v>
      </c>
    </row>
    <row r="5701" spans="1:5" x14ac:dyDescent="0.2">
      <c r="A5701" s="103">
        <v>3788</v>
      </c>
      <c r="B5701" t="s">
        <v>127</v>
      </c>
      <c r="C5701" s="103">
        <v>27</v>
      </c>
      <c r="D5701" s="103">
        <v>17679</v>
      </c>
      <c r="E5701" s="162">
        <v>44314</v>
      </c>
    </row>
    <row r="5702" spans="1:5" x14ac:dyDescent="0.2">
      <c r="A5702" s="103">
        <v>3723</v>
      </c>
      <c r="B5702" t="s">
        <v>113</v>
      </c>
      <c r="C5702" s="103">
        <v>27</v>
      </c>
      <c r="D5702" s="103">
        <v>14771</v>
      </c>
      <c r="E5702" s="162">
        <v>44314</v>
      </c>
    </row>
    <row r="5703" spans="1:5" x14ac:dyDescent="0.2">
      <c r="A5703" s="103">
        <v>3764</v>
      </c>
      <c r="B5703" t="s">
        <v>139</v>
      </c>
      <c r="C5703" s="103">
        <v>27</v>
      </c>
      <c r="D5703" s="103">
        <v>7537</v>
      </c>
      <c r="E5703" s="162">
        <v>44314</v>
      </c>
    </row>
    <row r="5704" spans="1:5" x14ac:dyDescent="0.2">
      <c r="A5704" s="103">
        <v>3806</v>
      </c>
      <c r="B5704" t="s">
        <v>118</v>
      </c>
      <c r="C5704" s="103">
        <v>27</v>
      </c>
      <c r="D5704" s="103">
        <v>7130</v>
      </c>
      <c r="E5704" s="162">
        <v>44314</v>
      </c>
    </row>
    <row r="5705" spans="1:5" x14ac:dyDescent="0.2">
      <c r="A5705" s="103">
        <v>5602</v>
      </c>
      <c r="B5705" t="s">
        <v>107</v>
      </c>
      <c r="C5705" s="103">
        <v>27</v>
      </c>
      <c r="D5705" s="103">
        <v>8368</v>
      </c>
      <c r="E5705" s="162">
        <v>44314</v>
      </c>
    </row>
    <row r="5706" spans="1:5" x14ac:dyDescent="0.2">
      <c r="A5706" s="103">
        <v>3787</v>
      </c>
      <c r="B5706" t="s">
        <v>128</v>
      </c>
      <c r="C5706" s="103">
        <v>26</v>
      </c>
      <c r="D5706" s="103">
        <v>10957</v>
      </c>
      <c r="E5706" s="162">
        <v>44314</v>
      </c>
    </row>
    <row r="5707" spans="1:5" x14ac:dyDescent="0.2">
      <c r="A5707" s="103">
        <v>3761</v>
      </c>
      <c r="B5707" t="s">
        <v>140</v>
      </c>
      <c r="C5707" s="103">
        <v>26</v>
      </c>
      <c r="D5707" s="103">
        <v>9270</v>
      </c>
      <c r="E5707" s="162">
        <v>44314</v>
      </c>
    </row>
    <row r="5708" spans="1:5" x14ac:dyDescent="0.2">
      <c r="A5708" s="103">
        <v>3873</v>
      </c>
      <c r="B5708" t="s">
        <v>132</v>
      </c>
      <c r="C5708" s="103">
        <v>26</v>
      </c>
      <c r="D5708" s="103">
        <v>14314</v>
      </c>
      <c r="E5708" s="162">
        <v>44314</v>
      </c>
    </row>
    <row r="5709" spans="1:5" x14ac:dyDescent="0.2">
      <c r="A5709" s="103">
        <v>5606</v>
      </c>
      <c r="B5709" t="s">
        <v>108</v>
      </c>
      <c r="C5709" s="103">
        <v>24</v>
      </c>
      <c r="D5709" s="103">
        <v>5018</v>
      </c>
      <c r="E5709" s="162">
        <v>44314</v>
      </c>
    </row>
    <row r="5710" spans="1:5" x14ac:dyDescent="0.2">
      <c r="A5710" s="103">
        <v>3842</v>
      </c>
      <c r="B5710" t="s">
        <v>137</v>
      </c>
      <c r="C5710" s="103">
        <v>23</v>
      </c>
      <c r="D5710" s="103">
        <v>12067</v>
      </c>
      <c r="E5710" s="162">
        <v>44314</v>
      </c>
    </row>
    <row r="5711" spans="1:5" x14ac:dyDescent="0.2">
      <c r="A5711" s="103">
        <v>3767</v>
      </c>
      <c r="B5711" t="s">
        <v>126</v>
      </c>
      <c r="C5711" s="103">
        <v>22</v>
      </c>
      <c r="D5711" s="103">
        <v>10658</v>
      </c>
      <c r="E5711" s="162">
        <v>44314</v>
      </c>
    </row>
    <row r="5712" spans="1:5" x14ac:dyDescent="0.2">
      <c r="A5712" s="103">
        <v>3737</v>
      </c>
      <c r="B5712" t="s">
        <v>145</v>
      </c>
      <c r="C5712" s="103">
        <v>22</v>
      </c>
      <c r="D5712" s="103">
        <v>11499</v>
      </c>
      <c r="E5712" s="162">
        <v>44314</v>
      </c>
    </row>
    <row r="5713" spans="1:5" x14ac:dyDescent="0.2">
      <c r="A5713" s="103">
        <v>3783</v>
      </c>
      <c r="B5713" t="s">
        <v>124</v>
      </c>
      <c r="C5713" s="103">
        <v>21</v>
      </c>
      <c r="D5713" s="103">
        <v>11732</v>
      </c>
      <c r="E5713" s="162">
        <v>44314</v>
      </c>
    </row>
    <row r="5714" spans="1:5" x14ac:dyDescent="0.2">
      <c r="A5714" s="103">
        <v>5617</v>
      </c>
      <c r="B5714" t="s">
        <v>103</v>
      </c>
      <c r="C5714" s="103">
        <v>21</v>
      </c>
      <c r="D5714" s="103">
        <v>7156</v>
      </c>
      <c r="E5714" s="162">
        <v>44314</v>
      </c>
    </row>
    <row r="5715" spans="1:5" x14ac:dyDescent="0.2">
      <c r="A5715" s="103">
        <v>3765</v>
      </c>
      <c r="B5715" t="s">
        <v>119</v>
      </c>
      <c r="C5715" s="103">
        <v>21</v>
      </c>
      <c r="D5715" s="103">
        <v>10712</v>
      </c>
      <c r="E5715" s="162">
        <v>44314</v>
      </c>
    </row>
    <row r="5716" spans="1:5" x14ac:dyDescent="0.2">
      <c r="A5716" s="103">
        <v>5620</v>
      </c>
      <c r="B5716" t="s">
        <v>110</v>
      </c>
      <c r="C5716" s="103">
        <v>21</v>
      </c>
      <c r="D5716" s="103">
        <v>5767</v>
      </c>
      <c r="E5716" s="162">
        <v>44314</v>
      </c>
    </row>
    <row r="5717" spans="1:5" x14ac:dyDescent="0.2">
      <c r="A5717" s="103">
        <v>3715</v>
      </c>
      <c r="B5717" t="s">
        <v>122</v>
      </c>
      <c r="C5717" s="103">
        <v>21</v>
      </c>
      <c r="D5717" s="103">
        <v>6211</v>
      </c>
      <c r="E5717" s="162">
        <v>44314</v>
      </c>
    </row>
    <row r="5718" spans="1:5" x14ac:dyDescent="0.2">
      <c r="A5718" s="103">
        <v>5615</v>
      </c>
      <c r="B5718" t="s">
        <v>105</v>
      </c>
      <c r="C5718" s="103">
        <v>20</v>
      </c>
      <c r="D5718" s="103">
        <v>9836</v>
      </c>
      <c r="E5718" s="162">
        <v>44314</v>
      </c>
    </row>
    <row r="5719" spans="1:5" x14ac:dyDescent="0.2">
      <c r="A5719" s="103">
        <v>5605</v>
      </c>
      <c r="B5719" t="s">
        <v>101</v>
      </c>
      <c r="C5719" s="103">
        <v>19</v>
      </c>
      <c r="D5719" s="103">
        <v>11785</v>
      </c>
      <c r="E5719" s="162">
        <v>44314</v>
      </c>
    </row>
    <row r="5720" spans="1:5" x14ac:dyDescent="0.2">
      <c r="A5720" s="103">
        <v>3791</v>
      </c>
      <c r="B5720" t="s">
        <v>143</v>
      </c>
      <c r="C5720" s="103">
        <v>17</v>
      </c>
      <c r="D5720" s="103">
        <v>7542</v>
      </c>
      <c r="E5720" s="162">
        <v>44314</v>
      </c>
    </row>
    <row r="5721" spans="1:5" x14ac:dyDescent="0.2">
      <c r="A5721" s="103">
        <v>1602</v>
      </c>
      <c r="B5721" t="s">
        <v>88</v>
      </c>
      <c r="C5721" s="103">
        <v>17</v>
      </c>
      <c r="D5721" s="103">
        <v>4553</v>
      </c>
      <c r="E5721" s="162">
        <v>44314</v>
      </c>
    </row>
    <row r="5722" spans="1:5" x14ac:dyDescent="0.2">
      <c r="A5722" s="103">
        <v>3776</v>
      </c>
      <c r="B5722" t="s">
        <v>134</v>
      </c>
      <c r="C5722" s="103">
        <v>17</v>
      </c>
      <c r="D5722" s="103">
        <v>11731</v>
      </c>
      <c r="E5722" s="162">
        <v>44314</v>
      </c>
    </row>
    <row r="5723" spans="1:5" x14ac:dyDescent="0.2">
      <c r="A5723" s="103">
        <v>5619</v>
      </c>
      <c r="B5723" t="s">
        <v>102</v>
      </c>
      <c r="C5723" s="103">
        <v>16</v>
      </c>
      <c r="D5723" s="103">
        <v>7327</v>
      </c>
      <c r="E5723" s="162">
        <v>44314</v>
      </c>
    </row>
    <row r="5724" spans="1:5" x14ac:dyDescent="0.2">
      <c r="A5724" s="103">
        <v>3743</v>
      </c>
      <c r="B5724" t="s">
        <v>131</v>
      </c>
      <c r="C5724" s="103">
        <v>16</v>
      </c>
      <c r="D5724" s="103">
        <v>11258</v>
      </c>
      <c r="E5724" s="162">
        <v>44314</v>
      </c>
    </row>
    <row r="5725" spans="1:5" x14ac:dyDescent="0.2">
      <c r="A5725" s="103">
        <v>1608</v>
      </c>
      <c r="B5725" t="s">
        <v>78</v>
      </c>
      <c r="C5725" s="103">
        <v>14</v>
      </c>
      <c r="D5725" s="103">
        <v>8296</v>
      </c>
      <c r="E5725" s="162">
        <v>44314</v>
      </c>
    </row>
    <row r="5726" spans="1:5" x14ac:dyDescent="0.2">
      <c r="A5726" s="103">
        <v>5621</v>
      </c>
      <c r="B5726" t="s">
        <v>100</v>
      </c>
      <c r="C5726" s="103">
        <v>14</v>
      </c>
      <c r="D5726" s="103">
        <v>8752</v>
      </c>
      <c r="E5726" s="162">
        <v>44314</v>
      </c>
    </row>
    <row r="5727" spans="1:5" x14ac:dyDescent="0.2">
      <c r="A5727" s="103">
        <v>1619</v>
      </c>
      <c r="B5727" t="s">
        <v>83</v>
      </c>
      <c r="C5727" s="103">
        <v>14</v>
      </c>
      <c r="D5727" s="103">
        <v>3579</v>
      </c>
      <c r="E5727" s="162">
        <v>44314</v>
      </c>
    </row>
    <row r="5728" spans="1:5" x14ac:dyDescent="0.2">
      <c r="A5728" s="103">
        <v>1613</v>
      </c>
      <c r="B5728" t="s">
        <v>84</v>
      </c>
      <c r="C5728" s="103">
        <v>14</v>
      </c>
      <c r="D5728" s="103">
        <v>5801</v>
      </c>
      <c r="E5728" s="162">
        <v>44314</v>
      </c>
    </row>
    <row r="5729" spans="1:5" x14ac:dyDescent="0.2">
      <c r="A5729" s="103">
        <v>1636</v>
      </c>
      <c r="B5729" t="s">
        <v>82</v>
      </c>
      <c r="C5729" s="103">
        <v>13</v>
      </c>
      <c r="D5729" s="103">
        <v>8901</v>
      </c>
      <c r="E5729" s="162">
        <v>44314</v>
      </c>
    </row>
    <row r="5730" spans="1:5" x14ac:dyDescent="0.2">
      <c r="A5730" s="103">
        <v>5614</v>
      </c>
      <c r="B5730" t="s">
        <v>106</v>
      </c>
      <c r="C5730" s="103">
        <v>13</v>
      </c>
      <c r="D5730" s="103">
        <v>2799</v>
      </c>
      <c r="E5730" s="162">
        <v>44314</v>
      </c>
    </row>
    <row r="5731" spans="1:5" x14ac:dyDescent="0.2">
      <c r="A5731" s="103">
        <v>1604</v>
      </c>
      <c r="B5731" t="s">
        <v>86</v>
      </c>
      <c r="C5731" s="103">
        <v>8</v>
      </c>
      <c r="D5731" s="103">
        <v>6309</v>
      </c>
      <c r="E5731" s="162">
        <v>44314</v>
      </c>
    </row>
    <row r="5732" spans="1:5" x14ac:dyDescent="0.2">
      <c r="A5732" s="103">
        <v>1607</v>
      </c>
      <c r="B5732" t="s">
        <v>87</v>
      </c>
      <c r="C5732" s="103">
        <v>7</v>
      </c>
      <c r="D5732" s="103">
        <v>3248</v>
      </c>
      <c r="E5732" s="162">
        <v>44314</v>
      </c>
    </row>
    <row r="5733" spans="1:5" x14ac:dyDescent="0.2">
      <c r="A5733" s="103">
        <v>1601</v>
      </c>
      <c r="B5733" t="s">
        <v>81</v>
      </c>
      <c r="C5733" s="103">
        <v>6</v>
      </c>
      <c r="D5733" s="103">
        <v>4177</v>
      </c>
      <c r="E5733" s="162">
        <v>44314</v>
      </c>
    </row>
    <row r="5734" spans="1:5" x14ac:dyDescent="0.2">
      <c r="A5734" s="103">
        <v>1605</v>
      </c>
      <c r="B5734" t="s">
        <v>80</v>
      </c>
      <c r="C5734" s="103">
        <v>5</v>
      </c>
      <c r="D5734" s="103">
        <v>1774</v>
      </c>
      <c r="E5734" s="162">
        <v>44314</v>
      </c>
    </row>
    <row r="5735" spans="1:5" x14ac:dyDescent="0.2">
      <c r="A5735" s="103">
        <v>1603</v>
      </c>
      <c r="B5735" t="s">
        <v>89</v>
      </c>
      <c r="C5735" s="103">
        <v>3</v>
      </c>
      <c r="D5735" s="103">
        <v>551</v>
      </c>
      <c r="E5735" s="162">
        <v>44314</v>
      </c>
    </row>
    <row r="5736" spans="1:5" x14ac:dyDescent="0.2">
      <c r="A5736" s="103">
        <v>5613</v>
      </c>
      <c r="B5736" t="s">
        <v>104</v>
      </c>
      <c r="C5736" s="103">
        <v>62</v>
      </c>
      <c r="D5736" s="103">
        <v>7687</v>
      </c>
      <c r="E5736" s="162">
        <v>44315</v>
      </c>
    </row>
    <row r="5737" spans="1:5" x14ac:dyDescent="0.2">
      <c r="A5737" s="103">
        <v>3849</v>
      </c>
      <c r="B5737" t="s">
        <v>147</v>
      </c>
      <c r="C5737" s="103">
        <v>58</v>
      </c>
      <c r="D5737" s="103">
        <v>14139</v>
      </c>
      <c r="E5737" s="162">
        <v>44315</v>
      </c>
    </row>
    <row r="5738" spans="1:5" x14ac:dyDescent="0.2">
      <c r="A5738" s="103">
        <v>5603</v>
      </c>
      <c r="B5738" t="s">
        <v>109</v>
      </c>
      <c r="C5738" s="103">
        <v>54</v>
      </c>
      <c r="D5738" s="103">
        <v>5554</v>
      </c>
      <c r="E5738" s="162">
        <v>44315</v>
      </c>
    </row>
    <row r="5739" spans="1:5" x14ac:dyDescent="0.2">
      <c r="A5739" s="103">
        <v>5614</v>
      </c>
      <c r="B5739" t="s">
        <v>106</v>
      </c>
      <c r="C5739" s="103">
        <v>47</v>
      </c>
      <c r="D5739" s="103">
        <v>8331</v>
      </c>
      <c r="E5739" s="162">
        <v>44315</v>
      </c>
    </row>
    <row r="5740" spans="1:5" x14ac:dyDescent="0.2">
      <c r="A5740" s="103">
        <v>3844</v>
      </c>
      <c r="B5740" t="s">
        <v>130</v>
      </c>
      <c r="C5740" s="103">
        <v>45</v>
      </c>
      <c r="D5740" s="103">
        <v>15665</v>
      </c>
      <c r="E5740" s="162">
        <v>44315</v>
      </c>
    </row>
    <row r="5741" spans="1:5" x14ac:dyDescent="0.2">
      <c r="A5741" s="103">
        <v>3736</v>
      </c>
      <c r="B5741" t="s">
        <v>146</v>
      </c>
      <c r="C5741" s="103">
        <v>42</v>
      </c>
      <c r="D5741" s="103">
        <v>12112</v>
      </c>
      <c r="E5741" s="162">
        <v>44315</v>
      </c>
    </row>
    <row r="5742" spans="1:5" x14ac:dyDescent="0.2">
      <c r="A5742" s="103">
        <v>3739</v>
      </c>
      <c r="B5742" t="s">
        <v>141</v>
      </c>
      <c r="C5742" s="103">
        <v>40</v>
      </c>
      <c r="D5742" s="103">
        <v>13133</v>
      </c>
      <c r="E5742" s="162">
        <v>44315</v>
      </c>
    </row>
    <row r="5743" spans="1:5" x14ac:dyDescent="0.2">
      <c r="A5743" s="103">
        <v>3780</v>
      </c>
      <c r="B5743" t="s">
        <v>148</v>
      </c>
      <c r="C5743" s="103">
        <v>38</v>
      </c>
      <c r="D5743" s="103">
        <v>6364</v>
      </c>
      <c r="E5743" s="162">
        <v>44315</v>
      </c>
    </row>
    <row r="5744" spans="1:5" x14ac:dyDescent="0.2">
      <c r="A5744" s="103">
        <v>5615</v>
      </c>
      <c r="B5744" t="s">
        <v>105</v>
      </c>
      <c r="C5744" s="103">
        <v>37</v>
      </c>
      <c r="D5744" s="103">
        <v>12978</v>
      </c>
      <c r="E5744" s="162">
        <v>44315</v>
      </c>
    </row>
    <row r="5745" spans="1:5" x14ac:dyDescent="0.2">
      <c r="A5745" s="103">
        <v>5620</v>
      </c>
      <c r="B5745" t="s">
        <v>110</v>
      </c>
      <c r="C5745" s="103">
        <v>37</v>
      </c>
      <c r="D5745" s="103">
        <v>5928</v>
      </c>
      <c r="E5745" s="162">
        <v>44315</v>
      </c>
    </row>
    <row r="5746" spans="1:5" x14ac:dyDescent="0.2">
      <c r="A5746" s="103">
        <v>3752</v>
      </c>
      <c r="B5746" t="s">
        <v>142</v>
      </c>
      <c r="C5746" s="103">
        <v>36</v>
      </c>
      <c r="D5746" s="103">
        <v>13070</v>
      </c>
      <c r="E5746" s="162">
        <v>44315</v>
      </c>
    </row>
    <row r="5747" spans="1:5" x14ac:dyDescent="0.2">
      <c r="A5747" s="103">
        <v>5606</v>
      </c>
      <c r="B5747" t="s">
        <v>108</v>
      </c>
      <c r="C5747" s="103">
        <v>35</v>
      </c>
      <c r="D5747" s="103">
        <v>6283</v>
      </c>
      <c r="E5747" s="162">
        <v>44315</v>
      </c>
    </row>
    <row r="5748" spans="1:5" x14ac:dyDescent="0.2">
      <c r="A5748" s="103">
        <v>3787</v>
      </c>
      <c r="B5748" t="s">
        <v>128</v>
      </c>
      <c r="C5748" s="103">
        <v>34</v>
      </c>
      <c r="D5748" s="103">
        <v>14952</v>
      </c>
      <c r="E5748" s="162">
        <v>44315</v>
      </c>
    </row>
    <row r="5749" spans="1:5" x14ac:dyDescent="0.2">
      <c r="A5749" s="103">
        <v>3867</v>
      </c>
      <c r="B5749" t="s">
        <v>144</v>
      </c>
      <c r="C5749" s="103">
        <v>34</v>
      </c>
      <c r="D5749" s="103">
        <v>16185</v>
      </c>
      <c r="E5749" s="162">
        <v>44315</v>
      </c>
    </row>
    <row r="5750" spans="1:5" x14ac:dyDescent="0.2">
      <c r="A5750" s="103">
        <v>5602</v>
      </c>
      <c r="B5750" t="s">
        <v>107</v>
      </c>
      <c r="C5750" s="103">
        <v>33</v>
      </c>
      <c r="D5750" s="103">
        <v>9093</v>
      </c>
      <c r="E5750" s="162">
        <v>44315</v>
      </c>
    </row>
    <row r="5751" spans="1:5" x14ac:dyDescent="0.2">
      <c r="A5751" s="103">
        <v>1608</v>
      </c>
      <c r="B5751" t="s">
        <v>78</v>
      </c>
      <c r="C5751" s="103">
        <v>32</v>
      </c>
      <c r="D5751" s="103">
        <v>13743</v>
      </c>
      <c r="E5751" s="162">
        <v>44315</v>
      </c>
    </row>
    <row r="5752" spans="1:5" x14ac:dyDescent="0.2">
      <c r="A5752" s="103">
        <v>5617</v>
      </c>
      <c r="B5752" t="s">
        <v>103</v>
      </c>
      <c r="C5752" s="103">
        <v>32</v>
      </c>
      <c r="D5752" s="103">
        <v>7972</v>
      </c>
      <c r="E5752" s="162">
        <v>44315</v>
      </c>
    </row>
    <row r="5753" spans="1:5" x14ac:dyDescent="0.2">
      <c r="A5753" s="103">
        <v>3824</v>
      </c>
      <c r="B5753" t="s">
        <v>135</v>
      </c>
      <c r="C5753" s="103">
        <v>32</v>
      </c>
      <c r="D5753" s="103">
        <v>14941</v>
      </c>
      <c r="E5753" s="162">
        <v>44315</v>
      </c>
    </row>
    <row r="5754" spans="1:5" x14ac:dyDescent="0.2">
      <c r="A5754" s="103">
        <v>3843</v>
      </c>
      <c r="B5754" t="s">
        <v>125</v>
      </c>
      <c r="C5754" s="103">
        <v>31</v>
      </c>
      <c r="D5754" s="103">
        <v>8261</v>
      </c>
      <c r="E5754" s="162">
        <v>44315</v>
      </c>
    </row>
    <row r="5755" spans="1:5" x14ac:dyDescent="0.2">
      <c r="A5755" s="103">
        <v>5605</v>
      </c>
      <c r="B5755" t="s">
        <v>101</v>
      </c>
      <c r="C5755" s="103">
        <v>31</v>
      </c>
      <c r="D5755" s="103">
        <v>9683</v>
      </c>
      <c r="E5755" s="162">
        <v>44315</v>
      </c>
    </row>
    <row r="5756" spans="1:5" x14ac:dyDescent="0.2">
      <c r="A5756" s="103">
        <v>1636</v>
      </c>
      <c r="B5756" t="s">
        <v>82</v>
      </c>
      <c r="C5756" s="103">
        <v>31</v>
      </c>
      <c r="D5756" s="103">
        <v>11603</v>
      </c>
      <c r="E5756" s="162">
        <v>44315</v>
      </c>
    </row>
    <row r="5757" spans="1:5" x14ac:dyDescent="0.2">
      <c r="A5757" s="103">
        <v>3723</v>
      </c>
      <c r="B5757" t="s">
        <v>113</v>
      </c>
      <c r="C5757" s="103">
        <v>30</v>
      </c>
      <c r="D5757" s="103">
        <v>16049</v>
      </c>
      <c r="E5757" s="162">
        <v>44315</v>
      </c>
    </row>
    <row r="5758" spans="1:5" x14ac:dyDescent="0.2">
      <c r="A5758" s="103">
        <v>1619</v>
      </c>
      <c r="B5758" t="s">
        <v>83</v>
      </c>
      <c r="C5758" s="103">
        <v>30</v>
      </c>
      <c r="D5758" s="103">
        <v>10323</v>
      </c>
      <c r="E5758" s="162">
        <v>44315</v>
      </c>
    </row>
    <row r="5759" spans="1:5" x14ac:dyDescent="0.2">
      <c r="A5759" s="103">
        <v>3860</v>
      </c>
      <c r="B5759" t="s">
        <v>115</v>
      </c>
      <c r="C5759" s="103">
        <v>30</v>
      </c>
      <c r="D5759" s="103">
        <v>11694</v>
      </c>
      <c r="E5759" s="162">
        <v>44315</v>
      </c>
    </row>
    <row r="5760" spans="1:5" x14ac:dyDescent="0.2">
      <c r="A5760" s="103">
        <v>3806</v>
      </c>
      <c r="B5760" t="s">
        <v>118</v>
      </c>
      <c r="C5760" s="103">
        <v>30</v>
      </c>
      <c r="D5760" s="103">
        <v>5254</v>
      </c>
      <c r="E5760" s="162">
        <v>44315</v>
      </c>
    </row>
    <row r="5761" spans="1:5" x14ac:dyDescent="0.2">
      <c r="A5761" s="103">
        <v>3846</v>
      </c>
      <c r="B5761" t="s">
        <v>120</v>
      </c>
      <c r="C5761" s="103">
        <v>29</v>
      </c>
      <c r="D5761" s="103">
        <v>11164</v>
      </c>
      <c r="E5761" s="162">
        <v>44315</v>
      </c>
    </row>
    <row r="5762" spans="1:5" x14ac:dyDescent="0.2">
      <c r="A5762" s="103">
        <v>3795</v>
      </c>
      <c r="B5762" t="s">
        <v>138</v>
      </c>
      <c r="C5762" s="103">
        <v>28</v>
      </c>
      <c r="D5762" s="103">
        <v>14543</v>
      </c>
      <c r="E5762" s="162">
        <v>44315</v>
      </c>
    </row>
    <row r="5763" spans="1:5" x14ac:dyDescent="0.2">
      <c r="A5763" s="103">
        <v>3715</v>
      </c>
      <c r="B5763" t="s">
        <v>122</v>
      </c>
      <c r="C5763" s="103">
        <v>28</v>
      </c>
      <c r="D5763" s="103">
        <v>12852</v>
      </c>
      <c r="E5763" s="162">
        <v>44315</v>
      </c>
    </row>
    <row r="5764" spans="1:5" x14ac:dyDescent="0.2">
      <c r="A5764" s="103">
        <v>3783</v>
      </c>
      <c r="B5764" t="s">
        <v>124</v>
      </c>
      <c r="C5764" s="103">
        <v>27</v>
      </c>
      <c r="D5764" s="103">
        <v>9822</v>
      </c>
      <c r="E5764" s="162">
        <v>44315</v>
      </c>
    </row>
    <row r="5765" spans="1:5" x14ac:dyDescent="0.2">
      <c r="A5765" s="103">
        <v>5621</v>
      </c>
      <c r="B5765" t="s">
        <v>100</v>
      </c>
      <c r="C5765" s="103">
        <v>25</v>
      </c>
      <c r="D5765" s="103">
        <v>9774</v>
      </c>
      <c r="E5765" s="162">
        <v>44315</v>
      </c>
    </row>
    <row r="5766" spans="1:5" x14ac:dyDescent="0.2">
      <c r="A5766" s="103">
        <v>5619</v>
      </c>
      <c r="B5766" t="s">
        <v>102</v>
      </c>
      <c r="C5766" s="103">
        <v>25</v>
      </c>
      <c r="D5766" s="103">
        <v>11285</v>
      </c>
      <c r="E5766" s="162">
        <v>44315</v>
      </c>
    </row>
    <row r="5767" spans="1:5" x14ac:dyDescent="0.2">
      <c r="A5767" s="103">
        <v>3767</v>
      </c>
      <c r="B5767" t="s">
        <v>126</v>
      </c>
      <c r="C5767" s="103">
        <v>24</v>
      </c>
      <c r="D5767" s="103">
        <v>9601</v>
      </c>
      <c r="E5767" s="162">
        <v>44315</v>
      </c>
    </row>
    <row r="5768" spans="1:5" x14ac:dyDescent="0.2">
      <c r="A5768" s="103">
        <v>3842</v>
      </c>
      <c r="B5768" t="s">
        <v>137</v>
      </c>
      <c r="C5768" s="103">
        <v>23</v>
      </c>
      <c r="D5768" s="103">
        <v>11280</v>
      </c>
      <c r="E5768" s="162">
        <v>44315</v>
      </c>
    </row>
    <row r="5769" spans="1:5" x14ac:dyDescent="0.2">
      <c r="A5769" s="103">
        <v>3797</v>
      </c>
      <c r="B5769" t="s">
        <v>112</v>
      </c>
      <c r="C5769" s="103">
        <v>23</v>
      </c>
      <c r="D5769" s="103">
        <v>9677</v>
      </c>
      <c r="E5769" s="162">
        <v>44315</v>
      </c>
    </row>
    <row r="5770" spans="1:5" x14ac:dyDescent="0.2">
      <c r="A5770" s="103">
        <v>1604</v>
      </c>
      <c r="B5770" t="s">
        <v>86</v>
      </c>
      <c r="C5770" s="103">
        <v>23</v>
      </c>
      <c r="D5770" s="103">
        <v>7991</v>
      </c>
      <c r="E5770" s="162">
        <v>44315</v>
      </c>
    </row>
    <row r="5771" spans="1:5" x14ac:dyDescent="0.2">
      <c r="A5771" s="103">
        <v>3791</v>
      </c>
      <c r="B5771" t="s">
        <v>143</v>
      </c>
      <c r="C5771" s="103">
        <v>23</v>
      </c>
      <c r="D5771" s="103">
        <v>7714</v>
      </c>
      <c r="E5771" s="162">
        <v>44315</v>
      </c>
    </row>
    <row r="5772" spans="1:5" x14ac:dyDescent="0.2">
      <c r="A5772" s="103">
        <v>3765</v>
      </c>
      <c r="B5772" t="s">
        <v>119</v>
      </c>
      <c r="C5772" s="103">
        <v>23</v>
      </c>
      <c r="D5772" s="103">
        <v>9278</v>
      </c>
      <c r="E5772" s="162">
        <v>44315</v>
      </c>
    </row>
    <row r="5773" spans="1:5" x14ac:dyDescent="0.2">
      <c r="A5773" s="103">
        <v>3743</v>
      </c>
      <c r="B5773" t="s">
        <v>131</v>
      </c>
      <c r="C5773" s="103">
        <v>23</v>
      </c>
      <c r="D5773" s="103">
        <v>11577</v>
      </c>
      <c r="E5773" s="162">
        <v>44315</v>
      </c>
    </row>
    <row r="5774" spans="1:5" x14ac:dyDescent="0.2">
      <c r="A5774" s="103">
        <v>3863</v>
      </c>
      <c r="B5774" t="s">
        <v>133</v>
      </c>
      <c r="C5774" s="103">
        <v>23</v>
      </c>
      <c r="D5774" s="103">
        <v>14199</v>
      </c>
      <c r="E5774" s="162">
        <v>44315</v>
      </c>
    </row>
    <row r="5775" spans="1:5" x14ac:dyDescent="0.2">
      <c r="A5775" s="103">
        <v>3760</v>
      </c>
      <c r="B5775" t="s">
        <v>114</v>
      </c>
      <c r="C5775" s="103">
        <v>20</v>
      </c>
      <c r="D5775" s="103">
        <v>5494</v>
      </c>
      <c r="E5775" s="162">
        <v>44315</v>
      </c>
    </row>
    <row r="5776" spans="1:5" x14ac:dyDescent="0.2">
      <c r="A5776" s="103">
        <v>1632</v>
      </c>
      <c r="B5776" t="s">
        <v>85</v>
      </c>
      <c r="C5776" s="103">
        <v>20</v>
      </c>
      <c r="D5776" s="103">
        <v>8201</v>
      </c>
      <c r="E5776" s="162">
        <v>44315</v>
      </c>
    </row>
    <row r="5777" spans="1:5" x14ac:dyDescent="0.2">
      <c r="A5777" s="103">
        <v>3859</v>
      </c>
      <c r="B5777" t="s">
        <v>117</v>
      </c>
      <c r="C5777" s="103">
        <v>19</v>
      </c>
      <c r="D5777" s="103">
        <v>8817</v>
      </c>
      <c r="E5777" s="162">
        <v>44315</v>
      </c>
    </row>
    <row r="5778" spans="1:5" x14ac:dyDescent="0.2">
      <c r="A5778" s="103">
        <v>1626</v>
      </c>
      <c r="B5778" t="s">
        <v>79</v>
      </c>
      <c r="C5778" s="103">
        <v>15</v>
      </c>
      <c r="D5778" s="103">
        <v>9946</v>
      </c>
      <c r="E5778" s="162">
        <v>44315</v>
      </c>
    </row>
    <row r="5779" spans="1:5" x14ac:dyDescent="0.2">
      <c r="A5779" s="103">
        <v>1613</v>
      </c>
      <c r="B5779" t="s">
        <v>84</v>
      </c>
      <c r="C5779" s="103">
        <v>9</v>
      </c>
      <c r="D5779" s="103">
        <v>3555</v>
      </c>
      <c r="E5779" s="162">
        <v>44315</v>
      </c>
    </row>
    <row r="5780" spans="1:5" x14ac:dyDescent="0.2">
      <c r="A5780" s="103">
        <v>1605</v>
      </c>
      <c r="B5780" t="s">
        <v>80</v>
      </c>
      <c r="C5780" s="103">
        <v>7</v>
      </c>
      <c r="D5780" s="103">
        <v>2516</v>
      </c>
      <c r="E5780" s="162">
        <v>44315</v>
      </c>
    </row>
    <row r="5781" spans="1:5" x14ac:dyDescent="0.2">
      <c r="A5781" s="103">
        <v>5613</v>
      </c>
      <c r="B5781" t="s">
        <v>104</v>
      </c>
      <c r="C5781" s="103">
        <v>81</v>
      </c>
      <c r="D5781" s="103">
        <v>7159</v>
      </c>
      <c r="E5781" s="162">
        <v>44316</v>
      </c>
    </row>
    <row r="5782" spans="1:5" x14ac:dyDescent="0.2">
      <c r="A5782" s="103">
        <v>3736</v>
      </c>
      <c r="B5782" t="s">
        <v>146</v>
      </c>
      <c r="C5782" s="103">
        <v>52</v>
      </c>
      <c r="D5782" s="103">
        <v>7961</v>
      </c>
      <c r="E5782" s="162">
        <v>44316</v>
      </c>
    </row>
    <row r="5783" spans="1:5" x14ac:dyDescent="0.2">
      <c r="A5783" s="103">
        <v>5614</v>
      </c>
      <c r="B5783" t="s">
        <v>106</v>
      </c>
      <c r="C5783" s="103">
        <v>47</v>
      </c>
      <c r="D5783" s="103">
        <v>12156</v>
      </c>
      <c r="E5783" s="162">
        <v>44316</v>
      </c>
    </row>
    <row r="5784" spans="1:5" x14ac:dyDescent="0.2">
      <c r="A5784" s="103">
        <v>5620</v>
      </c>
      <c r="B5784" t="s">
        <v>110</v>
      </c>
      <c r="C5784" s="103">
        <v>47</v>
      </c>
      <c r="D5784" s="103">
        <v>11093</v>
      </c>
      <c r="E5784" s="162">
        <v>44316</v>
      </c>
    </row>
    <row r="5785" spans="1:5" x14ac:dyDescent="0.2">
      <c r="A5785" s="103">
        <v>3824</v>
      </c>
      <c r="B5785" t="s">
        <v>135</v>
      </c>
      <c r="C5785" s="103">
        <v>44</v>
      </c>
      <c r="D5785" s="103">
        <v>13050</v>
      </c>
      <c r="E5785" s="162">
        <v>44316</v>
      </c>
    </row>
    <row r="5786" spans="1:5" x14ac:dyDescent="0.2">
      <c r="A5786" s="103">
        <v>3784</v>
      </c>
      <c r="B5786" t="s">
        <v>136</v>
      </c>
      <c r="C5786" s="103">
        <v>43</v>
      </c>
      <c r="D5786" s="103">
        <v>11382</v>
      </c>
      <c r="E5786" s="162">
        <v>44316</v>
      </c>
    </row>
    <row r="5787" spans="1:5" x14ac:dyDescent="0.2">
      <c r="A5787" s="103">
        <v>3715</v>
      </c>
      <c r="B5787" t="s">
        <v>122</v>
      </c>
      <c r="C5787" s="103">
        <v>41</v>
      </c>
      <c r="D5787" s="103">
        <v>12161</v>
      </c>
      <c r="E5787" s="162">
        <v>44316</v>
      </c>
    </row>
    <row r="5788" spans="1:5" x14ac:dyDescent="0.2">
      <c r="A5788" s="103">
        <v>3806</v>
      </c>
      <c r="B5788" t="s">
        <v>118</v>
      </c>
      <c r="C5788" s="103">
        <v>39</v>
      </c>
      <c r="D5788" s="103">
        <v>4042</v>
      </c>
      <c r="E5788" s="162">
        <v>44316</v>
      </c>
    </row>
    <row r="5789" spans="1:5" x14ac:dyDescent="0.2">
      <c r="A5789" s="103">
        <v>3783</v>
      </c>
      <c r="B5789" t="s">
        <v>124</v>
      </c>
      <c r="C5789" s="103">
        <v>37</v>
      </c>
      <c r="D5789" s="103">
        <v>15317</v>
      </c>
      <c r="E5789" s="162">
        <v>44316</v>
      </c>
    </row>
    <row r="5790" spans="1:5" x14ac:dyDescent="0.2">
      <c r="A5790" s="103">
        <v>3751</v>
      </c>
      <c r="B5790" t="s">
        <v>111</v>
      </c>
      <c r="C5790" s="103">
        <v>37</v>
      </c>
      <c r="D5790" s="103">
        <v>10747</v>
      </c>
      <c r="E5790" s="162">
        <v>44316</v>
      </c>
    </row>
    <row r="5791" spans="1:5" x14ac:dyDescent="0.2">
      <c r="A5791" s="103">
        <v>3739</v>
      </c>
      <c r="B5791" t="s">
        <v>141</v>
      </c>
      <c r="C5791" s="103">
        <v>37</v>
      </c>
      <c r="D5791" s="103">
        <v>13364</v>
      </c>
      <c r="E5791" s="162">
        <v>44316</v>
      </c>
    </row>
    <row r="5792" spans="1:5" x14ac:dyDescent="0.2">
      <c r="A5792" s="103">
        <v>5602</v>
      </c>
      <c r="B5792" t="s">
        <v>107</v>
      </c>
      <c r="C5792" s="103">
        <v>36</v>
      </c>
      <c r="D5792" s="103">
        <v>13250</v>
      </c>
      <c r="E5792" s="162">
        <v>44316</v>
      </c>
    </row>
    <row r="5793" spans="1:5" x14ac:dyDescent="0.2">
      <c r="A5793" s="103">
        <v>3780</v>
      </c>
      <c r="B5793" t="s">
        <v>148</v>
      </c>
      <c r="C5793" s="103">
        <v>35</v>
      </c>
      <c r="D5793" s="103">
        <v>9665</v>
      </c>
      <c r="E5793" s="162">
        <v>44316</v>
      </c>
    </row>
    <row r="5794" spans="1:5" x14ac:dyDescent="0.2">
      <c r="A5794" s="103">
        <v>5615</v>
      </c>
      <c r="B5794" t="s">
        <v>105</v>
      </c>
      <c r="C5794" s="103">
        <v>34</v>
      </c>
      <c r="D5794" s="103">
        <v>15884</v>
      </c>
      <c r="E5794" s="162">
        <v>44316</v>
      </c>
    </row>
    <row r="5795" spans="1:5" x14ac:dyDescent="0.2">
      <c r="A5795" s="103">
        <v>3767</v>
      </c>
      <c r="B5795" t="s">
        <v>126</v>
      </c>
      <c r="C5795" s="103">
        <v>33</v>
      </c>
      <c r="D5795" s="103">
        <v>12752</v>
      </c>
      <c r="E5795" s="162">
        <v>44316</v>
      </c>
    </row>
    <row r="5796" spans="1:5" x14ac:dyDescent="0.2">
      <c r="A5796" s="103">
        <v>3752</v>
      </c>
      <c r="B5796" t="s">
        <v>142</v>
      </c>
      <c r="C5796" s="103">
        <v>32</v>
      </c>
      <c r="D5796" s="103">
        <v>9458</v>
      </c>
      <c r="E5796" s="162">
        <v>44316</v>
      </c>
    </row>
    <row r="5797" spans="1:5" x14ac:dyDescent="0.2">
      <c r="A5797" s="103">
        <v>3791</v>
      </c>
      <c r="B5797" t="s">
        <v>143</v>
      </c>
      <c r="C5797" s="103">
        <v>31</v>
      </c>
      <c r="D5797" s="103">
        <v>8930</v>
      </c>
      <c r="E5797" s="162">
        <v>44316</v>
      </c>
    </row>
    <row r="5798" spans="1:5" x14ac:dyDescent="0.2">
      <c r="A5798" s="103">
        <v>3760</v>
      </c>
      <c r="B5798" t="s">
        <v>114</v>
      </c>
      <c r="C5798" s="103">
        <v>30</v>
      </c>
      <c r="D5798" s="103">
        <v>11069</v>
      </c>
      <c r="E5798" s="162">
        <v>44316</v>
      </c>
    </row>
    <row r="5799" spans="1:5" x14ac:dyDescent="0.2">
      <c r="A5799" s="103">
        <v>3764</v>
      </c>
      <c r="B5799" t="s">
        <v>139</v>
      </c>
      <c r="C5799" s="103">
        <v>30</v>
      </c>
      <c r="D5799" s="103">
        <v>11053</v>
      </c>
      <c r="E5799" s="162">
        <v>44316</v>
      </c>
    </row>
    <row r="5800" spans="1:5" x14ac:dyDescent="0.2">
      <c r="A5800" s="103">
        <v>3873</v>
      </c>
      <c r="B5800" t="s">
        <v>132</v>
      </c>
      <c r="C5800" s="103">
        <v>30</v>
      </c>
      <c r="D5800" s="103">
        <v>9680</v>
      </c>
      <c r="E5800" s="162">
        <v>44316</v>
      </c>
    </row>
    <row r="5801" spans="1:5" x14ac:dyDescent="0.2">
      <c r="A5801" s="103">
        <v>3788</v>
      </c>
      <c r="B5801" t="s">
        <v>127</v>
      </c>
      <c r="C5801" s="103">
        <v>29</v>
      </c>
      <c r="D5801" s="103">
        <v>12739</v>
      </c>
      <c r="E5801" s="162">
        <v>44316</v>
      </c>
    </row>
    <row r="5802" spans="1:5" x14ac:dyDescent="0.2">
      <c r="A5802" s="103">
        <v>1619</v>
      </c>
      <c r="B5802" t="s">
        <v>83</v>
      </c>
      <c r="C5802" s="103">
        <v>29</v>
      </c>
      <c r="D5802" s="103">
        <v>10929</v>
      </c>
      <c r="E5802" s="162">
        <v>44316</v>
      </c>
    </row>
    <row r="5803" spans="1:5" x14ac:dyDescent="0.2">
      <c r="A5803" s="103">
        <v>5621</v>
      </c>
      <c r="B5803" t="s">
        <v>100</v>
      </c>
      <c r="C5803" s="103">
        <v>28</v>
      </c>
      <c r="D5803" s="103">
        <v>10620</v>
      </c>
      <c r="E5803" s="162">
        <v>44316</v>
      </c>
    </row>
    <row r="5804" spans="1:5" x14ac:dyDescent="0.2">
      <c r="A5804" s="103">
        <v>1608</v>
      </c>
      <c r="B5804" t="s">
        <v>78</v>
      </c>
      <c r="C5804" s="103">
        <v>27</v>
      </c>
      <c r="D5804" s="103">
        <v>5912</v>
      </c>
      <c r="E5804" s="162">
        <v>44316</v>
      </c>
    </row>
    <row r="5805" spans="1:5" x14ac:dyDescent="0.2">
      <c r="A5805" s="103">
        <v>5617</v>
      </c>
      <c r="B5805" t="s">
        <v>103</v>
      </c>
      <c r="C5805" s="103">
        <v>27</v>
      </c>
      <c r="D5805" s="103">
        <v>12566</v>
      </c>
      <c r="E5805" s="162">
        <v>44316</v>
      </c>
    </row>
    <row r="5806" spans="1:5" x14ac:dyDescent="0.2">
      <c r="A5806" s="103">
        <v>3867</v>
      </c>
      <c r="B5806" t="s">
        <v>144</v>
      </c>
      <c r="C5806" s="103">
        <v>27</v>
      </c>
      <c r="D5806" s="103">
        <v>12103</v>
      </c>
      <c r="E5806" s="162">
        <v>44316</v>
      </c>
    </row>
    <row r="5807" spans="1:5" x14ac:dyDescent="0.2">
      <c r="A5807" s="103">
        <v>3863</v>
      </c>
      <c r="B5807" t="s">
        <v>133</v>
      </c>
      <c r="C5807" s="103">
        <v>27</v>
      </c>
      <c r="D5807" s="103">
        <v>10783</v>
      </c>
      <c r="E5807" s="162">
        <v>44316</v>
      </c>
    </row>
    <row r="5808" spans="1:5" x14ac:dyDescent="0.2">
      <c r="A5808" s="103">
        <v>3795</v>
      </c>
      <c r="B5808" t="s">
        <v>138</v>
      </c>
      <c r="C5808" s="103">
        <v>25</v>
      </c>
      <c r="D5808" s="103">
        <v>10861</v>
      </c>
      <c r="E5808" s="162">
        <v>44316</v>
      </c>
    </row>
    <row r="5809" spans="1:5" x14ac:dyDescent="0.2">
      <c r="A5809" s="103">
        <v>1604</v>
      </c>
      <c r="B5809" t="s">
        <v>86</v>
      </c>
      <c r="C5809" s="103">
        <v>25</v>
      </c>
      <c r="D5809" s="103">
        <v>7294</v>
      </c>
      <c r="E5809" s="162">
        <v>44316</v>
      </c>
    </row>
    <row r="5810" spans="1:5" x14ac:dyDescent="0.2">
      <c r="A5810" s="103">
        <v>3737</v>
      </c>
      <c r="B5810" t="s">
        <v>145</v>
      </c>
      <c r="C5810" s="103">
        <v>25</v>
      </c>
      <c r="D5810" s="103">
        <v>13063</v>
      </c>
      <c r="E5810" s="162">
        <v>44316</v>
      </c>
    </row>
    <row r="5811" spans="1:5" x14ac:dyDescent="0.2">
      <c r="A5811" s="103">
        <v>5605</v>
      </c>
      <c r="B5811" t="s">
        <v>101</v>
      </c>
      <c r="C5811" s="103">
        <v>23</v>
      </c>
      <c r="D5811" s="103">
        <v>14002</v>
      </c>
      <c r="E5811" s="162">
        <v>44316</v>
      </c>
    </row>
    <row r="5812" spans="1:5" x14ac:dyDescent="0.2">
      <c r="A5812" s="103">
        <v>3743</v>
      </c>
      <c r="B5812" t="s">
        <v>131</v>
      </c>
      <c r="C5812" s="103">
        <v>22</v>
      </c>
      <c r="D5812" s="103">
        <v>11041</v>
      </c>
      <c r="E5812" s="162">
        <v>44316</v>
      </c>
    </row>
    <row r="5813" spans="1:5" x14ac:dyDescent="0.2">
      <c r="A5813" s="103">
        <v>5603</v>
      </c>
      <c r="B5813" t="s">
        <v>109</v>
      </c>
      <c r="C5813" s="103">
        <v>21</v>
      </c>
      <c r="D5813" s="103">
        <v>2120</v>
      </c>
      <c r="E5813" s="162">
        <v>44316</v>
      </c>
    </row>
    <row r="5814" spans="1:5" x14ac:dyDescent="0.2">
      <c r="A5814" s="103">
        <v>1632</v>
      </c>
      <c r="B5814" t="s">
        <v>85</v>
      </c>
      <c r="C5814" s="103">
        <v>20</v>
      </c>
      <c r="D5814" s="103">
        <v>3226</v>
      </c>
      <c r="E5814" s="162">
        <v>44316</v>
      </c>
    </row>
    <row r="5815" spans="1:5" x14ac:dyDescent="0.2">
      <c r="A5815" s="103">
        <v>1607</v>
      </c>
      <c r="B5815" t="s">
        <v>87</v>
      </c>
      <c r="C5815" s="103">
        <v>20</v>
      </c>
      <c r="D5815" s="103">
        <v>9835</v>
      </c>
      <c r="E5815" s="162">
        <v>44316</v>
      </c>
    </row>
    <row r="5816" spans="1:5" x14ac:dyDescent="0.2">
      <c r="A5816" s="103">
        <v>3765</v>
      </c>
      <c r="B5816" t="s">
        <v>119</v>
      </c>
      <c r="C5816" s="103">
        <v>19</v>
      </c>
      <c r="D5816" s="103">
        <v>10326</v>
      </c>
      <c r="E5816" s="162">
        <v>44316</v>
      </c>
    </row>
    <row r="5817" spans="1:5" x14ac:dyDescent="0.2">
      <c r="A5817" s="103">
        <v>3860</v>
      </c>
      <c r="B5817" t="s">
        <v>115</v>
      </c>
      <c r="C5817" s="103">
        <v>18</v>
      </c>
      <c r="D5817" s="103">
        <v>7286</v>
      </c>
      <c r="E5817" s="162">
        <v>44316</v>
      </c>
    </row>
    <row r="5818" spans="1:5" x14ac:dyDescent="0.2">
      <c r="A5818" s="103">
        <v>1602</v>
      </c>
      <c r="B5818" t="s">
        <v>88</v>
      </c>
      <c r="C5818" s="103">
        <v>17</v>
      </c>
      <c r="D5818" s="103">
        <v>5384</v>
      </c>
      <c r="E5818" s="162">
        <v>44316</v>
      </c>
    </row>
    <row r="5819" spans="1:5" x14ac:dyDescent="0.2">
      <c r="A5819" s="103">
        <v>1605</v>
      </c>
      <c r="B5819" t="s">
        <v>80</v>
      </c>
      <c r="C5819" s="103">
        <v>13</v>
      </c>
      <c r="D5819" s="103">
        <v>5619</v>
      </c>
      <c r="E5819" s="162">
        <v>44316</v>
      </c>
    </row>
    <row r="5820" spans="1:5" x14ac:dyDescent="0.2">
      <c r="A5820" s="103">
        <v>3797</v>
      </c>
      <c r="B5820" t="s">
        <v>112</v>
      </c>
      <c r="C5820" s="103">
        <v>13</v>
      </c>
      <c r="D5820" s="103">
        <v>2965</v>
      </c>
      <c r="E5820" s="162">
        <v>44316</v>
      </c>
    </row>
    <row r="5821" spans="1:5" x14ac:dyDescent="0.2">
      <c r="A5821" s="103">
        <v>1626</v>
      </c>
      <c r="B5821" t="s">
        <v>79</v>
      </c>
      <c r="C5821" s="103">
        <v>10</v>
      </c>
      <c r="D5821" s="103">
        <v>8632</v>
      </c>
      <c r="E5821" s="162">
        <v>44316</v>
      </c>
    </row>
    <row r="5822" spans="1:5" x14ac:dyDescent="0.2">
      <c r="A5822" s="103">
        <v>1613</v>
      </c>
      <c r="B5822" t="s">
        <v>84</v>
      </c>
      <c r="C5822" s="103">
        <v>8</v>
      </c>
      <c r="D5822" s="103">
        <v>1813</v>
      </c>
      <c r="E5822" s="162">
        <v>44316</v>
      </c>
    </row>
    <row r="5823" spans="1:5" x14ac:dyDescent="0.2">
      <c r="A5823" s="103">
        <v>1601</v>
      </c>
      <c r="B5823" t="s">
        <v>81</v>
      </c>
      <c r="C5823" s="103">
        <v>6</v>
      </c>
      <c r="D5823" s="103">
        <v>3635</v>
      </c>
      <c r="E5823" s="162">
        <v>44316</v>
      </c>
    </row>
    <row r="5824" spans="1:5" x14ac:dyDescent="0.2">
      <c r="A5824" s="103">
        <v>3844</v>
      </c>
      <c r="B5824" t="s">
        <v>130</v>
      </c>
      <c r="C5824" s="103">
        <v>39</v>
      </c>
      <c r="D5824" s="103">
        <v>15716</v>
      </c>
      <c r="E5824" s="162">
        <v>44317</v>
      </c>
    </row>
    <row r="5825" spans="1:5" x14ac:dyDescent="0.2">
      <c r="A5825" s="103">
        <v>3806</v>
      </c>
      <c r="B5825" t="s">
        <v>118</v>
      </c>
      <c r="C5825" s="103">
        <v>32</v>
      </c>
      <c r="D5825" s="103">
        <v>5326</v>
      </c>
      <c r="E5825" s="162">
        <v>44317</v>
      </c>
    </row>
    <row r="5826" spans="1:5" x14ac:dyDescent="0.2">
      <c r="A5826" s="103">
        <v>3761</v>
      </c>
      <c r="B5826" t="s">
        <v>140</v>
      </c>
      <c r="C5826" s="103">
        <v>27</v>
      </c>
      <c r="D5826" s="103">
        <v>9021</v>
      </c>
      <c r="E5826" s="162">
        <v>44317</v>
      </c>
    </row>
    <row r="5827" spans="1:5" x14ac:dyDescent="0.2">
      <c r="A5827" s="103">
        <v>3739</v>
      </c>
      <c r="B5827" t="s">
        <v>141</v>
      </c>
      <c r="C5827" s="103">
        <v>26</v>
      </c>
      <c r="D5827" s="103">
        <v>15363</v>
      </c>
      <c r="E5827" s="162">
        <v>44317</v>
      </c>
    </row>
    <row r="5828" spans="1:5" x14ac:dyDescent="0.2">
      <c r="A5828" s="103">
        <v>3736</v>
      </c>
      <c r="B5828" t="s">
        <v>146</v>
      </c>
      <c r="C5828" s="103">
        <v>26</v>
      </c>
      <c r="D5828" s="103">
        <v>9802</v>
      </c>
      <c r="E5828" s="162">
        <v>44317</v>
      </c>
    </row>
    <row r="5829" spans="1:5" x14ac:dyDescent="0.2">
      <c r="A5829" s="103">
        <v>3795</v>
      </c>
      <c r="B5829" t="s">
        <v>138</v>
      </c>
      <c r="C5829" s="103">
        <v>25</v>
      </c>
      <c r="D5829" s="103">
        <v>9195</v>
      </c>
      <c r="E5829" s="162">
        <v>44317</v>
      </c>
    </row>
    <row r="5830" spans="1:5" x14ac:dyDescent="0.2">
      <c r="A5830" s="103">
        <v>3752</v>
      </c>
      <c r="B5830" t="s">
        <v>142</v>
      </c>
      <c r="C5830" s="103">
        <v>25</v>
      </c>
      <c r="D5830" s="103">
        <v>9120</v>
      </c>
      <c r="E5830" s="162">
        <v>44317</v>
      </c>
    </row>
    <row r="5831" spans="1:5" x14ac:dyDescent="0.2">
      <c r="A5831" s="103">
        <v>3873</v>
      </c>
      <c r="B5831" t="s">
        <v>132</v>
      </c>
      <c r="C5831" s="103">
        <v>25</v>
      </c>
      <c r="D5831" s="103">
        <v>8670</v>
      </c>
      <c r="E5831" s="162">
        <v>44317</v>
      </c>
    </row>
    <row r="5832" spans="1:5" x14ac:dyDescent="0.2">
      <c r="A5832" s="103">
        <v>3860</v>
      </c>
      <c r="B5832" t="s">
        <v>115</v>
      </c>
      <c r="C5832" s="103">
        <v>23</v>
      </c>
      <c r="D5832" s="103">
        <v>9039</v>
      </c>
      <c r="E5832" s="162">
        <v>44317</v>
      </c>
    </row>
    <row r="5833" spans="1:5" x14ac:dyDescent="0.2">
      <c r="A5833" s="103">
        <v>3859</v>
      </c>
      <c r="B5833" t="s">
        <v>117</v>
      </c>
      <c r="C5833" s="103">
        <v>23</v>
      </c>
      <c r="D5833" s="103">
        <v>8126</v>
      </c>
      <c r="E5833" s="162">
        <v>44317</v>
      </c>
    </row>
    <row r="5834" spans="1:5" x14ac:dyDescent="0.2">
      <c r="A5834" s="103">
        <v>3783</v>
      </c>
      <c r="B5834" t="s">
        <v>124</v>
      </c>
      <c r="C5834" s="103">
        <v>22</v>
      </c>
      <c r="D5834" s="103">
        <v>10860</v>
      </c>
      <c r="E5834" s="162">
        <v>44317</v>
      </c>
    </row>
    <row r="5835" spans="1:5" x14ac:dyDescent="0.2">
      <c r="A5835" s="103">
        <v>3867</v>
      </c>
      <c r="B5835" t="s">
        <v>144</v>
      </c>
      <c r="C5835" s="103">
        <v>20</v>
      </c>
      <c r="D5835" s="103">
        <v>12219</v>
      </c>
      <c r="E5835" s="162">
        <v>44317</v>
      </c>
    </row>
    <row r="5836" spans="1:5" x14ac:dyDescent="0.2">
      <c r="A5836" s="103">
        <v>3787</v>
      </c>
      <c r="B5836" t="s">
        <v>128</v>
      </c>
      <c r="C5836" s="103">
        <v>19</v>
      </c>
      <c r="D5836" s="103">
        <v>11868</v>
      </c>
      <c r="E5836" s="162">
        <v>44317</v>
      </c>
    </row>
    <row r="5837" spans="1:5" x14ac:dyDescent="0.2">
      <c r="A5837" s="103">
        <v>3743</v>
      </c>
      <c r="B5837" t="s">
        <v>131</v>
      </c>
      <c r="C5837" s="103">
        <v>19</v>
      </c>
      <c r="D5837" s="103">
        <v>11161</v>
      </c>
      <c r="E5837" s="162">
        <v>44317</v>
      </c>
    </row>
    <row r="5838" spans="1:5" x14ac:dyDescent="0.2">
      <c r="A5838" s="103">
        <v>3797</v>
      </c>
      <c r="B5838" t="s">
        <v>112</v>
      </c>
      <c r="C5838" s="103">
        <v>18</v>
      </c>
      <c r="D5838" s="103">
        <v>9883</v>
      </c>
      <c r="E5838" s="162">
        <v>44317</v>
      </c>
    </row>
    <row r="5839" spans="1:5" x14ac:dyDescent="0.2">
      <c r="A5839" s="103">
        <v>3737</v>
      </c>
      <c r="B5839" t="s">
        <v>145</v>
      </c>
      <c r="C5839" s="103">
        <v>18</v>
      </c>
      <c r="D5839" s="103">
        <v>10058</v>
      </c>
      <c r="E5839" s="162">
        <v>44317</v>
      </c>
    </row>
    <row r="5840" spans="1:5" x14ac:dyDescent="0.2">
      <c r="A5840" s="103">
        <v>1632</v>
      </c>
      <c r="B5840" t="s">
        <v>85</v>
      </c>
      <c r="C5840" s="103">
        <v>17</v>
      </c>
      <c r="D5840" s="103">
        <v>8515</v>
      </c>
      <c r="E5840" s="162">
        <v>44317</v>
      </c>
    </row>
    <row r="5841" spans="1:5" x14ac:dyDescent="0.2">
      <c r="A5841" s="103">
        <v>1602</v>
      </c>
      <c r="B5841" t="s">
        <v>88</v>
      </c>
      <c r="C5841" s="103">
        <v>17</v>
      </c>
      <c r="D5841" s="103">
        <v>5576</v>
      </c>
      <c r="E5841" s="162">
        <v>44317</v>
      </c>
    </row>
    <row r="5842" spans="1:5" x14ac:dyDescent="0.2">
      <c r="A5842" s="103">
        <v>3776</v>
      </c>
      <c r="B5842" t="s">
        <v>134</v>
      </c>
      <c r="C5842" s="103">
        <v>16</v>
      </c>
      <c r="D5842" s="103">
        <v>11406</v>
      </c>
      <c r="E5842" s="162">
        <v>44317</v>
      </c>
    </row>
    <row r="5843" spans="1:5" x14ac:dyDescent="0.2">
      <c r="A5843" s="103">
        <v>3760</v>
      </c>
      <c r="B5843" t="s">
        <v>114</v>
      </c>
      <c r="C5843" s="103">
        <v>15</v>
      </c>
      <c r="D5843" s="103">
        <v>6456</v>
      </c>
      <c r="E5843" s="162">
        <v>44317</v>
      </c>
    </row>
    <row r="5844" spans="1:5" x14ac:dyDescent="0.2">
      <c r="A5844" s="103">
        <v>1607</v>
      </c>
      <c r="B5844" t="s">
        <v>87</v>
      </c>
      <c r="C5844" s="103">
        <v>15</v>
      </c>
      <c r="D5844" s="103">
        <v>12445</v>
      </c>
      <c r="E5844" s="162">
        <v>44317</v>
      </c>
    </row>
    <row r="5845" spans="1:5" x14ac:dyDescent="0.2">
      <c r="A5845" s="103">
        <v>3765</v>
      </c>
      <c r="B5845" t="s">
        <v>119</v>
      </c>
      <c r="C5845" s="103">
        <v>13</v>
      </c>
      <c r="D5845" s="103">
        <v>7463</v>
      </c>
      <c r="E5845" s="162">
        <v>44317</v>
      </c>
    </row>
    <row r="5846" spans="1:5" x14ac:dyDescent="0.2">
      <c r="A5846" s="103">
        <v>1626</v>
      </c>
      <c r="B5846" t="s">
        <v>79</v>
      </c>
      <c r="C5846" s="103">
        <v>11</v>
      </c>
      <c r="D5846" s="103">
        <v>6946</v>
      </c>
      <c r="E5846" s="162">
        <v>44317</v>
      </c>
    </row>
    <row r="5847" spans="1:5" x14ac:dyDescent="0.2">
      <c r="A5847" s="103">
        <v>1613</v>
      </c>
      <c r="B5847" t="s">
        <v>84</v>
      </c>
      <c r="C5847" s="103">
        <v>7</v>
      </c>
      <c r="D5847" s="103">
        <v>2327</v>
      </c>
      <c r="E5847" s="162">
        <v>44317</v>
      </c>
    </row>
    <row r="5848" spans="1:5" x14ac:dyDescent="0.2">
      <c r="A5848" s="103">
        <v>3843</v>
      </c>
      <c r="B5848" t="s">
        <v>125</v>
      </c>
      <c r="C5848" s="103">
        <v>5</v>
      </c>
      <c r="D5848" s="103">
        <v>2913</v>
      </c>
      <c r="E5848" s="162">
        <v>44317</v>
      </c>
    </row>
    <row r="5849" spans="1:5" x14ac:dyDescent="0.2">
      <c r="A5849" s="103">
        <v>1603</v>
      </c>
      <c r="B5849" t="s">
        <v>89</v>
      </c>
      <c r="C5849" s="103">
        <v>2</v>
      </c>
      <c r="D5849" s="103">
        <v>898</v>
      </c>
      <c r="E5849" s="162">
        <v>44317</v>
      </c>
    </row>
    <row r="5850" spans="1:5" x14ac:dyDescent="0.2">
      <c r="A5850" s="103">
        <v>3752</v>
      </c>
      <c r="B5850" t="s">
        <v>142</v>
      </c>
      <c r="C5850" s="103">
        <v>17</v>
      </c>
      <c r="D5850" s="103">
        <v>9699</v>
      </c>
      <c r="E5850" s="162">
        <v>44318</v>
      </c>
    </row>
    <row r="5851" spans="1:5" x14ac:dyDescent="0.2">
      <c r="A5851" s="103">
        <v>3867</v>
      </c>
      <c r="B5851" t="s">
        <v>144</v>
      </c>
      <c r="C5851" s="103">
        <v>17</v>
      </c>
      <c r="D5851" s="103">
        <v>8963</v>
      </c>
      <c r="E5851" s="162">
        <v>44318</v>
      </c>
    </row>
    <row r="5852" spans="1:5" x14ac:dyDescent="0.2">
      <c r="A5852" s="103">
        <v>3739</v>
      </c>
      <c r="B5852" t="s">
        <v>141</v>
      </c>
      <c r="C5852" s="103">
        <v>15</v>
      </c>
      <c r="D5852" s="103">
        <v>7617</v>
      </c>
      <c r="E5852" s="162">
        <v>44318</v>
      </c>
    </row>
    <row r="5853" spans="1:5" x14ac:dyDescent="0.2">
      <c r="A5853" s="103">
        <v>3767</v>
      </c>
      <c r="B5853" t="s">
        <v>126</v>
      </c>
      <c r="C5853" s="103">
        <v>12</v>
      </c>
      <c r="D5853" s="103">
        <v>6604</v>
      </c>
      <c r="E5853" s="162">
        <v>44318</v>
      </c>
    </row>
    <row r="5854" spans="1:5" x14ac:dyDescent="0.2">
      <c r="A5854" s="103">
        <v>3791</v>
      </c>
      <c r="B5854" t="s">
        <v>143</v>
      </c>
      <c r="C5854" s="103">
        <v>11</v>
      </c>
      <c r="D5854" s="103">
        <v>5996</v>
      </c>
      <c r="E5854" s="162">
        <v>44318</v>
      </c>
    </row>
    <row r="5855" spans="1:5" x14ac:dyDescent="0.2">
      <c r="A5855" s="103">
        <v>3873</v>
      </c>
      <c r="B5855" t="s">
        <v>132</v>
      </c>
      <c r="C5855" s="103">
        <v>11</v>
      </c>
      <c r="D5855" s="103">
        <v>3848</v>
      </c>
      <c r="E5855" s="162">
        <v>44318</v>
      </c>
    </row>
    <row r="5856" spans="1:5" x14ac:dyDescent="0.2">
      <c r="A5856" s="103">
        <v>3783</v>
      </c>
      <c r="B5856" t="s">
        <v>124</v>
      </c>
      <c r="C5856" s="103">
        <v>10</v>
      </c>
      <c r="D5856" s="103">
        <v>4383</v>
      </c>
      <c r="E5856" s="162">
        <v>44318</v>
      </c>
    </row>
    <row r="5857" spans="1:5" x14ac:dyDescent="0.2">
      <c r="A5857" s="103">
        <v>3743</v>
      </c>
      <c r="B5857" t="s">
        <v>131</v>
      </c>
      <c r="C5857" s="103">
        <v>10</v>
      </c>
      <c r="D5857" s="103">
        <v>9441</v>
      </c>
      <c r="E5857" s="162">
        <v>44318</v>
      </c>
    </row>
    <row r="5858" spans="1:5" x14ac:dyDescent="0.2">
      <c r="A5858" s="103">
        <v>1626</v>
      </c>
      <c r="B5858" t="s">
        <v>79</v>
      </c>
      <c r="C5858" s="103">
        <v>9</v>
      </c>
      <c r="D5858" s="103">
        <v>4847</v>
      </c>
      <c r="E5858" s="162">
        <v>44318</v>
      </c>
    </row>
    <row r="5859" spans="1:5" x14ac:dyDescent="0.2">
      <c r="A5859" s="103">
        <v>1601</v>
      </c>
      <c r="B5859" t="s">
        <v>81</v>
      </c>
      <c r="C5859" s="103">
        <v>9</v>
      </c>
      <c r="D5859" s="103">
        <v>8772</v>
      </c>
      <c r="E5859" s="162">
        <v>44318</v>
      </c>
    </row>
    <row r="5860" spans="1:5" x14ac:dyDescent="0.2">
      <c r="A5860" s="103">
        <v>3797</v>
      </c>
      <c r="B5860" t="s">
        <v>112</v>
      </c>
      <c r="C5860" s="103">
        <v>9</v>
      </c>
      <c r="D5860" s="103">
        <v>5921</v>
      </c>
      <c r="E5860" s="162">
        <v>44318</v>
      </c>
    </row>
    <row r="5861" spans="1:5" x14ac:dyDescent="0.2">
      <c r="A5861" s="103">
        <v>3760</v>
      </c>
      <c r="B5861" t="s">
        <v>114</v>
      </c>
      <c r="C5861" s="103">
        <v>9</v>
      </c>
      <c r="D5861" s="103">
        <v>4318</v>
      </c>
      <c r="E5861" s="162">
        <v>44318</v>
      </c>
    </row>
    <row r="5862" spans="1:5" x14ac:dyDescent="0.2">
      <c r="A5862" s="103">
        <v>3787</v>
      </c>
      <c r="B5862" t="s">
        <v>128</v>
      </c>
      <c r="C5862" s="103">
        <v>8</v>
      </c>
      <c r="D5862" s="103">
        <v>4427</v>
      </c>
      <c r="E5862" s="162">
        <v>44318</v>
      </c>
    </row>
    <row r="5863" spans="1:5" x14ac:dyDescent="0.2">
      <c r="A5863" s="103">
        <v>3860</v>
      </c>
      <c r="B5863" t="s">
        <v>115</v>
      </c>
      <c r="C5863" s="103">
        <v>8</v>
      </c>
      <c r="D5863" s="103">
        <v>3502</v>
      </c>
      <c r="E5863" s="162">
        <v>44318</v>
      </c>
    </row>
    <row r="5864" spans="1:5" x14ac:dyDescent="0.2">
      <c r="A5864" s="103">
        <v>3859</v>
      </c>
      <c r="B5864" t="s">
        <v>117</v>
      </c>
      <c r="C5864" s="103">
        <v>8</v>
      </c>
      <c r="D5864" s="103">
        <v>4314</v>
      </c>
      <c r="E5864" s="162">
        <v>44318</v>
      </c>
    </row>
    <row r="5865" spans="1:5" x14ac:dyDescent="0.2">
      <c r="A5865" s="103">
        <v>1619</v>
      </c>
      <c r="B5865" t="s">
        <v>83</v>
      </c>
      <c r="C5865" s="103">
        <v>7</v>
      </c>
      <c r="D5865" s="103">
        <v>3525</v>
      </c>
      <c r="E5865" s="162">
        <v>44318</v>
      </c>
    </row>
    <row r="5866" spans="1:5" x14ac:dyDescent="0.2">
      <c r="A5866" s="103">
        <v>3795</v>
      </c>
      <c r="B5866" t="s">
        <v>138</v>
      </c>
      <c r="C5866" s="103">
        <v>7</v>
      </c>
      <c r="D5866" s="103">
        <v>2639</v>
      </c>
      <c r="E5866" s="162">
        <v>44318</v>
      </c>
    </row>
    <row r="5867" spans="1:5" x14ac:dyDescent="0.2">
      <c r="A5867" s="103">
        <v>1604</v>
      </c>
      <c r="B5867" t="s">
        <v>86</v>
      </c>
      <c r="C5867" s="103">
        <v>6</v>
      </c>
      <c r="D5867" s="103">
        <v>3046</v>
      </c>
      <c r="E5867" s="162">
        <v>44318</v>
      </c>
    </row>
    <row r="5868" spans="1:5" x14ac:dyDescent="0.2">
      <c r="A5868" s="103">
        <v>1603</v>
      </c>
      <c r="B5868" t="s">
        <v>89</v>
      </c>
      <c r="C5868" s="103">
        <v>2</v>
      </c>
      <c r="D5868" s="103">
        <v>734</v>
      </c>
      <c r="E5868" s="162">
        <v>44318</v>
      </c>
    </row>
    <row r="5869" spans="1:5" x14ac:dyDescent="0.2">
      <c r="A5869" s="103">
        <v>5613</v>
      </c>
      <c r="B5869" t="s">
        <v>104</v>
      </c>
      <c r="C5869" s="103">
        <v>58</v>
      </c>
      <c r="D5869" s="103">
        <v>5200</v>
      </c>
      <c r="E5869" s="162">
        <v>44319</v>
      </c>
    </row>
    <row r="5870" spans="1:5" x14ac:dyDescent="0.2">
      <c r="A5870" s="103">
        <v>3846</v>
      </c>
      <c r="B5870" t="s">
        <v>120</v>
      </c>
      <c r="C5870" s="103">
        <v>52</v>
      </c>
      <c r="D5870" s="103">
        <v>11819</v>
      </c>
      <c r="E5870" s="162">
        <v>44319</v>
      </c>
    </row>
    <row r="5871" spans="1:5" x14ac:dyDescent="0.2">
      <c r="A5871" s="103">
        <v>3722</v>
      </c>
      <c r="B5871" t="s">
        <v>99</v>
      </c>
      <c r="C5871" s="103">
        <v>49</v>
      </c>
      <c r="D5871" s="103">
        <v>14791</v>
      </c>
      <c r="E5871" s="162">
        <v>44319</v>
      </c>
    </row>
    <row r="5872" spans="1:5" x14ac:dyDescent="0.2">
      <c r="A5872" s="103">
        <v>3849</v>
      </c>
      <c r="B5872" t="s">
        <v>147</v>
      </c>
      <c r="C5872" s="103">
        <v>46</v>
      </c>
      <c r="D5872" s="103">
        <v>14133</v>
      </c>
      <c r="E5872" s="162">
        <v>44319</v>
      </c>
    </row>
    <row r="5873" spans="1:5" x14ac:dyDescent="0.2">
      <c r="A5873" s="103">
        <v>3843</v>
      </c>
      <c r="B5873" t="s">
        <v>125</v>
      </c>
      <c r="C5873" s="103">
        <v>44</v>
      </c>
      <c r="D5873" s="103">
        <v>13378</v>
      </c>
      <c r="E5873" s="162">
        <v>44319</v>
      </c>
    </row>
    <row r="5874" spans="1:5" x14ac:dyDescent="0.2">
      <c r="A5874" s="103">
        <v>3844</v>
      </c>
      <c r="B5874" t="s">
        <v>130</v>
      </c>
      <c r="C5874" s="103">
        <v>39</v>
      </c>
      <c r="D5874" s="103">
        <v>13123</v>
      </c>
      <c r="E5874" s="162">
        <v>44319</v>
      </c>
    </row>
    <row r="5875" spans="1:5" x14ac:dyDescent="0.2">
      <c r="A5875" s="103">
        <v>5603</v>
      </c>
      <c r="B5875" t="s">
        <v>109</v>
      </c>
      <c r="C5875" s="103">
        <v>39</v>
      </c>
      <c r="D5875" s="103">
        <v>7039</v>
      </c>
      <c r="E5875" s="162">
        <v>44319</v>
      </c>
    </row>
    <row r="5876" spans="1:5" x14ac:dyDescent="0.2">
      <c r="A5876" s="103">
        <v>3718</v>
      </c>
      <c r="B5876" t="s">
        <v>123</v>
      </c>
      <c r="C5876" s="103">
        <v>36</v>
      </c>
      <c r="D5876" s="103">
        <v>12723</v>
      </c>
      <c r="E5876" s="162">
        <v>44319</v>
      </c>
    </row>
    <row r="5877" spans="1:5" x14ac:dyDescent="0.2">
      <c r="A5877" s="103">
        <v>3859</v>
      </c>
      <c r="B5877" t="s">
        <v>117</v>
      </c>
      <c r="C5877" s="103">
        <v>36</v>
      </c>
      <c r="D5877" s="103">
        <v>15353</v>
      </c>
      <c r="E5877" s="162">
        <v>44319</v>
      </c>
    </row>
    <row r="5878" spans="1:5" x14ac:dyDescent="0.2">
      <c r="A5878" s="103">
        <v>3780</v>
      </c>
      <c r="B5878" t="s">
        <v>148</v>
      </c>
      <c r="C5878" s="103">
        <v>36</v>
      </c>
      <c r="D5878" s="103">
        <v>13115</v>
      </c>
      <c r="E5878" s="162">
        <v>44319</v>
      </c>
    </row>
    <row r="5879" spans="1:5" x14ac:dyDescent="0.2">
      <c r="A5879" s="103">
        <v>3863</v>
      </c>
      <c r="B5879" t="s">
        <v>133</v>
      </c>
      <c r="C5879" s="103">
        <v>34</v>
      </c>
      <c r="D5879" s="103">
        <v>10602</v>
      </c>
      <c r="E5879" s="162">
        <v>44319</v>
      </c>
    </row>
    <row r="5880" spans="1:5" x14ac:dyDescent="0.2">
      <c r="A5880" s="103">
        <v>3767</v>
      </c>
      <c r="B5880" t="s">
        <v>126</v>
      </c>
      <c r="C5880" s="103">
        <v>32</v>
      </c>
      <c r="D5880" s="103">
        <v>14715</v>
      </c>
      <c r="E5880" s="162">
        <v>44319</v>
      </c>
    </row>
    <row r="5881" spans="1:5" x14ac:dyDescent="0.2">
      <c r="A5881" s="103">
        <v>3860</v>
      </c>
      <c r="B5881" t="s">
        <v>115</v>
      </c>
      <c r="C5881" s="103">
        <v>32</v>
      </c>
      <c r="D5881" s="103">
        <v>12059</v>
      </c>
      <c r="E5881" s="162">
        <v>44319</v>
      </c>
    </row>
    <row r="5882" spans="1:5" x14ac:dyDescent="0.2">
      <c r="A5882" s="103">
        <v>5614</v>
      </c>
      <c r="B5882" t="s">
        <v>106</v>
      </c>
      <c r="C5882" s="103">
        <v>32</v>
      </c>
      <c r="D5882" s="103">
        <v>10209</v>
      </c>
      <c r="E5882" s="162">
        <v>44319</v>
      </c>
    </row>
    <row r="5883" spans="1:5" x14ac:dyDescent="0.2">
      <c r="A5883" s="103">
        <v>3795</v>
      </c>
      <c r="B5883" t="s">
        <v>138</v>
      </c>
      <c r="C5883" s="103">
        <v>30</v>
      </c>
      <c r="D5883" s="103">
        <v>13714</v>
      </c>
      <c r="E5883" s="162">
        <v>44319</v>
      </c>
    </row>
    <row r="5884" spans="1:5" x14ac:dyDescent="0.2">
      <c r="A5884" s="103">
        <v>3791</v>
      </c>
      <c r="B5884" t="s">
        <v>143</v>
      </c>
      <c r="C5884" s="103">
        <v>30</v>
      </c>
      <c r="D5884" s="103">
        <v>12898</v>
      </c>
      <c r="E5884" s="162">
        <v>44319</v>
      </c>
    </row>
    <row r="5885" spans="1:5" x14ac:dyDescent="0.2">
      <c r="A5885" s="103">
        <v>3873</v>
      </c>
      <c r="B5885" t="s">
        <v>132</v>
      </c>
      <c r="C5885" s="103">
        <v>30</v>
      </c>
      <c r="D5885" s="103">
        <v>13821</v>
      </c>
      <c r="E5885" s="162">
        <v>44319</v>
      </c>
    </row>
    <row r="5886" spans="1:5" x14ac:dyDescent="0.2">
      <c r="A5886" s="103">
        <v>3842</v>
      </c>
      <c r="B5886" t="s">
        <v>137</v>
      </c>
      <c r="C5886" s="103">
        <v>28</v>
      </c>
      <c r="D5886" s="103">
        <v>15567</v>
      </c>
      <c r="E5886" s="162">
        <v>44319</v>
      </c>
    </row>
    <row r="5887" spans="1:5" x14ac:dyDescent="0.2">
      <c r="A5887" s="103">
        <v>5617</v>
      </c>
      <c r="B5887" t="s">
        <v>103</v>
      </c>
      <c r="C5887" s="103">
        <v>28</v>
      </c>
      <c r="D5887" s="103">
        <v>11574</v>
      </c>
      <c r="E5887" s="162">
        <v>44319</v>
      </c>
    </row>
    <row r="5888" spans="1:5" x14ac:dyDescent="0.2">
      <c r="A5888" s="103">
        <v>3764</v>
      </c>
      <c r="B5888" t="s">
        <v>139</v>
      </c>
      <c r="C5888" s="103">
        <v>28</v>
      </c>
      <c r="D5888" s="103">
        <v>12434</v>
      </c>
      <c r="E5888" s="162">
        <v>44319</v>
      </c>
    </row>
    <row r="5889" spans="1:5" x14ac:dyDescent="0.2">
      <c r="A5889" s="103">
        <v>3752</v>
      </c>
      <c r="B5889" t="s">
        <v>142</v>
      </c>
      <c r="C5889" s="103">
        <v>28</v>
      </c>
      <c r="D5889" s="103">
        <v>10218</v>
      </c>
      <c r="E5889" s="162">
        <v>44319</v>
      </c>
    </row>
    <row r="5890" spans="1:5" x14ac:dyDescent="0.2">
      <c r="A5890" s="103">
        <v>3867</v>
      </c>
      <c r="B5890" t="s">
        <v>144</v>
      </c>
      <c r="C5890" s="103">
        <v>28</v>
      </c>
      <c r="D5890" s="103">
        <v>15801</v>
      </c>
      <c r="E5890" s="162">
        <v>44319</v>
      </c>
    </row>
    <row r="5891" spans="1:5" x14ac:dyDescent="0.2">
      <c r="A5891" s="103">
        <v>3765</v>
      </c>
      <c r="B5891" t="s">
        <v>119</v>
      </c>
      <c r="C5891" s="103">
        <v>28</v>
      </c>
      <c r="D5891" s="103">
        <v>12042</v>
      </c>
      <c r="E5891" s="162">
        <v>44319</v>
      </c>
    </row>
    <row r="5892" spans="1:5" x14ac:dyDescent="0.2">
      <c r="A5892" s="103">
        <v>3737</v>
      </c>
      <c r="B5892" t="s">
        <v>145</v>
      </c>
      <c r="C5892" s="103">
        <v>28</v>
      </c>
      <c r="D5892" s="103">
        <v>16023</v>
      </c>
      <c r="E5892" s="162">
        <v>44319</v>
      </c>
    </row>
    <row r="5893" spans="1:5" x14ac:dyDescent="0.2">
      <c r="A5893" s="103">
        <v>1608</v>
      </c>
      <c r="B5893" t="s">
        <v>78</v>
      </c>
      <c r="C5893" s="103">
        <v>27</v>
      </c>
      <c r="D5893" s="103">
        <v>9941</v>
      </c>
      <c r="E5893" s="162">
        <v>44319</v>
      </c>
    </row>
    <row r="5894" spans="1:5" x14ac:dyDescent="0.2">
      <c r="A5894" s="103">
        <v>3788</v>
      </c>
      <c r="B5894" t="s">
        <v>127</v>
      </c>
      <c r="C5894" s="103">
        <v>27</v>
      </c>
      <c r="D5894" s="103">
        <v>13329</v>
      </c>
      <c r="E5894" s="162">
        <v>44319</v>
      </c>
    </row>
    <row r="5895" spans="1:5" x14ac:dyDescent="0.2">
      <c r="A5895" s="103">
        <v>3787</v>
      </c>
      <c r="B5895" t="s">
        <v>128</v>
      </c>
      <c r="C5895" s="103">
        <v>26</v>
      </c>
      <c r="D5895" s="103">
        <v>19480</v>
      </c>
      <c r="E5895" s="162">
        <v>44319</v>
      </c>
    </row>
    <row r="5896" spans="1:5" x14ac:dyDescent="0.2">
      <c r="A5896" s="103">
        <v>3723</v>
      </c>
      <c r="B5896" t="s">
        <v>113</v>
      </c>
      <c r="C5896" s="103">
        <v>25</v>
      </c>
      <c r="D5896" s="103">
        <v>12358</v>
      </c>
      <c r="E5896" s="162">
        <v>44319</v>
      </c>
    </row>
    <row r="5897" spans="1:5" x14ac:dyDescent="0.2">
      <c r="A5897" s="103">
        <v>3760</v>
      </c>
      <c r="B5897" t="s">
        <v>114</v>
      </c>
      <c r="C5897" s="103">
        <v>25</v>
      </c>
      <c r="D5897" s="103">
        <v>14541</v>
      </c>
      <c r="E5897" s="162">
        <v>44319</v>
      </c>
    </row>
    <row r="5898" spans="1:5" x14ac:dyDescent="0.2">
      <c r="A5898" s="103">
        <v>3824</v>
      </c>
      <c r="B5898" t="s">
        <v>135</v>
      </c>
      <c r="C5898" s="103">
        <v>25</v>
      </c>
      <c r="D5898" s="103">
        <v>10568</v>
      </c>
      <c r="E5898" s="162">
        <v>44319</v>
      </c>
    </row>
    <row r="5899" spans="1:5" x14ac:dyDescent="0.2">
      <c r="A5899" s="103">
        <v>5619</v>
      </c>
      <c r="B5899" t="s">
        <v>102</v>
      </c>
      <c r="C5899" s="103">
        <v>24</v>
      </c>
      <c r="D5899" s="103">
        <v>13230</v>
      </c>
      <c r="E5899" s="162">
        <v>44319</v>
      </c>
    </row>
    <row r="5900" spans="1:5" x14ac:dyDescent="0.2">
      <c r="A5900" s="103">
        <v>5602</v>
      </c>
      <c r="B5900" t="s">
        <v>107</v>
      </c>
      <c r="C5900" s="103">
        <v>24</v>
      </c>
      <c r="D5900" s="103">
        <v>13035</v>
      </c>
      <c r="E5900" s="162">
        <v>44319</v>
      </c>
    </row>
    <row r="5901" spans="1:5" x14ac:dyDescent="0.2">
      <c r="A5901" s="103">
        <v>5606</v>
      </c>
      <c r="B5901" t="s">
        <v>108</v>
      </c>
      <c r="C5901" s="103">
        <v>24</v>
      </c>
      <c r="D5901" s="103">
        <v>5313</v>
      </c>
      <c r="E5901" s="162">
        <v>44319</v>
      </c>
    </row>
    <row r="5902" spans="1:5" x14ac:dyDescent="0.2">
      <c r="A5902" s="103">
        <v>3784</v>
      </c>
      <c r="B5902" t="s">
        <v>136</v>
      </c>
      <c r="C5902" s="103">
        <v>24</v>
      </c>
      <c r="D5902" s="103">
        <v>13291</v>
      </c>
      <c r="E5902" s="162">
        <v>44319</v>
      </c>
    </row>
    <row r="5903" spans="1:5" x14ac:dyDescent="0.2">
      <c r="A5903" s="103">
        <v>5605</v>
      </c>
      <c r="B5903" t="s">
        <v>101</v>
      </c>
      <c r="C5903" s="103">
        <v>23</v>
      </c>
      <c r="D5903" s="103">
        <v>13593</v>
      </c>
      <c r="E5903" s="162">
        <v>44319</v>
      </c>
    </row>
    <row r="5904" spans="1:5" x14ac:dyDescent="0.2">
      <c r="A5904" s="103">
        <v>3743</v>
      </c>
      <c r="B5904" t="s">
        <v>131</v>
      </c>
      <c r="C5904" s="103">
        <v>23</v>
      </c>
      <c r="D5904" s="103">
        <v>12272</v>
      </c>
      <c r="E5904" s="162">
        <v>44319</v>
      </c>
    </row>
    <row r="5905" spans="1:5" x14ac:dyDescent="0.2">
      <c r="A5905" s="103">
        <v>1604</v>
      </c>
      <c r="B5905" t="s">
        <v>86</v>
      </c>
      <c r="C5905" s="103">
        <v>21</v>
      </c>
      <c r="D5905" s="103">
        <v>8923</v>
      </c>
      <c r="E5905" s="162">
        <v>44319</v>
      </c>
    </row>
    <row r="5906" spans="1:5" x14ac:dyDescent="0.2">
      <c r="A5906" s="103">
        <v>1636</v>
      </c>
      <c r="B5906" t="s">
        <v>82</v>
      </c>
      <c r="C5906" s="103">
        <v>18</v>
      </c>
      <c r="D5906" s="103">
        <v>9743</v>
      </c>
      <c r="E5906" s="162">
        <v>44319</v>
      </c>
    </row>
    <row r="5907" spans="1:5" x14ac:dyDescent="0.2">
      <c r="A5907" s="103">
        <v>3736</v>
      </c>
      <c r="B5907" t="s">
        <v>146</v>
      </c>
      <c r="C5907" s="103">
        <v>18</v>
      </c>
      <c r="D5907" s="103">
        <v>7951</v>
      </c>
      <c r="E5907" s="162">
        <v>44319</v>
      </c>
    </row>
    <row r="5908" spans="1:5" x14ac:dyDescent="0.2">
      <c r="A5908" s="103">
        <v>3776</v>
      </c>
      <c r="B5908" t="s">
        <v>134</v>
      </c>
      <c r="C5908" s="103">
        <v>18</v>
      </c>
      <c r="D5908" s="103">
        <v>18059</v>
      </c>
      <c r="E5908" s="162">
        <v>44319</v>
      </c>
    </row>
    <row r="5909" spans="1:5" x14ac:dyDescent="0.2">
      <c r="A5909" s="103">
        <v>3753</v>
      </c>
      <c r="B5909" t="s">
        <v>129</v>
      </c>
      <c r="C5909" s="103">
        <v>16</v>
      </c>
      <c r="D5909" s="103">
        <v>4908</v>
      </c>
      <c r="E5909" s="162">
        <v>44319</v>
      </c>
    </row>
    <row r="5910" spans="1:5" x14ac:dyDescent="0.2">
      <c r="A5910" s="103">
        <v>1607</v>
      </c>
      <c r="B5910" t="s">
        <v>87</v>
      </c>
      <c r="C5910" s="103">
        <v>16</v>
      </c>
      <c r="D5910" s="103">
        <v>7323</v>
      </c>
      <c r="E5910" s="162">
        <v>44319</v>
      </c>
    </row>
    <row r="5911" spans="1:5" x14ac:dyDescent="0.2">
      <c r="A5911" s="103">
        <v>3806</v>
      </c>
      <c r="B5911" t="s">
        <v>118</v>
      </c>
      <c r="C5911" s="103">
        <v>16</v>
      </c>
      <c r="D5911" s="103">
        <v>7390</v>
      </c>
      <c r="E5911" s="162">
        <v>44319</v>
      </c>
    </row>
    <row r="5912" spans="1:5" x14ac:dyDescent="0.2">
      <c r="A5912" s="103">
        <v>1602</v>
      </c>
      <c r="B5912" t="s">
        <v>88</v>
      </c>
      <c r="C5912" s="103">
        <v>16</v>
      </c>
      <c r="D5912" s="103">
        <v>5788</v>
      </c>
      <c r="E5912" s="162">
        <v>44319</v>
      </c>
    </row>
    <row r="5913" spans="1:5" x14ac:dyDescent="0.2">
      <c r="A5913" s="103">
        <v>3715</v>
      </c>
      <c r="B5913" t="s">
        <v>122</v>
      </c>
      <c r="C5913" s="103">
        <v>16</v>
      </c>
      <c r="D5913" s="103">
        <v>10024</v>
      </c>
      <c r="E5913" s="162">
        <v>44319</v>
      </c>
    </row>
    <row r="5914" spans="1:5" x14ac:dyDescent="0.2">
      <c r="A5914" s="103">
        <v>1601</v>
      </c>
      <c r="B5914" t="s">
        <v>81</v>
      </c>
      <c r="C5914" s="103">
        <v>13</v>
      </c>
      <c r="D5914" s="103">
        <v>8762</v>
      </c>
      <c r="E5914" s="162">
        <v>44319</v>
      </c>
    </row>
    <row r="5915" spans="1:5" x14ac:dyDescent="0.2">
      <c r="A5915" s="103">
        <v>1632</v>
      </c>
      <c r="B5915" t="s">
        <v>85</v>
      </c>
      <c r="C5915" s="103">
        <v>13</v>
      </c>
      <c r="D5915" s="103">
        <v>4264</v>
      </c>
      <c r="E5915" s="162">
        <v>44319</v>
      </c>
    </row>
    <row r="5916" spans="1:5" x14ac:dyDescent="0.2">
      <c r="A5916" s="103">
        <v>1626</v>
      </c>
      <c r="B5916" t="s">
        <v>79</v>
      </c>
      <c r="C5916" s="103">
        <v>12</v>
      </c>
      <c r="D5916" s="103">
        <v>8516</v>
      </c>
      <c r="E5916" s="162">
        <v>44319</v>
      </c>
    </row>
    <row r="5917" spans="1:5" x14ac:dyDescent="0.2">
      <c r="A5917" s="103">
        <v>1605</v>
      </c>
      <c r="B5917" t="s">
        <v>80</v>
      </c>
      <c r="C5917" s="103">
        <v>5</v>
      </c>
      <c r="D5917" s="103">
        <v>3234</v>
      </c>
      <c r="E5917" s="162">
        <v>44319</v>
      </c>
    </row>
    <row r="5918" spans="1:5" x14ac:dyDescent="0.2">
      <c r="A5918" s="103">
        <v>1603</v>
      </c>
      <c r="B5918" t="s">
        <v>89</v>
      </c>
      <c r="C5918" s="103">
        <v>4</v>
      </c>
      <c r="D5918" s="103">
        <v>2870</v>
      </c>
      <c r="E5918" s="162">
        <v>44319</v>
      </c>
    </row>
    <row r="5919" spans="1:5" x14ac:dyDescent="0.2">
      <c r="A5919" s="103">
        <v>5613</v>
      </c>
      <c r="B5919" t="s">
        <v>104</v>
      </c>
      <c r="C5919" s="103">
        <v>61</v>
      </c>
      <c r="D5919" s="103">
        <v>6235</v>
      </c>
      <c r="E5919" s="162">
        <v>44320</v>
      </c>
    </row>
    <row r="5920" spans="1:5" x14ac:dyDescent="0.2">
      <c r="A5920" s="103">
        <v>3846</v>
      </c>
      <c r="B5920" t="s">
        <v>120</v>
      </c>
      <c r="C5920" s="103">
        <v>46</v>
      </c>
      <c r="D5920" s="103">
        <v>10987</v>
      </c>
      <c r="E5920" s="162">
        <v>44320</v>
      </c>
    </row>
    <row r="5921" spans="1:5" x14ac:dyDescent="0.2">
      <c r="A5921" s="103">
        <v>3844</v>
      </c>
      <c r="B5921" t="s">
        <v>130</v>
      </c>
      <c r="C5921" s="103">
        <v>44</v>
      </c>
      <c r="D5921" s="103">
        <v>14353</v>
      </c>
      <c r="E5921" s="162">
        <v>44320</v>
      </c>
    </row>
    <row r="5922" spans="1:5" x14ac:dyDescent="0.2">
      <c r="A5922" s="103">
        <v>5603</v>
      </c>
      <c r="B5922" t="s">
        <v>109</v>
      </c>
      <c r="C5922" s="103">
        <v>44</v>
      </c>
      <c r="D5922" s="103">
        <v>8195</v>
      </c>
      <c r="E5922" s="162">
        <v>44320</v>
      </c>
    </row>
    <row r="5923" spans="1:5" x14ac:dyDescent="0.2">
      <c r="A5923" s="103">
        <v>3718</v>
      </c>
      <c r="B5923" t="s">
        <v>123</v>
      </c>
      <c r="C5923" s="103">
        <v>42</v>
      </c>
      <c r="D5923" s="103">
        <v>13938</v>
      </c>
      <c r="E5923" s="162">
        <v>44320</v>
      </c>
    </row>
    <row r="5924" spans="1:5" x14ac:dyDescent="0.2">
      <c r="A5924" s="103">
        <v>3859</v>
      </c>
      <c r="B5924" t="s">
        <v>117</v>
      </c>
      <c r="C5924" s="103">
        <v>38</v>
      </c>
      <c r="D5924" s="103">
        <v>13253</v>
      </c>
      <c r="E5924" s="162">
        <v>44320</v>
      </c>
    </row>
    <row r="5925" spans="1:5" x14ac:dyDescent="0.2">
      <c r="A5925" s="103">
        <v>3767</v>
      </c>
      <c r="B5925" t="s">
        <v>126</v>
      </c>
      <c r="C5925" s="103">
        <v>35</v>
      </c>
      <c r="D5925" s="103">
        <v>13145</v>
      </c>
      <c r="E5925" s="162">
        <v>44320</v>
      </c>
    </row>
    <row r="5926" spans="1:5" x14ac:dyDescent="0.2">
      <c r="A5926" s="103">
        <v>3783</v>
      </c>
      <c r="B5926" t="s">
        <v>124</v>
      </c>
      <c r="C5926" s="103">
        <v>34</v>
      </c>
      <c r="D5926" s="103">
        <v>15157</v>
      </c>
      <c r="E5926" s="162">
        <v>44320</v>
      </c>
    </row>
    <row r="5927" spans="1:5" x14ac:dyDescent="0.2">
      <c r="A5927" s="103">
        <v>5606</v>
      </c>
      <c r="B5927" t="s">
        <v>108</v>
      </c>
      <c r="C5927" s="103">
        <v>34</v>
      </c>
      <c r="D5927" s="103">
        <v>7792</v>
      </c>
      <c r="E5927" s="162">
        <v>44320</v>
      </c>
    </row>
    <row r="5928" spans="1:5" x14ac:dyDescent="0.2">
      <c r="A5928" s="103">
        <v>3780</v>
      </c>
      <c r="B5928" t="s">
        <v>148</v>
      </c>
      <c r="C5928" s="103">
        <v>34</v>
      </c>
      <c r="D5928" s="103">
        <v>11299</v>
      </c>
      <c r="E5928" s="162">
        <v>44320</v>
      </c>
    </row>
    <row r="5929" spans="1:5" x14ac:dyDescent="0.2">
      <c r="A5929" s="103">
        <v>3806</v>
      </c>
      <c r="B5929" t="s">
        <v>118</v>
      </c>
      <c r="C5929" s="103">
        <v>32</v>
      </c>
      <c r="D5929" s="103">
        <v>4065</v>
      </c>
      <c r="E5929" s="162">
        <v>44320</v>
      </c>
    </row>
    <row r="5930" spans="1:5" x14ac:dyDescent="0.2">
      <c r="A5930" s="103">
        <v>5602</v>
      </c>
      <c r="B5930" t="s">
        <v>107</v>
      </c>
      <c r="C5930" s="103">
        <v>32</v>
      </c>
      <c r="D5930" s="103">
        <v>11869</v>
      </c>
      <c r="E5930" s="162">
        <v>44320</v>
      </c>
    </row>
    <row r="5931" spans="1:5" x14ac:dyDescent="0.2">
      <c r="A5931" s="103">
        <v>5620</v>
      </c>
      <c r="B5931" t="s">
        <v>110</v>
      </c>
      <c r="C5931" s="103">
        <v>32</v>
      </c>
      <c r="D5931" s="103">
        <v>8408</v>
      </c>
      <c r="E5931" s="162">
        <v>44320</v>
      </c>
    </row>
    <row r="5932" spans="1:5" x14ac:dyDescent="0.2">
      <c r="A5932" s="103">
        <v>3867</v>
      </c>
      <c r="B5932" t="s">
        <v>144</v>
      </c>
      <c r="C5932" s="103">
        <v>29</v>
      </c>
      <c r="D5932" s="103">
        <v>16337</v>
      </c>
      <c r="E5932" s="162">
        <v>44320</v>
      </c>
    </row>
    <row r="5933" spans="1:5" x14ac:dyDescent="0.2">
      <c r="A5933" s="103">
        <v>3795</v>
      </c>
      <c r="B5933" t="s">
        <v>138</v>
      </c>
      <c r="C5933" s="103">
        <v>28</v>
      </c>
      <c r="D5933" s="103">
        <v>12628</v>
      </c>
      <c r="E5933" s="162">
        <v>44320</v>
      </c>
    </row>
    <row r="5934" spans="1:5" x14ac:dyDescent="0.2">
      <c r="A5934" s="103">
        <v>3761</v>
      </c>
      <c r="B5934" t="s">
        <v>140</v>
      </c>
      <c r="C5934" s="103">
        <v>28</v>
      </c>
      <c r="D5934" s="103">
        <v>12485</v>
      </c>
      <c r="E5934" s="162">
        <v>44320</v>
      </c>
    </row>
    <row r="5935" spans="1:5" x14ac:dyDescent="0.2">
      <c r="A5935" s="103">
        <v>3752</v>
      </c>
      <c r="B5935" t="s">
        <v>142</v>
      </c>
      <c r="C5935" s="103">
        <v>28</v>
      </c>
      <c r="D5935" s="103">
        <v>9158</v>
      </c>
      <c r="E5935" s="162">
        <v>44320</v>
      </c>
    </row>
    <row r="5936" spans="1:5" x14ac:dyDescent="0.2">
      <c r="A5936" s="103">
        <v>3873</v>
      </c>
      <c r="B5936" t="s">
        <v>132</v>
      </c>
      <c r="C5936" s="103">
        <v>28</v>
      </c>
      <c r="D5936" s="103">
        <v>12887</v>
      </c>
      <c r="E5936" s="162">
        <v>44320</v>
      </c>
    </row>
    <row r="5937" spans="1:5" x14ac:dyDescent="0.2">
      <c r="A5937" s="103">
        <v>3723</v>
      </c>
      <c r="B5937" t="s">
        <v>113</v>
      </c>
      <c r="C5937" s="103">
        <v>27</v>
      </c>
      <c r="D5937" s="103">
        <v>15560</v>
      </c>
      <c r="E5937" s="162">
        <v>44320</v>
      </c>
    </row>
    <row r="5938" spans="1:5" x14ac:dyDescent="0.2">
      <c r="A5938" s="103">
        <v>1636</v>
      </c>
      <c r="B5938" t="s">
        <v>82</v>
      </c>
      <c r="C5938" s="103">
        <v>27</v>
      </c>
      <c r="D5938" s="103">
        <v>8552</v>
      </c>
      <c r="E5938" s="162">
        <v>44320</v>
      </c>
    </row>
    <row r="5939" spans="1:5" x14ac:dyDescent="0.2">
      <c r="A5939" s="103">
        <v>3863</v>
      </c>
      <c r="B5939" t="s">
        <v>133</v>
      </c>
      <c r="C5939" s="103">
        <v>27</v>
      </c>
      <c r="D5939" s="103">
        <v>10272</v>
      </c>
      <c r="E5939" s="162">
        <v>44320</v>
      </c>
    </row>
    <row r="5940" spans="1:5" x14ac:dyDescent="0.2">
      <c r="A5940" s="103">
        <v>3842</v>
      </c>
      <c r="B5940" t="s">
        <v>137</v>
      </c>
      <c r="C5940" s="103">
        <v>26</v>
      </c>
      <c r="D5940" s="103">
        <v>13846</v>
      </c>
      <c r="E5940" s="162">
        <v>44320</v>
      </c>
    </row>
    <row r="5941" spans="1:5" x14ac:dyDescent="0.2">
      <c r="A5941" s="103">
        <v>5614</v>
      </c>
      <c r="B5941" t="s">
        <v>106</v>
      </c>
      <c r="C5941" s="103">
        <v>26</v>
      </c>
      <c r="D5941" s="103">
        <v>10737</v>
      </c>
      <c r="E5941" s="162">
        <v>44320</v>
      </c>
    </row>
    <row r="5942" spans="1:5" x14ac:dyDescent="0.2">
      <c r="A5942" s="103">
        <v>3765</v>
      </c>
      <c r="B5942" t="s">
        <v>119</v>
      </c>
      <c r="C5942" s="103">
        <v>26</v>
      </c>
      <c r="D5942" s="103">
        <v>13147</v>
      </c>
      <c r="E5942" s="162">
        <v>44320</v>
      </c>
    </row>
    <row r="5943" spans="1:5" x14ac:dyDescent="0.2">
      <c r="A5943" s="103">
        <v>3736</v>
      </c>
      <c r="B5943" t="s">
        <v>146</v>
      </c>
      <c r="C5943" s="103">
        <v>26</v>
      </c>
      <c r="D5943" s="103">
        <v>9070</v>
      </c>
      <c r="E5943" s="162">
        <v>44320</v>
      </c>
    </row>
    <row r="5944" spans="1:5" x14ac:dyDescent="0.2">
      <c r="A5944" s="103">
        <v>5617</v>
      </c>
      <c r="B5944" t="s">
        <v>103</v>
      </c>
      <c r="C5944" s="103">
        <v>25</v>
      </c>
      <c r="D5944" s="103">
        <v>9525</v>
      </c>
      <c r="E5944" s="162">
        <v>44320</v>
      </c>
    </row>
    <row r="5945" spans="1:5" x14ac:dyDescent="0.2">
      <c r="A5945" s="103">
        <v>3791</v>
      </c>
      <c r="B5945" t="s">
        <v>143</v>
      </c>
      <c r="C5945" s="103">
        <v>25</v>
      </c>
      <c r="D5945" s="103">
        <v>11420</v>
      </c>
      <c r="E5945" s="162">
        <v>44320</v>
      </c>
    </row>
    <row r="5946" spans="1:5" x14ac:dyDescent="0.2">
      <c r="A5946" s="103">
        <v>3776</v>
      </c>
      <c r="B5946" t="s">
        <v>134</v>
      </c>
      <c r="C5946" s="103">
        <v>25</v>
      </c>
      <c r="D5946" s="103">
        <v>14024</v>
      </c>
      <c r="E5946" s="162">
        <v>44320</v>
      </c>
    </row>
    <row r="5947" spans="1:5" x14ac:dyDescent="0.2">
      <c r="A5947" s="103">
        <v>3824</v>
      </c>
      <c r="B5947" t="s">
        <v>135</v>
      </c>
      <c r="C5947" s="103">
        <v>24</v>
      </c>
      <c r="D5947" s="103">
        <v>10868</v>
      </c>
      <c r="E5947" s="162">
        <v>44320</v>
      </c>
    </row>
    <row r="5948" spans="1:5" x14ac:dyDescent="0.2">
      <c r="A5948" s="103">
        <v>3787</v>
      </c>
      <c r="B5948" t="s">
        <v>128</v>
      </c>
      <c r="C5948" s="103">
        <v>23</v>
      </c>
      <c r="D5948" s="103">
        <v>14792</v>
      </c>
      <c r="E5948" s="162">
        <v>44320</v>
      </c>
    </row>
    <row r="5949" spans="1:5" x14ac:dyDescent="0.2">
      <c r="A5949" s="103">
        <v>3788</v>
      </c>
      <c r="B5949" t="s">
        <v>127</v>
      </c>
      <c r="C5949" s="103">
        <v>22</v>
      </c>
      <c r="D5949" s="103">
        <v>11969</v>
      </c>
      <c r="E5949" s="162">
        <v>44320</v>
      </c>
    </row>
    <row r="5950" spans="1:5" x14ac:dyDescent="0.2">
      <c r="A5950" s="103">
        <v>3715</v>
      </c>
      <c r="B5950" t="s">
        <v>122</v>
      </c>
      <c r="C5950" s="103">
        <v>21</v>
      </c>
      <c r="D5950" s="103">
        <v>10469</v>
      </c>
      <c r="E5950" s="162">
        <v>44320</v>
      </c>
    </row>
    <row r="5951" spans="1:5" x14ac:dyDescent="0.2">
      <c r="A5951" s="103">
        <v>3743</v>
      </c>
      <c r="B5951" t="s">
        <v>131</v>
      </c>
      <c r="C5951" s="103">
        <v>20</v>
      </c>
      <c r="D5951" s="103">
        <v>11523</v>
      </c>
      <c r="E5951" s="162">
        <v>44320</v>
      </c>
    </row>
    <row r="5952" spans="1:5" x14ac:dyDescent="0.2">
      <c r="A5952" s="103">
        <v>1613</v>
      </c>
      <c r="B5952" t="s">
        <v>84</v>
      </c>
      <c r="C5952" s="103">
        <v>19</v>
      </c>
      <c r="D5952" s="103">
        <v>7313</v>
      </c>
      <c r="E5952" s="162">
        <v>44320</v>
      </c>
    </row>
    <row r="5953" spans="1:5" x14ac:dyDescent="0.2">
      <c r="A5953" s="103">
        <v>3784</v>
      </c>
      <c r="B5953" t="s">
        <v>136</v>
      </c>
      <c r="C5953" s="103">
        <v>19</v>
      </c>
      <c r="D5953" s="103">
        <v>12124</v>
      </c>
      <c r="E5953" s="162">
        <v>44320</v>
      </c>
    </row>
    <row r="5954" spans="1:5" x14ac:dyDescent="0.2">
      <c r="A5954" s="103">
        <v>5605</v>
      </c>
      <c r="B5954" t="s">
        <v>101</v>
      </c>
      <c r="C5954" s="103">
        <v>18</v>
      </c>
      <c r="D5954" s="103">
        <v>7536</v>
      </c>
      <c r="E5954" s="162">
        <v>44320</v>
      </c>
    </row>
    <row r="5955" spans="1:5" x14ac:dyDescent="0.2">
      <c r="A5955" s="103">
        <v>3843</v>
      </c>
      <c r="B5955" t="s">
        <v>125</v>
      </c>
      <c r="C5955" s="103">
        <v>17</v>
      </c>
      <c r="D5955" s="103">
        <v>4690</v>
      </c>
      <c r="E5955" s="162">
        <v>44320</v>
      </c>
    </row>
    <row r="5956" spans="1:5" x14ac:dyDescent="0.2">
      <c r="A5956" s="103">
        <v>1632</v>
      </c>
      <c r="B5956" t="s">
        <v>85</v>
      </c>
      <c r="C5956" s="103">
        <v>16</v>
      </c>
      <c r="D5956" s="103">
        <v>3654</v>
      </c>
      <c r="E5956" s="162">
        <v>44320</v>
      </c>
    </row>
    <row r="5957" spans="1:5" x14ac:dyDescent="0.2">
      <c r="A5957" s="103">
        <v>1607</v>
      </c>
      <c r="B5957" t="s">
        <v>87</v>
      </c>
      <c r="C5957" s="103">
        <v>16</v>
      </c>
      <c r="D5957" s="103">
        <v>8835</v>
      </c>
      <c r="E5957" s="162">
        <v>44320</v>
      </c>
    </row>
    <row r="5958" spans="1:5" x14ac:dyDescent="0.2">
      <c r="A5958" s="103">
        <v>3739</v>
      </c>
      <c r="B5958" t="s">
        <v>141</v>
      </c>
      <c r="C5958" s="103">
        <v>15</v>
      </c>
      <c r="D5958" s="103">
        <v>11040</v>
      </c>
      <c r="E5958" s="162">
        <v>44320</v>
      </c>
    </row>
    <row r="5959" spans="1:5" x14ac:dyDescent="0.2">
      <c r="A5959" s="103">
        <v>1608</v>
      </c>
      <c r="B5959" t="s">
        <v>78</v>
      </c>
      <c r="C5959" s="103">
        <v>14</v>
      </c>
      <c r="D5959" s="103">
        <v>7385</v>
      </c>
      <c r="E5959" s="162">
        <v>44320</v>
      </c>
    </row>
    <row r="5960" spans="1:5" x14ac:dyDescent="0.2">
      <c r="A5960" s="103">
        <v>1602</v>
      </c>
      <c r="B5960" t="s">
        <v>88</v>
      </c>
      <c r="C5960" s="103">
        <v>14</v>
      </c>
      <c r="D5960" s="103">
        <v>7531</v>
      </c>
      <c r="E5960" s="162">
        <v>44320</v>
      </c>
    </row>
    <row r="5961" spans="1:5" x14ac:dyDescent="0.2">
      <c r="A5961" s="103">
        <v>5619</v>
      </c>
      <c r="B5961" t="s">
        <v>102</v>
      </c>
      <c r="C5961" s="103">
        <v>13</v>
      </c>
      <c r="D5961" s="103">
        <v>7265</v>
      </c>
      <c r="E5961" s="162">
        <v>44320</v>
      </c>
    </row>
    <row r="5962" spans="1:5" x14ac:dyDescent="0.2">
      <c r="A5962" s="103">
        <v>1605</v>
      </c>
      <c r="B5962" t="s">
        <v>80</v>
      </c>
      <c r="C5962" s="103">
        <v>7</v>
      </c>
      <c r="D5962" s="103">
        <v>5054</v>
      </c>
      <c r="E5962" s="162">
        <v>44320</v>
      </c>
    </row>
    <row r="5963" spans="1:5" x14ac:dyDescent="0.2">
      <c r="A5963" s="103">
        <v>1603</v>
      </c>
      <c r="B5963" t="s">
        <v>89</v>
      </c>
      <c r="C5963" s="103">
        <v>4</v>
      </c>
      <c r="D5963" s="103">
        <v>1918</v>
      </c>
      <c r="E5963" s="162">
        <v>44320</v>
      </c>
    </row>
    <row r="5964" spans="1:5" x14ac:dyDescent="0.2">
      <c r="A5964" s="103">
        <v>5615</v>
      </c>
      <c r="B5964" t="s">
        <v>105</v>
      </c>
      <c r="C5964" s="103">
        <v>1</v>
      </c>
      <c r="D5964" s="103">
        <v>609</v>
      </c>
      <c r="E5964" s="162">
        <v>44320</v>
      </c>
    </row>
    <row r="5965" spans="1:5" x14ac:dyDescent="0.2">
      <c r="A5965" s="103">
        <v>5613</v>
      </c>
      <c r="B5965" t="s">
        <v>104</v>
      </c>
      <c r="C5965" s="103">
        <v>52</v>
      </c>
      <c r="D5965" s="103">
        <v>6352</v>
      </c>
      <c r="E5965" s="162">
        <v>44321</v>
      </c>
    </row>
    <row r="5966" spans="1:5" x14ac:dyDescent="0.2">
      <c r="A5966" s="103">
        <v>5603</v>
      </c>
      <c r="B5966" t="s">
        <v>109</v>
      </c>
      <c r="C5966" s="103">
        <v>41</v>
      </c>
      <c r="D5966" s="103">
        <v>4127</v>
      </c>
      <c r="E5966" s="162">
        <v>44321</v>
      </c>
    </row>
    <row r="5967" spans="1:5" x14ac:dyDescent="0.2">
      <c r="A5967" s="103">
        <v>3849</v>
      </c>
      <c r="B5967" t="s">
        <v>147</v>
      </c>
      <c r="C5967" s="103">
        <v>40</v>
      </c>
      <c r="D5967" s="103">
        <v>12524</v>
      </c>
      <c r="E5967" s="162">
        <v>44321</v>
      </c>
    </row>
    <row r="5968" spans="1:5" x14ac:dyDescent="0.2">
      <c r="A5968" s="103">
        <v>3722</v>
      </c>
      <c r="B5968" t="s">
        <v>99</v>
      </c>
      <c r="C5968" s="103">
        <v>39</v>
      </c>
      <c r="D5968" s="103">
        <v>8914</v>
      </c>
      <c r="E5968" s="162">
        <v>44321</v>
      </c>
    </row>
    <row r="5969" spans="1:5" x14ac:dyDescent="0.2">
      <c r="A5969" s="103">
        <v>5606</v>
      </c>
      <c r="B5969" t="s">
        <v>108</v>
      </c>
      <c r="C5969" s="103">
        <v>37</v>
      </c>
      <c r="D5969" s="103">
        <v>9327</v>
      </c>
      <c r="E5969" s="162">
        <v>44321</v>
      </c>
    </row>
    <row r="5970" spans="1:5" x14ac:dyDescent="0.2">
      <c r="A5970" s="103">
        <v>3783</v>
      </c>
      <c r="B5970" t="s">
        <v>124</v>
      </c>
      <c r="C5970" s="103">
        <v>31</v>
      </c>
      <c r="D5970" s="103">
        <v>13862</v>
      </c>
      <c r="E5970" s="162">
        <v>44321</v>
      </c>
    </row>
    <row r="5971" spans="1:5" x14ac:dyDescent="0.2">
      <c r="A5971" s="103">
        <v>3752</v>
      </c>
      <c r="B5971" t="s">
        <v>142</v>
      </c>
      <c r="C5971" s="103">
        <v>31</v>
      </c>
      <c r="D5971" s="103">
        <v>11957</v>
      </c>
      <c r="E5971" s="162">
        <v>44321</v>
      </c>
    </row>
    <row r="5972" spans="1:5" x14ac:dyDescent="0.2">
      <c r="A5972" s="103">
        <v>3764</v>
      </c>
      <c r="B5972" t="s">
        <v>139</v>
      </c>
      <c r="C5972" s="103">
        <v>30</v>
      </c>
      <c r="D5972" s="103">
        <v>11834</v>
      </c>
      <c r="E5972" s="162">
        <v>44321</v>
      </c>
    </row>
    <row r="5973" spans="1:5" x14ac:dyDescent="0.2">
      <c r="A5973" s="103">
        <v>3859</v>
      </c>
      <c r="B5973" t="s">
        <v>117</v>
      </c>
      <c r="C5973" s="103">
        <v>29</v>
      </c>
      <c r="D5973" s="103">
        <v>14663</v>
      </c>
      <c r="E5973" s="162">
        <v>44321</v>
      </c>
    </row>
    <row r="5974" spans="1:5" x14ac:dyDescent="0.2">
      <c r="A5974" s="103">
        <v>5602</v>
      </c>
      <c r="B5974" t="s">
        <v>107</v>
      </c>
      <c r="C5974" s="103">
        <v>29</v>
      </c>
      <c r="D5974" s="103">
        <v>10751</v>
      </c>
      <c r="E5974" s="162">
        <v>44321</v>
      </c>
    </row>
    <row r="5975" spans="1:5" x14ac:dyDescent="0.2">
      <c r="A5975" s="103">
        <v>5620</v>
      </c>
      <c r="B5975" t="s">
        <v>110</v>
      </c>
      <c r="C5975" s="103">
        <v>29</v>
      </c>
      <c r="D5975" s="103">
        <v>7747</v>
      </c>
      <c r="E5975" s="162">
        <v>44321</v>
      </c>
    </row>
    <row r="5976" spans="1:5" x14ac:dyDescent="0.2">
      <c r="A5976" s="103">
        <v>3860</v>
      </c>
      <c r="B5976" t="s">
        <v>115</v>
      </c>
      <c r="C5976" s="103">
        <v>28</v>
      </c>
      <c r="D5976" s="103">
        <v>11487</v>
      </c>
      <c r="E5976" s="162">
        <v>44321</v>
      </c>
    </row>
    <row r="5977" spans="1:5" x14ac:dyDescent="0.2">
      <c r="A5977" s="103">
        <v>3753</v>
      </c>
      <c r="B5977" t="s">
        <v>129</v>
      </c>
      <c r="C5977" s="103">
        <v>27</v>
      </c>
      <c r="D5977" s="103">
        <v>13383</v>
      </c>
      <c r="E5977" s="162">
        <v>44321</v>
      </c>
    </row>
    <row r="5978" spans="1:5" x14ac:dyDescent="0.2">
      <c r="A5978" s="103">
        <v>3737</v>
      </c>
      <c r="B5978" t="s">
        <v>145</v>
      </c>
      <c r="C5978" s="103">
        <v>27</v>
      </c>
      <c r="D5978" s="103">
        <v>15477</v>
      </c>
      <c r="E5978" s="162">
        <v>44321</v>
      </c>
    </row>
    <row r="5979" spans="1:5" x14ac:dyDescent="0.2">
      <c r="A5979" s="103">
        <v>3776</v>
      </c>
      <c r="B5979" t="s">
        <v>134</v>
      </c>
      <c r="C5979" s="103">
        <v>27</v>
      </c>
      <c r="D5979" s="103">
        <v>13145</v>
      </c>
      <c r="E5979" s="162">
        <v>44321</v>
      </c>
    </row>
    <row r="5980" spans="1:5" x14ac:dyDescent="0.2">
      <c r="A5980" s="103">
        <v>3787</v>
      </c>
      <c r="B5980" t="s">
        <v>128</v>
      </c>
      <c r="C5980" s="103">
        <v>26</v>
      </c>
      <c r="D5980" s="103">
        <v>15227</v>
      </c>
      <c r="E5980" s="162">
        <v>44321</v>
      </c>
    </row>
    <row r="5981" spans="1:5" x14ac:dyDescent="0.2">
      <c r="A5981" s="103">
        <v>3795</v>
      </c>
      <c r="B5981" t="s">
        <v>138</v>
      </c>
      <c r="C5981" s="103">
        <v>26</v>
      </c>
      <c r="D5981" s="103">
        <v>12661</v>
      </c>
      <c r="E5981" s="162">
        <v>44321</v>
      </c>
    </row>
    <row r="5982" spans="1:5" x14ac:dyDescent="0.2">
      <c r="A5982" s="103">
        <v>3739</v>
      </c>
      <c r="B5982" t="s">
        <v>141</v>
      </c>
      <c r="C5982" s="103">
        <v>26</v>
      </c>
      <c r="D5982" s="103">
        <v>10071</v>
      </c>
      <c r="E5982" s="162">
        <v>44321</v>
      </c>
    </row>
    <row r="5983" spans="1:5" x14ac:dyDescent="0.2">
      <c r="A5983" s="103">
        <v>3873</v>
      </c>
      <c r="B5983" t="s">
        <v>132</v>
      </c>
      <c r="C5983" s="103">
        <v>26</v>
      </c>
      <c r="D5983" s="103">
        <v>13504</v>
      </c>
      <c r="E5983" s="162">
        <v>44321</v>
      </c>
    </row>
    <row r="5984" spans="1:5" x14ac:dyDescent="0.2">
      <c r="A5984" s="103">
        <v>3760</v>
      </c>
      <c r="B5984" t="s">
        <v>114</v>
      </c>
      <c r="C5984" s="103">
        <v>25</v>
      </c>
      <c r="D5984" s="103">
        <v>14390</v>
      </c>
      <c r="E5984" s="162">
        <v>44321</v>
      </c>
    </row>
    <row r="5985" spans="1:5" x14ac:dyDescent="0.2">
      <c r="A5985" s="103">
        <v>5617</v>
      </c>
      <c r="B5985" t="s">
        <v>103</v>
      </c>
      <c r="C5985" s="103">
        <v>24</v>
      </c>
      <c r="D5985" s="103">
        <v>8278</v>
      </c>
      <c r="E5985" s="162">
        <v>44321</v>
      </c>
    </row>
    <row r="5986" spans="1:5" x14ac:dyDescent="0.2">
      <c r="A5986" s="103">
        <v>3761</v>
      </c>
      <c r="B5986" t="s">
        <v>140</v>
      </c>
      <c r="C5986" s="103">
        <v>24</v>
      </c>
      <c r="D5986" s="103">
        <v>11589</v>
      </c>
      <c r="E5986" s="162">
        <v>44321</v>
      </c>
    </row>
    <row r="5987" spans="1:5" x14ac:dyDescent="0.2">
      <c r="A5987" s="103">
        <v>5615</v>
      </c>
      <c r="B5987" t="s">
        <v>105</v>
      </c>
      <c r="C5987" s="103">
        <v>24</v>
      </c>
      <c r="D5987" s="103">
        <v>7664</v>
      </c>
      <c r="E5987" s="162">
        <v>44321</v>
      </c>
    </row>
    <row r="5988" spans="1:5" x14ac:dyDescent="0.2">
      <c r="A5988" s="103">
        <v>3743</v>
      </c>
      <c r="B5988" t="s">
        <v>131</v>
      </c>
      <c r="C5988" s="103">
        <v>22</v>
      </c>
      <c r="D5988" s="103">
        <v>13015</v>
      </c>
      <c r="E5988" s="162">
        <v>44321</v>
      </c>
    </row>
    <row r="5989" spans="1:5" x14ac:dyDescent="0.2">
      <c r="A5989" s="103">
        <v>3788</v>
      </c>
      <c r="B5989" t="s">
        <v>127</v>
      </c>
      <c r="C5989" s="103">
        <v>21</v>
      </c>
      <c r="D5989" s="103">
        <v>10824</v>
      </c>
      <c r="E5989" s="162">
        <v>44321</v>
      </c>
    </row>
    <row r="5990" spans="1:5" x14ac:dyDescent="0.2">
      <c r="A5990" s="103">
        <v>1608</v>
      </c>
      <c r="B5990" t="s">
        <v>78</v>
      </c>
      <c r="C5990" s="103">
        <v>20</v>
      </c>
      <c r="D5990" s="103">
        <v>7271</v>
      </c>
      <c r="E5990" s="162">
        <v>44321</v>
      </c>
    </row>
    <row r="5991" spans="1:5" x14ac:dyDescent="0.2">
      <c r="A5991" s="103">
        <v>5619</v>
      </c>
      <c r="B5991" t="s">
        <v>102</v>
      </c>
      <c r="C5991" s="103">
        <v>20</v>
      </c>
      <c r="D5991" s="103">
        <v>7829</v>
      </c>
      <c r="E5991" s="162">
        <v>44321</v>
      </c>
    </row>
    <row r="5992" spans="1:5" x14ac:dyDescent="0.2">
      <c r="A5992" s="103">
        <v>3736</v>
      </c>
      <c r="B5992" t="s">
        <v>146</v>
      </c>
      <c r="C5992" s="103">
        <v>20</v>
      </c>
      <c r="D5992" s="103">
        <v>8505</v>
      </c>
      <c r="E5992" s="162">
        <v>44321</v>
      </c>
    </row>
    <row r="5993" spans="1:5" x14ac:dyDescent="0.2">
      <c r="A5993" s="103">
        <v>1636</v>
      </c>
      <c r="B5993" t="s">
        <v>82</v>
      </c>
      <c r="C5993" s="103">
        <v>19</v>
      </c>
      <c r="D5993" s="103">
        <v>6660</v>
      </c>
      <c r="E5993" s="162">
        <v>44321</v>
      </c>
    </row>
    <row r="5994" spans="1:5" x14ac:dyDescent="0.2">
      <c r="A5994" s="103">
        <v>3791</v>
      </c>
      <c r="B5994" t="s">
        <v>143</v>
      </c>
      <c r="C5994" s="103">
        <v>19</v>
      </c>
      <c r="D5994" s="103">
        <v>9703</v>
      </c>
      <c r="E5994" s="162">
        <v>44321</v>
      </c>
    </row>
    <row r="5995" spans="1:5" x14ac:dyDescent="0.2">
      <c r="A5995" s="103">
        <v>3824</v>
      </c>
      <c r="B5995" t="s">
        <v>135</v>
      </c>
      <c r="C5995" s="103">
        <v>19</v>
      </c>
      <c r="D5995" s="103">
        <v>11823</v>
      </c>
      <c r="E5995" s="162">
        <v>44321</v>
      </c>
    </row>
    <row r="5996" spans="1:5" x14ac:dyDescent="0.2">
      <c r="A5996" s="103">
        <v>5605</v>
      </c>
      <c r="B5996" t="s">
        <v>101</v>
      </c>
      <c r="C5996" s="103">
        <v>15</v>
      </c>
      <c r="D5996" s="103">
        <v>9558</v>
      </c>
      <c r="E5996" s="162">
        <v>44321</v>
      </c>
    </row>
    <row r="5997" spans="1:5" x14ac:dyDescent="0.2">
      <c r="A5997" s="103">
        <v>1604</v>
      </c>
      <c r="B5997" t="s">
        <v>86</v>
      </c>
      <c r="C5997" s="103">
        <v>14</v>
      </c>
      <c r="D5997" s="103">
        <v>4312</v>
      </c>
      <c r="E5997" s="162">
        <v>44321</v>
      </c>
    </row>
    <row r="5998" spans="1:5" x14ac:dyDescent="0.2">
      <c r="A5998" s="103">
        <v>1613</v>
      </c>
      <c r="B5998" t="s">
        <v>84</v>
      </c>
      <c r="C5998" s="103">
        <v>13</v>
      </c>
      <c r="D5998" s="103">
        <v>5556</v>
      </c>
      <c r="E5998" s="162">
        <v>44321</v>
      </c>
    </row>
    <row r="5999" spans="1:5" x14ac:dyDescent="0.2">
      <c r="A5999" s="103">
        <v>1607</v>
      </c>
      <c r="B5999" t="s">
        <v>87</v>
      </c>
      <c r="C5999" s="103">
        <v>13</v>
      </c>
      <c r="D5999" s="103">
        <v>4781</v>
      </c>
      <c r="E5999" s="162">
        <v>44321</v>
      </c>
    </row>
    <row r="6000" spans="1:5" x14ac:dyDescent="0.2">
      <c r="A6000" s="103">
        <v>1602</v>
      </c>
      <c r="B6000" t="s">
        <v>88</v>
      </c>
      <c r="C6000" s="103">
        <v>13</v>
      </c>
      <c r="D6000" s="103">
        <v>4701</v>
      </c>
      <c r="E6000" s="162">
        <v>44321</v>
      </c>
    </row>
    <row r="6001" spans="1:5" x14ac:dyDescent="0.2">
      <c r="A6001" s="103">
        <v>1605</v>
      </c>
      <c r="B6001" t="s">
        <v>80</v>
      </c>
      <c r="C6001" s="103">
        <v>10</v>
      </c>
      <c r="D6001" s="103">
        <v>3430</v>
      </c>
      <c r="E6001" s="162">
        <v>44321</v>
      </c>
    </row>
    <row r="6002" spans="1:5" x14ac:dyDescent="0.2">
      <c r="A6002" s="103">
        <v>1601</v>
      </c>
      <c r="B6002" t="s">
        <v>81</v>
      </c>
      <c r="C6002" s="103">
        <v>9</v>
      </c>
      <c r="D6002" s="103">
        <v>6982</v>
      </c>
      <c r="E6002" s="162">
        <v>44321</v>
      </c>
    </row>
    <row r="6003" spans="1:5" x14ac:dyDescent="0.2">
      <c r="A6003" s="103">
        <v>1603</v>
      </c>
      <c r="B6003" t="s">
        <v>89</v>
      </c>
      <c r="C6003" s="103">
        <v>6</v>
      </c>
      <c r="D6003" s="103">
        <v>6032</v>
      </c>
      <c r="E6003" s="162">
        <v>44321</v>
      </c>
    </row>
    <row r="6004" spans="1:5" x14ac:dyDescent="0.2">
      <c r="A6004" s="103">
        <v>5614</v>
      </c>
      <c r="B6004" t="s">
        <v>106</v>
      </c>
      <c r="C6004" s="103">
        <v>3</v>
      </c>
      <c r="D6004" s="103">
        <v>57</v>
      </c>
      <c r="E6004" s="162">
        <v>44321</v>
      </c>
    </row>
    <row r="6005" spans="1:5" x14ac:dyDescent="0.2">
      <c r="A6005" s="103">
        <v>3859</v>
      </c>
      <c r="B6005" t="s">
        <v>117</v>
      </c>
      <c r="C6005" s="103">
        <v>44</v>
      </c>
      <c r="D6005" s="103">
        <v>16436</v>
      </c>
      <c r="E6005" s="162">
        <v>44322</v>
      </c>
    </row>
    <row r="6006" spans="1:5" x14ac:dyDescent="0.2">
      <c r="A6006" s="103">
        <v>3849</v>
      </c>
      <c r="B6006" t="s">
        <v>147</v>
      </c>
      <c r="C6006" s="103">
        <v>40</v>
      </c>
      <c r="D6006" s="103">
        <v>11261</v>
      </c>
      <c r="E6006" s="162">
        <v>44322</v>
      </c>
    </row>
    <row r="6007" spans="1:5" x14ac:dyDescent="0.2">
      <c r="A6007" s="103">
        <v>3722</v>
      </c>
      <c r="B6007" t="s">
        <v>99</v>
      </c>
      <c r="C6007" s="103">
        <v>38</v>
      </c>
      <c r="D6007" s="103">
        <v>10087</v>
      </c>
      <c r="E6007" s="162">
        <v>44322</v>
      </c>
    </row>
    <row r="6008" spans="1:5" x14ac:dyDescent="0.2">
      <c r="A6008" s="103">
        <v>3723</v>
      </c>
      <c r="B6008" t="s">
        <v>113</v>
      </c>
      <c r="C6008" s="103">
        <v>35</v>
      </c>
      <c r="D6008" s="103">
        <v>14821</v>
      </c>
      <c r="E6008" s="162">
        <v>44322</v>
      </c>
    </row>
    <row r="6009" spans="1:5" x14ac:dyDescent="0.2">
      <c r="A6009" s="103">
        <v>3867</v>
      </c>
      <c r="B6009" t="s">
        <v>144</v>
      </c>
      <c r="C6009" s="103">
        <v>34</v>
      </c>
      <c r="D6009" s="103">
        <v>16724</v>
      </c>
      <c r="E6009" s="162">
        <v>44322</v>
      </c>
    </row>
    <row r="6010" spans="1:5" x14ac:dyDescent="0.2">
      <c r="A6010" s="103">
        <v>5613</v>
      </c>
      <c r="B6010" t="s">
        <v>104</v>
      </c>
      <c r="C6010" s="103">
        <v>30</v>
      </c>
      <c r="D6010" s="103">
        <v>5378</v>
      </c>
      <c r="E6010" s="162">
        <v>44322</v>
      </c>
    </row>
    <row r="6011" spans="1:5" x14ac:dyDescent="0.2">
      <c r="A6011" s="103">
        <v>1608</v>
      </c>
      <c r="B6011" t="s">
        <v>78</v>
      </c>
      <c r="C6011" s="103">
        <v>29</v>
      </c>
      <c r="D6011" s="103">
        <v>10243</v>
      </c>
      <c r="E6011" s="162">
        <v>44322</v>
      </c>
    </row>
    <row r="6012" spans="1:5" x14ac:dyDescent="0.2">
      <c r="A6012" s="103">
        <v>3737</v>
      </c>
      <c r="B6012" t="s">
        <v>145</v>
      </c>
      <c r="C6012" s="103">
        <v>28</v>
      </c>
      <c r="D6012" s="103">
        <v>19832</v>
      </c>
      <c r="E6012" s="162">
        <v>44322</v>
      </c>
    </row>
    <row r="6013" spans="1:5" x14ac:dyDescent="0.2">
      <c r="A6013" s="103">
        <v>3752</v>
      </c>
      <c r="B6013" t="s">
        <v>142</v>
      </c>
      <c r="C6013" s="103">
        <v>27</v>
      </c>
      <c r="D6013" s="103">
        <v>12277</v>
      </c>
      <c r="E6013" s="162">
        <v>44322</v>
      </c>
    </row>
    <row r="6014" spans="1:5" x14ac:dyDescent="0.2">
      <c r="A6014" s="103">
        <v>3743</v>
      </c>
      <c r="B6014" t="s">
        <v>131</v>
      </c>
      <c r="C6014" s="103">
        <v>27</v>
      </c>
      <c r="D6014" s="103">
        <v>14705</v>
      </c>
      <c r="E6014" s="162">
        <v>44322</v>
      </c>
    </row>
    <row r="6015" spans="1:5" x14ac:dyDescent="0.2">
      <c r="A6015" s="103">
        <v>5603</v>
      </c>
      <c r="B6015" t="s">
        <v>109</v>
      </c>
      <c r="C6015" s="103">
        <v>27</v>
      </c>
      <c r="D6015" s="103">
        <v>2714</v>
      </c>
      <c r="E6015" s="162">
        <v>44322</v>
      </c>
    </row>
    <row r="6016" spans="1:5" x14ac:dyDescent="0.2">
      <c r="A6016" s="103">
        <v>3784</v>
      </c>
      <c r="B6016" t="s">
        <v>136</v>
      </c>
      <c r="C6016" s="103">
        <v>26</v>
      </c>
      <c r="D6016" s="103">
        <v>11508</v>
      </c>
      <c r="E6016" s="162">
        <v>44322</v>
      </c>
    </row>
    <row r="6017" spans="1:5" x14ac:dyDescent="0.2">
      <c r="A6017" s="103">
        <v>3863</v>
      </c>
      <c r="B6017" t="s">
        <v>133</v>
      </c>
      <c r="C6017" s="103">
        <v>25</v>
      </c>
      <c r="D6017" s="103">
        <v>14980</v>
      </c>
      <c r="E6017" s="162">
        <v>44322</v>
      </c>
    </row>
    <row r="6018" spans="1:5" x14ac:dyDescent="0.2">
      <c r="A6018" s="103">
        <v>3764</v>
      </c>
      <c r="B6018" t="s">
        <v>139</v>
      </c>
      <c r="C6018" s="103">
        <v>22</v>
      </c>
      <c r="D6018" s="103">
        <v>9471</v>
      </c>
      <c r="E6018" s="162">
        <v>44322</v>
      </c>
    </row>
    <row r="6019" spans="1:5" x14ac:dyDescent="0.2">
      <c r="A6019" s="103">
        <v>3739</v>
      </c>
      <c r="B6019" t="s">
        <v>141</v>
      </c>
      <c r="C6019" s="103">
        <v>22</v>
      </c>
      <c r="D6019" s="103">
        <v>10268</v>
      </c>
      <c r="E6019" s="162">
        <v>44322</v>
      </c>
    </row>
    <row r="6020" spans="1:5" x14ac:dyDescent="0.2">
      <c r="A6020" s="103">
        <v>5614</v>
      </c>
      <c r="B6020" t="s">
        <v>106</v>
      </c>
      <c r="C6020" s="103">
        <v>22</v>
      </c>
      <c r="D6020" s="103">
        <v>4036</v>
      </c>
      <c r="E6020" s="162">
        <v>44322</v>
      </c>
    </row>
    <row r="6021" spans="1:5" x14ac:dyDescent="0.2">
      <c r="A6021" s="103">
        <v>5602</v>
      </c>
      <c r="B6021" t="s">
        <v>107</v>
      </c>
      <c r="C6021" s="103">
        <v>22</v>
      </c>
      <c r="D6021" s="103">
        <v>7588</v>
      </c>
      <c r="E6021" s="162">
        <v>44322</v>
      </c>
    </row>
    <row r="6022" spans="1:5" x14ac:dyDescent="0.2">
      <c r="A6022" s="103">
        <v>3824</v>
      </c>
      <c r="B6022" t="s">
        <v>135</v>
      </c>
      <c r="C6022" s="103">
        <v>22</v>
      </c>
      <c r="D6022" s="103">
        <v>13859</v>
      </c>
      <c r="E6022" s="162">
        <v>44322</v>
      </c>
    </row>
    <row r="6023" spans="1:5" x14ac:dyDescent="0.2">
      <c r="A6023" s="103">
        <v>5605</v>
      </c>
      <c r="B6023" t="s">
        <v>101</v>
      </c>
      <c r="C6023" s="103">
        <v>21</v>
      </c>
      <c r="D6023" s="103">
        <v>13399</v>
      </c>
      <c r="E6023" s="162">
        <v>44322</v>
      </c>
    </row>
    <row r="6024" spans="1:5" x14ac:dyDescent="0.2">
      <c r="A6024" s="103">
        <v>3776</v>
      </c>
      <c r="B6024" t="s">
        <v>134</v>
      </c>
      <c r="C6024" s="103">
        <v>21</v>
      </c>
      <c r="D6024" s="103">
        <v>9009</v>
      </c>
      <c r="E6024" s="162">
        <v>44322</v>
      </c>
    </row>
    <row r="6025" spans="1:5" x14ac:dyDescent="0.2">
      <c r="A6025" s="103">
        <v>5606</v>
      </c>
      <c r="B6025" t="s">
        <v>108</v>
      </c>
      <c r="C6025" s="103">
        <v>21</v>
      </c>
      <c r="D6025" s="103">
        <v>6732</v>
      </c>
      <c r="E6025" s="162">
        <v>44322</v>
      </c>
    </row>
    <row r="6026" spans="1:5" x14ac:dyDescent="0.2">
      <c r="A6026" s="103">
        <v>3783</v>
      </c>
      <c r="B6026" t="s">
        <v>124</v>
      </c>
      <c r="C6026" s="103">
        <v>20</v>
      </c>
      <c r="D6026" s="103">
        <v>10412</v>
      </c>
      <c r="E6026" s="162">
        <v>44322</v>
      </c>
    </row>
    <row r="6027" spans="1:5" x14ac:dyDescent="0.2">
      <c r="A6027" s="103">
        <v>3795</v>
      </c>
      <c r="B6027" t="s">
        <v>138</v>
      </c>
      <c r="C6027" s="103">
        <v>19</v>
      </c>
      <c r="D6027" s="103">
        <v>9268</v>
      </c>
      <c r="E6027" s="162">
        <v>44322</v>
      </c>
    </row>
    <row r="6028" spans="1:5" x14ac:dyDescent="0.2">
      <c r="A6028" s="103">
        <v>3761</v>
      </c>
      <c r="B6028" t="s">
        <v>140</v>
      </c>
      <c r="C6028" s="103">
        <v>19</v>
      </c>
      <c r="D6028" s="103">
        <v>6472</v>
      </c>
      <c r="E6028" s="162">
        <v>44322</v>
      </c>
    </row>
    <row r="6029" spans="1:5" x14ac:dyDescent="0.2">
      <c r="A6029" s="103">
        <v>5615</v>
      </c>
      <c r="B6029" t="s">
        <v>105</v>
      </c>
      <c r="C6029" s="103">
        <v>19</v>
      </c>
      <c r="D6029" s="103">
        <v>8416</v>
      </c>
      <c r="E6029" s="162">
        <v>44322</v>
      </c>
    </row>
    <row r="6030" spans="1:5" x14ac:dyDescent="0.2">
      <c r="A6030" s="103">
        <v>5620</v>
      </c>
      <c r="B6030" t="s">
        <v>110</v>
      </c>
      <c r="C6030" s="103">
        <v>19</v>
      </c>
      <c r="D6030" s="103">
        <v>6543</v>
      </c>
      <c r="E6030" s="162">
        <v>44322</v>
      </c>
    </row>
    <row r="6031" spans="1:5" x14ac:dyDescent="0.2">
      <c r="A6031" s="103">
        <v>3715</v>
      </c>
      <c r="B6031" t="s">
        <v>122</v>
      </c>
      <c r="C6031" s="103">
        <v>19</v>
      </c>
      <c r="D6031" s="103">
        <v>10239</v>
      </c>
      <c r="E6031" s="162">
        <v>44322</v>
      </c>
    </row>
    <row r="6032" spans="1:5" x14ac:dyDescent="0.2">
      <c r="A6032" s="103">
        <v>1636</v>
      </c>
      <c r="B6032" t="s">
        <v>82</v>
      </c>
      <c r="C6032" s="103">
        <v>17</v>
      </c>
      <c r="D6032" s="103">
        <v>7338</v>
      </c>
      <c r="E6032" s="162">
        <v>44322</v>
      </c>
    </row>
    <row r="6033" spans="1:5" x14ac:dyDescent="0.2">
      <c r="A6033" s="103">
        <v>3753</v>
      </c>
      <c r="B6033" t="s">
        <v>129</v>
      </c>
      <c r="C6033" s="103">
        <v>17</v>
      </c>
      <c r="D6033" s="103">
        <v>6404</v>
      </c>
      <c r="E6033" s="162">
        <v>44322</v>
      </c>
    </row>
    <row r="6034" spans="1:5" x14ac:dyDescent="0.2">
      <c r="A6034" s="103">
        <v>5619</v>
      </c>
      <c r="B6034" t="s">
        <v>102</v>
      </c>
      <c r="C6034" s="103">
        <v>16</v>
      </c>
      <c r="D6034" s="103">
        <v>10006</v>
      </c>
      <c r="E6034" s="162">
        <v>44322</v>
      </c>
    </row>
    <row r="6035" spans="1:5" x14ac:dyDescent="0.2">
      <c r="A6035" s="103">
        <v>3760</v>
      </c>
      <c r="B6035" t="s">
        <v>114</v>
      </c>
      <c r="C6035" s="103">
        <v>16</v>
      </c>
      <c r="D6035" s="103">
        <v>8317</v>
      </c>
      <c r="E6035" s="162">
        <v>44322</v>
      </c>
    </row>
    <row r="6036" spans="1:5" x14ac:dyDescent="0.2">
      <c r="A6036" s="103">
        <v>1619</v>
      </c>
      <c r="B6036" t="s">
        <v>83</v>
      </c>
      <c r="C6036" s="103">
        <v>15</v>
      </c>
      <c r="D6036" s="103">
        <v>7338</v>
      </c>
      <c r="E6036" s="162">
        <v>44322</v>
      </c>
    </row>
    <row r="6037" spans="1:5" x14ac:dyDescent="0.2">
      <c r="A6037" s="103">
        <v>5617</v>
      </c>
      <c r="B6037" t="s">
        <v>103</v>
      </c>
      <c r="C6037" s="103">
        <v>15</v>
      </c>
      <c r="D6037" s="103">
        <v>5608</v>
      </c>
      <c r="E6037" s="162">
        <v>44322</v>
      </c>
    </row>
    <row r="6038" spans="1:5" x14ac:dyDescent="0.2">
      <c r="A6038" s="103">
        <v>1604</v>
      </c>
      <c r="B6038" t="s">
        <v>86</v>
      </c>
      <c r="C6038" s="103">
        <v>15</v>
      </c>
      <c r="D6038" s="103">
        <v>6271</v>
      </c>
      <c r="E6038" s="162">
        <v>44322</v>
      </c>
    </row>
    <row r="6039" spans="1:5" x14ac:dyDescent="0.2">
      <c r="A6039" s="103">
        <v>3806</v>
      </c>
      <c r="B6039" t="s">
        <v>118</v>
      </c>
      <c r="C6039" s="103">
        <v>15</v>
      </c>
      <c r="D6039" s="103">
        <v>7394</v>
      </c>
      <c r="E6039" s="162">
        <v>44322</v>
      </c>
    </row>
    <row r="6040" spans="1:5" x14ac:dyDescent="0.2">
      <c r="A6040" s="103">
        <v>3767</v>
      </c>
      <c r="B6040" t="s">
        <v>126</v>
      </c>
      <c r="C6040" s="103">
        <v>12</v>
      </c>
      <c r="D6040" s="103">
        <v>5805</v>
      </c>
      <c r="E6040" s="162">
        <v>44322</v>
      </c>
    </row>
    <row r="6041" spans="1:5" x14ac:dyDescent="0.2">
      <c r="A6041" s="103">
        <v>1626</v>
      </c>
      <c r="B6041" t="s">
        <v>79</v>
      </c>
      <c r="C6041" s="103">
        <v>11</v>
      </c>
      <c r="D6041" s="103">
        <v>7483</v>
      </c>
      <c r="E6041" s="162">
        <v>44322</v>
      </c>
    </row>
    <row r="6042" spans="1:5" x14ac:dyDescent="0.2">
      <c r="A6042" s="103">
        <v>1601</v>
      </c>
      <c r="B6042" t="s">
        <v>81</v>
      </c>
      <c r="C6042" s="103">
        <v>10</v>
      </c>
      <c r="D6042" s="103">
        <v>7107</v>
      </c>
      <c r="E6042" s="162">
        <v>44322</v>
      </c>
    </row>
    <row r="6043" spans="1:5" x14ac:dyDescent="0.2">
      <c r="A6043" s="103">
        <v>1605</v>
      </c>
      <c r="B6043" t="s">
        <v>80</v>
      </c>
      <c r="C6043" s="103">
        <v>9</v>
      </c>
      <c r="D6043" s="103">
        <v>2688</v>
      </c>
      <c r="E6043" s="162">
        <v>44322</v>
      </c>
    </row>
    <row r="6044" spans="1:5" x14ac:dyDescent="0.2">
      <c r="A6044" s="103">
        <v>1613</v>
      </c>
      <c r="B6044" t="s">
        <v>84</v>
      </c>
      <c r="C6044" s="103">
        <v>8</v>
      </c>
      <c r="D6044" s="103">
        <v>1770</v>
      </c>
      <c r="E6044" s="162">
        <v>44322</v>
      </c>
    </row>
    <row r="6045" spans="1:5" x14ac:dyDescent="0.2">
      <c r="A6045" s="103">
        <v>1632</v>
      </c>
      <c r="B6045" t="s">
        <v>85</v>
      </c>
      <c r="C6045" s="103">
        <v>7</v>
      </c>
      <c r="D6045" s="103">
        <v>2475</v>
      </c>
      <c r="E6045" s="162">
        <v>44322</v>
      </c>
    </row>
    <row r="6046" spans="1:5" x14ac:dyDescent="0.2">
      <c r="A6046" s="103">
        <v>3806</v>
      </c>
      <c r="B6046" t="s">
        <v>118</v>
      </c>
      <c r="C6046" s="103">
        <v>56</v>
      </c>
      <c r="D6046" s="103">
        <v>9108</v>
      </c>
      <c r="E6046" s="162">
        <v>44323</v>
      </c>
    </row>
    <row r="6047" spans="1:5" x14ac:dyDescent="0.2">
      <c r="A6047" s="103">
        <v>5613</v>
      </c>
      <c r="B6047" t="s">
        <v>104</v>
      </c>
      <c r="C6047" s="103">
        <v>36</v>
      </c>
      <c r="D6047" s="103">
        <v>5060</v>
      </c>
      <c r="E6047" s="162">
        <v>44323</v>
      </c>
    </row>
    <row r="6048" spans="1:5" x14ac:dyDescent="0.2">
      <c r="A6048" s="103">
        <v>3760</v>
      </c>
      <c r="B6048" t="s">
        <v>114</v>
      </c>
      <c r="C6048" s="103">
        <v>32</v>
      </c>
      <c r="D6048" s="103">
        <v>10447</v>
      </c>
      <c r="E6048" s="162">
        <v>44323</v>
      </c>
    </row>
    <row r="6049" spans="1:5" x14ac:dyDescent="0.2">
      <c r="A6049" s="103">
        <v>3860</v>
      </c>
      <c r="B6049" t="s">
        <v>115</v>
      </c>
      <c r="C6049" s="103">
        <v>32</v>
      </c>
      <c r="D6049" s="103">
        <v>12021</v>
      </c>
      <c r="E6049" s="162">
        <v>44323</v>
      </c>
    </row>
    <row r="6050" spans="1:5" x14ac:dyDescent="0.2">
      <c r="A6050" s="103">
        <v>3753</v>
      </c>
      <c r="B6050" t="s">
        <v>129</v>
      </c>
      <c r="C6050" s="103">
        <v>32</v>
      </c>
      <c r="D6050" s="103">
        <v>12937</v>
      </c>
      <c r="E6050" s="162">
        <v>44323</v>
      </c>
    </row>
    <row r="6051" spans="1:5" x14ac:dyDescent="0.2">
      <c r="A6051" s="103">
        <v>3761</v>
      </c>
      <c r="B6051" t="s">
        <v>140</v>
      </c>
      <c r="C6051" s="103">
        <v>32</v>
      </c>
      <c r="D6051" s="103">
        <v>11991</v>
      </c>
      <c r="E6051" s="162">
        <v>44323</v>
      </c>
    </row>
    <row r="6052" spans="1:5" x14ac:dyDescent="0.2">
      <c r="A6052" s="103">
        <v>3739</v>
      </c>
      <c r="B6052" t="s">
        <v>141</v>
      </c>
      <c r="C6052" s="103">
        <v>31</v>
      </c>
      <c r="D6052" s="103">
        <v>8229</v>
      </c>
      <c r="E6052" s="162">
        <v>44323</v>
      </c>
    </row>
    <row r="6053" spans="1:5" x14ac:dyDescent="0.2">
      <c r="A6053" s="103">
        <v>3867</v>
      </c>
      <c r="B6053" t="s">
        <v>144</v>
      </c>
      <c r="C6053" s="103">
        <v>31</v>
      </c>
      <c r="D6053" s="103">
        <v>16025</v>
      </c>
      <c r="E6053" s="162">
        <v>44323</v>
      </c>
    </row>
    <row r="6054" spans="1:5" x14ac:dyDescent="0.2">
      <c r="A6054" s="103">
        <v>3783</v>
      </c>
      <c r="B6054" t="s">
        <v>124</v>
      </c>
      <c r="C6054" s="103">
        <v>30</v>
      </c>
      <c r="D6054" s="103">
        <v>11779</v>
      </c>
      <c r="E6054" s="162">
        <v>44323</v>
      </c>
    </row>
    <row r="6055" spans="1:5" x14ac:dyDescent="0.2">
      <c r="A6055" s="103">
        <v>3737</v>
      </c>
      <c r="B6055" t="s">
        <v>145</v>
      </c>
      <c r="C6055" s="103">
        <v>30</v>
      </c>
      <c r="D6055" s="103">
        <v>15323</v>
      </c>
      <c r="E6055" s="162">
        <v>44323</v>
      </c>
    </row>
    <row r="6056" spans="1:5" x14ac:dyDescent="0.2">
      <c r="A6056" s="103">
        <v>3842</v>
      </c>
      <c r="B6056" t="s">
        <v>137</v>
      </c>
      <c r="C6056" s="103">
        <v>29</v>
      </c>
      <c r="D6056" s="103">
        <v>13866</v>
      </c>
      <c r="E6056" s="162">
        <v>44323</v>
      </c>
    </row>
    <row r="6057" spans="1:5" x14ac:dyDescent="0.2">
      <c r="A6057" s="103">
        <v>3873</v>
      </c>
      <c r="B6057" t="s">
        <v>132</v>
      </c>
      <c r="C6057" s="103">
        <v>28</v>
      </c>
      <c r="D6057" s="103">
        <v>13422</v>
      </c>
      <c r="E6057" s="162">
        <v>44323</v>
      </c>
    </row>
    <row r="6058" spans="1:5" x14ac:dyDescent="0.2">
      <c r="A6058" s="103">
        <v>3863</v>
      </c>
      <c r="B6058" t="s">
        <v>133</v>
      </c>
      <c r="C6058" s="103">
        <v>28</v>
      </c>
      <c r="D6058" s="103">
        <v>15655</v>
      </c>
      <c r="E6058" s="162">
        <v>44323</v>
      </c>
    </row>
    <row r="6059" spans="1:5" x14ac:dyDescent="0.2">
      <c r="A6059" s="103">
        <v>5603</v>
      </c>
      <c r="B6059" t="s">
        <v>109</v>
      </c>
      <c r="C6059" s="103">
        <v>28</v>
      </c>
      <c r="D6059" s="103">
        <v>4566</v>
      </c>
      <c r="E6059" s="162">
        <v>44323</v>
      </c>
    </row>
    <row r="6060" spans="1:5" x14ac:dyDescent="0.2">
      <c r="A6060" s="103">
        <v>3764</v>
      </c>
      <c r="B6060" t="s">
        <v>139</v>
      </c>
      <c r="C6060" s="103">
        <v>27</v>
      </c>
      <c r="D6060" s="103">
        <v>12493</v>
      </c>
      <c r="E6060" s="162">
        <v>44323</v>
      </c>
    </row>
    <row r="6061" spans="1:5" x14ac:dyDescent="0.2">
      <c r="A6061" s="103">
        <v>5602</v>
      </c>
      <c r="B6061" t="s">
        <v>107</v>
      </c>
      <c r="C6061" s="103">
        <v>27</v>
      </c>
      <c r="D6061" s="103">
        <v>11224</v>
      </c>
      <c r="E6061" s="162">
        <v>44323</v>
      </c>
    </row>
    <row r="6062" spans="1:5" x14ac:dyDescent="0.2">
      <c r="A6062" s="103">
        <v>3767</v>
      </c>
      <c r="B6062" t="s">
        <v>126</v>
      </c>
      <c r="C6062" s="103">
        <v>26</v>
      </c>
      <c r="D6062" s="103">
        <v>11537</v>
      </c>
      <c r="E6062" s="162">
        <v>44323</v>
      </c>
    </row>
    <row r="6063" spans="1:5" x14ac:dyDescent="0.2">
      <c r="A6063" s="103">
        <v>3788</v>
      </c>
      <c r="B6063" t="s">
        <v>127</v>
      </c>
      <c r="C6063" s="103">
        <v>24</v>
      </c>
      <c r="D6063" s="103">
        <v>14390</v>
      </c>
      <c r="E6063" s="162">
        <v>44323</v>
      </c>
    </row>
    <row r="6064" spans="1:5" x14ac:dyDescent="0.2">
      <c r="A6064" s="103">
        <v>3723</v>
      </c>
      <c r="B6064" t="s">
        <v>113</v>
      </c>
      <c r="C6064" s="103">
        <v>24</v>
      </c>
      <c r="D6064" s="103">
        <v>14379</v>
      </c>
      <c r="E6064" s="162">
        <v>44323</v>
      </c>
    </row>
    <row r="6065" spans="1:5" x14ac:dyDescent="0.2">
      <c r="A6065" s="103">
        <v>5615</v>
      </c>
      <c r="B6065" t="s">
        <v>105</v>
      </c>
      <c r="C6065" s="103">
        <v>23</v>
      </c>
      <c r="D6065" s="103">
        <v>10267</v>
      </c>
      <c r="E6065" s="162">
        <v>44323</v>
      </c>
    </row>
    <row r="6066" spans="1:5" x14ac:dyDescent="0.2">
      <c r="A6066" s="103">
        <v>5614</v>
      </c>
      <c r="B6066" t="s">
        <v>106</v>
      </c>
      <c r="C6066" s="103">
        <v>23</v>
      </c>
      <c r="D6066" s="103">
        <v>6665</v>
      </c>
      <c r="E6066" s="162">
        <v>44323</v>
      </c>
    </row>
    <row r="6067" spans="1:5" x14ac:dyDescent="0.2">
      <c r="A6067" s="103">
        <v>3791</v>
      </c>
      <c r="B6067" t="s">
        <v>143</v>
      </c>
      <c r="C6067" s="103">
        <v>23</v>
      </c>
      <c r="D6067" s="103">
        <v>8466</v>
      </c>
      <c r="E6067" s="162">
        <v>44323</v>
      </c>
    </row>
    <row r="6068" spans="1:5" x14ac:dyDescent="0.2">
      <c r="A6068" s="103">
        <v>3824</v>
      </c>
      <c r="B6068" t="s">
        <v>135</v>
      </c>
      <c r="C6068" s="103">
        <v>22</v>
      </c>
      <c r="D6068" s="103">
        <v>9015</v>
      </c>
      <c r="E6068" s="162">
        <v>44323</v>
      </c>
    </row>
    <row r="6069" spans="1:5" x14ac:dyDescent="0.2">
      <c r="A6069" s="103">
        <v>1608</v>
      </c>
      <c r="B6069" t="s">
        <v>78</v>
      </c>
      <c r="C6069" s="103">
        <v>21</v>
      </c>
      <c r="D6069" s="103">
        <v>6926</v>
      </c>
      <c r="E6069" s="162">
        <v>44323</v>
      </c>
    </row>
    <row r="6070" spans="1:5" x14ac:dyDescent="0.2">
      <c r="A6070" s="103">
        <v>3784</v>
      </c>
      <c r="B6070" t="s">
        <v>136</v>
      </c>
      <c r="C6070" s="103">
        <v>20</v>
      </c>
      <c r="D6070" s="103">
        <v>9693</v>
      </c>
      <c r="E6070" s="162">
        <v>44323</v>
      </c>
    </row>
    <row r="6071" spans="1:5" x14ac:dyDescent="0.2">
      <c r="A6071" s="103">
        <v>5605</v>
      </c>
      <c r="B6071" t="s">
        <v>101</v>
      </c>
      <c r="C6071" s="103">
        <v>18</v>
      </c>
      <c r="D6071" s="103">
        <v>9168</v>
      </c>
      <c r="E6071" s="162">
        <v>44323</v>
      </c>
    </row>
    <row r="6072" spans="1:5" x14ac:dyDescent="0.2">
      <c r="A6072" s="103">
        <v>5619</v>
      </c>
      <c r="B6072" t="s">
        <v>102</v>
      </c>
      <c r="C6072" s="103">
        <v>18</v>
      </c>
      <c r="D6072" s="103">
        <v>8843</v>
      </c>
      <c r="E6072" s="162">
        <v>44323</v>
      </c>
    </row>
    <row r="6073" spans="1:5" x14ac:dyDescent="0.2">
      <c r="A6073" s="103">
        <v>5620</v>
      </c>
      <c r="B6073" t="s">
        <v>110</v>
      </c>
      <c r="C6073" s="103">
        <v>18</v>
      </c>
      <c r="D6073" s="103">
        <v>12863</v>
      </c>
      <c r="E6073" s="162">
        <v>44323</v>
      </c>
    </row>
    <row r="6074" spans="1:5" x14ac:dyDescent="0.2">
      <c r="A6074" s="103">
        <v>3715</v>
      </c>
      <c r="B6074" t="s">
        <v>122</v>
      </c>
      <c r="C6074" s="103">
        <v>18</v>
      </c>
      <c r="D6074" s="103">
        <v>9412</v>
      </c>
      <c r="E6074" s="162">
        <v>44323</v>
      </c>
    </row>
    <row r="6075" spans="1:5" x14ac:dyDescent="0.2">
      <c r="A6075" s="103">
        <v>5617</v>
      </c>
      <c r="B6075" t="s">
        <v>103</v>
      </c>
      <c r="C6075" s="103">
        <v>17</v>
      </c>
      <c r="D6075" s="103">
        <v>8876</v>
      </c>
      <c r="E6075" s="162">
        <v>44323</v>
      </c>
    </row>
    <row r="6076" spans="1:5" x14ac:dyDescent="0.2">
      <c r="A6076" s="103">
        <v>1626</v>
      </c>
      <c r="B6076" t="s">
        <v>79</v>
      </c>
      <c r="C6076" s="103">
        <v>15</v>
      </c>
      <c r="D6076" s="103">
        <v>11165</v>
      </c>
      <c r="E6076" s="162">
        <v>44323</v>
      </c>
    </row>
    <row r="6077" spans="1:5" x14ac:dyDescent="0.2">
      <c r="A6077" s="103">
        <v>1604</v>
      </c>
      <c r="B6077" t="s">
        <v>86</v>
      </c>
      <c r="C6077" s="103">
        <v>13</v>
      </c>
      <c r="D6077" s="103">
        <v>7220</v>
      </c>
      <c r="E6077" s="162">
        <v>44323</v>
      </c>
    </row>
    <row r="6078" spans="1:5" x14ac:dyDescent="0.2">
      <c r="A6078" s="103">
        <v>1601</v>
      </c>
      <c r="B6078" t="s">
        <v>81</v>
      </c>
      <c r="C6078" s="103">
        <v>12</v>
      </c>
      <c r="D6078" s="103">
        <v>8917</v>
      </c>
      <c r="E6078" s="162">
        <v>44323</v>
      </c>
    </row>
    <row r="6079" spans="1:5" x14ac:dyDescent="0.2">
      <c r="A6079" s="103">
        <v>1619</v>
      </c>
      <c r="B6079" t="s">
        <v>83</v>
      </c>
      <c r="C6079" s="103">
        <v>11</v>
      </c>
      <c r="D6079" s="103">
        <v>4190</v>
      </c>
      <c r="E6079" s="162">
        <v>44323</v>
      </c>
    </row>
    <row r="6080" spans="1:5" x14ac:dyDescent="0.2">
      <c r="A6080" s="103">
        <v>1632</v>
      </c>
      <c r="B6080" t="s">
        <v>85</v>
      </c>
      <c r="C6080" s="103">
        <v>10</v>
      </c>
      <c r="D6080" s="103">
        <v>3347</v>
      </c>
      <c r="E6080" s="162">
        <v>44323</v>
      </c>
    </row>
    <row r="6081" spans="1:5" x14ac:dyDescent="0.2">
      <c r="A6081" s="103">
        <v>1607</v>
      </c>
      <c r="B6081" t="s">
        <v>87</v>
      </c>
      <c r="C6081" s="103">
        <v>9</v>
      </c>
      <c r="D6081" s="103">
        <v>3519</v>
      </c>
      <c r="E6081" s="162">
        <v>44323</v>
      </c>
    </row>
    <row r="6082" spans="1:5" x14ac:dyDescent="0.2">
      <c r="A6082" s="103">
        <v>1605</v>
      </c>
      <c r="B6082" t="s">
        <v>80</v>
      </c>
      <c r="C6082" s="103">
        <v>6</v>
      </c>
      <c r="D6082" s="103">
        <v>3363</v>
      </c>
      <c r="E6082" s="162">
        <v>44323</v>
      </c>
    </row>
    <row r="6083" spans="1:5" x14ac:dyDescent="0.2">
      <c r="A6083" s="103">
        <v>1613</v>
      </c>
      <c r="B6083" t="s">
        <v>84</v>
      </c>
      <c r="C6083" s="103">
        <v>6</v>
      </c>
      <c r="D6083" s="103">
        <v>3285</v>
      </c>
      <c r="E6083" s="162">
        <v>44323</v>
      </c>
    </row>
    <row r="6084" spans="1:5" x14ac:dyDescent="0.2">
      <c r="A6084" s="103">
        <v>5606</v>
      </c>
      <c r="B6084" t="s">
        <v>108</v>
      </c>
      <c r="C6084" s="103">
        <v>6</v>
      </c>
      <c r="D6084" s="103">
        <v>850</v>
      </c>
      <c r="E6084" s="162">
        <v>44323</v>
      </c>
    </row>
    <row r="6085" spans="1:5" x14ac:dyDescent="0.2">
      <c r="A6085" s="103">
        <v>3722</v>
      </c>
      <c r="B6085" t="s">
        <v>99</v>
      </c>
      <c r="C6085" s="103">
        <v>41</v>
      </c>
      <c r="D6085" s="103">
        <v>12340</v>
      </c>
      <c r="E6085" s="162">
        <v>44324</v>
      </c>
    </row>
    <row r="6086" spans="1:5" x14ac:dyDescent="0.2">
      <c r="A6086" s="103">
        <v>3806</v>
      </c>
      <c r="B6086" t="s">
        <v>118</v>
      </c>
      <c r="C6086" s="103">
        <v>40</v>
      </c>
      <c r="D6086" s="103">
        <v>5137</v>
      </c>
      <c r="E6086" s="162">
        <v>44324</v>
      </c>
    </row>
    <row r="6087" spans="1:5" x14ac:dyDescent="0.2">
      <c r="A6087" s="103">
        <v>3795</v>
      </c>
      <c r="B6087" t="s">
        <v>138</v>
      </c>
      <c r="C6087" s="103">
        <v>33</v>
      </c>
      <c r="D6087" s="103">
        <v>15624</v>
      </c>
      <c r="E6087" s="162">
        <v>44324</v>
      </c>
    </row>
    <row r="6088" spans="1:5" x14ac:dyDescent="0.2">
      <c r="A6088" s="103">
        <v>1602</v>
      </c>
      <c r="B6088" t="s">
        <v>88</v>
      </c>
      <c r="C6088" s="103">
        <v>31</v>
      </c>
      <c r="D6088" s="103">
        <v>13905</v>
      </c>
      <c r="E6088" s="162">
        <v>44324</v>
      </c>
    </row>
    <row r="6089" spans="1:5" x14ac:dyDescent="0.2">
      <c r="A6089" s="103">
        <v>3776</v>
      </c>
      <c r="B6089" t="s">
        <v>134</v>
      </c>
      <c r="C6089" s="103">
        <v>31</v>
      </c>
      <c r="D6089" s="103">
        <v>17902</v>
      </c>
      <c r="E6089" s="162">
        <v>44324</v>
      </c>
    </row>
    <row r="6090" spans="1:5" x14ac:dyDescent="0.2">
      <c r="A6090" s="103">
        <v>3764</v>
      </c>
      <c r="B6090" t="s">
        <v>139</v>
      </c>
      <c r="C6090" s="103">
        <v>30</v>
      </c>
      <c r="D6090" s="103">
        <v>12251</v>
      </c>
      <c r="E6090" s="162">
        <v>44324</v>
      </c>
    </row>
    <row r="6091" spans="1:5" x14ac:dyDescent="0.2">
      <c r="A6091" s="103">
        <v>3753</v>
      </c>
      <c r="B6091" t="s">
        <v>129</v>
      </c>
      <c r="C6091" s="103">
        <v>29</v>
      </c>
      <c r="D6091" s="103">
        <v>17232</v>
      </c>
      <c r="E6091" s="162">
        <v>44324</v>
      </c>
    </row>
    <row r="6092" spans="1:5" x14ac:dyDescent="0.2">
      <c r="A6092" s="103">
        <v>3842</v>
      </c>
      <c r="B6092" t="s">
        <v>137</v>
      </c>
      <c r="C6092" s="103">
        <v>26</v>
      </c>
      <c r="D6092" s="103">
        <v>15263</v>
      </c>
      <c r="E6092" s="162">
        <v>44324</v>
      </c>
    </row>
    <row r="6093" spans="1:5" x14ac:dyDescent="0.2">
      <c r="A6093" s="103">
        <v>3784</v>
      </c>
      <c r="B6093" t="s">
        <v>136</v>
      </c>
      <c r="C6093" s="103">
        <v>26</v>
      </c>
      <c r="D6093" s="103">
        <v>10729</v>
      </c>
      <c r="E6093" s="162">
        <v>44324</v>
      </c>
    </row>
    <row r="6094" spans="1:5" x14ac:dyDescent="0.2">
      <c r="A6094" s="103">
        <v>1632</v>
      </c>
      <c r="B6094" t="s">
        <v>85</v>
      </c>
      <c r="C6094" s="103">
        <v>25</v>
      </c>
      <c r="D6094" s="103">
        <v>13272</v>
      </c>
      <c r="E6094" s="162">
        <v>44324</v>
      </c>
    </row>
    <row r="6095" spans="1:5" x14ac:dyDescent="0.2">
      <c r="A6095" s="103">
        <v>3723</v>
      </c>
      <c r="B6095" t="s">
        <v>113</v>
      </c>
      <c r="C6095" s="103">
        <v>24</v>
      </c>
      <c r="D6095" s="103">
        <v>17627</v>
      </c>
      <c r="E6095" s="162">
        <v>44324</v>
      </c>
    </row>
    <row r="6096" spans="1:5" x14ac:dyDescent="0.2">
      <c r="A6096" s="103">
        <v>1607</v>
      </c>
      <c r="B6096" t="s">
        <v>87</v>
      </c>
      <c r="C6096" s="103">
        <v>24</v>
      </c>
      <c r="D6096" s="103">
        <v>14696</v>
      </c>
      <c r="E6096" s="162">
        <v>44324</v>
      </c>
    </row>
    <row r="6097" spans="1:5" x14ac:dyDescent="0.2">
      <c r="A6097" s="103">
        <v>3860</v>
      </c>
      <c r="B6097" t="s">
        <v>115</v>
      </c>
      <c r="C6097" s="103">
        <v>22</v>
      </c>
      <c r="D6097" s="103">
        <v>12958</v>
      </c>
      <c r="E6097" s="162">
        <v>44324</v>
      </c>
    </row>
    <row r="6098" spans="1:5" x14ac:dyDescent="0.2">
      <c r="A6098" s="103">
        <v>3736</v>
      </c>
      <c r="B6098" t="s">
        <v>146</v>
      </c>
      <c r="C6098" s="103">
        <v>22</v>
      </c>
      <c r="D6098" s="103">
        <v>10722</v>
      </c>
      <c r="E6098" s="162">
        <v>44324</v>
      </c>
    </row>
    <row r="6099" spans="1:5" x14ac:dyDescent="0.2">
      <c r="A6099" s="103">
        <v>3788</v>
      </c>
      <c r="B6099" t="s">
        <v>127</v>
      </c>
      <c r="C6099" s="103">
        <v>21</v>
      </c>
      <c r="D6099" s="103">
        <v>14123</v>
      </c>
      <c r="E6099" s="162">
        <v>44324</v>
      </c>
    </row>
    <row r="6100" spans="1:5" x14ac:dyDescent="0.2">
      <c r="A6100" s="103">
        <v>3761</v>
      </c>
      <c r="B6100" t="s">
        <v>140</v>
      </c>
      <c r="C6100" s="103">
        <v>21</v>
      </c>
      <c r="D6100" s="103">
        <v>13174</v>
      </c>
      <c r="E6100" s="162">
        <v>44324</v>
      </c>
    </row>
    <row r="6101" spans="1:5" x14ac:dyDescent="0.2">
      <c r="A6101" s="103">
        <v>3849</v>
      </c>
      <c r="B6101" t="s">
        <v>147</v>
      </c>
      <c r="C6101" s="103">
        <v>21</v>
      </c>
      <c r="D6101" s="103">
        <v>17719</v>
      </c>
      <c r="E6101" s="162">
        <v>44324</v>
      </c>
    </row>
    <row r="6102" spans="1:5" x14ac:dyDescent="0.2">
      <c r="A6102" s="103">
        <v>3787</v>
      </c>
      <c r="B6102" t="s">
        <v>128</v>
      </c>
      <c r="C6102" s="103">
        <v>20</v>
      </c>
      <c r="D6102" s="103">
        <v>19917</v>
      </c>
      <c r="E6102" s="162">
        <v>44324</v>
      </c>
    </row>
    <row r="6103" spans="1:5" x14ac:dyDescent="0.2">
      <c r="A6103" s="103">
        <v>1626</v>
      </c>
      <c r="B6103" t="s">
        <v>79</v>
      </c>
      <c r="C6103" s="103">
        <v>16</v>
      </c>
      <c r="D6103" s="103">
        <v>5283</v>
      </c>
      <c r="E6103" s="162">
        <v>44324</v>
      </c>
    </row>
    <row r="6104" spans="1:5" x14ac:dyDescent="0.2">
      <c r="A6104" s="103">
        <v>3715</v>
      </c>
      <c r="B6104" t="s">
        <v>122</v>
      </c>
      <c r="C6104" s="103">
        <v>15</v>
      </c>
      <c r="D6104" s="103">
        <v>14854</v>
      </c>
      <c r="E6104" s="162">
        <v>44324</v>
      </c>
    </row>
    <row r="6105" spans="1:5" x14ac:dyDescent="0.2">
      <c r="A6105" s="103">
        <v>1613</v>
      </c>
      <c r="B6105" t="s">
        <v>84</v>
      </c>
      <c r="C6105" s="103">
        <v>6</v>
      </c>
      <c r="D6105" s="103">
        <v>2344</v>
      </c>
      <c r="E6105" s="162">
        <v>44324</v>
      </c>
    </row>
    <row r="6106" spans="1:5" x14ac:dyDescent="0.2">
      <c r="A6106" s="103">
        <v>1603</v>
      </c>
      <c r="B6106" t="s">
        <v>89</v>
      </c>
      <c r="C6106" s="103">
        <v>2</v>
      </c>
      <c r="D6106" s="103">
        <v>1639</v>
      </c>
      <c r="E6106" s="162">
        <v>44324</v>
      </c>
    </row>
    <row r="6107" spans="1:5" x14ac:dyDescent="0.2">
      <c r="A6107" s="103">
        <v>3806</v>
      </c>
      <c r="B6107" t="s">
        <v>118</v>
      </c>
      <c r="C6107" s="103">
        <v>54</v>
      </c>
      <c r="D6107" s="103">
        <v>4394</v>
      </c>
      <c r="E6107" s="162">
        <v>44325</v>
      </c>
    </row>
    <row r="6108" spans="1:5" x14ac:dyDescent="0.2">
      <c r="A6108" s="103">
        <v>3752</v>
      </c>
      <c r="B6108" t="s">
        <v>142</v>
      </c>
      <c r="C6108" s="103">
        <v>22</v>
      </c>
      <c r="D6108" s="103">
        <v>8704</v>
      </c>
      <c r="E6108" s="162">
        <v>44325</v>
      </c>
    </row>
    <row r="6109" spans="1:5" x14ac:dyDescent="0.2">
      <c r="A6109" s="103">
        <v>3780</v>
      </c>
      <c r="B6109" t="s">
        <v>148</v>
      </c>
      <c r="C6109" s="103">
        <v>19</v>
      </c>
      <c r="D6109" s="103">
        <v>5100</v>
      </c>
      <c r="E6109" s="162">
        <v>44325</v>
      </c>
    </row>
    <row r="6110" spans="1:5" x14ac:dyDescent="0.2">
      <c r="A6110" s="103">
        <v>3787</v>
      </c>
      <c r="B6110" t="s">
        <v>128</v>
      </c>
      <c r="C6110" s="103">
        <v>17</v>
      </c>
      <c r="D6110" s="103">
        <v>7542</v>
      </c>
      <c r="E6110" s="162">
        <v>44325</v>
      </c>
    </row>
    <row r="6111" spans="1:5" x14ac:dyDescent="0.2">
      <c r="A6111" s="103">
        <v>3867</v>
      </c>
      <c r="B6111" t="s">
        <v>144</v>
      </c>
      <c r="C6111" s="103">
        <v>17</v>
      </c>
      <c r="D6111" s="103">
        <v>5850</v>
      </c>
      <c r="E6111" s="162">
        <v>44325</v>
      </c>
    </row>
    <row r="6112" spans="1:5" x14ac:dyDescent="0.2">
      <c r="A6112" s="103">
        <v>3739</v>
      </c>
      <c r="B6112" t="s">
        <v>141</v>
      </c>
      <c r="C6112" s="103">
        <v>16</v>
      </c>
      <c r="D6112" s="103">
        <v>5254</v>
      </c>
      <c r="E6112" s="162">
        <v>44325</v>
      </c>
    </row>
    <row r="6113" spans="1:5" x14ac:dyDescent="0.2">
      <c r="A6113" s="103">
        <v>3859</v>
      </c>
      <c r="B6113" t="s">
        <v>117</v>
      </c>
      <c r="C6113" s="103">
        <v>16</v>
      </c>
      <c r="D6113" s="103">
        <v>5205</v>
      </c>
      <c r="E6113" s="162">
        <v>44325</v>
      </c>
    </row>
    <row r="6114" spans="1:5" x14ac:dyDescent="0.2">
      <c r="A6114" s="103">
        <v>3767</v>
      </c>
      <c r="B6114" t="s">
        <v>126</v>
      </c>
      <c r="C6114" s="103">
        <v>15</v>
      </c>
      <c r="D6114" s="103">
        <v>8218</v>
      </c>
      <c r="E6114" s="162">
        <v>44325</v>
      </c>
    </row>
    <row r="6115" spans="1:5" x14ac:dyDescent="0.2">
      <c r="A6115" s="103">
        <v>3743</v>
      </c>
      <c r="B6115" t="s">
        <v>131</v>
      </c>
      <c r="C6115" s="103">
        <v>15</v>
      </c>
      <c r="D6115" s="103">
        <v>7557</v>
      </c>
      <c r="E6115" s="162">
        <v>44325</v>
      </c>
    </row>
    <row r="6116" spans="1:5" x14ac:dyDescent="0.2">
      <c r="A6116" s="103">
        <v>3783</v>
      </c>
      <c r="B6116" t="s">
        <v>124</v>
      </c>
      <c r="C6116" s="103">
        <v>14</v>
      </c>
      <c r="D6116" s="103">
        <v>7894</v>
      </c>
      <c r="E6116" s="162">
        <v>44325</v>
      </c>
    </row>
    <row r="6117" spans="1:5" x14ac:dyDescent="0.2">
      <c r="A6117" s="103">
        <v>3873</v>
      </c>
      <c r="B6117" t="s">
        <v>132</v>
      </c>
      <c r="C6117" s="103">
        <v>13</v>
      </c>
      <c r="D6117" s="103">
        <v>4568</v>
      </c>
      <c r="E6117" s="162">
        <v>44325</v>
      </c>
    </row>
    <row r="6118" spans="1:5" x14ac:dyDescent="0.2">
      <c r="A6118" s="103">
        <v>3760</v>
      </c>
      <c r="B6118" t="s">
        <v>114</v>
      </c>
      <c r="C6118" s="103">
        <v>12</v>
      </c>
      <c r="D6118" s="103">
        <v>4729</v>
      </c>
      <c r="E6118" s="162">
        <v>44325</v>
      </c>
    </row>
    <row r="6119" spans="1:5" x14ac:dyDescent="0.2">
      <c r="A6119" s="103">
        <v>3736</v>
      </c>
      <c r="B6119" t="s">
        <v>146</v>
      </c>
      <c r="C6119" s="103">
        <v>12</v>
      </c>
      <c r="D6119" s="103">
        <v>3601</v>
      </c>
      <c r="E6119" s="162">
        <v>44325</v>
      </c>
    </row>
    <row r="6120" spans="1:5" x14ac:dyDescent="0.2">
      <c r="A6120" s="103">
        <v>1626</v>
      </c>
      <c r="B6120" t="s">
        <v>79</v>
      </c>
      <c r="C6120" s="103">
        <v>11</v>
      </c>
      <c r="D6120" s="103">
        <v>6976</v>
      </c>
      <c r="E6120" s="162">
        <v>44325</v>
      </c>
    </row>
    <row r="6121" spans="1:5" x14ac:dyDescent="0.2">
      <c r="A6121" s="103">
        <v>3860</v>
      </c>
      <c r="B6121" t="s">
        <v>115</v>
      </c>
      <c r="C6121" s="103">
        <v>11</v>
      </c>
      <c r="D6121" s="103">
        <v>6872</v>
      </c>
      <c r="E6121" s="162">
        <v>44325</v>
      </c>
    </row>
    <row r="6122" spans="1:5" x14ac:dyDescent="0.2">
      <c r="A6122" s="103">
        <v>3791</v>
      </c>
      <c r="B6122" t="s">
        <v>143</v>
      </c>
      <c r="C6122" s="103">
        <v>11</v>
      </c>
      <c r="D6122" s="103">
        <v>4752</v>
      </c>
      <c r="E6122" s="162">
        <v>44325</v>
      </c>
    </row>
    <row r="6123" spans="1:5" x14ac:dyDescent="0.2">
      <c r="A6123" s="103">
        <v>3795</v>
      </c>
      <c r="B6123" t="s">
        <v>138</v>
      </c>
      <c r="C6123" s="103">
        <v>10</v>
      </c>
      <c r="D6123" s="103">
        <v>5275</v>
      </c>
      <c r="E6123" s="162">
        <v>44325</v>
      </c>
    </row>
    <row r="6124" spans="1:5" x14ac:dyDescent="0.2">
      <c r="A6124" s="103">
        <v>1619</v>
      </c>
      <c r="B6124" t="s">
        <v>83</v>
      </c>
      <c r="C6124" s="103">
        <v>5</v>
      </c>
      <c r="D6124" s="103">
        <v>2076</v>
      </c>
      <c r="E6124" s="162">
        <v>44325</v>
      </c>
    </row>
    <row r="6125" spans="1:5" x14ac:dyDescent="0.2">
      <c r="A6125" s="103">
        <v>1601</v>
      </c>
      <c r="B6125" t="s">
        <v>81</v>
      </c>
      <c r="C6125" s="103">
        <v>4</v>
      </c>
      <c r="D6125" s="103">
        <v>2207</v>
      </c>
      <c r="E6125" s="162">
        <v>44325</v>
      </c>
    </row>
    <row r="6126" spans="1:5" x14ac:dyDescent="0.2">
      <c r="A6126" s="103">
        <v>1603</v>
      </c>
      <c r="B6126" t="s">
        <v>89</v>
      </c>
      <c r="C6126" s="103">
        <v>4</v>
      </c>
      <c r="D6126" s="103">
        <v>3365</v>
      </c>
      <c r="E6126" s="162">
        <v>44325</v>
      </c>
    </row>
    <row r="6127" spans="1:5" x14ac:dyDescent="0.2">
      <c r="A6127" s="103">
        <v>1604</v>
      </c>
      <c r="B6127" t="s">
        <v>86</v>
      </c>
      <c r="C6127" s="103">
        <v>3</v>
      </c>
      <c r="D6127" s="103">
        <v>3976</v>
      </c>
      <c r="E6127" s="162">
        <v>44325</v>
      </c>
    </row>
    <row r="6128" spans="1:5" x14ac:dyDescent="0.2">
      <c r="A6128" s="103">
        <v>3859</v>
      </c>
      <c r="B6128" t="s">
        <v>117</v>
      </c>
      <c r="C6128" s="103">
        <v>49</v>
      </c>
      <c r="D6128" s="103">
        <v>14527</v>
      </c>
      <c r="E6128" s="162">
        <v>44326</v>
      </c>
    </row>
    <row r="6129" spans="1:5" x14ac:dyDescent="0.2">
      <c r="A6129" s="103">
        <v>3806</v>
      </c>
      <c r="B6129" t="s">
        <v>118</v>
      </c>
      <c r="C6129" s="103">
        <v>46</v>
      </c>
      <c r="D6129" s="103">
        <v>16605</v>
      </c>
      <c r="E6129" s="162">
        <v>44326</v>
      </c>
    </row>
    <row r="6130" spans="1:5" x14ac:dyDescent="0.2">
      <c r="A6130" s="103">
        <v>3767</v>
      </c>
      <c r="B6130" t="s">
        <v>126</v>
      </c>
      <c r="C6130" s="103">
        <v>42</v>
      </c>
      <c r="D6130" s="103">
        <v>17366</v>
      </c>
      <c r="E6130" s="162">
        <v>44326</v>
      </c>
    </row>
    <row r="6131" spans="1:5" x14ac:dyDescent="0.2">
      <c r="A6131" s="103">
        <v>3742</v>
      </c>
      <c r="B6131" t="s">
        <v>121</v>
      </c>
      <c r="C6131" s="103">
        <v>42</v>
      </c>
      <c r="D6131" s="103">
        <v>19682</v>
      </c>
      <c r="E6131" s="162">
        <v>44326</v>
      </c>
    </row>
    <row r="6132" spans="1:5" x14ac:dyDescent="0.2">
      <c r="A6132" s="103">
        <v>5603</v>
      </c>
      <c r="B6132" t="s">
        <v>109</v>
      </c>
      <c r="C6132" s="103">
        <v>42</v>
      </c>
      <c r="D6132" s="103">
        <v>5989</v>
      </c>
      <c r="E6132" s="162">
        <v>44326</v>
      </c>
    </row>
    <row r="6133" spans="1:5" x14ac:dyDescent="0.2">
      <c r="A6133" s="103">
        <v>1608</v>
      </c>
      <c r="B6133" t="s">
        <v>78</v>
      </c>
      <c r="C6133" s="103">
        <v>41</v>
      </c>
      <c r="D6133" s="103">
        <v>14986</v>
      </c>
      <c r="E6133" s="162">
        <v>44326</v>
      </c>
    </row>
    <row r="6134" spans="1:5" x14ac:dyDescent="0.2">
      <c r="A6134" s="103">
        <v>3752</v>
      </c>
      <c r="B6134" t="s">
        <v>142</v>
      </c>
      <c r="C6134" s="103">
        <v>39</v>
      </c>
      <c r="D6134" s="103">
        <v>15796</v>
      </c>
      <c r="E6134" s="162">
        <v>44326</v>
      </c>
    </row>
    <row r="6135" spans="1:5" x14ac:dyDescent="0.2">
      <c r="A6135" s="103">
        <v>3722</v>
      </c>
      <c r="B6135" t="s">
        <v>99</v>
      </c>
      <c r="C6135" s="103">
        <v>38</v>
      </c>
      <c r="D6135" s="103">
        <v>12715</v>
      </c>
      <c r="E6135" s="162">
        <v>44326</v>
      </c>
    </row>
    <row r="6136" spans="1:5" x14ac:dyDescent="0.2">
      <c r="A6136" s="103">
        <v>3863</v>
      </c>
      <c r="B6136" t="s">
        <v>133</v>
      </c>
      <c r="C6136" s="103">
        <v>38</v>
      </c>
      <c r="D6136" s="103">
        <v>16454</v>
      </c>
      <c r="E6136" s="162">
        <v>44326</v>
      </c>
    </row>
    <row r="6137" spans="1:5" x14ac:dyDescent="0.2">
      <c r="A6137" s="103">
        <v>3860</v>
      </c>
      <c r="B6137" t="s">
        <v>115</v>
      </c>
      <c r="C6137" s="103">
        <v>36</v>
      </c>
      <c r="D6137" s="103">
        <v>15875</v>
      </c>
      <c r="E6137" s="162">
        <v>44326</v>
      </c>
    </row>
    <row r="6138" spans="1:5" x14ac:dyDescent="0.2">
      <c r="A6138" s="103">
        <v>3760</v>
      </c>
      <c r="B6138" t="s">
        <v>114</v>
      </c>
      <c r="C6138" s="103">
        <v>34</v>
      </c>
      <c r="D6138" s="103">
        <v>16375</v>
      </c>
      <c r="E6138" s="162">
        <v>44326</v>
      </c>
    </row>
    <row r="6139" spans="1:5" x14ac:dyDescent="0.2">
      <c r="A6139" s="103">
        <v>3791</v>
      </c>
      <c r="B6139" t="s">
        <v>143</v>
      </c>
      <c r="C6139" s="103">
        <v>34</v>
      </c>
      <c r="D6139" s="103">
        <v>16178</v>
      </c>
      <c r="E6139" s="162">
        <v>44326</v>
      </c>
    </row>
    <row r="6140" spans="1:5" x14ac:dyDescent="0.2">
      <c r="A6140" s="103">
        <v>3753</v>
      </c>
      <c r="B6140" t="s">
        <v>129</v>
      </c>
      <c r="C6140" s="103">
        <v>33</v>
      </c>
      <c r="D6140" s="103">
        <v>18335</v>
      </c>
      <c r="E6140" s="162">
        <v>44326</v>
      </c>
    </row>
    <row r="6141" spans="1:5" x14ac:dyDescent="0.2">
      <c r="A6141" s="103">
        <v>3788</v>
      </c>
      <c r="B6141" t="s">
        <v>127</v>
      </c>
      <c r="C6141" s="103">
        <v>32</v>
      </c>
      <c r="D6141" s="103">
        <v>17041</v>
      </c>
      <c r="E6141" s="162">
        <v>44326</v>
      </c>
    </row>
    <row r="6142" spans="1:5" x14ac:dyDescent="0.2">
      <c r="A6142" s="103">
        <v>3824</v>
      </c>
      <c r="B6142" t="s">
        <v>135</v>
      </c>
      <c r="C6142" s="103">
        <v>32</v>
      </c>
      <c r="D6142" s="103">
        <v>17776</v>
      </c>
      <c r="E6142" s="162">
        <v>44326</v>
      </c>
    </row>
    <row r="6143" spans="1:5" x14ac:dyDescent="0.2">
      <c r="A6143" s="103">
        <v>3743</v>
      </c>
      <c r="B6143" t="s">
        <v>131</v>
      </c>
      <c r="C6143" s="103">
        <v>30</v>
      </c>
      <c r="D6143" s="103">
        <v>16862</v>
      </c>
      <c r="E6143" s="162">
        <v>44326</v>
      </c>
    </row>
    <row r="6144" spans="1:5" x14ac:dyDescent="0.2">
      <c r="A6144" s="103">
        <v>3842</v>
      </c>
      <c r="B6144" t="s">
        <v>137</v>
      </c>
      <c r="C6144" s="103">
        <v>29</v>
      </c>
      <c r="D6144" s="103">
        <v>18972</v>
      </c>
      <c r="E6144" s="162">
        <v>44326</v>
      </c>
    </row>
    <row r="6145" spans="1:5" x14ac:dyDescent="0.2">
      <c r="A6145" s="103">
        <v>3787</v>
      </c>
      <c r="B6145" t="s">
        <v>128</v>
      </c>
      <c r="C6145" s="103">
        <v>29</v>
      </c>
      <c r="D6145" s="103">
        <v>16413</v>
      </c>
      <c r="E6145" s="162">
        <v>44326</v>
      </c>
    </row>
    <row r="6146" spans="1:5" x14ac:dyDescent="0.2">
      <c r="A6146" s="103">
        <v>3764</v>
      </c>
      <c r="B6146" t="s">
        <v>139</v>
      </c>
      <c r="C6146" s="103">
        <v>28</v>
      </c>
      <c r="D6146" s="103">
        <v>14991</v>
      </c>
      <c r="E6146" s="162">
        <v>44326</v>
      </c>
    </row>
    <row r="6147" spans="1:5" x14ac:dyDescent="0.2">
      <c r="A6147" s="103">
        <v>3784</v>
      </c>
      <c r="B6147" t="s">
        <v>136</v>
      </c>
      <c r="C6147" s="103">
        <v>28</v>
      </c>
      <c r="D6147" s="103">
        <v>9179</v>
      </c>
      <c r="E6147" s="162">
        <v>44326</v>
      </c>
    </row>
    <row r="6148" spans="1:5" x14ac:dyDescent="0.2">
      <c r="A6148" s="103">
        <v>5614</v>
      </c>
      <c r="B6148" t="s">
        <v>106</v>
      </c>
      <c r="C6148" s="103">
        <v>27</v>
      </c>
      <c r="D6148" s="103">
        <v>8843</v>
      </c>
      <c r="E6148" s="162">
        <v>44326</v>
      </c>
    </row>
    <row r="6149" spans="1:5" x14ac:dyDescent="0.2">
      <c r="A6149" s="103">
        <v>1607</v>
      </c>
      <c r="B6149" t="s">
        <v>87</v>
      </c>
      <c r="C6149" s="103">
        <v>26</v>
      </c>
      <c r="D6149" s="103">
        <v>12853</v>
      </c>
      <c r="E6149" s="162">
        <v>44326</v>
      </c>
    </row>
    <row r="6150" spans="1:5" x14ac:dyDescent="0.2">
      <c r="A6150" s="103">
        <v>3737</v>
      </c>
      <c r="B6150" t="s">
        <v>145</v>
      </c>
      <c r="C6150" s="103">
        <v>26</v>
      </c>
      <c r="D6150" s="103">
        <v>16915</v>
      </c>
      <c r="E6150" s="162">
        <v>44326</v>
      </c>
    </row>
    <row r="6151" spans="1:5" x14ac:dyDescent="0.2">
      <c r="A6151" s="103">
        <v>5613</v>
      </c>
      <c r="B6151" t="s">
        <v>104</v>
      </c>
      <c r="C6151" s="103">
        <v>25</v>
      </c>
      <c r="D6151" s="103">
        <v>2614</v>
      </c>
      <c r="E6151" s="162">
        <v>44326</v>
      </c>
    </row>
    <row r="6152" spans="1:5" x14ac:dyDescent="0.2">
      <c r="A6152" s="103">
        <v>1604</v>
      </c>
      <c r="B6152" t="s">
        <v>86</v>
      </c>
      <c r="C6152" s="103">
        <v>25</v>
      </c>
      <c r="D6152" s="103">
        <v>10467</v>
      </c>
      <c r="E6152" s="162">
        <v>44326</v>
      </c>
    </row>
    <row r="6153" spans="1:5" x14ac:dyDescent="0.2">
      <c r="A6153" s="103">
        <v>3723</v>
      </c>
      <c r="B6153" t="s">
        <v>113</v>
      </c>
      <c r="C6153" s="103">
        <v>24</v>
      </c>
      <c r="D6153" s="103">
        <v>14169</v>
      </c>
      <c r="E6153" s="162">
        <v>44326</v>
      </c>
    </row>
    <row r="6154" spans="1:5" x14ac:dyDescent="0.2">
      <c r="A6154" s="103">
        <v>1602</v>
      </c>
      <c r="B6154" t="s">
        <v>88</v>
      </c>
      <c r="C6154" s="103">
        <v>23</v>
      </c>
      <c r="D6154" s="103">
        <v>10272</v>
      </c>
      <c r="E6154" s="162">
        <v>44326</v>
      </c>
    </row>
    <row r="6155" spans="1:5" x14ac:dyDescent="0.2">
      <c r="A6155" s="103">
        <v>3795</v>
      </c>
      <c r="B6155" t="s">
        <v>138</v>
      </c>
      <c r="C6155" s="103">
        <v>22</v>
      </c>
      <c r="D6155" s="103">
        <v>8617</v>
      </c>
      <c r="E6155" s="162">
        <v>44326</v>
      </c>
    </row>
    <row r="6156" spans="1:5" x14ac:dyDescent="0.2">
      <c r="A6156" s="103">
        <v>3873</v>
      </c>
      <c r="B6156" t="s">
        <v>132</v>
      </c>
      <c r="C6156" s="103">
        <v>22</v>
      </c>
      <c r="D6156" s="103">
        <v>11530</v>
      </c>
      <c r="E6156" s="162">
        <v>44326</v>
      </c>
    </row>
    <row r="6157" spans="1:5" x14ac:dyDescent="0.2">
      <c r="A6157" s="103">
        <v>5602</v>
      </c>
      <c r="B6157" t="s">
        <v>107</v>
      </c>
      <c r="C6157" s="103">
        <v>21</v>
      </c>
      <c r="D6157" s="103">
        <v>6811</v>
      </c>
      <c r="E6157" s="162">
        <v>44326</v>
      </c>
    </row>
    <row r="6158" spans="1:5" x14ac:dyDescent="0.2">
      <c r="A6158" s="103">
        <v>5620</v>
      </c>
      <c r="B6158" t="s">
        <v>110</v>
      </c>
      <c r="C6158" s="103">
        <v>21</v>
      </c>
      <c r="D6158" s="103">
        <v>7816</v>
      </c>
      <c r="E6158" s="162">
        <v>44326</v>
      </c>
    </row>
    <row r="6159" spans="1:5" x14ac:dyDescent="0.2">
      <c r="A6159" s="103">
        <v>5619</v>
      </c>
      <c r="B6159" t="s">
        <v>102</v>
      </c>
      <c r="C6159" s="103">
        <v>20</v>
      </c>
      <c r="D6159" s="103">
        <v>9645</v>
      </c>
      <c r="E6159" s="162">
        <v>44326</v>
      </c>
    </row>
    <row r="6160" spans="1:5" x14ac:dyDescent="0.2">
      <c r="A6160" s="103">
        <v>3715</v>
      </c>
      <c r="B6160" t="s">
        <v>122</v>
      </c>
      <c r="C6160" s="103">
        <v>18</v>
      </c>
      <c r="D6160" s="103">
        <v>8132</v>
      </c>
      <c r="E6160" s="162">
        <v>44326</v>
      </c>
    </row>
    <row r="6161" spans="1:5" x14ac:dyDescent="0.2">
      <c r="A6161" s="103">
        <v>5605</v>
      </c>
      <c r="B6161" t="s">
        <v>101</v>
      </c>
      <c r="C6161" s="103">
        <v>17</v>
      </c>
      <c r="D6161" s="103">
        <v>11329</v>
      </c>
      <c r="E6161" s="162">
        <v>44326</v>
      </c>
    </row>
    <row r="6162" spans="1:5" x14ac:dyDescent="0.2">
      <c r="A6162" s="103">
        <v>5617</v>
      </c>
      <c r="B6162" t="s">
        <v>103</v>
      </c>
      <c r="C6162" s="103">
        <v>17</v>
      </c>
      <c r="D6162" s="103">
        <v>6176</v>
      </c>
      <c r="E6162" s="162">
        <v>44326</v>
      </c>
    </row>
    <row r="6163" spans="1:5" x14ac:dyDescent="0.2">
      <c r="A6163" s="103">
        <v>1605</v>
      </c>
      <c r="B6163" t="s">
        <v>80</v>
      </c>
      <c r="C6163" s="103">
        <v>16</v>
      </c>
      <c r="D6163" s="103">
        <v>7454</v>
      </c>
      <c r="E6163" s="162">
        <v>44326</v>
      </c>
    </row>
    <row r="6164" spans="1:5" x14ac:dyDescent="0.2">
      <c r="A6164" s="103">
        <v>1636</v>
      </c>
      <c r="B6164" t="s">
        <v>82</v>
      </c>
      <c r="C6164" s="103">
        <v>15</v>
      </c>
      <c r="D6164" s="103">
        <v>8019</v>
      </c>
      <c r="E6164" s="162">
        <v>44326</v>
      </c>
    </row>
    <row r="6165" spans="1:5" x14ac:dyDescent="0.2">
      <c r="A6165" s="103">
        <v>3849</v>
      </c>
      <c r="B6165" t="s">
        <v>147</v>
      </c>
      <c r="C6165" s="103">
        <v>15</v>
      </c>
      <c r="D6165" s="103">
        <v>5476</v>
      </c>
      <c r="E6165" s="162">
        <v>44326</v>
      </c>
    </row>
    <row r="6166" spans="1:5" x14ac:dyDescent="0.2">
      <c r="A6166" s="103">
        <v>1601</v>
      </c>
      <c r="B6166" t="s">
        <v>81</v>
      </c>
      <c r="C6166" s="103">
        <v>14</v>
      </c>
      <c r="D6166" s="103">
        <v>11631</v>
      </c>
      <c r="E6166" s="162">
        <v>44326</v>
      </c>
    </row>
    <row r="6167" spans="1:5" x14ac:dyDescent="0.2">
      <c r="A6167" s="103">
        <v>5621</v>
      </c>
      <c r="B6167" t="s">
        <v>100</v>
      </c>
      <c r="C6167" s="103">
        <v>12</v>
      </c>
      <c r="D6167" s="103">
        <v>6383</v>
      </c>
      <c r="E6167" s="162">
        <v>44326</v>
      </c>
    </row>
    <row r="6168" spans="1:5" x14ac:dyDescent="0.2">
      <c r="A6168" s="103">
        <v>3736</v>
      </c>
      <c r="B6168" t="s">
        <v>146</v>
      </c>
      <c r="C6168" s="103">
        <v>12</v>
      </c>
      <c r="D6168" s="103">
        <v>6103</v>
      </c>
      <c r="E6168" s="162">
        <v>44326</v>
      </c>
    </row>
    <row r="6169" spans="1:5" x14ac:dyDescent="0.2">
      <c r="A6169" s="103">
        <v>1626</v>
      </c>
      <c r="B6169" t="s">
        <v>79</v>
      </c>
      <c r="C6169" s="103">
        <v>11</v>
      </c>
      <c r="D6169" s="103">
        <v>8863</v>
      </c>
      <c r="E6169" s="162">
        <v>44326</v>
      </c>
    </row>
    <row r="6170" spans="1:5" x14ac:dyDescent="0.2">
      <c r="A6170" s="103">
        <v>1603</v>
      </c>
      <c r="B6170" t="s">
        <v>89</v>
      </c>
      <c r="C6170" s="103">
        <v>3</v>
      </c>
      <c r="D6170" s="103">
        <v>3269</v>
      </c>
      <c r="E6170" s="162">
        <v>44326</v>
      </c>
    </row>
    <row r="6171" spans="1:5" x14ac:dyDescent="0.2">
      <c r="A6171" s="103">
        <v>3806</v>
      </c>
      <c r="B6171" t="s">
        <v>118</v>
      </c>
      <c r="C6171" s="103">
        <v>110</v>
      </c>
      <c r="D6171" s="103">
        <v>15182</v>
      </c>
      <c r="E6171" s="162">
        <v>44327</v>
      </c>
    </row>
    <row r="6172" spans="1:5" x14ac:dyDescent="0.2">
      <c r="A6172" s="103">
        <v>3742</v>
      </c>
      <c r="B6172" t="s">
        <v>121</v>
      </c>
      <c r="C6172" s="103">
        <v>41</v>
      </c>
      <c r="D6172" s="103">
        <v>19045</v>
      </c>
      <c r="E6172" s="162">
        <v>44327</v>
      </c>
    </row>
    <row r="6173" spans="1:5" x14ac:dyDescent="0.2">
      <c r="A6173" s="103">
        <v>5613</v>
      </c>
      <c r="B6173" t="s">
        <v>104</v>
      </c>
      <c r="C6173" s="103">
        <v>36</v>
      </c>
      <c r="D6173" s="103">
        <v>4633</v>
      </c>
      <c r="E6173" s="162">
        <v>44327</v>
      </c>
    </row>
    <row r="6174" spans="1:5" x14ac:dyDescent="0.2">
      <c r="A6174" s="103">
        <v>3715</v>
      </c>
      <c r="B6174" t="s">
        <v>122</v>
      </c>
      <c r="C6174" s="103">
        <v>33</v>
      </c>
      <c r="D6174" s="103">
        <v>15817</v>
      </c>
      <c r="E6174" s="162">
        <v>44327</v>
      </c>
    </row>
    <row r="6175" spans="1:5" x14ac:dyDescent="0.2">
      <c r="A6175" s="103">
        <v>1608</v>
      </c>
      <c r="B6175" t="s">
        <v>78</v>
      </c>
      <c r="C6175" s="103">
        <v>32</v>
      </c>
      <c r="D6175" s="103">
        <v>16020</v>
      </c>
      <c r="E6175" s="162">
        <v>44327</v>
      </c>
    </row>
    <row r="6176" spans="1:5" x14ac:dyDescent="0.2">
      <c r="A6176" s="103">
        <v>3783</v>
      </c>
      <c r="B6176" t="s">
        <v>124</v>
      </c>
      <c r="C6176" s="103">
        <v>32</v>
      </c>
      <c r="D6176" s="103">
        <v>15897</v>
      </c>
      <c r="E6176" s="162">
        <v>44327</v>
      </c>
    </row>
    <row r="6177" spans="1:5" x14ac:dyDescent="0.2">
      <c r="A6177" s="103">
        <v>5603</v>
      </c>
      <c r="B6177" t="s">
        <v>109</v>
      </c>
      <c r="C6177" s="103">
        <v>31</v>
      </c>
      <c r="D6177" s="103">
        <v>4269</v>
      </c>
      <c r="E6177" s="162">
        <v>44327</v>
      </c>
    </row>
    <row r="6178" spans="1:5" x14ac:dyDescent="0.2">
      <c r="A6178" s="103">
        <v>3761</v>
      </c>
      <c r="B6178" t="s">
        <v>140</v>
      </c>
      <c r="C6178" s="103">
        <v>30</v>
      </c>
      <c r="D6178" s="103">
        <v>12585</v>
      </c>
      <c r="E6178" s="162">
        <v>44327</v>
      </c>
    </row>
    <row r="6179" spans="1:5" x14ac:dyDescent="0.2">
      <c r="A6179" s="103">
        <v>3791</v>
      </c>
      <c r="B6179" t="s">
        <v>143</v>
      </c>
      <c r="C6179" s="103">
        <v>28</v>
      </c>
      <c r="D6179" s="103">
        <v>11560</v>
      </c>
      <c r="E6179" s="162">
        <v>44327</v>
      </c>
    </row>
    <row r="6180" spans="1:5" x14ac:dyDescent="0.2">
      <c r="A6180" s="103">
        <v>3873</v>
      </c>
      <c r="B6180" t="s">
        <v>132</v>
      </c>
      <c r="C6180" s="103">
        <v>28</v>
      </c>
      <c r="D6180" s="103">
        <v>16927</v>
      </c>
      <c r="E6180" s="162">
        <v>44327</v>
      </c>
    </row>
    <row r="6181" spans="1:5" x14ac:dyDescent="0.2">
      <c r="A6181" s="103">
        <v>1636</v>
      </c>
      <c r="B6181" t="s">
        <v>82</v>
      </c>
      <c r="C6181" s="103">
        <v>27</v>
      </c>
      <c r="D6181" s="103">
        <v>12124</v>
      </c>
      <c r="E6181" s="162">
        <v>44327</v>
      </c>
    </row>
    <row r="6182" spans="1:5" x14ac:dyDescent="0.2">
      <c r="A6182" s="103">
        <v>3787</v>
      </c>
      <c r="B6182" t="s">
        <v>128</v>
      </c>
      <c r="C6182" s="103">
        <v>27</v>
      </c>
      <c r="D6182" s="103">
        <v>14320</v>
      </c>
      <c r="E6182" s="162">
        <v>44327</v>
      </c>
    </row>
    <row r="6183" spans="1:5" x14ac:dyDescent="0.2">
      <c r="A6183" s="103">
        <v>3752</v>
      </c>
      <c r="B6183" t="s">
        <v>142</v>
      </c>
      <c r="C6183" s="103">
        <v>26</v>
      </c>
      <c r="D6183" s="103">
        <v>11719</v>
      </c>
      <c r="E6183" s="162">
        <v>44327</v>
      </c>
    </row>
    <row r="6184" spans="1:5" x14ac:dyDescent="0.2">
      <c r="A6184" s="103">
        <v>3767</v>
      </c>
      <c r="B6184" t="s">
        <v>126</v>
      </c>
      <c r="C6184" s="103">
        <v>25</v>
      </c>
      <c r="D6184" s="103">
        <v>9974</v>
      </c>
      <c r="E6184" s="162">
        <v>44327</v>
      </c>
    </row>
    <row r="6185" spans="1:5" x14ac:dyDescent="0.2">
      <c r="A6185" s="103">
        <v>3867</v>
      </c>
      <c r="B6185" t="s">
        <v>144</v>
      </c>
      <c r="C6185" s="103">
        <v>25</v>
      </c>
      <c r="D6185" s="103">
        <v>12927</v>
      </c>
      <c r="E6185" s="162">
        <v>44327</v>
      </c>
    </row>
    <row r="6186" spans="1:5" x14ac:dyDescent="0.2">
      <c r="A6186" s="103">
        <v>3723</v>
      </c>
      <c r="B6186" t="s">
        <v>113</v>
      </c>
      <c r="C6186" s="103">
        <v>23</v>
      </c>
      <c r="D6186" s="103">
        <v>15465</v>
      </c>
      <c r="E6186" s="162">
        <v>44327</v>
      </c>
    </row>
    <row r="6187" spans="1:5" x14ac:dyDescent="0.2">
      <c r="A6187" s="103">
        <v>1632</v>
      </c>
      <c r="B6187" t="s">
        <v>85</v>
      </c>
      <c r="C6187" s="103">
        <v>23</v>
      </c>
      <c r="D6187" s="103">
        <v>6456</v>
      </c>
      <c r="E6187" s="162">
        <v>44327</v>
      </c>
    </row>
    <row r="6188" spans="1:5" x14ac:dyDescent="0.2">
      <c r="A6188" s="103">
        <v>5614</v>
      </c>
      <c r="B6188" t="s">
        <v>106</v>
      </c>
      <c r="C6188" s="103">
        <v>21</v>
      </c>
      <c r="D6188" s="103">
        <v>6091</v>
      </c>
      <c r="E6188" s="162">
        <v>44327</v>
      </c>
    </row>
    <row r="6189" spans="1:5" x14ac:dyDescent="0.2">
      <c r="A6189" s="103">
        <v>3842</v>
      </c>
      <c r="B6189" t="s">
        <v>137</v>
      </c>
      <c r="C6189" s="103">
        <v>20</v>
      </c>
      <c r="D6189" s="103">
        <v>15352</v>
      </c>
      <c r="E6189" s="162">
        <v>44327</v>
      </c>
    </row>
    <row r="6190" spans="1:5" x14ac:dyDescent="0.2">
      <c r="A6190" s="103">
        <v>3743</v>
      </c>
      <c r="B6190" t="s">
        <v>131</v>
      </c>
      <c r="C6190" s="103">
        <v>20</v>
      </c>
      <c r="D6190" s="103">
        <v>13254</v>
      </c>
      <c r="E6190" s="162">
        <v>44327</v>
      </c>
    </row>
    <row r="6191" spans="1:5" x14ac:dyDescent="0.2">
      <c r="A6191" s="103">
        <v>1607</v>
      </c>
      <c r="B6191" t="s">
        <v>87</v>
      </c>
      <c r="C6191" s="103">
        <v>19</v>
      </c>
      <c r="D6191" s="103">
        <v>12449</v>
      </c>
      <c r="E6191" s="162">
        <v>44327</v>
      </c>
    </row>
    <row r="6192" spans="1:5" x14ac:dyDescent="0.2">
      <c r="A6192" s="103">
        <v>3863</v>
      </c>
      <c r="B6192" t="s">
        <v>133</v>
      </c>
      <c r="C6192" s="103">
        <v>19</v>
      </c>
      <c r="D6192" s="103">
        <v>8612</v>
      </c>
      <c r="E6192" s="162">
        <v>44327</v>
      </c>
    </row>
    <row r="6193" spans="1:5" x14ac:dyDescent="0.2">
      <c r="A6193" s="103">
        <v>1605</v>
      </c>
      <c r="B6193" t="s">
        <v>80</v>
      </c>
      <c r="C6193" s="103">
        <v>18</v>
      </c>
      <c r="D6193" s="103">
        <v>6545</v>
      </c>
      <c r="E6193" s="162">
        <v>44327</v>
      </c>
    </row>
    <row r="6194" spans="1:5" x14ac:dyDescent="0.2">
      <c r="A6194" s="103">
        <v>3788</v>
      </c>
      <c r="B6194" t="s">
        <v>127</v>
      </c>
      <c r="C6194" s="103">
        <v>18</v>
      </c>
      <c r="D6194" s="103">
        <v>7853</v>
      </c>
      <c r="E6194" s="162">
        <v>44327</v>
      </c>
    </row>
    <row r="6195" spans="1:5" x14ac:dyDescent="0.2">
      <c r="A6195" s="103">
        <v>5602</v>
      </c>
      <c r="B6195" t="s">
        <v>107</v>
      </c>
      <c r="C6195" s="103">
        <v>17</v>
      </c>
      <c r="D6195" s="103">
        <v>8759</v>
      </c>
      <c r="E6195" s="162">
        <v>44327</v>
      </c>
    </row>
    <row r="6196" spans="1:5" x14ac:dyDescent="0.2">
      <c r="A6196" s="103">
        <v>3824</v>
      </c>
      <c r="B6196" t="s">
        <v>135</v>
      </c>
      <c r="C6196" s="103">
        <v>17</v>
      </c>
      <c r="D6196" s="103">
        <v>10945</v>
      </c>
      <c r="E6196" s="162">
        <v>44327</v>
      </c>
    </row>
    <row r="6197" spans="1:5" x14ac:dyDescent="0.2">
      <c r="A6197" s="103">
        <v>3784</v>
      </c>
      <c r="B6197" t="s">
        <v>136</v>
      </c>
      <c r="C6197" s="103">
        <v>17</v>
      </c>
      <c r="D6197" s="103">
        <v>10165</v>
      </c>
      <c r="E6197" s="162">
        <v>44327</v>
      </c>
    </row>
    <row r="6198" spans="1:5" x14ac:dyDescent="0.2">
      <c r="A6198" s="103">
        <v>5619</v>
      </c>
      <c r="B6198" t="s">
        <v>102</v>
      </c>
      <c r="C6198" s="103">
        <v>16</v>
      </c>
      <c r="D6198" s="103">
        <v>9509</v>
      </c>
      <c r="E6198" s="162">
        <v>44327</v>
      </c>
    </row>
    <row r="6199" spans="1:5" x14ac:dyDescent="0.2">
      <c r="A6199" s="103">
        <v>1602</v>
      </c>
      <c r="B6199" t="s">
        <v>88</v>
      </c>
      <c r="C6199" s="103">
        <v>16</v>
      </c>
      <c r="D6199" s="103">
        <v>7795</v>
      </c>
      <c r="E6199" s="162">
        <v>44327</v>
      </c>
    </row>
    <row r="6200" spans="1:5" x14ac:dyDescent="0.2">
      <c r="A6200" s="103">
        <v>5620</v>
      </c>
      <c r="B6200" t="s">
        <v>110</v>
      </c>
      <c r="C6200" s="103">
        <v>16</v>
      </c>
      <c r="D6200" s="103">
        <v>4226</v>
      </c>
      <c r="E6200" s="162">
        <v>44327</v>
      </c>
    </row>
    <row r="6201" spans="1:5" x14ac:dyDescent="0.2">
      <c r="A6201" s="103">
        <v>5617</v>
      </c>
      <c r="B6201" t="s">
        <v>103</v>
      </c>
      <c r="C6201" s="103">
        <v>15</v>
      </c>
      <c r="D6201" s="103">
        <v>4199</v>
      </c>
      <c r="E6201" s="162">
        <v>44327</v>
      </c>
    </row>
    <row r="6202" spans="1:5" x14ac:dyDescent="0.2">
      <c r="A6202" s="103">
        <v>3736</v>
      </c>
      <c r="B6202" t="s">
        <v>146</v>
      </c>
      <c r="C6202" s="103">
        <v>15</v>
      </c>
      <c r="D6202" s="103">
        <v>6066</v>
      </c>
      <c r="E6202" s="162">
        <v>44327</v>
      </c>
    </row>
    <row r="6203" spans="1:5" x14ac:dyDescent="0.2">
      <c r="A6203" s="103">
        <v>5605</v>
      </c>
      <c r="B6203" t="s">
        <v>101</v>
      </c>
      <c r="C6203" s="103">
        <v>14</v>
      </c>
      <c r="D6203" s="103">
        <v>8943</v>
      </c>
      <c r="E6203" s="162">
        <v>44327</v>
      </c>
    </row>
    <row r="6204" spans="1:5" x14ac:dyDescent="0.2">
      <c r="A6204" s="103">
        <v>3739</v>
      </c>
      <c r="B6204" t="s">
        <v>141</v>
      </c>
      <c r="C6204" s="103">
        <v>14</v>
      </c>
      <c r="D6204" s="103">
        <v>8265</v>
      </c>
      <c r="E6204" s="162">
        <v>44327</v>
      </c>
    </row>
    <row r="6205" spans="1:5" x14ac:dyDescent="0.2">
      <c r="A6205" s="103">
        <v>5621</v>
      </c>
      <c r="B6205" t="s">
        <v>100</v>
      </c>
      <c r="C6205" s="103">
        <v>13</v>
      </c>
      <c r="D6205" s="103">
        <v>10859</v>
      </c>
      <c r="E6205" s="162">
        <v>44327</v>
      </c>
    </row>
    <row r="6206" spans="1:5" x14ac:dyDescent="0.2">
      <c r="A6206" s="103">
        <v>1613</v>
      </c>
      <c r="B6206" t="s">
        <v>84</v>
      </c>
      <c r="C6206" s="103">
        <v>13</v>
      </c>
      <c r="D6206" s="103">
        <v>8036</v>
      </c>
      <c r="E6206" s="162">
        <v>44327</v>
      </c>
    </row>
    <row r="6207" spans="1:5" x14ac:dyDescent="0.2">
      <c r="A6207" s="103">
        <v>3718</v>
      </c>
      <c r="B6207" t="s">
        <v>123</v>
      </c>
      <c r="C6207" s="103">
        <v>12</v>
      </c>
      <c r="D6207" s="103">
        <v>7108</v>
      </c>
      <c r="E6207" s="162">
        <v>44327</v>
      </c>
    </row>
    <row r="6208" spans="1:5" x14ac:dyDescent="0.2">
      <c r="A6208" s="103">
        <v>3844</v>
      </c>
      <c r="B6208" t="s">
        <v>130</v>
      </c>
      <c r="C6208" s="103">
        <v>11</v>
      </c>
      <c r="D6208" s="103">
        <v>4167</v>
      </c>
      <c r="E6208" s="162">
        <v>44327</v>
      </c>
    </row>
    <row r="6209" spans="1:5" x14ac:dyDescent="0.2">
      <c r="A6209" s="103">
        <v>3846</v>
      </c>
      <c r="B6209" t="s">
        <v>120</v>
      </c>
      <c r="C6209" s="103">
        <v>10</v>
      </c>
      <c r="D6209" s="103">
        <v>5780</v>
      </c>
      <c r="E6209" s="162">
        <v>44327</v>
      </c>
    </row>
    <row r="6210" spans="1:5" x14ac:dyDescent="0.2">
      <c r="A6210" s="103">
        <v>1603</v>
      </c>
      <c r="B6210" t="s">
        <v>89</v>
      </c>
      <c r="C6210" s="103">
        <v>7</v>
      </c>
      <c r="D6210" s="103">
        <v>5529</v>
      </c>
      <c r="E6210" s="162">
        <v>44327</v>
      </c>
    </row>
    <row r="6211" spans="1:5" x14ac:dyDescent="0.2">
      <c r="A6211" s="103">
        <v>3843</v>
      </c>
      <c r="B6211" t="s">
        <v>125</v>
      </c>
      <c r="C6211" s="103">
        <v>5</v>
      </c>
      <c r="D6211" s="103">
        <v>2896</v>
      </c>
      <c r="E6211" s="162">
        <v>44327</v>
      </c>
    </row>
    <row r="6212" spans="1:5" x14ac:dyDescent="0.2">
      <c r="A6212" s="103">
        <v>3765</v>
      </c>
      <c r="B6212" t="s">
        <v>119</v>
      </c>
      <c r="C6212" s="103">
        <v>3</v>
      </c>
      <c r="D6212" s="103">
        <v>1618</v>
      </c>
      <c r="E6212" s="162">
        <v>44327</v>
      </c>
    </row>
    <row r="6213" spans="1:5" x14ac:dyDescent="0.2">
      <c r="A6213" s="103">
        <v>3780</v>
      </c>
      <c r="B6213" t="s">
        <v>148</v>
      </c>
      <c r="C6213" s="103">
        <v>1</v>
      </c>
      <c r="D6213" s="103">
        <v>298</v>
      </c>
      <c r="E6213" s="162">
        <v>44327</v>
      </c>
    </row>
    <row r="6214" spans="1:5" x14ac:dyDescent="0.2">
      <c r="A6214" s="103">
        <v>3849</v>
      </c>
      <c r="B6214" t="s">
        <v>147</v>
      </c>
      <c r="C6214" s="103">
        <v>51</v>
      </c>
      <c r="D6214" s="103">
        <v>16648</v>
      </c>
      <c r="E6214" s="162">
        <v>44328</v>
      </c>
    </row>
    <row r="6215" spans="1:5" x14ac:dyDescent="0.2">
      <c r="A6215" s="103">
        <v>3783</v>
      </c>
      <c r="B6215" t="s">
        <v>124</v>
      </c>
      <c r="C6215" s="103">
        <v>40</v>
      </c>
      <c r="D6215" s="103">
        <v>14699</v>
      </c>
      <c r="E6215" s="162">
        <v>44328</v>
      </c>
    </row>
    <row r="6216" spans="1:5" x14ac:dyDescent="0.2">
      <c r="A6216" s="103">
        <v>3761</v>
      </c>
      <c r="B6216" t="s">
        <v>140</v>
      </c>
      <c r="C6216" s="103">
        <v>40</v>
      </c>
      <c r="D6216" s="103">
        <v>10522</v>
      </c>
      <c r="E6216" s="162">
        <v>44328</v>
      </c>
    </row>
    <row r="6217" spans="1:5" x14ac:dyDescent="0.2">
      <c r="A6217" s="103">
        <v>3739</v>
      </c>
      <c r="B6217" t="s">
        <v>141</v>
      </c>
      <c r="C6217" s="103">
        <v>35</v>
      </c>
      <c r="D6217" s="103">
        <v>10866</v>
      </c>
      <c r="E6217" s="162">
        <v>44328</v>
      </c>
    </row>
    <row r="6218" spans="1:5" x14ac:dyDescent="0.2">
      <c r="A6218" s="103">
        <v>3842</v>
      </c>
      <c r="B6218" t="s">
        <v>137</v>
      </c>
      <c r="C6218" s="103">
        <v>32</v>
      </c>
      <c r="D6218" s="103">
        <v>14513</v>
      </c>
      <c r="E6218" s="162">
        <v>44328</v>
      </c>
    </row>
    <row r="6219" spans="1:5" x14ac:dyDescent="0.2">
      <c r="A6219" s="103">
        <v>3860</v>
      </c>
      <c r="B6219" t="s">
        <v>115</v>
      </c>
      <c r="C6219" s="103">
        <v>31</v>
      </c>
      <c r="D6219" s="103">
        <v>9590</v>
      </c>
      <c r="E6219" s="162">
        <v>44328</v>
      </c>
    </row>
    <row r="6220" spans="1:5" x14ac:dyDescent="0.2">
      <c r="A6220" s="103">
        <v>3753</v>
      </c>
      <c r="B6220" t="s">
        <v>129</v>
      </c>
      <c r="C6220" s="103">
        <v>31</v>
      </c>
      <c r="D6220" s="103">
        <v>15982</v>
      </c>
      <c r="E6220" s="162">
        <v>44328</v>
      </c>
    </row>
    <row r="6221" spans="1:5" x14ac:dyDescent="0.2">
      <c r="A6221" s="103">
        <v>5614</v>
      </c>
      <c r="B6221" t="s">
        <v>106</v>
      </c>
      <c r="C6221" s="103">
        <v>29</v>
      </c>
      <c r="D6221" s="103">
        <v>9805</v>
      </c>
      <c r="E6221" s="162">
        <v>44328</v>
      </c>
    </row>
    <row r="6222" spans="1:5" x14ac:dyDescent="0.2">
      <c r="A6222" s="103">
        <v>3760</v>
      </c>
      <c r="B6222" t="s">
        <v>114</v>
      </c>
      <c r="C6222" s="103">
        <v>28</v>
      </c>
      <c r="D6222" s="103">
        <v>11980</v>
      </c>
      <c r="E6222" s="162">
        <v>44328</v>
      </c>
    </row>
    <row r="6223" spans="1:5" x14ac:dyDescent="0.2">
      <c r="A6223" s="103">
        <v>3737</v>
      </c>
      <c r="B6223" t="s">
        <v>145</v>
      </c>
      <c r="C6223" s="103">
        <v>28</v>
      </c>
      <c r="D6223" s="103">
        <v>15723</v>
      </c>
      <c r="E6223" s="162">
        <v>44328</v>
      </c>
    </row>
    <row r="6224" spans="1:5" x14ac:dyDescent="0.2">
      <c r="A6224" s="103">
        <v>3736</v>
      </c>
      <c r="B6224" t="s">
        <v>146</v>
      </c>
      <c r="C6224" s="103">
        <v>27</v>
      </c>
      <c r="D6224" s="103">
        <v>9243</v>
      </c>
      <c r="E6224" s="162">
        <v>44328</v>
      </c>
    </row>
    <row r="6225" spans="1:5" x14ac:dyDescent="0.2">
      <c r="A6225" s="103">
        <v>3743</v>
      </c>
      <c r="B6225" t="s">
        <v>131</v>
      </c>
      <c r="C6225" s="103">
        <v>26</v>
      </c>
      <c r="D6225" s="103">
        <v>13107</v>
      </c>
      <c r="E6225" s="162">
        <v>44328</v>
      </c>
    </row>
    <row r="6226" spans="1:5" x14ac:dyDescent="0.2">
      <c r="A6226" s="103">
        <v>1608</v>
      </c>
      <c r="B6226" t="s">
        <v>78</v>
      </c>
      <c r="C6226" s="103">
        <v>25</v>
      </c>
      <c r="D6226" s="103">
        <v>9796</v>
      </c>
      <c r="E6226" s="162">
        <v>44328</v>
      </c>
    </row>
    <row r="6227" spans="1:5" x14ac:dyDescent="0.2">
      <c r="A6227" s="103">
        <v>3723</v>
      </c>
      <c r="B6227" t="s">
        <v>113</v>
      </c>
      <c r="C6227" s="103">
        <v>25</v>
      </c>
      <c r="D6227" s="103">
        <v>13087</v>
      </c>
      <c r="E6227" s="162">
        <v>44328</v>
      </c>
    </row>
    <row r="6228" spans="1:5" x14ac:dyDescent="0.2">
      <c r="A6228" s="103">
        <v>5615</v>
      </c>
      <c r="B6228" t="s">
        <v>105</v>
      </c>
      <c r="C6228" s="103">
        <v>25</v>
      </c>
      <c r="D6228" s="103">
        <v>10514</v>
      </c>
      <c r="E6228" s="162">
        <v>44328</v>
      </c>
    </row>
    <row r="6229" spans="1:5" x14ac:dyDescent="0.2">
      <c r="A6229" s="103">
        <v>1602</v>
      </c>
      <c r="B6229" t="s">
        <v>88</v>
      </c>
      <c r="C6229" s="103">
        <v>25</v>
      </c>
      <c r="D6229" s="103">
        <v>4571</v>
      </c>
      <c r="E6229" s="162">
        <v>44328</v>
      </c>
    </row>
    <row r="6230" spans="1:5" x14ac:dyDescent="0.2">
      <c r="A6230" s="103">
        <v>5605</v>
      </c>
      <c r="B6230" t="s">
        <v>101</v>
      </c>
      <c r="C6230" s="103">
        <v>24</v>
      </c>
      <c r="D6230" s="103">
        <v>12325</v>
      </c>
      <c r="E6230" s="162">
        <v>44328</v>
      </c>
    </row>
    <row r="6231" spans="1:5" x14ac:dyDescent="0.2">
      <c r="A6231" s="103">
        <v>3787</v>
      </c>
      <c r="B6231" t="s">
        <v>128</v>
      </c>
      <c r="C6231" s="103">
        <v>24</v>
      </c>
      <c r="D6231" s="103">
        <v>14239</v>
      </c>
      <c r="E6231" s="162">
        <v>44328</v>
      </c>
    </row>
    <row r="6232" spans="1:5" x14ac:dyDescent="0.2">
      <c r="A6232" s="103">
        <v>3788</v>
      </c>
      <c r="B6232" t="s">
        <v>127</v>
      </c>
      <c r="C6232" s="103">
        <v>23</v>
      </c>
      <c r="D6232" s="103">
        <v>12068</v>
      </c>
      <c r="E6232" s="162">
        <v>44328</v>
      </c>
    </row>
    <row r="6233" spans="1:5" x14ac:dyDescent="0.2">
      <c r="A6233" s="103">
        <v>5617</v>
      </c>
      <c r="B6233" t="s">
        <v>103</v>
      </c>
      <c r="C6233" s="103">
        <v>22</v>
      </c>
      <c r="D6233" s="103">
        <v>9449</v>
      </c>
      <c r="E6233" s="162">
        <v>44328</v>
      </c>
    </row>
    <row r="6234" spans="1:5" x14ac:dyDescent="0.2">
      <c r="A6234" s="103">
        <v>3752</v>
      </c>
      <c r="B6234" t="s">
        <v>142</v>
      </c>
      <c r="C6234" s="103">
        <v>22</v>
      </c>
      <c r="D6234" s="103">
        <v>9240</v>
      </c>
      <c r="E6234" s="162">
        <v>44328</v>
      </c>
    </row>
    <row r="6235" spans="1:5" x14ac:dyDescent="0.2">
      <c r="A6235" s="103">
        <v>3873</v>
      </c>
      <c r="B6235" t="s">
        <v>132</v>
      </c>
      <c r="C6235" s="103">
        <v>22</v>
      </c>
      <c r="D6235" s="103">
        <v>10541</v>
      </c>
      <c r="E6235" s="162">
        <v>44328</v>
      </c>
    </row>
    <row r="6236" spans="1:5" x14ac:dyDescent="0.2">
      <c r="A6236" s="103">
        <v>3780</v>
      </c>
      <c r="B6236" t="s">
        <v>148</v>
      </c>
      <c r="C6236" s="103">
        <v>22</v>
      </c>
      <c r="D6236" s="103">
        <v>7158</v>
      </c>
      <c r="E6236" s="162">
        <v>44328</v>
      </c>
    </row>
    <row r="6237" spans="1:5" x14ac:dyDescent="0.2">
      <c r="A6237" s="103">
        <v>1604</v>
      </c>
      <c r="B6237" t="s">
        <v>86</v>
      </c>
      <c r="C6237" s="103">
        <v>21</v>
      </c>
      <c r="D6237" s="103">
        <v>7148</v>
      </c>
      <c r="E6237" s="162">
        <v>44328</v>
      </c>
    </row>
    <row r="6238" spans="1:5" x14ac:dyDescent="0.2">
      <c r="A6238" s="103">
        <v>1619</v>
      </c>
      <c r="B6238" t="s">
        <v>83</v>
      </c>
      <c r="C6238" s="103">
        <v>20</v>
      </c>
      <c r="D6238" s="103">
        <v>6737</v>
      </c>
      <c r="E6238" s="162">
        <v>44328</v>
      </c>
    </row>
    <row r="6239" spans="1:5" x14ac:dyDescent="0.2">
      <c r="A6239" s="103">
        <v>5613</v>
      </c>
      <c r="B6239" t="s">
        <v>104</v>
      </c>
      <c r="C6239" s="103">
        <v>19</v>
      </c>
      <c r="D6239" s="103">
        <v>2290</v>
      </c>
      <c r="E6239" s="162">
        <v>44328</v>
      </c>
    </row>
    <row r="6240" spans="1:5" x14ac:dyDescent="0.2">
      <c r="A6240" s="103">
        <v>5621</v>
      </c>
      <c r="B6240" t="s">
        <v>100</v>
      </c>
      <c r="C6240" s="103">
        <v>18</v>
      </c>
      <c r="D6240" s="103">
        <v>10103</v>
      </c>
      <c r="E6240" s="162">
        <v>44328</v>
      </c>
    </row>
    <row r="6241" spans="1:5" x14ac:dyDescent="0.2">
      <c r="A6241" s="103">
        <v>3764</v>
      </c>
      <c r="B6241" t="s">
        <v>139</v>
      </c>
      <c r="C6241" s="103">
        <v>18</v>
      </c>
      <c r="D6241" s="103">
        <v>7069</v>
      </c>
      <c r="E6241" s="162">
        <v>44328</v>
      </c>
    </row>
    <row r="6242" spans="1:5" x14ac:dyDescent="0.2">
      <c r="A6242" s="103">
        <v>3824</v>
      </c>
      <c r="B6242" t="s">
        <v>135</v>
      </c>
      <c r="C6242" s="103">
        <v>18</v>
      </c>
      <c r="D6242" s="103">
        <v>10750</v>
      </c>
      <c r="E6242" s="162">
        <v>44328</v>
      </c>
    </row>
    <row r="6243" spans="1:5" x14ac:dyDescent="0.2">
      <c r="A6243" s="103">
        <v>1636</v>
      </c>
      <c r="B6243" t="s">
        <v>82</v>
      </c>
      <c r="C6243" s="103">
        <v>17</v>
      </c>
      <c r="D6243" s="103">
        <v>10736</v>
      </c>
      <c r="E6243" s="162">
        <v>44328</v>
      </c>
    </row>
    <row r="6244" spans="1:5" x14ac:dyDescent="0.2">
      <c r="A6244" s="103">
        <v>5619</v>
      </c>
      <c r="B6244" t="s">
        <v>102</v>
      </c>
      <c r="C6244" s="103">
        <v>17</v>
      </c>
      <c r="D6244" s="103">
        <v>8385</v>
      </c>
      <c r="E6244" s="162">
        <v>44328</v>
      </c>
    </row>
    <row r="6245" spans="1:5" x14ac:dyDescent="0.2">
      <c r="A6245" s="103">
        <v>3791</v>
      </c>
      <c r="B6245" t="s">
        <v>143</v>
      </c>
      <c r="C6245" s="103">
        <v>17</v>
      </c>
      <c r="D6245" s="103">
        <v>6824</v>
      </c>
      <c r="E6245" s="162">
        <v>44328</v>
      </c>
    </row>
    <row r="6246" spans="1:5" x14ac:dyDescent="0.2">
      <c r="A6246" s="103">
        <v>1601</v>
      </c>
      <c r="B6246" t="s">
        <v>81</v>
      </c>
      <c r="C6246" s="103">
        <v>16</v>
      </c>
      <c r="D6246" s="103">
        <v>5858</v>
      </c>
      <c r="E6246" s="162">
        <v>44328</v>
      </c>
    </row>
    <row r="6247" spans="1:5" x14ac:dyDescent="0.2">
      <c r="A6247" s="103">
        <v>1607</v>
      </c>
      <c r="B6247" t="s">
        <v>87</v>
      </c>
      <c r="C6247" s="103">
        <v>14</v>
      </c>
      <c r="D6247" s="103">
        <v>7541</v>
      </c>
      <c r="E6247" s="162">
        <v>44328</v>
      </c>
    </row>
    <row r="6248" spans="1:5" x14ac:dyDescent="0.2">
      <c r="A6248" s="103">
        <v>5620</v>
      </c>
      <c r="B6248" t="s">
        <v>110</v>
      </c>
      <c r="C6248" s="103">
        <v>14</v>
      </c>
      <c r="D6248" s="103">
        <v>9341</v>
      </c>
      <c r="E6248" s="162">
        <v>44328</v>
      </c>
    </row>
    <row r="6249" spans="1:5" x14ac:dyDescent="0.2">
      <c r="A6249" s="103">
        <v>1613</v>
      </c>
      <c r="B6249" t="s">
        <v>84</v>
      </c>
      <c r="C6249" s="103">
        <v>12</v>
      </c>
      <c r="D6249" s="103">
        <v>6040</v>
      </c>
      <c r="E6249" s="162">
        <v>44328</v>
      </c>
    </row>
    <row r="6250" spans="1:5" x14ac:dyDescent="0.2">
      <c r="A6250" s="103">
        <v>1605</v>
      </c>
      <c r="B6250" t="s">
        <v>80</v>
      </c>
      <c r="C6250" s="103">
        <v>10</v>
      </c>
      <c r="D6250" s="103">
        <v>4795</v>
      </c>
      <c r="E6250" s="162">
        <v>44328</v>
      </c>
    </row>
    <row r="6251" spans="1:5" x14ac:dyDescent="0.2">
      <c r="A6251" s="103">
        <v>1603</v>
      </c>
      <c r="B6251" t="s">
        <v>89</v>
      </c>
      <c r="C6251" s="103">
        <v>3</v>
      </c>
      <c r="D6251" s="103">
        <v>1116</v>
      </c>
      <c r="E6251" s="162">
        <v>44328</v>
      </c>
    </row>
    <row r="6252" spans="1:5" x14ac:dyDescent="0.2">
      <c r="A6252" s="103">
        <v>3806</v>
      </c>
      <c r="B6252" t="s">
        <v>118</v>
      </c>
      <c r="C6252" s="103">
        <v>67</v>
      </c>
      <c r="D6252" s="103">
        <v>9637</v>
      </c>
      <c r="E6252" s="162">
        <v>44329</v>
      </c>
    </row>
    <row r="6253" spans="1:5" x14ac:dyDescent="0.2">
      <c r="A6253" s="103">
        <v>5613</v>
      </c>
      <c r="B6253" t="s">
        <v>104</v>
      </c>
      <c r="C6253" s="103">
        <v>56</v>
      </c>
      <c r="D6253" s="103">
        <v>7377</v>
      </c>
      <c r="E6253" s="162">
        <v>44329</v>
      </c>
    </row>
    <row r="6254" spans="1:5" x14ac:dyDescent="0.2">
      <c r="A6254" s="103">
        <v>3783</v>
      </c>
      <c r="B6254" t="s">
        <v>124</v>
      </c>
      <c r="C6254" s="103">
        <v>53</v>
      </c>
      <c r="D6254" s="103">
        <v>17504</v>
      </c>
      <c r="E6254" s="162">
        <v>44329</v>
      </c>
    </row>
    <row r="6255" spans="1:5" x14ac:dyDescent="0.2">
      <c r="A6255" s="103">
        <v>3722</v>
      </c>
      <c r="B6255" t="s">
        <v>99</v>
      </c>
      <c r="C6255" s="103">
        <v>49</v>
      </c>
      <c r="D6255" s="103">
        <v>11985</v>
      </c>
      <c r="E6255" s="162">
        <v>44329</v>
      </c>
    </row>
    <row r="6256" spans="1:5" x14ac:dyDescent="0.2">
      <c r="A6256" s="103">
        <v>3849</v>
      </c>
      <c r="B6256" t="s">
        <v>147</v>
      </c>
      <c r="C6256" s="103">
        <v>46</v>
      </c>
      <c r="D6256" s="103">
        <v>16933</v>
      </c>
      <c r="E6256" s="162">
        <v>44329</v>
      </c>
    </row>
    <row r="6257" spans="1:5" x14ac:dyDescent="0.2">
      <c r="A6257" s="103">
        <v>3784</v>
      </c>
      <c r="B6257" t="s">
        <v>136</v>
      </c>
      <c r="C6257" s="103">
        <v>39</v>
      </c>
      <c r="D6257" s="103">
        <v>10204</v>
      </c>
      <c r="E6257" s="162">
        <v>44329</v>
      </c>
    </row>
    <row r="6258" spans="1:5" x14ac:dyDescent="0.2">
      <c r="A6258" s="103">
        <v>3859</v>
      </c>
      <c r="B6258" t="s">
        <v>117</v>
      </c>
      <c r="C6258" s="103">
        <v>38</v>
      </c>
      <c r="D6258" s="103">
        <v>16030</v>
      </c>
      <c r="E6258" s="162">
        <v>44329</v>
      </c>
    </row>
    <row r="6259" spans="1:5" x14ac:dyDescent="0.2">
      <c r="A6259" s="103">
        <v>5606</v>
      </c>
      <c r="B6259" t="s">
        <v>108</v>
      </c>
      <c r="C6259" s="103">
        <v>38</v>
      </c>
      <c r="D6259" s="103">
        <v>8969</v>
      </c>
      <c r="E6259" s="162">
        <v>44329</v>
      </c>
    </row>
    <row r="6260" spans="1:5" x14ac:dyDescent="0.2">
      <c r="A6260" s="103">
        <v>3752</v>
      </c>
      <c r="B6260" t="s">
        <v>142</v>
      </c>
      <c r="C6260" s="103">
        <v>36</v>
      </c>
      <c r="D6260" s="103">
        <v>14101</v>
      </c>
      <c r="E6260" s="162">
        <v>44329</v>
      </c>
    </row>
    <row r="6261" spans="1:5" x14ac:dyDescent="0.2">
      <c r="A6261" s="103">
        <v>3867</v>
      </c>
      <c r="B6261" t="s">
        <v>144</v>
      </c>
      <c r="C6261" s="103">
        <v>36</v>
      </c>
      <c r="D6261" s="103">
        <v>17040</v>
      </c>
      <c r="E6261" s="162">
        <v>44329</v>
      </c>
    </row>
    <row r="6262" spans="1:5" x14ac:dyDescent="0.2">
      <c r="A6262" s="103">
        <v>3723</v>
      </c>
      <c r="B6262" t="s">
        <v>113</v>
      </c>
      <c r="C6262" s="103">
        <v>34</v>
      </c>
      <c r="D6262" s="103">
        <v>17106</v>
      </c>
      <c r="E6262" s="162">
        <v>44329</v>
      </c>
    </row>
    <row r="6263" spans="1:5" x14ac:dyDescent="0.2">
      <c r="A6263" s="103">
        <v>3753</v>
      </c>
      <c r="B6263" t="s">
        <v>129</v>
      </c>
      <c r="C6263" s="103">
        <v>33</v>
      </c>
      <c r="D6263" s="103">
        <v>14937</v>
      </c>
      <c r="E6263" s="162">
        <v>44329</v>
      </c>
    </row>
    <row r="6264" spans="1:5" x14ac:dyDescent="0.2">
      <c r="A6264" s="103">
        <v>3761</v>
      </c>
      <c r="B6264" t="s">
        <v>140</v>
      </c>
      <c r="C6264" s="103">
        <v>33</v>
      </c>
      <c r="D6264" s="103">
        <v>14771</v>
      </c>
      <c r="E6264" s="162">
        <v>44329</v>
      </c>
    </row>
    <row r="6265" spans="1:5" x14ac:dyDescent="0.2">
      <c r="A6265" s="103">
        <v>3767</v>
      </c>
      <c r="B6265" t="s">
        <v>126</v>
      </c>
      <c r="C6265" s="103">
        <v>32</v>
      </c>
      <c r="D6265" s="103">
        <v>9915</v>
      </c>
      <c r="E6265" s="162">
        <v>44329</v>
      </c>
    </row>
    <row r="6266" spans="1:5" x14ac:dyDescent="0.2">
      <c r="A6266" s="103">
        <v>1608</v>
      </c>
      <c r="B6266" t="s">
        <v>78</v>
      </c>
      <c r="C6266" s="103">
        <v>29</v>
      </c>
      <c r="D6266" s="103">
        <v>13938</v>
      </c>
      <c r="E6266" s="162">
        <v>44329</v>
      </c>
    </row>
    <row r="6267" spans="1:5" x14ac:dyDescent="0.2">
      <c r="A6267" s="103">
        <v>3760</v>
      </c>
      <c r="B6267" t="s">
        <v>114</v>
      </c>
      <c r="C6267" s="103">
        <v>28</v>
      </c>
      <c r="D6267" s="103">
        <v>15219</v>
      </c>
      <c r="E6267" s="162">
        <v>44329</v>
      </c>
    </row>
    <row r="6268" spans="1:5" x14ac:dyDescent="0.2">
      <c r="A6268" s="103">
        <v>3739</v>
      </c>
      <c r="B6268" t="s">
        <v>141</v>
      </c>
      <c r="C6268" s="103">
        <v>28</v>
      </c>
      <c r="D6268" s="103">
        <v>10034</v>
      </c>
      <c r="E6268" s="162">
        <v>44329</v>
      </c>
    </row>
    <row r="6269" spans="1:5" x14ac:dyDescent="0.2">
      <c r="A6269" s="103">
        <v>5603</v>
      </c>
      <c r="B6269" t="s">
        <v>109</v>
      </c>
      <c r="C6269" s="103">
        <v>27</v>
      </c>
      <c r="D6269" s="103">
        <v>3069</v>
      </c>
      <c r="E6269" s="162">
        <v>44329</v>
      </c>
    </row>
    <row r="6270" spans="1:5" x14ac:dyDescent="0.2">
      <c r="A6270" s="103">
        <v>3743</v>
      </c>
      <c r="B6270" t="s">
        <v>131</v>
      </c>
      <c r="C6270" s="103">
        <v>26</v>
      </c>
      <c r="D6270" s="103">
        <v>10498</v>
      </c>
      <c r="E6270" s="162">
        <v>44329</v>
      </c>
    </row>
    <row r="6271" spans="1:5" x14ac:dyDescent="0.2">
      <c r="A6271" s="103">
        <v>3863</v>
      </c>
      <c r="B6271" t="s">
        <v>133</v>
      </c>
      <c r="C6271" s="103">
        <v>26</v>
      </c>
      <c r="D6271" s="103">
        <v>11799</v>
      </c>
      <c r="E6271" s="162">
        <v>44329</v>
      </c>
    </row>
    <row r="6272" spans="1:5" x14ac:dyDescent="0.2">
      <c r="A6272" s="103">
        <v>1632</v>
      </c>
      <c r="B6272" t="s">
        <v>85</v>
      </c>
      <c r="C6272" s="103">
        <v>25</v>
      </c>
      <c r="D6272" s="103">
        <v>5565</v>
      </c>
      <c r="E6272" s="162">
        <v>44329</v>
      </c>
    </row>
    <row r="6273" spans="1:5" x14ac:dyDescent="0.2">
      <c r="A6273" s="103">
        <v>3764</v>
      </c>
      <c r="B6273" t="s">
        <v>139</v>
      </c>
      <c r="C6273" s="103">
        <v>25</v>
      </c>
      <c r="D6273" s="103">
        <v>10409</v>
      </c>
      <c r="E6273" s="162">
        <v>44329</v>
      </c>
    </row>
    <row r="6274" spans="1:5" x14ac:dyDescent="0.2">
      <c r="A6274" s="103">
        <v>1636</v>
      </c>
      <c r="B6274" t="s">
        <v>82</v>
      </c>
      <c r="C6274" s="103">
        <v>24</v>
      </c>
      <c r="D6274" s="103">
        <v>7821</v>
      </c>
      <c r="E6274" s="162">
        <v>44329</v>
      </c>
    </row>
    <row r="6275" spans="1:5" x14ac:dyDescent="0.2">
      <c r="A6275" s="103">
        <v>5620</v>
      </c>
      <c r="B6275" t="s">
        <v>110</v>
      </c>
      <c r="C6275" s="103">
        <v>24</v>
      </c>
      <c r="D6275" s="103">
        <v>9597</v>
      </c>
      <c r="E6275" s="162">
        <v>44329</v>
      </c>
    </row>
    <row r="6276" spans="1:5" x14ac:dyDescent="0.2">
      <c r="A6276" s="103">
        <v>5615</v>
      </c>
      <c r="B6276" t="s">
        <v>105</v>
      </c>
      <c r="C6276" s="103">
        <v>23</v>
      </c>
      <c r="D6276" s="103">
        <v>13287</v>
      </c>
      <c r="E6276" s="162">
        <v>44329</v>
      </c>
    </row>
    <row r="6277" spans="1:5" x14ac:dyDescent="0.2">
      <c r="A6277" s="103">
        <v>3737</v>
      </c>
      <c r="B6277" t="s">
        <v>145</v>
      </c>
      <c r="C6277" s="103">
        <v>23</v>
      </c>
      <c r="D6277" s="103">
        <v>18294</v>
      </c>
      <c r="E6277" s="162">
        <v>44329</v>
      </c>
    </row>
    <row r="6278" spans="1:5" x14ac:dyDescent="0.2">
      <c r="A6278" s="103">
        <v>3824</v>
      </c>
      <c r="B6278" t="s">
        <v>135</v>
      </c>
      <c r="C6278" s="103">
        <v>23</v>
      </c>
      <c r="D6278" s="103">
        <v>9687</v>
      </c>
      <c r="E6278" s="162">
        <v>44329</v>
      </c>
    </row>
    <row r="6279" spans="1:5" x14ac:dyDescent="0.2">
      <c r="A6279" s="103">
        <v>3780</v>
      </c>
      <c r="B6279" t="s">
        <v>148</v>
      </c>
      <c r="C6279" s="103">
        <v>23</v>
      </c>
      <c r="D6279" s="103">
        <v>6795</v>
      </c>
      <c r="E6279" s="162">
        <v>44329</v>
      </c>
    </row>
    <row r="6280" spans="1:5" x14ac:dyDescent="0.2">
      <c r="A6280" s="103">
        <v>3715</v>
      </c>
      <c r="B6280" t="s">
        <v>122</v>
      </c>
      <c r="C6280" s="103">
        <v>21</v>
      </c>
      <c r="D6280" s="103">
        <v>8588</v>
      </c>
      <c r="E6280" s="162">
        <v>44329</v>
      </c>
    </row>
    <row r="6281" spans="1:5" x14ac:dyDescent="0.2">
      <c r="A6281" s="103">
        <v>1605</v>
      </c>
      <c r="B6281" t="s">
        <v>80</v>
      </c>
      <c r="C6281" s="103">
        <v>20</v>
      </c>
      <c r="D6281" s="103">
        <v>6348</v>
      </c>
      <c r="E6281" s="162">
        <v>44329</v>
      </c>
    </row>
    <row r="6282" spans="1:5" x14ac:dyDescent="0.2">
      <c r="A6282" s="103">
        <v>5617</v>
      </c>
      <c r="B6282" t="s">
        <v>103</v>
      </c>
      <c r="C6282" s="103">
        <v>20</v>
      </c>
      <c r="D6282" s="103">
        <v>6049</v>
      </c>
      <c r="E6282" s="162">
        <v>44329</v>
      </c>
    </row>
    <row r="6283" spans="1:5" x14ac:dyDescent="0.2">
      <c r="A6283" s="103">
        <v>5621</v>
      </c>
      <c r="B6283" t="s">
        <v>100</v>
      </c>
      <c r="C6283" s="103">
        <v>18</v>
      </c>
      <c r="D6283" s="103">
        <v>8961</v>
      </c>
      <c r="E6283" s="162">
        <v>44329</v>
      </c>
    </row>
    <row r="6284" spans="1:5" x14ac:dyDescent="0.2">
      <c r="A6284" s="103">
        <v>1619</v>
      </c>
      <c r="B6284" t="s">
        <v>83</v>
      </c>
      <c r="C6284" s="103">
        <v>18</v>
      </c>
      <c r="D6284" s="103">
        <v>6628</v>
      </c>
      <c r="E6284" s="162">
        <v>44329</v>
      </c>
    </row>
    <row r="6285" spans="1:5" x14ac:dyDescent="0.2">
      <c r="A6285" s="103">
        <v>5619</v>
      </c>
      <c r="B6285" t="s">
        <v>102</v>
      </c>
      <c r="C6285" s="103">
        <v>18</v>
      </c>
      <c r="D6285" s="103">
        <v>8238</v>
      </c>
      <c r="E6285" s="162">
        <v>44329</v>
      </c>
    </row>
    <row r="6286" spans="1:5" x14ac:dyDescent="0.2">
      <c r="A6286" s="103">
        <v>3742</v>
      </c>
      <c r="B6286" t="s">
        <v>121</v>
      </c>
      <c r="C6286" s="103">
        <v>18</v>
      </c>
      <c r="D6286" s="103">
        <v>13732</v>
      </c>
      <c r="E6286" s="162">
        <v>44329</v>
      </c>
    </row>
    <row r="6287" spans="1:5" x14ac:dyDescent="0.2">
      <c r="A6287" s="103">
        <v>5605</v>
      </c>
      <c r="B6287" t="s">
        <v>101</v>
      </c>
      <c r="C6287" s="103">
        <v>17</v>
      </c>
      <c r="D6287" s="103">
        <v>10615</v>
      </c>
      <c r="E6287" s="162">
        <v>44329</v>
      </c>
    </row>
    <row r="6288" spans="1:5" x14ac:dyDescent="0.2">
      <c r="A6288" s="103">
        <v>1626</v>
      </c>
      <c r="B6288" t="s">
        <v>79</v>
      </c>
      <c r="C6288" s="103">
        <v>13</v>
      </c>
      <c r="D6288" s="103">
        <v>6225</v>
      </c>
      <c r="E6288" s="162">
        <v>44329</v>
      </c>
    </row>
    <row r="6289" spans="1:5" x14ac:dyDescent="0.2">
      <c r="A6289" s="103">
        <v>5614</v>
      </c>
      <c r="B6289" t="s">
        <v>106</v>
      </c>
      <c r="C6289" s="103">
        <v>13</v>
      </c>
      <c r="D6289" s="103">
        <v>4972</v>
      </c>
      <c r="E6289" s="162">
        <v>44329</v>
      </c>
    </row>
    <row r="6290" spans="1:5" x14ac:dyDescent="0.2">
      <c r="A6290" s="103">
        <v>1601</v>
      </c>
      <c r="B6290" t="s">
        <v>81</v>
      </c>
      <c r="C6290" s="103">
        <v>11</v>
      </c>
      <c r="D6290" s="103">
        <v>6465</v>
      </c>
      <c r="E6290" s="162">
        <v>44329</v>
      </c>
    </row>
    <row r="6291" spans="1:5" x14ac:dyDescent="0.2">
      <c r="A6291" s="103">
        <v>1604</v>
      </c>
      <c r="B6291" t="s">
        <v>86</v>
      </c>
      <c r="C6291" s="103">
        <v>9</v>
      </c>
      <c r="D6291" s="103">
        <v>3916</v>
      </c>
      <c r="E6291" s="162">
        <v>44329</v>
      </c>
    </row>
    <row r="6292" spans="1:5" x14ac:dyDescent="0.2">
      <c r="A6292" s="103">
        <v>1613</v>
      </c>
      <c r="B6292" t="s">
        <v>84</v>
      </c>
      <c r="C6292" s="103">
        <v>6</v>
      </c>
      <c r="D6292" s="103">
        <v>968</v>
      </c>
      <c r="E6292" s="162">
        <v>44329</v>
      </c>
    </row>
    <row r="6293" spans="1:5" x14ac:dyDescent="0.2">
      <c r="A6293" s="103">
        <v>3806</v>
      </c>
      <c r="B6293" t="s">
        <v>118</v>
      </c>
      <c r="C6293" s="103">
        <v>78</v>
      </c>
      <c r="D6293" s="103">
        <v>7880</v>
      </c>
      <c r="E6293" s="162">
        <v>44330</v>
      </c>
    </row>
    <row r="6294" spans="1:5" x14ac:dyDescent="0.2">
      <c r="A6294" s="103">
        <v>3849</v>
      </c>
      <c r="B6294" t="s">
        <v>147</v>
      </c>
      <c r="C6294" s="103">
        <v>62</v>
      </c>
      <c r="D6294" s="103">
        <v>15063</v>
      </c>
      <c r="E6294" s="162">
        <v>44330</v>
      </c>
    </row>
    <row r="6295" spans="1:5" x14ac:dyDescent="0.2">
      <c r="A6295" s="103">
        <v>5613</v>
      </c>
      <c r="B6295" t="s">
        <v>104</v>
      </c>
      <c r="C6295" s="103">
        <v>54</v>
      </c>
      <c r="D6295" s="103">
        <v>5148</v>
      </c>
      <c r="E6295" s="162">
        <v>44330</v>
      </c>
    </row>
    <row r="6296" spans="1:5" x14ac:dyDescent="0.2">
      <c r="A6296" s="103">
        <v>3722</v>
      </c>
      <c r="B6296" t="s">
        <v>99</v>
      </c>
      <c r="C6296" s="103">
        <v>49</v>
      </c>
      <c r="D6296" s="103">
        <v>12198</v>
      </c>
      <c r="E6296" s="162">
        <v>44330</v>
      </c>
    </row>
    <row r="6297" spans="1:5" x14ac:dyDescent="0.2">
      <c r="A6297" s="103">
        <v>1608</v>
      </c>
      <c r="B6297" t="s">
        <v>78</v>
      </c>
      <c r="C6297" s="103">
        <v>48</v>
      </c>
      <c r="D6297" s="103">
        <v>13865</v>
      </c>
      <c r="E6297" s="162">
        <v>44330</v>
      </c>
    </row>
    <row r="6298" spans="1:5" x14ac:dyDescent="0.2">
      <c r="A6298" s="103">
        <v>3783</v>
      </c>
      <c r="B6298" t="s">
        <v>124</v>
      </c>
      <c r="C6298" s="103">
        <v>46</v>
      </c>
      <c r="D6298" s="103">
        <v>16885</v>
      </c>
      <c r="E6298" s="162">
        <v>44330</v>
      </c>
    </row>
    <row r="6299" spans="1:5" x14ac:dyDescent="0.2">
      <c r="A6299" s="103">
        <v>3859</v>
      </c>
      <c r="B6299" t="s">
        <v>117</v>
      </c>
      <c r="C6299" s="103">
        <v>43</v>
      </c>
      <c r="D6299" s="103">
        <v>13319</v>
      </c>
      <c r="E6299" s="162">
        <v>44330</v>
      </c>
    </row>
    <row r="6300" spans="1:5" x14ac:dyDescent="0.2">
      <c r="A6300" s="103">
        <v>3760</v>
      </c>
      <c r="B6300" t="s">
        <v>114</v>
      </c>
      <c r="C6300" s="103">
        <v>41</v>
      </c>
      <c r="D6300" s="103">
        <v>16169</v>
      </c>
      <c r="E6300" s="162">
        <v>44330</v>
      </c>
    </row>
    <row r="6301" spans="1:5" x14ac:dyDescent="0.2">
      <c r="A6301" s="103">
        <v>3767</v>
      </c>
      <c r="B6301" t="s">
        <v>126</v>
      </c>
      <c r="C6301" s="103">
        <v>39</v>
      </c>
      <c r="D6301" s="103">
        <v>13373</v>
      </c>
      <c r="E6301" s="162">
        <v>44330</v>
      </c>
    </row>
    <row r="6302" spans="1:5" x14ac:dyDescent="0.2">
      <c r="A6302" s="103">
        <v>5603</v>
      </c>
      <c r="B6302" t="s">
        <v>109</v>
      </c>
      <c r="C6302" s="103">
        <v>38</v>
      </c>
      <c r="D6302" s="103">
        <v>4162</v>
      </c>
      <c r="E6302" s="162">
        <v>44330</v>
      </c>
    </row>
    <row r="6303" spans="1:5" x14ac:dyDescent="0.2">
      <c r="A6303" s="103">
        <v>1619</v>
      </c>
      <c r="B6303" t="s">
        <v>83</v>
      </c>
      <c r="C6303" s="103">
        <v>36</v>
      </c>
      <c r="D6303" s="103">
        <v>11678</v>
      </c>
      <c r="E6303" s="162">
        <v>44330</v>
      </c>
    </row>
    <row r="6304" spans="1:5" x14ac:dyDescent="0.2">
      <c r="A6304" s="103">
        <v>3742</v>
      </c>
      <c r="B6304" t="s">
        <v>121</v>
      </c>
      <c r="C6304" s="103">
        <v>36</v>
      </c>
      <c r="D6304" s="103">
        <v>18024</v>
      </c>
      <c r="E6304" s="162">
        <v>44330</v>
      </c>
    </row>
    <row r="6305" spans="1:5" x14ac:dyDescent="0.2">
      <c r="A6305" s="103">
        <v>3873</v>
      </c>
      <c r="B6305" t="s">
        <v>132</v>
      </c>
      <c r="C6305" s="103">
        <v>35</v>
      </c>
      <c r="D6305" s="103">
        <v>11777</v>
      </c>
      <c r="E6305" s="162">
        <v>44330</v>
      </c>
    </row>
    <row r="6306" spans="1:5" x14ac:dyDescent="0.2">
      <c r="A6306" s="103">
        <v>5620</v>
      </c>
      <c r="B6306" t="s">
        <v>110</v>
      </c>
      <c r="C6306" s="103">
        <v>35</v>
      </c>
      <c r="D6306" s="103">
        <v>5927</v>
      </c>
      <c r="E6306" s="162">
        <v>44330</v>
      </c>
    </row>
    <row r="6307" spans="1:5" x14ac:dyDescent="0.2">
      <c r="A6307" s="103">
        <v>3842</v>
      </c>
      <c r="B6307" t="s">
        <v>137</v>
      </c>
      <c r="C6307" s="103">
        <v>34</v>
      </c>
      <c r="D6307" s="103">
        <v>12266</v>
      </c>
      <c r="E6307" s="162">
        <v>44330</v>
      </c>
    </row>
    <row r="6308" spans="1:5" x14ac:dyDescent="0.2">
      <c r="A6308" s="103">
        <v>3860</v>
      </c>
      <c r="B6308" t="s">
        <v>115</v>
      </c>
      <c r="C6308" s="103">
        <v>34</v>
      </c>
      <c r="D6308" s="103">
        <v>13672</v>
      </c>
      <c r="E6308" s="162">
        <v>44330</v>
      </c>
    </row>
    <row r="6309" spans="1:5" x14ac:dyDescent="0.2">
      <c r="A6309" s="103">
        <v>5614</v>
      </c>
      <c r="B6309" t="s">
        <v>106</v>
      </c>
      <c r="C6309" s="103">
        <v>32</v>
      </c>
      <c r="D6309" s="103">
        <v>8740</v>
      </c>
      <c r="E6309" s="162">
        <v>44330</v>
      </c>
    </row>
    <row r="6310" spans="1:5" x14ac:dyDescent="0.2">
      <c r="A6310" s="103">
        <v>3867</v>
      </c>
      <c r="B6310" t="s">
        <v>144</v>
      </c>
      <c r="C6310" s="103">
        <v>32</v>
      </c>
      <c r="D6310" s="103">
        <v>11824</v>
      </c>
      <c r="E6310" s="162">
        <v>44330</v>
      </c>
    </row>
    <row r="6311" spans="1:5" x14ac:dyDescent="0.2">
      <c r="A6311" s="103">
        <v>3739</v>
      </c>
      <c r="B6311" t="s">
        <v>141</v>
      </c>
      <c r="C6311" s="103">
        <v>31</v>
      </c>
      <c r="D6311" s="103">
        <v>11372</v>
      </c>
      <c r="E6311" s="162">
        <v>44330</v>
      </c>
    </row>
    <row r="6312" spans="1:5" x14ac:dyDescent="0.2">
      <c r="A6312" s="103">
        <v>3863</v>
      </c>
      <c r="B6312" t="s">
        <v>133</v>
      </c>
      <c r="C6312" s="103">
        <v>31</v>
      </c>
      <c r="D6312" s="103">
        <v>13736</v>
      </c>
      <c r="E6312" s="162">
        <v>44330</v>
      </c>
    </row>
    <row r="6313" spans="1:5" x14ac:dyDescent="0.2">
      <c r="A6313" s="103">
        <v>1632</v>
      </c>
      <c r="B6313" t="s">
        <v>85</v>
      </c>
      <c r="C6313" s="103">
        <v>30</v>
      </c>
      <c r="D6313" s="103">
        <v>7710</v>
      </c>
      <c r="E6313" s="162">
        <v>44330</v>
      </c>
    </row>
    <row r="6314" spans="1:5" x14ac:dyDescent="0.2">
      <c r="A6314" s="103">
        <v>3824</v>
      </c>
      <c r="B6314" t="s">
        <v>135</v>
      </c>
      <c r="C6314" s="103">
        <v>30</v>
      </c>
      <c r="D6314" s="103">
        <v>15038</v>
      </c>
      <c r="E6314" s="162">
        <v>44330</v>
      </c>
    </row>
    <row r="6315" spans="1:5" x14ac:dyDescent="0.2">
      <c r="A6315" s="103">
        <v>3784</v>
      </c>
      <c r="B6315" t="s">
        <v>136</v>
      </c>
      <c r="C6315" s="103">
        <v>30</v>
      </c>
      <c r="D6315" s="103">
        <v>13604</v>
      </c>
      <c r="E6315" s="162">
        <v>44330</v>
      </c>
    </row>
    <row r="6316" spans="1:5" x14ac:dyDescent="0.2">
      <c r="A6316" s="103">
        <v>3715</v>
      </c>
      <c r="B6316" t="s">
        <v>122</v>
      </c>
      <c r="C6316" s="103">
        <v>30</v>
      </c>
      <c r="D6316" s="103">
        <v>10349</v>
      </c>
      <c r="E6316" s="162">
        <v>44330</v>
      </c>
    </row>
    <row r="6317" spans="1:5" x14ac:dyDescent="0.2">
      <c r="A6317" s="103">
        <v>5617</v>
      </c>
      <c r="B6317" t="s">
        <v>103</v>
      </c>
      <c r="C6317" s="103">
        <v>28</v>
      </c>
      <c r="D6317" s="103">
        <v>11240</v>
      </c>
      <c r="E6317" s="162">
        <v>44330</v>
      </c>
    </row>
    <row r="6318" spans="1:5" x14ac:dyDescent="0.2">
      <c r="A6318" s="103">
        <v>3788</v>
      </c>
      <c r="B6318" t="s">
        <v>127</v>
      </c>
      <c r="C6318" s="103">
        <v>27</v>
      </c>
      <c r="D6318" s="103">
        <v>14806</v>
      </c>
      <c r="E6318" s="162">
        <v>44330</v>
      </c>
    </row>
    <row r="6319" spans="1:5" x14ac:dyDescent="0.2">
      <c r="A6319" s="103">
        <v>3753</v>
      </c>
      <c r="B6319" t="s">
        <v>129</v>
      </c>
      <c r="C6319" s="103">
        <v>27</v>
      </c>
      <c r="D6319" s="103">
        <v>13674</v>
      </c>
      <c r="E6319" s="162">
        <v>44330</v>
      </c>
    </row>
    <row r="6320" spans="1:5" x14ac:dyDescent="0.2">
      <c r="A6320" s="103">
        <v>3761</v>
      </c>
      <c r="B6320" t="s">
        <v>140</v>
      </c>
      <c r="C6320" s="103">
        <v>27</v>
      </c>
      <c r="D6320" s="103">
        <v>13599</v>
      </c>
      <c r="E6320" s="162">
        <v>44330</v>
      </c>
    </row>
    <row r="6321" spans="1:5" x14ac:dyDescent="0.2">
      <c r="A6321" s="103">
        <v>5619</v>
      </c>
      <c r="B6321" t="s">
        <v>102</v>
      </c>
      <c r="C6321" s="103">
        <v>26</v>
      </c>
      <c r="D6321" s="103">
        <v>10637</v>
      </c>
      <c r="E6321" s="162">
        <v>44330</v>
      </c>
    </row>
    <row r="6322" spans="1:5" x14ac:dyDescent="0.2">
      <c r="A6322" s="103">
        <v>3764</v>
      </c>
      <c r="B6322" t="s">
        <v>139</v>
      </c>
      <c r="C6322" s="103">
        <v>26</v>
      </c>
      <c r="D6322" s="103">
        <v>11873</v>
      </c>
      <c r="E6322" s="162">
        <v>44330</v>
      </c>
    </row>
    <row r="6323" spans="1:5" x14ac:dyDescent="0.2">
      <c r="A6323" s="103">
        <v>3737</v>
      </c>
      <c r="B6323" t="s">
        <v>145</v>
      </c>
      <c r="C6323" s="103">
        <v>25</v>
      </c>
      <c r="D6323" s="103">
        <v>15992</v>
      </c>
      <c r="E6323" s="162">
        <v>44330</v>
      </c>
    </row>
    <row r="6324" spans="1:5" x14ac:dyDescent="0.2">
      <c r="A6324" s="103">
        <v>3780</v>
      </c>
      <c r="B6324" t="s">
        <v>148</v>
      </c>
      <c r="C6324" s="103">
        <v>25</v>
      </c>
      <c r="D6324" s="103">
        <v>7304</v>
      </c>
      <c r="E6324" s="162">
        <v>44330</v>
      </c>
    </row>
    <row r="6325" spans="1:5" x14ac:dyDescent="0.2">
      <c r="A6325" s="103">
        <v>5605</v>
      </c>
      <c r="B6325" t="s">
        <v>101</v>
      </c>
      <c r="C6325" s="103">
        <v>24</v>
      </c>
      <c r="D6325" s="103">
        <v>9521</v>
      </c>
      <c r="E6325" s="162">
        <v>44330</v>
      </c>
    </row>
    <row r="6326" spans="1:5" x14ac:dyDescent="0.2">
      <c r="A6326" s="103">
        <v>5621</v>
      </c>
      <c r="B6326" t="s">
        <v>100</v>
      </c>
      <c r="C6326" s="103">
        <v>21</v>
      </c>
      <c r="D6326" s="103">
        <v>7311</v>
      </c>
      <c r="E6326" s="162">
        <v>44330</v>
      </c>
    </row>
    <row r="6327" spans="1:5" x14ac:dyDescent="0.2">
      <c r="A6327" s="103">
        <v>5606</v>
      </c>
      <c r="B6327" t="s">
        <v>108</v>
      </c>
      <c r="C6327" s="103">
        <v>20</v>
      </c>
      <c r="D6327" s="103">
        <v>5047</v>
      </c>
      <c r="E6327" s="162">
        <v>44330</v>
      </c>
    </row>
    <row r="6328" spans="1:5" x14ac:dyDescent="0.2">
      <c r="A6328" s="103">
        <v>1605</v>
      </c>
      <c r="B6328" t="s">
        <v>80</v>
      </c>
      <c r="C6328" s="103">
        <v>19</v>
      </c>
      <c r="D6328" s="103">
        <v>7102</v>
      </c>
      <c r="E6328" s="162">
        <v>44330</v>
      </c>
    </row>
    <row r="6329" spans="1:5" x14ac:dyDescent="0.2">
      <c r="A6329" s="103">
        <v>1602</v>
      </c>
      <c r="B6329" t="s">
        <v>88</v>
      </c>
      <c r="C6329" s="103">
        <v>19</v>
      </c>
      <c r="D6329" s="103">
        <v>10510</v>
      </c>
      <c r="E6329" s="162">
        <v>44330</v>
      </c>
    </row>
    <row r="6330" spans="1:5" x14ac:dyDescent="0.2">
      <c r="A6330" s="103">
        <v>5615</v>
      </c>
      <c r="B6330" t="s">
        <v>105</v>
      </c>
      <c r="C6330" s="103">
        <v>16</v>
      </c>
      <c r="D6330" s="103">
        <v>10907</v>
      </c>
      <c r="E6330" s="162">
        <v>44330</v>
      </c>
    </row>
    <row r="6331" spans="1:5" x14ac:dyDescent="0.2">
      <c r="A6331" s="103">
        <v>1626</v>
      </c>
      <c r="B6331" t="s">
        <v>79</v>
      </c>
      <c r="C6331" s="103">
        <v>14</v>
      </c>
      <c r="D6331" s="103">
        <v>9358</v>
      </c>
      <c r="E6331" s="162">
        <v>44330</v>
      </c>
    </row>
    <row r="6332" spans="1:5" x14ac:dyDescent="0.2">
      <c r="A6332" s="103">
        <v>1613</v>
      </c>
      <c r="B6332" t="s">
        <v>84</v>
      </c>
      <c r="C6332" s="103">
        <v>9</v>
      </c>
      <c r="D6332" s="103">
        <v>3403</v>
      </c>
      <c r="E6332" s="162">
        <v>44330</v>
      </c>
    </row>
    <row r="6333" spans="1:5" x14ac:dyDescent="0.2">
      <c r="A6333" s="103">
        <v>3736</v>
      </c>
      <c r="B6333" t="s">
        <v>146</v>
      </c>
      <c r="C6333" s="103">
        <v>51</v>
      </c>
      <c r="D6333" s="103">
        <v>15935</v>
      </c>
      <c r="E6333" s="162">
        <v>44331</v>
      </c>
    </row>
    <row r="6334" spans="1:5" x14ac:dyDescent="0.2">
      <c r="A6334" s="103">
        <v>3784</v>
      </c>
      <c r="B6334" t="s">
        <v>136</v>
      </c>
      <c r="C6334" s="103">
        <v>45</v>
      </c>
      <c r="D6334" s="103">
        <v>18266</v>
      </c>
      <c r="E6334" s="162">
        <v>44331</v>
      </c>
    </row>
    <row r="6335" spans="1:5" x14ac:dyDescent="0.2">
      <c r="A6335" s="103">
        <v>1626</v>
      </c>
      <c r="B6335" t="s">
        <v>79</v>
      </c>
      <c r="C6335" s="103">
        <v>44</v>
      </c>
      <c r="D6335" s="103">
        <v>14570</v>
      </c>
      <c r="E6335" s="162">
        <v>44331</v>
      </c>
    </row>
    <row r="6336" spans="1:5" x14ac:dyDescent="0.2">
      <c r="A6336" s="103">
        <v>3722</v>
      </c>
      <c r="B6336" t="s">
        <v>99</v>
      </c>
      <c r="C6336" s="103">
        <v>43</v>
      </c>
      <c r="D6336" s="103">
        <v>15480</v>
      </c>
      <c r="E6336" s="162">
        <v>44331</v>
      </c>
    </row>
    <row r="6337" spans="1:5" x14ac:dyDescent="0.2">
      <c r="A6337" s="103">
        <v>1632</v>
      </c>
      <c r="B6337" t="s">
        <v>85</v>
      </c>
      <c r="C6337" s="103">
        <v>39</v>
      </c>
      <c r="D6337" s="103">
        <v>14868</v>
      </c>
      <c r="E6337" s="162">
        <v>44331</v>
      </c>
    </row>
    <row r="6338" spans="1:5" x14ac:dyDescent="0.2">
      <c r="A6338" s="103">
        <v>1603</v>
      </c>
      <c r="B6338" t="s">
        <v>89</v>
      </c>
      <c r="C6338" s="103">
        <v>39</v>
      </c>
      <c r="D6338" s="103">
        <v>6347</v>
      </c>
      <c r="E6338" s="162">
        <v>44331</v>
      </c>
    </row>
    <row r="6339" spans="1:5" x14ac:dyDescent="0.2">
      <c r="A6339" s="103">
        <v>3787</v>
      </c>
      <c r="B6339" t="s">
        <v>128</v>
      </c>
      <c r="C6339" s="103">
        <v>35</v>
      </c>
      <c r="D6339" s="103">
        <v>18417</v>
      </c>
      <c r="E6339" s="162">
        <v>44331</v>
      </c>
    </row>
    <row r="6340" spans="1:5" x14ac:dyDescent="0.2">
      <c r="A6340" s="103">
        <v>1613</v>
      </c>
      <c r="B6340" t="s">
        <v>84</v>
      </c>
      <c r="C6340" s="103">
        <v>35</v>
      </c>
      <c r="D6340" s="103">
        <v>12090</v>
      </c>
      <c r="E6340" s="162">
        <v>44331</v>
      </c>
    </row>
    <row r="6341" spans="1:5" x14ac:dyDescent="0.2">
      <c r="A6341" s="103">
        <v>3859</v>
      </c>
      <c r="B6341" t="s">
        <v>117</v>
      </c>
      <c r="C6341" s="103">
        <v>32</v>
      </c>
      <c r="D6341" s="103">
        <v>16836</v>
      </c>
      <c r="E6341" s="162">
        <v>44331</v>
      </c>
    </row>
    <row r="6342" spans="1:5" x14ac:dyDescent="0.2">
      <c r="A6342" s="103">
        <v>1607</v>
      </c>
      <c r="B6342" t="s">
        <v>87</v>
      </c>
      <c r="C6342" s="103">
        <v>32</v>
      </c>
      <c r="D6342" s="103">
        <v>17532</v>
      </c>
      <c r="E6342" s="162">
        <v>44331</v>
      </c>
    </row>
    <row r="6343" spans="1:5" x14ac:dyDescent="0.2">
      <c r="A6343" s="103">
        <v>3715</v>
      </c>
      <c r="B6343" t="s">
        <v>122</v>
      </c>
      <c r="C6343" s="103">
        <v>31</v>
      </c>
      <c r="D6343" s="103">
        <v>15914</v>
      </c>
      <c r="E6343" s="162">
        <v>44331</v>
      </c>
    </row>
    <row r="6344" spans="1:5" x14ac:dyDescent="0.2">
      <c r="A6344" s="103">
        <v>3761</v>
      </c>
      <c r="B6344" t="s">
        <v>140</v>
      </c>
      <c r="C6344" s="103">
        <v>30</v>
      </c>
      <c r="D6344" s="103">
        <v>19790</v>
      </c>
      <c r="E6344" s="162">
        <v>44331</v>
      </c>
    </row>
    <row r="6345" spans="1:5" x14ac:dyDescent="0.2">
      <c r="A6345" s="103">
        <v>3742</v>
      </c>
      <c r="B6345" t="s">
        <v>121</v>
      </c>
      <c r="C6345" s="103">
        <v>30</v>
      </c>
      <c r="D6345" s="103">
        <v>18777</v>
      </c>
      <c r="E6345" s="162">
        <v>44331</v>
      </c>
    </row>
    <row r="6346" spans="1:5" x14ac:dyDescent="0.2">
      <c r="A6346" s="103">
        <v>3842</v>
      </c>
      <c r="B6346" t="s">
        <v>137</v>
      </c>
      <c r="C6346" s="103">
        <v>29</v>
      </c>
      <c r="D6346" s="103">
        <v>17611</v>
      </c>
      <c r="E6346" s="162">
        <v>44331</v>
      </c>
    </row>
    <row r="6347" spans="1:5" x14ac:dyDescent="0.2">
      <c r="A6347" s="103">
        <v>3795</v>
      </c>
      <c r="B6347" t="s">
        <v>138</v>
      </c>
      <c r="C6347" s="103">
        <v>28</v>
      </c>
      <c r="D6347" s="103">
        <v>16198</v>
      </c>
      <c r="E6347" s="162">
        <v>44331</v>
      </c>
    </row>
    <row r="6348" spans="1:5" x14ac:dyDescent="0.2">
      <c r="A6348" s="103">
        <v>3723</v>
      </c>
      <c r="B6348" t="s">
        <v>113</v>
      </c>
      <c r="C6348" s="103">
        <v>27</v>
      </c>
      <c r="D6348" s="103">
        <v>19744</v>
      </c>
      <c r="E6348" s="162">
        <v>44331</v>
      </c>
    </row>
    <row r="6349" spans="1:5" x14ac:dyDescent="0.2">
      <c r="A6349" s="103">
        <v>3737</v>
      </c>
      <c r="B6349" t="s">
        <v>145</v>
      </c>
      <c r="C6349" s="103">
        <v>25</v>
      </c>
      <c r="D6349" s="103">
        <v>17511</v>
      </c>
      <c r="E6349" s="162">
        <v>44331</v>
      </c>
    </row>
    <row r="6350" spans="1:5" x14ac:dyDescent="0.2">
      <c r="A6350" s="103">
        <v>3764</v>
      </c>
      <c r="B6350" t="s">
        <v>139</v>
      </c>
      <c r="C6350" s="103">
        <v>23</v>
      </c>
      <c r="D6350" s="103">
        <v>12844</v>
      </c>
      <c r="E6350" s="162">
        <v>44331</v>
      </c>
    </row>
    <row r="6351" spans="1:5" x14ac:dyDescent="0.2">
      <c r="A6351" s="103">
        <v>3788</v>
      </c>
      <c r="B6351" t="s">
        <v>127</v>
      </c>
      <c r="C6351" s="103">
        <v>22</v>
      </c>
      <c r="D6351" s="103">
        <v>14684</v>
      </c>
      <c r="E6351" s="162">
        <v>44331</v>
      </c>
    </row>
    <row r="6352" spans="1:5" x14ac:dyDescent="0.2">
      <c r="A6352" s="103">
        <v>3863</v>
      </c>
      <c r="B6352" t="s">
        <v>133</v>
      </c>
      <c r="C6352" s="103">
        <v>18</v>
      </c>
      <c r="D6352" s="103">
        <v>14106</v>
      </c>
      <c r="E6352" s="162">
        <v>44331</v>
      </c>
    </row>
    <row r="6353" spans="1:5" x14ac:dyDescent="0.2">
      <c r="A6353" s="103">
        <v>3780</v>
      </c>
      <c r="B6353" t="s">
        <v>148</v>
      </c>
      <c r="C6353" s="103">
        <v>8</v>
      </c>
      <c r="D6353" s="103">
        <v>2687</v>
      </c>
      <c r="E6353" s="162">
        <v>44331</v>
      </c>
    </row>
    <row r="6354" spans="1:5" x14ac:dyDescent="0.2">
      <c r="A6354" s="103">
        <v>3780</v>
      </c>
      <c r="B6354" t="s">
        <v>148</v>
      </c>
      <c r="C6354" s="103">
        <v>34</v>
      </c>
      <c r="D6354" s="103">
        <v>7192</v>
      </c>
      <c r="E6354" s="162">
        <v>44332</v>
      </c>
    </row>
    <row r="6355" spans="1:5" x14ac:dyDescent="0.2">
      <c r="A6355" s="103">
        <v>3752</v>
      </c>
      <c r="B6355" t="s">
        <v>142</v>
      </c>
      <c r="C6355" s="103">
        <v>18</v>
      </c>
      <c r="D6355" s="103">
        <v>8199</v>
      </c>
      <c r="E6355" s="162">
        <v>44332</v>
      </c>
    </row>
    <row r="6356" spans="1:5" x14ac:dyDescent="0.2">
      <c r="A6356" s="103">
        <v>3760</v>
      </c>
      <c r="B6356" t="s">
        <v>114</v>
      </c>
      <c r="C6356" s="103">
        <v>16</v>
      </c>
      <c r="D6356" s="103">
        <v>8197</v>
      </c>
      <c r="E6356" s="162">
        <v>44332</v>
      </c>
    </row>
    <row r="6357" spans="1:5" x14ac:dyDescent="0.2">
      <c r="A6357" s="103">
        <v>3767</v>
      </c>
      <c r="B6357" t="s">
        <v>126</v>
      </c>
      <c r="C6357" s="103">
        <v>15</v>
      </c>
      <c r="D6357" s="103">
        <v>6009</v>
      </c>
      <c r="E6357" s="162">
        <v>44332</v>
      </c>
    </row>
    <row r="6358" spans="1:5" x14ac:dyDescent="0.2">
      <c r="A6358" s="103">
        <v>3743</v>
      </c>
      <c r="B6358" t="s">
        <v>131</v>
      </c>
      <c r="C6358" s="103">
        <v>15</v>
      </c>
      <c r="D6358" s="103">
        <v>9494</v>
      </c>
      <c r="E6358" s="162">
        <v>44332</v>
      </c>
    </row>
    <row r="6359" spans="1:5" x14ac:dyDescent="0.2">
      <c r="A6359" s="103">
        <v>3783</v>
      </c>
      <c r="B6359" t="s">
        <v>124</v>
      </c>
      <c r="C6359" s="103">
        <v>14</v>
      </c>
      <c r="D6359" s="103">
        <v>6147</v>
      </c>
      <c r="E6359" s="162">
        <v>44332</v>
      </c>
    </row>
    <row r="6360" spans="1:5" x14ac:dyDescent="0.2">
      <c r="A6360" s="103">
        <v>3736</v>
      </c>
      <c r="B6360" t="s">
        <v>146</v>
      </c>
      <c r="C6360" s="103">
        <v>13</v>
      </c>
      <c r="D6360" s="103">
        <v>5891</v>
      </c>
      <c r="E6360" s="162">
        <v>44332</v>
      </c>
    </row>
    <row r="6361" spans="1:5" x14ac:dyDescent="0.2">
      <c r="A6361" s="103">
        <v>1636</v>
      </c>
      <c r="B6361" t="s">
        <v>82</v>
      </c>
      <c r="C6361" s="103">
        <v>12</v>
      </c>
      <c r="D6361" s="103">
        <v>6371</v>
      </c>
      <c r="E6361" s="162">
        <v>44332</v>
      </c>
    </row>
    <row r="6362" spans="1:5" x14ac:dyDescent="0.2">
      <c r="A6362" s="103">
        <v>3787</v>
      </c>
      <c r="B6362" t="s">
        <v>128</v>
      </c>
      <c r="C6362" s="103">
        <v>12</v>
      </c>
      <c r="D6362" s="103">
        <v>7402</v>
      </c>
      <c r="E6362" s="162">
        <v>44332</v>
      </c>
    </row>
    <row r="6363" spans="1:5" x14ac:dyDescent="0.2">
      <c r="A6363" s="103">
        <v>3859</v>
      </c>
      <c r="B6363" t="s">
        <v>117</v>
      </c>
      <c r="C6363" s="103">
        <v>11</v>
      </c>
      <c r="D6363" s="103">
        <v>3862</v>
      </c>
      <c r="E6363" s="162">
        <v>44332</v>
      </c>
    </row>
    <row r="6364" spans="1:5" x14ac:dyDescent="0.2">
      <c r="A6364" s="103">
        <v>3723</v>
      </c>
      <c r="B6364" t="s">
        <v>113</v>
      </c>
      <c r="C6364" s="103">
        <v>10</v>
      </c>
      <c r="D6364" s="103">
        <v>4750</v>
      </c>
      <c r="E6364" s="162">
        <v>44332</v>
      </c>
    </row>
    <row r="6365" spans="1:5" x14ac:dyDescent="0.2">
      <c r="A6365" s="103">
        <v>3795</v>
      </c>
      <c r="B6365" t="s">
        <v>138</v>
      </c>
      <c r="C6365" s="103">
        <v>10</v>
      </c>
      <c r="D6365" s="103">
        <v>4570</v>
      </c>
      <c r="E6365" s="162">
        <v>44332</v>
      </c>
    </row>
    <row r="6366" spans="1:5" x14ac:dyDescent="0.2">
      <c r="A6366" s="103">
        <v>3739</v>
      </c>
      <c r="B6366" t="s">
        <v>141</v>
      </c>
      <c r="C6366" s="103">
        <v>10</v>
      </c>
      <c r="D6366" s="103">
        <v>5443</v>
      </c>
      <c r="E6366" s="162">
        <v>44332</v>
      </c>
    </row>
    <row r="6367" spans="1:5" x14ac:dyDescent="0.2">
      <c r="A6367" s="103">
        <v>3791</v>
      </c>
      <c r="B6367" t="s">
        <v>143</v>
      </c>
      <c r="C6367" s="103">
        <v>10</v>
      </c>
      <c r="D6367" s="103">
        <v>3654</v>
      </c>
      <c r="E6367" s="162">
        <v>44332</v>
      </c>
    </row>
    <row r="6368" spans="1:5" x14ac:dyDescent="0.2">
      <c r="A6368" s="103">
        <v>3867</v>
      </c>
      <c r="B6368" t="s">
        <v>144</v>
      </c>
      <c r="C6368" s="103">
        <v>10</v>
      </c>
      <c r="D6368" s="103">
        <v>4249</v>
      </c>
      <c r="E6368" s="162">
        <v>44332</v>
      </c>
    </row>
    <row r="6369" spans="1:5" x14ac:dyDescent="0.2">
      <c r="A6369" s="103">
        <v>3873</v>
      </c>
      <c r="B6369" t="s">
        <v>132</v>
      </c>
      <c r="C6369" s="103">
        <v>9</v>
      </c>
      <c r="D6369" s="103">
        <v>3337</v>
      </c>
      <c r="E6369" s="162">
        <v>44332</v>
      </c>
    </row>
    <row r="6370" spans="1:5" x14ac:dyDescent="0.2">
      <c r="A6370" s="103">
        <v>1601</v>
      </c>
      <c r="B6370" t="s">
        <v>81</v>
      </c>
      <c r="C6370" s="103">
        <v>8</v>
      </c>
      <c r="D6370" s="103">
        <v>4736</v>
      </c>
      <c r="E6370" s="162">
        <v>44332</v>
      </c>
    </row>
    <row r="6371" spans="1:5" x14ac:dyDescent="0.2">
      <c r="A6371" s="103">
        <v>1626</v>
      </c>
      <c r="B6371" t="s">
        <v>79</v>
      </c>
      <c r="C6371" s="103">
        <v>6</v>
      </c>
      <c r="D6371" s="103">
        <v>4391</v>
      </c>
      <c r="E6371" s="162">
        <v>44332</v>
      </c>
    </row>
    <row r="6372" spans="1:5" x14ac:dyDescent="0.2">
      <c r="A6372" s="103">
        <v>1619</v>
      </c>
      <c r="B6372" t="s">
        <v>83</v>
      </c>
      <c r="C6372" s="103">
        <v>4</v>
      </c>
      <c r="D6372" s="103">
        <v>3458</v>
      </c>
      <c r="E6372" s="162">
        <v>44332</v>
      </c>
    </row>
    <row r="6373" spans="1:5" x14ac:dyDescent="0.2">
      <c r="A6373" s="103">
        <v>1603</v>
      </c>
      <c r="B6373" t="s">
        <v>89</v>
      </c>
      <c r="C6373" s="103">
        <v>3</v>
      </c>
      <c r="D6373" s="103">
        <v>3881</v>
      </c>
      <c r="E6373" s="162">
        <v>44332</v>
      </c>
    </row>
    <row r="6374" spans="1:5" x14ac:dyDescent="0.2">
      <c r="A6374" s="103">
        <v>3806</v>
      </c>
      <c r="B6374" t="s">
        <v>118</v>
      </c>
      <c r="C6374" s="103">
        <v>94</v>
      </c>
      <c r="D6374" s="103">
        <v>16800</v>
      </c>
      <c r="E6374" s="162">
        <v>44333</v>
      </c>
    </row>
    <row r="6375" spans="1:5" x14ac:dyDescent="0.2">
      <c r="A6375" s="103">
        <v>1607</v>
      </c>
      <c r="B6375" t="s">
        <v>87</v>
      </c>
      <c r="C6375" s="103">
        <v>86</v>
      </c>
      <c r="D6375" s="103">
        <v>10924</v>
      </c>
      <c r="E6375" s="162">
        <v>44333</v>
      </c>
    </row>
    <row r="6376" spans="1:5" x14ac:dyDescent="0.2">
      <c r="A6376" s="103">
        <v>1608</v>
      </c>
      <c r="B6376" t="s">
        <v>78</v>
      </c>
      <c r="C6376" s="103">
        <v>77</v>
      </c>
      <c r="D6376" s="103">
        <v>15868</v>
      </c>
      <c r="E6376" s="162">
        <v>44333</v>
      </c>
    </row>
    <row r="6377" spans="1:5" x14ac:dyDescent="0.2">
      <c r="A6377" s="103">
        <v>1626</v>
      </c>
      <c r="B6377" t="s">
        <v>79</v>
      </c>
      <c r="C6377" s="103">
        <v>75</v>
      </c>
      <c r="D6377" s="103">
        <v>15601</v>
      </c>
      <c r="E6377" s="162">
        <v>44333</v>
      </c>
    </row>
    <row r="6378" spans="1:5" x14ac:dyDescent="0.2">
      <c r="A6378" s="103">
        <v>1636</v>
      </c>
      <c r="B6378" t="s">
        <v>82</v>
      </c>
      <c r="C6378" s="103">
        <v>75</v>
      </c>
      <c r="D6378" s="103">
        <v>12620</v>
      </c>
      <c r="E6378" s="162">
        <v>44333</v>
      </c>
    </row>
    <row r="6379" spans="1:5" x14ac:dyDescent="0.2">
      <c r="A6379" s="103">
        <v>1619</v>
      </c>
      <c r="B6379" t="s">
        <v>83</v>
      </c>
      <c r="C6379" s="103">
        <v>75</v>
      </c>
      <c r="D6379" s="103">
        <v>16486</v>
      </c>
      <c r="E6379" s="162">
        <v>44333</v>
      </c>
    </row>
    <row r="6380" spans="1:5" x14ac:dyDescent="0.2">
      <c r="A6380" s="103">
        <v>1603</v>
      </c>
      <c r="B6380" t="s">
        <v>89</v>
      </c>
      <c r="C6380" s="103">
        <v>61</v>
      </c>
      <c r="D6380" s="103">
        <v>11821</v>
      </c>
      <c r="E6380" s="162">
        <v>44333</v>
      </c>
    </row>
    <row r="6381" spans="1:5" x14ac:dyDescent="0.2">
      <c r="A6381" s="103">
        <v>3859</v>
      </c>
      <c r="B6381" t="s">
        <v>117</v>
      </c>
      <c r="C6381" s="103">
        <v>56</v>
      </c>
      <c r="D6381" s="103">
        <v>15705</v>
      </c>
      <c r="E6381" s="162">
        <v>44333</v>
      </c>
    </row>
    <row r="6382" spans="1:5" x14ac:dyDescent="0.2">
      <c r="A6382" s="103">
        <v>5613</v>
      </c>
      <c r="B6382" t="s">
        <v>104</v>
      </c>
      <c r="C6382" s="103">
        <v>52</v>
      </c>
      <c r="D6382" s="103">
        <v>4092</v>
      </c>
      <c r="E6382" s="162">
        <v>44333</v>
      </c>
    </row>
    <row r="6383" spans="1:5" x14ac:dyDescent="0.2">
      <c r="A6383" s="103">
        <v>3784</v>
      </c>
      <c r="B6383" t="s">
        <v>136</v>
      </c>
      <c r="C6383" s="103">
        <v>49</v>
      </c>
      <c r="D6383" s="103">
        <v>14940</v>
      </c>
      <c r="E6383" s="162">
        <v>44333</v>
      </c>
    </row>
    <row r="6384" spans="1:5" x14ac:dyDescent="0.2">
      <c r="A6384" s="103">
        <v>3767</v>
      </c>
      <c r="B6384" t="s">
        <v>126</v>
      </c>
      <c r="C6384" s="103">
        <v>45</v>
      </c>
      <c r="D6384" s="103">
        <v>15937</v>
      </c>
      <c r="E6384" s="162">
        <v>44333</v>
      </c>
    </row>
    <row r="6385" spans="1:5" x14ac:dyDescent="0.2">
      <c r="A6385" s="103">
        <v>3760</v>
      </c>
      <c r="B6385" t="s">
        <v>114</v>
      </c>
      <c r="C6385" s="103">
        <v>44</v>
      </c>
      <c r="D6385" s="103">
        <v>14949</v>
      </c>
      <c r="E6385" s="162">
        <v>44333</v>
      </c>
    </row>
    <row r="6386" spans="1:5" x14ac:dyDescent="0.2">
      <c r="A6386" s="103">
        <v>3795</v>
      </c>
      <c r="B6386" t="s">
        <v>138</v>
      </c>
      <c r="C6386" s="103">
        <v>44</v>
      </c>
      <c r="D6386" s="103">
        <v>13372</v>
      </c>
      <c r="E6386" s="162">
        <v>44333</v>
      </c>
    </row>
    <row r="6387" spans="1:5" x14ac:dyDescent="0.2">
      <c r="A6387" s="103">
        <v>3867</v>
      </c>
      <c r="B6387" t="s">
        <v>144</v>
      </c>
      <c r="C6387" s="103">
        <v>44</v>
      </c>
      <c r="D6387" s="103">
        <v>15743</v>
      </c>
      <c r="E6387" s="162">
        <v>44333</v>
      </c>
    </row>
    <row r="6388" spans="1:5" x14ac:dyDescent="0.2">
      <c r="A6388" s="103">
        <v>3873</v>
      </c>
      <c r="B6388" t="s">
        <v>132</v>
      </c>
      <c r="C6388" s="103">
        <v>44</v>
      </c>
      <c r="D6388" s="103">
        <v>11331</v>
      </c>
      <c r="E6388" s="162">
        <v>44333</v>
      </c>
    </row>
    <row r="6389" spans="1:5" x14ac:dyDescent="0.2">
      <c r="A6389" s="103">
        <v>3787</v>
      </c>
      <c r="B6389" t="s">
        <v>128</v>
      </c>
      <c r="C6389" s="103">
        <v>41</v>
      </c>
      <c r="D6389" s="103">
        <v>16275</v>
      </c>
      <c r="E6389" s="162">
        <v>44333</v>
      </c>
    </row>
    <row r="6390" spans="1:5" x14ac:dyDescent="0.2">
      <c r="A6390" s="103">
        <v>3824</v>
      </c>
      <c r="B6390" t="s">
        <v>135</v>
      </c>
      <c r="C6390" s="103">
        <v>41</v>
      </c>
      <c r="D6390" s="103">
        <v>13990</v>
      </c>
      <c r="E6390" s="162">
        <v>44333</v>
      </c>
    </row>
    <row r="6391" spans="1:5" x14ac:dyDescent="0.2">
      <c r="A6391" s="103">
        <v>3791</v>
      </c>
      <c r="B6391" t="s">
        <v>143</v>
      </c>
      <c r="C6391" s="103">
        <v>40</v>
      </c>
      <c r="D6391" s="103">
        <v>11755</v>
      </c>
      <c r="E6391" s="162">
        <v>44333</v>
      </c>
    </row>
    <row r="6392" spans="1:5" x14ac:dyDescent="0.2">
      <c r="A6392" s="103">
        <v>3752</v>
      </c>
      <c r="B6392" t="s">
        <v>142</v>
      </c>
      <c r="C6392" s="103">
        <v>38</v>
      </c>
      <c r="D6392" s="103">
        <v>14500</v>
      </c>
      <c r="E6392" s="162">
        <v>44333</v>
      </c>
    </row>
    <row r="6393" spans="1:5" x14ac:dyDescent="0.2">
      <c r="A6393" s="103">
        <v>3742</v>
      </c>
      <c r="B6393" t="s">
        <v>121</v>
      </c>
      <c r="C6393" s="103">
        <v>38</v>
      </c>
      <c r="D6393" s="103">
        <v>17598</v>
      </c>
      <c r="E6393" s="162">
        <v>44333</v>
      </c>
    </row>
    <row r="6394" spans="1:5" x14ac:dyDescent="0.2">
      <c r="A6394" s="103">
        <v>3715</v>
      </c>
      <c r="B6394" t="s">
        <v>122</v>
      </c>
      <c r="C6394" s="103">
        <v>37</v>
      </c>
      <c r="D6394" s="103">
        <v>12155</v>
      </c>
      <c r="E6394" s="162">
        <v>44333</v>
      </c>
    </row>
    <row r="6395" spans="1:5" x14ac:dyDescent="0.2">
      <c r="A6395" s="103">
        <v>3764</v>
      </c>
      <c r="B6395" t="s">
        <v>139</v>
      </c>
      <c r="C6395" s="103">
        <v>33</v>
      </c>
      <c r="D6395" s="103">
        <v>13089</v>
      </c>
      <c r="E6395" s="162">
        <v>44333</v>
      </c>
    </row>
    <row r="6396" spans="1:5" x14ac:dyDescent="0.2">
      <c r="A6396" s="103">
        <v>1605</v>
      </c>
      <c r="B6396" t="s">
        <v>80</v>
      </c>
      <c r="C6396" s="103">
        <v>32</v>
      </c>
      <c r="D6396" s="103">
        <v>7581</v>
      </c>
      <c r="E6396" s="162">
        <v>44333</v>
      </c>
    </row>
    <row r="6397" spans="1:5" x14ac:dyDescent="0.2">
      <c r="A6397" s="103">
        <v>3743</v>
      </c>
      <c r="B6397" t="s">
        <v>131</v>
      </c>
      <c r="C6397" s="103">
        <v>32</v>
      </c>
      <c r="D6397" s="103">
        <v>17317</v>
      </c>
      <c r="E6397" s="162">
        <v>44333</v>
      </c>
    </row>
    <row r="6398" spans="1:5" x14ac:dyDescent="0.2">
      <c r="A6398" s="103">
        <v>3842</v>
      </c>
      <c r="B6398" t="s">
        <v>137</v>
      </c>
      <c r="C6398" s="103">
        <v>31</v>
      </c>
      <c r="D6398" s="103">
        <v>15797</v>
      </c>
      <c r="E6398" s="162">
        <v>44333</v>
      </c>
    </row>
    <row r="6399" spans="1:5" x14ac:dyDescent="0.2">
      <c r="A6399" s="103">
        <v>3860</v>
      </c>
      <c r="B6399" t="s">
        <v>115</v>
      </c>
      <c r="C6399" s="103">
        <v>31</v>
      </c>
      <c r="D6399" s="103">
        <v>10757</v>
      </c>
      <c r="E6399" s="162">
        <v>44333</v>
      </c>
    </row>
    <row r="6400" spans="1:5" x14ac:dyDescent="0.2">
      <c r="A6400" s="103">
        <v>3863</v>
      </c>
      <c r="B6400" t="s">
        <v>133</v>
      </c>
      <c r="C6400" s="103">
        <v>31</v>
      </c>
      <c r="D6400" s="103">
        <v>13308</v>
      </c>
      <c r="E6400" s="162">
        <v>44333</v>
      </c>
    </row>
    <row r="6401" spans="1:5" x14ac:dyDescent="0.2">
      <c r="A6401" s="103">
        <v>3723</v>
      </c>
      <c r="B6401" t="s">
        <v>113</v>
      </c>
      <c r="C6401" s="103">
        <v>28</v>
      </c>
      <c r="D6401" s="103">
        <v>15602</v>
      </c>
      <c r="E6401" s="162">
        <v>44333</v>
      </c>
    </row>
    <row r="6402" spans="1:5" x14ac:dyDescent="0.2">
      <c r="A6402" s="103">
        <v>1632</v>
      </c>
      <c r="B6402" t="s">
        <v>85</v>
      </c>
      <c r="C6402" s="103">
        <v>27</v>
      </c>
      <c r="D6402" s="103">
        <v>7783</v>
      </c>
      <c r="E6402" s="162">
        <v>44333</v>
      </c>
    </row>
    <row r="6403" spans="1:5" x14ac:dyDescent="0.2">
      <c r="A6403" s="103">
        <v>3736</v>
      </c>
      <c r="B6403" t="s">
        <v>146</v>
      </c>
      <c r="C6403" s="103">
        <v>27</v>
      </c>
      <c r="D6403" s="103">
        <v>11497</v>
      </c>
      <c r="E6403" s="162">
        <v>44333</v>
      </c>
    </row>
    <row r="6404" spans="1:5" x14ac:dyDescent="0.2">
      <c r="A6404" s="103">
        <v>5614</v>
      </c>
      <c r="B6404" t="s">
        <v>106</v>
      </c>
      <c r="C6404" s="103">
        <v>26</v>
      </c>
      <c r="D6404" s="103">
        <v>7739</v>
      </c>
      <c r="E6404" s="162">
        <v>44333</v>
      </c>
    </row>
    <row r="6405" spans="1:5" x14ac:dyDescent="0.2">
      <c r="A6405" s="103">
        <v>3737</v>
      </c>
      <c r="B6405" t="s">
        <v>145</v>
      </c>
      <c r="C6405" s="103">
        <v>26</v>
      </c>
      <c r="D6405" s="103">
        <v>17481</v>
      </c>
      <c r="E6405" s="162">
        <v>44333</v>
      </c>
    </row>
    <row r="6406" spans="1:5" x14ac:dyDescent="0.2">
      <c r="A6406" s="103">
        <v>5602</v>
      </c>
      <c r="B6406" t="s">
        <v>107</v>
      </c>
      <c r="C6406" s="103">
        <v>26</v>
      </c>
      <c r="D6406" s="103">
        <v>8790</v>
      </c>
      <c r="E6406" s="162">
        <v>44333</v>
      </c>
    </row>
    <row r="6407" spans="1:5" x14ac:dyDescent="0.2">
      <c r="A6407" s="103">
        <v>5606</v>
      </c>
      <c r="B6407" t="s">
        <v>108</v>
      </c>
      <c r="C6407" s="103">
        <v>25</v>
      </c>
      <c r="D6407" s="103">
        <v>7546</v>
      </c>
      <c r="E6407" s="162">
        <v>44333</v>
      </c>
    </row>
    <row r="6408" spans="1:5" x14ac:dyDescent="0.2">
      <c r="A6408" s="103">
        <v>5615</v>
      </c>
      <c r="B6408" t="s">
        <v>105</v>
      </c>
      <c r="C6408" s="103">
        <v>23</v>
      </c>
      <c r="D6408" s="103">
        <v>9505</v>
      </c>
      <c r="E6408" s="162">
        <v>44333</v>
      </c>
    </row>
    <row r="6409" spans="1:5" x14ac:dyDescent="0.2">
      <c r="A6409" s="103">
        <v>5605</v>
      </c>
      <c r="B6409" t="s">
        <v>101</v>
      </c>
      <c r="C6409" s="103">
        <v>21</v>
      </c>
      <c r="D6409" s="103">
        <v>9644</v>
      </c>
      <c r="E6409" s="162">
        <v>44333</v>
      </c>
    </row>
    <row r="6410" spans="1:5" x14ac:dyDescent="0.2">
      <c r="A6410" s="103">
        <v>5620</v>
      </c>
      <c r="B6410" t="s">
        <v>110</v>
      </c>
      <c r="C6410" s="103">
        <v>21</v>
      </c>
      <c r="D6410" s="103">
        <v>9793</v>
      </c>
      <c r="E6410" s="162">
        <v>44333</v>
      </c>
    </row>
    <row r="6411" spans="1:5" x14ac:dyDescent="0.2">
      <c r="A6411" s="103">
        <v>3722</v>
      </c>
      <c r="B6411" t="s">
        <v>99</v>
      </c>
      <c r="C6411" s="103">
        <v>19</v>
      </c>
      <c r="D6411" s="103">
        <v>4511</v>
      </c>
      <c r="E6411" s="162">
        <v>44333</v>
      </c>
    </row>
    <row r="6412" spans="1:5" x14ac:dyDescent="0.2">
      <c r="A6412" s="103">
        <v>5619</v>
      </c>
      <c r="B6412" t="s">
        <v>102</v>
      </c>
      <c r="C6412" s="103">
        <v>18</v>
      </c>
      <c r="D6412" s="103">
        <v>7457</v>
      </c>
      <c r="E6412" s="162">
        <v>44333</v>
      </c>
    </row>
    <row r="6413" spans="1:5" x14ac:dyDescent="0.2">
      <c r="A6413" s="103">
        <v>5621</v>
      </c>
      <c r="B6413" t="s">
        <v>100</v>
      </c>
      <c r="C6413" s="103">
        <v>16</v>
      </c>
      <c r="D6413" s="103">
        <v>10236</v>
      </c>
      <c r="E6413" s="162">
        <v>44333</v>
      </c>
    </row>
    <row r="6414" spans="1:5" x14ac:dyDescent="0.2">
      <c r="A6414" s="103">
        <v>5617</v>
      </c>
      <c r="B6414" t="s">
        <v>103</v>
      </c>
      <c r="C6414" s="103">
        <v>16</v>
      </c>
      <c r="D6414" s="103">
        <v>6495</v>
      </c>
      <c r="E6414" s="162">
        <v>44333</v>
      </c>
    </row>
    <row r="6415" spans="1:5" x14ac:dyDescent="0.2">
      <c r="A6415" s="103">
        <v>1601</v>
      </c>
      <c r="B6415" t="s">
        <v>81</v>
      </c>
      <c r="C6415" s="103">
        <v>10</v>
      </c>
      <c r="D6415" s="103">
        <v>6800</v>
      </c>
      <c r="E6415" s="162">
        <v>44333</v>
      </c>
    </row>
    <row r="6416" spans="1:5" x14ac:dyDescent="0.2">
      <c r="A6416" s="103">
        <v>3780</v>
      </c>
      <c r="B6416" t="s">
        <v>148</v>
      </c>
      <c r="C6416" s="103">
        <v>2</v>
      </c>
      <c r="D6416" s="103">
        <v>1316</v>
      </c>
      <c r="E6416" s="162">
        <v>44333</v>
      </c>
    </row>
    <row r="6417" spans="1:5" x14ac:dyDescent="0.2">
      <c r="A6417" s="103">
        <v>3843</v>
      </c>
      <c r="B6417" t="s">
        <v>125</v>
      </c>
      <c r="C6417" s="103">
        <v>1</v>
      </c>
      <c r="D6417" s="103">
        <v>757</v>
      </c>
      <c r="E6417" s="162">
        <v>44333</v>
      </c>
    </row>
    <row r="6418" spans="1:5" x14ac:dyDescent="0.2">
      <c r="A6418" s="103">
        <v>3765</v>
      </c>
      <c r="B6418" t="s">
        <v>119</v>
      </c>
      <c r="C6418" s="103">
        <v>1</v>
      </c>
      <c r="D6418" s="103">
        <v>338</v>
      </c>
      <c r="E6418" s="162">
        <v>44333</v>
      </c>
    </row>
    <row r="6419" spans="1:5" x14ac:dyDescent="0.2">
      <c r="A6419" s="103">
        <v>3806</v>
      </c>
      <c r="B6419" t="s">
        <v>118</v>
      </c>
      <c r="C6419" s="103">
        <v>75</v>
      </c>
      <c r="D6419" s="103">
        <v>20812</v>
      </c>
      <c r="E6419" s="162">
        <v>44334</v>
      </c>
    </row>
    <row r="6420" spans="1:5" x14ac:dyDescent="0.2">
      <c r="A6420" s="103">
        <v>3752</v>
      </c>
      <c r="B6420" t="s">
        <v>142</v>
      </c>
      <c r="C6420" s="103">
        <v>53</v>
      </c>
      <c r="D6420" s="103">
        <v>14595</v>
      </c>
      <c r="E6420" s="162">
        <v>44334</v>
      </c>
    </row>
    <row r="6421" spans="1:5" x14ac:dyDescent="0.2">
      <c r="A6421" s="103">
        <v>5613</v>
      </c>
      <c r="B6421" t="s">
        <v>104</v>
      </c>
      <c r="C6421" s="103">
        <v>44</v>
      </c>
      <c r="D6421" s="103">
        <v>7269</v>
      </c>
      <c r="E6421" s="162">
        <v>44334</v>
      </c>
    </row>
    <row r="6422" spans="1:5" x14ac:dyDescent="0.2">
      <c r="A6422" s="103">
        <v>3767</v>
      </c>
      <c r="B6422" t="s">
        <v>126</v>
      </c>
      <c r="C6422" s="103">
        <v>43</v>
      </c>
      <c r="D6422" s="103">
        <v>16695</v>
      </c>
      <c r="E6422" s="162">
        <v>44334</v>
      </c>
    </row>
    <row r="6423" spans="1:5" x14ac:dyDescent="0.2">
      <c r="A6423" s="103">
        <v>3742</v>
      </c>
      <c r="B6423" t="s">
        <v>121</v>
      </c>
      <c r="C6423" s="103">
        <v>42</v>
      </c>
      <c r="D6423" s="103">
        <v>16985</v>
      </c>
      <c r="E6423" s="162">
        <v>44334</v>
      </c>
    </row>
    <row r="6424" spans="1:5" x14ac:dyDescent="0.2">
      <c r="A6424" s="103">
        <v>3787</v>
      </c>
      <c r="B6424" t="s">
        <v>128</v>
      </c>
      <c r="C6424" s="103">
        <v>41</v>
      </c>
      <c r="D6424" s="103">
        <v>17141</v>
      </c>
      <c r="E6424" s="162">
        <v>44334</v>
      </c>
    </row>
    <row r="6425" spans="1:5" x14ac:dyDescent="0.2">
      <c r="A6425" s="103">
        <v>3776</v>
      </c>
      <c r="B6425" t="s">
        <v>134</v>
      </c>
      <c r="C6425" s="103">
        <v>41</v>
      </c>
      <c r="D6425" s="103">
        <v>15727</v>
      </c>
      <c r="E6425" s="162">
        <v>44334</v>
      </c>
    </row>
    <row r="6426" spans="1:5" x14ac:dyDescent="0.2">
      <c r="A6426" s="103">
        <v>3863</v>
      </c>
      <c r="B6426" t="s">
        <v>133</v>
      </c>
      <c r="C6426" s="103">
        <v>38</v>
      </c>
      <c r="D6426" s="103">
        <v>17520</v>
      </c>
      <c r="E6426" s="162">
        <v>44334</v>
      </c>
    </row>
    <row r="6427" spans="1:5" x14ac:dyDescent="0.2">
      <c r="A6427" s="103">
        <v>1636</v>
      </c>
      <c r="B6427" t="s">
        <v>82</v>
      </c>
      <c r="C6427" s="103">
        <v>36</v>
      </c>
      <c r="D6427" s="103">
        <v>15092</v>
      </c>
      <c r="E6427" s="162">
        <v>44334</v>
      </c>
    </row>
    <row r="6428" spans="1:5" x14ac:dyDescent="0.2">
      <c r="A6428" s="103">
        <v>3739</v>
      </c>
      <c r="B6428" t="s">
        <v>141</v>
      </c>
      <c r="C6428" s="103">
        <v>36</v>
      </c>
      <c r="D6428" s="103">
        <v>13712</v>
      </c>
      <c r="E6428" s="162">
        <v>44334</v>
      </c>
    </row>
    <row r="6429" spans="1:5" x14ac:dyDescent="0.2">
      <c r="A6429" s="103">
        <v>3791</v>
      </c>
      <c r="B6429" t="s">
        <v>143</v>
      </c>
      <c r="C6429" s="103">
        <v>36</v>
      </c>
      <c r="D6429" s="103">
        <v>14459</v>
      </c>
      <c r="E6429" s="162">
        <v>44334</v>
      </c>
    </row>
    <row r="6430" spans="1:5" x14ac:dyDescent="0.2">
      <c r="A6430" s="103">
        <v>3842</v>
      </c>
      <c r="B6430" t="s">
        <v>137</v>
      </c>
      <c r="C6430" s="103">
        <v>35</v>
      </c>
      <c r="D6430" s="103">
        <v>16266</v>
      </c>
      <c r="E6430" s="162">
        <v>44334</v>
      </c>
    </row>
    <row r="6431" spans="1:5" x14ac:dyDescent="0.2">
      <c r="A6431" s="103">
        <v>1608</v>
      </c>
      <c r="B6431" t="s">
        <v>78</v>
      </c>
      <c r="C6431" s="103">
        <v>34</v>
      </c>
      <c r="D6431" s="103">
        <v>16145</v>
      </c>
      <c r="E6431" s="162">
        <v>44334</v>
      </c>
    </row>
    <row r="6432" spans="1:5" x14ac:dyDescent="0.2">
      <c r="A6432" s="103">
        <v>3860</v>
      </c>
      <c r="B6432" t="s">
        <v>115</v>
      </c>
      <c r="C6432" s="103">
        <v>33</v>
      </c>
      <c r="D6432" s="103">
        <v>14363</v>
      </c>
      <c r="E6432" s="162">
        <v>44334</v>
      </c>
    </row>
    <row r="6433" spans="1:5" x14ac:dyDescent="0.2">
      <c r="A6433" s="103">
        <v>3761</v>
      </c>
      <c r="B6433" t="s">
        <v>140</v>
      </c>
      <c r="C6433" s="103">
        <v>33</v>
      </c>
      <c r="D6433" s="103">
        <v>13184</v>
      </c>
      <c r="E6433" s="162">
        <v>44334</v>
      </c>
    </row>
    <row r="6434" spans="1:5" x14ac:dyDescent="0.2">
      <c r="A6434" s="103">
        <v>3795</v>
      </c>
      <c r="B6434" t="s">
        <v>138</v>
      </c>
      <c r="C6434" s="103">
        <v>32</v>
      </c>
      <c r="D6434" s="103">
        <v>17884</v>
      </c>
      <c r="E6434" s="162">
        <v>44334</v>
      </c>
    </row>
    <row r="6435" spans="1:5" x14ac:dyDescent="0.2">
      <c r="A6435" s="103">
        <v>1602</v>
      </c>
      <c r="B6435" t="s">
        <v>88</v>
      </c>
      <c r="C6435" s="103">
        <v>32</v>
      </c>
      <c r="D6435" s="103">
        <v>10283</v>
      </c>
      <c r="E6435" s="162">
        <v>44334</v>
      </c>
    </row>
    <row r="6436" spans="1:5" x14ac:dyDescent="0.2">
      <c r="A6436" s="103">
        <v>3723</v>
      </c>
      <c r="B6436" t="s">
        <v>113</v>
      </c>
      <c r="C6436" s="103">
        <v>30</v>
      </c>
      <c r="D6436" s="103">
        <v>18798</v>
      </c>
      <c r="E6436" s="162">
        <v>44334</v>
      </c>
    </row>
    <row r="6437" spans="1:5" x14ac:dyDescent="0.2">
      <c r="A6437" s="103">
        <v>3784</v>
      </c>
      <c r="B6437" t="s">
        <v>136</v>
      </c>
      <c r="C6437" s="103">
        <v>29</v>
      </c>
      <c r="D6437" s="103">
        <v>14822</v>
      </c>
      <c r="E6437" s="162">
        <v>44334</v>
      </c>
    </row>
    <row r="6438" spans="1:5" x14ac:dyDescent="0.2">
      <c r="A6438" s="103">
        <v>5614</v>
      </c>
      <c r="B6438" t="s">
        <v>106</v>
      </c>
      <c r="C6438" s="103">
        <v>28</v>
      </c>
      <c r="D6438" s="103">
        <v>7750</v>
      </c>
      <c r="E6438" s="162">
        <v>44334</v>
      </c>
    </row>
    <row r="6439" spans="1:5" x14ac:dyDescent="0.2">
      <c r="A6439" s="103">
        <v>3824</v>
      </c>
      <c r="B6439" t="s">
        <v>135</v>
      </c>
      <c r="C6439" s="103">
        <v>27</v>
      </c>
      <c r="D6439" s="103">
        <v>15811</v>
      </c>
      <c r="E6439" s="162">
        <v>44334</v>
      </c>
    </row>
    <row r="6440" spans="1:5" x14ac:dyDescent="0.2">
      <c r="A6440" s="103">
        <v>5620</v>
      </c>
      <c r="B6440" t="s">
        <v>110</v>
      </c>
      <c r="C6440" s="103">
        <v>27</v>
      </c>
      <c r="D6440" s="103">
        <v>8038</v>
      </c>
      <c r="E6440" s="162">
        <v>44334</v>
      </c>
    </row>
    <row r="6441" spans="1:5" x14ac:dyDescent="0.2">
      <c r="A6441" s="103">
        <v>3736</v>
      </c>
      <c r="B6441" t="s">
        <v>146</v>
      </c>
      <c r="C6441" s="103">
        <v>26</v>
      </c>
      <c r="D6441" s="103">
        <v>11533</v>
      </c>
      <c r="E6441" s="162">
        <v>44334</v>
      </c>
    </row>
    <row r="6442" spans="1:5" x14ac:dyDescent="0.2">
      <c r="A6442" s="103">
        <v>1607</v>
      </c>
      <c r="B6442" t="s">
        <v>87</v>
      </c>
      <c r="C6442" s="103">
        <v>25</v>
      </c>
      <c r="D6442" s="103">
        <v>12965</v>
      </c>
      <c r="E6442" s="162">
        <v>44334</v>
      </c>
    </row>
    <row r="6443" spans="1:5" x14ac:dyDescent="0.2">
      <c r="A6443" s="103">
        <v>5615</v>
      </c>
      <c r="B6443" t="s">
        <v>105</v>
      </c>
      <c r="C6443" s="103">
        <v>25</v>
      </c>
      <c r="D6443" s="103">
        <v>12618</v>
      </c>
      <c r="E6443" s="162">
        <v>44334</v>
      </c>
    </row>
    <row r="6444" spans="1:5" x14ac:dyDescent="0.2">
      <c r="A6444" s="103">
        <v>5602</v>
      </c>
      <c r="B6444" t="s">
        <v>107</v>
      </c>
      <c r="C6444" s="103">
        <v>25</v>
      </c>
      <c r="D6444" s="103">
        <v>10023</v>
      </c>
      <c r="E6444" s="162">
        <v>44334</v>
      </c>
    </row>
    <row r="6445" spans="1:5" x14ac:dyDescent="0.2">
      <c r="A6445" s="103">
        <v>5606</v>
      </c>
      <c r="B6445" t="s">
        <v>108</v>
      </c>
      <c r="C6445" s="103">
        <v>25</v>
      </c>
      <c r="D6445" s="103">
        <v>4240</v>
      </c>
      <c r="E6445" s="162">
        <v>44334</v>
      </c>
    </row>
    <row r="6446" spans="1:5" x14ac:dyDescent="0.2">
      <c r="A6446" s="103">
        <v>3715</v>
      </c>
      <c r="B6446" t="s">
        <v>122</v>
      </c>
      <c r="C6446" s="103">
        <v>25</v>
      </c>
      <c r="D6446" s="103">
        <v>12374</v>
      </c>
      <c r="E6446" s="162">
        <v>44334</v>
      </c>
    </row>
    <row r="6447" spans="1:5" x14ac:dyDescent="0.2">
      <c r="A6447" s="103">
        <v>1605</v>
      </c>
      <c r="B6447" t="s">
        <v>80</v>
      </c>
      <c r="C6447" s="103">
        <v>22</v>
      </c>
      <c r="D6447" s="103">
        <v>10262</v>
      </c>
      <c r="E6447" s="162">
        <v>44334</v>
      </c>
    </row>
    <row r="6448" spans="1:5" x14ac:dyDescent="0.2">
      <c r="A6448" s="103">
        <v>3873</v>
      </c>
      <c r="B6448" t="s">
        <v>132</v>
      </c>
      <c r="C6448" s="103">
        <v>22</v>
      </c>
      <c r="D6448" s="103">
        <v>10634</v>
      </c>
      <c r="E6448" s="162">
        <v>44334</v>
      </c>
    </row>
    <row r="6449" spans="1:5" x14ac:dyDescent="0.2">
      <c r="A6449" s="103">
        <v>5605</v>
      </c>
      <c r="B6449" t="s">
        <v>101</v>
      </c>
      <c r="C6449" s="103">
        <v>21</v>
      </c>
      <c r="D6449" s="103">
        <v>6260</v>
      </c>
      <c r="E6449" s="162">
        <v>44334</v>
      </c>
    </row>
    <row r="6450" spans="1:5" x14ac:dyDescent="0.2">
      <c r="A6450" s="103">
        <v>3843</v>
      </c>
      <c r="B6450" t="s">
        <v>125</v>
      </c>
      <c r="C6450" s="103">
        <v>20</v>
      </c>
      <c r="D6450" s="103">
        <v>8868</v>
      </c>
      <c r="E6450" s="162">
        <v>44334</v>
      </c>
    </row>
    <row r="6451" spans="1:5" x14ac:dyDescent="0.2">
      <c r="A6451" s="103">
        <v>1632</v>
      </c>
      <c r="B6451" t="s">
        <v>85</v>
      </c>
      <c r="C6451" s="103">
        <v>19</v>
      </c>
      <c r="D6451" s="103">
        <v>5718</v>
      </c>
      <c r="E6451" s="162">
        <v>44334</v>
      </c>
    </row>
    <row r="6452" spans="1:5" x14ac:dyDescent="0.2">
      <c r="A6452" s="103">
        <v>3780</v>
      </c>
      <c r="B6452" t="s">
        <v>148</v>
      </c>
      <c r="C6452" s="103">
        <v>19</v>
      </c>
      <c r="D6452" s="103">
        <v>11230</v>
      </c>
      <c r="E6452" s="162">
        <v>44334</v>
      </c>
    </row>
    <row r="6453" spans="1:5" x14ac:dyDescent="0.2">
      <c r="A6453" s="103">
        <v>1613</v>
      </c>
      <c r="B6453" t="s">
        <v>84</v>
      </c>
      <c r="C6453" s="103">
        <v>18</v>
      </c>
      <c r="D6453" s="103">
        <v>11177</v>
      </c>
      <c r="E6453" s="162">
        <v>44334</v>
      </c>
    </row>
    <row r="6454" spans="1:5" x14ac:dyDescent="0.2">
      <c r="A6454" s="103">
        <v>5619</v>
      </c>
      <c r="B6454" t="s">
        <v>102</v>
      </c>
      <c r="C6454" s="103">
        <v>16</v>
      </c>
      <c r="D6454" s="103">
        <v>11434</v>
      </c>
      <c r="E6454" s="162">
        <v>44334</v>
      </c>
    </row>
    <row r="6455" spans="1:5" x14ac:dyDescent="0.2">
      <c r="A6455" s="103">
        <v>3844</v>
      </c>
      <c r="B6455" t="s">
        <v>130</v>
      </c>
      <c r="C6455" s="103">
        <v>15</v>
      </c>
      <c r="D6455" s="103">
        <v>7723</v>
      </c>
      <c r="E6455" s="162">
        <v>44334</v>
      </c>
    </row>
    <row r="6456" spans="1:5" x14ac:dyDescent="0.2">
      <c r="A6456" s="103">
        <v>3718</v>
      </c>
      <c r="B6456" t="s">
        <v>123</v>
      </c>
      <c r="C6456" s="103">
        <v>13</v>
      </c>
      <c r="D6456" s="103">
        <v>7730</v>
      </c>
      <c r="E6456" s="162">
        <v>44334</v>
      </c>
    </row>
    <row r="6457" spans="1:5" x14ac:dyDescent="0.2">
      <c r="A6457" s="103">
        <v>5621</v>
      </c>
      <c r="B6457" t="s">
        <v>100</v>
      </c>
      <c r="C6457" s="103">
        <v>13</v>
      </c>
      <c r="D6457" s="103">
        <v>7827</v>
      </c>
      <c r="E6457" s="162">
        <v>44334</v>
      </c>
    </row>
    <row r="6458" spans="1:5" x14ac:dyDescent="0.2">
      <c r="A6458" s="103">
        <v>3765</v>
      </c>
      <c r="B6458" t="s">
        <v>119</v>
      </c>
      <c r="C6458" s="103">
        <v>12</v>
      </c>
      <c r="D6458" s="103">
        <v>9880</v>
      </c>
      <c r="E6458" s="162">
        <v>44334</v>
      </c>
    </row>
    <row r="6459" spans="1:5" x14ac:dyDescent="0.2">
      <c r="A6459" s="103">
        <v>3846</v>
      </c>
      <c r="B6459" t="s">
        <v>120</v>
      </c>
      <c r="C6459" s="103">
        <v>10</v>
      </c>
      <c r="D6459" s="103">
        <v>6422</v>
      </c>
      <c r="E6459" s="162">
        <v>44334</v>
      </c>
    </row>
    <row r="6460" spans="1:5" x14ac:dyDescent="0.2">
      <c r="A6460" s="103">
        <v>1603</v>
      </c>
      <c r="B6460" t="s">
        <v>89</v>
      </c>
      <c r="C6460" s="103">
        <v>9</v>
      </c>
      <c r="D6460" s="103">
        <v>3830</v>
      </c>
      <c r="E6460" s="162">
        <v>44334</v>
      </c>
    </row>
    <row r="6461" spans="1:5" x14ac:dyDescent="0.2">
      <c r="A6461" s="103">
        <v>5617</v>
      </c>
      <c r="B6461" t="s">
        <v>103</v>
      </c>
      <c r="C6461" s="103">
        <v>4</v>
      </c>
      <c r="D6461" s="103">
        <v>1817</v>
      </c>
      <c r="E6461" s="162">
        <v>44334</v>
      </c>
    </row>
    <row r="6462" spans="1:5" x14ac:dyDescent="0.2">
      <c r="A6462" s="103">
        <v>3806</v>
      </c>
      <c r="B6462" t="s">
        <v>118</v>
      </c>
      <c r="C6462" s="103">
        <v>90</v>
      </c>
      <c r="D6462" s="103">
        <v>15100</v>
      </c>
      <c r="E6462" s="162">
        <v>44335</v>
      </c>
    </row>
    <row r="6463" spans="1:5" x14ac:dyDescent="0.2">
      <c r="A6463" s="103">
        <v>3722</v>
      </c>
      <c r="B6463" t="s">
        <v>99</v>
      </c>
      <c r="C6463" s="103">
        <v>43</v>
      </c>
      <c r="D6463" s="103">
        <v>12927</v>
      </c>
      <c r="E6463" s="162">
        <v>44335</v>
      </c>
    </row>
    <row r="6464" spans="1:5" x14ac:dyDescent="0.2">
      <c r="A6464" s="103">
        <v>3760</v>
      </c>
      <c r="B6464" t="s">
        <v>114</v>
      </c>
      <c r="C6464" s="103">
        <v>39</v>
      </c>
      <c r="D6464" s="103">
        <v>15608</v>
      </c>
      <c r="E6464" s="162">
        <v>44335</v>
      </c>
    </row>
    <row r="6465" spans="1:5" x14ac:dyDescent="0.2">
      <c r="A6465" s="103">
        <v>3752</v>
      </c>
      <c r="B6465" t="s">
        <v>142</v>
      </c>
      <c r="C6465" s="103">
        <v>38</v>
      </c>
      <c r="D6465" s="103">
        <v>14550</v>
      </c>
      <c r="E6465" s="162">
        <v>44335</v>
      </c>
    </row>
    <row r="6466" spans="1:5" x14ac:dyDescent="0.2">
      <c r="A6466" s="103">
        <v>3867</v>
      </c>
      <c r="B6466" t="s">
        <v>144</v>
      </c>
      <c r="C6466" s="103">
        <v>38</v>
      </c>
      <c r="D6466" s="103">
        <v>16226</v>
      </c>
      <c r="E6466" s="162">
        <v>44335</v>
      </c>
    </row>
    <row r="6467" spans="1:5" x14ac:dyDescent="0.2">
      <c r="A6467" s="103">
        <v>3873</v>
      </c>
      <c r="B6467" t="s">
        <v>132</v>
      </c>
      <c r="C6467" s="103">
        <v>37</v>
      </c>
      <c r="D6467" s="103">
        <v>14715</v>
      </c>
      <c r="E6467" s="162">
        <v>44335</v>
      </c>
    </row>
    <row r="6468" spans="1:5" x14ac:dyDescent="0.2">
      <c r="A6468" s="103">
        <v>5614</v>
      </c>
      <c r="B6468" t="s">
        <v>106</v>
      </c>
      <c r="C6468" s="103">
        <v>36</v>
      </c>
      <c r="D6468" s="103">
        <v>8073</v>
      </c>
      <c r="E6468" s="162">
        <v>44335</v>
      </c>
    </row>
    <row r="6469" spans="1:5" x14ac:dyDescent="0.2">
      <c r="A6469" s="103">
        <v>3842</v>
      </c>
      <c r="B6469" t="s">
        <v>137</v>
      </c>
      <c r="C6469" s="103">
        <v>34</v>
      </c>
      <c r="D6469" s="103">
        <v>16474</v>
      </c>
      <c r="E6469" s="162">
        <v>44335</v>
      </c>
    </row>
    <row r="6470" spans="1:5" x14ac:dyDescent="0.2">
      <c r="A6470" s="103">
        <v>3764</v>
      </c>
      <c r="B6470" t="s">
        <v>139</v>
      </c>
      <c r="C6470" s="103">
        <v>34</v>
      </c>
      <c r="D6470" s="103">
        <v>13599</v>
      </c>
      <c r="E6470" s="162">
        <v>44335</v>
      </c>
    </row>
    <row r="6471" spans="1:5" x14ac:dyDescent="0.2">
      <c r="A6471" s="103">
        <v>3860</v>
      </c>
      <c r="B6471" t="s">
        <v>115</v>
      </c>
      <c r="C6471" s="103">
        <v>33</v>
      </c>
      <c r="D6471" s="103">
        <v>15803</v>
      </c>
      <c r="E6471" s="162">
        <v>44335</v>
      </c>
    </row>
    <row r="6472" spans="1:5" x14ac:dyDescent="0.2">
      <c r="A6472" s="103">
        <v>1608</v>
      </c>
      <c r="B6472" t="s">
        <v>78</v>
      </c>
      <c r="C6472" s="103">
        <v>32</v>
      </c>
      <c r="D6472" s="103">
        <v>17762</v>
      </c>
      <c r="E6472" s="162">
        <v>44335</v>
      </c>
    </row>
    <row r="6473" spans="1:5" x14ac:dyDescent="0.2">
      <c r="A6473" s="103">
        <v>3795</v>
      </c>
      <c r="B6473" t="s">
        <v>138</v>
      </c>
      <c r="C6473" s="103">
        <v>32</v>
      </c>
      <c r="D6473" s="103">
        <v>13404</v>
      </c>
      <c r="E6473" s="162">
        <v>44335</v>
      </c>
    </row>
    <row r="6474" spans="1:5" x14ac:dyDescent="0.2">
      <c r="A6474" s="103">
        <v>3776</v>
      </c>
      <c r="B6474" t="s">
        <v>134</v>
      </c>
      <c r="C6474" s="103">
        <v>32</v>
      </c>
      <c r="D6474" s="103">
        <v>14699</v>
      </c>
      <c r="E6474" s="162">
        <v>44335</v>
      </c>
    </row>
    <row r="6475" spans="1:5" x14ac:dyDescent="0.2">
      <c r="A6475" s="103">
        <v>3824</v>
      </c>
      <c r="B6475" t="s">
        <v>135</v>
      </c>
      <c r="C6475" s="103">
        <v>32</v>
      </c>
      <c r="D6475" s="103">
        <v>13902</v>
      </c>
      <c r="E6475" s="162">
        <v>44335</v>
      </c>
    </row>
    <row r="6476" spans="1:5" x14ac:dyDescent="0.2">
      <c r="A6476" s="103">
        <v>3787</v>
      </c>
      <c r="B6476" t="s">
        <v>128</v>
      </c>
      <c r="C6476" s="103">
        <v>31</v>
      </c>
      <c r="D6476" s="103">
        <v>14619</v>
      </c>
      <c r="E6476" s="162">
        <v>44335</v>
      </c>
    </row>
    <row r="6477" spans="1:5" x14ac:dyDescent="0.2">
      <c r="A6477" s="103">
        <v>1613</v>
      </c>
      <c r="B6477" t="s">
        <v>84</v>
      </c>
      <c r="C6477" s="103">
        <v>31</v>
      </c>
      <c r="D6477" s="103">
        <v>9526</v>
      </c>
      <c r="E6477" s="162">
        <v>44335</v>
      </c>
    </row>
    <row r="6478" spans="1:5" x14ac:dyDescent="0.2">
      <c r="A6478" s="103">
        <v>3739</v>
      </c>
      <c r="B6478" t="s">
        <v>141</v>
      </c>
      <c r="C6478" s="103">
        <v>31</v>
      </c>
      <c r="D6478" s="103">
        <v>14164</v>
      </c>
      <c r="E6478" s="162">
        <v>44335</v>
      </c>
    </row>
    <row r="6479" spans="1:5" x14ac:dyDescent="0.2">
      <c r="A6479" s="103">
        <v>3723</v>
      </c>
      <c r="B6479" t="s">
        <v>113</v>
      </c>
      <c r="C6479" s="103">
        <v>30</v>
      </c>
      <c r="D6479" s="103">
        <v>15221</v>
      </c>
      <c r="E6479" s="162">
        <v>44335</v>
      </c>
    </row>
    <row r="6480" spans="1:5" x14ac:dyDescent="0.2">
      <c r="A6480" s="103">
        <v>3761</v>
      </c>
      <c r="B6480" t="s">
        <v>140</v>
      </c>
      <c r="C6480" s="103">
        <v>30</v>
      </c>
      <c r="D6480" s="103">
        <v>14137</v>
      </c>
      <c r="E6480" s="162">
        <v>44335</v>
      </c>
    </row>
    <row r="6481" spans="1:5" x14ac:dyDescent="0.2">
      <c r="A6481" s="103">
        <v>5615</v>
      </c>
      <c r="B6481" t="s">
        <v>105</v>
      </c>
      <c r="C6481" s="103">
        <v>30</v>
      </c>
      <c r="D6481" s="103">
        <v>11324</v>
      </c>
      <c r="E6481" s="162">
        <v>44335</v>
      </c>
    </row>
    <row r="6482" spans="1:5" x14ac:dyDescent="0.2">
      <c r="A6482" s="103">
        <v>5613</v>
      </c>
      <c r="B6482" t="s">
        <v>104</v>
      </c>
      <c r="C6482" s="103">
        <v>28</v>
      </c>
      <c r="D6482" s="103">
        <v>7885</v>
      </c>
      <c r="E6482" s="162">
        <v>44335</v>
      </c>
    </row>
    <row r="6483" spans="1:5" x14ac:dyDescent="0.2">
      <c r="A6483" s="103">
        <v>3780</v>
      </c>
      <c r="B6483" t="s">
        <v>148</v>
      </c>
      <c r="C6483" s="103">
        <v>28</v>
      </c>
      <c r="D6483" s="103">
        <v>10936</v>
      </c>
      <c r="E6483" s="162">
        <v>44335</v>
      </c>
    </row>
    <row r="6484" spans="1:5" x14ac:dyDescent="0.2">
      <c r="A6484" s="103">
        <v>3791</v>
      </c>
      <c r="B6484" t="s">
        <v>143</v>
      </c>
      <c r="C6484" s="103">
        <v>27</v>
      </c>
      <c r="D6484" s="103">
        <v>8851</v>
      </c>
      <c r="E6484" s="162">
        <v>44335</v>
      </c>
    </row>
    <row r="6485" spans="1:5" x14ac:dyDescent="0.2">
      <c r="A6485" s="103">
        <v>3737</v>
      </c>
      <c r="B6485" t="s">
        <v>145</v>
      </c>
      <c r="C6485" s="103">
        <v>27</v>
      </c>
      <c r="D6485" s="103">
        <v>17625</v>
      </c>
      <c r="E6485" s="162">
        <v>44335</v>
      </c>
    </row>
    <row r="6486" spans="1:5" x14ac:dyDescent="0.2">
      <c r="A6486" s="103">
        <v>1607</v>
      </c>
      <c r="B6486" t="s">
        <v>87</v>
      </c>
      <c r="C6486" s="103">
        <v>26</v>
      </c>
      <c r="D6486" s="103">
        <v>10220</v>
      </c>
      <c r="E6486" s="162">
        <v>44335</v>
      </c>
    </row>
    <row r="6487" spans="1:5" x14ac:dyDescent="0.2">
      <c r="A6487" s="103">
        <v>3846</v>
      </c>
      <c r="B6487" t="s">
        <v>120</v>
      </c>
      <c r="C6487" s="103">
        <v>26</v>
      </c>
      <c r="D6487" s="103">
        <v>11138</v>
      </c>
      <c r="E6487" s="162">
        <v>44335</v>
      </c>
    </row>
    <row r="6488" spans="1:5" x14ac:dyDescent="0.2">
      <c r="A6488" s="103">
        <v>1605</v>
      </c>
      <c r="B6488" t="s">
        <v>80</v>
      </c>
      <c r="C6488" s="103">
        <v>25</v>
      </c>
      <c r="D6488" s="103">
        <v>8832</v>
      </c>
      <c r="E6488" s="162">
        <v>44335</v>
      </c>
    </row>
    <row r="6489" spans="1:5" x14ac:dyDescent="0.2">
      <c r="A6489" s="103">
        <v>1602</v>
      </c>
      <c r="B6489" t="s">
        <v>88</v>
      </c>
      <c r="C6489" s="103">
        <v>25</v>
      </c>
      <c r="D6489" s="103">
        <v>10747</v>
      </c>
      <c r="E6489" s="162">
        <v>44335</v>
      </c>
    </row>
    <row r="6490" spans="1:5" x14ac:dyDescent="0.2">
      <c r="A6490" s="103">
        <v>3844</v>
      </c>
      <c r="B6490" t="s">
        <v>130</v>
      </c>
      <c r="C6490" s="103">
        <v>23</v>
      </c>
      <c r="D6490" s="103">
        <v>12017</v>
      </c>
      <c r="E6490" s="162">
        <v>44335</v>
      </c>
    </row>
    <row r="6491" spans="1:5" x14ac:dyDescent="0.2">
      <c r="A6491" s="103">
        <v>3843</v>
      </c>
      <c r="B6491" t="s">
        <v>125</v>
      </c>
      <c r="C6491" s="103">
        <v>22</v>
      </c>
      <c r="D6491" s="103">
        <v>9955</v>
      </c>
      <c r="E6491" s="162">
        <v>44335</v>
      </c>
    </row>
    <row r="6492" spans="1:5" x14ac:dyDescent="0.2">
      <c r="A6492" s="103">
        <v>5620</v>
      </c>
      <c r="B6492" t="s">
        <v>110</v>
      </c>
      <c r="C6492" s="103">
        <v>22</v>
      </c>
      <c r="D6492" s="103">
        <v>6058</v>
      </c>
      <c r="E6492" s="162">
        <v>44335</v>
      </c>
    </row>
    <row r="6493" spans="1:5" x14ac:dyDescent="0.2">
      <c r="A6493" s="103">
        <v>1619</v>
      </c>
      <c r="B6493" t="s">
        <v>83</v>
      </c>
      <c r="C6493" s="103">
        <v>21</v>
      </c>
      <c r="D6493" s="103">
        <v>9974</v>
      </c>
      <c r="E6493" s="162">
        <v>44335</v>
      </c>
    </row>
    <row r="6494" spans="1:5" x14ac:dyDescent="0.2">
      <c r="A6494" s="103">
        <v>3765</v>
      </c>
      <c r="B6494" t="s">
        <v>119</v>
      </c>
      <c r="C6494" s="103">
        <v>21</v>
      </c>
      <c r="D6494" s="103">
        <v>12382</v>
      </c>
      <c r="E6494" s="162">
        <v>44335</v>
      </c>
    </row>
    <row r="6495" spans="1:5" x14ac:dyDescent="0.2">
      <c r="A6495" s="103">
        <v>3718</v>
      </c>
      <c r="B6495" t="s">
        <v>123</v>
      </c>
      <c r="C6495" s="103">
        <v>20</v>
      </c>
      <c r="D6495" s="103">
        <v>12474</v>
      </c>
      <c r="E6495" s="162">
        <v>44335</v>
      </c>
    </row>
    <row r="6496" spans="1:5" x14ac:dyDescent="0.2">
      <c r="A6496" s="103">
        <v>1636</v>
      </c>
      <c r="B6496" t="s">
        <v>82</v>
      </c>
      <c r="C6496" s="103">
        <v>20</v>
      </c>
      <c r="D6496" s="103">
        <v>10525</v>
      </c>
      <c r="E6496" s="162">
        <v>44335</v>
      </c>
    </row>
    <row r="6497" spans="1:5" x14ac:dyDescent="0.2">
      <c r="A6497" s="103">
        <v>5617</v>
      </c>
      <c r="B6497" t="s">
        <v>103</v>
      </c>
      <c r="C6497" s="103">
        <v>19</v>
      </c>
      <c r="D6497" s="103">
        <v>8575</v>
      </c>
      <c r="E6497" s="162">
        <v>44335</v>
      </c>
    </row>
    <row r="6498" spans="1:5" x14ac:dyDescent="0.2">
      <c r="A6498" s="103">
        <v>5602</v>
      </c>
      <c r="B6498" t="s">
        <v>107</v>
      </c>
      <c r="C6498" s="103">
        <v>19</v>
      </c>
      <c r="D6498" s="103">
        <v>8097</v>
      </c>
      <c r="E6498" s="162">
        <v>44335</v>
      </c>
    </row>
    <row r="6499" spans="1:5" x14ac:dyDescent="0.2">
      <c r="A6499" s="103">
        <v>1601</v>
      </c>
      <c r="B6499" t="s">
        <v>81</v>
      </c>
      <c r="C6499" s="103">
        <v>18</v>
      </c>
      <c r="D6499" s="103">
        <v>13824</v>
      </c>
      <c r="E6499" s="162">
        <v>44335</v>
      </c>
    </row>
    <row r="6500" spans="1:5" x14ac:dyDescent="0.2">
      <c r="A6500" s="103">
        <v>5606</v>
      </c>
      <c r="B6500" t="s">
        <v>108</v>
      </c>
      <c r="C6500" s="103">
        <v>18</v>
      </c>
      <c r="D6500" s="103">
        <v>5048</v>
      </c>
      <c r="E6500" s="162">
        <v>44335</v>
      </c>
    </row>
    <row r="6501" spans="1:5" x14ac:dyDescent="0.2">
      <c r="A6501" s="103">
        <v>5605</v>
      </c>
      <c r="B6501" t="s">
        <v>101</v>
      </c>
      <c r="C6501" s="103">
        <v>17</v>
      </c>
      <c r="D6501" s="103">
        <v>7700</v>
      </c>
      <c r="E6501" s="162">
        <v>44335</v>
      </c>
    </row>
    <row r="6502" spans="1:5" x14ac:dyDescent="0.2">
      <c r="A6502" s="103">
        <v>5619</v>
      </c>
      <c r="B6502" t="s">
        <v>102</v>
      </c>
      <c r="C6502" s="103">
        <v>16</v>
      </c>
      <c r="D6502" s="103">
        <v>5972</v>
      </c>
      <c r="E6502" s="162">
        <v>44335</v>
      </c>
    </row>
    <row r="6503" spans="1:5" x14ac:dyDescent="0.2">
      <c r="A6503" s="103">
        <v>3736</v>
      </c>
      <c r="B6503" t="s">
        <v>146</v>
      </c>
      <c r="C6503" s="103">
        <v>16</v>
      </c>
      <c r="D6503" s="103">
        <v>8430</v>
      </c>
      <c r="E6503" s="162">
        <v>44335</v>
      </c>
    </row>
    <row r="6504" spans="1:5" x14ac:dyDescent="0.2">
      <c r="A6504" s="103">
        <v>1603</v>
      </c>
      <c r="B6504" t="s">
        <v>89</v>
      </c>
      <c r="C6504" s="103">
        <v>6</v>
      </c>
      <c r="D6504" s="103">
        <v>3745</v>
      </c>
      <c r="E6504" s="162">
        <v>44335</v>
      </c>
    </row>
    <row r="6505" spans="1:5" x14ac:dyDescent="0.2">
      <c r="A6505" s="103">
        <v>3806</v>
      </c>
      <c r="B6505" t="s">
        <v>118</v>
      </c>
      <c r="C6505" s="103">
        <v>86</v>
      </c>
      <c r="D6505" s="103">
        <v>11655</v>
      </c>
      <c r="E6505" s="162">
        <v>44336</v>
      </c>
    </row>
    <row r="6506" spans="1:5" x14ac:dyDescent="0.2">
      <c r="A6506" s="103">
        <v>3722</v>
      </c>
      <c r="B6506" t="s">
        <v>99</v>
      </c>
      <c r="C6506" s="103">
        <v>52</v>
      </c>
      <c r="D6506" s="103">
        <v>14377</v>
      </c>
      <c r="E6506" s="162">
        <v>44336</v>
      </c>
    </row>
    <row r="6507" spans="1:5" x14ac:dyDescent="0.2">
      <c r="A6507" s="103">
        <v>3859</v>
      </c>
      <c r="B6507" t="s">
        <v>117</v>
      </c>
      <c r="C6507" s="103">
        <v>52</v>
      </c>
      <c r="D6507" s="103">
        <v>18985</v>
      </c>
      <c r="E6507" s="162">
        <v>44336</v>
      </c>
    </row>
    <row r="6508" spans="1:5" x14ac:dyDescent="0.2">
      <c r="A6508" s="103">
        <v>3764</v>
      </c>
      <c r="B6508" t="s">
        <v>139</v>
      </c>
      <c r="C6508" s="103">
        <v>50</v>
      </c>
      <c r="D6508" s="103">
        <v>13816</v>
      </c>
      <c r="E6508" s="162">
        <v>44336</v>
      </c>
    </row>
    <row r="6509" spans="1:5" x14ac:dyDescent="0.2">
      <c r="A6509" s="103">
        <v>5613</v>
      </c>
      <c r="B6509" t="s">
        <v>104</v>
      </c>
      <c r="C6509" s="103">
        <v>46</v>
      </c>
      <c r="D6509" s="103">
        <v>8205</v>
      </c>
      <c r="E6509" s="162">
        <v>44336</v>
      </c>
    </row>
    <row r="6510" spans="1:5" x14ac:dyDescent="0.2">
      <c r="A6510" s="103">
        <v>3849</v>
      </c>
      <c r="B6510" t="s">
        <v>147</v>
      </c>
      <c r="C6510" s="103">
        <v>42</v>
      </c>
      <c r="D6510" s="103">
        <v>15254</v>
      </c>
      <c r="E6510" s="162">
        <v>44336</v>
      </c>
    </row>
    <row r="6511" spans="1:5" x14ac:dyDescent="0.2">
      <c r="A6511" s="103">
        <v>1608</v>
      </c>
      <c r="B6511" t="s">
        <v>78</v>
      </c>
      <c r="C6511" s="103">
        <v>41</v>
      </c>
      <c r="D6511" s="103">
        <v>16466</v>
      </c>
      <c r="E6511" s="162">
        <v>44336</v>
      </c>
    </row>
    <row r="6512" spans="1:5" x14ac:dyDescent="0.2">
      <c r="A6512" s="103">
        <v>3795</v>
      </c>
      <c r="B6512" t="s">
        <v>138</v>
      </c>
      <c r="C6512" s="103">
        <v>38</v>
      </c>
      <c r="D6512" s="103">
        <v>14957</v>
      </c>
      <c r="E6512" s="162">
        <v>44336</v>
      </c>
    </row>
    <row r="6513" spans="1:5" x14ac:dyDescent="0.2">
      <c r="A6513" s="103">
        <v>5606</v>
      </c>
      <c r="B6513" t="s">
        <v>108</v>
      </c>
      <c r="C6513" s="103">
        <v>37</v>
      </c>
      <c r="D6513" s="103">
        <v>7632</v>
      </c>
      <c r="E6513" s="162">
        <v>44336</v>
      </c>
    </row>
    <row r="6514" spans="1:5" x14ac:dyDescent="0.2">
      <c r="A6514" s="103">
        <v>3767</v>
      </c>
      <c r="B6514" t="s">
        <v>126</v>
      </c>
      <c r="C6514" s="103">
        <v>36</v>
      </c>
      <c r="D6514" s="103">
        <v>15450</v>
      </c>
      <c r="E6514" s="162">
        <v>44336</v>
      </c>
    </row>
    <row r="6515" spans="1:5" x14ac:dyDescent="0.2">
      <c r="A6515" s="103">
        <v>3739</v>
      </c>
      <c r="B6515" t="s">
        <v>141</v>
      </c>
      <c r="C6515" s="103">
        <v>36</v>
      </c>
      <c r="D6515" s="103">
        <v>15682</v>
      </c>
      <c r="E6515" s="162">
        <v>44336</v>
      </c>
    </row>
    <row r="6516" spans="1:5" x14ac:dyDescent="0.2">
      <c r="A6516" s="103">
        <v>3752</v>
      </c>
      <c r="B6516" t="s">
        <v>142</v>
      </c>
      <c r="C6516" s="103">
        <v>36</v>
      </c>
      <c r="D6516" s="103">
        <v>17113</v>
      </c>
      <c r="E6516" s="162">
        <v>44336</v>
      </c>
    </row>
    <row r="6517" spans="1:5" x14ac:dyDescent="0.2">
      <c r="A6517" s="103">
        <v>1636</v>
      </c>
      <c r="B6517" t="s">
        <v>82</v>
      </c>
      <c r="C6517" s="103">
        <v>34</v>
      </c>
      <c r="D6517" s="103">
        <v>11242</v>
      </c>
      <c r="E6517" s="162">
        <v>44336</v>
      </c>
    </row>
    <row r="6518" spans="1:5" x14ac:dyDescent="0.2">
      <c r="A6518" s="103">
        <v>3742</v>
      </c>
      <c r="B6518" t="s">
        <v>121</v>
      </c>
      <c r="C6518" s="103">
        <v>33</v>
      </c>
      <c r="D6518" s="103">
        <v>17635</v>
      </c>
      <c r="E6518" s="162">
        <v>44336</v>
      </c>
    </row>
    <row r="6519" spans="1:5" x14ac:dyDescent="0.2">
      <c r="A6519" s="103">
        <v>3760</v>
      </c>
      <c r="B6519" t="s">
        <v>114</v>
      </c>
      <c r="C6519" s="103">
        <v>32</v>
      </c>
      <c r="D6519" s="103">
        <v>15904</v>
      </c>
      <c r="E6519" s="162">
        <v>44336</v>
      </c>
    </row>
    <row r="6520" spans="1:5" x14ac:dyDescent="0.2">
      <c r="A6520" s="103">
        <v>3737</v>
      </c>
      <c r="B6520" t="s">
        <v>145</v>
      </c>
      <c r="C6520" s="103">
        <v>32</v>
      </c>
      <c r="D6520" s="103">
        <v>17698</v>
      </c>
      <c r="E6520" s="162">
        <v>44336</v>
      </c>
    </row>
    <row r="6521" spans="1:5" x14ac:dyDescent="0.2">
      <c r="A6521" s="103">
        <v>3784</v>
      </c>
      <c r="B6521" t="s">
        <v>136</v>
      </c>
      <c r="C6521" s="103">
        <v>32</v>
      </c>
      <c r="D6521" s="103">
        <v>16099</v>
      </c>
      <c r="E6521" s="162">
        <v>44336</v>
      </c>
    </row>
    <row r="6522" spans="1:5" x14ac:dyDescent="0.2">
      <c r="A6522" s="103">
        <v>3863</v>
      </c>
      <c r="B6522" t="s">
        <v>133</v>
      </c>
      <c r="C6522" s="103">
        <v>30</v>
      </c>
      <c r="D6522" s="103">
        <v>13021</v>
      </c>
      <c r="E6522" s="162">
        <v>44336</v>
      </c>
    </row>
    <row r="6523" spans="1:5" x14ac:dyDescent="0.2">
      <c r="A6523" s="103">
        <v>3776</v>
      </c>
      <c r="B6523" t="s">
        <v>134</v>
      </c>
      <c r="C6523" s="103">
        <v>30</v>
      </c>
      <c r="D6523" s="103">
        <v>17123</v>
      </c>
      <c r="E6523" s="162">
        <v>44336</v>
      </c>
    </row>
    <row r="6524" spans="1:5" x14ac:dyDescent="0.2">
      <c r="A6524" s="103">
        <v>3723</v>
      </c>
      <c r="B6524" t="s">
        <v>113</v>
      </c>
      <c r="C6524" s="103">
        <v>29</v>
      </c>
      <c r="D6524" s="103">
        <v>16493</v>
      </c>
      <c r="E6524" s="162">
        <v>44336</v>
      </c>
    </row>
    <row r="6525" spans="1:5" x14ac:dyDescent="0.2">
      <c r="A6525" s="103">
        <v>5617</v>
      </c>
      <c r="B6525" t="s">
        <v>103</v>
      </c>
      <c r="C6525" s="103">
        <v>29</v>
      </c>
      <c r="D6525" s="103">
        <v>6820</v>
      </c>
      <c r="E6525" s="162">
        <v>44336</v>
      </c>
    </row>
    <row r="6526" spans="1:5" x14ac:dyDescent="0.2">
      <c r="A6526" s="103">
        <v>5620</v>
      </c>
      <c r="B6526" t="s">
        <v>110</v>
      </c>
      <c r="C6526" s="103">
        <v>28</v>
      </c>
      <c r="D6526" s="103">
        <v>9754</v>
      </c>
      <c r="E6526" s="162">
        <v>44336</v>
      </c>
    </row>
    <row r="6527" spans="1:5" x14ac:dyDescent="0.2">
      <c r="A6527" s="103">
        <v>1619</v>
      </c>
      <c r="B6527" t="s">
        <v>83</v>
      </c>
      <c r="C6527" s="103">
        <v>26</v>
      </c>
      <c r="D6527" s="103">
        <v>12189</v>
      </c>
      <c r="E6527" s="162">
        <v>44336</v>
      </c>
    </row>
    <row r="6528" spans="1:5" x14ac:dyDescent="0.2">
      <c r="A6528" s="103">
        <v>1601</v>
      </c>
      <c r="B6528" t="s">
        <v>81</v>
      </c>
      <c r="C6528" s="103">
        <v>24</v>
      </c>
      <c r="D6528" s="103">
        <v>13890</v>
      </c>
      <c r="E6528" s="162">
        <v>44336</v>
      </c>
    </row>
    <row r="6529" spans="1:5" x14ac:dyDescent="0.2">
      <c r="A6529" s="103">
        <v>5619</v>
      </c>
      <c r="B6529" t="s">
        <v>102</v>
      </c>
      <c r="C6529" s="103">
        <v>24</v>
      </c>
      <c r="D6529" s="103">
        <v>8821</v>
      </c>
      <c r="E6529" s="162">
        <v>44336</v>
      </c>
    </row>
    <row r="6530" spans="1:5" x14ac:dyDescent="0.2">
      <c r="A6530" s="103">
        <v>5602</v>
      </c>
      <c r="B6530" t="s">
        <v>107</v>
      </c>
      <c r="C6530" s="103">
        <v>24</v>
      </c>
      <c r="D6530" s="103">
        <v>10806</v>
      </c>
      <c r="E6530" s="162">
        <v>44336</v>
      </c>
    </row>
    <row r="6531" spans="1:5" x14ac:dyDescent="0.2">
      <c r="A6531" s="103">
        <v>3824</v>
      </c>
      <c r="B6531" t="s">
        <v>135</v>
      </c>
      <c r="C6531" s="103">
        <v>24</v>
      </c>
      <c r="D6531" s="103">
        <v>14217</v>
      </c>
      <c r="E6531" s="162">
        <v>44336</v>
      </c>
    </row>
    <row r="6532" spans="1:5" x14ac:dyDescent="0.2">
      <c r="A6532" s="103">
        <v>1626</v>
      </c>
      <c r="B6532" t="s">
        <v>79</v>
      </c>
      <c r="C6532" s="103">
        <v>23</v>
      </c>
      <c r="D6532" s="103">
        <v>14087</v>
      </c>
      <c r="E6532" s="162">
        <v>44336</v>
      </c>
    </row>
    <row r="6533" spans="1:5" x14ac:dyDescent="0.2">
      <c r="A6533" s="103">
        <v>1605</v>
      </c>
      <c r="B6533" t="s">
        <v>80</v>
      </c>
      <c r="C6533" s="103">
        <v>22</v>
      </c>
      <c r="D6533" s="103">
        <v>5736</v>
      </c>
      <c r="E6533" s="162">
        <v>44336</v>
      </c>
    </row>
    <row r="6534" spans="1:5" x14ac:dyDescent="0.2">
      <c r="A6534" s="103">
        <v>5605</v>
      </c>
      <c r="B6534" t="s">
        <v>101</v>
      </c>
      <c r="C6534" s="103">
        <v>20</v>
      </c>
      <c r="D6534" s="103">
        <v>14205</v>
      </c>
      <c r="E6534" s="162">
        <v>44336</v>
      </c>
    </row>
    <row r="6535" spans="1:5" x14ac:dyDescent="0.2">
      <c r="A6535" s="103">
        <v>1632</v>
      </c>
      <c r="B6535" t="s">
        <v>85</v>
      </c>
      <c r="C6535" s="103">
        <v>19</v>
      </c>
      <c r="D6535" s="103">
        <v>4856</v>
      </c>
      <c r="E6535" s="162">
        <v>44336</v>
      </c>
    </row>
    <row r="6536" spans="1:5" x14ac:dyDescent="0.2">
      <c r="A6536" s="103">
        <v>1613</v>
      </c>
      <c r="B6536" t="s">
        <v>84</v>
      </c>
      <c r="C6536" s="103">
        <v>17</v>
      </c>
      <c r="D6536" s="103">
        <v>7106</v>
      </c>
      <c r="E6536" s="162">
        <v>44336</v>
      </c>
    </row>
    <row r="6537" spans="1:5" x14ac:dyDescent="0.2">
      <c r="A6537" s="103">
        <v>3843</v>
      </c>
      <c r="B6537" t="s">
        <v>125</v>
      </c>
      <c r="C6537" s="103">
        <v>15</v>
      </c>
      <c r="D6537" s="103">
        <v>5671</v>
      </c>
      <c r="E6537" s="162">
        <v>44336</v>
      </c>
    </row>
    <row r="6538" spans="1:5" x14ac:dyDescent="0.2">
      <c r="A6538" s="103">
        <v>3718</v>
      </c>
      <c r="B6538" t="s">
        <v>123</v>
      </c>
      <c r="C6538" s="103">
        <v>14</v>
      </c>
      <c r="D6538" s="103">
        <v>7148</v>
      </c>
      <c r="E6538" s="162">
        <v>44336</v>
      </c>
    </row>
    <row r="6539" spans="1:5" x14ac:dyDescent="0.2">
      <c r="A6539" s="103">
        <v>3846</v>
      </c>
      <c r="B6539" t="s">
        <v>120</v>
      </c>
      <c r="C6539" s="103">
        <v>14</v>
      </c>
      <c r="D6539" s="103">
        <v>7241</v>
      </c>
      <c r="E6539" s="162">
        <v>44336</v>
      </c>
    </row>
    <row r="6540" spans="1:5" x14ac:dyDescent="0.2">
      <c r="A6540" s="103">
        <v>3780</v>
      </c>
      <c r="B6540" t="s">
        <v>148</v>
      </c>
      <c r="C6540" s="103">
        <v>14</v>
      </c>
      <c r="D6540" s="103">
        <v>6947</v>
      </c>
      <c r="E6540" s="162">
        <v>44336</v>
      </c>
    </row>
    <row r="6541" spans="1:5" x14ac:dyDescent="0.2">
      <c r="A6541" s="103">
        <v>3715</v>
      </c>
      <c r="B6541" t="s">
        <v>122</v>
      </c>
      <c r="C6541" s="103">
        <v>14</v>
      </c>
      <c r="D6541" s="103">
        <v>6291</v>
      </c>
      <c r="E6541" s="162">
        <v>44336</v>
      </c>
    </row>
    <row r="6542" spans="1:5" x14ac:dyDescent="0.2">
      <c r="A6542" s="103">
        <v>3844</v>
      </c>
      <c r="B6542" t="s">
        <v>130</v>
      </c>
      <c r="C6542" s="103">
        <v>13</v>
      </c>
      <c r="D6542" s="103">
        <v>6534</v>
      </c>
      <c r="E6542" s="162">
        <v>44336</v>
      </c>
    </row>
    <row r="6543" spans="1:5" x14ac:dyDescent="0.2">
      <c r="A6543" s="103">
        <v>3765</v>
      </c>
      <c r="B6543" t="s">
        <v>119</v>
      </c>
      <c r="C6543" s="103">
        <v>11</v>
      </c>
      <c r="D6543" s="103">
        <v>6477</v>
      </c>
      <c r="E6543" s="162">
        <v>44336</v>
      </c>
    </row>
    <row r="6544" spans="1:5" x14ac:dyDescent="0.2">
      <c r="A6544" s="103">
        <v>3806</v>
      </c>
      <c r="B6544" t="s">
        <v>118</v>
      </c>
      <c r="C6544" s="103">
        <v>85</v>
      </c>
      <c r="D6544" s="103">
        <v>10862</v>
      </c>
      <c r="E6544" s="162">
        <v>44337</v>
      </c>
    </row>
    <row r="6545" spans="1:5" x14ac:dyDescent="0.2">
      <c r="A6545" s="103">
        <v>3722</v>
      </c>
      <c r="B6545" t="s">
        <v>99</v>
      </c>
      <c r="C6545" s="103">
        <v>48</v>
      </c>
      <c r="D6545" s="103">
        <v>11586</v>
      </c>
      <c r="E6545" s="162">
        <v>44337</v>
      </c>
    </row>
    <row r="6546" spans="1:5" x14ac:dyDescent="0.2">
      <c r="A6546" s="103">
        <v>5613</v>
      </c>
      <c r="B6546" t="s">
        <v>104</v>
      </c>
      <c r="C6546" s="103">
        <v>48</v>
      </c>
      <c r="D6546" s="103">
        <v>8387</v>
      </c>
      <c r="E6546" s="162">
        <v>44337</v>
      </c>
    </row>
    <row r="6547" spans="1:5" x14ac:dyDescent="0.2">
      <c r="A6547" s="103">
        <v>3764</v>
      </c>
      <c r="B6547" t="s">
        <v>139</v>
      </c>
      <c r="C6547" s="103">
        <v>37</v>
      </c>
      <c r="D6547" s="103">
        <v>10312</v>
      </c>
      <c r="E6547" s="162">
        <v>44337</v>
      </c>
    </row>
    <row r="6548" spans="1:5" x14ac:dyDescent="0.2">
      <c r="A6548" s="103">
        <v>3859</v>
      </c>
      <c r="B6548" t="s">
        <v>117</v>
      </c>
      <c r="C6548" s="103">
        <v>37</v>
      </c>
      <c r="D6548" s="103">
        <v>10678</v>
      </c>
      <c r="E6548" s="162">
        <v>44337</v>
      </c>
    </row>
    <row r="6549" spans="1:5" x14ac:dyDescent="0.2">
      <c r="A6549" s="103">
        <v>3751</v>
      </c>
      <c r="B6549" t="s">
        <v>111</v>
      </c>
      <c r="C6549" s="103">
        <v>33</v>
      </c>
      <c r="D6549" s="103">
        <v>13126</v>
      </c>
      <c r="E6549" s="162">
        <v>44337</v>
      </c>
    </row>
    <row r="6550" spans="1:5" x14ac:dyDescent="0.2">
      <c r="A6550" s="103">
        <v>3760</v>
      </c>
      <c r="B6550" t="s">
        <v>114</v>
      </c>
      <c r="C6550" s="103">
        <v>33</v>
      </c>
      <c r="D6550" s="103">
        <v>10758</v>
      </c>
      <c r="E6550" s="162">
        <v>44337</v>
      </c>
    </row>
    <row r="6551" spans="1:5" x14ac:dyDescent="0.2">
      <c r="A6551" s="103">
        <v>5615</v>
      </c>
      <c r="B6551" t="s">
        <v>105</v>
      </c>
      <c r="C6551" s="103">
        <v>32</v>
      </c>
      <c r="D6551" s="103">
        <v>12323</v>
      </c>
      <c r="E6551" s="162">
        <v>44337</v>
      </c>
    </row>
    <row r="6552" spans="1:5" x14ac:dyDescent="0.2">
      <c r="A6552" s="103">
        <v>3849</v>
      </c>
      <c r="B6552" t="s">
        <v>147</v>
      </c>
      <c r="C6552" s="103">
        <v>32</v>
      </c>
      <c r="D6552" s="103">
        <v>10805</v>
      </c>
      <c r="E6552" s="162">
        <v>44337</v>
      </c>
    </row>
    <row r="6553" spans="1:5" x14ac:dyDescent="0.2">
      <c r="A6553" s="103">
        <v>3742</v>
      </c>
      <c r="B6553" t="s">
        <v>121</v>
      </c>
      <c r="C6553" s="103">
        <v>32</v>
      </c>
      <c r="D6553" s="103">
        <v>14302</v>
      </c>
      <c r="E6553" s="162">
        <v>44337</v>
      </c>
    </row>
    <row r="6554" spans="1:5" x14ac:dyDescent="0.2">
      <c r="A6554" s="103">
        <v>3873</v>
      </c>
      <c r="B6554" t="s">
        <v>132</v>
      </c>
      <c r="C6554" s="103">
        <v>31</v>
      </c>
      <c r="D6554" s="103">
        <v>10757</v>
      </c>
      <c r="E6554" s="162">
        <v>44337</v>
      </c>
    </row>
    <row r="6555" spans="1:5" x14ac:dyDescent="0.2">
      <c r="A6555" s="103">
        <v>3767</v>
      </c>
      <c r="B6555" t="s">
        <v>126</v>
      </c>
      <c r="C6555" s="103">
        <v>30</v>
      </c>
      <c r="D6555" s="103">
        <v>10453</v>
      </c>
      <c r="E6555" s="162">
        <v>44337</v>
      </c>
    </row>
    <row r="6556" spans="1:5" x14ac:dyDescent="0.2">
      <c r="A6556" s="103">
        <v>5606</v>
      </c>
      <c r="B6556" t="s">
        <v>108</v>
      </c>
      <c r="C6556" s="103">
        <v>30</v>
      </c>
      <c r="D6556" s="103">
        <v>9766</v>
      </c>
      <c r="E6556" s="162">
        <v>44337</v>
      </c>
    </row>
    <row r="6557" spans="1:5" x14ac:dyDescent="0.2">
      <c r="A6557" s="103">
        <v>3797</v>
      </c>
      <c r="B6557" t="s">
        <v>112</v>
      </c>
      <c r="C6557" s="103">
        <v>29</v>
      </c>
      <c r="D6557" s="103">
        <v>8690</v>
      </c>
      <c r="E6557" s="162">
        <v>44337</v>
      </c>
    </row>
    <row r="6558" spans="1:5" x14ac:dyDescent="0.2">
      <c r="A6558" s="103">
        <v>3860</v>
      </c>
      <c r="B6558" t="s">
        <v>115</v>
      </c>
      <c r="C6558" s="103">
        <v>29</v>
      </c>
      <c r="D6558" s="103">
        <v>12602</v>
      </c>
      <c r="E6558" s="162">
        <v>44337</v>
      </c>
    </row>
    <row r="6559" spans="1:5" x14ac:dyDescent="0.2">
      <c r="A6559" s="103">
        <v>3739</v>
      </c>
      <c r="B6559" t="s">
        <v>141</v>
      </c>
      <c r="C6559" s="103">
        <v>29</v>
      </c>
      <c r="D6559" s="103">
        <v>11952</v>
      </c>
      <c r="E6559" s="162">
        <v>44337</v>
      </c>
    </row>
    <row r="6560" spans="1:5" x14ac:dyDescent="0.2">
      <c r="A6560" s="103">
        <v>3867</v>
      </c>
      <c r="B6560" t="s">
        <v>144</v>
      </c>
      <c r="C6560" s="103">
        <v>29</v>
      </c>
      <c r="D6560" s="103">
        <v>12987</v>
      </c>
      <c r="E6560" s="162">
        <v>44337</v>
      </c>
    </row>
    <row r="6561" spans="1:5" x14ac:dyDescent="0.2">
      <c r="A6561" s="103">
        <v>3737</v>
      </c>
      <c r="B6561" t="s">
        <v>145</v>
      </c>
      <c r="C6561" s="103">
        <v>28</v>
      </c>
      <c r="D6561" s="103">
        <v>12520</v>
      </c>
      <c r="E6561" s="162">
        <v>44337</v>
      </c>
    </row>
    <row r="6562" spans="1:5" x14ac:dyDescent="0.2">
      <c r="A6562" s="103">
        <v>3784</v>
      </c>
      <c r="B6562" t="s">
        <v>136</v>
      </c>
      <c r="C6562" s="103">
        <v>28</v>
      </c>
      <c r="D6562" s="103">
        <v>10382</v>
      </c>
      <c r="E6562" s="162">
        <v>44337</v>
      </c>
    </row>
    <row r="6563" spans="1:5" x14ac:dyDescent="0.2">
      <c r="A6563" s="103">
        <v>3824</v>
      </c>
      <c r="B6563" t="s">
        <v>135</v>
      </c>
      <c r="C6563" s="103">
        <v>26</v>
      </c>
      <c r="D6563" s="103">
        <v>12208</v>
      </c>
      <c r="E6563" s="162">
        <v>44337</v>
      </c>
    </row>
    <row r="6564" spans="1:5" x14ac:dyDescent="0.2">
      <c r="A6564" s="103">
        <v>3842</v>
      </c>
      <c r="B6564" t="s">
        <v>137</v>
      </c>
      <c r="C6564" s="103">
        <v>24</v>
      </c>
      <c r="D6564" s="103">
        <v>12332</v>
      </c>
      <c r="E6564" s="162">
        <v>44337</v>
      </c>
    </row>
    <row r="6565" spans="1:5" x14ac:dyDescent="0.2">
      <c r="A6565" s="103">
        <v>3718</v>
      </c>
      <c r="B6565" t="s">
        <v>123</v>
      </c>
      <c r="C6565" s="103">
        <v>23</v>
      </c>
      <c r="D6565" s="103">
        <v>9376</v>
      </c>
      <c r="E6565" s="162">
        <v>44337</v>
      </c>
    </row>
    <row r="6566" spans="1:5" x14ac:dyDescent="0.2">
      <c r="A6566" s="103">
        <v>5617</v>
      </c>
      <c r="B6566" t="s">
        <v>103</v>
      </c>
      <c r="C6566" s="103">
        <v>23</v>
      </c>
      <c r="D6566" s="103">
        <v>6383</v>
      </c>
      <c r="E6566" s="162">
        <v>44337</v>
      </c>
    </row>
    <row r="6567" spans="1:5" x14ac:dyDescent="0.2">
      <c r="A6567" s="103">
        <v>3761</v>
      </c>
      <c r="B6567" t="s">
        <v>140</v>
      </c>
      <c r="C6567" s="103">
        <v>23</v>
      </c>
      <c r="D6567" s="103">
        <v>13988</v>
      </c>
      <c r="E6567" s="162">
        <v>44337</v>
      </c>
    </row>
    <row r="6568" spans="1:5" x14ac:dyDescent="0.2">
      <c r="A6568" s="103">
        <v>3863</v>
      </c>
      <c r="B6568" t="s">
        <v>133</v>
      </c>
      <c r="C6568" s="103">
        <v>22</v>
      </c>
      <c r="D6568" s="103">
        <v>15733</v>
      </c>
      <c r="E6568" s="162">
        <v>44337</v>
      </c>
    </row>
    <row r="6569" spans="1:5" x14ac:dyDescent="0.2">
      <c r="A6569" s="103">
        <v>3791</v>
      </c>
      <c r="B6569" t="s">
        <v>143</v>
      </c>
      <c r="C6569" s="103">
        <v>21</v>
      </c>
      <c r="D6569" s="103">
        <v>10325</v>
      </c>
      <c r="E6569" s="162">
        <v>44337</v>
      </c>
    </row>
    <row r="6570" spans="1:5" x14ac:dyDescent="0.2">
      <c r="A6570" s="103">
        <v>5605</v>
      </c>
      <c r="B6570" t="s">
        <v>101</v>
      </c>
      <c r="C6570" s="103">
        <v>20</v>
      </c>
      <c r="D6570" s="103">
        <v>10576</v>
      </c>
      <c r="E6570" s="162">
        <v>44337</v>
      </c>
    </row>
    <row r="6571" spans="1:5" x14ac:dyDescent="0.2">
      <c r="A6571" s="103">
        <v>5619</v>
      </c>
      <c r="B6571" t="s">
        <v>102</v>
      </c>
      <c r="C6571" s="103">
        <v>20</v>
      </c>
      <c r="D6571" s="103">
        <v>8918</v>
      </c>
      <c r="E6571" s="162">
        <v>44337</v>
      </c>
    </row>
    <row r="6572" spans="1:5" x14ac:dyDescent="0.2">
      <c r="A6572" s="103">
        <v>5620</v>
      </c>
      <c r="B6572" t="s">
        <v>110</v>
      </c>
      <c r="C6572" s="103">
        <v>19</v>
      </c>
      <c r="D6572" s="103">
        <v>7137</v>
      </c>
      <c r="E6572" s="162">
        <v>44337</v>
      </c>
    </row>
    <row r="6573" spans="1:5" x14ac:dyDescent="0.2">
      <c r="A6573" s="103">
        <v>3844</v>
      </c>
      <c r="B6573" t="s">
        <v>130</v>
      </c>
      <c r="C6573" s="103">
        <v>17</v>
      </c>
      <c r="D6573" s="103">
        <v>12694</v>
      </c>
      <c r="E6573" s="162">
        <v>44337</v>
      </c>
    </row>
    <row r="6574" spans="1:5" x14ac:dyDescent="0.2">
      <c r="A6574" s="103">
        <v>1602</v>
      </c>
      <c r="B6574" t="s">
        <v>88</v>
      </c>
      <c r="C6574" s="103">
        <v>17</v>
      </c>
      <c r="D6574" s="103">
        <v>7117</v>
      </c>
      <c r="E6574" s="162">
        <v>44337</v>
      </c>
    </row>
    <row r="6575" spans="1:5" x14ac:dyDescent="0.2">
      <c r="A6575" s="103">
        <v>5602</v>
      </c>
      <c r="B6575" t="s">
        <v>107</v>
      </c>
      <c r="C6575" s="103">
        <v>16</v>
      </c>
      <c r="D6575" s="103">
        <v>9265</v>
      </c>
      <c r="E6575" s="162">
        <v>44337</v>
      </c>
    </row>
    <row r="6576" spans="1:5" x14ac:dyDescent="0.2">
      <c r="A6576" s="103">
        <v>3780</v>
      </c>
      <c r="B6576" t="s">
        <v>148</v>
      </c>
      <c r="C6576" s="103">
        <v>16</v>
      </c>
      <c r="D6576" s="103">
        <v>9147</v>
      </c>
      <c r="E6576" s="162">
        <v>44337</v>
      </c>
    </row>
    <row r="6577" spans="1:5" x14ac:dyDescent="0.2">
      <c r="A6577" s="103">
        <v>1608</v>
      </c>
      <c r="B6577" t="s">
        <v>78</v>
      </c>
      <c r="C6577" s="103">
        <v>15</v>
      </c>
      <c r="D6577" s="103">
        <v>4927</v>
      </c>
      <c r="E6577" s="162">
        <v>44337</v>
      </c>
    </row>
    <row r="6578" spans="1:5" x14ac:dyDescent="0.2">
      <c r="A6578" s="103">
        <v>1605</v>
      </c>
      <c r="B6578" t="s">
        <v>80</v>
      </c>
      <c r="C6578" s="103">
        <v>15</v>
      </c>
      <c r="D6578" s="103">
        <v>3702</v>
      </c>
      <c r="E6578" s="162">
        <v>44337</v>
      </c>
    </row>
    <row r="6579" spans="1:5" x14ac:dyDescent="0.2">
      <c r="A6579" s="103">
        <v>3843</v>
      </c>
      <c r="B6579" t="s">
        <v>125</v>
      </c>
      <c r="C6579" s="103">
        <v>15</v>
      </c>
      <c r="D6579" s="103">
        <v>6952</v>
      </c>
      <c r="E6579" s="162">
        <v>44337</v>
      </c>
    </row>
    <row r="6580" spans="1:5" x14ac:dyDescent="0.2">
      <c r="A6580" s="103">
        <v>1601</v>
      </c>
      <c r="B6580" t="s">
        <v>81</v>
      </c>
      <c r="C6580" s="103">
        <v>14</v>
      </c>
      <c r="D6580" s="103">
        <v>5602</v>
      </c>
      <c r="E6580" s="162">
        <v>44337</v>
      </c>
    </row>
    <row r="6581" spans="1:5" x14ac:dyDescent="0.2">
      <c r="A6581" s="103">
        <v>3765</v>
      </c>
      <c r="B6581" t="s">
        <v>119</v>
      </c>
      <c r="C6581" s="103">
        <v>13</v>
      </c>
      <c r="D6581" s="103">
        <v>8114</v>
      </c>
      <c r="E6581" s="162">
        <v>44337</v>
      </c>
    </row>
    <row r="6582" spans="1:5" x14ac:dyDescent="0.2">
      <c r="A6582" s="103">
        <v>3846</v>
      </c>
      <c r="B6582" t="s">
        <v>120</v>
      </c>
      <c r="C6582" s="103">
        <v>13</v>
      </c>
      <c r="D6582" s="103">
        <v>6341</v>
      </c>
      <c r="E6582" s="162">
        <v>44337</v>
      </c>
    </row>
    <row r="6583" spans="1:5" x14ac:dyDescent="0.2">
      <c r="A6583" s="103">
        <v>1626</v>
      </c>
      <c r="B6583" t="s">
        <v>79</v>
      </c>
      <c r="C6583" s="103">
        <v>12</v>
      </c>
      <c r="D6583" s="103">
        <v>7068</v>
      </c>
      <c r="E6583" s="162">
        <v>44337</v>
      </c>
    </row>
    <row r="6584" spans="1:5" x14ac:dyDescent="0.2">
      <c r="A6584" s="103">
        <v>1607</v>
      </c>
      <c r="B6584" t="s">
        <v>87</v>
      </c>
      <c r="C6584" s="103">
        <v>11</v>
      </c>
      <c r="D6584" s="103">
        <v>3873</v>
      </c>
      <c r="E6584" s="162">
        <v>44337</v>
      </c>
    </row>
    <row r="6585" spans="1:5" x14ac:dyDescent="0.2">
      <c r="A6585" s="103">
        <v>1613</v>
      </c>
      <c r="B6585" t="s">
        <v>84</v>
      </c>
      <c r="C6585" s="103">
        <v>9</v>
      </c>
      <c r="D6585" s="103">
        <v>3689</v>
      </c>
      <c r="E6585" s="162">
        <v>44337</v>
      </c>
    </row>
    <row r="6586" spans="1:5" x14ac:dyDescent="0.2">
      <c r="A6586" s="103">
        <v>1619</v>
      </c>
      <c r="B6586" t="s">
        <v>83</v>
      </c>
      <c r="C6586" s="103">
        <v>6</v>
      </c>
      <c r="D6586" s="103">
        <v>3035</v>
      </c>
      <c r="E6586" s="162">
        <v>44337</v>
      </c>
    </row>
    <row r="6587" spans="1:5" x14ac:dyDescent="0.2">
      <c r="A6587" s="103">
        <v>1632</v>
      </c>
      <c r="B6587" t="s">
        <v>85</v>
      </c>
      <c r="C6587" s="103">
        <v>4</v>
      </c>
      <c r="D6587" s="103">
        <v>899</v>
      </c>
      <c r="E6587" s="162">
        <v>44337</v>
      </c>
    </row>
    <row r="6588" spans="1:5" x14ac:dyDescent="0.2">
      <c r="A6588" s="103">
        <v>3715</v>
      </c>
      <c r="B6588" t="s">
        <v>122</v>
      </c>
      <c r="C6588" s="103">
        <v>4</v>
      </c>
      <c r="D6588" s="103">
        <v>1632</v>
      </c>
      <c r="E6588" s="162">
        <v>44337</v>
      </c>
    </row>
    <row r="6589" spans="1:5" x14ac:dyDescent="0.2">
      <c r="A6589" s="103">
        <v>3722</v>
      </c>
      <c r="B6589" t="s">
        <v>99</v>
      </c>
      <c r="C6589" s="103">
        <v>46</v>
      </c>
      <c r="D6589" s="103">
        <v>11725</v>
      </c>
      <c r="E6589" s="162">
        <v>44338</v>
      </c>
    </row>
    <row r="6590" spans="1:5" x14ac:dyDescent="0.2">
      <c r="A6590" s="103">
        <v>3849</v>
      </c>
      <c r="B6590" t="s">
        <v>147</v>
      </c>
      <c r="C6590" s="103">
        <v>44</v>
      </c>
      <c r="D6590" s="103">
        <v>12835</v>
      </c>
      <c r="E6590" s="162">
        <v>44338</v>
      </c>
    </row>
    <row r="6591" spans="1:5" x14ac:dyDescent="0.2">
      <c r="A6591" s="103">
        <v>3753</v>
      </c>
      <c r="B6591" t="s">
        <v>129</v>
      </c>
      <c r="C6591" s="103">
        <v>30</v>
      </c>
      <c r="D6591" s="103">
        <v>10648</v>
      </c>
      <c r="E6591" s="162">
        <v>44338</v>
      </c>
    </row>
    <row r="6592" spans="1:5" x14ac:dyDescent="0.2">
      <c r="A6592" s="103">
        <v>3751</v>
      </c>
      <c r="B6592" t="s">
        <v>111</v>
      </c>
      <c r="C6592" s="103">
        <v>28</v>
      </c>
      <c r="D6592" s="103">
        <v>10822</v>
      </c>
      <c r="E6592" s="162">
        <v>44338</v>
      </c>
    </row>
    <row r="6593" spans="1:5" x14ac:dyDescent="0.2">
      <c r="A6593" s="103">
        <v>3842</v>
      </c>
      <c r="B6593" t="s">
        <v>137</v>
      </c>
      <c r="C6593" s="103">
        <v>27</v>
      </c>
      <c r="D6593" s="103">
        <v>10940</v>
      </c>
      <c r="E6593" s="162">
        <v>44338</v>
      </c>
    </row>
    <row r="6594" spans="1:5" x14ac:dyDescent="0.2">
      <c r="A6594" s="103">
        <v>3742</v>
      </c>
      <c r="B6594" t="s">
        <v>121</v>
      </c>
      <c r="C6594" s="103">
        <v>26</v>
      </c>
      <c r="D6594" s="103">
        <v>12028</v>
      </c>
      <c r="E6594" s="162">
        <v>44338</v>
      </c>
    </row>
    <row r="6595" spans="1:5" x14ac:dyDescent="0.2">
      <c r="A6595" s="103">
        <v>3784</v>
      </c>
      <c r="B6595" t="s">
        <v>136</v>
      </c>
      <c r="C6595" s="103">
        <v>26</v>
      </c>
      <c r="D6595" s="103">
        <v>12586</v>
      </c>
      <c r="E6595" s="162">
        <v>44338</v>
      </c>
    </row>
    <row r="6596" spans="1:5" x14ac:dyDescent="0.2">
      <c r="A6596" s="103">
        <v>3867</v>
      </c>
      <c r="B6596" t="s">
        <v>144</v>
      </c>
      <c r="C6596" s="103">
        <v>25</v>
      </c>
      <c r="D6596" s="103">
        <v>9836</v>
      </c>
      <c r="E6596" s="162">
        <v>44338</v>
      </c>
    </row>
    <row r="6597" spans="1:5" x14ac:dyDescent="0.2">
      <c r="A6597" s="103">
        <v>3776</v>
      </c>
      <c r="B6597" t="s">
        <v>134</v>
      </c>
      <c r="C6597" s="103">
        <v>24</v>
      </c>
      <c r="D6597" s="103">
        <v>11599</v>
      </c>
      <c r="E6597" s="162">
        <v>44338</v>
      </c>
    </row>
    <row r="6598" spans="1:5" x14ac:dyDescent="0.2">
      <c r="A6598" s="103">
        <v>3736</v>
      </c>
      <c r="B6598" t="s">
        <v>146</v>
      </c>
      <c r="C6598" s="103">
        <v>22</v>
      </c>
      <c r="D6598" s="103">
        <v>11379</v>
      </c>
      <c r="E6598" s="162">
        <v>44338</v>
      </c>
    </row>
    <row r="6599" spans="1:5" x14ac:dyDescent="0.2">
      <c r="A6599" s="103">
        <v>3859</v>
      </c>
      <c r="B6599" t="s">
        <v>117</v>
      </c>
      <c r="C6599" s="103">
        <v>20</v>
      </c>
      <c r="D6599" s="103">
        <v>6341</v>
      </c>
      <c r="E6599" s="162">
        <v>44338</v>
      </c>
    </row>
    <row r="6600" spans="1:5" x14ac:dyDescent="0.2">
      <c r="A6600" s="103">
        <v>3737</v>
      </c>
      <c r="B6600" t="s">
        <v>145</v>
      </c>
      <c r="C6600" s="103">
        <v>20</v>
      </c>
      <c r="D6600" s="103">
        <v>12083</v>
      </c>
      <c r="E6600" s="162">
        <v>44338</v>
      </c>
    </row>
    <row r="6601" spans="1:5" x14ac:dyDescent="0.2">
      <c r="A6601" s="103">
        <v>3787</v>
      </c>
      <c r="B6601" t="s">
        <v>128</v>
      </c>
      <c r="C6601" s="103">
        <v>19</v>
      </c>
      <c r="D6601" s="103">
        <v>8686</v>
      </c>
      <c r="E6601" s="162">
        <v>44338</v>
      </c>
    </row>
    <row r="6602" spans="1:5" x14ac:dyDescent="0.2">
      <c r="A6602" s="103">
        <v>3860</v>
      </c>
      <c r="B6602" t="s">
        <v>115</v>
      </c>
      <c r="C6602" s="103">
        <v>19</v>
      </c>
      <c r="D6602" s="103">
        <v>10701</v>
      </c>
      <c r="E6602" s="162">
        <v>44338</v>
      </c>
    </row>
    <row r="6603" spans="1:5" x14ac:dyDescent="0.2">
      <c r="A6603" s="103">
        <v>1626</v>
      </c>
      <c r="B6603" t="s">
        <v>79</v>
      </c>
      <c r="C6603" s="103">
        <v>18</v>
      </c>
      <c r="D6603" s="103">
        <v>10193</v>
      </c>
      <c r="E6603" s="162">
        <v>44338</v>
      </c>
    </row>
    <row r="6604" spans="1:5" x14ac:dyDescent="0.2">
      <c r="A6604" s="103">
        <v>1607</v>
      </c>
      <c r="B6604" t="s">
        <v>87</v>
      </c>
      <c r="C6604" s="103">
        <v>18</v>
      </c>
      <c r="D6604" s="103">
        <v>5727</v>
      </c>
      <c r="E6604" s="162">
        <v>44338</v>
      </c>
    </row>
    <row r="6605" spans="1:5" x14ac:dyDescent="0.2">
      <c r="A6605" s="103">
        <v>3715</v>
      </c>
      <c r="B6605" t="s">
        <v>122</v>
      </c>
      <c r="C6605" s="103">
        <v>17</v>
      </c>
      <c r="D6605" s="103">
        <v>5726</v>
      </c>
      <c r="E6605" s="162">
        <v>44338</v>
      </c>
    </row>
    <row r="6606" spans="1:5" x14ac:dyDescent="0.2">
      <c r="A6606" s="103">
        <v>3764</v>
      </c>
      <c r="B6606" t="s">
        <v>139</v>
      </c>
      <c r="C6606" s="103">
        <v>16</v>
      </c>
      <c r="D6606" s="103">
        <v>5315</v>
      </c>
      <c r="E6606" s="162">
        <v>44338</v>
      </c>
    </row>
    <row r="6607" spans="1:5" x14ac:dyDescent="0.2">
      <c r="A6607" s="103">
        <v>3863</v>
      </c>
      <c r="B6607" t="s">
        <v>133</v>
      </c>
      <c r="C6607" s="103">
        <v>16</v>
      </c>
      <c r="D6607" s="103">
        <v>13566</v>
      </c>
      <c r="E6607" s="162">
        <v>44338</v>
      </c>
    </row>
    <row r="6608" spans="1:5" x14ac:dyDescent="0.2">
      <c r="A6608" s="103">
        <v>3761</v>
      </c>
      <c r="B6608" t="s">
        <v>140</v>
      </c>
      <c r="C6608" s="103">
        <v>15</v>
      </c>
      <c r="D6608" s="103">
        <v>9217</v>
      </c>
      <c r="E6608" s="162">
        <v>44338</v>
      </c>
    </row>
    <row r="6609" spans="1:5" x14ac:dyDescent="0.2">
      <c r="A6609" s="103">
        <v>1602</v>
      </c>
      <c r="B6609" t="s">
        <v>88</v>
      </c>
      <c r="C6609" s="103">
        <v>14</v>
      </c>
      <c r="D6609" s="103">
        <v>5045</v>
      </c>
      <c r="E6609" s="162">
        <v>44338</v>
      </c>
    </row>
    <row r="6610" spans="1:5" x14ac:dyDescent="0.2">
      <c r="A6610" s="103">
        <v>1613</v>
      </c>
      <c r="B6610" t="s">
        <v>84</v>
      </c>
      <c r="C6610" s="103">
        <v>11</v>
      </c>
      <c r="D6610" s="103">
        <v>3599</v>
      </c>
      <c r="E6610" s="162">
        <v>44338</v>
      </c>
    </row>
    <row r="6611" spans="1:5" x14ac:dyDescent="0.2">
      <c r="A6611" s="103">
        <v>1632</v>
      </c>
      <c r="B6611" t="s">
        <v>85</v>
      </c>
      <c r="C6611" s="103">
        <v>8</v>
      </c>
      <c r="D6611" s="103">
        <v>2314</v>
      </c>
      <c r="E6611" s="162">
        <v>44338</v>
      </c>
    </row>
    <row r="6612" spans="1:5" x14ac:dyDescent="0.2">
      <c r="A6612" s="103">
        <v>1603</v>
      </c>
      <c r="B6612" t="s">
        <v>89</v>
      </c>
      <c r="C6612" s="103">
        <v>8</v>
      </c>
      <c r="D6612" s="103">
        <v>3859</v>
      </c>
      <c r="E6612" s="162">
        <v>44338</v>
      </c>
    </row>
    <row r="6613" spans="1:5" x14ac:dyDescent="0.2">
      <c r="A6613" s="103">
        <v>3739</v>
      </c>
      <c r="B6613" t="s">
        <v>141</v>
      </c>
      <c r="C6613" s="103">
        <v>24</v>
      </c>
      <c r="D6613" s="103">
        <v>11682</v>
      </c>
      <c r="E6613" s="162">
        <v>44339</v>
      </c>
    </row>
    <row r="6614" spans="1:5" x14ac:dyDescent="0.2">
      <c r="A6614" s="103">
        <v>3867</v>
      </c>
      <c r="B6614" t="s">
        <v>144</v>
      </c>
      <c r="C6614" s="103">
        <v>20</v>
      </c>
      <c r="D6614" s="103">
        <v>13753</v>
      </c>
      <c r="E6614" s="162">
        <v>44339</v>
      </c>
    </row>
    <row r="6615" spans="1:5" x14ac:dyDescent="0.2">
      <c r="A6615" s="103">
        <v>3767</v>
      </c>
      <c r="B6615" t="s">
        <v>126</v>
      </c>
      <c r="C6615" s="103">
        <v>19</v>
      </c>
      <c r="D6615" s="103">
        <v>9305</v>
      </c>
      <c r="E6615" s="162">
        <v>44339</v>
      </c>
    </row>
    <row r="6616" spans="1:5" x14ac:dyDescent="0.2">
      <c r="A6616" s="103">
        <v>1601</v>
      </c>
      <c r="B6616" t="s">
        <v>81</v>
      </c>
      <c r="C6616" s="103">
        <v>18</v>
      </c>
      <c r="D6616" s="103">
        <v>8058</v>
      </c>
      <c r="E6616" s="162">
        <v>44339</v>
      </c>
    </row>
    <row r="6617" spans="1:5" x14ac:dyDescent="0.2">
      <c r="A6617" s="103">
        <v>1636</v>
      </c>
      <c r="B6617" t="s">
        <v>82</v>
      </c>
      <c r="C6617" s="103">
        <v>18</v>
      </c>
      <c r="D6617" s="103">
        <v>8477</v>
      </c>
      <c r="E6617" s="162">
        <v>44339</v>
      </c>
    </row>
    <row r="6618" spans="1:5" x14ac:dyDescent="0.2">
      <c r="A6618" s="103">
        <v>3791</v>
      </c>
      <c r="B6618" t="s">
        <v>143</v>
      </c>
      <c r="C6618" s="103">
        <v>18</v>
      </c>
      <c r="D6618" s="103">
        <v>5656</v>
      </c>
      <c r="E6618" s="162">
        <v>44339</v>
      </c>
    </row>
    <row r="6619" spans="1:5" x14ac:dyDescent="0.2">
      <c r="A6619" s="103">
        <v>3752</v>
      </c>
      <c r="B6619" t="s">
        <v>142</v>
      </c>
      <c r="C6619" s="103">
        <v>17</v>
      </c>
      <c r="D6619" s="103">
        <v>9704</v>
      </c>
      <c r="E6619" s="162">
        <v>44339</v>
      </c>
    </row>
    <row r="6620" spans="1:5" x14ac:dyDescent="0.2">
      <c r="A6620" s="103">
        <v>3859</v>
      </c>
      <c r="B6620" t="s">
        <v>117</v>
      </c>
      <c r="C6620" s="103">
        <v>17</v>
      </c>
      <c r="D6620" s="103">
        <v>6021</v>
      </c>
      <c r="E6620" s="162">
        <v>44339</v>
      </c>
    </row>
    <row r="6621" spans="1:5" x14ac:dyDescent="0.2">
      <c r="A6621" s="103">
        <v>3776</v>
      </c>
      <c r="B6621" t="s">
        <v>134</v>
      </c>
      <c r="C6621" s="103">
        <v>17</v>
      </c>
      <c r="D6621" s="103">
        <v>11656</v>
      </c>
      <c r="E6621" s="162">
        <v>44339</v>
      </c>
    </row>
    <row r="6622" spans="1:5" x14ac:dyDescent="0.2">
      <c r="A6622" s="103">
        <v>3860</v>
      </c>
      <c r="B6622" t="s">
        <v>115</v>
      </c>
      <c r="C6622" s="103">
        <v>16</v>
      </c>
      <c r="D6622" s="103">
        <v>7602</v>
      </c>
      <c r="E6622" s="162">
        <v>44339</v>
      </c>
    </row>
    <row r="6623" spans="1:5" x14ac:dyDescent="0.2">
      <c r="A6623" s="103">
        <v>3795</v>
      </c>
      <c r="B6623" t="s">
        <v>138</v>
      </c>
      <c r="C6623" s="103">
        <v>16</v>
      </c>
      <c r="D6623" s="103">
        <v>8990</v>
      </c>
      <c r="E6623" s="162">
        <v>44339</v>
      </c>
    </row>
    <row r="6624" spans="1:5" x14ac:dyDescent="0.2">
      <c r="A6624" s="103">
        <v>3743</v>
      </c>
      <c r="B6624" t="s">
        <v>131</v>
      </c>
      <c r="C6624" s="103">
        <v>16</v>
      </c>
      <c r="D6624" s="103">
        <v>5769</v>
      </c>
      <c r="E6624" s="162">
        <v>44339</v>
      </c>
    </row>
    <row r="6625" spans="1:5" x14ac:dyDescent="0.2">
      <c r="A6625" s="103">
        <v>3736</v>
      </c>
      <c r="B6625" t="s">
        <v>146</v>
      </c>
      <c r="C6625" s="103">
        <v>16</v>
      </c>
      <c r="D6625" s="103">
        <v>7902</v>
      </c>
      <c r="E6625" s="162">
        <v>44339</v>
      </c>
    </row>
    <row r="6626" spans="1:5" x14ac:dyDescent="0.2">
      <c r="A6626" s="103">
        <v>3797</v>
      </c>
      <c r="B6626" t="s">
        <v>112</v>
      </c>
      <c r="C6626" s="103">
        <v>15</v>
      </c>
      <c r="D6626" s="103">
        <v>6481</v>
      </c>
      <c r="E6626" s="162">
        <v>44339</v>
      </c>
    </row>
    <row r="6627" spans="1:5" x14ac:dyDescent="0.2">
      <c r="A6627" s="103">
        <v>3873</v>
      </c>
      <c r="B6627" t="s">
        <v>132</v>
      </c>
      <c r="C6627" s="103">
        <v>15</v>
      </c>
      <c r="D6627" s="103">
        <v>8492</v>
      </c>
      <c r="E6627" s="162">
        <v>44339</v>
      </c>
    </row>
    <row r="6628" spans="1:5" x14ac:dyDescent="0.2">
      <c r="A6628" s="103">
        <v>3787</v>
      </c>
      <c r="B6628" t="s">
        <v>128</v>
      </c>
      <c r="C6628" s="103">
        <v>14</v>
      </c>
      <c r="D6628" s="103">
        <v>9409</v>
      </c>
      <c r="E6628" s="162">
        <v>44339</v>
      </c>
    </row>
    <row r="6629" spans="1:5" x14ac:dyDescent="0.2">
      <c r="A6629" s="103">
        <v>1626</v>
      </c>
      <c r="B6629" t="s">
        <v>79</v>
      </c>
      <c r="C6629" s="103">
        <v>13</v>
      </c>
      <c r="D6629" s="103">
        <v>9966</v>
      </c>
      <c r="E6629" s="162">
        <v>44339</v>
      </c>
    </row>
    <row r="6630" spans="1:5" x14ac:dyDescent="0.2">
      <c r="A6630" s="103">
        <v>1619</v>
      </c>
      <c r="B6630" t="s">
        <v>83</v>
      </c>
      <c r="C6630" s="103">
        <v>13</v>
      </c>
      <c r="D6630" s="103">
        <v>6797</v>
      </c>
      <c r="E6630" s="162">
        <v>44339</v>
      </c>
    </row>
    <row r="6631" spans="1:5" x14ac:dyDescent="0.2">
      <c r="A6631" s="103">
        <v>1603</v>
      </c>
      <c r="B6631" t="s">
        <v>89</v>
      </c>
      <c r="C6631" s="103">
        <v>4</v>
      </c>
      <c r="D6631" s="103">
        <v>1223</v>
      </c>
      <c r="E6631" s="162">
        <v>44339</v>
      </c>
    </row>
    <row r="6632" spans="1:5" x14ac:dyDescent="0.2">
      <c r="A6632" s="103">
        <v>3722</v>
      </c>
      <c r="B6632" t="s">
        <v>99</v>
      </c>
      <c r="C6632" s="103">
        <v>73</v>
      </c>
      <c r="D6632" s="103">
        <v>9348</v>
      </c>
      <c r="E6632" s="162">
        <v>44340</v>
      </c>
    </row>
    <row r="6633" spans="1:5" x14ac:dyDescent="0.2">
      <c r="A6633" s="103">
        <v>5613</v>
      </c>
      <c r="B6633" t="s">
        <v>104</v>
      </c>
      <c r="C6633" s="103">
        <v>62</v>
      </c>
      <c r="D6633" s="103">
        <v>7990</v>
      </c>
      <c r="E6633" s="162">
        <v>44340</v>
      </c>
    </row>
    <row r="6634" spans="1:5" x14ac:dyDescent="0.2">
      <c r="A6634" s="103">
        <v>3849</v>
      </c>
      <c r="B6634" t="s">
        <v>147</v>
      </c>
      <c r="C6634" s="103">
        <v>50</v>
      </c>
      <c r="D6634" s="103">
        <v>12705</v>
      </c>
      <c r="E6634" s="162">
        <v>44340</v>
      </c>
    </row>
    <row r="6635" spans="1:5" x14ac:dyDescent="0.2">
      <c r="A6635" s="103">
        <v>3797</v>
      </c>
      <c r="B6635" t="s">
        <v>112</v>
      </c>
      <c r="C6635" s="103">
        <v>42</v>
      </c>
      <c r="D6635" s="103">
        <v>8547</v>
      </c>
      <c r="E6635" s="162">
        <v>44340</v>
      </c>
    </row>
    <row r="6636" spans="1:5" x14ac:dyDescent="0.2">
      <c r="A6636" s="103">
        <v>3751</v>
      </c>
      <c r="B6636" t="s">
        <v>111</v>
      </c>
      <c r="C6636" s="103">
        <v>40</v>
      </c>
      <c r="D6636" s="103">
        <v>14271</v>
      </c>
      <c r="E6636" s="162">
        <v>44340</v>
      </c>
    </row>
    <row r="6637" spans="1:5" x14ac:dyDescent="0.2">
      <c r="A6637" s="103">
        <v>3718</v>
      </c>
      <c r="B6637" t="s">
        <v>123</v>
      </c>
      <c r="C6637" s="103">
        <v>39</v>
      </c>
      <c r="D6637" s="103">
        <v>14130</v>
      </c>
      <c r="E6637" s="162">
        <v>44340</v>
      </c>
    </row>
    <row r="6638" spans="1:5" x14ac:dyDescent="0.2">
      <c r="A6638" s="103">
        <v>5606</v>
      </c>
      <c r="B6638" t="s">
        <v>108</v>
      </c>
      <c r="C6638" s="103">
        <v>35</v>
      </c>
      <c r="D6638" s="103">
        <v>7162</v>
      </c>
      <c r="E6638" s="162">
        <v>44340</v>
      </c>
    </row>
    <row r="6639" spans="1:5" x14ac:dyDescent="0.2">
      <c r="A6639" s="103">
        <v>3844</v>
      </c>
      <c r="B6639" t="s">
        <v>130</v>
      </c>
      <c r="C6639" s="103">
        <v>34</v>
      </c>
      <c r="D6639" s="103">
        <v>4999</v>
      </c>
      <c r="E6639" s="162">
        <v>44340</v>
      </c>
    </row>
    <row r="6640" spans="1:5" x14ac:dyDescent="0.2">
      <c r="A6640" s="103">
        <v>3753</v>
      </c>
      <c r="B6640" t="s">
        <v>129</v>
      </c>
      <c r="C6640" s="103">
        <v>33</v>
      </c>
      <c r="D6640" s="103">
        <v>13002</v>
      </c>
      <c r="E6640" s="162">
        <v>44340</v>
      </c>
    </row>
    <row r="6641" spans="1:5" x14ac:dyDescent="0.2">
      <c r="A6641" s="103">
        <v>3859</v>
      </c>
      <c r="B6641" t="s">
        <v>117</v>
      </c>
      <c r="C6641" s="103">
        <v>33</v>
      </c>
      <c r="D6641" s="103">
        <v>16733</v>
      </c>
      <c r="E6641" s="162">
        <v>44340</v>
      </c>
    </row>
    <row r="6642" spans="1:5" x14ac:dyDescent="0.2">
      <c r="A6642" s="103">
        <v>3873</v>
      </c>
      <c r="B6642" t="s">
        <v>132</v>
      </c>
      <c r="C6642" s="103">
        <v>32</v>
      </c>
      <c r="D6642" s="103">
        <v>12487</v>
      </c>
      <c r="E6642" s="162">
        <v>44340</v>
      </c>
    </row>
    <row r="6643" spans="1:5" x14ac:dyDescent="0.2">
      <c r="A6643" s="103">
        <v>3863</v>
      </c>
      <c r="B6643" t="s">
        <v>133</v>
      </c>
      <c r="C6643" s="103">
        <v>32</v>
      </c>
      <c r="D6643" s="103">
        <v>13650</v>
      </c>
      <c r="E6643" s="162">
        <v>44340</v>
      </c>
    </row>
    <row r="6644" spans="1:5" x14ac:dyDescent="0.2">
      <c r="A6644" s="103">
        <v>3784</v>
      </c>
      <c r="B6644" t="s">
        <v>136</v>
      </c>
      <c r="C6644" s="103">
        <v>32</v>
      </c>
      <c r="D6644" s="103">
        <v>10402</v>
      </c>
      <c r="E6644" s="162">
        <v>44340</v>
      </c>
    </row>
    <row r="6645" spans="1:5" x14ac:dyDescent="0.2">
      <c r="A6645" s="103">
        <v>5615</v>
      </c>
      <c r="B6645" t="s">
        <v>105</v>
      </c>
      <c r="C6645" s="103">
        <v>30</v>
      </c>
      <c r="D6645" s="103">
        <v>12484</v>
      </c>
      <c r="E6645" s="162">
        <v>44340</v>
      </c>
    </row>
    <row r="6646" spans="1:5" x14ac:dyDescent="0.2">
      <c r="A6646" s="103">
        <v>3752</v>
      </c>
      <c r="B6646" t="s">
        <v>142</v>
      </c>
      <c r="C6646" s="103">
        <v>29</v>
      </c>
      <c r="D6646" s="103">
        <v>13855</v>
      </c>
      <c r="E6646" s="162">
        <v>44340</v>
      </c>
    </row>
    <row r="6647" spans="1:5" x14ac:dyDescent="0.2">
      <c r="A6647" s="103">
        <v>3776</v>
      </c>
      <c r="B6647" t="s">
        <v>134</v>
      </c>
      <c r="C6647" s="103">
        <v>29</v>
      </c>
      <c r="D6647" s="103">
        <v>13678</v>
      </c>
      <c r="E6647" s="162">
        <v>44340</v>
      </c>
    </row>
    <row r="6648" spans="1:5" x14ac:dyDescent="0.2">
      <c r="A6648" s="103">
        <v>3843</v>
      </c>
      <c r="B6648" t="s">
        <v>125</v>
      </c>
      <c r="C6648" s="103">
        <v>28</v>
      </c>
      <c r="D6648" s="103">
        <v>7189</v>
      </c>
      <c r="E6648" s="162">
        <v>44340</v>
      </c>
    </row>
    <row r="6649" spans="1:5" x14ac:dyDescent="0.2">
      <c r="A6649" s="103">
        <v>3742</v>
      </c>
      <c r="B6649" t="s">
        <v>121</v>
      </c>
      <c r="C6649" s="103">
        <v>27</v>
      </c>
      <c r="D6649" s="103">
        <v>13357</v>
      </c>
      <c r="E6649" s="162">
        <v>44340</v>
      </c>
    </row>
    <row r="6650" spans="1:5" x14ac:dyDescent="0.2">
      <c r="A6650" s="103">
        <v>3723</v>
      </c>
      <c r="B6650" t="s">
        <v>113</v>
      </c>
      <c r="C6650" s="103">
        <v>25</v>
      </c>
      <c r="D6650" s="103">
        <v>14677</v>
      </c>
      <c r="E6650" s="162">
        <v>44340</v>
      </c>
    </row>
    <row r="6651" spans="1:5" x14ac:dyDescent="0.2">
      <c r="A6651" s="103">
        <v>3787</v>
      </c>
      <c r="B6651" t="s">
        <v>128</v>
      </c>
      <c r="C6651" s="103">
        <v>25</v>
      </c>
      <c r="D6651" s="103">
        <v>15571</v>
      </c>
      <c r="E6651" s="162">
        <v>44340</v>
      </c>
    </row>
    <row r="6652" spans="1:5" x14ac:dyDescent="0.2">
      <c r="A6652" s="103">
        <v>3846</v>
      </c>
      <c r="B6652" t="s">
        <v>120</v>
      </c>
      <c r="C6652" s="103">
        <v>25</v>
      </c>
      <c r="D6652" s="103">
        <v>11717</v>
      </c>
      <c r="E6652" s="162">
        <v>44340</v>
      </c>
    </row>
    <row r="6653" spans="1:5" x14ac:dyDescent="0.2">
      <c r="A6653" s="103">
        <v>3737</v>
      </c>
      <c r="B6653" t="s">
        <v>145</v>
      </c>
      <c r="C6653" s="103">
        <v>25</v>
      </c>
      <c r="D6653" s="103">
        <v>17232</v>
      </c>
      <c r="E6653" s="162">
        <v>44340</v>
      </c>
    </row>
    <row r="6654" spans="1:5" x14ac:dyDescent="0.2">
      <c r="A6654" s="103">
        <v>3743</v>
      </c>
      <c r="B6654" t="s">
        <v>131</v>
      </c>
      <c r="C6654" s="103">
        <v>25</v>
      </c>
      <c r="D6654" s="103">
        <v>11932</v>
      </c>
      <c r="E6654" s="162">
        <v>44340</v>
      </c>
    </row>
    <row r="6655" spans="1:5" x14ac:dyDescent="0.2">
      <c r="A6655" s="103">
        <v>3860</v>
      </c>
      <c r="B6655" t="s">
        <v>115</v>
      </c>
      <c r="C6655" s="103">
        <v>24</v>
      </c>
      <c r="D6655" s="103">
        <v>11598</v>
      </c>
      <c r="E6655" s="162">
        <v>44340</v>
      </c>
    </row>
    <row r="6656" spans="1:5" x14ac:dyDescent="0.2">
      <c r="A6656" s="103">
        <v>3867</v>
      </c>
      <c r="B6656" t="s">
        <v>144</v>
      </c>
      <c r="C6656" s="103">
        <v>24</v>
      </c>
      <c r="D6656" s="103">
        <v>14532</v>
      </c>
      <c r="E6656" s="162">
        <v>44340</v>
      </c>
    </row>
    <row r="6657" spans="1:5" x14ac:dyDescent="0.2">
      <c r="A6657" s="103">
        <v>3780</v>
      </c>
      <c r="B6657" t="s">
        <v>148</v>
      </c>
      <c r="C6657" s="103">
        <v>24</v>
      </c>
      <c r="D6657" s="103">
        <v>10383</v>
      </c>
      <c r="E6657" s="162">
        <v>44340</v>
      </c>
    </row>
    <row r="6658" spans="1:5" x14ac:dyDescent="0.2">
      <c r="A6658" s="103">
        <v>5605</v>
      </c>
      <c r="B6658" t="s">
        <v>101</v>
      </c>
      <c r="C6658" s="103">
        <v>23</v>
      </c>
      <c r="D6658" s="103">
        <v>9540</v>
      </c>
      <c r="E6658" s="162">
        <v>44340</v>
      </c>
    </row>
    <row r="6659" spans="1:5" x14ac:dyDescent="0.2">
      <c r="A6659" s="103">
        <v>5602</v>
      </c>
      <c r="B6659" t="s">
        <v>107</v>
      </c>
      <c r="C6659" s="103">
        <v>23</v>
      </c>
      <c r="D6659" s="103">
        <v>10965</v>
      </c>
      <c r="E6659" s="162">
        <v>44340</v>
      </c>
    </row>
    <row r="6660" spans="1:5" x14ac:dyDescent="0.2">
      <c r="A6660" s="103">
        <v>3824</v>
      </c>
      <c r="B6660" t="s">
        <v>135</v>
      </c>
      <c r="C6660" s="103">
        <v>23</v>
      </c>
      <c r="D6660" s="103">
        <v>13807</v>
      </c>
      <c r="E6660" s="162">
        <v>44340</v>
      </c>
    </row>
    <row r="6661" spans="1:5" x14ac:dyDescent="0.2">
      <c r="A6661" s="103">
        <v>3767</v>
      </c>
      <c r="B6661" t="s">
        <v>126</v>
      </c>
      <c r="C6661" s="103">
        <v>22</v>
      </c>
      <c r="D6661" s="103">
        <v>10705</v>
      </c>
      <c r="E6661" s="162">
        <v>44340</v>
      </c>
    </row>
    <row r="6662" spans="1:5" x14ac:dyDescent="0.2">
      <c r="A6662" s="103">
        <v>5621</v>
      </c>
      <c r="B6662" t="s">
        <v>100</v>
      </c>
      <c r="C6662" s="103">
        <v>22</v>
      </c>
      <c r="D6662" s="103">
        <v>5351</v>
      </c>
      <c r="E6662" s="162">
        <v>44340</v>
      </c>
    </row>
    <row r="6663" spans="1:5" x14ac:dyDescent="0.2">
      <c r="A6663" s="103">
        <v>3760</v>
      </c>
      <c r="B6663" t="s">
        <v>114</v>
      </c>
      <c r="C6663" s="103">
        <v>22</v>
      </c>
      <c r="D6663" s="103">
        <v>11468</v>
      </c>
      <c r="E6663" s="162">
        <v>44340</v>
      </c>
    </row>
    <row r="6664" spans="1:5" x14ac:dyDescent="0.2">
      <c r="A6664" s="103">
        <v>3736</v>
      </c>
      <c r="B6664" t="s">
        <v>146</v>
      </c>
      <c r="C6664" s="103">
        <v>21</v>
      </c>
      <c r="D6664" s="103">
        <v>9578</v>
      </c>
      <c r="E6664" s="162">
        <v>44340</v>
      </c>
    </row>
    <row r="6665" spans="1:5" x14ac:dyDescent="0.2">
      <c r="A6665" s="103">
        <v>3842</v>
      </c>
      <c r="B6665" t="s">
        <v>137</v>
      </c>
      <c r="C6665" s="103">
        <v>20</v>
      </c>
      <c r="D6665" s="103">
        <v>10001</v>
      </c>
      <c r="E6665" s="162">
        <v>44340</v>
      </c>
    </row>
    <row r="6666" spans="1:5" x14ac:dyDescent="0.2">
      <c r="A6666" s="103">
        <v>1605</v>
      </c>
      <c r="B6666" t="s">
        <v>80</v>
      </c>
      <c r="C6666" s="103">
        <v>19</v>
      </c>
      <c r="D6666" s="103">
        <v>8595</v>
      </c>
      <c r="E6666" s="162">
        <v>44340</v>
      </c>
    </row>
    <row r="6667" spans="1:5" x14ac:dyDescent="0.2">
      <c r="A6667" s="103">
        <v>5617</v>
      </c>
      <c r="B6667" t="s">
        <v>103</v>
      </c>
      <c r="C6667" s="103">
        <v>19</v>
      </c>
      <c r="D6667" s="103">
        <v>9794</v>
      </c>
      <c r="E6667" s="162">
        <v>44340</v>
      </c>
    </row>
    <row r="6668" spans="1:5" x14ac:dyDescent="0.2">
      <c r="A6668" s="103">
        <v>1608</v>
      </c>
      <c r="B6668" t="s">
        <v>78</v>
      </c>
      <c r="C6668" s="103">
        <v>18</v>
      </c>
      <c r="D6668" s="103">
        <v>6506</v>
      </c>
      <c r="E6668" s="162">
        <v>44340</v>
      </c>
    </row>
    <row r="6669" spans="1:5" x14ac:dyDescent="0.2">
      <c r="A6669" s="103">
        <v>3791</v>
      </c>
      <c r="B6669" t="s">
        <v>143</v>
      </c>
      <c r="C6669" s="103">
        <v>18</v>
      </c>
      <c r="D6669" s="103">
        <v>9990</v>
      </c>
      <c r="E6669" s="162">
        <v>44340</v>
      </c>
    </row>
    <row r="6670" spans="1:5" x14ac:dyDescent="0.2">
      <c r="A6670" s="103">
        <v>5620</v>
      </c>
      <c r="B6670" t="s">
        <v>110</v>
      </c>
      <c r="C6670" s="103">
        <v>18</v>
      </c>
      <c r="D6670" s="103">
        <v>6869</v>
      </c>
      <c r="E6670" s="162">
        <v>44340</v>
      </c>
    </row>
    <row r="6671" spans="1:5" x14ac:dyDescent="0.2">
      <c r="A6671" s="103">
        <v>5619</v>
      </c>
      <c r="B6671" t="s">
        <v>102</v>
      </c>
      <c r="C6671" s="103">
        <v>15</v>
      </c>
      <c r="D6671" s="103">
        <v>7412</v>
      </c>
      <c r="E6671" s="162">
        <v>44340</v>
      </c>
    </row>
    <row r="6672" spans="1:5" x14ac:dyDescent="0.2">
      <c r="A6672" s="103">
        <v>3765</v>
      </c>
      <c r="B6672" t="s">
        <v>119</v>
      </c>
      <c r="C6672" s="103">
        <v>15</v>
      </c>
      <c r="D6672" s="103">
        <v>8245</v>
      </c>
      <c r="E6672" s="162">
        <v>44340</v>
      </c>
    </row>
    <row r="6673" spans="1:5" x14ac:dyDescent="0.2">
      <c r="A6673" s="103">
        <v>1626</v>
      </c>
      <c r="B6673" t="s">
        <v>79</v>
      </c>
      <c r="C6673" s="103">
        <v>14</v>
      </c>
      <c r="D6673" s="103">
        <v>4350</v>
      </c>
      <c r="E6673" s="162">
        <v>44340</v>
      </c>
    </row>
    <row r="6674" spans="1:5" x14ac:dyDescent="0.2">
      <c r="A6674" s="103">
        <v>1601</v>
      </c>
      <c r="B6674" t="s">
        <v>81</v>
      </c>
      <c r="C6674" s="103">
        <v>14</v>
      </c>
      <c r="D6674" s="103">
        <v>5395</v>
      </c>
      <c r="E6674" s="162">
        <v>44340</v>
      </c>
    </row>
    <row r="6675" spans="1:5" x14ac:dyDescent="0.2">
      <c r="A6675" s="103">
        <v>1619</v>
      </c>
      <c r="B6675" t="s">
        <v>83</v>
      </c>
      <c r="C6675" s="103">
        <v>13</v>
      </c>
      <c r="D6675" s="103">
        <v>7649</v>
      </c>
      <c r="E6675" s="162">
        <v>44340</v>
      </c>
    </row>
    <row r="6676" spans="1:5" x14ac:dyDescent="0.2">
      <c r="A6676" s="103">
        <v>1607</v>
      </c>
      <c r="B6676" t="s">
        <v>87</v>
      </c>
      <c r="C6676" s="103">
        <v>13</v>
      </c>
      <c r="D6676" s="103">
        <v>5200</v>
      </c>
      <c r="E6676" s="162">
        <v>44340</v>
      </c>
    </row>
    <row r="6677" spans="1:5" x14ac:dyDescent="0.2">
      <c r="A6677" s="103">
        <v>1602</v>
      </c>
      <c r="B6677" t="s">
        <v>88</v>
      </c>
      <c r="C6677" s="103">
        <v>13</v>
      </c>
      <c r="D6677" s="103">
        <v>5341</v>
      </c>
      <c r="E6677" s="162">
        <v>44340</v>
      </c>
    </row>
    <row r="6678" spans="1:5" x14ac:dyDescent="0.2">
      <c r="A6678" s="103">
        <v>3715</v>
      </c>
      <c r="B6678" t="s">
        <v>122</v>
      </c>
      <c r="C6678" s="103">
        <v>10</v>
      </c>
      <c r="D6678" s="103">
        <v>2981</v>
      </c>
      <c r="E6678" s="162">
        <v>44340</v>
      </c>
    </row>
    <row r="6679" spans="1:5" x14ac:dyDescent="0.2">
      <c r="A6679" s="103">
        <v>3795</v>
      </c>
      <c r="B6679" t="s">
        <v>138</v>
      </c>
      <c r="C6679" s="103">
        <v>8</v>
      </c>
      <c r="D6679" s="103">
        <v>3608</v>
      </c>
      <c r="E6679" s="162">
        <v>44340</v>
      </c>
    </row>
    <row r="6680" spans="1:5" x14ac:dyDescent="0.2">
      <c r="A6680" s="103">
        <v>1603</v>
      </c>
      <c r="B6680" t="s">
        <v>89</v>
      </c>
      <c r="C6680" s="103">
        <v>4</v>
      </c>
      <c r="D6680" s="103">
        <v>1121</v>
      </c>
      <c r="E6680" s="162">
        <v>44340</v>
      </c>
    </row>
    <row r="6681" spans="1:5" x14ac:dyDescent="0.2">
      <c r="A6681" s="103">
        <v>5614</v>
      </c>
      <c r="B6681" t="s">
        <v>106</v>
      </c>
      <c r="C6681" s="103">
        <v>43</v>
      </c>
      <c r="D6681" s="103">
        <v>7637</v>
      </c>
      <c r="E6681" s="162">
        <v>44341</v>
      </c>
    </row>
    <row r="6682" spans="1:5" x14ac:dyDescent="0.2">
      <c r="A6682" s="103">
        <v>5613</v>
      </c>
      <c r="B6682" t="s">
        <v>104</v>
      </c>
      <c r="C6682" s="103">
        <v>41</v>
      </c>
      <c r="D6682" s="103">
        <v>8364</v>
      </c>
      <c r="E6682" s="162">
        <v>44341</v>
      </c>
    </row>
    <row r="6683" spans="1:5" x14ac:dyDescent="0.2">
      <c r="A6683" s="103">
        <v>3751</v>
      </c>
      <c r="B6683" t="s">
        <v>111</v>
      </c>
      <c r="C6683" s="103">
        <v>38</v>
      </c>
      <c r="D6683" s="103">
        <v>14576</v>
      </c>
      <c r="E6683" s="162">
        <v>44341</v>
      </c>
    </row>
    <row r="6684" spans="1:5" x14ac:dyDescent="0.2">
      <c r="A6684" s="103">
        <v>3787</v>
      </c>
      <c r="B6684" t="s">
        <v>128</v>
      </c>
      <c r="C6684" s="103">
        <v>36</v>
      </c>
      <c r="D6684" s="103">
        <v>15826</v>
      </c>
      <c r="E6684" s="162">
        <v>44341</v>
      </c>
    </row>
    <row r="6685" spans="1:5" x14ac:dyDescent="0.2">
      <c r="A6685" s="103">
        <v>3718</v>
      </c>
      <c r="B6685" t="s">
        <v>123</v>
      </c>
      <c r="C6685" s="103">
        <v>35</v>
      </c>
      <c r="D6685" s="103">
        <v>17200</v>
      </c>
      <c r="E6685" s="162">
        <v>44341</v>
      </c>
    </row>
    <row r="6686" spans="1:5" x14ac:dyDescent="0.2">
      <c r="A6686" s="103">
        <v>3846</v>
      </c>
      <c r="B6686" t="s">
        <v>120</v>
      </c>
      <c r="C6686" s="103">
        <v>32</v>
      </c>
      <c r="D6686" s="103">
        <v>13161</v>
      </c>
      <c r="E6686" s="162">
        <v>44341</v>
      </c>
    </row>
    <row r="6687" spans="1:5" x14ac:dyDescent="0.2">
      <c r="A6687" s="103">
        <v>3742</v>
      </c>
      <c r="B6687" t="s">
        <v>121</v>
      </c>
      <c r="C6687" s="103">
        <v>32</v>
      </c>
      <c r="D6687" s="103">
        <v>13962</v>
      </c>
      <c r="E6687" s="162">
        <v>44341</v>
      </c>
    </row>
    <row r="6688" spans="1:5" x14ac:dyDescent="0.2">
      <c r="A6688" s="103">
        <v>3780</v>
      </c>
      <c r="B6688" t="s">
        <v>148</v>
      </c>
      <c r="C6688" s="103">
        <v>32</v>
      </c>
      <c r="D6688" s="103">
        <v>16410</v>
      </c>
      <c r="E6688" s="162">
        <v>44341</v>
      </c>
    </row>
    <row r="6689" spans="1:5" x14ac:dyDescent="0.2">
      <c r="A6689" s="103">
        <v>3860</v>
      </c>
      <c r="B6689" t="s">
        <v>115</v>
      </c>
      <c r="C6689" s="103">
        <v>30</v>
      </c>
      <c r="D6689" s="103">
        <v>14598</v>
      </c>
      <c r="E6689" s="162">
        <v>44341</v>
      </c>
    </row>
    <row r="6690" spans="1:5" x14ac:dyDescent="0.2">
      <c r="A6690" s="103">
        <v>3795</v>
      </c>
      <c r="B6690" t="s">
        <v>138</v>
      </c>
      <c r="C6690" s="103">
        <v>30</v>
      </c>
      <c r="D6690" s="103">
        <v>14087</v>
      </c>
      <c r="E6690" s="162">
        <v>44341</v>
      </c>
    </row>
    <row r="6691" spans="1:5" x14ac:dyDescent="0.2">
      <c r="A6691" s="103">
        <v>3761</v>
      </c>
      <c r="B6691" t="s">
        <v>140</v>
      </c>
      <c r="C6691" s="103">
        <v>30</v>
      </c>
      <c r="D6691" s="103">
        <v>13690</v>
      </c>
      <c r="E6691" s="162">
        <v>44341</v>
      </c>
    </row>
    <row r="6692" spans="1:5" x14ac:dyDescent="0.2">
      <c r="A6692" s="103">
        <v>3752</v>
      </c>
      <c r="B6692" t="s">
        <v>142</v>
      </c>
      <c r="C6692" s="103">
        <v>30</v>
      </c>
      <c r="D6692" s="103">
        <v>10715</v>
      </c>
      <c r="E6692" s="162">
        <v>44341</v>
      </c>
    </row>
    <row r="6693" spans="1:5" x14ac:dyDescent="0.2">
      <c r="A6693" s="103">
        <v>3873</v>
      </c>
      <c r="B6693" t="s">
        <v>132</v>
      </c>
      <c r="C6693" s="103">
        <v>30</v>
      </c>
      <c r="D6693" s="103">
        <v>10551</v>
      </c>
      <c r="E6693" s="162">
        <v>44341</v>
      </c>
    </row>
    <row r="6694" spans="1:5" x14ac:dyDescent="0.2">
      <c r="A6694" s="103">
        <v>3797</v>
      </c>
      <c r="B6694" t="s">
        <v>112</v>
      </c>
      <c r="C6694" s="103">
        <v>29</v>
      </c>
      <c r="D6694" s="103">
        <v>10040</v>
      </c>
      <c r="E6694" s="162">
        <v>44341</v>
      </c>
    </row>
    <row r="6695" spans="1:5" x14ac:dyDescent="0.2">
      <c r="A6695" s="103">
        <v>5606</v>
      </c>
      <c r="B6695" t="s">
        <v>108</v>
      </c>
      <c r="C6695" s="103">
        <v>29</v>
      </c>
      <c r="D6695" s="103">
        <v>7829</v>
      </c>
      <c r="E6695" s="162">
        <v>44341</v>
      </c>
    </row>
    <row r="6696" spans="1:5" x14ac:dyDescent="0.2">
      <c r="A6696" s="103">
        <v>3760</v>
      </c>
      <c r="B6696" t="s">
        <v>114</v>
      </c>
      <c r="C6696" s="103">
        <v>28</v>
      </c>
      <c r="D6696" s="103">
        <v>11336</v>
      </c>
      <c r="E6696" s="162">
        <v>44341</v>
      </c>
    </row>
    <row r="6697" spans="1:5" x14ac:dyDescent="0.2">
      <c r="A6697" s="103">
        <v>3842</v>
      </c>
      <c r="B6697" t="s">
        <v>137</v>
      </c>
      <c r="C6697" s="103">
        <v>27</v>
      </c>
      <c r="D6697" s="103">
        <v>11302</v>
      </c>
      <c r="E6697" s="162">
        <v>44341</v>
      </c>
    </row>
    <row r="6698" spans="1:5" x14ac:dyDescent="0.2">
      <c r="A6698" s="103">
        <v>3791</v>
      </c>
      <c r="B6698" t="s">
        <v>143</v>
      </c>
      <c r="C6698" s="103">
        <v>27</v>
      </c>
      <c r="D6698" s="103">
        <v>9639</v>
      </c>
      <c r="E6698" s="162">
        <v>44341</v>
      </c>
    </row>
    <row r="6699" spans="1:5" x14ac:dyDescent="0.2">
      <c r="A6699" s="103">
        <v>3863</v>
      </c>
      <c r="B6699" t="s">
        <v>133</v>
      </c>
      <c r="C6699" s="103">
        <v>27</v>
      </c>
      <c r="D6699" s="103">
        <v>15458</v>
      </c>
      <c r="E6699" s="162">
        <v>44341</v>
      </c>
    </row>
    <row r="6700" spans="1:5" x14ac:dyDescent="0.2">
      <c r="A6700" s="103">
        <v>3784</v>
      </c>
      <c r="B6700" t="s">
        <v>136</v>
      </c>
      <c r="C6700" s="103">
        <v>27</v>
      </c>
      <c r="D6700" s="103">
        <v>10482</v>
      </c>
      <c r="E6700" s="162">
        <v>44341</v>
      </c>
    </row>
    <row r="6701" spans="1:5" x14ac:dyDescent="0.2">
      <c r="A6701" s="103">
        <v>3767</v>
      </c>
      <c r="B6701" t="s">
        <v>126</v>
      </c>
      <c r="C6701" s="103">
        <v>25</v>
      </c>
      <c r="D6701" s="103">
        <v>11781</v>
      </c>
      <c r="E6701" s="162">
        <v>44341</v>
      </c>
    </row>
    <row r="6702" spans="1:5" x14ac:dyDescent="0.2">
      <c r="A6702" s="103">
        <v>5602</v>
      </c>
      <c r="B6702" t="s">
        <v>107</v>
      </c>
      <c r="C6702" s="103">
        <v>25</v>
      </c>
      <c r="D6702" s="103">
        <v>9361</v>
      </c>
      <c r="E6702" s="162">
        <v>44341</v>
      </c>
    </row>
    <row r="6703" spans="1:5" x14ac:dyDescent="0.2">
      <c r="A6703" s="103">
        <v>5617</v>
      </c>
      <c r="B6703" t="s">
        <v>103</v>
      </c>
      <c r="C6703" s="103">
        <v>24</v>
      </c>
      <c r="D6703" s="103">
        <v>9869</v>
      </c>
      <c r="E6703" s="162">
        <v>44341</v>
      </c>
    </row>
    <row r="6704" spans="1:5" x14ac:dyDescent="0.2">
      <c r="A6704" s="103">
        <v>3743</v>
      </c>
      <c r="B6704" t="s">
        <v>131</v>
      </c>
      <c r="C6704" s="103">
        <v>24</v>
      </c>
      <c r="D6704" s="103">
        <v>11953</v>
      </c>
      <c r="E6704" s="162">
        <v>44341</v>
      </c>
    </row>
    <row r="6705" spans="1:5" x14ac:dyDescent="0.2">
      <c r="A6705" s="103">
        <v>1608</v>
      </c>
      <c r="B6705" t="s">
        <v>78</v>
      </c>
      <c r="C6705" s="103">
        <v>23</v>
      </c>
      <c r="D6705" s="103">
        <v>10500</v>
      </c>
      <c r="E6705" s="162">
        <v>44341</v>
      </c>
    </row>
    <row r="6706" spans="1:5" x14ac:dyDescent="0.2">
      <c r="A6706" s="103">
        <v>1605</v>
      </c>
      <c r="B6706" t="s">
        <v>80</v>
      </c>
      <c r="C6706" s="103">
        <v>22</v>
      </c>
      <c r="D6706" s="103">
        <v>8340</v>
      </c>
      <c r="E6706" s="162">
        <v>44341</v>
      </c>
    </row>
    <row r="6707" spans="1:5" x14ac:dyDescent="0.2">
      <c r="A6707" s="103">
        <v>3843</v>
      </c>
      <c r="B6707" t="s">
        <v>125</v>
      </c>
      <c r="C6707" s="103">
        <v>22</v>
      </c>
      <c r="D6707" s="103">
        <v>12429</v>
      </c>
      <c r="E6707" s="162">
        <v>44341</v>
      </c>
    </row>
    <row r="6708" spans="1:5" x14ac:dyDescent="0.2">
      <c r="A6708" s="103">
        <v>1602</v>
      </c>
      <c r="B6708" t="s">
        <v>88</v>
      </c>
      <c r="C6708" s="103">
        <v>22</v>
      </c>
      <c r="D6708" s="103">
        <v>7775</v>
      </c>
      <c r="E6708" s="162">
        <v>44341</v>
      </c>
    </row>
    <row r="6709" spans="1:5" x14ac:dyDescent="0.2">
      <c r="A6709" s="103">
        <v>3824</v>
      </c>
      <c r="B6709" t="s">
        <v>135</v>
      </c>
      <c r="C6709" s="103">
        <v>22</v>
      </c>
      <c r="D6709" s="103">
        <v>14772</v>
      </c>
      <c r="E6709" s="162">
        <v>44341</v>
      </c>
    </row>
    <row r="6710" spans="1:5" x14ac:dyDescent="0.2">
      <c r="A6710" s="103">
        <v>5619</v>
      </c>
      <c r="B6710" t="s">
        <v>102</v>
      </c>
      <c r="C6710" s="103">
        <v>21</v>
      </c>
      <c r="D6710" s="103">
        <v>11305</v>
      </c>
      <c r="E6710" s="162">
        <v>44341</v>
      </c>
    </row>
    <row r="6711" spans="1:5" x14ac:dyDescent="0.2">
      <c r="A6711" s="103">
        <v>5615</v>
      </c>
      <c r="B6711" t="s">
        <v>105</v>
      </c>
      <c r="C6711" s="103">
        <v>21</v>
      </c>
      <c r="D6711" s="103">
        <v>9828</v>
      </c>
      <c r="E6711" s="162">
        <v>44341</v>
      </c>
    </row>
    <row r="6712" spans="1:5" x14ac:dyDescent="0.2">
      <c r="A6712" s="103">
        <v>3736</v>
      </c>
      <c r="B6712" t="s">
        <v>146</v>
      </c>
      <c r="C6712" s="103">
        <v>21</v>
      </c>
      <c r="D6712" s="103">
        <v>8927</v>
      </c>
      <c r="E6712" s="162">
        <v>44341</v>
      </c>
    </row>
    <row r="6713" spans="1:5" x14ac:dyDescent="0.2">
      <c r="A6713" s="103">
        <v>5605</v>
      </c>
      <c r="B6713" t="s">
        <v>101</v>
      </c>
      <c r="C6713" s="103">
        <v>20</v>
      </c>
      <c r="D6713" s="103">
        <v>10447</v>
      </c>
      <c r="E6713" s="162">
        <v>44341</v>
      </c>
    </row>
    <row r="6714" spans="1:5" x14ac:dyDescent="0.2">
      <c r="A6714" s="103">
        <v>3739</v>
      </c>
      <c r="B6714" t="s">
        <v>141</v>
      </c>
      <c r="C6714" s="103">
        <v>20</v>
      </c>
      <c r="D6714" s="103">
        <v>10357</v>
      </c>
      <c r="E6714" s="162">
        <v>44341</v>
      </c>
    </row>
    <row r="6715" spans="1:5" x14ac:dyDescent="0.2">
      <c r="A6715" s="103">
        <v>5620</v>
      </c>
      <c r="B6715" t="s">
        <v>110</v>
      </c>
      <c r="C6715" s="103">
        <v>20</v>
      </c>
      <c r="D6715" s="103">
        <v>8493</v>
      </c>
      <c r="E6715" s="162">
        <v>44341</v>
      </c>
    </row>
    <row r="6716" spans="1:5" x14ac:dyDescent="0.2">
      <c r="A6716" s="103">
        <v>3844</v>
      </c>
      <c r="B6716" t="s">
        <v>130</v>
      </c>
      <c r="C6716" s="103">
        <v>19</v>
      </c>
      <c r="D6716" s="103">
        <v>9097</v>
      </c>
      <c r="E6716" s="162">
        <v>44341</v>
      </c>
    </row>
    <row r="6717" spans="1:5" x14ac:dyDescent="0.2">
      <c r="A6717" s="103">
        <v>1607</v>
      </c>
      <c r="B6717" t="s">
        <v>87</v>
      </c>
      <c r="C6717" s="103">
        <v>19</v>
      </c>
      <c r="D6717" s="103">
        <v>5674</v>
      </c>
      <c r="E6717" s="162">
        <v>44341</v>
      </c>
    </row>
    <row r="6718" spans="1:5" x14ac:dyDescent="0.2">
      <c r="A6718" s="103">
        <v>1632</v>
      </c>
      <c r="B6718" t="s">
        <v>85</v>
      </c>
      <c r="C6718" s="103">
        <v>18</v>
      </c>
      <c r="D6718" s="103">
        <v>4783</v>
      </c>
      <c r="E6718" s="162">
        <v>44341</v>
      </c>
    </row>
    <row r="6719" spans="1:5" x14ac:dyDescent="0.2">
      <c r="A6719" s="103">
        <v>1636</v>
      </c>
      <c r="B6719" t="s">
        <v>82</v>
      </c>
      <c r="C6719" s="103">
        <v>16</v>
      </c>
      <c r="D6719" s="103">
        <v>5664</v>
      </c>
      <c r="E6719" s="162">
        <v>44341</v>
      </c>
    </row>
    <row r="6720" spans="1:5" x14ac:dyDescent="0.2">
      <c r="A6720" s="103">
        <v>3723</v>
      </c>
      <c r="B6720" t="s">
        <v>113</v>
      </c>
      <c r="C6720" s="103">
        <v>13</v>
      </c>
      <c r="D6720" s="103">
        <v>12667</v>
      </c>
      <c r="E6720" s="162">
        <v>44341</v>
      </c>
    </row>
    <row r="6721" spans="1:5" x14ac:dyDescent="0.2">
      <c r="A6721" s="103">
        <v>3765</v>
      </c>
      <c r="B6721" t="s">
        <v>119</v>
      </c>
      <c r="C6721" s="103">
        <v>12</v>
      </c>
      <c r="D6721" s="103">
        <v>11277</v>
      </c>
      <c r="E6721" s="162">
        <v>44341</v>
      </c>
    </row>
    <row r="6722" spans="1:5" x14ac:dyDescent="0.2">
      <c r="A6722" s="103">
        <v>5621</v>
      </c>
      <c r="B6722" t="s">
        <v>100</v>
      </c>
      <c r="C6722" s="103">
        <v>11</v>
      </c>
      <c r="D6722" s="103">
        <v>4925</v>
      </c>
      <c r="E6722" s="162">
        <v>44341</v>
      </c>
    </row>
    <row r="6723" spans="1:5" x14ac:dyDescent="0.2">
      <c r="A6723" s="103">
        <v>3715</v>
      </c>
      <c r="B6723" t="s">
        <v>122</v>
      </c>
      <c r="C6723" s="103">
        <v>11</v>
      </c>
      <c r="D6723" s="103">
        <v>4367</v>
      </c>
      <c r="E6723" s="162">
        <v>44341</v>
      </c>
    </row>
    <row r="6724" spans="1:5" x14ac:dyDescent="0.2">
      <c r="A6724" s="103">
        <v>1613</v>
      </c>
      <c r="B6724" t="s">
        <v>84</v>
      </c>
      <c r="C6724" s="103">
        <v>6</v>
      </c>
      <c r="D6724" s="103">
        <v>1915</v>
      </c>
      <c r="E6724" s="162">
        <v>44341</v>
      </c>
    </row>
    <row r="6725" spans="1:5" x14ac:dyDescent="0.2">
      <c r="A6725" s="103">
        <v>1608</v>
      </c>
      <c r="B6725" t="s">
        <v>78</v>
      </c>
      <c r="C6725" s="103">
        <v>85</v>
      </c>
      <c r="D6725" s="103">
        <v>16485</v>
      </c>
      <c r="E6725" s="162">
        <v>44342</v>
      </c>
    </row>
    <row r="6726" spans="1:5" x14ac:dyDescent="0.2">
      <c r="A6726" s="103">
        <v>3859</v>
      </c>
      <c r="B6726" t="s">
        <v>117</v>
      </c>
      <c r="C6726" s="103">
        <v>81</v>
      </c>
      <c r="D6726" s="103">
        <v>13662</v>
      </c>
      <c r="E6726" s="162">
        <v>44342</v>
      </c>
    </row>
    <row r="6727" spans="1:5" x14ac:dyDescent="0.2">
      <c r="A6727" s="103">
        <v>3860</v>
      </c>
      <c r="B6727" t="s">
        <v>115</v>
      </c>
      <c r="C6727" s="103">
        <v>59</v>
      </c>
      <c r="D6727" s="103">
        <v>14322</v>
      </c>
      <c r="E6727" s="162">
        <v>44342</v>
      </c>
    </row>
    <row r="6728" spans="1:5" x14ac:dyDescent="0.2">
      <c r="A6728" s="103">
        <v>3753</v>
      </c>
      <c r="B6728" t="s">
        <v>129</v>
      </c>
      <c r="C6728" s="103">
        <v>54</v>
      </c>
      <c r="D6728" s="103">
        <v>10760</v>
      </c>
      <c r="E6728" s="162">
        <v>44342</v>
      </c>
    </row>
    <row r="6729" spans="1:5" x14ac:dyDescent="0.2">
      <c r="A6729" s="103">
        <v>3873</v>
      </c>
      <c r="B6729" t="s">
        <v>132</v>
      </c>
      <c r="C6729" s="103">
        <v>53</v>
      </c>
      <c r="D6729" s="103">
        <v>15482</v>
      </c>
      <c r="E6729" s="162">
        <v>44342</v>
      </c>
    </row>
    <row r="6730" spans="1:5" x14ac:dyDescent="0.2">
      <c r="A6730" s="103">
        <v>3795</v>
      </c>
      <c r="B6730" t="s">
        <v>138</v>
      </c>
      <c r="C6730" s="103">
        <v>52</v>
      </c>
      <c r="D6730" s="103">
        <v>11040</v>
      </c>
      <c r="E6730" s="162">
        <v>44342</v>
      </c>
    </row>
    <row r="6731" spans="1:5" x14ac:dyDescent="0.2">
      <c r="A6731" s="103">
        <v>1604</v>
      </c>
      <c r="B6731" t="s">
        <v>86</v>
      </c>
      <c r="C6731" s="103">
        <v>52</v>
      </c>
      <c r="D6731" s="103">
        <v>8571</v>
      </c>
      <c r="E6731" s="162">
        <v>44342</v>
      </c>
    </row>
    <row r="6732" spans="1:5" x14ac:dyDescent="0.2">
      <c r="A6732" s="103">
        <v>1636</v>
      </c>
      <c r="B6732" t="s">
        <v>82</v>
      </c>
      <c r="C6732" s="103">
        <v>49</v>
      </c>
      <c r="D6732" s="103">
        <v>11158</v>
      </c>
      <c r="E6732" s="162">
        <v>44342</v>
      </c>
    </row>
    <row r="6733" spans="1:5" x14ac:dyDescent="0.2">
      <c r="A6733" s="103">
        <v>3842</v>
      </c>
      <c r="B6733" t="s">
        <v>137</v>
      </c>
      <c r="C6733" s="103">
        <v>46</v>
      </c>
      <c r="D6733" s="103">
        <v>10459</v>
      </c>
      <c r="E6733" s="162">
        <v>44342</v>
      </c>
    </row>
    <row r="6734" spans="1:5" x14ac:dyDescent="0.2">
      <c r="A6734" s="103">
        <v>1619</v>
      </c>
      <c r="B6734" t="s">
        <v>83</v>
      </c>
      <c r="C6734" s="103">
        <v>45</v>
      </c>
      <c r="D6734" s="103">
        <v>17877</v>
      </c>
      <c r="E6734" s="162">
        <v>44342</v>
      </c>
    </row>
    <row r="6735" spans="1:5" x14ac:dyDescent="0.2">
      <c r="A6735" s="103">
        <v>1602</v>
      </c>
      <c r="B6735" t="s">
        <v>88</v>
      </c>
      <c r="C6735" s="103">
        <v>42</v>
      </c>
      <c r="D6735" s="103">
        <v>10195</v>
      </c>
      <c r="E6735" s="162">
        <v>44342</v>
      </c>
    </row>
    <row r="6736" spans="1:5" x14ac:dyDescent="0.2">
      <c r="A6736" s="103">
        <v>5613</v>
      </c>
      <c r="B6736" t="s">
        <v>104</v>
      </c>
      <c r="C6736" s="103">
        <v>40</v>
      </c>
      <c r="D6736" s="103">
        <v>4548</v>
      </c>
      <c r="E6736" s="162">
        <v>44342</v>
      </c>
    </row>
    <row r="6737" spans="1:5" x14ac:dyDescent="0.2">
      <c r="A6737" s="103">
        <v>1601</v>
      </c>
      <c r="B6737" t="s">
        <v>81</v>
      </c>
      <c r="C6737" s="103">
        <v>38</v>
      </c>
      <c r="D6737" s="103">
        <v>11253</v>
      </c>
      <c r="E6737" s="162">
        <v>44342</v>
      </c>
    </row>
    <row r="6738" spans="1:5" x14ac:dyDescent="0.2">
      <c r="A6738" s="103">
        <v>3867</v>
      </c>
      <c r="B6738" t="s">
        <v>144</v>
      </c>
      <c r="C6738" s="103">
        <v>38</v>
      </c>
      <c r="D6738" s="103">
        <v>16425</v>
      </c>
      <c r="E6738" s="162">
        <v>44342</v>
      </c>
    </row>
    <row r="6739" spans="1:5" x14ac:dyDescent="0.2">
      <c r="A6739" s="103">
        <v>3761</v>
      </c>
      <c r="B6739" t="s">
        <v>140</v>
      </c>
      <c r="C6739" s="103">
        <v>36</v>
      </c>
      <c r="D6739" s="103">
        <v>15088</v>
      </c>
      <c r="E6739" s="162">
        <v>44342</v>
      </c>
    </row>
    <row r="6740" spans="1:5" x14ac:dyDescent="0.2">
      <c r="A6740" s="103">
        <v>3739</v>
      </c>
      <c r="B6740" t="s">
        <v>141</v>
      </c>
      <c r="C6740" s="103">
        <v>36</v>
      </c>
      <c r="D6740" s="103">
        <v>12216</v>
      </c>
      <c r="E6740" s="162">
        <v>44342</v>
      </c>
    </row>
    <row r="6741" spans="1:5" x14ac:dyDescent="0.2">
      <c r="A6741" s="103">
        <v>3791</v>
      </c>
      <c r="B6741" t="s">
        <v>143</v>
      </c>
      <c r="C6741" s="103">
        <v>36</v>
      </c>
      <c r="D6741" s="103">
        <v>9780</v>
      </c>
      <c r="E6741" s="162">
        <v>44342</v>
      </c>
    </row>
    <row r="6742" spans="1:5" x14ac:dyDescent="0.2">
      <c r="A6742" s="103">
        <v>3760</v>
      </c>
      <c r="B6742" t="s">
        <v>114</v>
      </c>
      <c r="C6742" s="103">
        <v>35</v>
      </c>
      <c r="D6742" s="103">
        <v>12934</v>
      </c>
      <c r="E6742" s="162">
        <v>44342</v>
      </c>
    </row>
    <row r="6743" spans="1:5" x14ac:dyDescent="0.2">
      <c r="A6743" s="103">
        <v>3743</v>
      </c>
      <c r="B6743" t="s">
        <v>131</v>
      </c>
      <c r="C6743" s="103">
        <v>35</v>
      </c>
      <c r="D6743" s="103">
        <v>17112</v>
      </c>
      <c r="E6743" s="162">
        <v>44342</v>
      </c>
    </row>
    <row r="6744" spans="1:5" x14ac:dyDescent="0.2">
      <c r="A6744" s="103">
        <v>3776</v>
      </c>
      <c r="B6744" t="s">
        <v>134</v>
      </c>
      <c r="C6744" s="103">
        <v>35</v>
      </c>
      <c r="D6744" s="103">
        <v>15574</v>
      </c>
      <c r="E6744" s="162">
        <v>44342</v>
      </c>
    </row>
    <row r="6745" spans="1:5" x14ac:dyDescent="0.2">
      <c r="A6745" s="103">
        <v>3787</v>
      </c>
      <c r="B6745" t="s">
        <v>128</v>
      </c>
      <c r="C6745" s="103">
        <v>33</v>
      </c>
      <c r="D6745" s="103">
        <v>14090</v>
      </c>
      <c r="E6745" s="162">
        <v>44342</v>
      </c>
    </row>
    <row r="6746" spans="1:5" x14ac:dyDescent="0.2">
      <c r="A6746" s="103">
        <v>3752</v>
      </c>
      <c r="B6746" t="s">
        <v>142</v>
      </c>
      <c r="C6746" s="103">
        <v>32</v>
      </c>
      <c r="D6746" s="103">
        <v>11072</v>
      </c>
      <c r="E6746" s="162">
        <v>44342</v>
      </c>
    </row>
    <row r="6747" spans="1:5" x14ac:dyDescent="0.2">
      <c r="A6747" s="103">
        <v>3737</v>
      </c>
      <c r="B6747" t="s">
        <v>145</v>
      </c>
      <c r="C6747" s="103">
        <v>32</v>
      </c>
      <c r="D6747" s="103">
        <v>17422</v>
      </c>
      <c r="E6747" s="162">
        <v>44342</v>
      </c>
    </row>
    <row r="6748" spans="1:5" x14ac:dyDescent="0.2">
      <c r="A6748" s="103">
        <v>3722</v>
      </c>
      <c r="B6748" t="s">
        <v>99</v>
      </c>
      <c r="C6748" s="103">
        <v>31</v>
      </c>
      <c r="D6748" s="103">
        <v>8662</v>
      </c>
      <c r="E6748" s="162">
        <v>44342</v>
      </c>
    </row>
    <row r="6749" spans="1:5" x14ac:dyDescent="0.2">
      <c r="A6749" s="103">
        <v>3849</v>
      </c>
      <c r="B6749" t="s">
        <v>147</v>
      </c>
      <c r="C6749" s="103">
        <v>31</v>
      </c>
      <c r="D6749" s="103">
        <v>7867</v>
      </c>
      <c r="E6749" s="162">
        <v>44342</v>
      </c>
    </row>
    <row r="6750" spans="1:5" x14ac:dyDescent="0.2">
      <c r="A6750" s="103">
        <v>3736</v>
      </c>
      <c r="B6750" t="s">
        <v>146</v>
      </c>
      <c r="C6750" s="103">
        <v>30</v>
      </c>
      <c r="D6750" s="103">
        <v>10634</v>
      </c>
      <c r="E6750" s="162">
        <v>44342</v>
      </c>
    </row>
    <row r="6751" spans="1:5" x14ac:dyDescent="0.2">
      <c r="A6751" s="103">
        <v>3718</v>
      </c>
      <c r="B6751" t="s">
        <v>123</v>
      </c>
      <c r="C6751" s="103">
        <v>29</v>
      </c>
      <c r="D6751" s="103">
        <v>9990</v>
      </c>
      <c r="E6751" s="162">
        <v>44342</v>
      </c>
    </row>
    <row r="6752" spans="1:5" x14ac:dyDescent="0.2">
      <c r="A6752" s="103">
        <v>1632</v>
      </c>
      <c r="B6752" t="s">
        <v>85</v>
      </c>
      <c r="C6752" s="103">
        <v>25</v>
      </c>
      <c r="D6752" s="103">
        <v>7122</v>
      </c>
      <c r="E6752" s="162">
        <v>44342</v>
      </c>
    </row>
    <row r="6753" spans="1:5" x14ac:dyDescent="0.2">
      <c r="A6753" s="103">
        <v>5614</v>
      </c>
      <c r="B6753" t="s">
        <v>106</v>
      </c>
      <c r="C6753" s="103">
        <v>25</v>
      </c>
      <c r="D6753" s="103">
        <v>7864</v>
      </c>
      <c r="E6753" s="162">
        <v>44342</v>
      </c>
    </row>
    <row r="6754" spans="1:5" x14ac:dyDescent="0.2">
      <c r="A6754" s="103">
        <v>3824</v>
      </c>
      <c r="B6754" t="s">
        <v>135</v>
      </c>
      <c r="C6754" s="103">
        <v>25</v>
      </c>
      <c r="D6754" s="103">
        <v>11329</v>
      </c>
      <c r="E6754" s="162">
        <v>44342</v>
      </c>
    </row>
    <row r="6755" spans="1:5" x14ac:dyDescent="0.2">
      <c r="A6755" s="103">
        <v>3846</v>
      </c>
      <c r="B6755" t="s">
        <v>120</v>
      </c>
      <c r="C6755" s="103">
        <v>24</v>
      </c>
      <c r="D6755" s="103">
        <v>8538</v>
      </c>
      <c r="E6755" s="162">
        <v>44342</v>
      </c>
    </row>
    <row r="6756" spans="1:5" x14ac:dyDescent="0.2">
      <c r="A6756" s="103">
        <v>3780</v>
      </c>
      <c r="B6756" t="s">
        <v>148</v>
      </c>
      <c r="C6756" s="103">
        <v>24</v>
      </c>
      <c r="D6756" s="103">
        <v>8632</v>
      </c>
      <c r="E6756" s="162">
        <v>44342</v>
      </c>
    </row>
    <row r="6757" spans="1:5" x14ac:dyDescent="0.2">
      <c r="A6757" s="103">
        <v>5615</v>
      </c>
      <c r="B6757" t="s">
        <v>105</v>
      </c>
      <c r="C6757" s="103">
        <v>23</v>
      </c>
      <c r="D6757" s="103">
        <v>8110</v>
      </c>
      <c r="E6757" s="162">
        <v>44342</v>
      </c>
    </row>
    <row r="6758" spans="1:5" x14ac:dyDescent="0.2">
      <c r="A6758" s="103">
        <v>5606</v>
      </c>
      <c r="B6758" t="s">
        <v>108</v>
      </c>
      <c r="C6758" s="103">
        <v>19</v>
      </c>
      <c r="D6758" s="103">
        <v>4594</v>
      </c>
      <c r="E6758" s="162">
        <v>44342</v>
      </c>
    </row>
    <row r="6759" spans="1:5" x14ac:dyDescent="0.2">
      <c r="A6759" s="103">
        <v>5605</v>
      </c>
      <c r="B6759" t="s">
        <v>101</v>
      </c>
      <c r="C6759" s="103">
        <v>17</v>
      </c>
      <c r="D6759" s="103">
        <v>9507</v>
      </c>
      <c r="E6759" s="162">
        <v>44342</v>
      </c>
    </row>
    <row r="6760" spans="1:5" x14ac:dyDescent="0.2">
      <c r="A6760" s="103">
        <v>5602</v>
      </c>
      <c r="B6760" t="s">
        <v>107</v>
      </c>
      <c r="C6760" s="103">
        <v>17</v>
      </c>
      <c r="D6760" s="103">
        <v>8694</v>
      </c>
      <c r="E6760" s="162">
        <v>44342</v>
      </c>
    </row>
    <row r="6761" spans="1:5" x14ac:dyDescent="0.2">
      <c r="A6761" s="103">
        <v>5603</v>
      </c>
      <c r="B6761" t="s">
        <v>109</v>
      </c>
      <c r="C6761" s="103">
        <v>17</v>
      </c>
      <c r="D6761" s="103">
        <v>3319</v>
      </c>
      <c r="E6761" s="162">
        <v>44342</v>
      </c>
    </row>
    <row r="6762" spans="1:5" x14ac:dyDescent="0.2">
      <c r="A6762" s="103">
        <v>5620</v>
      </c>
      <c r="B6762" t="s">
        <v>110</v>
      </c>
      <c r="C6762" s="103">
        <v>17</v>
      </c>
      <c r="D6762" s="103">
        <v>7580</v>
      </c>
      <c r="E6762" s="162">
        <v>44342</v>
      </c>
    </row>
    <row r="6763" spans="1:5" x14ac:dyDescent="0.2">
      <c r="A6763" s="103">
        <v>5621</v>
      </c>
      <c r="B6763" t="s">
        <v>100</v>
      </c>
      <c r="C6763" s="103">
        <v>15</v>
      </c>
      <c r="D6763" s="103">
        <v>5068</v>
      </c>
      <c r="E6763" s="162">
        <v>44342</v>
      </c>
    </row>
    <row r="6764" spans="1:5" x14ac:dyDescent="0.2">
      <c r="A6764" s="103">
        <v>5617</v>
      </c>
      <c r="B6764" t="s">
        <v>103</v>
      </c>
      <c r="C6764" s="103">
        <v>15</v>
      </c>
      <c r="D6764" s="103">
        <v>4380</v>
      </c>
      <c r="E6764" s="162">
        <v>44342</v>
      </c>
    </row>
    <row r="6765" spans="1:5" x14ac:dyDescent="0.2">
      <c r="A6765" s="103">
        <v>3843</v>
      </c>
      <c r="B6765" t="s">
        <v>125</v>
      </c>
      <c r="C6765" s="103">
        <v>14</v>
      </c>
      <c r="D6765" s="103">
        <v>7416</v>
      </c>
      <c r="E6765" s="162">
        <v>44342</v>
      </c>
    </row>
    <row r="6766" spans="1:5" x14ac:dyDescent="0.2">
      <c r="A6766" s="103">
        <v>1605</v>
      </c>
      <c r="B6766" t="s">
        <v>80</v>
      </c>
      <c r="C6766" s="103">
        <v>12</v>
      </c>
      <c r="D6766" s="103">
        <v>3607</v>
      </c>
      <c r="E6766" s="162">
        <v>44342</v>
      </c>
    </row>
    <row r="6767" spans="1:5" x14ac:dyDescent="0.2">
      <c r="A6767" s="103">
        <v>1613</v>
      </c>
      <c r="B6767" t="s">
        <v>84</v>
      </c>
      <c r="C6767" s="103">
        <v>12</v>
      </c>
      <c r="D6767" s="103">
        <v>4377</v>
      </c>
      <c r="E6767" s="162">
        <v>44342</v>
      </c>
    </row>
    <row r="6768" spans="1:5" x14ac:dyDescent="0.2">
      <c r="A6768" s="103">
        <v>3765</v>
      </c>
      <c r="B6768" t="s">
        <v>119</v>
      </c>
      <c r="C6768" s="103">
        <v>12</v>
      </c>
      <c r="D6768" s="103">
        <v>8985</v>
      </c>
      <c r="E6768" s="162">
        <v>44342</v>
      </c>
    </row>
    <row r="6769" spans="1:5" x14ac:dyDescent="0.2">
      <c r="A6769" s="103">
        <v>3844</v>
      </c>
      <c r="B6769" t="s">
        <v>130</v>
      </c>
      <c r="C6769" s="103">
        <v>11</v>
      </c>
      <c r="D6769" s="103">
        <v>6784</v>
      </c>
      <c r="E6769" s="162">
        <v>44342</v>
      </c>
    </row>
    <row r="6770" spans="1:5" x14ac:dyDescent="0.2">
      <c r="A6770" s="103">
        <v>3722</v>
      </c>
      <c r="B6770" t="s">
        <v>99</v>
      </c>
      <c r="C6770" s="103">
        <v>46</v>
      </c>
      <c r="D6770" s="103">
        <v>10288</v>
      </c>
      <c r="E6770" s="162">
        <v>44343</v>
      </c>
    </row>
    <row r="6771" spans="1:5" x14ac:dyDescent="0.2">
      <c r="A6771" s="103">
        <v>5613</v>
      </c>
      <c r="B6771" t="s">
        <v>104</v>
      </c>
      <c r="C6771" s="103">
        <v>43</v>
      </c>
      <c r="D6771" s="103">
        <v>6711</v>
      </c>
      <c r="E6771" s="162">
        <v>44343</v>
      </c>
    </row>
    <row r="6772" spans="1:5" x14ac:dyDescent="0.2">
      <c r="A6772" s="103">
        <v>3718</v>
      </c>
      <c r="B6772" t="s">
        <v>123</v>
      </c>
      <c r="C6772" s="103">
        <v>41</v>
      </c>
      <c r="D6772" s="103">
        <v>14144</v>
      </c>
      <c r="E6772" s="162">
        <v>44343</v>
      </c>
    </row>
    <row r="6773" spans="1:5" x14ac:dyDescent="0.2">
      <c r="A6773" s="103">
        <v>3849</v>
      </c>
      <c r="B6773" t="s">
        <v>147</v>
      </c>
      <c r="C6773" s="103">
        <v>38</v>
      </c>
      <c r="D6773" s="103">
        <v>8931</v>
      </c>
      <c r="E6773" s="162">
        <v>44343</v>
      </c>
    </row>
    <row r="6774" spans="1:5" x14ac:dyDescent="0.2">
      <c r="A6774" s="103">
        <v>3752</v>
      </c>
      <c r="B6774" t="s">
        <v>142</v>
      </c>
      <c r="C6774" s="103">
        <v>35</v>
      </c>
      <c r="D6774" s="103">
        <v>17047</v>
      </c>
      <c r="E6774" s="162">
        <v>44343</v>
      </c>
    </row>
    <row r="6775" spans="1:5" x14ac:dyDescent="0.2">
      <c r="A6775" s="103">
        <v>3723</v>
      </c>
      <c r="B6775" t="s">
        <v>113</v>
      </c>
      <c r="C6775" s="103">
        <v>33</v>
      </c>
      <c r="D6775" s="103">
        <v>15184</v>
      </c>
      <c r="E6775" s="162">
        <v>44343</v>
      </c>
    </row>
    <row r="6776" spans="1:5" x14ac:dyDescent="0.2">
      <c r="A6776" s="103">
        <v>3863</v>
      </c>
      <c r="B6776" t="s">
        <v>133</v>
      </c>
      <c r="C6776" s="103">
        <v>33</v>
      </c>
      <c r="D6776" s="103">
        <v>16299</v>
      </c>
      <c r="E6776" s="162">
        <v>44343</v>
      </c>
    </row>
    <row r="6777" spans="1:5" x14ac:dyDescent="0.2">
      <c r="A6777" s="103">
        <v>3859</v>
      </c>
      <c r="B6777" t="s">
        <v>117</v>
      </c>
      <c r="C6777" s="103">
        <v>32</v>
      </c>
      <c r="D6777" s="103">
        <v>15303</v>
      </c>
      <c r="E6777" s="162">
        <v>44343</v>
      </c>
    </row>
    <row r="6778" spans="1:5" x14ac:dyDescent="0.2">
      <c r="A6778" s="103">
        <v>3753</v>
      </c>
      <c r="B6778" t="s">
        <v>129</v>
      </c>
      <c r="C6778" s="103">
        <v>31</v>
      </c>
      <c r="D6778" s="103">
        <v>15374</v>
      </c>
      <c r="E6778" s="162">
        <v>44343</v>
      </c>
    </row>
    <row r="6779" spans="1:5" x14ac:dyDescent="0.2">
      <c r="A6779" s="103">
        <v>3824</v>
      </c>
      <c r="B6779" t="s">
        <v>135</v>
      </c>
      <c r="C6779" s="103">
        <v>28</v>
      </c>
      <c r="D6779" s="103">
        <v>13857</v>
      </c>
      <c r="E6779" s="162">
        <v>44343</v>
      </c>
    </row>
    <row r="6780" spans="1:5" x14ac:dyDescent="0.2">
      <c r="A6780" s="103">
        <v>3780</v>
      </c>
      <c r="B6780" t="s">
        <v>148</v>
      </c>
      <c r="C6780" s="103">
        <v>28</v>
      </c>
      <c r="D6780" s="103">
        <v>13127</v>
      </c>
      <c r="E6780" s="162">
        <v>44343</v>
      </c>
    </row>
    <row r="6781" spans="1:5" x14ac:dyDescent="0.2">
      <c r="A6781" s="103">
        <v>3776</v>
      </c>
      <c r="B6781" t="s">
        <v>134</v>
      </c>
      <c r="C6781" s="103">
        <v>27</v>
      </c>
      <c r="D6781" s="103">
        <v>12681</v>
      </c>
      <c r="E6781" s="162">
        <v>44343</v>
      </c>
    </row>
    <row r="6782" spans="1:5" x14ac:dyDescent="0.2">
      <c r="A6782" s="103">
        <v>5614</v>
      </c>
      <c r="B6782" t="s">
        <v>106</v>
      </c>
      <c r="C6782" s="103">
        <v>26</v>
      </c>
      <c r="D6782" s="103">
        <v>7242</v>
      </c>
      <c r="E6782" s="162">
        <v>44343</v>
      </c>
    </row>
    <row r="6783" spans="1:5" x14ac:dyDescent="0.2">
      <c r="A6783" s="103">
        <v>3751</v>
      </c>
      <c r="B6783" t="s">
        <v>111</v>
      </c>
      <c r="C6783" s="103">
        <v>25</v>
      </c>
      <c r="D6783" s="103">
        <v>11153</v>
      </c>
      <c r="E6783" s="162">
        <v>44343</v>
      </c>
    </row>
    <row r="6784" spans="1:5" x14ac:dyDescent="0.2">
      <c r="A6784" s="103">
        <v>3742</v>
      </c>
      <c r="B6784" t="s">
        <v>121</v>
      </c>
      <c r="C6784" s="103">
        <v>24</v>
      </c>
      <c r="D6784" s="103">
        <v>7874</v>
      </c>
      <c r="E6784" s="162">
        <v>44343</v>
      </c>
    </row>
    <row r="6785" spans="1:5" x14ac:dyDescent="0.2">
      <c r="A6785" s="103">
        <v>3795</v>
      </c>
      <c r="B6785" t="s">
        <v>138</v>
      </c>
      <c r="C6785" s="103">
        <v>23</v>
      </c>
      <c r="D6785" s="103">
        <v>9122</v>
      </c>
      <c r="E6785" s="162">
        <v>44343</v>
      </c>
    </row>
    <row r="6786" spans="1:5" x14ac:dyDescent="0.2">
      <c r="A6786" s="103">
        <v>3761</v>
      </c>
      <c r="B6786" t="s">
        <v>140</v>
      </c>
      <c r="C6786" s="103">
        <v>23</v>
      </c>
      <c r="D6786" s="103">
        <v>12645</v>
      </c>
      <c r="E6786" s="162">
        <v>44343</v>
      </c>
    </row>
    <row r="6787" spans="1:5" x14ac:dyDescent="0.2">
      <c r="A6787" s="103">
        <v>3739</v>
      </c>
      <c r="B6787" t="s">
        <v>141</v>
      </c>
      <c r="C6787" s="103">
        <v>22</v>
      </c>
      <c r="D6787" s="103">
        <v>8355</v>
      </c>
      <c r="E6787" s="162">
        <v>44343</v>
      </c>
    </row>
    <row r="6788" spans="1:5" x14ac:dyDescent="0.2">
      <c r="A6788" s="103">
        <v>3767</v>
      </c>
      <c r="B6788" t="s">
        <v>126</v>
      </c>
      <c r="C6788" s="103">
        <v>21</v>
      </c>
      <c r="D6788" s="103">
        <v>8959</v>
      </c>
      <c r="E6788" s="162">
        <v>44343</v>
      </c>
    </row>
    <row r="6789" spans="1:5" x14ac:dyDescent="0.2">
      <c r="A6789" s="103">
        <v>3797</v>
      </c>
      <c r="B6789" t="s">
        <v>112</v>
      </c>
      <c r="C6789" s="103">
        <v>21</v>
      </c>
      <c r="D6789" s="103">
        <v>12471</v>
      </c>
      <c r="E6789" s="162">
        <v>44343</v>
      </c>
    </row>
    <row r="6790" spans="1:5" x14ac:dyDescent="0.2">
      <c r="A6790" s="103">
        <v>5603</v>
      </c>
      <c r="B6790" t="s">
        <v>109</v>
      </c>
      <c r="C6790" s="103">
        <v>21</v>
      </c>
      <c r="D6790" s="103">
        <v>3341</v>
      </c>
      <c r="E6790" s="162">
        <v>44343</v>
      </c>
    </row>
    <row r="6791" spans="1:5" x14ac:dyDescent="0.2">
      <c r="A6791" s="103">
        <v>5619</v>
      </c>
      <c r="B6791" t="s">
        <v>102</v>
      </c>
      <c r="C6791" s="103">
        <v>20</v>
      </c>
      <c r="D6791" s="103">
        <v>7531</v>
      </c>
      <c r="E6791" s="162">
        <v>44343</v>
      </c>
    </row>
    <row r="6792" spans="1:5" x14ac:dyDescent="0.2">
      <c r="A6792" s="103">
        <v>5602</v>
      </c>
      <c r="B6792" t="s">
        <v>107</v>
      </c>
      <c r="C6792" s="103">
        <v>20</v>
      </c>
      <c r="D6792" s="103">
        <v>8882</v>
      </c>
      <c r="E6792" s="162">
        <v>44343</v>
      </c>
    </row>
    <row r="6793" spans="1:5" x14ac:dyDescent="0.2">
      <c r="A6793" s="103">
        <v>3784</v>
      </c>
      <c r="B6793" t="s">
        <v>136</v>
      </c>
      <c r="C6793" s="103">
        <v>20</v>
      </c>
      <c r="D6793" s="103">
        <v>8603</v>
      </c>
      <c r="E6793" s="162">
        <v>44343</v>
      </c>
    </row>
    <row r="6794" spans="1:5" x14ac:dyDescent="0.2">
      <c r="A6794" s="103">
        <v>1608</v>
      </c>
      <c r="B6794" t="s">
        <v>78</v>
      </c>
      <c r="C6794" s="103">
        <v>19</v>
      </c>
      <c r="D6794" s="103">
        <v>7027</v>
      </c>
      <c r="E6794" s="162">
        <v>44343</v>
      </c>
    </row>
    <row r="6795" spans="1:5" x14ac:dyDescent="0.2">
      <c r="A6795" s="103">
        <v>1626</v>
      </c>
      <c r="B6795" t="s">
        <v>79</v>
      </c>
      <c r="C6795" s="103">
        <v>19</v>
      </c>
      <c r="D6795" s="103">
        <v>10627</v>
      </c>
      <c r="E6795" s="162">
        <v>44343</v>
      </c>
    </row>
    <row r="6796" spans="1:5" x14ac:dyDescent="0.2">
      <c r="A6796" s="103">
        <v>3843</v>
      </c>
      <c r="B6796" t="s">
        <v>125</v>
      </c>
      <c r="C6796" s="103">
        <v>19</v>
      </c>
      <c r="D6796" s="103">
        <v>7726</v>
      </c>
      <c r="E6796" s="162">
        <v>44343</v>
      </c>
    </row>
    <row r="6797" spans="1:5" x14ac:dyDescent="0.2">
      <c r="A6797" s="103">
        <v>3846</v>
      </c>
      <c r="B6797" t="s">
        <v>120</v>
      </c>
      <c r="C6797" s="103">
        <v>19</v>
      </c>
      <c r="D6797" s="103">
        <v>6949</v>
      </c>
      <c r="E6797" s="162">
        <v>44343</v>
      </c>
    </row>
    <row r="6798" spans="1:5" x14ac:dyDescent="0.2">
      <c r="A6798" s="103">
        <v>3737</v>
      </c>
      <c r="B6798" t="s">
        <v>145</v>
      </c>
      <c r="C6798" s="103">
        <v>19</v>
      </c>
      <c r="D6798" s="103">
        <v>15579</v>
      </c>
      <c r="E6798" s="162">
        <v>44343</v>
      </c>
    </row>
    <row r="6799" spans="1:5" x14ac:dyDescent="0.2">
      <c r="A6799" s="103">
        <v>1601</v>
      </c>
      <c r="B6799" t="s">
        <v>81</v>
      </c>
      <c r="C6799" s="103">
        <v>18</v>
      </c>
      <c r="D6799" s="103">
        <v>14221</v>
      </c>
      <c r="E6799" s="162">
        <v>44343</v>
      </c>
    </row>
    <row r="6800" spans="1:5" x14ac:dyDescent="0.2">
      <c r="A6800" s="103">
        <v>5620</v>
      </c>
      <c r="B6800" t="s">
        <v>110</v>
      </c>
      <c r="C6800" s="103">
        <v>18</v>
      </c>
      <c r="D6800" s="103">
        <v>4670</v>
      </c>
      <c r="E6800" s="162">
        <v>44343</v>
      </c>
    </row>
    <row r="6801" spans="1:5" x14ac:dyDescent="0.2">
      <c r="A6801" s="103">
        <v>3844</v>
      </c>
      <c r="B6801" t="s">
        <v>130</v>
      </c>
      <c r="C6801" s="103">
        <v>16</v>
      </c>
      <c r="D6801" s="103">
        <v>10300</v>
      </c>
      <c r="E6801" s="162">
        <v>44343</v>
      </c>
    </row>
    <row r="6802" spans="1:5" x14ac:dyDescent="0.2">
      <c r="A6802" s="103">
        <v>5621</v>
      </c>
      <c r="B6802" t="s">
        <v>100</v>
      </c>
      <c r="C6802" s="103">
        <v>15</v>
      </c>
      <c r="D6802" s="103">
        <v>4689</v>
      </c>
      <c r="E6802" s="162">
        <v>44343</v>
      </c>
    </row>
    <row r="6803" spans="1:5" x14ac:dyDescent="0.2">
      <c r="A6803" s="103">
        <v>1636</v>
      </c>
      <c r="B6803" t="s">
        <v>82</v>
      </c>
      <c r="C6803" s="103">
        <v>15</v>
      </c>
      <c r="D6803" s="103">
        <v>6567</v>
      </c>
      <c r="E6803" s="162">
        <v>44343</v>
      </c>
    </row>
    <row r="6804" spans="1:5" x14ac:dyDescent="0.2">
      <c r="A6804" s="103">
        <v>5605</v>
      </c>
      <c r="B6804" t="s">
        <v>101</v>
      </c>
      <c r="C6804" s="103">
        <v>13</v>
      </c>
      <c r="D6804" s="103">
        <v>9268</v>
      </c>
      <c r="E6804" s="162">
        <v>44343</v>
      </c>
    </row>
    <row r="6805" spans="1:5" x14ac:dyDescent="0.2">
      <c r="A6805" s="103">
        <v>1619</v>
      </c>
      <c r="B6805" t="s">
        <v>83</v>
      </c>
      <c r="C6805" s="103">
        <v>13</v>
      </c>
      <c r="D6805" s="103">
        <v>6460</v>
      </c>
      <c r="E6805" s="162">
        <v>44343</v>
      </c>
    </row>
    <row r="6806" spans="1:5" x14ac:dyDescent="0.2">
      <c r="A6806" s="103">
        <v>5617</v>
      </c>
      <c r="B6806" t="s">
        <v>103</v>
      </c>
      <c r="C6806" s="103">
        <v>13</v>
      </c>
      <c r="D6806" s="103">
        <v>6462</v>
      </c>
      <c r="E6806" s="162">
        <v>44343</v>
      </c>
    </row>
    <row r="6807" spans="1:5" x14ac:dyDescent="0.2">
      <c r="A6807" s="103">
        <v>3765</v>
      </c>
      <c r="B6807" t="s">
        <v>119</v>
      </c>
      <c r="C6807" s="103">
        <v>13</v>
      </c>
      <c r="D6807" s="103">
        <v>8607</v>
      </c>
      <c r="E6807" s="162">
        <v>44343</v>
      </c>
    </row>
    <row r="6808" spans="1:5" x14ac:dyDescent="0.2">
      <c r="A6808" s="103">
        <v>3760</v>
      </c>
      <c r="B6808" t="s">
        <v>114</v>
      </c>
      <c r="C6808" s="103">
        <v>12</v>
      </c>
      <c r="D6808" s="103">
        <v>6860</v>
      </c>
      <c r="E6808" s="162">
        <v>44343</v>
      </c>
    </row>
    <row r="6809" spans="1:5" x14ac:dyDescent="0.2">
      <c r="A6809" s="103">
        <v>1605</v>
      </c>
      <c r="B6809" t="s">
        <v>80</v>
      </c>
      <c r="C6809" s="103">
        <v>11</v>
      </c>
      <c r="D6809" s="103">
        <v>4693</v>
      </c>
      <c r="E6809" s="162">
        <v>44343</v>
      </c>
    </row>
    <row r="6810" spans="1:5" x14ac:dyDescent="0.2">
      <c r="A6810" s="103">
        <v>1604</v>
      </c>
      <c r="B6810" t="s">
        <v>86</v>
      </c>
      <c r="C6810" s="103">
        <v>10</v>
      </c>
      <c r="D6810" s="103">
        <v>4744</v>
      </c>
      <c r="E6810" s="162">
        <v>44343</v>
      </c>
    </row>
    <row r="6811" spans="1:5" x14ac:dyDescent="0.2">
      <c r="A6811" s="103">
        <v>1607</v>
      </c>
      <c r="B6811" t="s">
        <v>87</v>
      </c>
      <c r="C6811" s="103">
        <v>9</v>
      </c>
      <c r="D6811" s="103">
        <v>7462</v>
      </c>
      <c r="E6811" s="162">
        <v>44343</v>
      </c>
    </row>
    <row r="6812" spans="1:5" x14ac:dyDescent="0.2">
      <c r="A6812" s="103">
        <v>3715</v>
      </c>
      <c r="B6812" t="s">
        <v>122</v>
      </c>
      <c r="C6812" s="103">
        <v>8</v>
      </c>
      <c r="D6812" s="103">
        <v>3886</v>
      </c>
      <c r="E6812" s="162">
        <v>44343</v>
      </c>
    </row>
    <row r="6813" spans="1:5" x14ac:dyDescent="0.2">
      <c r="A6813" s="103">
        <v>1613</v>
      </c>
      <c r="B6813" t="s">
        <v>84</v>
      </c>
      <c r="C6813" s="103">
        <v>7</v>
      </c>
      <c r="D6813" s="103">
        <v>2184</v>
      </c>
      <c r="E6813" s="162">
        <v>44343</v>
      </c>
    </row>
    <row r="6814" spans="1:5" x14ac:dyDescent="0.2">
      <c r="A6814" s="103">
        <v>5606</v>
      </c>
      <c r="B6814" t="s">
        <v>108</v>
      </c>
      <c r="C6814" s="103">
        <v>5</v>
      </c>
      <c r="D6814" s="103">
        <v>2080</v>
      </c>
      <c r="E6814" s="162">
        <v>44343</v>
      </c>
    </row>
    <row r="6815" spans="1:5" x14ac:dyDescent="0.2">
      <c r="A6815" s="103">
        <v>3751</v>
      </c>
      <c r="B6815" t="s">
        <v>111</v>
      </c>
      <c r="C6815" s="103">
        <v>44</v>
      </c>
      <c r="D6815" s="103">
        <v>9734</v>
      </c>
      <c r="E6815" s="162">
        <v>44344</v>
      </c>
    </row>
    <row r="6816" spans="1:5" x14ac:dyDescent="0.2">
      <c r="A6816" s="103">
        <v>3842</v>
      </c>
      <c r="B6816" t="s">
        <v>137</v>
      </c>
      <c r="C6816" s="103">
        <v>36</v>
      </c>
      <c r="D6816" s="103">
        <v>5153</v>
      </c>
      <c r="E6816" s="162">
        <v>44344</v>
      </c>
    </row>
    <row r="6817" spans="1:5" x14ac:dyDescent="0.2">
      <c r="A6817" s="103">
        <v>3867</v>
      </c>
      <c r="B6817" t="s">
        <v>144</v>
      </c>
      <c r="C6817" s="103">
        <v>34</v>
      </c>
      <c r="D6817" s="103">
        <v>13712</v>
      </c>
      <c r="E6817" s="162">
        <v>44344</v>
      </c>
    </row>
    <row r="6818" spans="1:5" x14ac:dyDescent="0.2">
      <c r="A6818" s="103">
        <v>3784</v>
      </c>
      <c r="B6818" t="s">
        <v>136</v>
      </c>
      <c r="C6818" s="103">
        <v>31</v>
      </c>
      <c r="D6818" s="103">
        <v>8758</v>
      </c>
      <c r="E6818" s="162">
        <v>44344</v>
      </c>
    </row>
    <row r="6819" spans="1:5" x14ac:dyDescent="0.2">
      <c r="A6819" s="103">
        <v>3761</v>
      </c>
      <c r="B6819" t="s">
        <v>140</v>
      </c>
      <c r="C6819" s="103">
        <v>28</v>
      </c>
      <c r="D6819" s="103">
        <v>11267</v>
      </c>
      <c r="E6819" s="162">
        <v>44344</v>
      </c>
    </row>
    <row r="6820" spans="1:5" x14ac:dyDescent="0.2">
      <c r="A6820" s="103">
        <v>3873</v>
      </c>
      <c r="B6820" t="s">
        <v>132</v>
      </c>
      <c r="C6820" s="103">
        <v>28</v>
      </c>
      <c r="D6820" s="103">
        <v>6997</v>
      </c>
      <c r="E6820" s="162">
        <v>44344</v>
      </c>
    </row>
    <row r="6821" spans="1:5" x14ac:dyDescent="0.2">
      <c r="A6821" s="103">
        <v>3753</v>
      </c>
      <c r="B6821" t="s">
        <v>129</v>
      </c>
      <c r="C6821" s="103">
        <v>27</v>
      </c>
      <c r="D6821" s="103">
        <v>11645</v>
      </c>
      <c r="E6821" s="162">
        <v>44344</v>
      </c>
    </row>
    <row r="6822" spans="1:5" x14ac:dyDescent="0.2">
      <c r="A6822" s="103">
        <v>3860</v>
      </c>
      <c r="B6822" t="s">
        <v>115</v>
      </c>
      <c r="C6822" s="103">
        <v>25</v>
      </c>
      <c r="D6822" s="103">
        <v>10846</v>
      </c>
      <c r="E6822" s="162">
        <v>44344</v>
      </c>
    </row>
    <row r="6823" spans="1:5" x14ac:dyDescent="0.2">
      <c r="A6823" s="103">
        <v>3739</v>
      </c>
      <c r="B6823" t="s">
        <v>141</v>
      </c>
      <c r="C6823" s="103">
        <v>25</v>
      </c>
      <c r="D6823" s="103">
        <v>9264</v>
      </c>
      <c r="E6823" s="162">
        <v>44344</v>
      </c>
    </row>
    <row r="6824" spans="1:5" x14ac:dyDescent="0.2">
      <c r="A6824" s="103">
        <v>3737</v>
      </c>
      <c r="B6824" t="s">
        <v>145</v>
      </c>
      <c r="C6824" s="103">
        <v>25</v>
      </c>
      <c r="D6824" s="103">
        <v>15727</v>
      </c>
      <c r="E6824" s="162">
        <v>44344</v>
      </c>
    </row>
    <row r="6825" spans="1:5" x14ac:dyDescent="0.2">
      <c r="A6825" s="103">
        <v>3824</v>
      </c>
      <c r="B6825" t="s">
        <v>135</v>
      </c>
      <c r="C6825" s="103">
        <v>25</v>
      </c>
      <c r="D6825" s="103">
        <v>10909</v>
      </c>
      <c r="E6825" s="162">
        <v>44344</v>
      </c>
    </row>
    <row r="6826" spans="1:5" x14ac:dyDescent="0.2">
      <c r="A6826" s="103">
        <v>3863</v>
      </c>
      <c r="B6826" t="s">
        <v>133</v>
      </c>
      <c r="C6826" s="103">
        <v>23</v>
      </c>
      <c r="D6826" s="103">
        <v>12041</v>
      </c>
      <c r="E6826" s="162">
        <v>44344</v>
      </c>
    </row>
    <row r="6827" spans="1:5" x14ac:dyDescent="0.2">
      <c r="A6827" s="103">
        <v>3797</v>
      </c>
      <c r="B6827" t="s">
        <v>112</v>
      </c>
      <c r="C6827" s="103">
        <v>22</v>
      </c>
      <c r="D6827" s="103">
        <v>9919</v>
      </c>
      <c r="E6827" s="162">
        <v>44344</v>
      </c>
    </row>
    <row r="6828" spans="1:5" x14ac:dyDescent="0.2">
      <c r="A6828" s="103">
        <v>3742</v>
      </c>
      <c r="B6828" t="s">
        <v>121</v>
      </c>
      <c r="C6828" s="103">
        <v>22</v>
      </c>
      <c r="D6828" s="103">
        <v>7696</v>
      </c>
      <c r="E6828" s="162">
        <v>44344</v>
      </c>
    </row>
    <row r="6829" spans="1:5" x14ac:dyDescent="0.2">
      <c r="A6829" s="103">
        <v>3722</v>
      </c>
      <c r="B6829" t="s">
        <v>99</v>
      </c>
      <c r="C6829" s="103">
        <v>19</v>
      </c>
      <c r="D6829" s="103">
        <v>6301</v>
      </c>
      <c r="E6829" s="162">
        <v>44344</v>
      </c>
    </row>
    <row r="6830" spans="1:5" x14ac:dyDescent="0.2">
      <c r="A6830" s="103">
        <v>3760</v>
      </c>
      <c r="B6830" t="s">
        <v>114</v>
      </c>
      <c r="C6830" s="103">
        <v>18</v>
      </c>
      <c r="D6830" s="103">
        <v>7070</v>
      </c>
      <c r="E6830" s="162">
        <v>44344</v>
      </c>
    </row>
    <row r="6831" spans="1:5" x14ac:dyDescent="0.2">
      <c r="A6831" s="103">
        <v>3791</v>
      </c>
      <c r="B6831" t="s">
        <v>143</v>
      </c>
      <c r="C6831" s="103">
        <v>18</v>
      </c>
      <c r="D6831" s="103">
        <v>4447</v>
      </c>
      <c r="E6831" s="162">
        <v>44344</v>
      </c>
    </row>
    <row r="6832" spans="1:5" x14ac:dyDescent="0.2">
      <c r="A6832" s="103">
        <v>1602</v>
      </c>
      <c r="B6832" t="s">
        <v>88</v>
      </c>
      <c r="C6832" s="103">
        <v>17</v>
      </c>
      <c r="D6832" s="103">
        <v>7748</v>
      </c>
      <c r="E6832" s="162">
        <v>44344</v>
      </c>
    </row>
    <row r="6833" spans="1:5" x14ac:dyDescent="0.2">
      <c r="A6833" s="103">
        <v>3718</v>
      </c>
      <c r="B6833" t="s">
        <v>123</v>
      </c>
      <c r="C6833" s="103">
        <v>16</v>
      </c>
      <c r="D6833" s="103">
        <v>6827</v>
      </c>
      <c r="E6833" s="162">
        <v>44344</v>
      </c>
    </row>
    <row r="6834" spans="1:5" x14ac:dyDescent="0.2">
      <c r="A6834" s="103">
        <v>3723</v>
      </c>
      <c r="B6834" t="s">
        <v>113</v>
      </c>
      <c r="C6834" s="103">
        <v>16</v>
      </c>
      <c r="D6834" s="103">
        <v>13056</v>
      </c>
      <c r="E6834" s="162">
        <v>44344</v>
      </c>
    </row>
    <row r="6835" spans="1:5" x14ac:dyDescent="0.2">
      <c r="A6835" s="103">
        <v>3767</v>
      </c>
      <c r="B6835" t="s">
        <v>126</v>
      </c>
      <c r="C6835" s="103">
        <v>15</v>
      </c>
      <c r="D6835" s="103">
        <v>5101</v>
      </c>
      <c r="E6835" s="162">
        <v>44344</v>
      </c>
    </row>
    <row r="6836" spans="1:5" x14ac:dyDescent="0.2">
      <c r="A6836" s="103">
        <v>1604</v>
      </c>
      <c r="B6836" t="s">
        <v>86</v>
      </c>
      <c r="C6836" s="103">
        <v>14</v>
      </c>
      <c r="D6836" s="103">
        <v>8467</v>
      </c>
      <c r="E6836" s="162">
        <v>44344</v>
      </c>
    </row>
    <row r="6837" spans="1:5" x14ac:dyDescent="0.2">
      <c r="A6837" s="103">
        <v>3780</v>
      </c>
      <c r="B6837" t="s">
        <v>148</v>
      </c>
      <c r="C6837" s="103">
        <v>13</v>
      </c>
      <c r="D6837" s="103">
        <v>8540</v>
      </c>
      <c r="E6837" s="162">
        <v>44344</v>
      </c>
    </row>
    <row r="6838" spans="1:5" x14ac:dyDescent="0.2">
      <c r="A6838" s="103">
        <v>1619</v>
      </c>
      <c r="B6838" t="s">
        <v>83</v>
      </c>
      <c r="C6838" s="103">
        <v>12</v>
      </c>
      <c r="D6838" s="103">
        <v>4584</v>
      </c>
      <c r="E6838" s="162">
        <v>44344</v>
      </c>
    </row>
    <row r="6839" spans="1:5" x14ac:dyDescent="0.2">
      <c r="A6839" s="103">
        <v>1605</v>
      </c>
      <c r="B6839" t="s">
        <v>80</v>
      </c>
      <c r="C6839" s="103">
        <v>11</v>
      </c>
      <c r="D6839" s="103">
        <v>3930</v>
      </c>
      <c r="E6839" s="162">
        <v>44344</v>
      </c>
    </row>
    <row r="6840" spans="1:5" x14ac:dyDescent="0.2">
      <c r="A6840" s="103">
        <v>1607</v>
      </c>
      <c r="B6840" t="s">
        <v>87</v>
      </c>
      <c r="C6840" s="103">
        <v>11</v>
      </c>
      <c r="D6840" s="103">
        <v>3091</v>
      </c>
      <c r="E6840" s="162">
        <v>44344</v>
      </c>
    </row>
    <row r="6841" spans="1:5" x14ac:dyDescent="0.2">
      <c r="A6841" s="103">
        <v>3846</v>
      </c>
      <c r="B6841" t="s">
        <v>120</v>
      </c>
      <c r="C6841" s="103">
        <v>11</v>
      </c>
      <c r="D6841" s="103">
        <v>4233</v>
      </c>
      <c r="E6841" s="162">
        <v>44344</v>
      </c>
    </row>
    <row r="6842" spans="1:5" x14ac:dyDescent="0.2">
      <c r="A6842" s="103">
        <v>3843</v>
      </c>
      <c r="B6842" t="s">
        <v>125</v>
      </c>
      <c r="C6842" s="103">
        <v>9</v>
      </c>
      <c r="D6842" s="103">
        <v>5295</v>
      </c>
      <c r="E6842" s="162">
        <v>44344</v>
      </c>
    </row>
    <row r="6843" spans="1:5" x14ac:dyDescent="0.2">
      <c r="A6843" s="103">
        <v>1601</v>
      </c>
      <c r="B6843" t="s">
        <v>81</v>
      </c>
      <c r="C6843" s="103">
        <v>9</v>
      </c>
      <c r="D6843" s="103">
        <v>4940</v>
      </c>
      <c r="E6843" s="162">
        <v>44344</v>
      </c>
    </row>
    <row r="6844" spans="1:5" x14ac:dyDescent="0.2">
      <c r="A6844" s="103">
        <v>1626</v>
      </c>
      <c r="B6844" t="s">
        <v>79</v>
      </c>
      <c r="C6844" s="103">
        <v>8</v>
      </c>
      <c r="D6844" s="103">
        <v>9822</v>
      </c>
      <c r="E6844" s="162">
        <v>44344</v>
      </c>
    </row>
    <row r="6845" spans="1:5" x14ac:dyDescent="0.2">
      <c r="A6845" s="103">
        <v>1632</v>
      </c>
      <c r="B6845" t="s">
        <v>85</v>
      </c>
      <c r="C6845" s="103">
        <v>6</v>
      </c>
      <c r="D6845" s="103">
        <v>3646</v>
      </c>
      <c r="E6845" s="162">
        <v>44344</v>
      </c>
    </row>
    <row r="6846" spans="1:5" x14ac:dyDescent="0.2">
      <c r="A6846" s="103">
        <v>3844</v>
      </c>
      <c r="B6846" t="s">
        <v>130</v>
      </c>
      <c r="C6846" s="103">
        <v>6</v>
      </c>
      <c r="D6846" s="103">
        <v>4608</v>
      </c>
      <c r="E6846" s="162">
        <v>44344</v>
      </c>
    </row>
    <row r="6847" spans="1:5" x14ac:dyDescent="0.2">
      <c r="A6847" s="103">
        <v>3765</v>
      </c>
      <c r="B6847" t="s">
        <v>119</v>
      </c>
      <c r="C6847" s="103">
        <v>6</v>
      </c>
      <c r="D6847" s="103">
        <v>5684</v>
      </c>
      <c r="E6847" s="162">
        <v>44344</v>
      </c>
    </row>
    <row r="6848" spans="1:5" x14ac:dyDescent="0.2">
      <c r="A6848" s="103">
        <v>3849</v>
      </c>
      <c r="B6848" t="s">
        <v>147</v>
      </c>
      <c r="C6848" s="103">
        <v>6</v>
      </c>
      <c r="D6848" s="103">
        <v>684</v>
      </c>
      <c r="E6848" s="162">
        <v>44344</v>
      </c>
    </row>
    <row r="6849" spans="1:5" x14ac:dyDescent="0.2">
      <c r="A6849" s="103">
        <v>3715</v>
      </c>
      <c r="B6849" t="s">
        <v>122</v>
      </c>
      <c r="C6849" s="103">
        <v>4</v>
      </c>
      <c r="D6849" s="103">
        <v>2996</v>
      </c>
      <c r="E6849" s="162">
        <v>44344</v>
      </c>
    </row>
    <row r="6850" spans="1:5" x14ac:dyDescent="0.2">
      <c r="A6850" s="103">
        <v>1613</v>
      </c>
      <c r="B6850" t="s">
        <v>84</v>
      </c>
      <c r="C6850" s="103">
        <v>3</v>
      </c>
      <c r="D6850" s="103">
        <v>1309</v>
      </c>
      <c r="E6850" s="162">
        <v>44344</v>
      </c>
    </row>
    <row r="6851" spans="1:5" x14ac:dyDescent="0.2">
      <c r="A6851" s="103">
        <v>3849</v>
      </c>
      <c r="B6851" t="s">
        <v>147</v>
      </c>
      <c r="C6851" s="103">
        <v>50</v>
      </c>
      <c r="D6851" s="103">
        <v>11922</v>
      </c>
      <c r="E6851" s="162">
        <v>44345</v>
      </c>
    </row>
    <row r="6852" spans="1:5" x14ac:dyDescent="0.2">
      <c r="A6852" s="103">
        <v>3867</v>
      </c>
      <c r="B6852" t="s">
        <v>144</v>
      </c>
      <c r="C6852" s="103">
        <v>37</v>
      </c>
      <c r="D6852" s="103">
        <v>10552</v>
      </c>
      <c r="E6852" s="162">
        <v>44345</v>
      </c>
    </row>
    <row r="6853" spans="1:5" x14ac:dyDescent="0.2">
      <c r="A6853" s="103">
        <v>3742</v>
      </c>
      <c r="B6853" t="s">
        <v>121</v>
      </c>
      <c r="C6853" s="103">
        <v>30</v>
      </c>
      <c r="D6853" s="103">
        <v>10018</v>
      </c>
      <c r="E6853" s="162">
        <v>44345</v>
      </c>
    </row>
    <row r="6854" spans="1:5" x14ac:dyDescent="0.2">
      <c r="A6854" s="103">
        <v>3761</v>
      </c>
      <c r="B6854" t="s">
        <v>140</v>
      </c>
      <c r="C6854" s="103">
        <v>28</v>
      </c>
      <c r="D6854" s="103">
        <v>5597</v>
      </c>
      <c r="E6854" s="162">
        <v>44345</v>
      </c>
    </row>
    <row r="6855" spans="1:5" x14ac:dyDescent="0.2">
      <c r="A6855" s="103">
        <v>3842</v>
      </c>
      <c r="B6855" t="s">
        <v>137</v>
      </c>
      <c r="C6855" s="103">
        <v>25</v>
      </c>
      <c r="D6855" s="103">
        <v>5461</v>
      </c>
      <c r="E6855" s="162">
        <v>44345</v>
      </c>
    </row>
    <row r="6856" spans="1:5" x14ac:dyDescent="0.2">
      <c r="A6856" s="103">
        <v>1602</v>
      </c>
      <c r="B6856" t="s">
        <v>88</v>
      </c>
      <c r="C6856" s="103">
        <v>25</v>
      </c>
      <c r="D6856" s="103">
        <v>7974</v>
      </c>
      <c r="E6856" s="162">
        <v>44345</v>
      </c>
    </row>
    <row r="6857" spans="1:5" x14ac:dyDescent="0.2">
      <c r="A6857" s="103">
        <v>3751</v>
      </c>
      <c r="B6857" t="s">
        <v>111</v>
      </c>
      <c r="C6857" s="103">
        <v>24</v>
      </c>
      <c r="D6857" s="103">
        <v>10826</v>
      </c>
      <c r="E6857" s="162">
        <v>44345</v>
      </c>
    </row>
    <row r="6858" spans="1:5" x14ac:dyDescent="0.2">
      <c r="A6858" s="103">
        <v>3723</v>
      </c>
      <c r="B6858" t="s">
        <v>113</v>
      </c>
      <c r="C6858" s="103">
        <v>24</v>
      </c>
      <c r="D6858" s="103">
        <v>9391</v>
      </c>
      <c r="E6858" s="162">
        <v>44345</v>
      </c>
    </row>
    <row r="6859" spans="1:5" x14ac:dyDescent="0.2">
      <c r="A6859" s="103">
        <v>3736</v>
      </c>
      <c r="B6859" t="s">
        <v>146</v>
      </c>
      <c r="C6859" s="103">
        <v>23</v>
      </c>
      <c r="D6859" s="103">
        <v>8061</v>
      </c>
      <c r="E6859" s="162">
        <v>44345</v>
      </c>
    </row>
    <row r="6860" spans="1:5" x14ac:dyDescent="0.2">
      <c r="A6860" s="103">
        <v>3737</v>
      </c>
      <c r="B6860" t="s">
        <v>145</v>
      </c>
      <c r="C6860" s="103">
        <v>22</v>
      </c>
      <c r="D6860" s="103">
        <v>8517</v>
      </c>
      <c r="E6860" s="162">
        <v>44345</v>
      </c>
    </row>
    <row r="6861" spans="1:5" x14ac:dyDescent="0.2">
      <c r="A6861" s="103">
        <v>3859</v>
      </c>
      <c r="B6861" t="s">
        <v>117</v>
      </c>
      <c r="C6861" s="103">
        <v>21</v>
      </c>
      <c r="D6861" s="103">
        <v>12419</v>
      </c>
      <c r="E6861" s="162">
        <v>44345</v>
      </c>
    </row>
    <row r="6862" spans="1:5" x14ac:dyDescent="0.2">
      <c r="A6862" s="103">
        <v>3787</v>
      </c>
      <c r="B6862" t="s">
        <v>128</v>
      </c>
      <c r="C6862" s="103">
        <v>20</v>
      </c>
      <c r="D6862" s="103">
        <v>9821</v>
      </c>
      <c r="E6862" s="162">
        <v>44345</v>
      </c>
    </row>
    <row r="6863" spans="1:5" x14ac:dyDescent="0.2">
      <c r="A6863" s="103">
        <v>3753</v>
      </c>
      <c r="B6863" t="s">
        <v>129</v>
      </c>
      <c r="C6863" s="103">
        <v>20</v>
      </c>
      <c r="D6863" s="103">
        <v>8272</v>
      </c>
      <c r="E6863" s="162">
        <v>44345</v>
      </c>
    </row>
    <row r="6864" spans="1:5" x14ac:dyDescent="0.2">
      <c r="A6864" s="103">
        <v>3776</v>
      </c>
      <c r="B6864" t="s">
        <v>134</v>
      </c>
      <c r="C6864" s="103">
        <v>20</v>
      </c>
      <c r="D6864" s="103">
        <v>10797</v>
      </c>
      <c r="E6864" s="162">
        <v>44345</v>
      </c>
    </row>
    <row r="6865" spans="1:5" x14ac:dyDescent="0.2">
      <c r="A6865" s="103">
        <v>3784</v>
      </c>
      <c r="B6865" t="s">
        <v>136</v>
      </c>
      <c r="C6865" s="103">
        <v>20</v>
      </c>
      <c r="D6865" s="103">
        <v>9912</v>
      </c>
      <c r="E6865" s="162">
        <v>44345</v>
      </c>
    </row>
    <row r="6866" spans="1:5" x14ac:dyDescent="0.2">
      <c r="A6866" s="103">
        <v>3863</v>
      </c>
      <c r="B6866" t="s">
        <v>133</v>
      </c>
      <c r="C6866" s="103">
        <v>19</v>
      </c>
      <c r="D6866" s="103">
        <v>13918</v>
      </c>
      <c r="E6866" s="162">
        <v>44345</v>
      </c>
    </row>
    <row r="6867" spans="1:5" x14ac:dyDescent="0.2">
      <c r="A6867" s="103">
        <v>1632</v>
      </c>
      <c r="B6867" t="s">
        <v>85</v>
      </c>
      <c r="C6867" s="103">
        <v>17</v>
      </c>
      <c r="D6867" s="103">
        <v>5933</v>
      </c>
      <c r="E6867" s="162">
        <v>44345</v>
      </c>
    </row>
    <row r="6868" spans="1:5" x14ac:dyDescent="0.2">
      <c r="A6868" s="103">
        <v>3715</v>
      </c>
      <c r="B6868" t="s">
        <v>122</v>
      </c>
      <c r="C6868" s="103">
        <v>17</v>
      </c>
      <c r="D6868" s="103">
        <v>5870</v>
      </c>
      <c r="E6868" s="162">
        <v>44345</v>
      </c>
    </row>
    <row r="6869" spans="1:5" x14ac:dyDescent="0.2">
      <c r="A6869" s="103">
        <v>1626</v>
      </c>
      <c r="B6869" t="s">
        <v>79</v>
      </c>
      <c r="C6869" s="103">
        <v>12</v>
      </c>
      <c r="D6869" s="103">
        <v>11942</v>
      </c>
      <c r="E6869" s="162">
        <v>44345</v>
      </c>
    </row>
    <row r="6870" spans="1:5" x14ac:dyDescent="0.2">
      <c r="A6870" s="103">
        <v>1613</v>
      </c>
      <c r="B6870" t="s">
        <v>84</v>
      </c>
      <c r="C6870" s="103">
        <v>9</v>
      </c>
      <c r="D6870" s="103">
        <v>5480</v>
      </c>
      <c r="E6870" s="162">
        <v>44345</v>
      </c>
    </row>
    <row r="6871" spans="1:5" x14ac:dyDescent="0.2">
      <c r="A6871" s="103">
        <v>1603</v>
      </c>
      <c r="B6871" t="s">
        <v>89</v>
      </c>
      <c r="C6871" s="103">
        <v>2</v>
      </c>
      <c r="D6871" s="103">
        <v>1857</v>
      </c>
      <c r="E6871" s="162">
        <v>44345</v>
      </c>
    </row>
    <row r="6872" spans="1:5" x14ac:dyDescent="0.2">
      <c r="A6872" s="103">
        <v>3753</v>
      </c>
      <c r="B6872" t="s">
        <v>129</v>
      </c>
      <c r="C6872" s="103">
        <v>24</v>
      </c>
      <c r="D6872" s="103">
        <v>12046</v>
      </c>
      <c r="E6872" s="162">
        <v>44346</v>
      </c>
    </row>
    <row r="6873" spans="1:5" x14ac:dyDescent="0.2">
      <c r="A6873" s="103">
        <v>3761</v>
      </c>
      <c r="B6873" t="s">
        <v>140</v>
      </c>
      <c r="C6873" s="103">
        <v>21</v>
      </c>
      <c r="D6873" s="103">
        <v>6521</v>
      </c>
      <c r="E6873" s="162">
        <v>44346</v>
      </c>
    </row>
    <row r="6874" spans="1:5" x14ac:dyDescent="0.2">
      <c r="A6874" s="103">
        <v>3824</v>
      </c>
      <c r="B6874" t="s">
        <v>135</v>
      </c>
      <c r="C6874" s="103">
        <v>19</v>
      </c>
      <c r="D6874" s="103">
        <v>6537</v>
      </c>
      <c r="E6874" s="162">
        <v>44346</v>
      </c>
    </row>
    <row r="6875" spans="1:5" x14ac:dyDescent="0.2">
      <c r="A6875" s="103">
        <v>3722</v>
      </c>
      <c r="B6875" t="s">
        <v>99</v>
      </c>
      <c r="C6875" s="103">
        <v>18</v>
      </c>
      <c r="D6875" s="103">
        <v>4549</v>
      </c>
      <c r="E6875" s="162">
        <v>44346</v>
      </c>
    </row>
    <row r="6876" spans="1:5" x14ac:dyDescent="0.2">
      <c r="A6876" s="103">
        <v>3764</v>
      </c>
      <c r="B6876" t="s">
        <v>139</v>
      </c>
      <c r="C6876" s="103">
        <v>18</v>
      </c>
      <c r="D6876" s="103">
        <v>8426</v>
      </c>
      <c r="E6876" s="162">
        <v>44346</v>
      </c>
    </row>
    <row r="6877" spans="1:5" x14ac:dyDescent="0.2">
      <c r="A6877" s="103">
        <v>3737</v>
      </c>
      <c r="B6877" t="s">
        <v>145</v>
      </c>
      <c r="C6877" s="103">
        <v>18</v>
      </c>
      <c r="D6877" s="103">
        <v>4162</v>
      </c>
      <c r="E6877" s="162">
        <v>44346</v>
      </c>
    </row>
    <row r="6878" spans="1:5" x14ac:dyDescent="0.2">
      <c r="A6878" s="103">
        <v>3742</v>
      </c>
      <c r="B6878" t="s">
        <v>121</v>
      </c>
      <c r="C6878" s="103">
        <v>18</v>
      </c>
      <c r="D6878" s="103">
        <v>13620</v>
      </c>
      <c r="E6878" s="162">
        <v>44346</v>
      </c>
    </row>
    <row r="6879" spans="1:5" x14ac:dyDescent="0.2">
      <c r="A6879" s="103">
        <v>3842</v>
      </c>
      <c r="B6879" t="s">
        <v>137</v>
      </c>
      <c r="C6879" s="103">
        <v>16</v>
      </c>
      <c r="D6879" s="103">
        <v>5915</v>
      </c>
      <c r="E6879" s="162">
        <v>44346</v>
      </c>
    </row>
    <row r="6880" spans="1:5" x14ac:dyDescent="0.2">
      <c r="A6880" s="103">
        <v>3751</v>
      </c>
      <c r="B6880" t="s">
        <v>111</v>
      </c>
      <c r="C6880" s="103">
        <v>15</v>
      </c>
      <c r="D6880" s="103">
        <v>5834</v>
      </c>
      <c r="E6880" s="162">
        <v>44346</v>
      </c>
    </row>
    <row r="6881" spans="1:5" x14ac:dyDescent="0.2">
      <c r="A6881" s="103">
        <v>3784</v>
      </c>
      <c r="B6881" t="s">
        <v>136</v>
      </c>
      <c r="C6881" s="103">
        <v>15</v>
      </c>
      <c r="D6881" s="103">
        <v>6436</v>
      </c>
      <c r="E6881" s="162">
        <v>44346</v>
      </c>
    </row>
    <row r="6882" spans="1:5" x14ac:dyDescent="0.2">
      <c r="A6882" s="103">
        <v>3723</v>
      </c>
      <c r="B6882" t="s">
        <v>113</v>
      </c>
      <c r="C6882" s="103">
        <v>12</v>
      </c>
      <c r="D6882" s="103">
        <v>8676</v>
      </c>
      <c r="E6882" s="162">
        <v>44346</v>
      </c>
    </row>
    <row r="6883" spans="1:5" x14ac:dyDescent="0.2">
      <c r="A6883" s="103">
        <v>3863</v>
      </c>
      <c r="B6883" t="s">
        <v>133</v>
      </c>
      <c r="C6883" s="103">
        <v>12</v>
      </c>
      <c r="D6883" s="103">
        <v>8749</v>
      </c>
      <c r="E6883" s="162">
        <v>44346</v>
      </c>
    </row>
    <row r="6884" spans="1:5" x14ac:dyDescent="0.2">
      <c r="A6884" s="103">
        <v>3715</v>
      </c>
      <c r="B6884" t="s">
        <v>122</v>
      </c>
      <c r="C6884" s="103">
        <v>12</v>
      </c>
      <c r="D6884" s="103">
        <v>3676</v>
      </c>
      <c r="E6884" s="162">
        <v>44346</v>
      </c>
    </row>
    <row r="6885" spans="1:5" x14ac:dyDescent="0.2">
      <c r="A6885" s="103">
        <v>1619</v>
      </c>
      <c r="B6885" t="s">
        <v>83</v>
      </c>
      <c r="C6885" s="103">
        <v>11</v>
      </c>
      <c r="D6885" s="103">
        <v>6227</v>
      </c>
      <c r="E6885" s="162">
        <v>44346</v>
      </c>
    </row>
    <row r="6886" spans="1:5" x14ac:dyDescent="0.2">
      <c r="A6886" s="103">
        <v>3760</v>
      </c>
      <c r="B6886" t="s">
        <v>114</v>
      </c>
      <c r="C6886" s="103">
        <v>11</v>
      </c>
      <c r="D6886" s="103">
        <v>6282</v>
      </c>
      <c r="E6886" s="162">
        <v>44346</v>
      </c>
    </row>
    <row r="6887" spans="1:5" x14ac:dyDescent="0.2">
      <c r="A6887" s="103">
        <v>3776</v>
      </c>
      <c r="B6887" t="s">
        <v>134</v>
      </c>
      <c r="C6887" s="103">
        <v>11</v>
      </c>
      <c r="D6887" s="103">
        <v>6044</v>
      </c>
      <c r="E6887" s="162">
        <v>44346</v>
      </c>
    </row>
    <row r="6888" spans="1:5" x14ac:dyDescent="0.2">
      <c r="A6888" s="103">
        <v>1601</v>
      </c>
      <c r="B6888" t="s">
        <v>81</v>
      </c>
      <c r="C6888" s="103">
        <v>8</v>
      </c>
      <c r="D6888" s="103">
        <v>4067</v>
      </c>
      <c r="E6888" s="162">
        <v>44346</v>
      </c>
    </row>
    <row r="6889" spans="1:5" x14ac:dyDescent="0.2">
      <c r="A6889" s="103">
        <v>1636</v>
      </c>
      <c r="B6889" t="s">
        <v>82</v>
      </c>
      <c r="C6889" s="103">
        <v>8</v>
      </c>
      <c r="D6889" s="103">
        <v>3292</v>
      </c>
      <c r="E6889" s="162">
        <v>44346</v>
      </c>
    </row>
    <row r="6890" spans="1:5" x14ac:dyDescent="0.2">
      <c r="A6890" s="103">
        <v>1604</v>
      </c>
      <c r="B6890" t="s">
        <v>86</v>
      </c>
      <c r="C6890" s="103">
        <v>8</v>
      </c>
      <c r="D6890" s="103">
        <v>3997</v>
      </c>
      <c r="E6890" s="162">
        <v>44346</v>
      </c>
    </row>
    <row r="6891" spans="1:5" x14ac:dyDescent="0.2">
      <c r="A6891" s="103">
        <v>1626</v>
      </c>
      <c r="B6891" t="s">
        <v>79</v>
      </c>
      <c r="C6891" s="103">
        <v>6</v>
      </c>
      <c r="D6891" s="103">
        <v>6220</v>
      </c>
      <c r="E6891" s="162">
        <v>44346</v>
      </c>
    </row>
    <row r="6892" spans="1:5" x14ac:dyDescent="0.2">
      <c r="A6892" s="103">
        <v>1603</v>
      </c>
      <c r="B6892" t="s">
        <v>89</v>
      </c>
      <c r="C6892" s="103">
        <v>3</v>
      </c>
      <c r="D6892" s="103">
        <v>1572</v>
      </c>
      <c r="E6892" s="162">
        <v>44346</v>
      </c>
    </row>
    <row r="6893" spans="1:5" x14ac:dyDescent="0.2">
      <c r="A6893" s="103">
        <v>5613</v>
      </c>
      <c r="B6893" t="s">
        <v>104</v>
      </c>
      <c r="C6893" s="103">
        <v>87</v>
      </c>
      <c r="D6893" s="103">
        <v>9002</v>
      </c>
      <c r="E6893" s="162">
        <v>44347</v>
      </c>
    </row>
    <row r="6894" spans="1:5" x14ac:dyDescent="0.2">
      <c r="A6894" s="103">
        <v>5614</v>
      </c>
      <c r="B6894" t="s">
        <v>106</v>
      </c>
      <c r="C6894" s="103">
        <v>49</v>
      </c>
      <c r="D6894" s="103">
        <v>13519</v>
      </c>
      <c r="E6894" s="162">
        <v>44347</v>
      </c>
    </row>
    <row r="6895" spans="1:5" x14ac:dyDescent="0.2">
      <c r="A6895" s="103">
        <v>3844</v>
      </c>
      <c r="B6895" t="s">
        <v>130</v>
      </c>
      <c r="C6895" s="103">
        <v>47</v>
      </c>
      <c r="D6895" s="103">
        <v>18819</v>
      </c>
      <c r="E6895" s="162">
        <v>44347</v>
      </c>
    </row>
    <row r="6896" spans="1:5" x14ac:dyDescent="0.2">
      <c r="A6896" s="103">
        <v>3736</v>
      </c>
      <c r="B6896" t="s">
        <v>146</v>
      </c>
      <c r="C6896" s="103">
        <v>45</v>
      </c>
      <c r="D6896" s="103">
        <v>7943</v>
      </c>
      <c r="E6896" s="162">
        <v>44347</v>
      </c>
    </row>
    <row r="6897" spans="1:5" x14ac:dyDescent="0.2">
      <c r="A6897" s="103">
        <v>5603</v>
      </c>
      <c r="B6897" t="s">
        <v>109</v>
      </c>
      <c r="C6897" s="103">
        <v>41</v>
      </c>
      <c r="D6897" s="103">
        <v>7751</v>
      </c>
      <c r="E6897" s="162">
        <v>44347</v>
      </c>
    </row>
    <row r="6898" spans="1:5" x14ac:dyDescent="0.2">
      <c r="A6898" s="103">
        <v>5606</v>
      </c>
      <c r="B6898" t="s">
        <v>108</v>
      </c>
      <c r="C6898" s="103">
        <v>38</v>
      </c>
      <c r="D6898" s="103">
        <v>9764</v>
      </c>
      <c r="E6898" s="162">
        <v>44347</v>
      </c>
    </row>
    <row r="6899" spans="1:5" x14ac:dyDescent="0.2">
      <c r="A6899" s="103">
        <v>3761</v>
      </c>
      <c r="B6899" t="s">
        <v>140</v>
      </c>
      <c r="C6899" s="103">
        <v>35</v>
      </c>
      <c r="D6899" s="103">
        <v>7129</v>
      </c>
      <c r="E6899" s="162">
        <v>44347</v>
      </c>
    </row>
    <row r="6900" spans="1:5" x14ac:dyDescent="0.2">
      <c r="A6900" s="103">
        <v>3784</v>
      </c>
      <c r="B6900" t="s">
        <v>136</v>
      </c>
      <c r="C6900" s="103">
        <v>35</v>
      </c>
      <c r="D6900" s="103">
        <v>10614</v>
      </c>
      <c r="E6900" s="162">
        <v>44347</v>
      </c>
    </row>
    <row r="6901" spans="1:5" x14ac:dyDescent="0.2">
      <c r="A6901" s="103">
        <v>3824</v>
      </c>
      <c r="B6901" t="s">
        <v>135</v>
      </c>
      <c r="C6901" s="103">
        <v>34</v>
      </c>
      <c r="D6901" s="103">
        <v>13789</v>
      </c>
      <c r="E6901" s="162">
        <v>44347</v>
      </c>
    </row>
    <row r="6902" spans="1:5" x14ac:dyDescent="0.2">
      <c r="A6902" s="103">
        <v>3787</v>
      </c>
      <c r="B6902" t="s">
        <v>128</v>
      </c>
      <c r="C6902" s="103">
        <v>32</v>
      </c>
      <c r="D6902" s="103">
        <v>11689</v>
      </c>
      <c r="E6902" s="162">
        <v>44347</v>
      </c>
    </row>
    <row r="6903" spans="1:5" x14ac:dyDescent="0.2">
      <c r="A6903" s="103">
        <v>3739</v>
      </c>
      <c r="B6903" t="s">
        <v>141</v>
      </c>
      <c r="C6903" s="103">
        <v>31</v>
      </c>
      <c r="D6903" s="103">
        <v>7894</v>
      </c>
      <c r="E6903" s="162">
        <v>44347</v>
      </c>
    </row>
    <row r="6904" spans="1:5" x14ac:dyDescent="0.2">
      <c r="A6904" s="103">
        <v>5602</v>
      </c>
      <c r="B6904" t="s">
        <v>107</v>
      </c>
      <c r="C6904" s="103">
        <v>31</v>
      </c>
      <c r="D6904" s="103">
        <v>10045</v>
      </c>
      <c r="E6904" s="162">
        <v>44347</v>
      </c>
    </row>
    <row r="6905" spans="1:5" x14ac:dyDescent="0.2">
      <c r="A6905" s="103">
        <v>3776</v>
      </c>
      <c r="B6905" t="s">
        <v>134</v>
      </c>
      <c r="C6905" s="103">
        <v>31</v>
      </c>
      <c r="D6905" s="103">
        <v>8230</v>
      </c>
      <c r="E6905" s="162">
        <v>44347</v>
      </c>
    </row>
    <row r="6906" spans="1:5" x14ac:dyDescent="0.2">
      <c r="A6906" s="103">
        <v>3722</v>
      </c>
      <c r="B6906" t="s">
        <v>99</v>
      </c>
      <c r="C6906" s="103">
        <v>29</v>
      </c>
      <c r="D6906" s="103">
        <v>9106</v>
      </c>
      <c r="E6906" s="162">
        <v>44347</v>
      </c>
    </row>
    <row r="6907" spans="1:5" x14ac:dyDescent="0.2">
      <c r="A6907" s="103">
        <v>5605</v>
      </c>
      <c r="B6907" t="s">
        <v>101</v>
      </c>
      <c r="C6907" s="103">
        <v>26</v>
      </c>
      <c r="D6907" s="103">
        <v>13300</v>
      </c>
      <c r="E6907" s="162">
        <v>44347</v>
      </c>
    </row>
    <row r="6908" spans="1:5" x14ac:dyDescent="0.2">
      <c r="A6908" s="103">
        <v>3843</v>
      </c>
      <c r="B6908" t="s">
        <v>125</v>
      </c>
      <c r="C6908" s="103">
        <v>25</v>
      </c>
      <c r="D6908" s="103">
        <v>14786</v>
      </c>
      <c r="E6908" s="162">
        <v>44347</v>
      </c>
    </row>
    <row r="6909" spans="1:5" x14ac:dyDescent="0.2">
      <c r="A6909" s="103">
        <v>5621</v>
      </c>
      <c r="B6909" t="s">
        <v>100</v>
      </c>
      <c r="C6909" s="103">
        <v>25</v>
      </c>
      <c r="D6909" s="103">
        <v>8832</v>
      </c>
      <c r="E6909" s="162">
        <v>44347</v>
      </c>
    </row>
    <row r="6910" spans="1:5" x14ac:dyDescent="0.2">
      <c r="A6910" s="103">
        <v>5619</v>
      </c>
      <c r="B6910" t="s">
        <v>102</v>
      </c>
      <c r="C6910" s="103">
        <v>24</v>
      </c>
      <c r="D6910" s="103">
        <v>12267</v>
      </c>
      <c r="E6910" s="162">
        <v>44347</v>
      </c>
    </row>
    <row r="6911" spans="1:5" x14ac:dyDescent="0.2">
      <c r="A6911" s="103">
        <v>3765</v>
      </c>
      <c r="B6911" t="s">
        <v>119</v>
      </c>
      <c r="C6911" s="103">
        <v>23</v>
      </c>
      <c r="D6911" s="103">
        <v>20887</v>
      </c>
      <c r="E6911" s="162">
        <v>44347</v>
      </c>
    </row>
    <row r="6912" spans="1:5" x14ac:dyDescent="0.2">
      <c r="A6912" s="103">
        <v>3760</v>
      </c>
      <c r="B6912" t="s">
        <v>114</v>
      </c>
      <c r="C6912" s="103">
        <v>20</v>
      </c>
      <c r="D6912" s="103">
        <v>6806</v>
      </c>
      <c r="E6912" s="162">
        <v>44347</v>
      </c>
    </row>
    <row r="6913" spans="1:5" x14ac:dyDescent="0.2">
      <c r="A6913" s="103">
        <v>5620</v>
      </c>
      <c r="B6913" t="s">
        <v>110</v>
      </c>
      <c r="C6913" s="103">
        <v>20</v>
      </c>
      <c r="D6913" s="103">
        <v>10270</v>
      </c>
      <c r="E6913" s="162">
        <v>44347</v>
      </c>
    </row>
    <row r="6914" spans="1:5" x14ac:dyDescent="0.2">
      <c r="A6914" s="103">
        <v>1619</v>
      </c>
      <c r="B6914" t="s">
        <v>83</v>
      </c>
      <c r="C6914" s="103">
        <v>19</v>
      </c>
      <c r="D6914" s="103">
        <v>3670</v>
      </c>
      <c r="E6914" s="162">
        <v>44347</v>
      </c>
    </row>
    <row r="6915" spans="1:5" x14ac:dyDescent="0.2">
      <c r="A6915" s="103">
        <v>3791</v>
      </c>
      <c r="B6915" t="s">
        <v>143</v>
      </c>
      <c r="C6915" s="103">
        <v>19</v>
      </c>
      <c r="D6915" s="103">
        <v>5297</v>
      </c>
      <c r="E6915" s="162">
        <v>44347</v>
      </c>
    </row>
    <row r="6916" spans="1:5" x14ac:dyDescent="0.2">
      <c r="A6916" s="103">
        <v>3743</v>
      </c>
      <c r="B6916" t="s">
        <v>131</v>
      </c>
      <c r="C6916" s="103">
        <v>17</v>
      </c>
      <c r="D6916" s="103">
        <v>6717</v>
      </c>
      <c r="E6916" s="162">
        <v>44347</v>
      </c>
    </row>
    <row r="6917" spans="1:5" x14ac:dyDescent="0.2">
      <c r="A6917" s="103">
        <v>3751</v>
      </c>
      <c r="B6917" t="s">
        <v>111</v>
      </c>
      <c r="C6917" s="103">
        <v>16</v>
      </c>
      <c r="D6917" s="103">
        <v>5775</v>
      </c>
      <c r="E6917" s="162">
        <v>44347</v>
      </c>
    </row>
    <row r="6918" spans="1:5" x14ac:dyDescent="0.2">
      <c r="A6918" s="103">
        <v>3846</v>
      </c>
      <c r="B6918" t="s">
        <v>120</v>
      </c>
      <c r="C6918" s="103">
        <v>16</v>
      </c>
      <c r="D6918" s="103">
        <v>9562</v>
      </c>
      <c r="E6918" s="162">
        <v>44347</v>
      </c>
    </row>
    <row r="6919" spans="1:5" x14ac:dyDescent="0.2">
      <c r="A6919" s="103">
        <v>3723</v>
      </c>
      <c r="B6919" t="s">
        <v>113</v>
      </c>
      <c r="C6919" s="103">
        <v>15</v>
      </c>
      <c r="D6919" s="103">
        <v>6156</v>
      </c>
      <c r="E6919" s="162">
        <v>44347</v>
      </c>
    </row>
    <row r="6920" spans="1:5" x14ac:dyDescent="0.2">
      <c r="A6920" s="103">
        <v>1632</v>
      </c>
      <c r="B6920" t="s">
        <v>85</v>
      </c>
      <c r="C6920" s="103">
        <v>15</v>
      </c>
      <c r="D6920" s="103">
        <v>3923</v>
      </c>
      <c r="E6920" s="162">
        <v>44347</v>
      </c>
    </row>
    <row r="6921" spans="1:5" x14ac:dyDescent="0.2">
      <c r="A6921" s="103">
        <v>3752</v>
      </c>
      <c r="B6921" t="s">
        <v>142</v>
      </c>
      <c r="C6921" s="103">
        <v>15</v>
      </c>
      <c r="D6921" s="103">
        <v>4692</v>
      </c>
      <c r="E6921" s="162">
        <v>44347</v>
      </c>
    </row>
    <row r="6922" spans="1:5" x14ac:dyDescent="0.2">
      <c r="A6922" s="103">
        <v>1604</v>
      </c>
      <c r="B6922" t="s">
        <v>86</v>
      </c>
      <c r="C6922" s="103">
        <v>14</v>
      </c>
      <c r="D6922" s="103">
        <v>4010</v>
      </c>
      <c r="E6922" s="162">
        <v>44347</v>
      </c>
    </row>
    <row r="6923" spans="1:5" x14ac:dyDescent="0.2">
      <c r="A6923" s="103">
        <v>1607</v>
      </c>
      <c r="B6923" t="s">
        <v>87</v>
      </c>
      <c r="C6923" s="103">
        <v>14</v>
      </c>
      <c r="D6923" s="103">
        <v>3535</v>
      </c>
      <c r="E6923" s="162">
        <v>44347</v>
      </c>
    </row>
    <row r="6924" spans="1:5" x14ac:dyDescent="0.2">
      <c r="A6924" s="103">
        <v>1636</v>
      </c>
      <c r="B6924" t="s">
        <v>82</v>
      </c>
      <c r="C6924" s="103">
        <v>13</v>
      </c>
      <c r="D6924" s="103">
        <v>3136</v>
      </c>
      <c r="E6924" s="162">
        <v>44347</v>
      </c>
    </row>
    <row r="6925" spans="1:5" x14ac:dyDescent="0.2">
      <c r="A6925" s="103">
        <v>3753</v>
      </c>
      <c r="B6925" t="s">
        <v>129</v>
      </c>
      <c r="C6925" s="103">
        <v>13</v>
      </c>
      <c r="D6925" s="103">
        <v>7952</v>
      </c>
      <c r="E6925" s="162">
        <v>44347</v>
      </c>
    </row>
    <row r="6926" spans="1:5" x14ac:dyDescent="0.2">
      <c r="A6926" s="103">
        <v>3797</v>
      </c>
      <c r="B6926" t="s">
        <v>112</v>
      </c>
      <c r="C6926" s="103">
        <v>12</v>
      </c>
      <c r="D6926" s="103">
        <v>5063</v>
      </c>
      <c r="E6926" s="162">
        <v>44347</v>
      </c>
    </row>
    <row r="6927" spans="1:5" x14ac:dyDescent="0.2">
      <c r="A6927" s="103">
        <v>1626</v>
      </c>
      <c r="B6927" t="s">
        <v>79</v>
      </c>
      <c r="C6927" s="103">
        <v>11</v>
      </c>
      <c r="D6927" s="103">
        <v>6787</v>
      </c>
      <c r="E6927" s="162">
        <v>44347</v>
      </c>
    </row>
    <row r="6928" spans="1:5" x14ac:dyDescent="0.2">
      <c r="A6928" s="103">
        <v>3859</v>
      </c>
      <c r="B6928" t="s">
        <v>117</v>
      </c>
      <c r="C6928" s="103">
        <v>11</v>
      </c>
      <c r="D6928" s="103">
        <v>5824</v>
      </c>
      <c r="E6928" s="162">
        <v>44347</v>
      </c>
    </row>
    <row r="6929" spans="1:5" x14ac:dyDescent="0.2">
      <c r="A6929" s="103">
        <v>3867</v>
      </c>
      <c r="B6929" t="s">
        <v>144</v>
      </c>
      <c r="C6929" s="103">
        <v>11</v>
      </c>
      <c r="D6929" s="103">
        <v>5476</v>
      </c>
      <c r="E6929" s="162">
        <v>44347</v>
      </c>
    </row>
    <row r="6930" spans="1:5" x14ac:dyDescent="0.2">
      <c r="A6930" s="103">
        <v>3863</v>
      </c>
      <c r="B6930" t="s">
        <v>133</v>
      </c>
      <c r="C6930" s="103">
        <v>11</v>
      </c>
      <c r="D6930" s="103">
        <v>6909</v>
      </c>
      <c r="E6930" s="162">
        <v>44347</v>
      </c>
    </row>
    <row r="6931" spans="1:5" x14ac:dyDescent="0.2">
      <c r="A6931" s="103">
        <v>3860</v>
      </c>
      <c r="B6931" t="s">
        <v>115</v>
      </c>
      <c r="C6931" s="103">
        <v>10</v>
      </c>
      <c r="D6931" s="103">
        <v>5127</v>
      </c>
      <c r="E6931" s="162">
        <v>44347</v>
      </c>
    </row>
    <row r="6932" spans="1:5" x14ac:dyDescent="0.2">
      <c r="A6932" s="103">
        <v>3764</v>
      </c>
      <c r="B6932" t="s">
        <v>139</v>
      </c>
      <c r="C6932" s="103">
        <v>10</v>
      </c>
      <c r="D6932" s="103">
        <v>4546</v>
      </c>
      <c r="E6932" s="162">
        <v>44347</v>
      </c>
    </row>
    <row r="6933" spans="1:5" x14ac:dyDescent="0.2">
      <c r="A6933" s="103">
        <v>3737</v>
      </c>
      <c r="B6933" t="s">
        <v>145</v>
      </c>
      <c r="C6933" s="103">
        <v>10</v>
      </c>
      <c r="D6933" s="103">
        <v>6036</v>
      </c>
      <c r="E6933" s="162">
        <v>44347</v>
      </c>
    </row>
    <row r="6934" spans="1:5" x14ac:dyDescent="0.2">
      <c r="A6934" s="103">
        <v>3795</v>
      </c>
      <c r="B6934" t="s">
        <v>138</v>
      </c>
      <c r="C6934" s="103">
        <v>9</v>
      </c>
      <c r="D6934" s="103">
        <v>3291</v>
      </c>
      <c r="E6934" s="162">
        <v>44347</v>
      </c>
    </row>
    <row r="6935" spans="1:5" x14ac:dyDescent="0.2">
      <c r="A6935" s="103">
        <v>1602</v>
      </c>
      <c r="B6935" t="s">
        <v>88</v>
      </c>
      <c r="C6935" s="103">
        <v>9</v>
      </c>
      <c r="D6935" s="103">
        <v>3905</v>
      </c>
      <c r="E6935" s="162">
        <v>44347</v>
      </c>
    </row>
    <row r="6936" spans="1:5" x14ac:dyDescent="0.2">
      <c r="A6936" s="103">
        <v>3873</v>
      </c>
      <c r="B6936" t="s">
        <v>132</v>
      </c>
      <c r="C6936" s="103">
        <v>9</v>
      </c>
      <c r="D6936" s="103">
        <v>2113</v>
      </c>
      <c r="E6936" s="162">
        <v>44347</v>
      </c>
    </row>
    <row r="6937" spans="1:5" x14ac:dyDescent="0.2">
      <c r="A6937" s="103">
        <v>3842</v>
      </c>
      <c r="B6937" t="s">
        <v>137</v>
      </c>
      <c r="C6937" s="103">
        <v>8</v>
      </c>
      <c r="D6937" s="103">
        <v>4853</v>
      </c>
      <c r="E6937" s="162">
        <v>44347</v>
      </c>
    </row>
    <row r="6938" spans="1:5" x14ac:dyDescent="0.2">
      <c r="A6938" s="103">
        <v>1603</v>
      </c>
      <c r="B6938" t="s">
        <v>89</v>
      </c>
      <c r="C6938" s="103">
        <v>2</v>
      </c>
      <c r="D6938" s="103">
        <v>312</v>
      </c>
      <c r="E6938" s="162">
        <v>44347</v>
      </c>
    </row>
    <row r="6939" spans="1:5" x14ac:dyDescent="0.2">
      <c r="A6939" s="103">
        <v>3751</v>
      </c>
      <c r="B6939" t="s">
        <v>111</v>
      </c>
      <c r="C6939" s="103">
        <v>49</v>
      </c>
      <c r="D6939" s="103">
        <v>16350</v>
      </c>
      <c r="E6939" s="162">
        <v>44348</v>
      </c>
    </row>
    <row r="6940" spans="1:5" x14ac:dyDescent="0.2">
      <c r="A6940" s="103">
        <v>3873</v>
      </c>
      <c r="B6940" t="s">
        <v>132</v>
      </c>
      <c r="C6940" s="103">
        <v>49</v>
      </c>
      <c r="D6940" s="103">
        <v>15194</v>
      </c>
      <c r="E6940" s="162">
        <v>44348</v>
      </c>
    </row>
    <row r="6941" spans="1:5" x14ac:dyDescent="0.2">
      <c r="A6941" s="103">
        <v>1608</v>
      </c>
      <c r="B6941" t="s">
        <v>78</v>
      </c>
      <c r="C6941" s="103">
        <v>39</v>
      </c>
      <c r="D6941" s="103">
        <v>11008</v>
      </c>
      <c r="E6941" s="162">
        <v>44348</v>
      </c>
    </row>
    <row r="6942" spans="1:5" x14ac:dyDescent="0.2">
      <c r="A6942" s="103">
        <v>1636</v>
      </c>
      <c r="B6942" t="s">
        <v>82</v>
      </c>
      <c r="C6942" s="103">
        <v>37</v>
      </c>
      <c r="D6942" s="103">
        <v>14412</v>
      </c>
      <c r="E6942" s="162">
        <v>44348</v>
      </c>
    </row>
    <row r="6943" spans="1:5" x14ac:dyDescent="0.2">
      <c r="A6943" s="103">
        <v>5606</v>
      </c>
      <c r="B6943" t="s">
        <v>108</v>
      </c>
      <c r="C6943" s="103">
        <v>37</v>
      </c>
      <c r="D6943" s="103">
        <v>6709</v>
      </c>
      <c r="E6943" s="162">
        <v>44348</v>
      </c>
    </row>
    <row r="6944" spans="1:5" x14ac:dyDescent="0.2">
      <c r="A6944" s="103">
        <v>3797</v>
      </c>
      <c r="B6944" t="s">
        <v>112</v>
      </c>
      <c r="C6944" s="103">
        <v>35</v>
      </c>
      <c r="D6944" s="103">
        <v>15297</v>
      </c>
      <c r="E6944" s="162">
        <v>44348</v>
      </c>
    </row>
    <row r="6945" spans="1:5" x14ac:dyDescent="0.2">
      <c r="A6945" s="103">
        <v>5614</v>
      </c>
      <c r="B6945" t="s">
        <v>106</v>
      </c>
      <c r="C6945" s="103">
        <v>35</v>
      </c>
      <c r="D6945" s="103">
        <v>9333</v>
      </c>
      <c r="E6945" s="162">
        <v>44348</v>
      </c>
    </row>
    <row r="6946" spans="1:5" x14ac:dyDescent="0.2">
      <c r="A6946" s="103">
        <v>3844</v>
      </c>
      <c r="B6946" t="s">
        <v>130</v>
      </c>
      <c r="C6946" s="103">
        <v>33</v>
      </c>
      <c r="D6946" s="103">
        <v>13602</v>
      </c>
      <c r="E6946" s="162">
        <v>44348</v>
      </c>
    </row>
    <row r="6947" spans="1:5" x14ac:dyDescent="0.2">
      <c r="A6947" s="103">
        <v>3843</v>
      </c>
      <c r="B6947" t="s">
        <v>125</v>
      </c>
      <c r="C6947" s="103">
        <v>31</v>
      </c>
      <c r="D6947" s="103">
        <v>13968</v>
      </c>
      <c r="E6947" s="162">
        <v>44348</v>
      </c>
    </row>
    <row r="6948" spans="1:5" x14ac:dyDescent="0.2">
      <c r="A6948" s="103">
        <v>3737</v>
      </c>
      <c r="B6948" t="s">
        <v>145</v>
      </c>
      <c r="C6948" s="103">
        <v>31</v>
      </c>
      <c r="D6948" s="103">
        <v>17346</v>
      </c>
      <c r="E6948" s="162">
        <v>44348</v>
      </c>
    </row>
    <row r="6949" spans="1:5" x14ac:dyDescent="0.2">
      <c r="A6949" s="103">
        <v>3764</v>
      </c>
      <c r="B6949" t="s">
        <v>139</v>
      </c>
      <c r="C6949" s="103">
        <v>30</v>
      </c>
      <c r="D6949" s="103">
        <v>11937</v>
      </c>
      <c r="E6949" s="162">
        <v>44348</v>
      </c>
    </row>
    <row r="6950" spans="1:5" x14ac:dyDescent="0.2">
      <c r="A6950" s="103">
        <v>3780</v>
      </c>
      <c r="B6950" t="s">
        <v>148</v>
      </c>
      <c r="C6950" s="103">
        <v>29</v>
      </c>
      <c r="D6950" s="103">
        <v>16792</v>
      </c>
      <c r="E6950" s="162">
        <v>44348</v>
      </c>
    </row>
    <row r="6951" spans="1:5" x14ac:dyDescent="0.2">
      <c r="A6951" s="103">
        <v>3795</v>
      </c>
      <c r="B6951" t="s">
        <v>138</v>
      </c>
      <c r="C6951" s="103">
        <v>28</v>
      </c>
      <c r="D6951" s="103">
        <v>12840</v>
      </c>
      <c r="E6951" s="162">
        <v>44348</v>
      </c>
    </row>
    <row r="6952" spans="1:5" x14ac:dyDescent="0.2">
      <c r="A6952" s="103">
        <v>3722</v>
      </c>
      <c r="B6952" t="s">
        <v>99</v>
      </c>
      <c r="C6952" s="103">
        <v>27</v>
      </c>
      <c r="D6952" s="103">
        <v>5690</v>
      </c>
      <c r="E6952" s="162">
        <v>44348</v>
      </c>
    </row>
    <row r="6953" spans="1:5" x14ac:dyDescent="0.2">
      <c r="A6953" s="103">
        <v>3752</v>
      </c>
      <c r="B6953" t="s">
        <v>142</v>
      </c>
      <c r="C6953" s="103">
        <v>27</v>
      </c>
      <c r="D6953" s="103">
        <v>12163</v>
      </c>
      <c r="E6953" s="162">
        <v>44348</v>
      </c>
    </row>
    <row r="6954" spans="1:5" x14ac:dyDescent="0.2">
      <c r="A6954" s="103">
        <v>3767</v>
      </c>
      <c r="B6954" t="s">
        <v>126</v>
      </c>
      <c r="C6954" s="103">
        <v>26</v>
      </c>
      <c r="D6954" s="103">
        <v>11273</v>
      </c>
      <c r="E6954" s="162">
        <v>44348</v>
      </c>
    </row>
    <row r="6955" spans="1:5" x14ac:dyDescent="0.2">
      <c r="A6955" s="103">
        <v>3736</v>
      </c>
      <c r="B6955" t="s">
        <v>146</v>
      </c>
      <c r="C6955" s="103">
        <v>22</v>
      </c>
      <c r="D6955" s="103">
        <v>8704</v>
      </c>
      <c r="E6955" s="162">
        <v>44348</v>
      </c>
    </row>
    <row r="6956" spans="1:5" x14ac:dyDescent="0.2">
      <c r="A6956" s="103">
        <v>3824</v>
      </c>
      <c r="B6956" t="s">
        <v>135</v>
      </c>
      <c r="C6956" s="103">
        <v>22</v>
      </c>
      <c r="D6956" s="103">
        <v>9260</v>
      </c>
      <c r="E6956" s="162">
        <v>44348</v>
      </c>
    </row>
    <row r="6957" spans="1:5" x14ac:dyDescent="0.2">
      <c r="A6957" s="103">
        <v>3761</v>
      </c>
      <c r="B6957" t="s">
        <v>140</v>
      </c>
      <c r="C6957" s="103">
        <v>21</v>
      </c>
      <c r="D6957" s="103">
        <v>8203</v>
      </c>
      <c r="E6957" s="162">
        <v>44348</v>
      </c>
    </row>
    <row r="6958" spans="1:5" x14ac:dyDescent="0.2">
      <c r="A6958" s="103">
        <v>3859</v>
      </c>
      <c r="B6958" t="s">
        <v>117</v>
      </c>
      <c r="C6958" s="103">
        <v>21</v>
      </c>
      <c r="D6958" s="103">
        <v>10304</v>
      </c>
      <c r="E6958" s="162">
        <v>44348</v>
      </c>
    </row>
    <row r="6959" spans="1:5" x14ac:dyDescent="0.2">
      <c r="A6959" s="103">
        <v>1602</v>
      </c>
      <c r="B6959" t="s">
        <v>88</v>
      </c>
      <c r="C6959" s="103">
        <v>21</v>
      </c>
      <c r="D6959" s="103">
        <v>6596</v>
      </c>
      <c r="E6959" s="162">
        <v>44348</v>
      </c>
    </row>
    <row r="6960" spans="1:5" x14ac:dyDescent="0.2">
      <c r="A6960" s="103">
        <v>5602</v>
      </c>
      <c r="B6960" t="s">
        <v>107</v>
      </c>
      <c r="C6960" s="103">
        <v>21</v>
      </c>
      <c r="D6960" s="103">
        <v>9844</v>
      </c>
      <c r="E6960" s="162">
        <v>44348</v>
      </c>
    </row>
    <row r="6961" spans="1:5" x14ac:dyDescent="0.2">
      <c r="A6961" s="103">
        <v>3788</v>
      </c>
      <c r="B6961" t="s">
        <v>127</v>
      </c>
      <c r="C6961" s="103">
        <v>20</v>
      </c>
      <c r="D6961" s="103">
        <v>12756</v>
      </c>
      <c r="E6961" s="162">
        <v>44348</v>
      </c>
    </row>
    <row r="6962" spans="1:5" x14ac:dyDescent="0.2">
      <c r="A6962" s="103">
        <v>5620</v>
      </c>
      <c r="B6962" t="s">
        <v>110</v>
      </c>
      <c r="C6962" s="103">
        <v>20</v>
      </c>
      <c r="D6962" s="103">
        <v>7586</v>
      </c>
      <c r="E6962" s="162">
        <v>44348</v>
      </c>
    </row>
    <row r="6963" spans="1:5" x14ac:dyDescent="0.2">
      <c r="A6963" s="103">
        <v>5617</v>
      </c>
      <c r="B6963" t="s">
        <v>103</v>
      </c>
      <c r="C6963" s="103">
        <v>19</v>
      </c>
      <c r="D6963" s="103">
        <v>6556</v>
      </c>
      <c r="E6963" s="162">
        <v>44348</v>
      </c>
    </row>
    <row r="6964" spans="1:5" x14ac:dyDescent="0.2">
      <c r="A6964" s="103">
        <v>3791</v>
      </c>
      <c r="B6964" t="s">
        <v>143</v>
      </c>
      <c r="C6964" s="103">
        <v>19</v>
      </c>
      <c r="D6964" s="103">
        <v>9615</v>
      </c>
      <c r="E6964" s="162">
        <v>44348</v>
      </c>
    </row>
    <row r="6965" spans="1:5" x14ac:dyDescent="0.2">
      <c r="A6965" s="103">
        <v>3742</v>
      </c>
      <c r="B6965" t="s">
        <v>121</v>
      </c>
      <c r="C6965" s="103">
        <v>19</v>
      </c>
      <c r="D6965" s="103">
        <v>9426</v>
      </c>
      <c r="E6965" s="162">
        <v>44348</v>
      </c>
    </row>
    <row r="6966" spans="1:5" x14ac:dyDescent="0.2">
      <c r="A6966" s="103">
        <v>3784</v>
      </c>
      <c r="B6966" t="s">
        <v>136</v>
      </c>
      <c r="C6966" s="103">
        <v>19</v>
      </c>
      <c r="D6966" s="103">
        <v>4960</v>
      </c>
      <c r="E6966" s="162">
        <v>44348</v>
      </c>
    </row>
    <row r="6967" spans="1:5" x14ac:dyDescent="0.2">
      <c r="A6967" s="103">
        <v>5605</v>
      </c>
      <c r="B6967" t="s">
        <v>101</v>
      </c>
      <c r="C6967" s="103">
        <v>18</v>
      </c>
      <c r="D6967" s="103">
        <v>12128</v>
      </c>
      <c r="E6967" s="162">
        <v>44348</v>
      </c>
    </row>
    <row r="6968" spans="1:5" x14ac:dyDescent="0.2">
      <c r="A6968" s="103">
        <v>1607</v>
      </c>
      <c r="B6968" t="s">
        <v>87</v>
      </c>
      <c r="C6968" s="103">
        <v>18</v>
      </c>
      <c r="D6968" s="103">
        <v>11625</v>
      </c>
      <c r="E6968" s="162">
        <v>44348</v>
      </c>
    </row>
    <row r="6969" spans="1:5" x14ac:dyDescent="0.2">
      <c r="A6969" s="103">
        <v>5603</v>
      </c>
      <c r="B6969" t="s">
        <v>109</v>
      </c>
      <c r="C6969" s="103">
        <v>18</v>
      </c>
      <c r="D6969" s="103">
        <v>2254</v>
      </c>
      <c r="E6969" s="162">
        <v>44348</v>
      </c>
    </row>
    <row r="6970" spans="1:5" x14ac:dyDescent="0.2">
      <c r="A6970" s="103">
        <v>1613</v>
      </c>
      <c r="B6970" t="s">
        <v>84</v>
      </c>
      <c r="C6970" s="103">
        <v>15</v>
      </c>
      <c r="D6970" s="103">
        <v>6235</v>
      </c>
      <c r="E6970" s="162">
        <v>44348</v>
      </c>
    </row>
    <row r="6971" spans="1:5" x14ac:dyDescent="0.2">
      <c r="A6971" s="103">
        <v>5613</v>
      </c>
      <c r="B6971" t="s">
        <v>104</v>
      </c>
      <c r="C6971" s="103">
        <v>15</v>
      </c>
      <c r="D6971" s="103">
        <v>2179</v>
      </c>
      <c r="E6971" s="162">
        <v>44348</v>
      </c>
    </row>
    <row r="6972" spans="1:5" x14ac:dyDescent="0.2">
      <c r="A6972" s="103">
        <v>5615</v>
      </c>
      <c r="B6972" t="s">
        <v>105</v>
      </c>
      <c r="C6972" s="103">
        <v>15</v>
      </c>
      <c r="D6972" s="103">
        <v>9756</v>
      </c>
      <c r="E6972" s="162">
        <v>44348</v>
      </c>
    </row>
    <row r="6973" spans="1:5" x14ac:dyDescent="0.2">
      <c r="A6973" s="103">
        <v>3723</v>
      </c>
      <c r="B6973" t="s">
        <v>113</v>
      </c>
      <c r="C6973" s="103">
        <v>14</v>
      </c>
      <c r="D6973" s="103">
        <v>10555</v>
      </c>
      <c r="E6973" s="162">
        <v>44348</v>
      </c>
    </row>
    <row r="6974" spans="1:5" x14ac:dyDescent="0.2">
      <c r="A6974" s="103">
        <v>5619</v>
      </c>
      <c r="B6974" t="s">
        <v>102</v>
      </c>
      <c r="C6974" s="103">
        <v>14</v>
      </c>
      <c r="D6974" s="103">
        <v>8074</v>
      </c>
      <c r="E6974" s="162">
        <v>44348</v>
      </c>
    </row>
    <row r="6975" spans="1:5" x14ac:dyDescent="0.2">
      <c r="A6975" s="103">
        <v>3739</v>
      </c>
      <c r="B6975" t="s">
        <v>141</v>
      </c>
      <c r="C6975" s="103">
        <v>14</v>
      </c>
      <c r="D6975" s="103">
        <v>7261</v>
      </c>
      <c r="E6975" s="162">
        <v>44348</v>
      </c>
    </row>
    <row r="6976" spans="1:5" x14ac:dyDescent="0.2">
      <c r="A6976" s="103">
        <v>3718</v>
      </c>
      <c r="B6976" t="s">
        <v>123</v>
      </c>
      <c r="C6976" s="103">
        <v>12</v>
      </c>
      <c r="D6976" s="103">
        <v>8954</v>
      </c>
      <c r="E6976" s="162">
        <v>44348</v>
      </c>
    </row>
    <row r="6977" spans="1:5" x14ac:dyDescent="0.2">
      <c r="A6977" s="103">
        <v>3846</v>
      </c>
      <c r="B6977" t="s">
        <v>120</v>
      </c>
      <c r="C6977" s="103">
        <v>12</v>
      </c>
      <c r="D6977" s="103">
        <v>8960</v>
      </c>
      <c r="E6977" s="162">
        <v>44348</v>
      </c>
    </row>
    <row r="6978" spans="1:5" x14ac:dyDescent="0.2">
      <c r="A6978" s="103">
        <v>1605</v>
      </c>
      <c r="B6978" t="s">
        <v>80</v>
      </c>
      <c r="C6978" s="103">
        <v>11</v>
      </c>
      <c r="D6978" s="103">
        <v>7403</v>
      </c>
      <c r="E6978" s="162">
        <v>44348</v>
      </c>
    </row>
    <row r="6979" spans="1:5" x14ac:dyDescent="0.2">
      <c r="A6979" s="103">
        <v>5621</v>
      </c>
      <c r="B6979" t="s">
        <v>100</v>
      </c>
      <c r="C6979" s="103">
        <v>11</v>
      </c>
      <c r="D6979" s="103">
        <v>6984</v>
      </c>
      <c r="E6979" s="162">
        <v>44348</v>
      </c>
    </row>
    <row r="6980" spans="1:5" x14ac:dyDescent="0.2">
      <c r="A6980" s="103">
        <v>3760</v>
      </c>
      <c r="B6980" t="s">
        <v>114</v>
      </c>
      <c r="C6980" s="103">
        <v>11</v>
      </c>
      <c r="D6980" s="103">
        <v>5993</v>
      </c>
      <c r="E6980" s="162">
        <v>44348</v>
      </c>
    </row>
    <row r="6981" spans="1:5" x14ac:dyDescent="0.2">
      <c r="A6981" s="103">
        <v>3806</v>
      </c>
      <c r="B6981" t="s">
        <v>118</v>
      </c>
      <c r="C6981" s="103">
        <v>9</v>
      </c>
      <c r="D6981" s="103">
        <v>4984</v>
      </c>
      <c r="E6981" s="162">
        <v>44348</v>
      </c>
    </row>
    <row r="6982" spans="1:5" x14ac:dyDescent="0.2">
      <c r="A6982" s="103">
        <v>3863</v>
      </c>
      <c r="B6982" t="s">
        <v>133</v>
      </c>
      <c r="C6982" s="103">
        <v>9</v>
      </c>
      <c r="D6982" s="103">
        <v>4440</v>
      </c>
      <c r="E6982" s="162">
        <v>44348</v>
      </c>
    </row>
    <row r="6983" spans="1:5" x14ac:dyDescent="0.2">
      <c r="A6983" s="103">
        <v>3715</v>
      </c>
      <c r="B6983" t="s">
        <v>122</v>
      </c>
      <c r="C6983" s="103">
        <v>7</v>
      </c>
      <c r="D6983" s="103">
        <v>1978</v>
      </c>
      <c r="E6983" s="162">
        <v>44348</v>
      </c>
    </row>
    <row r="6984" spans="1:5" x14ac:dyDescent="0.2">
      <c r="A6984" s="103">
        <v>3787</v>
      </c>
      <c r="B6984" t="s">
        <v>128</v>
      </c>
      <c r="C6984" s="103">
        <v>4</v>
      </c>
      <c r="D6984" s="103">
        <v>1847</v>
      </c>
      <c r="E6984" s="162">
        <v>44348</v>
      </c>
    </row>
    <row r="6985" spans="1:5" x14ac:dyDescent="0.2">
      <c r="A6985" s="103">
        <v>1603</v>
      </c>
      <c r="B6985" t="s">
        <v>89</v>
      </c>
      <c r="C6985" s="103">
        <v>2</v>
      </c>
      <c r="D6985" s="103">
        <v>463</v>
      </c>
      <c r="E6985" s="162">
        <v>44348</v>
      </c>
    </row>
    <row r="6986" spans="1:5" x14ac:dyDescent="0.2">
      <c r="A6986" s="103">
        <v>3751</v>
      </c>
      <c r="B6986" t="s">
        <v>111</v>
      </c>
      <c r="C6986" s="103">
        <v>44</v>
      </c>
      <c r="D6986" s="103">
        <v>13134</v>
      </c>
      <c r="E6986" s="162">
        <v>44349</v>
      </c>
    </row>
    <row r="6987" spans="1:5" x14ac:dyDescent="0.2">
      <c r="A6987" s="103">
        <v>3849</v>
      </c>
      <c r="B6987" t="s">
        <v>147</v>
      </c>
      <c r="C6987" s="103">
        <v>40</v>
      </c>
      <c r="D6987" s="103">
        <v>8814</v>
      </c>
      <c r="E6987" s="162">
        <v>44349</v>
      </c>
    </row>
    <row r="6988" spans="1:5" x14ac:dyDescent="0.2">
      <c r="A6988" s="103">
        <v>5613</v>
      </c>
      <c r="B6988" t="s">
        <v>104</v>
      </c>
      <c r="C6988" s="103">
        <v>37</v>
      </c>
      <c r="D6988" s="103">
        <v>4661</v>
      </c>
      <c r="E6988" s="162">
        <v>44349</v>
      </c>
    </row>
    <row r="6989" spans="1:5" x14ac:dyDescent="0.2">
      <c r="A6989" s="103">
        <v>3752</v>
      </c>
      <c r="B6989" t="s">
        <v>142</v>
      </c>
      <c r="C6989" s="103">
        <v>37</v>
      </c>
      <c r="D6989" s="103">
        <v>13933</v>
      </c>
      <c r="E6989" s="162">
        <v>44349</v>
      </c>
    </row>
    <row r="6990" spans="1:5" x14ac:dyDescent="0.2">
      <c r="A6990" s="103">
        <v>3842</v>
      </c>
      <c r="B6990" t="s">
        <v>137</v>
      </c>
      <c r="C6990" s="103">
        <v>35</v>
      </c>
      <c r="D6990" s="103">
        <v>15096</v>
      </c>
      <c r="E6990" s="162">
        <v>44349</v>
      </c>
    </row>
    <row r="6991" spans="1:5" x14ac:dyDescent="0.2">
      <c r="A6991" s="103">
        <v>3873</v>
      </c>
      <c r="B6991" t="s">
        <v>132</v>
      </c>
      <c r="C6991" s="103">
        <v>33</v>
      </c>
      <c r="D6991" s="103">
        <v>13795</v>
      </c>
      <c r="E6991" s="162">
        <v>44349</v>
      </c>
    </row>
    <row r="6992" spans="1:5" x14ac:dyDescent="0.2">
      <c r="A6992" s="103">
        <v>3723</v>
      </c>
      <c r="B6992" t="s">
        <v>113</v>
      </c>
      <c r="C6992" s="103">
        <v>32</v>
      </c>
      <c r="D6992" s="103">
        <v>16885</v>
      </c>
      <c r="E6992" s="162">
        <v>44349</v>
      </c>
    </row>
    <row r="6993" spans="1:5" x14ac:dyDescent="0.2">
      <c r="A6993" s="103">
        <v>3860</v>
      </c>
      <c r="B6993" t="s">
        <v>115</v>
      </c>
      <c r="C6993" s="103">
        <v>31</v>
      </c>
      <c r="D6993" s="103">
        <v>12929</v>
      </c>
      <c r="E6993" s="162">
        <v>44349</v>
      </c>
    </row>
    <row r="6994" spans="1:5" x14ac:dyDescent="0.2">
      <c r="A6994" s="103">
        <v>3761</v>
      </c>
      <c r="B6994" t="s">
        <v>140</v>
      </c>
      <c r="C6994" s="103">
        <v>29</v>
      </c>
      <c r="D6994" s="103">
        <v>12497</v>
      </c>
      <c r="E6994" s="162">
        <v>44349</v>
      </c>
    </row>
    <row r="6995" spans="1:5" x14ac:dyDescent="0.2">
      <c r="A6995" s="103">
        <v>3737</v>
      </c>
      <c r="B6995" t="s">
        <v>145</v>
      </c>
      <c r="C6995" s="103">
        <v>29</v>
      </c>
      <c r="D6995" s="103">
        <v>17517</v>
      </c>
      <c r="E6995" s="162">
        <v>44349</v>
      </c>
    </row>
    <row r="6996" spans="1:5" x14ac:dyDescent="0.2">
      <c r="A6996" s="103">
        <v>3764</v>
      </c>
      <c r="B6996" t="s">
        <v>139</v>
      </c>
      <c r="C6996" s="103">
        <v>28</v>
      </c>
      <c r="D6996" s="103">
        <v>13452</v>
      </c>
      <c r="E6996" s="162">
        <v>44349</v>
      </c>
    </row>
    <row r="6997" spans="1:5" x14ac:dyDescent="0.2">
      <c r="A6997" s="103">
        <v>3780</v>
      </c>
      <c r="B6997" t="s">
        <v>148</v>
      </c>
      <c r="C6997" s="103">
        <v>28</v>
      </c>
      <c r="D6997" s="103">
        <v>10206</v>
      </c>
      <c r="E6997" s="162">
        <v>44349</v>
      </c>
    </row>
    <row r="6998" spans="1:5" x14ac:dyDescent="0.2">
      <c r="A6998" s="103">
        <v>3844</v>
      </c>
      <c r="B6998" t="s">
        <v>130</v>
      </c>
      <c r="C6998" s="103">
        <v>26</v>
      </c>
      <c r="D6998" s="103">
        <v>13416</v>
      </c>
      <c r="E6998" s="162">
        <v>44349</v>
      </c>
    </row>
    <row r="6999" spans="1:5" x14ac:dyDescent="0.2">
      <c r="A6999" s="103">
        <v>1602</v>
      </c>
      <c r="B6999" t="s">
        <v>88</v>
      </c>
      <c r="C6999" s="103">
        <v>26</v>
      </c>
      <c r="D6999" s="103">
        <v>8747</v>
      </c>
      <c r="E6999" s="162">
        <v>44349</v>
      </c>
    </row>
    <row r="7000" spans="1:5" x14ac:dyDescent="0.2">
      <c r="A7000" s="103">
        <v>3743</v>
      </c>
      <c r="B7000" t="s">
        <v>131</v>
      </c>
      <c r="C7000" s="103">
        <v>26</v>
      </c>
      <c r="D7000" s="103">
        <v>12496</v>
      </c>
      <c r="E7000" s="162">
        <v>44349</v>
      </c>
    </row>
    <row r="7001" spans="1:5" x14ac:dyDescent="0.2">
      <c r="A7001" s="103">
        <v>3784</v>
      </c>
      <c r="B7001" t="s">
        <v>136</v>
      </c>
      <c r="C7001" s="103">
        <v>25</v>
      </c>
      <c r="D7001" s="103">
        <v>8714</v>
      </c>
      <c r="E7001" s="162">
        <v>44349</v>
      </c>
    </row>
    <row r="7002" spans="1:5" x14ac:dyDescent="0.2">
      <c r="A7002" s="103">
        <v>3843</v>
      </c>
      <c r="B7002" t="s">
        <v>125</v>
      </c>
      <c r="C7002" s="103">
        <v>24</v>
      </c>
      <c r="D7002" s="103">
        <v>10155</v>
      </c>
      <c r="E7002" s="162">
        <v>44349</v>
      </c>
    </row>
    <row r="7003" spans="1:5" x14ac:dyDescent="0.2">
      <c r="A7003" s="103">
        <v>3788</v>
      </c>
      <c r="B7003" t="s">
        <v>127</v>
      </c>
      <c r="C7003" s="103">
        <v>24</v>
      </c>
      <c r="D7003" s="103">
        <v>14489</v>
      </c>
      <c r="E7003" s="162">
        <v>44349</v>
      </c>
    </row>
    <row r="7004" spans="1:5" x14ac:dyDescent="0.2">
      <c r="A7004" s="103">
        <v>1636</v>
      </c>
      <c r="B7004" t="s">
        <v>82</v>
      </c>
      <c r="C7004" s="103">
        <v>22</v>
      </c>
      <c r="D7004" s="103">
        <v>6003</v>
      </c>
      <c r="E7004" s="162">
        <v>44349</v>
      </c>
    </row>
    <row r="7005" spans="1:5" x14ac:dyDescent="0.2">
      <c r="A7005" s="103">
        <v>3736</v>
      </c>
      <c r="B7005" t="s">
        <v>146</v>
      </c>
      <c r="C7005" s="103">
        <v>22</v>
      </c>
      <c r="D7005" s="103">
        <v>7225</v>
      </c>
      <c r="E7005" s="162">
        <v>44349</v>
      </c>
    </row>
    <row r="7006" spans="1:5" x14ac:dyDescent="0.2">
      <c r="A7006" s="103">
        <v>3742</v>
      </c>
      <c r="B7006" t="s">
        <v>121</v>
      </c>
      <c r="C7006" s="103">
        <v>22</v>
      </c>
      <c r="D7006" s="103">
        <v>13328</v>
      </c>
      <c r="E7006" s="162">
        <v>44349</v>
      </c>
    </row>
    <row r="7007" spans="1:5" x14ac:dyDescent="0.2">
      <c r="A7007" s="103">
        <v>3722</v>
      </c>
      <c r="B7007" t="s">
        <v>99</v>
      </c>
      <c r="C7007" s="103">
        <v>21</v>
      </c>
      <c r="D7007" s="103">
        <v>5469</v>
      </c>
      <c r="E7007" s="162">
        <v>44349</v>
      </c>
    </row>
    <row r="7008" spans="1:5" x14ac:dyDescent="0.2">
      <c r="A7008" s="103">
        <v>3767</v>
      </c>
      <c r="B7008" t="s">
        <v>126</v>
      </c>
      <c r="C7008" s="103">
        <v>21</v>
      </c>
      <c r="D7008" s="103">
        <v>13301</v>
      </c>
      <c r="E7008" s="162">
        <v>44349</v>
      </c>
    </row>
    <row r="7009" spans="1:5" x14ac:dyDescent="0.2">
      <c r="A7009" s="103">
        <v>5614</v>
      </c>
      <c r="B7009" t="s">
        <v>106</v>
      </c>
      <c r="C7009" s="103">
        <v>20</v>
      </c>
      <c r="D7009" s="103">
        <v>3836</v>
      </c>
      <c r="E7009" s="162">
        <v>44349</v>
      </c>
    </row>
    <row r="7010" spans="1:5" x14ac:dyDescent="0.2">
      <c r="A7010" s="103">
        <v>1608</v>
      </c>
      <c r="B7010" t="s">
        <v>78</v>
      </c>
      <c r="C7010" s="103">
        <v>19</v>
      </c>
      <c r="D7010" s="103">
        <v>4936</v>
      </c>
      <c r="E7010" s="162">
        <v>44349</v>
      </c>
    </row>
    <row r="7011" spans="1:5" x14ac:dyDescent="0.2">
      <c r="A7011" s="103">
        <v>5615</v>
      </c>
      <c r="B7011" t="s">
        <v>105</v>
      </c>
      <c r="C7011" s="103">
        <v>19</v>
      </c>
      <c r="D7011" s="103">
        <v>9884</v>
      </c>
      <c r="E7011" s="162">
        <v>44349</v>
      </c>
    </row>
    <row r="7012" spans="1:5" x14ac:dyDescent="0.2">
      <c r="A7012" s="103">
        <v>3791</v>
      </c>
      <c r="B7012" t="s">
        <v>143</v>
      </c>
      <c r="C7012" s="103">
        <v>19</v>
      </c>
      <c r="D7012" s="103">
        <v>9533</v>
      </c>
      <c r="E7012" s="162">
        <v>44349</v>
      </c>
    </row>
    <row r="7013" spans="1:5" x14ac:dyDescent="0.2">
      <c r="A7013" s="103">
        <v>3765</v>
      </c>
      <c r="B7013" t="s">
        <v>119</v>
      </c>
      <c r="C7013" s="103">
        <v>19</v>
      </c>
      <c r="D7013" s="103">
        <v>14608</v>
      </c>
      <c r="E7013" s="162">
        <v>44349</v>
      </c>
    </row>
    <row r="7014" spans="1:5" x14ac:dyDescent="0.2">
      <c r="A7014" s="103">
        <v>5602</v>
      </c>
      <c r="B7014" t="s">
        <v>107</v>
      </c>
      <c r="C7014" s="103">
        <v>18</v>
      </c>
      <c r="D7014" s="103">
        <v>6186</v>
      </c>
      <c r="E7014" s="162">
        <v>44349</v>
      </c>
    </row>
    <row r="7015" spans="1:5" x14ac:dyDescent="0.2">
      <c r="A7015" s="103">
        <v>3863</v>
      </c>
      <c r="B7015" t="s">
        <v>133</v>
      </c>
      <c r="C7015" s="103">
        <v>17</v>
      </c>
      <c r="D7015" s="103">
        <v>5717</v>
      </c>
      <c r="E7015" s="162">
        <v>44349</v>
      </c>
    </row>
    <row r="7016" spans="1:5" x14ac:dyDescent="0.2">
      <c r="A7016" s="103">
        <v>5606</v>
      </c>
      <c r="B7016" t="s">
        <v>108</v>
      </c>
      <c r="C7016" s="103">
        <v>16</v>
      </c>
      <c r="D7016" s="103">
        <v>4913</v>
      </c>
      <c r="E7016" s="162">
        <v>44349</v>
      </c>
    </row>
    <row r="7017" spans="1:5" x14ac:dyDescent="0.2">
      <c r="A7017" s="103">
        <v>5603</v>
      </c>
      <c r="B7017" t="s">
        <v>109</v>
      </c>
      <c r="C7017" s="103">
        <v>16</v>
      </c>
      <c r="D7017" s="103">
        <v>3589</v>
      </c>
      <c r="E7017" s="162">
        <v>44349</v>
      </c>
    </row>
    <row r="7018" spans="1:5" x14ac:dyDescent="0.2">
      <c r="A7018" s="103">
        <v>1619</v>
      </c>
      <c r="B7018" t="s">
        <v>83</v>
      </c>
      <c r="C7018" s="103">
        <v>15</v>
      </c>
      <c r="D7018" s="103">
        <v>10537</v>
      </c>
      <c r="E7018" s="162">
        <v>44349</v>
      </c>
    </row>
    <row r="7019" spans="1:5" x14ac:dyDescent="0.2">
      <c r="A7019" s="103">
        <v>3760</v>
      </c>
      <c r="B7019" t="s">
        <v>114</v>
      </c>
      <c r="C7019" s="103">
        <v>15</v>
      </c>
      <c r="D7019" s="103">
        <v>11321</v>
      </c>
      <c r="E7019" s="162">
        <v>44349</v>
      </c>
    </row>
    <row r="7020" spans="1:5" x14ac:dyDescent="0.2">
      <c r="A7020" s="103">
        <v>3776</v>
      </c>
      <c r="B7020" t="s">
        <v>134</v>
      </c>
      <c r="C7020" s="103">
        <v>15</v>
      </c>
      <c r="D7020" s="103">
        <v>8394</v>
      </c>
      <c r="E7020" s="162">
        <v>44349</v>
      </c>
    </row>
    <row r="7021" spans="1:5" x14ac:dyDescent="0.2">
      <c r="A7021" s="103">
        <v>3715</v>
      </c>
      <c r="B7021" t="s">
        <v>122</v>
      </c>
      <c r="C7021" s="103">
        <v>14</v>
      </c>
      <c r="D7021" s="103">
        <v>6065</v>
      </c>
      <c r="E7021" s="162">
        <v>44349</v>
      </c>
    </row>
    <row r="7022" spans="1:5" x14ac:dyDescent="0.2">
      <c r="A7022" s="103">
        <v>3718</v>
      </c>
      <c r="B7022" t="s">
        <v>123</v>
      </c>
      <c r="C7022" s="103">
        <v>13</v>
      </c>
      <c r="D7022" s="103">
        <v>10035</v>
      </c>
      <c r="E7022" s="162">
        <v>44349</v>
      </c>
    </row>
    <row r="7023" spans="1:5" x14ac:dyDescent="0.2">
      <c r="A7023" s="103">
        <v>1613</v>
      </c>
      <c r="B7023" t="s">
        <v>84</v>
      </c>
      <c r="C7023" s="103">
        <v>12</v>
      </c>
      <c r="D7023" s="103">
        <v>3769</v>
      </c>
      <c r="E7023" s="162">
        <v>44349</v>
      </c>
    </row>
    <row r="7024" spans="1:5" x14ac:dyDescent="0.2">
      <c r="A7024" s="103">
        <v>1604</v>
      </c>
      <c r="B7024" t="s">
        <v>86</v>
      </c>
      <c r="C7024" s="103">
        <v>12</v>
      </c>
      <c r="D7024" s="103">
        <v>5032</v>
      </c>
      <c r="E7024" s="162">
        <v>44349</v>
      </c>
    </row>
    <row r="7025" spans="1:5" x14ac:dyDescent="0.2">
      <c r="A7025" s="103">
        <v>3846</v>
      </c>
      <c r="B7025" t="s">
        <v>120</v>
      </c>
      <c r="C7025" s="103">
        <v>12</v>
      </c>
      <c r="D7025" s="103">
        <v>6668</v>
      </c>
      <c r="E7025" s="162">
        <v>44349</v>
      </c>
    </row>
    <row r="7026" spans="1:5" x14ac:dyDescent="0.2">
      <c r="A7026" s="103">
        <v>5605</v>
      </c>
      <c r="B7026" t="s">
        <v>101</v>
      </c>
      <c r="C7026" s="103">
        <v>11</v>
      </c>
      <c r="D7026" s="103">
        <v>6741</v>
      </c>
      <c r="E7026" s="162">
        <v>44349</v>
      </c>
    </row>
    <row r="7027" spans="1:5" x14ac:dyDescent="0.2">
      <c r="A7027" s="103">
        <v>5621</v>
      </c>
      <c r="B7027" t="s">
        <v>100</v>
      </c>
      <c r="C7027" s="103">
        <v>10</v>
      </c>
      <c r="D7027" s="103">
        <v>9246</v>
      </c>
      <c r="E7027" s="162">
        <v>44349</v>
      </c>
    </row>
    <row r="7028" spans="1:5" x14ac:dyDescent="0.2">
      <c r="A7028" s="103">
        <v>1607</v>
      </c>
      <c r="B7028" t="s">
        <v>87</v>
      </c>
      <c r="C7028" s="103">
        <v>10</v>
      </c>
      <c r="D7028" s="103">
        <v>7353</v>
      </c>
      <c r="E7028" s="162">
        <v>44349</v>
      </c>
    </row>
    <row r="7029" spans="1:5" x14ac:dyDescent="0.2">
      <c r="A7029" s="103">
        <v>5620</v>
      </c>
      <c r="B7029" t="s">
        <v>110</v>
      </c>
      <c r="C7029" s="103">
        <v>10</v>
      </c>
      <c r="D7029" s="103">
        <v>3241</v>
      </c>
      <c r="E7029" s="162">
        <v>44349</v>
      </c>
    </row>
    <row r="7030" spans="1:5" x14ac:dyDescent="0.2">
      <c r="A7030" s="103">
        <v>5619</v>
      </c>
      <c r="B7030" t="s">
        <v>102</v>
      </c>
      <c r="C7030" s="103">
        <v>8</v>
      </c>
      <c r="D7030" s="103">
        <v>5454</v>
      </c>
      <c r="E7030" s="162">
        <v>44349</v>
      </c>
    </row>
    <row r="7031" spans="1:5" x14ac:dyDescent="0.2">
      <c r="A7031" s="103">
        <v>5617</v>
      </c>
      <c r="B7031" t="s">
        <v>103</v>
      </c>
      <c r="C7031" s="103">
        <v>7</v>
      </c>
      <c r="D7031" s="103">
        <v>4136</v>
      </c>
      <c r="E7031" s="162">
        <v>44349</v>
      </c>
    </row>
    <row r="7032" spans="1:5" x14ac:dyDescent="0.2">
      <c r="A7032" s="103">
        <v>1603</v>
      </c>
      <c r="B7032" t="s">
        <v>89</v>
      </c>
      <c r="C7032" s="103">
        <v>6</v>
      </c>
      <c r="D7032" s="103">
        <v>1543</v>
      </c>
      <c r="E7032" s="162">
        <v>44349</v>
      </c>
    </row>
    <row r="7033" spans="1:5" x14ac:dyDescent="0.2">
      <c r="A7033" s="103">
        <v>1605</v>
      </c>
      <c r="B7033" t="s">
        <v>80</v>
      </c>
      <c r="C7033" s="103">
        <v>5</v>
      </c>
      <c r="D7033" s="103">
        <v>1488</v>
      </c>
      <c r="E7033" s="162">
        <v>44349</v>
      </c>
    </row>
    <row r="7034" spans="1:5" x14ac:dyDescent="0.2">
      <c r="A7034" s="103">
        <v>3849</v>
      </c>
      <c r="B7034" t="s">
        <v>147</v>
      </c>
      <c r="C7034" s="103">
        <v>53</v>
      </c>
      <c r="D7034" s="103">
        <v>9525</v>
      </c>
      <c r="E7034" s="162">
        <v>44350</v>
      </c>
    </row>
    <row r="7035" spans="1:5" x14ac:dyDescent="0.2">
      <c r="A7035" s="103">
        <v>3795</v>
      </c>
      <c r="B7035" t="s">
        <v>138</v>
      </c>
      <c r="C7035" s="103">
        <v>40</v>
      </c>
      <c r="D7035" s="103">
        <v>16689</v>
      </c>
      <c r="E7035" s="162">
        <v>44350</v>
      </c>
    </row>
    <row r="7036" spans="1:5" x14ac:dyDescent="0.2">
      <c r="A7036" s="103">
        <v>3743</v>
      </c>
      <c r="B7036" t="s">
        <v>131</v>
      </c>
      <c r="C7036" s="103">
        <v>39</v>
      </c>
      <c r="D7036" s="103">
        <v>18140</v>
      </c>
      <c r="E7036" s="162">
        <v>44350</v>
      </c>
    </row>
    <row r="7037" spans="1:5" x14ac:dyDescent="0.2">
      <c r="A7037" s="103">
        <v>3859</v>
      </c>
      <c r="B7037" t="s">
        <v>117</v>
      </c>
      <c r="C7037" s="103">
        <v>37</v>
      </c>
      <c r="D7037" s="103">
        <v>18124</v>
      </c>
      <c r="E7037" s="162">
        <v>44350</v>
      </c>
    </row>
    <row r="7038" spans="1:5" x14ac:dyDescent="0.2">
      <c r="A7038" s="103">
        <v>3842</v>
      </c>
      <c r="B7038" t="s">
        <v>137</v>
      </c>
      <c r="C7038" s="103">
        <v>36</v>
      </c>
      <c r="D7038" s="103">
        <v>18756</v>
      </c>
      <c r="E7038" s="162">
        <v>44350</v>
      </c>
    </row>
    <row r="7039" spans="1:5" x14ac:dyDescent="0.2">
      <c r="A7039" s="103">
        <v>3860</v>
      </c>
      <c r="B7039" t="s">
        <v>115</v>
      </c>
      <c r="C7039" s="103">
        <v>36</v>
      </c>
      <c r="D7039" s="103">
        <v>14220</v>
      </c>
      <c r="E7039" s="162">
        <v>44350</v>
      </c>
    </row>
    <row r="7040" spans="1:5" x14ac:dyDescent="0.2">
      <c r="A7040" s="103">
        <v>3780</v>
      </c>
      <c r="B7040" t="s">
        <v>148</v>
      </c>
      <c r="C7040" s="103">
        <v>35</v>
      </c>
      <c r="D7040" s="103">
        <v>13321</v>
      </c>
      <c r="E7040" s="162">
        <v>44350</v>
      </c>
    </row>
    <row r="7041" spans="1:5" x14ac:dyDescent="0.2">
      <c r="A7041" s="103">
        <v>3797</v>
      </c>
      <c r="B7041" t="s">
        <v>112</v>
      </c>
      <c r="C7041" s="103">
        <v>33</v>
      </c>
      <c r="D7041" s="103">
        <v>12771</v>
      </c>
      <c r="E7041" s="162">
        <v>44350</v>
      </c>
    </row>
    <row r="7042" spans="1:5" x14ac:dyDescent="0.2">
      <c r="A7042" s="103">
        <v>3788</v>
      </c>
      <c r="B7042" t="s">
        <v>127</v>
      </c>
      <c r="C7042" s="103">
        <v>33</v>
      </c>
      <c r="D7042" s="103">
        <v>18011</v>
      </c>
      <c r="E7042" s="162">
        <v>44350</v>
      </c>
    </row>
    <row r="7043" spans="1:5" x14ac:dyDescent="0.2">
      <c r="A7043" s="103">
        <v>3863</v>
      </c>
      <c r="B7043" t="s">
        <v>133</v>
      </c>
      <c r="C7043" s="103">
        <v>33</v>
      </c>
      <c r="D7043" s="103">
        <v>18346</v>
      </c>
      <c r="E7043" s="162">
        <v>44350</v>
      </c>
    </row>
    <row r="7044" spans="1:5" x14ac:dyDescent="0.2">
      <c r="A7044" s="103">
        <v>3764</v>
      </c>
      <c r="B7044" t="s">
        <v>139</v>
      </c>
      <c r="C7044" s="103">
        <v>32</v>
      </c>
      <c r="D7044" s="103">
        <v>16788</v>
      </c>
      <c r="E7044" s="162">
        <v>44350</v>
      </c>
    </row>
    <row r="7045" spans="1:5" x14ac:dyDescent="0.2">
      <c r="A7045" s="103">
        <v>3824</v>
      </c>
      <c r="B7045" t="s">
        <v>135</v>
      </c>
      <c r="C7045" s="103">
        <v>32</v>
      </c>
      <c r="D7045" s="103">
        <v>16134</v>
      </c>
      <c r="E7045" s="162">
        <v>44350</v>
      </c>
    </row>
    <row r="7046" spans="1:5" x14ac:dyDescent="0.2">
      <c r="A7046" s="103">
        <v>1608</v>
      </c>
      <c r="B7046" t="s">
        <v>78</v>
      </c>
      <c r="C7046" s="103">
        <v>31</v>
      </c>
      <c r="D7046" s="103">
        <v>11075</v>
      </c>
      <c r="E7046" s="162">
        <v>44350</v>
      </c>
    </row>
    <row r="7047" spans="1:5" x14ac:dyDescent="0.2">
      <c r="A7047" s="103">
        <v>3742</v>
      </c>
      <c r="B7047" t="s">
        <v>121</v>
      </c>
      <c r="C7047" s="103">
        <v>31</v>
      </c>
      <c r="D7047" s="103">
        <v>15485</v>
      </c>
      <c r="E7047" s="162">
        <v>44350</v>
      </c>
    </row>
    <row r="7048" spans="1:5" x14ac:dyDescent="0.2">
      <c r="A7048" s="103">
        <v>1636</v>
      </c>
      <c r="B7048" t="s">
        <v>82</v>
      </c>
      <c r="C7048" s="103">
        <v>30</v>
      </c>
      <c r="D7048" s="103">
        <v>12584</v>
      </c>
      <c r="E7048" s="162">
        <v>44350</v>
      </c>
    </row>
    <row r="7049" spans="1:5" x14ac:dyDescent="0.2">
      <c r="A7049" s="103">
        <v>1619</v>
      </c>
      <c r="B7049" t="s">
        <v>83</v>
      </c>
      <c r="C7049" s="103">
        <v>30</v>
      </c>
      <c r="D7049" s="103">
        <v>13496</v>
      </c>
      <c r="E7049" s="162">
        <v>44350</v>
      </c>
    </row>
    <row r="7050" spans="1:5" x14ac:dyDescent="0.2">
      <c r="A7050" s="103">
        <v>5613</v>
      </c>
      <c r="B7050" t="s">
        <v>104</v>
      </c>
      <c r="C7050" s="103">
        <v>30</v>
      </c>
      <c r="D7050" s="103">
        <v>2999</v>
      </c>
      <c r="E7050" s="162">
        <v>44350</v>
      </c>
    </row>
    <row r="7051" spans="1:5" x14ac:dyDescent="0.2">
      <c r="A7051" s="103">
        <v>3791</v>
      </c>
      <c r="B7051" t="s">
        <v>143</v>
      </c>
      <c r="C7051" s="103">
        <v>30</v>
      </c>
      <c r="D7051" s="103">
        <v>13670</v>
      </c>
      <c r="E7051" s="162">
        <v>44350</v>
      </c>
    </row>
    <row r="7052" spans="1:5" x14ac:dyDescent="0.2">
      <c r="A7052" s="103">
        <v>3767</v>
      </c>
      <c r="B7052" t="s">
        <v>126</v>
      </c>
      <c r="C7052" s="103">
        <v>29</v>
      </c>
      <c r="D7052" s="103">
        <v>19665</v>
      </c>
      <c r="E7052" s="162">
        <v>44350</v>
      </c>
    </row>
    <row r="7053" spans="1:5" x14ac:dyDescent="0.2">
      <c r="A7053" s="103">
        <v>1601</v>
      </c>
      <c r="B7053" t="s">
        <v>81</v>
      </c>
      <c r="C7053" s="103">
        <v>28</v>
      </c>
      <c r="D7053" s="103">
        <v>15423</v>
      </c>
      <c r="E7053" s="162">
        <v>44350</v>
      </c>
    </row>
    <row r="7054" spans="1:5" x14ac:dyDescent="0.2">
      <c r="A7054" s="103">
        <v>3723</v>
      </c>
      <c r="B7054" t="s">
        <v>113</v>
      </c>
      <c r="C7054" s="103">
        <v>28</v>
      </c>
      <c r="D7054" s="103">
        <v>15030</v>
      </c>
      <c r="E7054" s="162">
        <v>44350</v>
      </c>
    </row>
    <row r="7055" spans="1:5" x14ac:dyDescent="0.2">
      <c r="A7055" s="103">
        <v>3787</v>
      </c>
      <c r="B7055" t="s">
        <v>128</v>
      </c>
      <c r="C7055" s="103">
        <v>28</v>
      </c>
      <c r="D7055" s="103">
        <v>16465</v>
      </c>
      <c r="E7055" s="162">
        <v>44350</v>
      </c>
    </row>
    <row r="7056" spans="1:5" x14ac:dyDescent="0.2">
      <c r="A7056" s="103">
        <v>1632</v>
      </c>
      <c r="B7056" t="s">
        <v>85</v>
      </c>
      <c r="C7056" s="103">
        <v>25</v>
      </c>
      <c r="D7056" s="103">
        <v>6278</v>
      </c>
      <c r="E7056" s="162">
        <v>44350</v>
      </c>
    </row>
    <row r="7057" spans="1:5" x14ac:dyDescent="0.2">
      <c r="A7057" s="103">
        <v>1604</v>
      </c>
      <c r="B7057" t="s">
        <v>86</v>
      </c>
      <c r="C7057" s="103">
        <v>24</v>
      </c>
      <c r="D7057" s="103">
        <v>9649</v>
      </c>
      <c r="E7057" s="162">
        <v>44350</v>
      </c>
    </row>
    <row r="7058" spans="1:5" x14ac:dyDescent="0.2">
      <c r="A7058" s="103">
        <v>5614</v>
      </c>
      <c r="B7058" t="s">
        <v>106</v>
      </c>
      <c r="C7058" s="103">
        <v>24</v>
      </c>
      <c r="D7058" s="103">
        <v>5087</v>
      </c>
      <c r="E7058" s="162">
        <v>44350</v>
      </c>
    </row>
    <row r="7059" spans="1:5" x14ac:dyDescent="0.2">
      <c r="A7059" s="103">
        <v>3765</v>
      </c>
      <c r="B7059" t="s">
        <v>119</v>
      </c>
      <c r="C7059" s="103">
        <v>23</v>
      </c>
      <c r="D7059" s="103">
        <v>14912</v>
      </c>
      <c r="E7059" s="162">
        <v>44350</v>
      </c>
    </row>
    <row r="7060" spans="1:5" x14ac:dyDescent="0.2">
      <c r="A7060" s="103">
        <v>3736</v>
      </c>
      <c r="B7060" t="s">
        <v>146</v>
      </c>
      <c r="C7060" s="103">
        <v>23</v>
      </c>
      <c r="D7060" s="103">
        <v>11275</v>
      </c>
      <c r="E7060" s="162">
        <v>44350</v>
      </c>
    </row>
    <row r="7061" spans="1:5" x14ac:dyDescent="0.2">
      <c r="A7061" s="103">
        <v>3715</v>
      </c>
      <c r="B7061" t="s">
        <v>122</v>
      </c>
      <c r="C7061" s="103">
        <v>23</v>
      </c>
      <c r="D7061" s="103">
        <v>11331</v>
      </c>
      <c r="E7061" s="162">
        <v>44350</v>
      </c>
    </row>
    <row r="7062" spans="1:5" x14ac:dyDescent="0.2">
      <c r="A7062" s="103">
        <v>3784</v>
      </c>
      <c r="B7062" t="s">
        <v>136</v>
      </c>
      <c r="C7062" s="103">
        <v>21</v>
      </c>
      <c r="D7062" s="103">
        <v>11251</v>
      </c>
      <c r="E7062" s="162">
        <v>44350</v>
      </c>
    </row>
    <row r="7063" spans="1:5" x14ac:dyDescent="0.2">
      <c r="A7063" s="103">
        <v>5606</v>
      </c>
      <c r="B7063" t="s">
        <v>108</v>
      </c>
      <c r="C7063" s="103">
        <v>19</v>
      </c>
      <c r="D7063" s="103">
        <v>2893</v>
      </c>
      <c r="E7063" s="162">
        <v>44350</v>
      </c>
    </row>
    <row r="7064" spans="1:5" x14ac:dyDescent="0.2">
      <c r="A7064" s="103">
        <v>5603</v>
      </c>
      <c r="B7064" t="s">
        <v>109</v>
      </c>
      <c r="C7064" s="103">
        <v>19</v>
      </c>
      <c r="D7064" s="103">
        <v>2512</v>
      </c>
      <c r="E7064" s="162">
        <v>44350</v>
      </c>
    </row>
    <row r="7065" spans="1:5" x14ac:dyDescent="0.2">
      <c r="A7065" s="103">
        <v>5615</v>
      </c>
      <c r="B7065" t="s">
        <v>105</v>
      </c>
      <c r="C7065" s="103">
        <v>18</v>
      </c>
      <c r="D7065" s="103">
        <v>9541</v>
      </c>
      <c r="E7065" s="162">
        <v>44350</v>
      </c>
    </row>
    <row r="7066" spans="1:5" x14ac:dyDescent="0.2">
      <c r="A7066" s="103">
        <v>5619</v>
      </c>
      <c r="B7066" t="s">
        <v>102</v>
      </c>
      <c r="C7066" s="103">
        <v>17</v>
      </c>
      <c r="D7066" s="103">
        <v>7842</v>
      </c>
      <c r="E7066" s="162">
        <v>44350</v>
      </c>
    </row>
    <row r="7067" spans="1:5" x14ac:dyDescent="0.2">
      <c r="A7067" s="103">
        <v>1613</v>
      </c>
      <c r="B7067" t="s">
        <v>84</v>
      </c>
      <c r="C7067" s="103">
        <v>17</v>
      </c>
      <c r="D7067" s="103">
        <v>6816</v>
      </c>
      <c r="E7067" s="162">
        <v>44350</v>
      </c>
    </row>
    <row r="7068" spans="1:5" x14ac:dyDescent="0.2">
      <c r="A7068" s="103">
        <v>1605</v>
      </c>
      <c r="B7068" t="s">
        <v>80</v>
      </c>
      <c r="C7068" s="103">
        <v>15</v>
      </c>
      <c r="D7068" s="103">
        <v>5556</v>
      </c>
      <c r="E7068" s="162">
        <v>44350</v>
      </c>
    </row>
    <row r="7069" spans="1:5" x14ac:dyDescent="0.2">
      <c r="A7069" s="103">
        <v>5617</v>
      </c>
      <c r="B7069" t="s">
        <v>103</v>
      </c>
      <c r="C7069" s="103">
        <v>15</v>
      </c>
      <c r="D7069" s="103">
        <v>5145</v>
      </c>
      <c r="E7069" s="162">
        <v>44350</v>
      </c>
    </row>
    <row r="7070" spans="1:5" x14ac:dyDescent="0.2">
      <c r="A7070" s="103">
        <v>5602</v>
      </c>
      <c r="B7070" t="s">
        <v>107</v>
      </c>
      <c r="C7070" s="103">
        <v>15</v>
      </c>
      <c r="D7070" s="103">
        <v>4703</v>
      </c>
      <c r="E7070" s="162">
        <v>44350</v>
      </c>
    </row>
    <row r="7071" spans="1:5" x14ac:dyDescent="0.2">
      <c r="A7071" s="103">
        <v>5620</v>
      </c>
      <c r="B7071" t="s">
        <v>110</v>
      </c>
      <c r="C7071" s="103">
        <v>14</v>
      </c>
      <c r="D7071" s="103">
        <v>5563</v>
      </c>
      <c r="E7071" s="162">
        <v>44350</v>
      </c>
    </row>
    <row r="7072" spans="1:5" x14ac:dyDescent="0.2">
      <c r="A7072" s="103">
        <v>3718</v>
      </c>
      <c r="B7072" t="s">
        <v>123</v>
      </c>
      <c r="C7072" s="103">
        <v>13</v>
      </c>
      <c r="D7072" s="103">
        <v>9469</v>
      </c>
      <c r="E7072" s="162">
        <v>44350</v>
      </c>
    </row>
    <row r="7073" spans="1:5" x14ac:dyDescent="0.2">
      <c r="A7073" s="103">
        <v>3783</v>
      </c>
      <c r="B7073" t="s">
        <v>124</v>
      </c>
      <c r="C7073" s="103">
        <v>12</v>
      </c>
      <c r="D7073" s="103">
        <v>6645</v>
      </c>
      <c r="E7073" s="162">
        <v>44350</v>
      </c>
    </row>
    <row r="7074" spans="1:5" x14ac:dyDescent="0.2">
      <c r="A7074" s="103">
        <v>5605</v>
      </c>
      <c r="B7074" t="s">
        <v>101</v>
      </c>
      <c r="C7074" s="103">
        <v>12</v>
      </c>
      <c r="D7074" s="103">
        <v>6216</v>
      </c>
      <c r="E7074" s="162">
        <v>44350</v>
      </c>
    </row>
    <row r="7075" spans="1:5" x14ac:dyDescent="0.2">
      <c r="A7075" s="103">
        <v>3846</v>
      </c>
      <c r="B7075" t="s">
        <v>120</v>
      </c>
      <c r="C7075" s="103">
        <v>10</v>
      </c>
      <c r="D7075" s="103">
        <v>5577</v>
      </c>
      <c r="E7075" s="162">
        <v>44350</v>
      </c>
    </row>
    <row r="7076" spans="1:5" x14ac:dyDescent="0.2">
      <c r="A7076" s="103">
        <v>5621</v>
      </c>
      <c r="B7076" t="s">
        <v>100</v>
      </c>
      <c r="C7076" s="103">
        <v>8</v>
      </c>
      <c r="D7076" s="103">
        <v>2771</v>
      </c>
      <c r="E7076" s="162">
        <v>44350</v>
      </c>
    </row>
    <row r="7077" spans="1:5" x14ac:dyDescent="0.2">
      <c r="A7077" s="103">
        <v>3849</v>
      </c>
      <c r="B7077" t="s">
        <v>147</v>
      </c>
      <c r="C7077" s="103">
        <v>46</v>
      </c>
      <c r="D7077" s="103">
        <v>13847</v>
      </c>
      <c r="E7077" s="162">
        <v>44351</v>
      </c>
    </row>
    <row r="7078" spans="1:5" x14ac:dyDescent="0.2">
      <c r="A7078" s="103">
        <v>5613</v>
      </c>
      <c r="B7078" t="s">
        <v>104</v>
      </c>
      <c r="C7078" s="103">
        <v>38</v>
      </c>
      <c r="D7078" s="103">
        <v>6270</v>
      </c>
      <c r="E7078" s="162">
        <v>44351</v>
      </c>
    </row>
    <row r="7079" spans="1:5" x14ac:dyDescent="0.2">
      <c r="A7079" s="103">
        <v>3873</v>
      </c>
      <c r="B7079" t="s">
        <v>132</v>
      </c>
      <c r="C7079" s="103">
        <v>35</v>
      </c>
      <c r="D7079" s="103">
        <v>14596</v>
      </c>
      <c r="E7079" s="162">
        <v>44351</v>
      </c>
    </row>
    <row r="7080" spans="1:5" x14ac:dyDescent="0.2">
      <c r="A7080" s="103">
        <v>3863</v>
      </c>
      <c r="B7080" t="s">
        <v>133</v>
      </c>
      <c r="C7080" s="103">
        <v>35</v>
      </c>
      <c r="D7080" s="103">
        <v>13511</v>
      </c>
      <c r="E7080" s="162">
        <v>44351</v>
      </c>
    </row>
    <row r="7081" spans="1:5" x14ac:dyDescent="0.2">
      <c r="A7081" s="103">
        <v>5614</v>
      </c>
      <c r="B7081" t="s">
        <v>106</v>
      </c>
      <c r="C7081" s="103">
        <v>32</v>
      </c>
      <c r="D7081" s="103">
        <v>6851</v>
      </c>
      <c r="E7081" s="162">
        <v>44351</v>
      </c>
    </row>
    <row r="7082" spans="1:5" x14ac:dyDescent="0.2">
      <c r="A7082" s="103">
        <v>3752</v>
      </c>
      <c r="B7082" t="s">
        <v>142</v>
      </c>
      <c r="C7082" s="103">
        <v>30</v>
      </c>
      <c r="D7082" s="103">
        <v>7973</v>
      </c>
      <c r="E7082" s="162">
        <v>44351</v>
      </c>
    </row>
    <row r="7083" spans="1:5" x14ac:dyDescent="0.2">
      <c r="A7083" s="103">
        <v>3743</v>
      </c>
      <c r="B7083" t="s">
        <v>131</v>
      </c>
      <c r="C7083" s="103">
        <v>30</v>
      </c>
      <c r="D7083" s="103">
        <v>14328</v>
      </c>
      <c r="E7083" s="162">
        <v>44351</v>
      </c>
    </row>
    <row r="7084" spans="1:5" x14ac:dyDescent="0.2">
      <c r="A7084" s="103">
        <v>3776</v>
      </c>
      <c r="B7084" t="s">
        <v>134</v>
      </c>
      <c r="C7084" s="103">
        <v>30</v>
      </c>
      <c r="D7084" s="103">
        <v>14995</v>
      </c>
      <c r="E7084" s="162">
        <v>44351</v>
      </c>
    </row>
    <row r="7085" spans="1:5" x14ac:dyDescent="0.2">
      <c r="A7085" s="103">
        <v>3859</v>
      </c>
      <c r="B7085" t="s">
        <v>117</v>
      </c>
      <c r="C7085" s="103">
        <v>29</v>
      </c>
      <c r="D7085" s="103">
        <v>12340</v>
      </c>
      <c r="E7085" s="162">
        <v>44351</v>
      </c>
    </row>
    <row r="7086" spans="1:5" x14ac:dyDescent="0.2">
      <c r="A7086" s="103">
        <v>3737</v>
      </c>
      <c r="B7086" t="s">
        <v>145</v>
      </c>
      <c r="C7086" s="103">
        <v>29</v>
      </c>
      <c r="D7086" s="103">
        <v>16204</v>
      </c>
      <c r="E7086" s="162">
        <v>44351</v>
      </c>
    </row>
    <row r="7087" spans="1:5" x14ac:dyDescent="0.2">
      <c r="A7087" s="103">
        <v>3824</v>
      </c>
      <c r="B7087" t="s">
        <v>135</v>
      </c>
      <c r="C7087" s="103">
        <v>29</v>
      </c>
      <c r="D7087" s="103">
        <v>11905</v>
      </c>
      <c r="E7087" s="162">
        <v>44351</v>
      </c>
    </row>
    <row r="7088" spans="1:5" x14ac:dyDescent="0.2">
      <c r="A7088" s="103">
        <v>3860</v>
      </c>
      <c r="B7088" t="s">
        <v>115</v>
      </c>
      <c r="C7088" s="103">
        <v>28</v>
      </c>
      <c r="D7088" s="103">
        <v>15661</v>
      </c>
      <c r="E7088" s="162">
        <v>44351</v>
      </c>
    </row>
    <row r="7089" spans="1:5" x14ac:dyDescent="0.2">
      <c r="A7089" s="103">
        <v>3795</v>
      </c>
      <c r="B7089" t="s">
        <v>138</v>
      </c>
      <c r="C7089" s="103">
        <v>28</v>
      </c>
      <c r="D7089" s="103">
        <v>16019</v>
      </c>
      <c r="E7089" s="162">
        <v>44351</v>
      </c>
    </row>
    <row r="7090" spans="1:5" x14ac:dyDescent="0.2">
      <c r="A7090" s="103">
        <v>3780</v>
      </c>
      <c r="B7090" t="s">
        <v>148</v>
      </c>
      <c r="C7090" s="103">
        <v>28</v>
      </c>
      <c r="D7090" s="103">
        <v>11939</v>
      </c>
      <c r="E7090" s="162">
        <v>44351</v>
      </c>
    </row>
    <row r="7091" spans="1:5" x14ac:dyDescent="0.2">
      <c r="A7091" s="103">
        <v>3797</v>
      </c>
      <c r="B7091" t="s">
        <v>112</v>
      </c>
      <c r="C7091" s="103">
        <v>27</v>
      </c>
      <c r="D7091" s="103">
        <v>10605</v>
      </c>
      <c r="E7091" s="162">
        <v>44351</v>
      </c>
    </row>
    <row r="7092" spans="1:5" x14ac:dyDescent="0.2">
      <c r="A7092" s="103">
        <v>3844</v>
      </c>
      <c r="B7092" t="s">
        <v>130</v>
      </c>
      <c r="C7092" s="103">
        <v>27</v>
      </c>
      <c r="D7092" s="103">
        <v>15568</v>
      </c>
      <c r="E7092" s="162">
        <v>44351</v>
      </c>
    </row>
    <row r="7093" spans="1:5" x14ac:dyDescent="0.2">
      <c r="A7093" s="103">
        <v>3843</v>
      </c>
      <c r="B7093" t="s">
        <v>125</v>
      </c>
      <c r="C7093" s="103">
        <v>26</v>
      </c>
      <c r="D7093" s="103">
        <v>11198</v>
      </c>
      <c r="E7093" s="162">
        <v>44351</v>
      </c>
    </row>
    <row r="7094" spans="1:5" x14ac:dyDescent="0.2">
      <c r="A7094" s="103">
        <v>3761</v>
      </c>
      <c r="B7094" t="s">
        <v>140</v>
      </c>
      <c r="C7094" s="103">
        <v>26</v>
      </c>
      <c r="D7094" s="103">
        <v>12454</v>
      </c>
      <c r="E7094" s="162">
        <v>44351</v>
      </c>
    </row>
    <row r="7095" spans="1:5" x14ac:dyDescent="0.2">
      <c r="A7095" s="103">
        <v>3783</v>
      </c>
      <c r="B7095" t="s">
        <v>124</v>
      </c>
      <c r="C7095" s="103">
        <v>25</v>
      </c>
      <c r="D7095" s="103">
        <v>9241</v>
      </c>
      <c r="E7095" s="162">
        <v>44351</v>
      </c>
    </row>
    <row r="7096" spans="1:5" x14ac:dyDescent="0.2">
      <c r="A7096" s="103">
        <v>5606</v>
      </c>
      <c r="B7096" t="s">
        <v>108</v>
      </c>
      <c r="C7096" s="103">
        <v>25</v>
      </c>
      <c r="D7096" s="103">
        <v>6655</v>
      </c>
      <c r="E7096" s="162">
        <v>44351</v>
      </c>
    </row>
    <row r="7097" spans="1:5" x14ac:dyDescent="0.2">
      <c r="A7097" s="103">
        <v>1608</v>
      </c>
      <c r="B7097" t="s">
        <v>78</v>
      </c>
      <c r="C7097" s="103">
        <v>24</v>
      </c>
      <c r="D7097" s="103">
        <v>8856</v>
      </c>
      <c r="E7097" s="162">
        <v>44351</v>
      </c>
    </row>
    <row r="7098" spans="1:5" x14ac:dyDescent="0.2">
      <c r="A7098" s="103">
        <v>3767</v>
      </c>
      <c r="B7098" t="s">
        <v>126</v>
      </c>
      <c r="C7098" s="103">
        <v>24</v>
      </c>
      <c r="D7098" s="103">
        <v>11083</v>
      </c>
      <c r="E7098" s="162">
        <v>44351</v>
      </c>
    </row>
    <row r="7099" spans="1:5" x14ac:dyDescent="0.2">
      <c r="A7099" s="103">
        <v>3787</v>
      </c>
      <c r="B7099" t="s">
        <v>128</v>
      </c>
      <c r="C7099" s="103">
        <v>22</v>
      </c>
      <c r="D7099" s="103">
        <v>13693</v>
      </c>
      <c r="E7099" s="162">
        <v>44351</v>
      </c>
    </row>
    <row r="7100" spans="1:5" x14ac:dyDescent="0.2">
      <c r="A7100" s="103">
        <v>3791</v>
      </c>
      <c r="B7100" t="s">
        <v>143</v>
      </c>
      <c r="C7100" s="103">
        <v>21</v>
      </c>
      <c r="D7100" s="103">
        <v>7160</v>
      </c>
      <c r="E7100" s="162">
        <v>44351</v>
      </c>
    </row>
    <row r="7101" spans="1:5" x14ac:dyDescent="0.2">
      <c r="A7101" s="103">
        <v>1604</v>
      </c>
      <c r="B7101" t="s">
        <v>86</v>
      </c>
      <c r="C7101" s="103">
        <v>20</v>
      </c>
      <c r="D7101" s="103">
        <v>6975</v>
      </c>
      <c r="E7101" s="162">
        <v>44351</v>
      </c>
    </row>
    <row r="7102" spans="1:5" x14ac:dyDescent="0.2">
      <c r="A7102" s="103">
        <v>3765</v>
      </c>
      <c r="B7102" t="s">
        <v>119</v>
      </c>
      <c r="C7102" s="103">
        <v>20</v>
      </c>
      <c r="D7102" s="103">
        <v>14668</v>
      </c>
      <c r="E7102" s="162">
        <v>44351</v>
      </c>
    </row>
    <row r="7103" spans="1:5" x14ac:dyDescent="0.2">
      <c r="A7103" s="103">
        <v>5615</v>
      </c>
      <c r="B7103" t="s">
        <v>105</v>
      </c>
      <c r="C7103" s="103">
        <v>18</v>
      </c>
      <c r="D7103" s="103">
        <v>7593</v>
      </c>
      <c r="E7103" s="162">
        <v>44351</v>
      </c>
    </row>
    <row r="7104" spans="1:5" x14ac:dyDescent="0.2">
      <c r="A7104" s="103">
        <v>5603</v>
      </c>
      <c r="B7104" t="s">
        <v>109</v>
      </c>
      <c r="C7104" s="103">
        <v>18</v>
      </c>
      <c r="D7104" s="103">
        <v>2258</v>
      </c>
      <c r="E7104" s="162">
        <v>44351</v>
      </c>
    </row>
    <row r="7105" spans="1:5" x14ac:dyDescent="0.2">
      <c r="A7105" s="103">
        <v>3715</v>
      </c>
      <c r="B7105" t="s">
        <v>122</v>
      </c>
      <c r="C7105" s="103">
        <v>18</v>
      </c>
      <c r="D7105" s="103">
        <v>7914</v>
      </c>
      <c r="E7105" s="162">
        <v>44351</v>
      </c>
    </row>
    <row r="7106" spans="1:5" x14ac:dyDescent="0.2">
      <c r="A7106" s="103">
        <v>1601</v>
      </c>
      <c r="B7106" t="s">
        <v>81</v>
      </c>
      <c r="C7106" s="103">
        <v>17</v>
      </c>
      <c r="D7106" s="103">
        <v>10038</v>
      </c>
      <c r="E7106" s="162">
        <v>44351</v>
      </c>
    </row>
    <row r="7107" spans="1:5" x14ac:dyDescent="0.2">
      <c r="A7107" s="103">
        <v>3742</v>
      </c>
      <c r="B7107" t="s">
        <v>121</v>
      </c>
      <c r="C7107" s="103">
        <v>17</v>
      </c>
      <c r="D7107" s="103">
        <v>7975</v>
      </c>
      <c r="E7107" s="162">
        <v>44351</v>
      </c>
    </row>
    <row r="7108" spans="1:5" x14ac:dyDescent="0.2">
      <c r="A7108" s="103">
        <v>1619</v>
      </c>
      <c r="B7108" t="s">
        <v>83</v>
      </c>
      <c r="C7108" s="103">
        <v>16</v>
      </c>
      <c r="D7108" s="103">
        <v>5623</v>
      </c>
      <c r="E7108" s="162">
        <v>44351</v>
      </c>
    </row>
    <row r="7109" spans="1:5" x14ac:dyDescent="0.2">
      <c r="A7109" s="103">
        <v>1613</v>
      </c>
      <c r="B7109" t="s">
        <v>84</v>
      </c>
      <c r="C7109" s="103">
        <v>16</v>
      </c>
      <c r="D7109" s="103">
        <v>6916</v>
      </c>
      <c r="E7109" s="162">
        <v>44351</v>
      </c>
    </row>
    <row r="7110" spans="1:5" x14ac:dyDescent="0.2">
      <c r="A7110" s="103">
        <v>1607</v>
      </c>
      <c r="B7110" t="s">
        <v>87</v>
      </c>
      <c r="C7110" s="103">
        <v>16</v>
      </c>
      <c r="D7110" s="103">
        <v>5822</v>
      </c>
      <c r="E7110" s="162">
        <v>44351</v>
      </c>
    </row>
    <row r="7111" spans="1:5" x14ac:dyDescent="0.2">
      <c r="A7111" s="103">
        <v>5620</v>
      </c>
      <c r="B7111" t="s">
        <v>110</v>
      </c>
      <c r="C7111" s="103">
        <v>16</v>
      </c>
      <c r="D7111" s="103">
        <v>5155</v>
      </c>
      <c r="E7111" s="162">
        <v>44351</v>
      </c>
    </row>
    <row r="7112" spans="1:5" x14ac:dyDescent="0.2">
      <c r="A7112" s="103">
        <v>5605</v>
      </c>
      <c r="B7112" t="s">
        <v>101</v>
      </c>
      <c r="C7112" s="103">
        <v>15</v>
      </c>
      <c r="D7112" s="103">
        <v>7134</v>
      </c>
      <c r="E7112" s="162">
        <v>44351</v>
      </c>
    </row>
    <row r="7113" spans="1:5" x14ac:dyDescent="0.2">
      <c r="A7113" s="103">
        <v>3718</v>
      </c>
      <c r="B7113" t="s">
        <v>123</v>
      </c>
      <c r="C7113" s="103">
        <v>14</v>
      </c>
      <c r="D7113" s="103">
        <v>11214</v>
      </c>
      <c r="E7113" s="162">
        <v>44351</v>
      </c>
    </row>
    <row r="7114" spans="1:5" x14ac:dyDescent="0.2">
      <c r="A7114" s="103">
        <v>5621</v>
      </c>
      <c r="B7114" t="s">
        <v>100</v>
      </c>
      <c r="C7114" s="103">
        <v>14</v>
      </c>
      <c r="D7114" s="103">
        <v>5029</v>
      </c>
      <c r="E7114" s="162">
        <v>44351</v>
      </c>
    </row>
    <row r="7115" spans="1:5" x14ac:dyDescent="0.2">
      <c r="A7115" s="103">
        <v>5619</v>
      </c>
      <c r="B7115" t="s">
        <v>102</v>
      </c>
      <c r="C7115" s="103">
        <v>12</v>
      </c>
      <c r="D7115" s="103">
        <v>5500</v>
      </c>
      <c r="E7115" s="162">
        <v>44351</v>
      </c>
    </row>
    <row r="7116" spans="1:5" x14ac:dyDescent="0.2">
      <c r="A7116" s="103">
        <v>3846</v>
      </c>
      <c r="B7116" t="s">
        <v>120</v>
      </c>
      <c r="C7116" s="103">
        <v>12</v>
      </c>
      <c r="D7116" s="103">
        <v>6759</v>
      </c>
      <c r="E7116" s="162">
        <v>44351</v>
      </c>
    </row>
    <row r="7117" spans="1:5" x14ac:dyDescent="0.2">
      <c r="A7117" s="103">
        <v>5602</v>
      </c>
      <c r="B7117" t="s">
        <v>107</v>
      </c>
      <c r="C7117" s="103">
        <v>12</v>
      </c>
      <c r="D7117" s="103">
        <v>6579</v>
      </c>
      <c r="E7117" s="162">
        <v>44351</v>
      </c>
    </row>
    <row r="7118" spans="1:5" x14ac:dyDescent="0.2">
      <c r="A7118" s="103">
        <v>5617</v>
      </c>
      <c r="B7118" t="s">
        <v>103</v>
      </c>
      <c r="C7118" s="103">
        <v>11</v>
      </c>
      <c r="D7118" s="103">
        <v>7301</v>
      </c>
      <c r="E7118" s="162">
        <v>44351</v>
      </c>
    </row>
    <row r="7119" spans="1:5" x14ac:dyDescent="0.2">
      <c r="A7119" s="103">
        <v>1605</v>
      </c>
      <c r="B7119" t="s">
        <v>80</v>
      </c>
      <c r="C7119" s="103">
        <v>9</v>
      </c>
      <c r="D7119" s="103">
        <v>3350</v>
      </c>
      <c r="E7119" s="162">
        <v>44351</v>
      </c>
    </row>
    <row r="7120" spans="1:5" x14ac:dyDescent="0.2">
      <c r="A7120" s="103">
        <v>3849</v>
      </c>
      <c r="B7120" t="s">
        <v>147</v>
      </c>
      <c r="C7120" s="103">
        <v>50</v>
      </c>
      <c r="D7120" s="103">
        <v>10872</v>
      </c>
      <c r="E7120" s="162">
        <v>44352</v>
      </c>
    </row>
    <row r="7121" spans="1:5" x14ac:dyDescent="0.2">
      <c r="A7121" s="103">
        <v>3752</v>
      </c>
      <c r="B7121" t="s">
        <v>142</v>
      </c>
      <c r="C7121" s="103">
        <v>31</v>
      </c>
      <c r="D7121" s="103">
        <v>7277</v>
      </c>
      <c r="E7121" s="162">
        <v>44352</v>
      </c>
    </row>
    <row r="7122" spans="1:5" x14ac:dyDescent="0.2">
      <c r="A7122" s="103">
        <v>3860</v>
      </c>
      <c r="B7122" t="s">
        <v>115</v>
      </c>
      <c r="C7122" s="103">
        <v>29</v>
      </c>
      <c r="D7122" s="103">
        <v>9810</v>
      </c>
      <c r="E7122" s="162">
        <v>44352</v>
      </c>
    </row>
    <row r="7123" spans="1:5" x14ac:dyDescent="0.2">
      <c r="A7123" s="103">
        <v>3844</v>
      </c>
      <c r="B7123" t="s">
        <v>130</v>
      </c>
      <c r="C7123" s="103">
        <v>26</v>
      </c>
      <c r="D7123" s="103">
        <v>14229</v>
      </c>
      <c r="E7123" s="162">
        <v>44352</v>
      </c>
    </row>
    <row r="7124" spans="1:5" x14ac:dyDescent="0.2">
      <c r="A7124" s="103">
        <v>3739</v>
      </c>
      <c r="B7124" t="s">
        <v>141</v>
      </c>
      <c r="C7124" s="103">
        <v>26</v>
      </c>
      <c r="D7124" s="103">
        <v>10240</v>
      </c>
      <c r="E7124" s="162">
        <v>44352</v>
      </c>
    </row>
    <row r="7125" spans="1:5" x14ac:dyDescent="0.2">
      <c r="A7125" s="103">
        <v>3765</v>
      </c>
      <c r="B7125" t="s">
        <v>119</v>
      </c>
      <c r="C7125" s="103">
        <v>25</v>
      </c>
      <c r="D7125" s="103">
        <v>14735</v>
      </c>
      <c r="E7125" s="162">
        <v>44352</v>
      </c>
    </row>
    <row r="7126" spans="1:5" x14ac:dyDescent="0.2">
      <c r="A7126" s="103">
        <v>3873</v>
      </c>
      <c r="B7126" t="s">
        <v>132</v>
      </c>
      <c r="C7126" s="103">
        <v>24</v>
      </c>
      <c r="D7126" s="103">
        <v>10647</v>
      </c>
      <c r="E7126" s="162">
        <v>44352</v>
      </c>
    </row>
    <row r="7127" spans="1:5" x14ac:dyDescent="0.2">
      <c r="A7127" s="103">
        <v>3795</v>
      </c>
      <c r="B7127" t="s">
        <v>138</v>
      </c>
      <c r="C7127" s="103">
        <v>21</v>
      </c>
      <c r="D7127" s="103">
        <v>14556</v>
      </c>
      <c r="E7127" s="162">
        <v>44352</v>
      </c>
    </row>
    <row r="7128" spans="1:5" x14ac:dyDescent="0.2">
      <c r="A7128" s="103">
        <v>3776</v>
      </c>
      <c r="B7128" t="s">
        <v>134</v>
      </c>
      <c r="C7128" s="103">
        <v>21</v>
      </c>
      <c r="D7128" s="103">
        <v>11229</v>
      </c>
      <c r="E7128" s="162">
        <v>44352</v>
      </c>
    </row>
    <row r="7129" spans="1:5" x14ac:dyDescent="0.2">
      <c r="A7129" s="103">
        <v>3767</v>
      </c>
      <c r="B7129" t="s">
        <v>126</v>
      </c>
      <c r="C7129" s="103">
        <v>20</v>
      </c>
      <c r="D7129" s="103">
        <v>9753</v>
      </c>
      <c r="E7129" s="162">
        <v>44352</v>
      </c>
    </row>
    <row r="7130" spans="1:5" x14ac:dyDescent="0.2">
      <c r="A7130" s="103">
        <v>3859</v>
      </c>
      <c r="B7130" t="s">
        <v>117</v>
      </c>
      <c r="C7130" s="103">
        <v>20</v>
      </c>
      <c r="D7130" s="103">
        <v>10443</v>
      </c>
      <c r="E7130" s="162">
        <v>44352</v>
      </c>
    </row>
    <row r="7131" spans="1:5" x14ac:dyDescent="0.2">
      <c r="A7131" s="103">
        <v>3787</v>
      </c>
      <c r="B7131" t="s">
        <v>128</v>
      </c>
      <c r="C7131" s="103">
        <v>19</v>
      </c>
      <c r="D7131" s="103">
        <v>11478</v>
      </c>
      <c r="E7131" s="162">
        <v>44352</v>
      </c>
    </row>
    <row r="7132" spans="1:5" x14ac:dyDescent="0.2">
      <c r="A7132" s="103">
        <v>1632</v>
      </c>
      <c r="B7132" t="s">
        <v>85</v>
      </c>
      <c r="C7132" s="103">
        <v>19</v>
      </c>
      <c r="D7132" s="103">
        <v>6363</v>
      </c>
      <c r="E7132" s="162">
        <v>44352</v>
      </c>
    </row>
    <row r="7133" spans="1:5" x14ac:dyDescent="0.2">
      <c r="A7133" s="103">
        <v>3743</v>
      </c>
      <c r="B7133" t="s">
        <v>131</v>
      </c>
      <c r="C7133" s="103">
        <v>19</v>
      </c>
      <c r="D7133" s="103">
        <v>12447</v>
      </c>
      <c r="E7133" s="162">
        <v>44352</v>
      </c>
    </row>
    <row r="7134" spans="1:5" x14ac:dyDescent="0.2">
      <c r="A7134" s="103">
        <v>3722</v>
      </c>
      <c r="B7134" t="s">
        <v>99</v>
      </c>
      <c r="C7134" s="103">
        <v>18</v>
      </c>
      <c r="D7134" s="103">
        <v>6535</v>
      </c>
      <c r="E7134" s="162">
        <v>44352</v>
      </c>
    </row>
    <row r="7135" spans="1:5" x14ac:dyDescent="0.2">
      <c r="A7135" s="103">
        <v>3842</v>
      </c>
      <c r="B7135" t="s">
        <v>137</v>
      </c>
      <c r="C7135" s="103">
        <v>17</v>
      </c>
      <c r="D7135" s="103">
        <v>12123</v>
      </c>
      <c r="E7135" s="162">
        <v>44352</v>
      </c>
    </row>
    <row r="7136" spans="1:5" x14ac:dyDescent="0.2">
      <c r="A7136" s="103">
        <v>3797</v>
      </c>
      <c r="B7136" t="s">
        <v>112</v>
      </c>
      <c r="C7136" s="103">
        <v>17</v>
      </c>
      <c r="D7136" s="103">
        <v>10182</v>
      </c>
      <c r="E7136" s="162">
        <v>44352</v>
      </c>
    </row>
    <row r="7137" spans="1:5" x14ac:dyDescent="0.2">
      <c r="A7137" s="103">
        <v>1602</v>
      </c>
      <c r="B7137" t="s">
        <v>88</v>
      </c>
      <c r="C7137" s="103">
        <v>16</v>
      </c>
      <c r="D7137" s="103">
        <v>6711</v>
      </c>
      <c r="E7137" s="162">
        <v>44352</v>
      </c>
    </row>
    <row r="7138" spans="1:5" x14ac:dyDescent="0.2">
      <c r="A7138" s="103">
        <v>3736</v>
      </c>
      <c r="B7138" t="s">
        <v>146</v>
      </c>
      <c r="C7138" s="103">
        <v>16</v>
      </c>
      <c r="D7138" s="103">
        <v>6566</v>
      </c>
      <c r="E7138" s="162">
        <v>44352</v>
      </c>
    </row>
    <row r="7139" spans="1:5" x14ac:dyDescent="0.2">
      <c r="A7139" s="103">
        <v>3718</v>
      </c>
      <c r="B7139" t="s">
        <v>123</v>
      </c>
      <c r="C7139" s="103">
        <v>15</v>
      </c>
      <c r="D7139" s="103">
        <v>11775</v>
      </c>
      <c r="E7139" s="162">
        <v>44352</v>
      </c>
    </row>
    <row r="7140" spans="1:5" x14ac:dyDescent="0.2">
      <c r="A7140" s="103">
        <v>3843</v>
      </c>
      <c r="B7140" t="s">
        <v>125</v>
      </c>
      <c r="C7140" s="103">
        <v>15</v>
      </c>
      <c r="D7140" s="103">
        <v>10305</v>
      </c>
      <c r="E7140" s="162">
        <v>44352</v>
      </c>
    </row>
    <row r="7141" spans="1:5" x14ac:dyDescent="0.2">
      <c r="A7141" s="103">
        <v>1607</v>
      </c>
      <c r="B7141" t="s">
        <v>87</v>
      </c>
      <c r="C7141" s="103">
        <v>14</v>
      </c>
      <c r="D7141" s="103">
        <v>8459</v>
      </c>
      <c r="E7141" s="162">
        <v>44352</v>
      </c>
    </row>
    <row r="7142" spans="1:5" x14ac:dyDescent="0.2">
      <c r="A7142" s="103">
        <v>3760</v>
      </c>
      <c r="B7142" t="s">
        <v>114</v>
      </c>
      <c r="C7142" s="103">
        <v>12</v>
      </c>
      <c r="D7142" s="103">
        <v>6598</v>
      </c>
      <c r="E7142" s="162">
        <v>44352</v>
      </c>
    </row>
    <row r="7143" spans="1:5" x14ac:dyDescent="0.2">
      <c r="A7143" s="103">
        <v>3783</v>
      </c>
      <c r="B7143" t="s">
        <v>124</v>
      </c>
      <c r="C7143" s="103">
        <v>11</v>
      </c>
      <c r="D7143" s="103">
        <v>7073</v>
      </c>
      <c r="E7143" s="162">
        <v>44352</v>
      </c>
    </row>
    <row r="7144" spans="1:5" x14ac:dyDescent="0.2">
      <c r="A7144" s="103">
        <v>1613</v>
      </c>
      <c r="B7144" t="s">
        <v>84</v>
      </c>
      <c r="C7144" s="103">
        <v>8</v>
      </c>
      <c r="D7144" s="103">
        <v>4582</v>
      </c>
      <c r="E7144" s="162">
        <v>44352</v>
      </c>
    </row>
    <row r="7145" spans="1:5" x14ac:dyDescent="0.2">
      <c r="A7145" s="103">
        <v>1603</v>
      </c>
      <c r="B7145" t="s">
        <v>89</v>
      </c>
      <c r="C7145" s="103">
        <v>8</v>
      </c>
      <c r="D7145" s="103">
        <v>7700</v>
      </c>
      <c r="E7145" s="162">
        <v>44352</v>
      </c>
    </row>
    <row r="7146" spans="1:5" x14ac:dyDescent="0.2">
      <c r="A7146" s="103">
        <v>3824</v>
      </c>
      <c r="B7146" t="s">
        <v>135</v>
      </c>
      <c r="C7146" s="103">
        <v>17</v>
      </c>
      <c r="D7146" s="103">
        <v>9605</v>
      </c>
      <c r="E7146" s="162">
        <v>44353</v>
      </c>
    </row>
    <row r="7147" spans="1:5" x14ac:dyDescent="0.2">
      <c r="A7147" s="103">
        <v>3722</v>
      </c>
      <c r="B7147" t="s">
        <v>99</v>
      </c>
      <c r="C7147" s="103">
        <v>15</v>
      </c>
      <c r="D7147" s="103">
        <v>7502</v>
      </c>
      <c r="E7147" s="162">
        <v>44353</v>
      </c>
    </row>
    <row r="7148" spans="1:5" x14ac:dyDescent="0.2">
      <c r="A7148" s="103">
        <v>3753</v>
      </c>
      <c r="B7148" t="s">
        <v>129</v>
      </c>
      <c r="C7148" s="103">
        <v>15</v>
      </c>
      <c r="D7148" s="103">
        <v>8886</v>
      </c>
      <c r="E7148" s="162">
        <v>44353</v>
      </c>
    </row>
    <row r="7149" spans="1:5" x14ac:dyDescent="0.2">
      <c r="A7149" s="103">
        <v>3742</v>
      </c>
      <c r="B7149" t="s">
        <v>121</v>
      </c>
      <c r="C7149" s="103">
        <v>15</v>
      </c>
      <c r="D7149" s="103">
        <v>4946</v>
      </c>
      <c r="E7149" s="162">
        <v>44353</v>
      </c>
    </row>
    <row r="7150" spans="1:5" x14ac:dyDescent="0.2">
      <c r="A7150" s="103">
        <v>3784</v>
      </c>
      <c r="B7150" t="s">
        <v>136</v>
      </c>
      <c r="C7150" s="103">
        <v>14</v>
      </c>
      <c r="D7150" s="103">
        <v>7484</v>
      </c>
      <c r="E7150" s="162">
        <v>44353</v>
      </c>
    </row>
    <row r="7151" spans="1:5" x14ac:dyDescent="0.2">
      <c r="A7151" s="103">
        <v>3776</v>
      </c>
      <c r="B7151" t="s">
        <v>134</v>
      </c>
      <c r="C7151" s="103">
        <v>13</v>
      </c>
      <c r="D7151" s="103">
        <v>6141</v>
      </c>
      <c r="E7151" s="162">
        <v>44353</v>
      </c>
    </row>
    <row r="7152" spans="1:5" x14ac:dyDescent="0.2">
      <c r="A7152" s="103">
        <v>3715</v>
      </c>
      <c r="B7152" t="s">
        <v>122</v>
      </c>
      <c r="C7152" s="103">
        <v>13</v>
      </c>
      <c r="D7152" s="103">
        <v>4682</v>
      </c>
      <c r="E7152" s="162">
        <v>44353</v>
      </c>
    </row>
    <row r="7153" spans="1:5" x14ac:dyDescent="0.2">
      <c r="A7153" s="103">
        <v>3788</v>
      </c>
      <c r="B7153" t="s">
        <v>127</v>
      </c>
      <c r="C7153" s="103">
        <v>11</v>
      </c>
      <c r="D7153" s="103">
        <v>6985</v>
      </c>
      <c r="E7153" s="162">
        <v>44353</v>
      </c>
    </row>
    <row r="7154" spans="1:5" x14ac:dyDescent="0.2">
      <c r="A7154" s="103">
        <v>3751</v>
      </c>
      <c r="B7154" t="s">
        <v>111</v>
      </c>
      <c r="C7154" s="103">
        <v>10</v>
      </c>
      <c r="D7154" s="103">
        <v>2894</v>
      </c>
      <c r="E7154" s="162">
        <v>44353</v>
      </c>
    </row>
    <row r="7155" spans="1:5" x14ac:dyDescent="0.2">
      <c r="A7155" s="103">
        <v>3764</v>
      </c>
      <c r="B7155" t="s">
        <v>139</v>
      </c>
      <c r="C7155" s="103">
        <v>10</v>
      </c>
      <c r="D7155" s="103">
        <v>3804</v>
      </c>
      <c r="E7155" s="162">
        <v>44353</v>
      </c>
    </row>
    <row r="7156" spans="1:5" x14ac:dyDescent="0.2">
      <c r="A7156" s="103">
        <v>3737</v>
      </c>
      <c r="B7156" t="s">
        <v>145</v>
      </c>
      <c r="C7156" s="103">
        <v>9</v>
      </c>
      <c r="D7156" s="103">
        <v>4082</v>
      </c>
      <c r="E7156" s="162">
        <v>44353</v>
      </c>
    </row>
    <row r="7157" spans="1:5" x14ac:dyDescent="0.2">
      <c r="A7157" s="103">
        <v>3863</v>
      </c>
      <c r="B7157" t="s">
        <v>133</v>
      </c>
      <c r="C7157" s="103">
        <v>9</v>
      </c>
      <c r="D7157" s="103">
        <v>4452</v>
      </c>
      <c r="E7157" s="162">
        <v>44353</v>
      </c>
    </row>
    <row r="7158" spans="1:5" x14ac:dyDescent="0.2">
      <c r="A7158" s="103">
        <v>1601</v>
      </c>
      <c r="B7158" t="s">
        <v>81</v>
      </c>
      <c r="C7158" s="103">
        <v>8</v>
      </c>
      <c r="D7158" s="103">
        <v>1964</v>
      </c>
      <c r="E7158" s="162">
        <v>44353</v>
      </c>
    </row>
    <row r="7159" spans="1:5" x14ac:dyDescent="0.2">
      <c r="A7159" s="103">
        <v>3842</v>
      </c>
      <c r="B7159" t="s">
        <v>137</v>
      </c>
      <c r="C7159" s="103">
        <v>8</v>
      </c>
      <c r="D7159" s="103">
        <v>6329</v>
      </c>
      <c r="E7159" s="162">
        <v>44353</v>
      </c>
    </row>
    <row r="7160" spans="1:5" x14ac:dyDescent="0.2">
      <c r="A7160" s="103">
        <v>3723</v>
      </c>
      <c r="B7160" t="s">
        <v>113</v>
      </c>
      <c r="C7160" s="103">
        <v>8</v>
      </c>
      <c r="D7160" s="103">
        <v>5394</v>
      </c>
      <c r="E7160" s="162">
        <v>44353</v>
      </c>
    </row>
    <row r="7161" spans="1:5" x14ac:dyDescent="0.2">
      <c r="A7161" s="103">
        <v>1619</v>
      </c>
      <c r="B7161" t="s">
        <v>83</v>
      </c>
      <c r="C7161" s="103">
        <v>7</v>
      </c>
      <c r="D7161" s="103">
        <v>2427</v>
      </c>
      <c r="E7161" s="162">
        <v>44353</v>
      </c>
    </row>
    <row r="7162" spans="1:5" x14ac:dyDescent="0.2">
      <c r="A7162" s="103">
        <v>1604</v>
      </c>
      <c r="B7162" t="s">
        <v>86</v>
      </c>
      <c r="C7162" s="103">
        <v>6</v>
      </c>
      <c r="D7162" s="103">
        <v>2406</v>
      </c>
      <c r="E7162" s="162">
        <v>44353</v>
      </c>
    </row>
    <row r="7163" spans="1:5" x14ac:dyDescent="0.2">
      <c r="A7163" s="103">
        <v>1636</v>
      </c>
      <c r="B7163" t="s">
        <v>82</v>
      </c>
      <c r="C7163" s="103">
        <v>5</v>
      </c>
      <c r="D7163" s="103">
        <v>2696</v>
      </c>
      <c r="E7163" s="162">
        <v>44353</v>
      </c>
    </row>
    <row r="7164" spans="1:5" x14ac:dyDescent="0.2">
      <c r="A7164" s="103">
        <v>1603</v>
      </c>
      <c r="B7164" t="s">
        <v>89</v>
      </c>
      <c r="C7164" s="103">
        <v>2</v>
      </c>
      <c r="D7164" s="103">
        <v>225</v>
      </c>
      <c r="E7164" s="162">
        <v>44353</v>
      </c>
    </row>
    <row r="7165" spans="1:5" x14ac:dyDescent="0.2">
      <c r="A7165" s="103">
        <v>3784</v>
      </c>
      <c r="B7165" t="s">
        <v>136</v>
      </c>
      <c r="C7165" s="103">
        <v>54</v>
      </c>
      <c r="D7165" s="103">
        <v>16473</v>
      </c>
      <c r="E7165" s="162">
        <v>44354</v>
      </c>
    </row>
    <row r="7166" spans="1:5" x14ac:dyDescent="0.2">
      <c r="A7166" s="103">
        <v>3849</v>
      </c>
      <c r="B7166" t="s">
        <v>147</v>
      </c>
      <c r="C7166" s="103">
        <v>47</v>
      </c>
      <c r="D7166" s="103">
        <v>10346</v>
      </c>
      <c r="E7166" s="162">
        <v>44354</v>
      </c>
    </row>
    <row r="7167" spans="1:5" x14ac:dyDescent="0.2">
      <c r="A7167" s="103">
        <v>3739</v>
      </c>
      <c r="B7167" t="s">
        <v>141</v>
      </c>
      <c r="C7167" s="103">
        <v>42</v>
      </c>
      <c r="D7167" s="103">
        <v>15603</v>
      </c>
      <c r="E7167" s="162">
        <v>44354</v>
      </c>
    </row>
    <row r="7168" spans="1:5" x14ac:dyDescent="0.2">
      <c r="A7168" s="103">
        <v>3736</v>
      </c>
      <c r="B7168" t="s">
        <v>146</v>
      </c>
      <c r="C7168" s="103">
        <v>42</v>
      </c>
      <c r="D7168" s="103">
        <v>15020</v>
      </c>
      <c r="E7168" s="162">
        <v>44354</v>
      </c>
    </row>
    <row r="7169" spans="1:5" x14ac:dyDescent="0.2">
      <c r="A7169" s="103">
        <v>3873</v>
      </c>
      <c r="B7169" t="s">
        <v>132</v>
      </c>
      <c r="C7169" s="103">
        <v>40</v>
      </c>
      <c r="D7169" s="103">
        <v>13756</v>
      </c>
      <c r="E7169" s="162">
        <v>44354</v>
      </c>
    </row>
    <row r="7170" spans="1:5" x14ac:dyDescent="0.2">
      <c r="A7170" s="103">
        <v>3751</v>
      </c>
      <c r="B7170" t="s">
        <v>111</v>
      </c>
      <c r="C7170" s="103">
        <v>38</v>
      </c>
      <c r="D7170" s="103">
        <v>14775</v>
      </c>
      <c r="E7170" s="162">
        <v>44354</v>
      </c>
    </row>
    <row r="7171" spans="1:5" x14ac:dyDescent="0.2">
      <c r="A7171" s="103">
        <v>3795</v>
      </c>
      <c r="B7171" t="s">
        <v>138</v>
      </c>
      <c r="C7171" s="103">
        <v>37</v>
      </c>
      <c r="D7171" s="103">
        <v>15744</v>
      </c>
      <c r="E7171" s="162">
        <v>44354</v>
      </c>
    </row>
    <row r="7172" spans="1:5" x14ac:dyDescent="0.2">
      <c r="A7172" s="103">
        <v>5613</v>
      </c>
      <c r="B7172" t="s">
        <v>104</v>
      </c>
      <c r="C7172" s="103">
        <v>34</v>
      </c>
      <c r="D7172" s="103">
        <v>8575</v>
      </c>
      <c r="E7172" s="162">
        <v>44354</v>
      </c>
    </row>
    <row r="7173" spans="1:5" x14ac:dyDescent="0.2">
      <c r="A7173" s="103">
        <v>3780</v>
      </c>
      <c r="B7173" t="s">
        <v>148</v>
      </c>
      <c r="C7173" s="103">
        <v>34</v>
      </c>
      <c r="D7173" s="103">
        <v>17375</v>
      </c>
      <c r="E7173" s="162">
        <v>44354</v>
      </c>
    </row>
    <row r="7174" spans="1:5" x14ac:dyDescent="0.2">
      <c r="A7174" s="103">
        <v>3842</v>
      </c>
      <c r="B7174" t="s">
        <v>137</v>
      </c>
      <c r="C7174" s="103">
        <v>32</v>
      </c>
      <c r="D7174" s="103">
        <v>15091</v>
      </c>
      <c r="E7174" s="162">
        <v>44354</v>
      </c>
    </row>
    <row r="7175" spans="1:5" x14ac:dyDescent="0.2">
      <c r="A7175" s="103">
        <v>3863</v>
      </c>
      <c r="B7175" t="s">
        <v>133</v>
      </c>
      <c r="C7175" s="103">
        <v>32</v>
      </c>
      <c r="D7175" s="103">
        <v>16397</v>
      </c>
      <c r="E7175" s="162">
        <v>44354</v>
      </c>
    </row>
    <row r="7176" spans="1:5" x14ac:dyDescent="0.2">
      <c r="A7176" s="103">
        <v>5615</v>
      </c>
      <c r="B7176" t="s">
        <v>105</v>
      </c>
      <c r="C7176" s="103">
        <v>31</v>
      </c>
      <c r="D7176" s="103">
        <v>14160</v>
      </c>
      <c r="E7176" s="162">
        <v>44354</v>
      </c>
    </row>
    <row r="7177" spans="1:5" x14ac:dyDescent="0.2">
      <c r="A7177" s="103">
        <v>3765</v>
      </c>
      <c r="B7177" t="s">
        <v>119</v>
      </c>
      <c r="C7177" s="103">
        <v>31</v>
      </c>
      <c r="D7177" s="103">
        <v>16059</v>
      </c>
      <c r="E7177" s="162">
        <v>44354</v>
      </c>
    </row>
    <row r="7178" spans="1:5" x14ac:dyDescent="0.2">
      <c r="A7178" s="103">
        <v>5614</v>
      </c>
      <c r="B7178" t="s">
        <v>106</v>
      </c>
      <c r="C7178" s="103">
        <v>30</v>
      </c>
      <c r="D7178" s="103">
        <v>5907</v>
      </c>
      <c r="E7178" s="162">
        <v>44354</v>
      </c>
    </row>
    <row r="7179" spans="1:5" x14ac:dyDescent="0.2">
      <c r="A7179" s="103">
        <v>3859</v>
      </c>
      <c r="B7179" t="s">
        <v>117</v>
      </c>
      <c r="C7179" s="103">
        <v>29</v>
      </c>
      <c r="D7179" s="103">
        <v>12051</v>
      </c>
      <c r="E7179" s="162">
        <v>44354</v>
      </c>
    </row>
    <row r="7180" spans="1:5" x14ac:dyDescent="0.2">
      <c r="A7180" s="103">
        <v>3737</v>
      </c>
      <c r="B7180" t="s">
        <v>145</v>
      </c>
      <c r="C7180" s="103">
        <v>29</v>
      </c>
      <c r="D7180" s="103">
        <v>17803</v>
      </c>
      <c r="E7180" s="162">
        <v>44354</v>
      </c>
    </row>
    <row r="7181" spans="1:5" x14ac:dyDescent="0.2">
      <c r="A7181" s="103">
        <v>3824</v>
      </c>
      <c r="B7181" t="s">
        <v>135</v>
      </c>
      <c r="C7181" s="103">
        <v>29</v>
      </c>
      <c r="D7181" s="103">
        <v>15933</v>
      </c>
      <c r="E7181" s="162">
        <v>44354</v>
      </c>
    </row>
    <row r="7182" spans="1:5" x14ac:dyDescent="0.2">
      <c r="A7182" s="103">
        <v>3797</v>
      </c>
      <c r="B7182" t="s">
        <v>112</v>
      </c>
      <c r="C7182" s="103">
        <v>28</v>
      </c>
      <c r="D7182" s="103">
        <v>12272</v>
      </c>
      <c r="E7182" s="162">
        <v>44354</v>
      </c>
    </row>
    <row r="7183" spans="1:5" x14ac:dyDescent="0.2">
      <c r="A7183" s="103">
        <v>5603</v>
      </c>
      <c r="B7183" t="s">
        <v>109</v>
      </c>
      <c r="C7183" s="103">
        <v>28</v>
      </c>
      <c r="D7183" s="103">
        <v>3432</v>
      </c>
      <c r="E7183" s="162">
        <v>44354</v>
      </c>
    </row>
    <row r="7184" spans="1:5" x14ac:dyDescent="0.2">
      <c r="A7184" s="103">
        <v>3787</v>
      </c>
      <c r="B7184" t="s">
        <v>128</v>
      </c>
      <c r="C7184" s="103">
        <v>27</v>
      </c>
      <c r="D7184" s="103">
        <v>13993</v>
      </c>
      <c r="E7184" s="162">
        <v>44354</v>
      </c>
    </row>
    <row r="7185" spans="1:5" x14ac:dyDescent="0.2">
      <c r="A7185" s="103">
        <v>1632</v>
      </c>
      <c r="B7185" t="s">
        <v>85</v>
      </c>
      <c r="C7185" s="103">
        <v>27</v>
      </c>
      <c r="D7185" s="103">
        <v>5931</v>
      </c>
      <c r="E7185" s="162">
        <v>44354</v>
      </c>
    </row>
    <row r="7186" spans="1:5" x14ac:dyDescent="0.2">
      <c r="A7186" s="103">
        <v>3752</v>
      </c>
      <c r="B7186" t="s">
        <v>142</v>
      </c>
      <c r="C7186" s="103">
        <v>27</v>
      </c>
      <c r="D7186" s="103">
        <v>12485</v>
      </c>
      <c r="E7186" s="162">
        <v>44354</v>
      </c>
    </row>
    <row r="7187" spans="1:5" x14ac:dyDescent="0.2">
      <c r="A7187" s="103">
        <v>3860</v>
      </c>
      <c r="B7187" t="s">
        <v>115</v>
      </c>
      <c r="C7187" s="103">
        <v>26</v>
      </c>
      <c r="D7187" s="103">
        <v>14135</v>
      </c>
      <c r="E7187" s="162">
        <v>44354</v>
      </c>
    </row>
    <row r="7188" spans="1:5" x14ac:dyDescent="0.2">
      <c r="A7188" s="103">
        <v>3753</v>
      </c>
      <c r="B7188" t="s">
        <v>129</v>
      </c>
      <c r="C7188" s="103">
        <v>26</v>
      </c>
      <c r="D7188" s="103">
        <v>12086</v>
      </c>
      <c r="E7188" s="162">
        <v>44354</v>
      </c>
    </row>
    <row r="7189" spans="1:5" x14ac:dyDescent="0.2">
      <c r="A7189" s="103">
        <v>3761</v>
      </c>
      <c r="B7189" t="s">
        <v>140</v>
      </c>
      <c r="C7189" s="103">
        <v>26</v>
      </c>
      <c r="D7189" s="103">
        <v>10431</v>
      </c>
      <c r="E7189" s="162">
        <v>44354</v>
      </c>
    </row>
    <row r="7190" spans="1:5" x14ac:dyDescent="0.2">
      <c r="A7190" s="103">
        <v>3843</v>
      </c>
      <c r="B7190" t="s">
        <v>125</v>
      </c>
      <c r="C7190" s="103">
        <v>25</v>
      </c>
      <c r="D7190" s="103">
        <v>12292</v>
      </c>
      <c r="E7190" s="162">
        <v>44354</v>
      </c>
    </row>
    <row r="7191" spans="1:5" x14ac:dyDescent="0.2">
      <c r="A7191" s="103">
        <v>3764</v>
      </c>
      <c r="B7191" t="s">
        <v>139</v>
      </c>
      <c r="C7191" s="103">
        <v>24</v>
      </c>
      <c r="D7191" s="103">
        <v>12223</v>
      </c>
      <c r="E7191" s="162">
        <v>44354</v>
      </c>
    </row>
    <row r="7192" spans="1:5" x14ac:dyDescent="0.2">
      <c r="A7192" s="103">
        <v>3783</v>
      </c>
      <c r="B7192" t="s">
        <v>124</v>
      </c>
      <c r="C7192" s="103">
        <v>23</v>
      </c>
      <c r="D7192" s="103">
        <v>10111</v>
      </c>
      <c r="E7192" s="162">
        <v>44354</v>
      </c>
    </row>
    <row r="7193" spans="1:5" x14ac:dyDescent="0.2">
      <c r="A7193" s="103">
        <v>3723</v>
      </c>
      <c r="B7193" t="s">
        <v>113</v>
      </c>
      <c r="C7193" s="103">
        <v>23</v>
      </c>
      <c r="D7193" s="103">
        <v>14845</v>
      </c>
      <c r="E7193" s="162">
        <v>44354</v>
      </c>
    </row>
    <row r="7194" spans="1:5" x14ac:dyDescent="0.2">
      <c r="A7194" s="103">
        <v>3791</v>
      </c>
      <c r="B7194" t="s">
        <v>143</v>
      </c>
      <c r="C7194" s="103">
        <v>23</v>
      </c>
      <c r="D7194" s="103">
        <v>8723</v>
      </c>
      <c r="E7194" s="162">
        <v>44354</v>
      </c>
    </row>
    <row r="7195" spans="1:5" x14ac:dyDescent="0.2">
      <c r="A7195" s="103">
        <v>5606</v>
      </c>
      <c r="B7195" t="s">
        <v>108</v>
      </c>
      <c r="C7195" s="103">
        <v>23</v>
      </c>
      <c r="D7195" s="103">
        <v>3864</v>
      </c>
      <c r="E7195" s="162">
        <v>44354</v>
      </c>
    </row>
    <row r="7196" spans="1:5" x14ac:dyDescent="0.2">
      <c r="A7196" s="103">
        <v>3788</v>
      </c>
      <c r="B7196" t="s">
        <v>127</v>
      </c>
      <c r="C7196" s="103">
        <v>22</v>
      </c>
      <c r="D7196" s="103">
        <v>12072</v>
      </c>
      <c r="E7196" s="162">
        <v>44354</v>
      </c>
    </row>
    <row r="7197" spans="1:5" x14ac:dyDescent="0.2">
      <c r="A7197" s="103">
        <v>1636</v>
      </c>
      <c r="B7197" t="s">
        <v>82</v>
      </c>
      <c r="C7197" s="103">
        <v>22</v>
      </c>
      <c r="D7197" s="103">
        <v>10445</v>
      </c>
      <c r="E7197" s="162">
        <v>44354</v>
      </c>
    </row>
    <row r="7198" spans="1:5" x14ac:dyDescent="0.2">
      <c r="A7198" s="103">
        <v>1604</v>
      </c>
      <c r="B7198" t="s">
        <v>86</v>
      </c>
      <c r="C7198" s="103">
        <v>21</v>
      </c>
      <c r="D7198" s="103">
        <v>9741</v>
      </c>
      <c r="E7198" s="162">
        <v>44354</v>
      </c>
    </row>
    <row r="7199" spans="1:5" x14ac:dyDescent="0.2">
      <c r="A7199" s="103">
        <v>1608</v>
      </c>
      <c r="B7199" t="s">
        <v>78</v>
      </c>
      <c r="C7199" s="103">
        <v>20</v>
      </c>
      <c r="D7199" s="103">
        <v>10796</v>
      </c>
      <c r="E7199" s="162">
        <v>44354</v>
      </c>
    </row>
    <row r="7200" spans="1:5" x14ac:dyDescent="0.2">
      <c r="A7200" s="103">
        <v>1607</v>
      </c>
      <c r="B7200" t="s">
        <v>87</v>
      </c>
      <c r="C7200" s="103">
        <v>18</v>
      </c>
      <c r="D7200" s="103">
        <v>11305</v>
      </c>
      <c r="E7200" s="162">
        <v>44354</v>
      </c>
    </row>
    <row r="7201" spans="1:5" x14ac:dyDescent="0.2">
      <c r="A7201" s="103">
        <v>5621</v>
      </c>
      <c r="B7201" t="s">
        <v>100</v>
      </c>
      <c r="C7201" s="103">
        <v>17</v>
      </c>
      <c r="D7201" s="103">
        <v>4359</v>
      </c>
      <c r="E7201" s="162">
        <v>44354</v>
      </c>
    </row>
    <row r="7202" spans="1:5" x14ac:dyDescent="0.2">
      <c r="A7202" s="103">
        <v>1605</v>
      </c>
      <c r="B7202" t="s">
        <v>80</v>
      </c>
      <c r="C7202" s="103">
        <v>16</v>
      </c>
      <c r="D7202" s="103">
        <v>6099</v>
      </c>
      <c r="E7202" s="162">
        <v>44354</v>
      </c>
    </row>
    <row r="7203" spans="1:5" x14ac:dyDescent="0.2">
      <c r="A7203" s="103">
        <v>5605</v>
      </c>
      <c r="B7203" t="s">
        <v>101</v>
      </c>
      <c r="C7203" s="103">
        <v>16</v>
      </c>
      <c r="D7203" s="103">
        <v>8469</v>
      </c>
      <c r="E7203" s="162">
        <v>44354</v>
      </c>
    </row>
    <row r="7204" spans="1:5" x14ac:dyDescent="0.2">
      <c r="A7204" s="103">
        <v>5617</v>
      </c>
      <c r="B7204" t="s">
        <v>103</v>
      </c>
      <c r="C7204" s="103">
        <v>16</v>
      </c>
      <c r="D7204" s="103">
        <v>5531</v>
      </c>
      <c r="E7204" s="162">
        <v>44354</v>
      </c>
    </row>
    <row r="7205" spans="1:5" x14ac:dyDescent="0.2">
      <c r="A7205" s="103">
        <v>3743</v>
      </c>
      <c r="B7205" t="s">
        <v>131</v>
      </c>
      <c r="C7205" s="103">
        <v>16</v>
      </c>
      <c r="D7205" s="103">
        <v>6137</v>
      </c>
      <c r="E7205" s="162">
        <v>44354</v>
      </c>
    </row>
    <row r="7206" spans="1:5" x14ac:dyDescent="0.2">
      <c r="A7206" s="103">
        <v>5602</v>
      </c>
      <c r="B7206" t="s">
        <v>107</v>
      </c>
      <c r="C7206" s="103">
        <v>16</v>
      </c>
      <c r="D7206" s="103">
        <v>10161</v>
      </c>
      <c r="E7206" s="162">
        <v>44354</v>
      </c>
    </row>
    <row r="7207" spans="1:5" x14ac:dyDescent="0.2">
      <c r="A7207" s="103">
        <v>5619</v>
      </c>
      <c r="B7207" t="s">
        <v>102</v>
      </c>
      <c r="C7207" s="103">
        <v>14</v>
      </c>
      <c r="D7207" s="103">
        <v>7430</v>
      </c>
      <c r="E7207" s="162">
        <v>44354</v>
      </c>
    </row>
    <row r="7208" spans="1:5" x14ac:dyDescent="0.2">
      <c r="A7208" s="103">
        <v>3846</v>
      </c>
      <c r="B7208" t="s">
        <v>120</v>
      </c>
      <c r="C7208" s="103">
        <v>14</v>
      </c>
      <c r="D7208" s="103">
        <v>6850</v>
      </c>
      <c r="E7208" s="162">
        <v>44354</v>
      </c>
    </row>
    <row r="7209" spans="1:5" x14ac:dyDescent="0.2">
      <c r="A7209" s="103">
        <v>1602</v>
      </c>
      <c r="B7209" t="s">
        <v>88</v>
      </c>
      <c r="C7209" s="103">
        <v>14</v>
      </c>
      <c r="D7209" s="103">
        <v>5089</v>
      </c>
      <c r="E7209" s="162">
        <v>44354</v>
      </c>
    </row>
    <row r="7210" spans="1:5" x14ac:dyDescent="0.2">
      <c r="A7210" s="103">
        <v>1626</v>
      </c>
      <c r="B7210" t="s">
        <v>79</v>
      </c>
      <c r="C7210" s="103">
        <v>13</v>
      </c>
      <c r="D7210" s="103">
        <v>6118</v>
      </c>
      <c r="E7210" s="162">
        <v>44354</v>
      </c>
    </row>
    <row r="7211" spans="1:5" x14ac:dyDescent="0.2">
      <c r="A7211" s="103">
        <v>1601</v>
      </c>
      <c r="B7211" t="s">
        <v>81</v>
      </c>
      <c r="C7211" s="103">
        <v>11</v>
      </c>
      <c r="D7211" s="103">
        <v>7943</v>
      </c>
      <c r="E7211" s="162">
        <v>44354</v>
      </c>
    </row>
    <row r="7212" spans="1:5" x14ac:dyDescent="0.2">
      <c r="A7212" s="103">
        <v>3722</v>
      </c>
      <c r="B7212" t="s">
        <v>99</v>
      </c>
      <c r="C7212" s="103">
        <v>10</v>
      </c>
      <c r="D7212" s="103">
        <v>5695</v>
      </c>
      <c r="E7212" s="162">
        <v>44354</v>
      </c>
    </row>
    <row r="7213" spans="1:5" x14ac:dyDescent="0.2">
      <c r="A7213" s="103">
        <v>3760</v>
      </c>
      <c r="B7213" t="s">
        <v>114</v>
      </c>
      <c r="C7213" s="103">
        <v>9</v>
      </c>
      <c r="D7213" s="103">
        <v>6548</v>
      </c>
      <c r="E7213" s="162">
        <v>44354</v>
      </c>
    </row>
    <row r="7214" spans="1:5" x14ac:dyDescent="0.2">
      <c r="A7214" s="103">
        <v>3806</v>
      </c>
      <c r="B7214" t="s">
        <v>118</v>
      </c>
      <c r="C7214" s="103">
        <v>3</v>
      </c>
      <c r="D7214" s="103">
        <v>1533</v>
      </c>
      <c r="E7214" s="162">
        <v>44354</v>
      </c>
    </row>
    <row r="7215" spans="1:5" x14ac:dyDescent="0.2">
      <c r="A7215" s="103">
        <v>1603</v>
      </c>
      <c r="B7215" t="s">
        <v>89</v>
      </c>
      <c r="C7215" s="103">
        <v>1</v>
      </c>
      <c r="D7215" s="103">
        <v>617</v>
      </c>
      <c r="E7215" s="162">
        <v>44354</v>
      </c>
    </row>
    <row r="7216" spans="1:5" x14ac:dyDescent="0.2">
      <c r="A7216" s="103">
        <v>3780</v>
      </c>
      <c r="B7216" t="s">
        <v>148</v>
      </c>
      <c r="C7216" s="103">
        <v>35</v>
      </c>
      <c r="D7216" s="103">
        <v>12494</v>
      </c>
      <c r="E7216" s="162">
        <v>44355</v>
      </c>
    </row>
    <row r="7217" spans="1:5" x14ac:dyDescent="0.2">
      <c r="A7217" s="103">
        <v>3751</v>
      </c>
      <c r="B7217" t="s">
        <v>111</v>
      </c>
      <c r="C7217" s="103">
        <v>32</v>
      </c>
      <c r="D7217" s="103">
        <v>11052</v>
      </c>
      <c r="E7217" s="162">
        <v>44355</v>
      </c>
    </row>
    <row r="7218" spans="1:5" x14ac:dyDescent="0.2">
      <c r="A7218" s="103">
        <v>5613</v>
      </c>
      <c r="B7218" t="s">
        <v>104</v>
      </c>
      <c r="C7218" s="103">
        <v>32</v>
      </c>
      <c r="D7218" s="103">
        <v>4060</v>
      </c>
      <c r="E7218" s="162">
        <v>44355</v>
      </c>
    </row>
    <row r="7219" spans="1:5" x14ac:dyDescent="0.2">
      <c r="A7219" s="103">
        <v>3788</v>
      </c>
      <c r="B7219" t="s">
        <v>127</v>
      </c>
      <c r="C7219" s="103">
        <v>30</v>
      </c>
      <c r="D7219" s="103">
        <v>13862</v>
      </c>
      <c r="E7219" s="162">
        <v>44355</v>
      </c>
    </row>
    <row r="7220" spans="1:5" x14ac:dyDescent="0.2">
      <c r="A7220" s="103">
        <v>3844</v>
      </c>
      <c r="B7220" t="s">
        <v>130</v>
      </c>
      <c r="C7220" s="103">
        <v>29</v>
      </c>
      <c r="D7220" s="103">
        <v>13031</v>
      </c>
      <c r="E7220" s="162">
        <v>44355</v>
      </c>
    </row>
    <row r="7221" spans="1:5" x14ac:dyDescent="0.2">
      <c r="A7221" s="103">
        <v>3739</v>
      </c>
      <c r="B7221" t="s">
        <v>141</v>
      </c>
      <c r="C7221" s="103">
        <v>29</v>
      </c>
      <c r="D7221" s="103">
        <v>9624</v>
      </c>
      <c r="E7221" s="162">
        <v>44355</v>
      </c>
    </row>
    <row r="7222" spans="1:5" x14ac:dyDescent="0.2">
      <c r="A7222" s="103">
        <v>3873</v>
      </c>
      <c r="B7222" t="s">
        <v>132</v>
      </c>
      <c r="C7222" s="103">
        <v>29</v>
      </c>
      <c r="D7222" s="103">
        <v>12372</v>
      </c>
      <c r="E7222" s="162">
        <v>44355</v>
      </c>
    </row>
    <row r="7223" spans="1:5" x14ac:dyDescent="0.2">
      <c r="A7223" s="103">
        <v>3859</v>
      </c>
      <c r="B7223" t="s">
        <v>117</v>
      </c>
      <c r="C7223" s="103">
        <v>28</v>
      </c>
      <c r="D7223" s="103">
        <v>11051</v>
      </c>
      <c r="E7223" s="162">
        <v>44355</v>
      </c>
    </row>
    <row r="7224" spans="1:5" x14ac:dyDescent="0.2">
      <c r="A7224" s="103">
        <v>5614</v>
      </c>
      <c r="B7224" t="s">
        <v>106</v>
      </c>
      <c r="C7224" s="103">
        <v>27</v>
      </c>
      <c r="D7224" s="103">
        <v>5620</v>
      </c>
      <c r="E7224" s="162">
        <v>44355</v>
      </c>
    </row>
    <row r="7225" spans="1:5" x14ac:dyDescent="0.2">
      <c r="A7225" s="103">
        <v>3723</v>
      </c>
      <c r="B7225" t="s">
        <v>113</v>
      </c>
      <c r="C7225" s="103">
        <v>26</v>
      </c>
      <c r="D7225" s="103">
        <v>14425</v>
      </c>
      <c r="E7225" s="162">
        <v>44355</v>
      </c>
    </row>
    <row r="7226" spans="1:5" x14ac:dyDescent="0.2">
      <c r="A7226" s="103">
        <v>3752</v>
      </c>
      <c r="B7226" t="s">
        <v>142</v>
      </c>
      <c r="C7226" s="103">
        <v>26</v>
      </c>
      <c r="D7226" s="103">
        <v>11747</v>
      </c>
      <c r="E7226" s="162">
        <v>44355</v>
      </c>
    </row>
    <row r="7227" spans="1:5" x14ac:dyDescent="0.2">
      <c r="A7227" s="103">
        <v>3737</v>
      </c>
      <c r="B7227" t="s">
        <v>145</v>
      </c>
      <c r="C7227" s="103">
        <v>26</v>
      </c>
      <c r="D7227" s="103">
        <v>16367</v>
      </c>
      <c r="E7227" s="162">
        <v>44355</v>
      </c>
    </row>
    <row r="7228" spans="1:5" x14ac:dyDescent="0.2">
      <c r="A7228" s="103">
        <v>3797</v>
      </c>
      <c r="B7228" t="s">
        <v>112</v>
      </c>
      <c r="C7228" s="103">
        <v>25</v>
      </c>
      <c r="D7228" s="103">
        <v>9376</v>
      </c>
      <c r="E7228" s="162">
        <v>44355</v>
      </c>
    </row>
    <row r="7229" spans="1:5" x14ac:dyDescent="0.2">
      <c r="A7229" s="103">
        <v>5606</v>
      </c>
      <c r="B7229" t="s">
        <v>108</v>
      </c>
      <c r="C7229" s="103">
        <v>25</v>
      </c>
      <c r="D7229" s="103">
        <v>3734</v>
      </c>
      <c r="E7229" s="162">
        <v>44355</v>
      </c>
    </row>
    <row r="7230" spans="1:5" x14ac:dyDescent="0.2">
      <c r="A7230" s="103">
        <v>3795</v>
      </c>
      <c r="B7230" t="s">
        <v>138</v>
      </c>
      <c r="C7230" s="103">
        <v>24</v>
      </c>
      <c r="D7230" s="103">
        <v>14373</v>
      </c>
      <c r="E7230" s="162">
        <v>44355</v>
      </c>
    </row>
    <row r="7231" spans="1:5" x14ac:dyDescent="0.2">
      <c r="A7231" s="103">
        <v>3843</v>
      </c>
      <c r="B7231" t="s">
        <v>125</v>
      </c>
      <c r="C7231" s="103">
        <v>23</v>
      </c>
      <c r="D7231" s="103">
        <v>9229</v>
      </c>
      <c r="E7231" s="162">
        <v>44355</v>
      </c>
    </row>
    <row r="7232" spans="1:5" x14ac:dyDescent="0.2">
      <c r="A7232" s="103">
        <v>3767</v>
      </c>
      <c r="B7232" t="s">
        <v>126</v>
      </c>
      <c r="C7232" s="103">
        <v>23</v>
      </c>
      <c r="D7232" s="103">
        <v>10964</v>
      </c>
      <c r="E7232" s="162">
        <v>44355</v>
      </c>
    </row>
    <row r="7233" spans="1:5" x14ac:dyDescent="0.2">
      <c r="A7233" s="103">
        <v>3761</v>
      </c>
      <c r="B7233" t="s">
        <v>140</v>
      </c>
      <c r="C7233" s="103">
        <v>23</v>
      </c>
      <c r="D7233" s="103">
        <v>8417</v>
      </c>
      <c r="E7233" s="162">
        <v>44355</v>
      </c>
    </row>
    <row r="7234" spans="1:5" x14ac:dyDescent="0.2">
      <c r="A7234" s="103">
        <v>3863</v>
      </c>
      <c r="B7234" t="s">
        <v>133</v>
      </c>
      <c r="C7234" s="103">
        <v>23</v>
      </c>
      <c r="D7234" s="103">
        <v>14396</v>
      </c>
      <c r="E7234" s="162">
        <v>44355</v>
      </c>
    </row>
    <row r="7235" spans="1:5" x14ac:dyDescent="0.2">
      <c r="A7235" s="103">
        <v>3783</v>
      </c>
      <c r="B7235" t="s">
        <v>124</v>
      </c>
      <c r="C7235" s="103">
        <v>20</v>
      </c>
      <c r="D7235" s="103">
        <v>11086</v>
      </c>
      <c r="E7235" s="162">
        <v>44355</v>
      </c>
    </row>
    <row r="7236" spans="1:5" x14ac:dyDescent="0.2">
      <c r="A7236" s="103">
        <v>3764</v>
      </c>
      <c r="B7236" t="s">
        <v>139</v>
      </c>
      <c r="C7236" s="103">
        <v>20</v>
      </c>
      <c r="D7236" s="103">
        <v>11567</v>
      </c>
      <c r="E7236" s="162">
        <v>44355</v>
      </c>
    </row>
    <row r="7237" spans="1:5" x14ac:dyDescent="0.2">
      <c r="A7237" s="103">
        <v>5615</v>
      </c>
      <c r="B7237" t="s">
        <v>105</v>
      </c>
      <c r="C7237" s="103">
        <v>20</v>
      </c>
      <c r="D7237" s="103">
        <v>10092</v>
      </c>
      <c r="E7237" s="162">
        <v>44355</v>
      </c>
    </row>
    <row r="7238" spans="1:5" x14ac:dyDescent="0.2">
      <c r="A7238" s="103">
        <v>3791</v>
      </c>
      <c r="B7238" t="s">
        <v>143</v>
      </c>
      <c r="C7238" s="103">
        <v>20</v>
      </c>
      <c r="D7238" s="103">
        <v>9778</v>
      </c>
      <c r="E7238" s="162">
        <v>44355</v>
      </c>
    </row>
    <row r="7239" spans="1:5" x14ac:dyDescent="0.2">
      <c r="A7239" s="103">
        <v>1602</v>
      </c>
      <c r="B7239" t="s">
        <v>88</v>
      </c>
      <c r="C7239" s="103">
        <v>20</v>
      </c>
      <c r="D7239" s="103">
        <v>6770</v>
      </c>
      <c r="E7239" s="162">
        <v>44355</v>
      </c>
    </row>
    <row r="7240" spans="1:5" x14ac:dyDescent="0.2">
      <c r="A7240" s="103">
        <v>3742</v>
      </c>
      <c r="B7240" t="s">
        <v>121</v>
      </c>
      <c r="C7240" s="103">
        <v>20</v>
      </c>
      <c r="D7240" s="103">
        <v>11943</v>
      </c>
      <c r="E7240" s="162">
        <v>44355</v>
      </c>
    </row>
    <row r="7241" spans="1:5" x14ac:dyDescent="0.2">
      <c r="A7241" s="103">
        <v>3824</v>
      </c>
      <c r="B7241" t="s">
        <v>135</v>
      </c>
      <c r="C7241" s="103">
        <v>20</v>
      </c>
      <c r="D7241" s="103">
        <v>10038</v>
      </c>
      <c r="E7241" s="162">
        <v>44355</v>
      </c>
    </row>
    <row r="7242" spans="1:5" x14ac:dyDescent="0.2">
      <c r="A7242" s="103">
        <v>1636</v>
      </c>
      <c r="B7242" t="s">
        <v>82</v>
      </c>
      <c r="C7242" s="103">
        <v>19</v>
      </c>
      <c r="D7242" s="103">
        <v>4132</v>
      </c>
      <c r="E7242" s="162">
        <v>44355</v>
      </c>
    </row>
    <row r="7243" spans="1:5" x14ac:dyDescent="0.2">
      <c r="A7243" s="103">
        <v>3776</v>
      </c>
      <c r="B7243" t="s">
        <v>134</v>
      </c>
      <c r="C7243" s="103">
        <v>19</v>
      </c>
      <c r="D7243" s="103">
        <v>6763</v>
      </c>
      <c r="E7243" s="162">
        <v>44355</v>
      </c>
    </row>
    <row r="7244" spans="1:5" x14ac:dyDescent="0.2">
      <c r="A7244" s="103">
        <v>3787</v>
      </c>
      <c r="B7244" t="s">
        <v>128</v>
      </c>
      <c r="C7244" s="103">
        <v>17</v>
      </c>
      <c r="D7244" s="103">
        <v>12805</v>
      </c>
      <c r="E7244" s="162">
        <v>44355</v>
      </c>
    </row>
    <row r="7245" spans="1:5" x14ac:dyDescent="0.2">
      <c r="A7245" s="103">
        <v>5602</v>
      </c>
      <c r="B7245" t="s">
        <v>107</v>
      </c>
      <c r="C7245" s="103">
        <v>17</v>
      </c>
      <c r="D7245" s="103">
        <v>8167</v>
      </c>
      <c r="E7245" s="162">
        <v>44355</v>
      </c>
    </row>
    <row r="7246" spans="1:5" x14ac:dyDescent="0.2">
      <c r="A7246" s="103">
        <v>5617</v>
      </c>
      <c r="B7246" t="s">
        <v>103</v>
      </c>
      <c r="C7246" s="103">
        <v>16</v>
      </c>
      <c r="D7246" s="103">
        <v>5838</v>
      </c>
      <c r="E7246" s="162">
        <v>44355</v>
      </c>
    </row>
    <row r="7247" spans="1:5" x14ac:dyDescent="0.2">
      <c r="A7247" s="103">
        <v>3715</v>
      </c>
      <c r="B7247" t="s">
        <v>122</v>
      </c>
      <c r="C7247" s="103">
        <v>16</v>
      </c>
      <c r="D7247" s="103">
        <v>6200</v>
      </c>
      <c r="E7247" s="162">
        <v>44355</v>
      </c>
    </row>
    <row r="7248" spans="1:5" x14ac:dyDescent="0.2">
      <c r="A7248" s="103">
        <v>1613</v>
      </c>
      <c r="B7248" t="s">
        <v>84</v>
      </c>
      <c r="C7248" s="103">
        <v>15</v>
      </c>
      <c r="D7248" s="103">
        <v>5640</v>
      </c>
      <c r="E7248" s="162">
        <v>44355</v>
      </c>
    </row>
    <row r="7249" spans="1:5" x14ac:dyDescent="0.2">
      <c r="A7249" s="103">
        <v>3736</v>
      </c>
      <c r="B7249" t="s">
        <v>146</v>
      </c>
      <c r="C7249" s="103">
        <v>15</v>
      </c>
      <c r="D7249" s="103">
        <v>5953</v>
      </c>
      <c r="E7249" s="162">
        <v>44355</v>
      </c>
    </row>
    <row r="7250" spans="1:5" x14ac:dyDescent="0.2">
      <c r="A7250" s="103">
        <v>5621</v>
      </c>
      <c r="B7250" t="s">
        <v>100</v>
      </c>
      <c r="C7250" s="103">
        <v>14</v>
      </c>
      <c r="D7250" s="103">
        <v>8089</v>
      </c>
      <c r="E7250" s="162">
        <v>44355</v>
      </c>
    </row>
    <row r="7251" spans="1:5" x14ac:dyDescent="0.2">
      <c r="A7251" s="103">
        <v>5619</v>
      </c>
      <c r="B7251" t="s">
        <v>102</v>
      </c>
      <c r="C7251" s="103">
        <v>14</v>
      </c>
      <c r="D7251" s="103">
        <v>8944</v>
      </c>
      <c r="E7251" s="162">
        <v>44355</v>
      </c>
    </row>
    <row r="7252" spans="1:5" x14ac:dyDescent="0.2">
      <c r="A7252" s="103">
        <v>3760</v>
      </c>
      <c r="B7252" t="s">
        <v>114</v>
      </c>
      <c r="C7252" s="103">
        <v>14</v>
      </c>
      <c r="D7252" s="103">
        <v>7601</v>
      </c>
      <c r="E7252" s="162">
        <v>44355</v>
      </c>
    </row>
    <row r="7253" spans="1:5" x14ac:dyDescent="0.2">
      <c r="A7253" s="103">
        <v>3846</v>
      </c>
      <c r="B7253" t="s">
        <v>120</v>
      </c>
      <c r="C7253" s="103">
        <v>14</v>
      </c>
      <c r="D7253" s="103">
        <v>6944</v>
      </c>
      <c r="E7253" s="162">
        <v>44355</v>
      </c>
    </row>
    <row r="7254" spans="1:5" x14ac:dyDescent="0.2">
      <c r="A7254" s="103">
        <v>1632</v>
      </c>
      <c r="B7254" t="s">
        <v>85</v>
      </c>
      <c r="C7254" s="103">
        <v>10</v>
      </c>
      <c r="D7254" s="103">
        <v>1688</v>
      </c>
      <c r="E7254" s="162">
        <v>44355</v>
      </c>
    </row>
    <row r="7255" spans="1:5" x14ac:dyDescent="0.2">
      <c r="A7255" s="103">
        <v>1605</v>
      </c>
      <c r="B7255" t="s">
        <v>80</v>
      </c>
      <c r="C7255" s="103">
        <v>9</v>
      </c>
      <c r="D7255" s="103">
        <v>2778</v>
      </c>
      <c r="E7255" s="162">
        <v>44355</v>
      </c>
    </row>
    <row r="7256" spans="1:5" x14ac:dyDescent="0.2">
      <c r="A7256" s="103">
        <v>5605</v>
      </c>
      <c r="B7256" t="s">
        <v>101</v>
      </c>
      <c r="C7256" s="103">
        <v>9</v>
      </c>
      <c r="D7256" s="103">
        <v>8149</v>
      </c>
      <c r="E7256" s="162">
        <v>44355</v>
      </c>
    </row>
    <row r="7257" spans="1:5" x14ac:dyDescent="0.2">
      <c r="A7257" s="103">
        <v>1603</v>
      </c>
      <c r="B7257" t="s">
        <v>89</v>
      </c>
      <c r="C7257" s="103">
        <v>9</v>
      </c>
      <c r="D7257" s="103">
        <v>3223</v>
      </c>
      <c r="E7257" s="162">
        <v>44355</v>
      </c>
    </row>
    <row r="7258" spans="1:5" x14ac:dyDescent="0.2">
      <c r="A7258" s="103">
        <v>1607</v>
      </c>
      <c r="B7258" t="s">
        <v>87</v>
      </c>
      <c r="C7258" s="103">
        <v>8</v>
      </c>
      <c r="D7258" s="103">
        <v>5239</v>
      </c>
      <c r="E7258" s="162">
        <v>44355</v>
      </c>
    </row>
    <row r="7259" spans="1:5" x14ac:dyDescent="0.2">
      <c r="A7259" s="103">
        <v>3806</v>
      </c>
      <c r="B7259" t="s">
        <v>118</v>
      </c>
      <c r="C7259" s="103">
        <v>3</v>
      </c>
      <c r="D7259" s="103">
        <v>3796</v>
      </c>
      <c r="E7259" s="162">
        <v>44355</v>
      </c>
    </row>
    <row r="7260" spans="1:5" x14ac:dyDescent="0.2">
      <c r="A7260" s="103">
        <v>3849</v>
      </c>
      <c r="B7260" t="s">
        <v>147</v>
      </c>
      <c r="C7260" s="103">
        <v>45</v>
      </c>
      <c r="D7260" s="103">
        <v>9465</v>
      </c>
      <c r="E7260" s="162">
        <v>44356</v>
      </c>
    </row>
    <row r="7261" spans="1:5" x14ac:dyDescent="0.2">
      <c r="A7261" s="103">
        <v>3751</v>
      </c>
      <c r="B7261" t="s">
        <v>111</v>
      </c>
      <c r="C7261" s="103">
        <v>38</v>
      </c>
      <c r="D7261" s="103">
        <v>11049</v>
      </c>
      <c r="E7261" s="162">
        <v>44356</v>
      </c>
    </row>
    <row r="7262" spans="1:5" x14ac:dyDescent="0.2">
      <c r="A7262" s="103">
        <v>5613</v>
      </c>
      <c r="B7262" t="s">
        <v>104</v>
      </c>
      <c r="C7262" s="103">
        <v>33</v>
      </c>
      <c r="D7262" s="103">
        <v>5158</v>
      </c>
      <c r="E7262" s="162">
        <v>44356</v>
      </c>
    </row>
    <row r="7263" spans="1:5" x14ac:dyDescent="0.2">
      <c r="A7263" s="103">
        <v>3844</v>
      </c>
      <c r="B7263" t="s">
        <v>130</v>
      </c>
      <c r="C7263" s="103">
        <v>32</v>
      </c>
      <c r="D7263" s="103">
        <v>14231</v>
      </c>
      <c r="E7263" s="162">
        <v>44356</v>
      </c>
    </row>
    <row r="7264" spans="1:5" x14ac:dyDescent="0.2">
      <c r="A7264" s="103">
        <v>3752</v>
      </c>
      <c r="B7264" t="s">
        <v>142</v>
      </c>
      <c r="C7264" s="103">
        <v>32</v>
      </c>
      <c r="D7264" s="103">
        <v>11827</v>
      </c>
      <c r="E7264" s="162">
        <v>44356</v>
      </c>
    </row>
    <row r="7265" spans="1:5" x14ac:dyDescent="0.2">
      <c r="A7265" s="103">
        <v>3753</v>
      </c>
      <c r="B7265" t="s">
        <v>129</v>
      </c>
      <c r="C7265" s="103">
        <v>28</v>
      </c>
      <c r="D7265" s="103">
        <v>12228</v>
      </c>
      <c r="E7265" s="162">
        <v>44356</v>
      </c>
    </row>
    <row r="7266" spans="1:5" x14ac:dyDescent="0.2">
      <c r="A7266" s="103">
        <v>5614</v>
      </c>
      <c r="B7266" t="s">
        <v>106</v>
      </c>
      <c r="C7266" s="103">
        <v>28</v>
      </c>
      <c r="D7266" s="103">
        <v>4788</v>
      </c>
      <c r="E7266" s="162">
        <v>44356</v>
      </c>
    </row>
    <row r="7267" spans="1:5" x14ac:dyDescent="0.2">
      <c r="A7267" s="103">
        <v>3873</v>
      </c>
      <c r="B7267" t="s">
        <v>132</v>
      </c>
      <c r="C7267" s="103">
        <v>28</v>
      </c>
      <c r="D7267" s="103">
        <v>10496</v>
      </c>
      <c r="E7267" s="162">
        <v>44356</v>
      </c>
    </row>
    <row r="7268" spans="1:5" x14ac:dyDescent="0.2">
      <c r="A7268" s="103">
        <v>3784</v>
      </c>
      <c r="B7268" t="s">
        <v>136</v>
      </c>
      <c r="C7268" s="103">
        <v>28</v>
      </c>
      <c r="D7268" s="103">
        <v>8978</v>
      </c>
      <c r="E7268" s="162">
        <v>44356</v>
      </c>
    </row>
    <row r="7269" spans="1:5" x14ac:dyDescent="0.2">
      <c r="A7269" s="103">
        <v>5606</v>
      </c>
      <c r="B7269" t="s">
        <v>108</v>
      </c>
      <c r="C7269" s="103">
        <v>27</v>
      </c>
      <c r="D7269" s="103">
        <v>5035</v>
      </c>
      <c r="E7269" s="162">
        <v>44356</v>
      </c>
    </row>
    <row r="7270" spans="1:5" x14ac:dyDescent="0.2">
      <c r="A7270" s="103">
        <v>5603</v>
      </c>
      <c r="B7270" t="s">
        <v>109</v>
      </c>
      <c r="C7270" s="103">
        <v>27</v>
      </c>
      <c r="D7270" s="103">
        <v>2106</v>
      </c>
      <c r="E7270" s="162">
        <v>44356</v>
      </c>
    </row>
    <row r="7271" spans="1:5" x14ac:dyDescent="0.2">
      <c r="A7271" s="103">
        <v>3843</v>
      </c>
      <c r="B7271" t="s">
        <v>125</v>
      </c>
      <c r="C7271" s="103">
        <v>26</v>
      </c>
      <c r="D7271" s="103">
        <v>9749</v>
      </c>
      <c r="E7271" s="162">
        <v>44356</v>
      </c>
    </row>
    <row r="7272" spans="1:5" x14ac:dyDescent="0.2">
      <c r="A7272" s="103">
        <v>3842</v>
      </c>
      <c r="B7272" t="s">
        <v>137</v>
      </c>
      <c r="C7272" s="103">
        <v>26</v>
      </c>
      <c r="D7272" s="103">
        <v>12606</v>
      </c>
      <c r="E7272" s="162">
        <v>44356</v>
      </c>
    </row>
    <row r="7273" spans="1:5" x14ac:dyDescent="0.2">
      <c r="A7273" s="103">
        <v>3860</v>
      </c>
      <c r="B7273" t="s">
        <v>115</v>
      </c>
      <c r="C7273" s="103">
        <v>25</v>
      </c>
      <c r="D7273" s="103">
        <v>10681</v>
      </c>
      <c r="E7273" s="162">
        <v>44356</v>
      </c>
    </row>
    <row r="7274" spans="1:5" x14ac:dyDescent="0.2">
      <c r="A7274" s="103">
        <v>3764</v>
      </c>
      <c r="B7274" t="s">
        <v>139</v>
      </c>
      <c r="C7274" s="103">
        <v>25</v>
      </c>
      <c r="D7274" s="103">
        <v>10919</v>
      </c>
      <c r="E7274" s="162">
        <v>44356</v>
      </c>
    </row>
    <row r="7275" spans="1:5" x14ac:dyDescent="0.2">
      <c r="A7275" s="103">
        <v>3761</v>
      </c>
      <c r="B7275" t="s">
        <v>140</v>
      </c>
      <c r="C7275" s="103">
        <v>25</v>
      </c>
      <c r="D7275" s="103">
        <v>6433</v>
      </c>
      <c r="E7275" s="162">
        <v>44356</v>
      </c>
    </row>
    <row r="7276" spans="1:5" x14ac:dyDescent="0.2">
      <c r="A7276" s="103">
        <v>3776</v>
      </c>
      <c r="B7276" t="s">
        <v>134</v>
      </c>
      <c r="C7276" s="103">
        <v>24</v>
      </c>
      <c r="D7276" s="103">
        <v>11725</v>
      </c>
      <c r="E7276" s="162">
        <v>44356</v>
      </c>
    </row>
    <row r="7277" spans="1:5" x14ac:dyDescent="0.2">
      <c r="A7277" s="103">
        <v>3743</v>
      </c>
      <c r="B7277" t="s">
        <v>131</v>
      </c>
      <c r="C7277" s="103">
        <v>23</v>
      </c>
      <c r="D7277" s="103">
        <v>13960</v>
      </c>
      <c r="E7277" s="162">
        <v>44356</v>
      </c>
    </row>
    <row r="7278" spans="1:5" x14ac:dyDescent="0.2">
      <c r="A7278" s="103">
        <v>3723</v>
      </c>
      <c r="B7278" t="s">
        <v>113</v>
      </c>
      <c r="C7278" s="103">
        <v>22</v>
      </c>
      <c r="D7278" s="103">
        <v>14623</v>
      </c>
      <c r="E7278" s="162">
        <v>44356</v>
      </c>
    </row>
    <row r="7279" spans="1:5" x14ac:dyDescent="0.2">
      <c r="A7279" s="103">
        <v>3736</v>
      </c>
      <c r="B7279" t="s">
        <v>146</v>
      </c>
      <c r="C7279" s="103">
        <v>22</v>
      </c>
      <c r="D7279" s="103">
        <v>8603</v>
      </c>
      <c r="E7279" s="162">
        <v>44356</v>
      </c>
    </row>
    <row r="7280" spans="1:5" x14ac:dyDescent="0.2">
      <c r="A7280" s="103">
        <v>3791</v>
      </c>
      <c r="B7280" t="s">
        <v>143</v>
      </c>
      <c r="C7280" s="103">
        <v>21</v>
      </c>
      <c r="D7280" s="103">
        <v>5760</v>
      </c>
      <c r="E7280" s="162">
        <v>44356</v>
      </c>
    </row>
    <row r="7281" spans="1:5" x14ac:dyDescent="0.2">
      <c r="A7281" s="103">
        <v>3788</v>
      </c>
      <c r="B7281" t="s">
        <v>127</v>
      </c>
      <c r="C7281" s="103">
        <v>20</v>
      </c>
      <c r="D7281" s="103">
        <v>11497</v>
      </c>
      <c r="E7281" s="162">
        <v>44356</v>
      </c>
    </row>
    <row r="7282" spans="1:5" x14ac:dyDescent="0.2">
      <c r="A7282" s="103">
        <v>3765</v>
      </c>
      <c r="B7282" t="s">
        <v>119</v>
      </c>
      <c r="C7282" s="103">
        <v>20</v>
      </c>
      <c r="D7282" s="103">
        <v>12919</v>
      </c>
      <c r="E7282" s="162">
        <v>44356</v>
      </c>
    </row>
    <row r="7283" spans="1:5" x14ac:dyDescent="0.2">
      <c r="A7283" s="103">
        <v>3715</v>
      </c>
      <c r="B7283" t="s">
        <v>122</v>
      </c>
      <c r="C7283" s="103">
        <v>20</v>
      </c>
      <c r="D7283" s="103">
        <v>8589</v>
      </c>
      <c r="E7283" s="162">
        <v>44356</v>
      </c>
    </row>
    <row r="7284" spans="1:5" x14ac:dyDescent="0.2">
      <c r="A7284" s="103">
        <v>3767</v>
      </c>
      <c r="B7284" t="s">
        <v>126</v>
      </c>
      <c r="C7284" s="103">
        <v>19</v>
      </c>
      <c r="D7284" s="103">
        <v>11010</v>
      </c>
      <c r="E7284" s="162">
        <v>44356</v>
      </c>
    </row>
    <row r="7285" spans="1:5" x14ac:dyDescent="0.2">
      <c r="A7285" s="103">
        <v>5605</v>
      </c>
      <c r="B7285" t="s">
        <v>101</v>
      </c>
      <c r="C7285" s="103">
        <v>19</v>
      </c>
      <c r="D7285" s="103">
        <v>8428</v>
      </c>
      <c r="E7285" s="162">
        <v>44356</v>
      </c>
    </row>
    <row r="7286" spans="1:5" x14ac:dyDescent="0.2">
      <c r="A7286" s="103">
        <v>3737</v>
      </c>
      <c r="B7286" t="s">
        <v>145</v>
      </c>
      <c r="C7286" s="103">
        <v>19</v>
      </c>
      <c r="D7286" s="103">
        <v>9684</v>
      </c>
      <c r="E7286" s="162">
        <v>44356</v>
      </c>
    </row>
    <row r="7287" spans="1:5" x14ac:dyDescent="0.2">
      <c r="A7287" s="103">
        <v>5620</v>
      </c>
      <c r="B7287" t="s">
        <v>110</v>
      </c>
      <c r="C7287" s="103">
        <v>19</v>
      </c>
      <c r="D7287" s="103">
        <v>4254</v>
      </c>
      <c r="E7287" s="162">
        <v>44356</v>
      </c>
    </row>
    <row r="7288" spans="1:5" x14ac:dyDescent="0.2">
      <c r="A7288" s="103">
        <v>1608</v>
      </c>
      <c r="B7288" t="s">
        <v>78</v>
      </c>
      <c r="C7288" s="103">
        <v>18</v>
      </c>
      <c r="D7288" s="103">
        <v>5226</v>
      </c>
      <c r="E7288" s="162">
        <v>44356</v>
      </c>
    </row>
    <row r="7289" spans="1:5" x14ac:dyDescent="0.2">
      <c r="A7289" s="103">
        <v>5619</v>
      </c>
      <c r="B7289" t="s">
        <v>102</v>
      </c>
      <c r="C7289" s="103">
        <v>18</v>
      </c>
      <c r="D7289" s="103">
        <v>8073</v>
      </c>
      <c r="E7289" s="162">
        <v>44356</v>
      </c>
    </row>
    <row r="7290" spans="1:5" x14ac:dyDescent="0.2">
      <c r="A7290" s="103">
        <v>5602</v>
      </c>
      <c r="B7290" t="s">
        <v>107</v>
      </c>
      <c r="C7290" s="103">
        <v>18</v>
      </c>
      <c r="D7290" s="103">
        <v>10793</v>
      </c>
      <c r="E7290" s="162">
        <v>44356</v>
      </c>
    </row>
    <row r="7291" spans="1:5" x14ac:dyDescent="0.2">
      <c r="A7291" s="103">
        <v>1613</v>
      </c>
      <c r="B7291" t="s">
        <v>84</v>
      </c>
      <c r="C7291" s="103">
        <v>17</v>
      </c>
      <c r="D7291" s="103">
        <v>5508</v>
      </c>
      <c r="E7291" s="162">
        <v>44356</v>
      </c>
    </row>
    <row r="7292" spans="1:5" x14ac:dyDescent="0.2">
      <c r="A7292" s="103">
        <v>5615</v>
      </c>
      <c r="B7292" t="s">
        <v>105</v>
      </c>
      <c r="C7292" s="103">
        <v>17</v>
      </c>
      <c r="D7292" s="103">
        <v>8466</v>
      </c>
      <c r="E7292" s="162">
        <v>44356</v>
      </c>
    </row>
    <row r="7293" spans="1:5" x14ac:dyDescent="0.2">
      <c r="A7293" s="103">
        <v>3742</v>
      </c>
      <c r="B7293" t="s">
        <v>121</v>
      </c>
      <c r="C7293" s="103">
        <v>17</v>
      </c>
      <c r="D7293" s="103">
        <v>9888</v>
      </c>
      <c r="E7293" s="162">
        <v>44356</v>
      </c>
    </row>
    <row r="7294" spans="1:5" x14ac:dyDescent="0.2">
      <c r="A7294" s="103">
        <v>3846</v>
      </c>
      <c r="B7294" t="s">
        <v>120</v>
      </c>
      <c r="C7294" s="103">
        <v>15</v>
      </c>
      <c r="D7294" s="103">
        <v>7281</v>
      </c>
      <c r="E7294" s="162">
        <v>44356</v>
      </c>
    </row>
    <row r="7295" spans="1:5" x14ac:dyDescent="0.2">
      <c r="A7295" s="103">
        <v>1601</v>
      </c>
      <c r="B7295" t="s">
        <v>81</v>
      </c>
      <c r="C7295" s="103">
        <v>14</v>
      </c>
      <c r="D7295" s="103">
        <v>6024</v>
      </c>
      <c r="E7295" s="162">
        <v>44356</v>
      </c>
    </row>
    <row r="7296" spans="1:5" x14ac:dyDescent="0.2">
      <c r="A7296" s="103">
        <v>5617</v>
      </c>
      <c r="B7296" t="s">
        <v>103</v>
      </c>
      <c r="C7296" s="103">
        <v>13</v>
      </c>
      <c r="D7296" s="103">
        <v>6131</v>
      </c>
      <c r="E7296" s="162">
        <v>44356</v>
      </c>
    </row>
    <row r="7297" spans="1:5" x14ac:dyDescent="0.2">
      <c r="A7297" s="103">
        <v>1605</v>
      </c>
      <c r="B7297" t="s">
        <v>80</v>
      </c>
      <c r="C7297" s="103">
        <v>12</v>
      </c>
      <c r="D7297" s="103">
        <v>1521</v>
      </c>
      <c r="E7297" s="162">
        <v>44356</v>
      </c>
    </row>
    <row r="7298" spans="1:5" x14ac:dyDescent="0.2">
      <c r="A7298" s="103">
        <v>5621</v>
      </c>
      <c r="B7298" t="s">
        <v>100</v>
      </c>
      <c r="C7298" s="103">
        <v>12</v>
      </c>
      <c r="D7298" s="103">
        <v>6209</v>
      </c>
      <c r="E7298" s="162">
        <v>44356</v>
      </c>
    </row>
    <row r="7299" spans="1:5" x14ac:dyDescent="0.2">
      <c r="A7299" s="103">
        <v>3760</v>
      </c>
      <c r="B7299" t="s">
        <v>114</v>
      </c>
      <c r="C7299" s="103">
        <v>12</v>
      </c>
      <c r="D7299" s="103">
        <v>9646</v>
      </c>
      <c r="E7299" s="162">
        <v>44356</v>
      </c>
    </row>
    <row r="7300" spans="1:5" x14ac:dyDescent="0.2">
      <c r="A7300" s="103">
        <v>1619</v>
      </c>
      <c r="B7300" t="s">
        <v>83</v>
      </c>
      <c r="C7300" s="103">
        <v>11</v>
      </c>
      <c r="D7300" s="103">
        <v>5294</v>
      </c>
      <c r="E7300" s="162">
        <v>44356</v>
      </c>
    </row>
    <row r="7301" spans="1:5" x14ac:dyDescent="0.2">
      <c r="A7301" s="103">
        <v>1607</v>
      </c>
      <c r="B7301" t="s">
        <v>87</v>
      </c>
      <c r="C7301" s="103">
        <v>9</v>
      </c>
      <c r="D7301" s="103">
        <v>5315</v>
      </c>
      <c r="E7301" s="162">
        <v>44356</v>
      </c>
    </row>
    <row r="7302" spans="1:5" x14ac:dyDescent="0.2">
      <c r="A7302" s="103">
        <v>1636</v>
      </c>
      <c r="B7302" t="s">
        <v>82</v>
      </c>
      <c r="C7302" s="103">
        <v>8</v>
      </c>
      <c r="D7302" s="103">
        <v>3240</v>
      </c>
      <c r="E7302" s="162">
        <v>44356</v>
      </c>
    </row>
    <row r="7303" spans="1:5" x14ac:dyDescent="0.2">
      <c r="A7303" s="103">
        <v>1604</v>
      </c>
      <c r="B7303" t="s">
        <v>86</v>
      </c>
      <c r="C7303" s="103">
        <v>8</v>
      </c>
      <c r="D7303" s="103">
        <v>4464</v>
      </c>
      <c r="E7303" s="162">
        <v>44356</v>
      </c>
    </row>
    <row r="7304" spans="1:5" x14ac:dyDescent="0.2">
      <c r="A7304" s="103">
        <v>1603</v>
      </c>
      <c r="B7304" t="s">
        <v>89</v>
      </c>
      <c r="C7304" s="103">
        <v>4</v>
      </c>
      <c r="D7304" s="103">
        <v>5230</v>
      </c>
      <c r="E7304" s="162">
        <v>44356</v>
      </c>
    </row>
    <row r="7305" spans="1:5" x14ac:dyDescent="0.2">
      <c r="A7305" s="103">
        <v>3806</v>
      </c>
      <c r="B7305" t="s">
        <v>118</v>
      </c>
      <c r="C7305" s="103">
        <v>3</v>
      </c>
      <c r="D7305" s="103">
        <v>2486</v>
      </c>
      <c r="E7305" s="162">
        <v>44356</v>
      </c>
    </row>
    <row r="7306" spans="1:5" x14ac:dyDescent="0.2">
      <c r="A7306" s="103">
        <v>3863</v>
      </c>
      <c r="B7306" t="s">
        <v>133</v>
      </c>
      <c r="C7306" s="103">
        <v>48</v>
      </c>
      <c r="D7306" s="103">
        <v>16742</v>
      </c>
      <c r="E7306" s="162">
        <v>44357</v>
      </c>
    </row>
    <row r="7307" spans="1:5" x14ac:dyDescent="0.2">
      <c r="A7307" s="103">
        <v>3859</v>
      </c>
      <c r="B7307" t="s">
        <v>117</v>
      </c>
      <c r="C7307" s="103">
        <v>45</v>
      </c>
      <c r="D7307" s="103">
        <v>12403</v>
      </c>
      <c r="E7307" s="162">
        <v>44357</v>
      </c>
    </row>
    <row r="7308" spans="1:5" x14ac:dyDescent="0.2">
      <c r="A7308" s="103">
        <v>3849</v>
      </c>
      <c r="B7308" t="s">
        <v>147</v>
      </c>
      <c r="C7308" s="103">
        <v>40</v>
      </c>
      <c r="D7308" s="103">
        <v>6654</v>
      </c>
      <c r="E7308" s="162">
        <v>44357</v>
      </c>
    </row>
    <row r="7309" spans="1:5" x14ac:dyDescent="0.2">
      <c r="A7309" s="103">
        <v>3742</v>
      </c>
      <c r="B7309" t="s">
        <v>121</v>
      </c>
      <c r="C7309" s="103">
        <v>40</v>
      </c>
      <c r="D7309" s="103">
        <v>14261</v>
      </c>
      <c r="E7309" s="162">
        <v>44357</v>
      </c>
    </row>
    <row r="7310" spans="1:5" x14ac:dyDescent="0.2">
      <c r="A7310" s="103">
        <v>1608</v>
      </c>
      <c r="B7310" t="s">
        <v>78</v>
      </c>
      <c r="C7310" s="103">
        <v>39</v>
      </c>
      <c r="D7310" s="103">
        <v>12559</v>
      </c>
      <c r="E7310" s="162">
        <v>44357</v>
      </c>
    </row>
    <row r="7311" spans="1:5" x14ac:dyDescent="0.2">
      <c r="A7311" s="103">
        <v>3795</v>
      </c>
      <c r="B7311" t="s">
        <v>138</v>
      </c>
      <c r="C7311" s="103">
        <v>37</v>
      </c>
      <c r="D7311" s="103">
        <v>13445</v>
      </c>
      <c r="E7311" s="162">
        <v>44357</v>
      </c>
    </row>
    <row r="7312" spans="1:5" x14ac:dyDescent="0.2">
      <c r="A7312" s="103">
        <v>3824</v>
      </c>
      <c r="B7312" t="s">
        <v>135</v>
      </c>
      <c r="C7312" s="103">
        <v>37</v>
      </c>
      <c r="D7312" s="103">
        <v>12688</v>
      </c>
      <c r="E7312" s="162">
        <v>44357</v>
      </c>
    </row>
    <row r="7313" spans="1:5" x14ac:dyDescent="0.2">
      <c r="A7313" s="103">
        <v>3860</v>
      </c>
      <c r="B7313" t="s">
        <v>115</v>
      </c>
      <c r="C7313" s="103">
        <v>36</v>
      </c>
      <c r="D7313" s="103">
        <v>12675</v>
      </c>
      <c r="E7313" s="162">
        <v>44357</v>
      </c>
    </row>
    <row r="7314" spans="1:5" x14ac:dyDescent="0.2">
      <c r="A7314" s="103">
        <v>3723</v>
      </c>
      <c r="B7314" t="s">
        <v>113</v>
      </c>
      <c r="C7314" s="103">
        <v>33</v>
      </c>
      <c r="D7314" s="103">
        <v>19844</v>
      </c>
      <c r="E7314" s="162">
        <v>44357</v>
      </c>
    </row>
    <row r="7315" spans="1:5" x14ac:dyDescent="0.2">
      <c r="A7315" s="103">
        <v>5613</v>
      </c>
      <c r="B7315" t="s">
        <v>104</v>
      </c>
      <c r="C7315" s="103">
        <v>33</v>
      </c>
      <c r="D7315" s="103">
        <v>4068</v>
      </c>
      <c r="E7315" s="162">
        <v>44357</v>
      </c>
    </row>
    <row r="7316" spans="1:5" x14ac:dyDescent="0.2">
      <c r="A7316" s="103">
        <v>3739</v>
      </c>
      <c r="B7316" t="s">
        <v>141</v>
      </c>
      <c r="C7316" s="103">
        <v>32</v>
      </c>
      <c r="D7316" s="103">
        <v>12921</v>
      </c>
      <c r="E7316" s="162">
        <v>44357</v>
      </c>
    </row>
    <row r="7317" spans="1:5" x14ac:dyDescent="0.2">
      <c r="A7317" s="103">
        <v>3743</v>
      </c>
      <c r="B7317" t="s">
        <v>131</v>
      </c>
      <c r="C7317" s="103">
        <v>32</v>
      </c>
      <c r="D7317" s="103">
        <v>15259</v>
      </c>
      <c r="E7317" s="162">
        <v>44357</v>
      </c>
    </row>
    <row r="7318" spans="1:5" x14ac:dyDescent="0.2">
      <c r="A7318" s="103">
        <v>3767</v>
      </c>
      <c r="B7318" t="s">
        <v>126</v>
      </c>
      <c r="C7318" s="103">
        <v>31</v>
      </c>
      <c r="D7318" s="103">
        <v>15523</v>
      </c>
      <c r="E7318" s="162">
        <v>44357</v>
      </c>
    </row>
    <row r="7319" spans="1:5" x14ac:dyDescent="0.2">
      <c r="A7319" s="103">
        <v>3797</v>
      </c>
      <c r="B7319" t="s">
        <v>112</v>
      </c>
      <c r="C7319" s="103">
        <v>31</v>
      </c>
      <c r="D7319" s="103">
        <v>11635</v>
      </c>
      <c r="E7319" s="162">
        <v>44357</v>
      </c>
    </row>
    <row r="7320" spans="1:5" x14ac:dyDescent="0.2">
      <c r="A7320" s="103">
        <v>3783</v>
      </c>
      <c r="B7320" t="s">
        <v>124</v>
      </c>
      <c r="C7320" s="103">
        <v>27</v>
      </c>
      <c r="D7320" s="103">
        <v>12137</v>
      </c>
      <c r="E7320" s="162">
        <v>44357</v>
      </c>
    </row>
    <row r="7321" spans="1:5" x14ac:dyDescent="0.2">
      <c r="A7321" s="103">
        <v>1619</v>
      </c>
      <c r="B7321" t="s">
        <v>83</v>
      </c>
      <c r="C7321" s="103">
        <v>27</v>
      </c>
      <c r="D7321" s="103">
        <v>10988</v>
      </c>
      <c r="E7321" s="162">
        <v>44357</v>
      </c>
    </row>
    <row r="7322" spans="1:5" x14ac:dyDescent="0.2">
      <c r="A7322" s="103">
        <v>3764</v>
      </c>
      <c r="B7322" t="s">
        <v>139</v>
      </c>
      <c r="C7322" s="103">
        <v>27</v>
      </c>
      <c r="D7322" s="103">
        <v>10101</v>
      </c>
      <c r="E7322" s="162">
        <v>44357</v>
      </c>
    </row>
    <row r="7323" spans="1:5" x14ac:dyDescent="0.2">
      <c r="A7323" s="103">
        <v>3765</v>
      </c>
      <c r="B7323" t="s">
        <v>119</v>
      </c>
      <c r="C7323" s="103">
        <v>27</v>
      </c>
      <c r="D7323" s="103">
        <v>8914</v>
      </c>
      <c r="E7323" s="162">
        <v>44357</v>
      </c>
    </row>
    <row r="7324" spans="1:5" x14ac:dyDescent="0.2">
      <c r="A7324" s="103">
        <v>5603</v>
      </c>
      <c r="B7324" t="s">
        <v>109</v>
      </c>
      <c r="C7324" s="103">
        <v>26</v>
      </c>
      <c r="D7324" s="103">
        <v>2894</v>
      </c>
      <c r="E7324" s="162">
        <v>44357</v>
      </c>
    </row>
    <row r="7325" spans="1:5" x14ac:dyDescent="0.2">
      <c r="A7325" s="103">
        <v>1601</v>
      </c>
      <c r="B7325" t="s">
        <v>81</v>
      </c>
      <c r="C7325" s="103">
        <v>25</v>
      </c>
      <c r="D7325" s="103">
        <v>9367</v>
      </c>
      <c r="E7325" s="162">
        <v>44357</v>
      </c>
    </row>
    <row r="7326" spans="1:5" x14ac:dyDescent="0.2">
      <c r="A7326" s="103">
        <v>3842</v>
      </c>
      <c r="B7326" t="s">
        <v>137</v>
      </c>
      <c r="C7326" s="103">
        <v>25</v>
      </c>
      <c r="D7326" s="103">
        <v>9850</v>
      </c>
      <c r="E7326" s="162">
        <v>44357</v>
      </c>
    </row>
    <row r="7327" spans="1:5" x14ac:dyDescent="0.2">
      <c r="A7327" s="103">
        <v>3788</v>
      </c>
      <c r="B7327" t="s">
        <v>127</v>
      </c>
      <c r="C7327" s="103">
        <v>24</v>
      </c>
      <c r="D7327" s="103">
        <v>10039</v>
      </c>
      <c r="E7327" s="162">
        <v>44357</v>
      </c>
    </row>
    <row r="7328" spans="1:5" x14ac:dyDescent="0.2">
      <c r="A7328" s="103">
        <v>3787</v>
      </c>
      <c r="B7328" t="s">
        <v>128</v>
      </c>
      <c r="C7328" s="103">
        <v>24</v>
      </c>
      <c r="D7328" s="103">
        <v>10487</v>
      </c>
      <c r="E7328" s="162">
        <v>44357</v>
      </c>
    </row>
    <row r="7329" spans="1:5" x14ac:dyDescent="0.2">
      <c r="A7329" s="103">
        <v>1604</v>
      </c>
      <c r="B7329" t="s">
        <v>86</v>
      </c>
      <c r="C7329" s="103">
        <v>24</v>
      </c>
      <c r="D7329" s="103">
        <v>11230</v>
      </c>
      <c r="E7329" s="162">
        <v>44357</v>
      </c>
    </row>
    <row r="7330" spans="1:5" x14ac:dyDescent="0.2">
      <c r="A7330" s="103">
        <v>3736</v>
      </c>
      <c r="B7330" t="s">
        <v>146</v>
      </c>
      <c r="C7330" s="103">
        <v>22</v>
      </c>
      <c r="D7330" s="103">
        <v>9440</v>
      </c>
      <c r="E7330" s="162">
        <v>44357</v>
      </c>
    </row>
    <row r="7331" spans="1:5" x14ac:dyDescent="0.2">
      <c r="A7331" s="103">
        <v>5606</v>
      </c>
      <c r="B7331" t="s">
        <v>108</v>
      </c>
      <c r="C7331" s="103">
        <v>21</v>
      </c>
      <c r="D7331" s="103">
        <v>1607</v>
      </c>
      <c r="E7331" s="162">
        <v>44357</v>
      </c>
    </row>
    <row r="7332" spans="1:5" x14ac:dyDescent="0.2">
      <c r="A7332" s="103">
        <v>3784</v>
      </c>
      <c r="B7332" t="s">
        <v>136</v>
      </c>
      <c r="C7332" s="103">
        <v>21</v>
      </c>
      <c r="D7332" s="103">
        <v>11962</v>
      </c>
      <c r="E7332" s="162">
        <v>44357</v>
      </c>
    </row>
    <row r="7333" spans="1:5" x14ac:dyDescent="0.2">
      <c r="A7333" s="103">
        <v>3844</v>
      </c>
      <c r="B7333" t="s">
        <v>130</v>
      </c>
      <c r="C7333" s="103">
        <v>20</v>
      </c>
      <c r="D7333" s="103">
        <v>7699</v>
      </c>
      <c r="E7333" s="162">
        <v>44357</v>
      </c>
    </row>
    <row r="7334" spans="1:5" x14ac:dyDescent="0.2">
      <c r="A7334" s="103">
        <v>1626</v>
      </c>
      <c r="B7334" t="s">
        <v>79</v>
      </c>
      <c r="C7334" s="103">
        <v>19</v>
      </c>
      <c r="D7334" s="103">
        <v>9096</v>
      </c>
      <c r="E7334" s="162">
        <v>44357</v>
      </c>
    </row>
    <row r="7335" spans="1:5" x14ac:dyDescent="0.2">
      <c r="A7335" s="103">
        <v>5602</v>
      </c>
      <c r="B7335" t="s">
        <v>107</v>
      </c>
      <c r="C7335" s="103">
        <v>15</v>
      </c>
      <c r="D7335" s="103">
        <v>4836</v>
      </c>
      <c r="E7335" s="162">
        <v>44357</v>
      </c>
    </row>
    <row r="7336" spans="1:5" x14ac:dyDescent="0.2">
      <c r="A7336" s="103">
        <v>3846</v>
      </c>
      <c r="B7336" t="s">
        <v>120</v>
      </c>
      <c r="C7336" s="103">
        <v>14</v>
      </c>
      <c r="D7336" s="103">
        <v>4850</v>
      </c>
      <c r="E7336" s="162">
        <v>44357</v>
      </c>
    </row>
    <row r="7337" spans="1:5" x14ac:dyDescent="0.2">
      <c r="A7337" s="103">
        <v>5605</v>
      </c>
      <c r="B7337" t="s">
        <v>101</v>
      </c>
      <c r="C7337" s="103">
        <v>13</v>
      </c>
      <c r="D7337" s="103">
        <v>6329</v>
      </c>
      <c r="E7337" s="162">
        <v>44357</v>
      </c>
    </row>
    <row r="7338" spans="1:5" x14ac:dyDescent="0.2">
      <c r="A7338" s="103">
        <v>1605</v>
      </c>
      <c r="B7338" t="s">
        <v>80</v>
      </c>
      <c r="C7338" s="103">
        <v>11</v>
      </c>
      <c r="D7338" s="103">
        <v>3447</v>
      </c>
      <c r="E7338" s="162">
        <v>44357</v>
      </c>
    </row>
    <row r="7339" spans="1:5" x14ac:dyDescent="0.2">
      <c r="A7339" s="103">
        <v>5619</v>
      </c>
      <c r="B7339" t="s">
        <v>102</v>
      </c>
      <c r="C7339" s="103">
        <v>11</v>
      </c>
      <c r="D7339" s="103">
        <v>5561</v>
      </c>
      <c r="E7339" s="162">
        <v>44357</v>
      </c>
    </row>
    <row r="7340" spans="1:5" x14ac:dyDescent="0.2">
      <c r="A7340" s="103">
        <v>1632</v>
      </c>
      <c r="B7340" t="s">
        <v>85</v>
      </c>
      <c r="C7340" s="103">
        <v>11</v>
      </c>
      <c r="D7340" s="103">
        <v>4928</v>
      </c>
      <c r="E7340" s="162">
        <v>44357</v>
      </c>
    </row>
    <row r="7341" spans="1:5" x14ac:dyDescent="0.2">
      <c r="A7341" s="103">
        <v>5615</v>
      </c>
      <c r="B7341" t="s">
        <v>105</v>
      </c>
      <c r="C7341" s="103">
        <v>11</v>
      </c>
      <c r="D7341" s="103">
        <v>7121</v>
      </c>
      <c r="E7341" s="162">
        <v>44357</v>
      </c>
    </row>
    <row r="7342" spans="1:5" x14ac:dyDescent="0.2">
      <c r="A7342" s="103">
        <v>5620</v>
      </c>
      <c r="B7342" t="s">
        <v>110</v>
      </c>
      <c r="C7342" s="103">
        <v>11</v>
      </c>
      <c r="D7342" s="103">
        <v>2228</v>
      </c>
      <c r="E7342" s="162">
        <v>44357</v>
      </c>
    </row>
    <row r="7343" spans="1:5" x14ac:dyDescent="0.2">
      <c r="A7343" s="103">
        <v>5621</v>
      </c>
      <c r="B7343" t="s">
        <v>100</v>
      </c>
      <c r="C7343" s="103">
        <v>10</v>
      </c>
      <c r="D7343" s="103">
        <v>4691</v>
      </c>
      <c r="E7343" s="162">
        <v>44357</v>
      </c>
    </row>
    <row r="7344" spans="1:5" x14ac:dyDescent="0.2">
      <c r="A7344" s="103">
        <v>3715</v>
      </c>
      <c r="B7344" t="s">
        <v>122</v>
      </c>
      <c r="C7344" s="103">
        <v>10</v>
      </c>
      <c r="D7344" s="103">
        <v>3511</v>
      </c>
      <c r="E7344" s="162">
        <v>44357</v>
      </c>
    </row>
    <row r="7345" spans="1:5" x14ac:dyDescent="0.2">
      <c r="A7345" s="103">
        <v>3718</v>
      </c>
      <c r="B7345" t="s">
        <v>123</v>
      </c>
      <c r="C7345" s="103">
        <v>9</v>
      </c>
      <c r="D7345" s="103">
        <v>9238</v>
      </c>
      <c r="E7345" s="162">
        <v>44357</v>
      </c>
    </row>
    <row r="7346" spans="1:5" x14ac:dyDescent="0.2">
      <c r="A7346" s="103">
        <v>1613</v>
      </c>
      <c r="B7346" t="s">
        <v>84</v>
      </c>
      <c r="C7346" s="103">
        <v>9</v>
      </c>
      <c r="D7346" s="103">
        <v>2035</v>
      </c>
      <c r="E7346" s="162">
        <v>44357</v>
      </c>
    </row>
    <row r="7347" spans="1:5" x14ac:dyDescent="0.2">
      <c r="A7347" s="103">
        <v>5617</v>
      </c>
      <c r="B7347" t="s">
        <v>103</v>
      </c>
      <c r="C7347" s="103">
        <v>9</v>
      </c>
      <c r="D7347" s="103">
        <v>4461</v>
      </c>
      <c r="E7347" s="162">
        <v>44357</v>
      </c>
    </row>
    <row r="7348" spans="1:5" x14ac:dyDescent="0.2">
      <c r="A7348" s="103">
        <v>3806</v>
      </c>
      <c r="B7348" t="s">
        <v>118</v>
      </c>
      <c r="C7348" s="103">
        <v>4</v>
      </c>
      <c r="D7348" s="103">
        <v>9322</v>
      </c>
      <c r="E7348" s="162">
        <v>44357</v>
      </c>
    </row>
    <row r="7349" spans="1:5" x14ac:dyDescent="0.2">
      <c r="A7349" s="103">
        <v>3849</v>
      </c>
      <c r="B7349" t="s">
        <v>147</v>
      </c>
      <c r="C7349" s="103">
        <v>37</v>
      </c>
      <c r="D7349" s="103">
        <v>10411</v>
      </c>
      <c r="E7349" s="162">
        <v>44358</v>
      </c>
    </row>
    <row r="7350" spans="1:5" x14ac:dyDescent="0.2">
      <c r="A7350" s="103">
        <v>3751</v>
      </c>
      <c r="B7350" t="s">
        <v>111</v>
      </c>
      <c r="C7350" s="103">
        <v>34</v>
      </c>
      <c r="D7350" s="103">
        <v>10908</v>
      </c>
      <c r="E7350" s="162">
        <v>44358</v>
      </c>
    </row>
    <row r="7351" spans="1:5" x14ac:dyDescent="0.2">
      <c r="A7351" s="103">
        <v>3795</v>
      </c>
      <c r="B7351" t="s">
        <v>138</v>
      </c>
      <c r="C7351" s="103">
        <v>33</v>
      </c>
      <c r="D7351" s="103">
        <v>12512</v>
      </c>
      <c r="E7351" s="162">
        <v>44358</v>
      </c>
    </row>
    <row r="7352" spans="1:5" x14ac:dyDescent="0.2">
      <c r="A7352" s="103">
        <v>3859</v>
      </c>
      <c r="B7352" t="s">
        <v>117</v>
      </c>
      <c r="C7352" s="103">
        <v>29</v>
      </c>
      <c r="D7352" s="103">
        <v>10628</v>
      </c>
      <c r="E7352" s="162">
        <v>44358</v>
      </c>
    </row>
    <row r="7353" spans="1:5" x14ac:dyDescent="0.2">
      <c r="A7353" s="103">
        <v>3780</v>
      </c>
      <c r="B7353" t="s">
        <v>148</v>
      </c>
      <c r="C7353" s="103">
        <v>28</v>
      </c>
      <c r="D7353" s="103">
        <v>12331</v>
      </c>
      <c r="E7353" s="162">
        <v>44358</v>
      </c>
    </row>
    <row r="7354" spans="1:5" x14ac:dyDescent="0.2">
      <c r="A7354" s="103">
        <v>3844</v>
      </c>
      <c r="B7354" t="s">
        <v>130</v>
      </c>
      <c r="C7354" s="103">
        <v>27</v>
      </c>
      <c r="D7354" s="103">
        <v>10526</v>
      </c>
      <c r="E7354" s="162">
        <v>44358</v>
      </c>
    </row>
    <row r="7355" spans="1:5" x14ac:dyDescent="0.2">
      <c r="A7355" s="103">
        <v>3765</v>
      </c>
      <c r="B7355" t="s">
        <v>119</v>
      </c>
      <c r="C7355" s="103">
        <v>27</v>
      </c>
      <c r="D7355" s="103">
        <v>12444</v>
      </c>
      <c r="E7355" s="162">
        <v>44358</v>
      </c>
    </row>
    <row r="7356" spans="1:5" x14ac:dyDescent="0.2">
      <c r="A7356" s="103">
        <v>3846</v>
      </c>
      <c r="B7356" t="s">
        <v>120</v>
      </c>
      <c r="C7356" s="103">
        <v>27</v>
      </c>
      <c r="D7356" s="103">
        <v>8632</v>
      </c>
      <c r="E7356" s="162">
        <v>44358</v>
      </c>
    </row>
    <row r="7357" spans="1:5" x14ac:dyDescent="0.2">
      <c r="A7357" s="103">
        <v>3753</v>
      </c>
      <c r="B7357" t="s">
        <v>129</v>
      </c>
      <c r="C7357" s="103">
        <v>26</v>
      </c>
      <c r="D7357" s="103">
        <v>12553</v>
      </c>
      <c r="E7357" s="162">
        <v>44358</v>
      </c>
    </row>
    <row r="7358" spans="1:5" x14ac:dyDescent="0.2">
      <c r="A7358" s="103">
        <v>5603</v>
      </c>
      <c r="B7358" t="s">
        <v>109</v>
      </c>
      <c r="C7358" s="103">
        <v>26</v>
      </c>
      <c r="D7358" s="103">
        <v>2743</v>
      </c>
      <c r="E7358" s="162">
        <v>44358</v>
      </c>
    </row>
    <row r="7359" spans="1:5" x14ac:dyDescent="0.2">
      <c r="A7359" s="103">
        <v>3767</v>
      </c>
      <c r="B7359" t="s">
        <v>126</v>
      </c>
      <c r="C7359" s="103">
        <v>25</v>
      </c>
      <c r="D7359" s="103">
        <v>7771</v>
      </c>
      <c r="E7359" s="162">
        <v>44358</v>
      </c>
    </row>
    <row r="7360" spans="1:5" x14ac:dyDescent="0.2">
      <c r="A7360" s="103">
        <v>3737</v>
      </c>
      <c r="B7360" t="s">
        <v>145</v>
      </c>
      <c r="C7360" s="103">
        <v>25</v>
      </c>
      <c r="D7360" s="103">
        <v>12938</v>
      </c>
      <c r="E7360" s="162">
        <v>44358</v>
      </c>
    </row>
    <row r="7361" spans="1:5" x14ac:dyDescent="0.2">
      <c r="A7361" s="103">
        <v>3860</v>
      </c>
      <c r="B7361" t="s">
        <v>115</v>
      </c>
      <c r="C7361" s="103">
        <v>24</v>
      </c>
      <c r="D7361" s="103">
        <v>8276</v>
      </c>
      <c r="E7361" s="162">
        <v>44358</v>
      </c>
    </row>
    <row r="7362" spans="1:5" x14ac:dyDescent="0.2">
      <c r="A7362" s="103">
        <v>5613</v>
      </c>
      <c r="B7362" t="s">
        <v>104</v>
      </c>
      <c r="C7362" s="103">
        <v>24</v>
      </c>
      <c r="D7362" s="103">
        <v>2362</v>
      </c>
      <c r="E7362" s="162">
        <v>44358</v>
      </c>
    </row>
    <row r="7363" spans="1:5" x14ac:dyDescent="0.2">
      <c r="A7363" s="103">
        <v>3752</v>
      </c>
      <c r="B7363" t="s">
        <v>142</v>
      </c>
      <c r="C7363" s="103">
        <v>24</v>
      </c>
      <c r="D7363" s="103">
        <v>10784</v>
      </c>
      <c r="E7363" s="162">
        <v>44358</v>
      </c>
    </row>
    <row r="7364" spans="1:5" x14ac:dyDescent="0.2">
      <c r="A7364" s="103">
        <v>3863</v>
      </c>
      <c r="B7364" t="s">
        <v>133</v>
      </c>
      <c r="C7364" s="103">
        <v>24</v>
      </c>
      <c r="D7364" s="103">
        <v>14042</v>
      </c>
      <c r="E7364" s="162">
        <v>44358</v>
      </c>
    </row>
    <row r="7365" spans="1:5" x14ac:dyDescent="0.2">
      <c r="A7365" s="103">
        <v>3797</v>
      </c>
      <c r="B7365" t="s">
        <v>112</v>
      </c>
      <c r="C7365" s="103">
        <v>23</v>
      </c>
      <c r="D7365" s="103">
        <v>9771</v>
      </c>
      <c r="E7365" s="162">
        <v>44358</v>
      </c>
    </row>
    <row r="7366" spans="1:5" x14ac:dyDescent="0.2">
      <c r="A7366" s="103">
        <v>3873</v>
      </c>
      <c r="B7366" t="s">
        <v>132</v>
      </c>
      <c r="C7366" s="103">
        <v>23</v>
      </c>
      <c r="D7366" s="103">
        <v>10897</v>
      </c>
      <c r="E7366" s="162">
        <v>44358</v>
      </c>
    </row>
    <row r="7367" spans="1:5" x14ac:dyDescent="0.2">
      <c r="A7367" s="103">
        <v>3843</v>
      </c>
      <c r="B7367" t="s">
        <v>125</v>
      </c>
      <c r="C7367" s="103">
        <v>21</v>
      </c>
      <c r="D7367" s="103">
        <v>12037</v>
      </c>
      <c r="E7367" s="162">
        <v>44358</v>
      </c>
    </row>
    <row r="7368" spans="1:5" x14ac:dyDescent="0.2">
      <c r="A7368" s="103">
        <v>5615</v>
      </c>
      <c r="B7368" t="s">
        <v>105</v>
      </c>
      <c r="C7368" s="103">
        <v>21</v>
      </c>
      <c r="D7368" s="103">
        <v>6459</v>
      </c>
      <c r="E7368" s="162">
        <v>44358</v>
      </c>
    </row>
    <row r="7369" spans="1:5" x14ac:dyDescent="0.2">
      <c r="A7369" s="103">
        <v>3743</v>
      </c>
      <c r="B7369" t="s">
        <v>131</v>
      </c>
      <c r="C7369" s="103">
        <v>20</v>
      </c>
      <c r="D7369" s="103">
        <v>11330</v>
      </c>
      <c r="E7369" s="162">
        <v>44358</v>
      </c>
    </row>
    <row r="7370" spans="1:5" x14ac:dyDescent="0.2">
      <c r="A7370" s="103">
        <v>3783</v>
      </c>
      <c r="B7370" t="s">
        <v>124</v>
      </c>
      <c r="C7370" s="103">
        <v>19</v>
      </c>
      <c r="D7370" s="103">
        <v>10076</v>
      </c>
      <c r="E7370" s="162">
        <v>44358</v>
      </c>
    </row>
    <row r="7371" spans="1:5" x14ac:dyDescent="0.2">
      <c r="A7371" s="103">
        <v>3739</v>
      </c>
      <c r="B7371" t="s">
        <v>141</v>
      </c>
      <c r="C7371" s="103">
        <v>19</v>
      </c>
      <c r="D7371" s="103">
        <v>6176</v>
      </c>
      <c r="E7371" s="162">
        <v>44358</v>
      </c>
    </row>
    <row r="7372" spans="1:5" x14ac:dyDescent="0.2">
      <c r="A7372" s="103">
        <v>3718</v>
      </c>
      <c r="B7372" t="s">
        <v>123</v>
      </c>
      <c r="C7372" s="103">
        <v>18</v>
      </c>
      <c r="D7372" s="103">
        <v>10935</v>
      </c>
      <c r="E7372" s="162">
        <v>44358</v>
      </c>
    </row>
    <row r="7373" spans="1:5" x14ac:dyDescent="0.2">
      <c r="A7373" s="103">
        <v>3787</v>
      </c>
      <c r="B7373" t="s">
        <v>128</v>
      </c>
      <c r="C7373" s="103">
        <v>17</v>
      </c>
      <c r="D7373" s="103">
        <v>7498</v>
      </c>
      <c r="E7373" s="162">
        <v>44358</v>
      </c>
    </row>
    <row r="7374" spans="1:5" x14ac:dyDescent="0.2">
      <c r="A7374" s="103">
        <v>5602</v>
      </c>
      <c r="B7374" t="s">
        <v>107</v>
      </c>
      <c r="C7374" s="103">
        <v>17</v>
      </c>
      <c r="D7374" s="103">
        <v>7793</v>
      </c>
      <c r="E7374" s="162">
        <v>44358</v>
      </c>
    </row>
    <row r="7375" spans="1:5" x14ac:dyDescent="0.2">
      <c r="A7375" s="103">
        <v>5606</v>
      </c>
      <c r="B7375" t="s">
        <v>108</v>
      </c>
      <c r="C7375" s="103">
        <v>17</v>
      </c>
      <c r="D7375" s="103">
        <v>2303</v>
      </c>
      <c r="E7375" s="162">
        <v>44358</v>
      </c>
    </row>
    <row r="7376" spans="1:5" x14ac:dyDescent="0.2">
      <c r="A7376" s="103">
        <v>3742</v>
      </c>
      <c r="B7376" t="s">
        <v>121</v>
      </c>
      <c r="C7376" s="103">
        <v>16</v>
      </c>
      <c r="D7376" s="103">
        <v>10078</v>
      </c>
      <c r="E7376" s="162">
        <v>44358</v>
      </c>
    </row>
    <row r="7377" spans="1:5" x14ac:dyDescent="0.2">
      <c r="A7377" s="103">
        <v>5605</v>
      </c>
      <c r="B7377" t="s">
        <v>101</v>
      </c>
      <c r="C7377" s="103">
        <v>15</v>
      </c>
      <c r="D7377" s="103">
        <v>5370</v>
      </c>
      <c r="E7377" s="162">
        <v>44358</v>
      </c>
    </row>
    <row r="7378" spans="1:5" x14ac:dyDescent="0.2">
      <c r="A7378" s="103">
        <v>3761</v>
      </c>
      <c r="B7378" t="s">
        <v>140</v>
      </c>
      <c r="C7378" s="103">
        <v>15</v>
      </c>
      <c r="D7378" s="103">
        <v>4307</v>
      </c>
      <c r="E7378" s="162">
        <v>44358</v>
      </c>
    </row>
    <row r="7379" spans="1:5" x14ac:dyDescent="0.2">
      <c r="A7379" s="103">
        <v>3824</v>
      </c>
      <c r="B7379" t="s">
        <v>135</v>
      </c>
      <c r="C7379" s="103">
        <v>15</v>
      </c>
      <c r="D7379" s="103">
        <v>10784</v>
      </c>
      <c r="E7379" s="162">
        <v>44358</v>
      </c>
    </row>
    <row r="7380" spans="1:5" x14ac:dyDescent="0.2">
      <c r="A7380" s="103">
        <v>5614</v>
      </c>
      <c r="B7380" t="s">
        <v>106</v>
      </c>
      <c r="C7380" s="103">
        <v>14</v>
      </c>
      <c r="D7380" s="103">
        <v>3512</v>
      </c>
      <c r="E7380" s="162">
        <v>44358</v>
      </c>
    </row>
    <row r="7381" spans="1:5" x14ac:dyDescent="0.2">
      <c r="A7381" s="103">
        <v>5620</v>
      </c>
      <c r="B7381" t="s">
        <v>110</v>
      </c>
      <c r="C7381" s="103">
        <v>14</v>
      </c>
      <c r="D7381" s="103">
        <v>6140</v>
      </c>
      <c r="E7381" s="162">
        <v>44358</v>
      </c>
    </row>
    <row r="7382" spans="1:5" x14ac:dyDescent="0.2">
      <c r="A7382" s="103">
        <v>5617</v>
      </c>
      <c r="B7382" t="s">
        <v>103</v>
      </c>
      <c r="C7382" s="103">
        <v>13</v>
      </c>
      <c r="D7382" s="103">
        <v>4144</v>
      </c>
      <c r="E7382" s="162">
        <v>44358</v>
      </c>
    </row>
    <row r="7383" spans="1:5" x14ac:dyDescent="0.2">
      <c r="A7383" s="103">
        <v>3784</v>
      </c>
      <c r="B7383" t="s">
        <v>136</v>
      </c>
      <c r="C7383" s="103">
        <v>13</v>
      </c>
      <c r="D7383" s="103">
        <v>5773</v>
      </c>
      <c r="E7383" s="162">
        <v>44358</v>
      </c>
    </row>
    <row r="7384" spans="1:5" x14ac:dyDescent="0.2">
      <c r="A7384" s="103">
        <v>1605</v>
      </c>
      <c r="B7384" t="s">
        <v>80</v>
      </c>
      <c r="C7384" s="103">
        <v>12</v>
      </c>
      <c r="D7384" s="103">
        <v>4654</v>
      </c>
      <c r="E7384" s="162">
        <v>44358</v>
      </c>
    </row>
    <row r="7385" spans="1:5" x14ac:dyDescent="0.2">
      <c r="A7385" s="103">
        <v>5619</v>
      </c>
      <c r="B7385" t="s">
        <v>102</v>
      </c>
      <c r="C7385" s="103">
        <v>12</v>
      </c>
      <c r="D7385" s="103">
        <v>9949</v>
      </c>
      <c r="E7385" s="162">
        <v>44358</v>
      </c>
    </row>
    <row r="7386" spans="1:5" x14ac:dyDescent="0.2">
      <c r="A7386" s="103">
        <v>1626</v>
      </c>
      <c r="B7386" t="s">
        <v>79</v>
      </c>
      <c r="C7386" s="103">
        <v>11</v>
      </c>
      <c r="D7386" s="103">
        <v>3260</v>
      </c>
      <c r="E7386" s="162">
        <v>44358</v>
      </c>
    </row>
    <row r="7387" spans="1:5" x14ac:dyDescent="0.2">
      <c r="A7387" s="103">
        <v>1602</v>
      </c>
      <c r="B7387" t="s">
        <v>88</v>
      </c>
      <c r="C7387" s="103">
        <v>11</v>
      </c>
      <c r="D7387" s="103">
        <v>5048</v>
      </c>
      <c r="E7387" s="162">
        <v>44358</v>
      </c>
    </row>
    <row r="7388" spans="1:5" x14ac:dyDescent="0.2">
      <c r="A7388" s="103">
        <v>3715</v>
      </c>
      <c r="B7388" t="s">
        <v>122</v>
      </c>
      <c r="C7388" s="103">
        <v>9</v>
      </c>
      <c r="D7388" s="103">
        <v>3047</v>
      </c>
      <c r="E7388" s="162">
        <v>44358</v>
      </c>
    </row>
    <row r="7389" spans="1:5" x14ac:dyDescent="0.2">
      <c r="A7389" s="103">
        <v>5621</v>
      </c>
      <c r="B7389" t="s">
        <v>100</v>
      </c>
      <c r="C7389" s="103">
        <v>3</v>
      </c>
      <c r="D7389" s="103">
        <v>663</v>
      </c>
      <c r="E7389" s="162">
        <v>44358</v>
      </c>
    </row>
    <row r="7390" spans="1:5" x14ac:dyDescent="0.2">
      <c r="A7390" s="103">
        <v>1613</v>
      </c>
      <c r="B7390" t="s">
        <v>84</v>
      </c>
      <c r="C7390" s="103">
        <v>3</v>
      </c>
      <c r="D7390" s="103">
        <v>768</v>
      </c>
      <c r="E7390" s="162">
        <v>44358</v>
      </c>
    </row>
    <row r="7391" spans="1:5" x14ac:dyDescent="0.2">
      <c r="A7391" s="103">
        <v>1604</v>
      </c>
      <c r="B7391" t="s">
        <v>86</v>
      </c>
      <c r="C7391" s="103">
        <v>2</v>
      </c>
      <c r="D7391" s="103">
        <v>379</v>
      </c>
      <c r="E7391" s="162">
        <v>44358</v>
      </c>
    </row>
    <row r="7392" spans="1:5" x14ac:dyDescent="0.2">
      <c r="A7392" s="103">
        <v>3849</v>
      </c>
      <c r="B7392" t="s">
        <v>147</v>
      </c>
      <c r="C7392" s="103">
        <v>35</v>
      </c>
      <c r="D7392" s="103">
        <v>11884</v>
      </c>
      <c r="E7392" s="162">
        <v>44359</v>
      </c>
    </row>
    <row r="7393" spans="1:5" x14ac:dyDescent="0.2">
      <c r="A7393" s="103">
        <v>3795</v>
      </c>
      <c r="B7393" t="s">
        <v>138</v>
      </c>
      <c r="C7393" s="103">
        <v>34</v>
      </c>
      <c r="D7393" s="103">
        <v>13898</v>
      </c>
      <c r="E7393" s="162">
        <v>44359</v>
      </c>
    </row>
    <row r="7394" spans="1:5" x14ac:dyDescent="0.2">
      <c r="A7394" s="103">
        <v>3752</v>
      </c>
      <c r="B7394" t="s">
        <v>142</v>
      </c>
      <c r="C7394" s="103">
        <v>29</v>
      </c>
      <c r="D7394" s="103">
        <v>10605</v>
      </c>
      <c r="E7394" s="162">
        <v>44359</v>
      </c>
    </row>
    <row r="7395" spans="1:5" x14ac:dyDescent="0.2">
      <c r="A7395" s="103">
        <v>3797</v>
      </c>
      <c r="B7395" t="s">
        <v>112</v>
      </c>
      <c r="C7395" s="103">
        <v>28</v>
      </c>
      <c r="D7395" s="103">
        <v>9361</v>
      </c>
      <c r="E7395" s="162">
        <v>44359</v>
      </c>
    </row>
    <row r="7396" spans="1:5" x14ac:dyDescent="0.2">
      <c r="A7396" s="103">
        <v>3753</v>
      </c>
      <c r="B7396" t="s">
        <v>129</v>
      </c>
      <c r="C7396" s="103">
        <v>28</v>
      </c>
      <c r="D7396" s="103">
        <v>9132</v>
      </c>
      <c r="E7396" s="162">
        <v>44359</v>
      </c>
    </row>
    <row r="7397" spans="1:5" x14ac:dyDescent="0.2">
      <c r="A7397" s="103">
        <v>3859</v>
      </c>
      <c r="B7397" t="s">
        <v>117</v>
      </c>
      <c r="C7397" s="103">
        <v>28</v>
      </c>
      <c r="D7397" s="103">
        <v>9748</v>
      </c>
      <c r="E7397" s="162">
        <v>44359</v>
      </c>
    </row>
    <row r="7398" spans="1:5" x14ac:dyDescent="0.2">
      <c r="A7398" s="103">
        <v>3842</v>
      </c>
      <c r="B7398" t="s">
        <v>137</v>
      </c>
      <c r="C7398" s="103">
        <v>26</v>
      </c>
      <c r="D7398" s="103">
        <v>12536</v>
      </c>
      <c r="E7398" s="162">
        <v>44359</v>
      </c>
    </row>
    <row r="7399" spans="1:5" x14ac:dyDescent="0.2">
      <c r="A7399" s="103">
        <v>3860</v>
      </c>
      <c r="B7399" t="s">
        <v>115</v>
      </c>
      <c r="C7399" s="103">
        <v>23</v>
      </c>
      <c r="D7399" s="103">
        <v>11810</v>
      </c>
      <c r="E7399" s="162">
        <v>44359</v>
      </c>
    </row>
    <row r="7400" spans="1:5" x14ac:dyDescent="0.2">
      <c r="A7400" s="103">
        <v>3873</v>
      </c>
      <c r="B7400" t="s">
        <v>132</v>
      </c>
      <c r="C7400" s="103">
        <v>22</v>
      </c>
      <c r="D7400" s="103">
        <v>9777</v>
      </c>
      <c r="E7400" s="162">
        <v>44359</v>
      </c>
    </row>
    <row r="7401" spans="1:5" x14ac:dyDescent="0.2">
      <c r="A7401" s="103">
        <v>3739</v>
      </c>
      <c r="B7401" t="s">
        <v>141</v>
      </c>
      <c r="C7401" s="103">
        <v>21</v>
      </c>
      <c r="D7401" s="103">
        <v>8673</v>
      </c>
      <c r="E7401" s="162">
        <v>44359</v>
      </c>
    </row>
    <row r="7402" spans="1:5" x14ac:dyDescent="0.2">
      <c r="A7402" s="103">
        <v>3743</v>
      </c>
      <c r="B7402" t="s">
        <v>131</v>
      </c>
      <c r="C7402" s="103">
        <v>19</v>
      </c>
      <c r="D7402" s="103">
        <v>11061</v>
      </c>
      <c r="E7402" s="162">
        <v>44359</v>
      </c>
    </row>
    <row r="7403" spans="1:5" x14ac:dyDescent="0.2">
      <c r="A7403" s="103">
        <v>3780</v>
      </c>
      <c r="B7403" t="s">
        <v>148</v>
      </c>
      <c r="C7403" s="103">
        <v>19</v>
      </c>
      <c r="D7403" s="103">
        <v>11435</v>
      </c>
      <c r="E7403" s="162">
        <v>44359</v>
      </c>
    </row>
    <row r="7404" spans="1:5" x14ac:dyDescent="0.2">
      <c r="A7404" s="103">
        <v>3844</v>
      </c>
      <c r="B7404" t="s">
        <v>130</v>
      </c>
      <c r="C7404" s="103">
        <v>18</v>
      </c>
      <c r="D7404" s="103">
        <v>10259</v>
      </c>
      <c r="E7404" s="162">
        <v>44359</v>
      </c>
    </row>
    <row r="7405" spans="1:5" x14ac:dyDescent="0.2">
      <c r="A7405" s="103">
        <v>3718</v>
      </c>
      <c r="B7405" t="s">
        <v>123</v>
      </c>
      <c r="C7405" s="103">
        <v>17</v>
      </c>
      <c r="D7405" s="103">
        <v>11324</v>
      </c>
      <c r="E7405" s="162">
        <v>44359</v>
      </c>
    </row>
    <row r="7406" spans="1:5" x14ac:dyDescent="0.2">
      <c r="A7406" s="103">
        <v>3787</v>
      </c>
      <c r="B7406" t="s">
        <v>128</v>
      </c>
      <c r="C7406" s="103">
        <v>17</v>
      </c>
      <c r="D7406" s="103">
        <v>7047</v>
      </c>
      <c r="E7406" s="162">
        <v>44359</v>
      </c>
    </row>
    <row r="7407" spans="1:5" x14ac:dyDescent="0.2">
      <c r="A7407" s="103">
        <v>3765</v>
      </c>
      <c r="B7407" t="s">
        <v>119</v>
      </c>
      <c r="C7407" s="103">
        <v>16</v>
      </c>
      <c r="D7407" s="103">
        <v>11765</v>
      </c>
      <c r="E7407" s="162">
        <v>44359</v>
      </c>
    </row>
    <row r="7408" spans="1:5" x14ac:dyDescent="0.2">
      <c r="A7408" s="103">
        <v>3843</v>
      </c>
      <c r="B7408" t="s">
        <v>125</v>
      </c>
      <c r="C7408" s="103">
        <v>15</v>
      </c>
      <c r="D7408" s="103">
        <v>10466</v>
      </c>
      <c r="E7408" s="162">
        <v>44359</v>
      </c>
    </row>
    <row r="7409" spans="1:5" x14ac:dyDescent="0.2">
      <c r="A7409" s="103">
        <v>3767</v>
      </c>
      <c r="B7409" t="s">
        <v>126</v>
      </c>
      <c r="C7409" s="103">
        <v>14</v>
      </c>
      <c r="D7409" s="103">
        <v>6657</v>
      </c>
      <c r="E7409" s="162">
        <v>44359</v>
      </c>
    </row>
    <row r="7410" spans="1:5" x14ac:dyDescent="0.2">
      <c r="A7410" s="103">
        <v>3776</v>
      </c>
      <c r="B7410" t="s">
        <v>134</v>
      </c>
      <c r="C7410" s="103">
        <v>13</v>
      </c>
      <c r="D7410" s="103">
        <v>4808</v>
      </c>
      <c r="E7410" s="162">
        <v>44359</v>
      </c>
    </row>
    <row r="7411" spans="1:5" x14ac:dyDescent="0.2">
      <c r="A7411" s="103">
        <v>1613</v>
      </c>
      <c r="B7411" t="s">
        <v>84</v>
      </c>
      <c r="C7411" s="103">
        <v>12</v>
      </c>
      <c r="D7411" s="103">
        <v>5553</v>
      </c>
      <c r="E7411" s="162">
        <v>44359</v>
      </c>
    </row>
    <row r="7412" spans="1:5" x14ac:dyDescent="0.2">
      <c r="A7412" s="103">
        <v>3760</v>
      </c>
      <c r="B7412" t="s">
        <v>114</v>
      </c>
      <c r="C7412" s="103">
        <v>12</v>
      </c>
      <c r="D7412" s="103">
        <v>6468</v>
      </c>
      <c r="E7412" s="162">
        <v>44359</v>
      </c>
    </row>
    <row r="7413" spans="1:5" x14ac:dyDescent="0.2">
      <c r="A7413" s="103">
        <v>1602</v>
      </c>
      <c r="B7413" t="s">
        <v>88</v>
      </c>
      <c r="C7413" s="103">
        <v>12</v>
      </c>
      <c r="D7413" s="103">
        <v>5327</v>
      </c>
      <c r="E7413" s="162">
        <v>44359</v>
      </c>
    </row>
    <row r="7414" spans="1:5" x14ac:dyDescent="0.2">
      <c r="A7414" s="103">
        <v>3783</v>
      </c>
      <c r="B7414" t="s">
        <v>124</v>
      </c>
      <c r="C7414" s="103">
        <v>10</v>
      </c>
      <c r="D7414" s="103">
        <v>9609</v>
      </c>
      <c r="E7414" s="162">
        <v>44359</v>
      </c>
    </row>
    <row r="7415" spans="1:5" x14ac:dyDescent="0.2">
      <c r="A7415" s="103">
        <v>3736</v>
      </c>
      <c r="B7415" t="s">
        <v>146</v>
      </c>
      <c r="C7415" s="103">
        <v>9</v>
      </c>
      <c r="D7415" s="103">
        <v>4631</v>
      </c>
      <c r="E7415" s="162">
        <v>44359</v>
      </c>
    </row>
    <row r="7416" spans="1:5" x14ac:dyDescent="0.2">
      <c r="A7416" s="103">
        <v>1626</v>
      </c>
      <c r="B7416" t="s">
        <v>79</v>
      </c>
      <c r="C7416" s="103">
        <v>5</v>
      </c>
      <c r="D7416" s="103">
        <v>5035</v>
      </c>
      <c r="E7416" s="162">
        <v>44359</v>
      </c>
    </row>
    <row r="7417" spans="1:5" x14ac:dyDescent="0.2">
      <c r="A7417" s="103">
        <v>1603</v>
      </c>
      <c r="B7417" t="s">
        <v>89</v>
      </c>
      <c r="C7417" s="103">
        <v>1</v>
      </c>
      <c r="D7417" s="103">
        <v>304</v>
      </c>
      <c r="E7417" s="162">
        <v>44359</v>
      </c>
    </row>
    <row r="7418" spans="1:5" x14ac:dyDescent="0.2">
      <c r="A7418" s="103">
        <v>3753</v>
      </c>
      <c r="B7418" t="s">
        <v>129</v>
      </c>
      <c r="C7418" s="103">
        <v>20</v>
      </c>
      <c r="D7418" s="103">
        <v>7831</v>
      </c>
      <c r="E7418" s="162">
        <v>44360</v>
      </c>
    </row>
    <row r="7419" spans="1:5" x14ac:dyDescent="0.2">
      <c r="A7419" s="103">
        <v>3715</v>
      </c>
      <c r="B7419" t="s">
        <v>122</v>
      </c>
      <c r="C7419" s="103">
        <v>20</v>
      </c>
      <c r="D7419" s="103">
        <v>8118</v>
      </c>
      <c r="E7419" s="162">
        <v>44360</v>
      </c>
    </row>
    <row r="7420" spans="1:5" x14ac:dyDescent="0.2">
      <c r="A7420" s="103">
        <v>3737</v>
      </c>
      <c r="B7420" t="s">
        <v>145</v>
      </c>
      <c r="C7420" s="103">
        <v>16</v>
      </c>
      <c r="D7420" s="103">
        <v>9717</v>
      </c>
      <c r="E7420" s="162">
        <v>44360</v>
      </c>
    </row>
    <row r="7421" spans="1:5" x14ac:dyDescent="0.2">
      <c r="A7421" s="103">
        <v>3824</v>
      </c>
      <c r="B7421" t="s">
        <v>135</v>
      </c>
      <c r="C7421" s="103">
        <v>16</v>
      </c>
      <c r="D7421" s="103">
        <v>7026</v>
      </c>
      <c r="E7421" s="162">
        <v>44360</v>
      </c>
    </row>
    <row r="7422" spans="1:5" x14ac:dyDescent="0.2">
      <c r="A7422" s="103">
        <v>3751</v>
      </c>
      <c r="B7422" t="s">
        <v>111</v>
      </c>
      <c r="C7422" s="103">
        <v>13</v>
      </c>
      <c r="D7422" s="103">
        <v>9170</v>
      </c>
      <c r="E7422" s="162">
        <v>44360</v>
      </c>
    </row>
    <row r="7423" spans="1:5" x14ac:dyDescent="0.2">
      <c r="A7423" s="103">
        <v>3723</v>
      </c>
      <c r="B7423" t="s">
        <v>113</v>
      </c>
      <c r="C7423" s="103">
        <v>13</v>
      </c>
      <c r="D7423" s="103">
        <v>6936</v>
      </c>
      <c r="E7423" s="162">
        <v>44360</v>
      </c>
    </row>
    <row r="7424" spans="1:5" x14ac:dyDescent="0.2">
      <c r="A7424" s="103">
        <v>3722</v>
      </c>
      <c r="B7424" t="s">
        <v>99</v>
      </c>
      <c r="C7424" s="103">
        <v>12</v>
      </c>
      <c r="D7424" s="103">
        <v>5564</v>
      </c>
      <c r="E7424" s="162">
        <v>44360</v>
      </c>
    </row>
    <row r="7425" spans="1:5" x14ac:dyDescent="0.2">
      <c r="A7425" s="103">
        <v>3863</v>
      </c>
      <c r="B7425" t="s">
        <v>133</v>
      </c>
      <c r="C7425" s="103">
        <v>12</v>
      </c>
      <c r="D7425" s="103">
        <v>4753</v>
      </c>
      <c r="E7425" s="162">
        <v>44360</v>
      </c>
    </row>
    <row r="7426" spans="1:5" x14ac:dyDescent="0.2">
      <c r="A7426" s="103">
        <v>3767</v>
      </c>
      <c r="B7426" t="s">
        <v>126</v>
      </c>
      <c r="C7426" s="103">
        <v>10</v>
      </c>
      <c r="D7426" s="103">
        <v>5496</v>
      </c>
      <c r="E7426" s="162">
        <v>44360</v>
      </c>
    </row>
    <row r="7427" spans="1:5" x14ac:dyDescent="0.2">
      <c r="A7427" s="103">
        <v>3761</v>
      </c>
      <c r="B7427" t="s">
        <v>140</v>
      </c>
      <c r="C7427" s="103">
        <v>10</v>
      </c>
      <c r="D7427" s="103">
        <v>4802</v>
      </c>
      <c r="E7427" s="162">
        <v>44360</v>
      </c>
    </row>
    <row r="7428" spans="1:5" x14ac:dyDescent="0.2">
      <c r="A7428" s="103">
        <v>3742</v>
      </c>
      <c r="B7428" t="s">
        <v>121</v>
      </c>
      <c r="C7428" s="103">
        <v>10</v>
      </c>
      <c r="D7428" s="103">
        <v>4995</v>
      </c>
      <c r="E7428" s="162">
        <v>44360</v>
      </c>
    </row>
    <row r="7429" spans="1:5" x14ac:dyDescent="0.2">
      <c r="A7429" s="103">
        <v>3842</v>
      </c>
      <c r="B7429" t="s">
        <v>137</v>
      </c>
      <c r="C7429" s="103">
        <v>9</v>
      </c>
      <c r="D7429" s="103">
        <v>4339</v>
      </c>
      <c r="E7429" s="162">
        <v>44360</v>
      </c>
    </row>
    <row r="7430" spans="1:5" x14ac:dyDescent="0.2">
      <c r="A7430" s="103">
        <v>3739</v>
      </c>
      <c r="B7430" t="s">
        <v>141</v>
      </c>
      <c r="C7430" s="103">
        <v>9</v>
      </c>
      <c r="D7430" s="103">
        <v>2836</v>
      </c>
      <c r="E7430" s="162">
        <v>44360</v>
      </c>
    </row>
    <row r="7431" spans="1:5" x14ac:dyDescent="0.2">
      <c r="A7431" s="103">
        <v>1626</v>
      </c>
      <c r="B7431" t="s">
        <v>79</v>
      </c>
      <c r="C7431" s="103">
        <v>8</v>
      </c>
      <c r="D7431" s="103">
        <v>3540</v>
      </c>
      <c r="E7431" s="162">
        <v>44360</v>
      </c>
    </row>
    <row r="7432" spans="1:5" x14ac:dyDescent="0.2">
      <c r="A7432" s="103">
        <v>3776</v>
      </c>
      <c r="B7432" t="s">
        <v>134</v>
      </c>
      <c r="C7432" s="103">
        <v>8</v>
      </c>
      <c r="D7432" s="103">
        <v>4781</v>
      </c>
      <c r="E7432" s="162">
        <v>44360</v>
      </c>
    </row>
    <row r="7433" spans="1:5" x14ac:dyDescent="0.2">
      <c r="A7433" s="103">
        <v>1604</v>
      </c>
      <c r="B7433" t="s">
        <v>86</v>
      </c>
      <c r="C7433" s="103">
        <v>6</v>
      </c>
      <c r="D7433" s="103">
        <v>4668</v>
      </c>
      <c r="E7433" s="162">
        <v>44360</v>
      </c>
    </row>
    <row r="7434" spans="1:5" x14ac:dyDescent="0.2">
      <c r="A7434" s="103">
        <v>1603</v>
      </c>
      <c r="B7434" t="s">
        <v>89</v>
      </c>
      <c r="C7434" s="103">
        <v>1</v>
      </c>
      <c r="D7434" s="103">
        <v>140</v>
      </c>
      <c r="E7434" s="162">
        <v>44360</v>
      </c>
    </row>
    <row r="7435" spans="1:5" x14ac:dyDescent="0.2">
      <c r="A7435" s="103">
        <v>5613</v>
      </c>
      <c r="B7435" t="s">
        <v>104</v>
      </c>
      <c r="C7435" s="103">
        <v>50</v>
      </c>
      <c r="D7435" s="103">
        <v>5870</v>
      </c>
      <c r="E7435" s="162">
        <v>44361</v>
      </c>
    </row>
    <row r="7436" spans="1:5" x14ac:dyDescent="0.2">
      <c r="A7436" s="103">
        <v>3751</v>
      </c>
      <c r="B7436" t="s">
        <v>111</v>
      </c>
      <c r="C7436" s="103">
        <v>40</v>
      </c>
      <c r="D7436" s="103">
        <v>13570</v>
      </c>
      <c r="E7436" s="162">
        <v>44361</v>
      </c>
    </row>
    <row r="7437" spans="1:5" x14ac:dyDescent="0.2">
      <c r="A7437" s="103">
        <v>3849</v>
      </c>
      <c r="B7437" t="s">
        <v>147</v>
      </c>
      <c r="C7437" s="103">
        <v>40</v>
      </c>
      <c r="D7437" s="103">
        <v>11583</v>
      </c>
      <c r="E7437" s="162">
        <v>44361</v>
      </c>
    </row>
    <row r="7438" spans="1:5" x14ac:dyDescent="0.2">
      <c r="A7438" s="103">
        <v>3873</v>
      </c>
      <c r="B7438" t="s">
        <v>132</v>
      </c>
      <c r="C7438" s="103">
        <v>37</v>
      </c>
      <c r="D7438" s="103">
        <v>13168</v>
      </c>
      <c r="E7438" s="162">
        <v>44361</v>
      </c>
    </row>
    <row r="7439" spans="1:5" x14ac:dyDescent="0.2">
      <c r="A7439" s="103">
        <v>3752</v>
      </c>
      <c r="B7439" t="s">
        <v>142</v>
      </c>
      <c r="C7439" s="103">
        <v>36</v>
      </c>
      <c r="D7439" s="103">
        <v>17096</v>
      </c>
      <c r="E7439" s="162">
        <v>44361</v>
      </c>
    </row>
    <row r="7440" spans="1:5" x14ac:dyDescent="0.2">
      <c r="A7440" s="103">
        <v>3795</v>
      </c>
      <c r="B7440" t="s">
        <v>138</v>
      </c>
      <c r="C7440" s="103">
        <v>33</v>
      </c>
      <c r="D7440" s="103">
        <v>15458</v>
      </c>
      <c r="E7440" s="162">
        <v>44361</v>
      </c>
    </row>
    <row r="7441" spans="1:5" x14ac:dyDescent="0.2">
      <c r="A7441" s="103">
        <v>3842</v>
      </c>
      <c r="B7441" t="s">
        <v>137</v>
      </c>
      <c r="C7441" s="103">
        <v>31</v>
      </c>
      <c r="D7441" s="103">
        <v>12037</v>
      </c>
      <c r="E7441" s="162">
        <v>44361</v>
      </c>
    </row>
    <row r="7442" spans="1:5" x14ac:dyDescent="0.2">
      <c r="A7442" s="103">
        <v>3788</v>
      </c>
      <c r="B7442" t="s">
        <v>127</v>
      </c>
      <c r="C7442" s="103">
        <v>30</v>
      </c>
      <c r="D7442" s="103">
        <v>13618</v>
      </c>
      <c r="E7442" s="162">
        <v>44361</v>
      </c>
    </row>
    <row r="7443" spans="1:5" x14ac:dyDescent="0.2">
      <c r="A7443" s="103">
        <v>3844</v>
      </c>
      <c r="B7443" t="s">
        <v>130</v>
      </c>
      <c r="C7443" s="103">
        <v>30</v>
      </c>
      <c r="D7443" s="103">
        <v>14551</v>
      </c>
      <c r="E7443" s="162">
        <v>44361</v>
      </c>
    </row>
    <row r="7444" spans="1:5" x14ac:dyDescent="0.2">
      <c r="A7444" s="103">
        <v>3824</v>
      </c>
      <c r="B7444" t="s">
        <v>135</v>
      </c>
      <c r="C7444" s="103">
        <v>29</v>
      </c>
      <c r="D7444" s="103">
        <v>10762</v>
      </c>
      <c r="E7444" s="162">
        <v>44361</v>
      </c>
    </row>
    <row r="7445" spans="1:5" x14ac:dyDescent="0.2">
      <c r="A7445" s="103">
        <v>3753</v>
      </c>
      <c r="B7445" t="s">
        <v>129</v>
      </c>
      <c r="C7445" s="103">
        <v>27</v>
      </c>
      <c r="D7445" s="103">
        <v>12348</v>
      </c>
      <c r="E7445" s="162">
        <v>44361</v>
      </c>
    </row>
    <row r="7446" spans="1:5" x14ac:dyDescent="0.2">
      <c r="A7446" s="103">
        <v>3765</v>
      </c>
      <c r="B7446" t="s">
        <v>119</v>
      </c>
      <c r="C7446" s="103">
        <v>26</v>
      </c>
      <c r="D7446" s="103">
        <v>14594</v>
      </c>
      <c r="E7446" s="162">
        <v>44361</v>
      </c>
    </row>
    <row r="7447" spans="1:5" x14ac:dyDescent="0.2">
      <c r="A7447" s="103">
        <v>3863</v>
      </c>
      <c r="B7447" t="s">
        <v>133</v>
      </c>
      <c r="C7447" s="103">
        <v>26</v>
      </c>
      <c r="D7447" s="103">
        <v>17855</v>
      </c>
      <c r="E7447" s="162">
        <v>44361</v>
      </c>
    </row>
    <row r="7448" spans="1:5" x14ac:dyDescent="0.2">
      <c r="A7448" s="103">
        <v>3723</v>
      </c>
      <c r="B7448" t="s">
        <v>113</v>
      </c>
      <c r="C7448" s="103">
        <v>25</v>
      </c>
      <c r="D7448" s="103">
        <v>17412</v>
      </c>
      <c r="E7448" s="162">
        <v>44361</v>
      </c>
    </row>
    <row r="7449" spans="1:5" x14ac:dyDescent="0.2">
      <c r="A7449" s="103">
        <v>3787</v>
      </c>
      <c r="B7449" t="s">
        <v>128</v>
      </c>
      <c r="C7449" s="103">
        <v>25</v>
      </c>
      <c r="D7449" s="103">
        <v>11509</v>
      </c>
      <c r="E7449" s="162">
        <v>44361</v>
      </c>
    </row>
    <row r="7450" spans="1:5" x14ac:dyDescent="0.2">
      <c r="A7450" s="103">
        <v>3739</v>
      </c>
      <c r="B7450" t="s">
        <v>141</v>
      </c>
      <c r="C7450" s="103">
        <v>25</v>
      </c>
      <c r="D7450" s="103">
        <v>12005</v>
      </c>
      <c r="E7450" s="162">
        <v>44361</v>
      </c>
    </row>
    <row r="7451" spans="1:5" x14ac:dyDescent="0.2">
      <c r="A7451" s="103">
        <v>5615</v>
      </c>
      <c r="B7451" t="s">
        <v>105</v>
      </c>
      <c r="C7451" s="103">
        <v>25</v>
      </c>
      <c r="D7451" s="103">
        <v>7219</v>
      </c>
      <c r="E7451" s="162">
        <v>44361</v>
      </c>
    </row>
    <row r="7452" spans="1:5" x14ac:dyDescent="0.2">
      <c r="A7452" s="103">
        <v>3784</v>
      </c>
      <c r="B7452" t="s">
        <v>136</v>
      </c>
      <c r="C7452" s="103">
        <v>25</v>
      </c>
      <c r="D7452" s="103">
        <v>10748</v>
      </c>
      <c r="E7452" s="162">
        <v>44361</v>
      </c>
    </row>
    <row r="7453" spans="1:5" x14ac:dyDescent="0.2">
      <c r="A7453" s="103">
        <v>3859</v>
      </c>
      <c r="B7453" t="s">
        <v>117</v>
      </c>
      <c r="C7453" s="103">
        <v>24</v>
      </c>
      <c r="D7453" s="103">
        <v>15966</v>
      </c>
      <c r="E7453" s="162">
        <v>44361</v>
      </c>
    </row>
    <row r="7454" spans="1:5" x14ac:dyDescent="0.2">
      <c r="A7454" s="103">
        <v>3737</v>
      </c>
      <c r="B7454" t="s">
        <v>145</v>
      </c>
      <c r="C7454" s="103">
        <v>24</v>
      </c>
      <c r="D7454" s="103">
        <v>17395</v>
      </c>
      <c r="E7454" s="162">
        <v>44361</v>
      </c>
    </row>
    <row r="7455" spans="1:5" x14ac:dyDescent="0.2">
      <c r="A7455" s="103">
        <v>3736</v>
      </c>
      <c r="B7455" t="s">
        <v>146</v>
      </c>
      <c r="C7455" s="103">
        <v>24</v>
      </c>
      <c r="D7455" s="103">
        <v>9593</v>
      </c>
      <c r="E7455" s="162">
        <v>44361</v>
      </c>
    </row>
    <row r="7456" spans="1:5" x14ac:dyDescent="0.2">
      <c r="A7456" s="103">
        <v>3783</v>
      </c>
      <c r="B7456" t="s">
        <v>124</v>
      </c>
      <c r="C7456" s="103">
        <v>23</v>
      </c>
      <c r="D7456" s="103">
        <v>12879</v>
      </c>
      <c r="E7456" s="162">
        <v>44361</v>
      </c>
    </row>
    <row r="7457" spans="1:5" x14ac:dyDescent="0.2">
      <c r="A7457" s="103">
        <v>3742</v>
      </c>
      <c r="B7457" t="s">
        <v>121</v>
      </c>
      <c r="C7457" s="103">
        <v>23</v>
      </c>
      <c r="D7457" s="103">
        <v>14914</v>
      </c>
      <c r="E7457" s="162">
        <v>44361</v>
      </c>
    </row>
    <row r="7458" spans="1:5" x14ac:dyDescent="0.2">
      <c r="A7458" s="103">
        <v>3776</v>
      </c>
      <c r="B7458" t="s">
        <v>134</v>
      </c>
      <c r="C7458" s="103">
        <v>23</v>
      </c>
      <c r="D7458" s="103">
        <v>12793</v>
      </c>
      <c r="E7458" s="162">
        <v>44361</v>
      </c>
    </row>
    <row r="7459" spans="1:5" x14ac:dyDescent="0.2">
      <c r="A7459" s="103">
        <v>5606</v>
      </c>
      <c r="B7459" t="s">
        <v>108</v>
      </c>
      <c r="C7459" s="103">
        <v>23</v>
      </c>
      <c r="D7459" s="103">
        <v>5656</v>
      </c>
      <c r="E7459" s="162">
        <v>44361</v>
      </c>
    </row>
    <row r="7460" spans="1:5" x14ac:dyDescent="0.2">
      <c r="A7460" s="103">
        <v>3761</v>
      </c>
      <c r="B7460" t="s">
        <v>140</v>
      </c>
      <c r="C7460" s="103">
        <v>22</v>
      </c>
      <c r="D7460" s="103">
        <v>10292</v>
      </c>
      <c r="E7460" s="162">
        <v>44361</v>
      </c>
    </row>
    <row r="7461" spans="1:5" x14ac:dyDescent="0.2">
      <c r="A7461" s="103">
        <v>3760</v>
      </c>
      <c r="B7461" t="s">
        <v>114</v>
      </c>
      <c r="C7461" s="103">
        <v>20</v>
      </c>
      <c r="D7461" s="103">
        <v>10550</v>
      </c>
      <c r="E7461" s="162">
        <v>44361</v>
      </c>
    </row>
    <row r="7462" spans="1:5" x14ac:dyDescent="0.2">
      <c r="A7462" s="103">
        <v>5602</v>
      </c>
      <c r="B7462" t="s">
        <v>107</v>
      </c>
      <c r="C7462" s="103">
        <v>20</v>
      </c>
      <c r="D7462" s="103">
        <v>5970</v>
      </c>
      <c r="E7462" s="162">
        <v>44361</v>
      </c>
    </row>
    <row r="7463" spans="1:5" x14ac:dyDescent="0.2">
      <c r="A7463" s="103">
        <v>3843</v>
      </c>
      <c r="B7463" t="s">
        <v>125</v>
      </c>
      <c r="C7463" s="103">
        <v>19</v>
      </c>
      <c r="D7463" s="103">
        <v>10544</v>
      </c>
      <c r="E7463" s="162">
        <v>44361</v>
      </c>
    </row>
    <row r="7464" spans="1:5" x14ac:dyDescent="0.2">
      <c r="A7464" s="103">
        <v>3797</v>
      </c>
      <c r="B7464" t="s">
        <v>112</v>
      </c>
      <c r="C7464" s="103">
        <v>16</v>
      </c>
      <c r="D7464" s="103">
        <v>7320</v>
      </c>
      <c r="E7464" s="162">
        <v>44361</v>
      </c>
    </row>
    <row r="7465" spans="1:5" x14ac:dyDescent="0.2">
      <c r="A7465" s="103">
        <v>5605</v>
      </c>
      <c r="B7465" t="s">
        <v>101</v>
      </c>
      <c r="C7465" s="103">
        <v>15</v>
      </c>
      <c r="D7465" s="103">
        <v>7646</v>
      </c>
      <c r="E7465" s="162">
        <v>44361</v>
      </c>
    </row>
    <row r="7466" spans="1:5" x14ac:dyDescent="0.2">
      <c r="A7466" s="103">
        <v>5617</v>
      </c>
      <c r="B7466" t="s">
        <v>103</v>
      </c>
      <c r="C7466" s="103">
        <v>15</v>
      </c>
      <c r="D7466" s="103">
        <v>4044</v>
      </c>
      <c r="E7466" s="162">
        <v>44361</v>
      </c>
    </row>
    <row r="7467" spans="1:5" x14ac:dyDescent="0.2">
      <c r="A7467" s="103">
        <v>5621</v>
      </c>
      <c r="B7467" t="s">
        <v>100</v>
      </c>
      <c r="C7467" s="103">
        <v>14</v>
      </c>
      <c r="D7467" s="103">
        <v>7886</v>
      </c>
      <c r="E7467" s="162">
        <v>44361</v>
      </c>
    </row>
    <row r="7468" spans="1:5" x14ac:dyDescent="0.2">
      <c r="A7468" s="103">
        <v>5619</v>
      </c>
      <c r="B7468" t="s">
        <v>102</v>
      </c>
      <c r="C7468" s="103">
        <v>14</v>
      </c>
      <c r="D7468" s="103">
        <v>7845</v>
      </c>
      <c r="E7468" s="162">
        <v>44361</v>
      </c>
    </row>
    <row r="7469" spans="1:5" x14ac:dyDescent="0.2">
      <c r="A7469" s="103">
        <v>5620</v>
      </c>
      <c r="B7469" t="s">
        <v>110</v>
      </c>
      <c r="C7469" s="103">
        <v>12</v>
      </c>
      <c r="D7469" s="103">
        <v>4528</v>
      </c>
      <c r="E7469" s="162">
        <v>44361</v>
      </c>
    </row>
    <row r="7470" spans="1:5" x14ac:dyDescent="0.2">
      <c r="A7470" s="103">
        <v>3722</v>
      </c>
      <c r="B7470" t="s">
        <v>99</v>
      </c>
      <c r="C7470" s="103">
        <v>11</v>
      </c>
      <c r="D7470" s="103">
        <v>5410</v>
      </c>
      <c r="E7470" s="162">
        <v>44361</v>
      </c>
    </row>
    <row r="7471" spans="1:5" x14ac:dyDescent="0.2">
      <c r="A7471" s="103">
        <v>1603</v>
      </c>
      <c r="B7471" t="s">
        <v>89</v>
      </c>
      <c r="C7471" s="103">
        <v>11</v>
      </c>
      <c r="D7471" s="103">
        <v>6026</v>
      </c>
      <c r="E7471" s="162">
        <v>44361</v>
      </c>
    </row>
    <row r="7472" spans="1:5" x14ac:dyDescent="0.2">
      <c r="A7472" s="103">
        <v>3846</v>
      </c>
      <c r="B7472" t="s">
        <v>120</v>
      </c>
      <c r="C7472" s="103">
        <v>10</v>
      </c>
      <c r="D7472" s="103">
        <v>5274</v>
      </c>
      <c r="E7472" s="162">
        <v>44361</v>
      </c>
    </row>
    <row r="7473" spans="1:5" x14ac:dyDescent="0.2">
      <c r="A7473" s="103">
        <v>1608</v>
      </c>
      <c r="B7473" t="s">
        <v>78</v>
      </c>
      <c r="C7473" s="103">
        <v>9</v>
      </c>
      <c r="D7473" s="103">
        <v>2332</v>
      </c>
      <c r="E7473" s="162">
        <v>44361</v>
      </c>
    </row>
    <row r="7474" spans="1:5" x14ac:dyDescent="0.2">
      <c r="A7474" s="103">
        <v>1604</v>
      </c>
      <c r="B7474" t="s">
        <v>86</v>
      </c>
      <c r="C7474" s="103">
        <v>9</v>
      </c>
      <c r="D7474" s="103">
        <v>4705</v>
      </c>
      <c r="E7474" s="162">
        <v>44361</v>
      </c>
    </row>
    <row r="7475" spans="1:5" x14ac:dyDescent="0.2">
      <c r="A7475" s="103">
        <v>1605</v>
      </c>
      <c r="B7475" t="s">
        <v>80</v>
      </c>
      <c r="C7475" s="103">
        <v>7</v>
      </c>
      <c r="D7475" s="103">
        <v>1691</v>
      </c>
      <c r="E7475" s="162">
        <v>44361</v>
      </c>
    </row>
    <row r="7476" spans="1:5" x14ac:dyDescent="0.2">
      <c r="A7476" s="103">
        <v>3806</v>
      </c>
      <c r="B7476" t="s">
        <v>118</v>
      </c>
      <c r="C7476" s="103">
        <v>7</v>
      </c>
      <c r="D7476" s="103">
        <v>7559</v>
      </c>
      <c r="E7476" s="162">
        <v>44361</v>
      </c>
    </row>
    <row r="7477" spans="1:5" x14ac:dyDescent="0.2">
      <c r="A7477" s="103">
        <v>1613</v>
      </c>
      <c r="B7477" t="s">
        <v>84</v>
      </c>
      <c r="C7477" s="103">
        <v>5</v>
      </c>
      <c r="D7477" s="103">
        <v>2969</v>
      </c>
      <c r="E7477" s="162">
        <v>44361</v>
      </c>
    </row>
    <row r="7478" spans="1:5" x14ac:dyDescent="0.2">
      <c r="A7478" s="103">
        <v>3860</v>
      </c>
      <c r="B7478" t="s">
        <v>115</v>
      </c>
      <c r="C7478" s="103">
        <v>1</v>
      </c>
      <c r="D7478" s="103">
        <v>694</v>
      </c>
      <c r="E7478" s="162">
        <v>44361</v>
      </c>
    </row>
    <row r="7479" spans="1:5" x14ac:dyDescent="0.2">
      <c r="A7479" s="103">
        <v>5613</v>
      </c>
      <c r="B7479" t="s">
        <v>104</v>
      </c>
      <c r="C7479" s="103">
        <v>47</v>
      </c>
      <c r="D7479" s="103">
        <v>5156</v>
      </c>
      <c r="E7479" s="162">
        <v>44362</v>
      </c>
    </row>
    <row r="7480" spans="1:5" x14ac:dyDescent="0.2">
      <c r="A7480" s="103">
        <v>5603</v>
      </c>
      <c r="B7480" t="s">
        <v>109</v>
      </c>
      <c r="C7480" s="103">
        <v>44</v>
      </c>
      <c r="D7480" s="103">
        <v>4646</v>
      </c>
      <c r="E7480" s="162">
        <v>44362</v>
      </c>
    </row>
    <row r="7481" spans="1:5" x14ac:dyDescent="0.2">
      <c r="A7481" s="103">
        <v>3873</v>
      </c>
      <c r="B7481" t="s">
        <v>132</v>
      </c>
      <c r="C7481" s="103">
        <v>39</v>
      </c>
      <c r="D7481" s="103">
        <v>12864</v>
      </c>
      <c r="E7481" s="162">
        <v>44362</v>
      </c>
    </row>
    <row r="7482" spans="1:5" x14ac:dyDescent="0.2">
      <c r="A7482" s="103">
        <v>3723</v>
      </c>
      <c r="B7482" t="s">
        <v>113</v>
      </c>
      <c r="C7482" s="103">
        <v>38</v>
      </c>
      <c r="D7482" s="103">
        <v>22934</v>
      </c>
      <c r="E7482" s="162">
        <v>44362</v>
      </c>
    </row>
    <row r="7483" spans="1:5" x14ac:dyDescent="0.2">
      <c r="A7483" s="103">
        <v>3752</v>
      </c>
      <c r="B7483" t="s">
        <v>142</v>
      </c>
      <c r="C7483" s="103">
        <v>37</v>
      </c>
      <c r="D7483" s="103">
        <v>14378</v>
      </c>
      <c r="E7483" s="162">
        <v>44362</v>
      </c>
    </row>
    <row r="7484" spans="1:5" x14ac:dyDescent="0.2">
      <c r="A7484" s="103">
        <v>3859</v>
      </c>
      <c r="B7484" t="s">
        <v>117</v>
      </c>
      <c r="C7484" s="103">
        <v>36</v>
      </c>
      <c r="D7484" s="103">
        <v>14868</v>
      </c>
      <c r="E7484" s="162">
        <v>44362</v>
      </c>
    </row>
    <row r="7485" spans="1:5" x14ac:dyDescent="0.2">
      <c r="A7485" s="103">
        <v>3715</v>
      </c>
      <c r="B7485" t="s">
        <v>122</v>
      </c>
      <c r="C7485" s="103">
        <v>36</v>
      </c>
      <c r="D7485" s="103">
        <v>17551</v>
      </c>
      <c r="E7485" s="162">
        <v>44362</v>
      </c>
    </row>
    <row r="7486" spans="1:5" x14ac:dyDescent="0.2">
      <c r="A7486" s="103">
        <v>3751</v>
      </c>
      <c r="B7486" t="s">
        <v>111</v>
      </c>
      <c r="C7486" s="103">
        <v>34</v>
      </c>
      <c r="D7486" s="103">
        <v>12055</v>
      </c>
      <c r="E7486" s="162">
        <v>44362</v>
      </c>
    </row>
    <row r="7487" spans="1:5" x14ac:dyDescent="0.2">
      <c r="A7487" s="103">
        <v>5606</v>
      </c>
      <c r="B7487" t="s">
        <v>108</v>
      </c>
      <c r="C7487" s="103">
        <v>33</v>
      </c>
      <c r="D7487" s="103">
        <v>5821</v>
      </c>
      <c r="E7487" s="162">
        <v>44362</v>
      </c>
    </row>
    <row r="7488" spans="1:5" x14ac:dyDescent="0.2">
      <c r="A7488" s="103">
        <v>3795</v>
      </c>
      <c r="B7488" t="s">
        <v>138</v>
      </c>
      <c r="C7488" s="103">
        <v>32</v>
      </c>
      <c r="D7488" s="103">
        <v>17214</v>
      </c>
      <c r="E7488" s="162">
        <v>44362</v>
      </c>
    </row>
    <row r="7489" spans="1:5" x14ac:dyDescent="0.2">
      <c r="A7489" s="103">
        <v>3797</v>
      </c>
      <c r="B7489" t="s">
        <v>112</v>
      </c>
      <c r="C7489" s="103">
        <v>31</v>
      </c>
      <c r="D7489" s="103">
        <v>11622</v>
      </c>
      <c r="E7489" s="162">
        <v>44362</v>
      </c>
    </row>
    <row r="7490" spans="1:5" x14ac:dyDescent="0.2">
      <c r="A7490" s="103">
        <v>3824</v>
      </c>
      <c r="B7490" t="s">
        <v>135</v>
      </c>
      <c r="C7490" s="103">
        <v>30</v>
      </c>
      <c r="D7490" s="103">
        <v>12841</v>
      </c>
      <c r="E7490" s="162">
        <v>44362</v>
      </c>
    </row>
    <row r="7491" spans="1:5" x14ac:dyDescent="0.2">
      <c r="A7491" s="103">
        <v>3783</v>
      </c>
      <c r="B7491" t="s">
        <v>124</v>
      </c>
      <c r="C7491" s="103">
        <v>29</v>
      </c>
      <c r="D7491" s="103">
        <v>8367</v>
      </c>
      <c r="E7491" s="162">
        <v>44362</v>
      </c>
    </row>
    <row r="7492" spans="1:5" x14ac:dyDescent="0.2">
      <c r="A7492" s="103">
        <v>3761</v>
      </c>
      <c r="B7492" t="s">
        <v>140</v>
      </c>
      <c r="C7492" s="103">
        <v>28</v>
      </c>
      <c r="D7492" s="103">
        <v>8263</v>
      </c>
      <c r="E7492" s="162">
        <v>44362</v>
      </c>
    </row>
    <row r="7493" spans="1:5" x14ac:dyDescent="0.2">
      <c r="A7493" s="103">
        <v>3743</v>
      </c>
      <c r="B7493" t="s">
        <v>131</v>
      </c>
      <c r="C7493" s="103">
        <v>28</v>
      </c>
      <c r="D7493" s="103">
        <v>15407</v>
      </c>
      <c r="E7493" s="162">
        <v>44362</v>
      </c>
    </row>
    <row r="7494" spans="1:5" x14ac:dyDescent="0.2">
      <c r="A7494" s="103">
        <v>3788</v>
      </c>
      <c r="B7494" t="s">
        <v>127</v>
      </c>
      <c r="C7494" s="103">
        <v>24</v>
      </c>
      <c r="D7494" s="103">
        <v>14332</v>
      </c>
      <c r="E7494" s="162">
        <v>44362</v>
      </c>
    </row>
    <row r="7495" spans="1:5" x14ac:dyDescent="0.2">
      <c r="A7495" s="103">
        <v>3787</v>
      </c>
      <c r="B7495" t="s">
        <v>128</v>
      </c>
      <c r="C7495" s="103">
        <v>24</v>
      </c>
      <c r="D7495" s="103">
        <v>12256</v>
      </c>
      <c r="E7495" s="162">
        <v>44362</v>
      </c>
    </row>
    <row r="7496" spans="1:5" x14ac:dyDescent="0.2">
      <c r="A7496" s="103">
        <v>3736</v>
      </c>
      <c r="B7496" t="s">
        <v>146</v>
      </c>
      <c r="C7496" s="103">
        <v>24</v>
      </c>
      <c r="D7496" s="103">
        <v>8820</v>
      </c>
      <c r="E7496" s="162">
        <v>44362</v>
      </c>
    </row>
    <row r="7497" spans="1:5" x14ac:dyDescent="0.2">
      <c r="A7497" s="103">
        <v>3767</v>
      </c>
      <c r="B7497" t="s">
        <v>126</v>
      </c>
      <c r="C7497" s="103">
        <v>23</v>
      </c>
      <c r="D7497" s="103">
        <v>8288</v>
      </c>
      <c r="E7497" s="162">
        <v>44362</v>
      </c>
    </row>
    <row r="7498" spans="1:5" x14ac:dyDescent="0.2">
      <c r="A7498" s="103">
        <v>3753</v>
      </c>
      <c r="B7498" t="s">
        <v>129</v>
      </c>
      <c r="C7498" s="103">
        <v>23</v>
      </c>
      <c r="D7498" s="103">
        <v>11241</v>
      </c>
      <c r="E7498" s="162">
        <v>44362</v>
      </c>
    </row>
    <row r="7499" spans="1:5" x14ac:dyDescent="0.2">
      <c r="A7499" s="103">
        <v>3739</v>
      </c>
      <c r="B7499" t="s">
        <v>141</v>
      </c>
      <c r="C7499" s="103">
        <v>23</v>
      </c>
      <c r="D7499" s="103">
        <v>12582</v>
      </c>
      <c r="E7499" s="162">
        <v>44362</v>
      </c>
    </row>
    <row r="7500" spans="1:5" x14ac:dyDescent="0.2">
      <c r="A7500" s="103">
        <v>3843</v>
      </c>
      <c r="B7500" t="s">
        <v>125</v>
      </c>
      <c r="C7500" s="103">
        <v>21</v>
      </c>
      <c r="D7500" s="103">
        <v>8613</v>
      </c>
      <c r="E7500" s="162">
        <v>44362</v>
      </c>
    </row>
    <row r="7501" spans="1:5" x14ac:dyDescent="0.2">
      <c r="A7501" s="103">
        <v>3776</v>
      </c>
      <c r="B7501" t="s">
        <v>134</v>
      </c>
      <c r="C7501" s="103">
        <v>18</v>
      </c>
      <c r="D7501" s="103">
        <v>11970</v>
      </c>
      <c r="E7501" s="162">
        <v>44362</v>
      </c>
    </row>
    <row r="7502" spans="1:5" x14ac:dyDescent="0.2">
      <c r="A7502" s="103">
        <v>3760</v>
      </c>
      <c r="B7502" t="s">
        <v>114</v>
      </c>
      <c r="C7502" s="103">
        <v>17</v>
      </c>
      <c r="D7502" s="103">
        <v>11641</v>
      </c>
      <c r="E7502" s="162">
        <v>44362</v>
      </c>
    </row>
    <row r="7503" spans="1:5" x14ac:dyDescent="0.2">
      <c r="A7503" s="103">
        <v>5621</v>
      </c>
      <c r="B7503" t="s">
        <v>100</v>
      </c>
      <c r="C7503" s="103">
        <v>16</v>
      </c>
      <c r="D7503" s="103">
        <v>7290</v>
      </c>
      <c r="E7503" s="162">
        <v>44362</v>
      </c>
    </row>
    <row r="7504" spans="1:5" x14ac:dyDescent="0.2">
      <c r="A7504" s="103">
        <v>5619</v>
      </c>
      <c r="B7504" t="s">
        <v>102</v>
      </c>
      <c r="C7504" s="103">
        <v>16</v>
      </c>
      <c r="D7504" s="103">
        <v>6620</v>
      </c>
      <c r="E7504" s="162">
        <v>44362</v>
      </c>
    </row>
    <row r="7505" spans="1:5" x14ac:dyDescent="0.2">
      <c r="A7505" s="103">
        <v>5602</v>
      </c>
      <c r="B7505" t="s">
        <v>107</v>
      </c>
      <c r="C7505" s="103">
        <v>16</v>
      </c>
      <c r="D7505" s="103">
        <v>4911</v>
      </c>
      <c r="E7505" s="162">
        <v>44362</v>
      </c>
    </row>
    <row r="7506" spans="1:5" x14ac:dyDescent="0.2">
      <c r="A7506" s="103">
        <v>3722</v>
      </c>
      <c r="B7506" t="s">
        <v>99</v>
      </c>
      <c r="C7506" s="103">
        <v>15</v>
      </c>
      <c r="D7506" s="103">
        <v>3306</v>
      </c>
      <c r="E7506" s="162">
        <v>44362</v>
      </c>
    </row>
    <row r="7507" spans="1:5" x14ac:dyDescent="0.2">
      <c r="A7507" s="103">
        <v>5605</v>
      </c>
      <c r="B7507" t="s">
        <v>101</v>
      </c>
      <c r="C7507" s="103">
        <v>15</v>
      </c>
      <c r="D7507" s="103">
        <v>10632</v>
      </c>
      <c r="E7507" s="162">
        <v>44362</v>
      </c>
    </row>
    <row r="7508" spans="1:5" x14ac:dyDescent="0.2">
      <c r="A7508" s="103">
        <v>5617</v>
      </c>
      <c r="B7508" t="s">
        <v>103</v>
      </c>
      <c r="C7508" s="103">
        <v>15</v>
      </c>
      <c r="D7508" s="103">
        <v>7238</v>
      </c>
      <c r="E7508" s="162">
        <v>44362</v>
      </c>
    </row>
    <row r="7509" spans="1:5" x14ac:dyDescent="0.2">
      <c r="A7509" s="103">
        <v>3846</v>
      </c>
      <c r="B7509" t="s">
        <v>120</v>
      </c>
      <c r="C7509" s="103">
        <v>15</v>
      </c>
      <c r="D7509" s="103">
        <v>7355</v>
      </c>
      <c r="E7509" s="162">
        <v>44362</v>
      </c>
    </row>
    <row r="7510" spans="1:5" x14ac:dyDescent="0.2">
      <c r="A7510" s="103">
        <v>5615</v>
      </c>
      <c r="B7510" t="s">
        <v>105</v>
      </c>
      <c r="C7510" s="103">
        <v>14</v>
      </c>
      <c r="D7510" s="103">
        <v>5225</v>
      </c>
      <c r="E7510" s="162">
        <v>44362</v>
      </c>
    </row>
    <row r="7511" spans="1:5" x14ac:dyDescent="0.2">
      <c r="A7511" s="103">
        <v>3806</v>
      </c>
      <c r="B7511" t="s">
        <v>118</v>
      </c>
      <c r="C7511" s="103">
        <v>14</v>
      </c>
      <c r="D7511" s="103">
        <v>12691</v>
      </c>
      <c r="E7511" s="162">
        <v>44362</v>
      </c>
    </row>
    <row r="7512" spans="1:5" x14ac:dyDescent="0.2">
      <c r="A7512" s="103">
        <v>3718</v>
      </c>
      <c r="B7512" t="s">
        <v>123</v>
      </c>
      <c r="C7512" s="103">
        <v>12</v>
      </c>
      <c r="D7512" s="103">
        <v>7862</v>
      </c>
      <c r="E7512" s="162">
        <v>44362</v>
      </c>
    </row>
    <row r="7513" spans="1:5" x14ac:dyDescent="0.2">
      <c r="A7513" s="103">
        <v>3860</v>
      </c>
      <c r="B7513" t="s">
        <v>115</v>
      </c>
      <c r="C7513" s="103">
        <v>12</v>
      </c>
      <c r="D7513" s="103">
        <v>3119</v>
      </c>
      <c r="E7513" s="162">
        <v>44362</v>
      </c>
    </row>
    <row r="7514" spans="1:5" x14ac:dyDescent="0.2">
      <c r="A7514" s="103">
        <v>5620</v>
      </c>
      <c r="B7514" t="s">
        <v>110</v>
      </c>
      <c r="C7514" s="103">
        <v>12</v>
      </c>
      <c r="D7514" s="103">
        <v>5359</v>
      </c>
      <c r="E7514" s="162">
        <v>44362</v>
      </c>
    </row>
    <row r="7515" spans="1:5" x14ac:dyDescent="0.2">
      <c r="A7515" s="103">
        <v>1613</v>
      </c>
      <c r="B7515" t="s">
        <v>84</v>
      </c>
      <c r="C7515" s="103">
        <v>11</v>
      </c>
      <c r="D7515" s="103">
        <v>4003</v>
      </c>
      <c r="E7515" s="162">
        <v>44362</v>
      </c>
    </row>
    <row r="7516" spans="1:5" x14ac:dyDescent="0.2">
      <c r="A7516" s="103">
        <v>3842</v>
      </c>
      <c r="B7516" t="s">
        <v>137</v>
      </c>
      <c r="C7516" s="103">
        <v>5</v>
      </c>
      <c r="D7516" s="103">
        <v>1912</v>
      </c>
      <c r="E7516" s="162">
        <v>44362</v>
      </c>
    </row>
    <row r="7517" spans="1:5" x14ac:dyDescent="0.2">
      <c r="A7517" s="103">
        <v>3863</v>
      </c>
      <c r="B7517" t="s">
        <v>133</v>
      </c>
      <c r="C7517" s="103">
        <v>5</v>
      </c>
      <c r="D7517" s="103">
        <v>3929</v>
      </c>
      <c r="E7517" s="162">
        <v>44362</v>
      </c>
    </row>
    <row r="7518" spans="1:5" x14ac:dyDescent="0.2">
      <c r="A7518" s="103">
        <v>3844</v>
      </c>
      <c r="B7518" t="s">
        <v>130</v>
      </c>
      <c r="C7518" s="103">
        <v>3</v>
      </c>
      <c r="D7518" s="103">
        <v>702</v>
      </c>
      <c r="E7518" s="162">
        <v>44362</v>
      </c>
    </row>
    <row r="7519" spans="1:5" x14ac:dyDescent="0.2">
      <c r="A7519" s="103">
        <v>1603</v>
      </c>
      <c r="B7519" t="s">
        <v>89</v>
      </c>
      <c r="C7519" s="103">
        <v>3</v>
      </c>
      <c r="D7519" s="103">
        <v>2492</v>
      </c>
      <c r="E7519" s="162">
        <v>44362</v>
      </c>
    </row>
    <row r="7520" spans="1:5" x14ac:dyDescent="0.2">
      <c r="A7520" s="103">
        <v>3737</v>
      </c>
      <c r="B7520" t="s">
        <v>145</v>
      </c>
      <c r="C7520" s="103">
        <v>2</v>
      </c>
      <c r="D7520" s="103">
        <v>498</v>
      </c>
      <c r="E7520" s="162">
        <v>44362</v>
      </c>
    </row>
    <row r="7521" spans="1:5" x14ac:dyDescent="0.2">
      <c r="A7521" s="103">
        <v>3752</v>
      </c>
      <c r="B7521" t="s">
        <v>142</v>
      </c>
      <c r="C7521" s="103">
        <v>61</v>
      </c>
      <c r="D7521" s="103">
        <v>18033</v>
      </c>
      <c r="E7521" s="162">
        <v>44363</v>
      </c>
    </row>
    <row r="7522" spans="1:5" x14ac:dyDescent="0.2">
      <c r="A7522" s="103">
        <v>5603</v>
      </c>
      <c r="B7522" t="s">
        <v>109</v>
      </c>
      <c r="C7522" s="103">
        <v>53</v>
      </c>
      <c r="D7522" s="103">
        <v>4662</v>
      </c>
      <c r="E7522" s="162">
        <v>44363</v>
      </c>
    </row>
    <row r="7523" spans="1:5" x14ac:dyDescent="0.2">
      <c r="A7523" s="103">
        <v>3867</v>
      </c>
      <c r="B7523" t="s">
        <v>144</v>
      </c>
      <c r="C7523" s="103">
        <v>51</v>
      </c>
      <c r="D7523" s="103">
        <v>12838</v>
      </c>
      <c r="E7523" s="162">
        <v>44363</v>
      </c>
    </row>
    <row r="7524" spans="1:5" x14ac:dyDescent="0.2">
      <c r="A7524" s="103">
        <v>5606</v>
      </c>
      <c r="B7524" t="s">
        <v>108</v>
      </c>
      <c r="C7524" s="103">
        <v>44</v>
      </c>
      <c r="D7524" s="103">
        <v>7297</v>
      </c>
      <c r="E7524" s="162">
        <v>44363</v>
      </c>
    </row>
    <row r="7525" spans="1:5" x14ac:dyDescent="0.2">
      <c r="A7525" s="103">
        <v>3842</v>
      </c>
      <c r="B7525" t="s">
        <v>137</v>
      </c>
      <c r="C7525" s="103">
        <v>39</v>
      </c>
      <c r="D7525" s="103">
        <v>16125</v>
      </c>
      <c r="E7525" s="162">
        <v>44363</v>
      </c>
    </row>
    <row r="7526" spans="1:5" x14ac:dyDescent="0.2">
      <c r="A7526" s="103">
        <v>3760</v>
      </c>
      <c r="B7526" t="s">
        <v>114</v>
      </c>
      <c r="C7526" s="103">
        <v>37</v>
      </c>
      <c r="D7526" s="103">
        <v>18175</v>
      </c>
      <c r="E7526" s="162">
        <v>44363</v>
      </c>
    </row>
    <row r="7527" spans="1:5" x14ac:dyDescent="0.2">
      <c r="A7527" s="103">
        <v>3765</v>
      </c>
      <c r="B7527" t="s">
        <v>119</v>
      </c>
      <c r="C7527" s="103">
        <v>35</v>
      </c>
      <c r="D7527" s="103">
        <v>14333</v>
      </c>
      <c r="E7527" s="162">
        <v>44363</v>
      </c>
    </row>
    <row r="7528" spans="1:5" x14ac:dyDescent="0.2">
      <c r="A7528" s="103">
        <v>3736</v>
      </c>
      <c r="B7528" t="s">
        <v>146</v>
      </c>
      <c r="C7528" s="103">
        <v>35</v>
      </c>
      <c r="D7528" s="103">
        <v>9006</v>
      </c>
      <c r="E7528" s="162">
        <v>44363</v>
      </c>
    </row>
    <row r="7529" spans="1:5" x14ac:dyDescent="0.2">
      <c r="A7529" s="103">
        <v>3873</v>
      </c>
      <c r="B7529" t="s">
        <v>132</v>
      </c>
      <c r="C7529" s="103">
        <v>34</v>
      </c>
      <c r="D7529" s="103">
        <v>12845</v>
      </c>
      <c r="E7529" s="162">
        <v>44363</v>
      </c>
    </row>
    <row r="7530" spans="1:5" x14ac:dyDescent="0.2">
      <c r="A7530" s="103">
        <v>3715</v>
      </c>
      <c r="B7530" t="s">
        <v>122</v>
      </c>
      <c r="C7530" s="103">
        <v>34</v>
      </c>
      <c r="D7530" s="103">
        <v>13043</v>
      </c>
      <c r="E7530" s="162">
        <v>44363</v>
      </c>
    </row>
    <row r="7531" spans="1:5" x14ac:dyDescent="0.2">
      <c r="A7531" s="103">
        <v>3718</v>
      </c>
      <c r="B7531" t="s">
        <v>123</v>
      </c>
      <c r="C7531" s="103">
        <v>33</v>
      </c>
      <c r="D7531" s="103">
        <v>13337</v>
      </c>
      <c r="E7531" s="162">
        <v>44363</v>
      </c>
    </row>
    <row r="7532" spans="1:5" x14ac:dyDescent="0.2">
      <c r="A7532" s="103">
        <v>3751</v>
      </c>
      <c r="B7532" t="s">
        <v>111</v>
      </c>
      <c r="C7532" s="103">
        <v>31</v>
      </c>
      <c r="D7532" s="103">
        <v>14657</v>
      </c>
      <c r="E7532" s="162">
        <v>44363</v>
      </c>
    </row>
    <row r="7533" spans="1:5" x14ac:dyDescent="0.2">
      <c r="A7533" s="103">
        <v>3723</v>
      </c>
      <c r="B7533" t="s">
        <v>113</v>
      </c>
      <c r="C7533" s="103">
        <v>31</v>
      </c>
      <c r="D7533" s="103">
        <v>13903</v>
      </c>
      <c r="E7533" s="162">
        <v>44363</v>
      </c>
    </row>
    <row r="7534" spans="1:5" x14ac:dyDescent="0.2">
      <c r="A7534" s="103">
        <v>5602</v>
      </c>
      <c r="B7534" t="s">
        <v>107</v>
      </c>
      <c r="C7534" s="103">
        <v>31</v>
      </c>
      <c r="D7534" s="103">
        <v>9822</v>
      </c>
      <c r="E7534" s="162">
        <v>44363</v>
      </c>
    </row>
    <row r="7535" spans="1:5" x14ac:dyDescent="0.2">
      <c r="A7535" s="103">
        <v>3860</v>
      </c>
      <c r="B7535" t="s">
        <v>115</v>
      </c>
      <c r="C7535" s="103">
        <v>30</v>
      </c>
      <c r="D7535" s="103">
        <v>12747</v>
      </c>
      <c r="E7535" s="162">
        <v>44363</v>
      </c>
    </row>
    <row r="7536" spans="1:5" x14ac:dyDescent="0.2">
      <c r="A7536" s="103">
        <v>3788</v>
      </c>
      <c r="B7536" t="s">
        <v>127</v>
      </c>
      <c r="C7536" s="103">
        <v>28</v>
      </c>
      <c r="D7536" s="103">
        <v>15056</v>
      </c>
      <c r="E7536" s="162">
        <v>44363</v>
      </c>
    </row>
    <row r="7537" spans="1:5" x14ac:dyDescent="0.2">
      <c r="A7537" s="103">
        <v>3761</v>
      </c>
      <c r="B7537" t="s">
        <v>140</v>
      </c>
      <c r="C7537" s="103">
        <v>28</v>
      </c>
      <c r="D7537" s="103">
        <v>12694</v>
      </c>
      <c r="E7537" s="162">
        <v>44363</v>
      </c>
    </row>
    <row r="7538" spans="1:5" x14ac:dyDescent="0.2">
      <c r="A7538" s="103">
        <v>5605</v>
      </c>
      <c r="B7538" t="s">
        <v>101</v>
      </c>
      <c r="C7538" s="103">
        <v>27</v>
      </c>
      <c r="D7538" s="103">
        <v>13639</v>
      </c>
      <c r="E7538" s="162">
        <v>44363</v>
      </c>
    </row>
    <row r="7539" spans="1:5" x14ac:dyDescent="0.2">
      <c r="A7539" s="103">
        <v>3776</v>
      </c>
      <c r="B7539" t="s">
        <v>134</v>
      </c>
      <c r="C7539" s="103">
        <v>27</v>
      </c>
      <c r="D7539" s="103">
        <v>12079</v>
      </c>
      <c r="E7539" s="162">
        <v>44363</v>
      </c>
    </row>
    <row r="7540" spans="1:5" x14ac:dyDescent="0.2">
      <c r="A7540" s="103">
        <v>3843</v>
      </c>
      <c r="B7540" t="s">
        <v>125</v>
      </c>
      <c r="C7540" s="103">
        <v>26</v>
      </c>
      <c r="D7540" s="103">
        <v>13353</v>
      </c>
      <c r="E7540" s="162">
        <v>44363</v>
      </c>
    </row>
    <row r="7541" spans="1:5" x14ac:dyDescent="0.2">
      <c r="A7541" s="103">
        <v>5620</v>
      </c>
      <c r="B7541" t="s">
        <v>110</v>
      </c>
      <c r="C7541" s="103">
        <v>26</v>
      </c>
      <c r="D7541" s="103">
        <v>7395</v>
      </c>
      <c r="E7541" s="162">
        <v>44363</v>
      </c>
    </row>
    <row r="7542" spans="1:5" x14ac:dyDescent="0.2">
      <c r="A7542" s="103">
        <v>3743</v>
      </c>
      <c r="B7542" t="s">
        <v>131</v>
      </c>
      <c r="C7542" s="103">
        <v>24</v>
      </c>
      <c r="D7542" s="103">
        <v>15492</v>
      </c>
      <c r="E7542" s="162">
        <v>44363</v>
      </c>
    </row>
    <row r="7543" spans="1:5" x14ac:dyDescent="0.2">
      <c r="A7543" s="103">
        <v>5621</v>
      </c>
      <c r="B7543" t="s">
        <v>100</v>
      </c>
      <c r="C7543" s="103">
        <v>23</v>
      </c>
      <c r="D7543" s="103">
        <v>6780</v>
      </c>
      <c r="E7543" s="162">
        <v>44363</v>
      </c>
    </row>
    <row r="7544" spans="1:5" x14ac:dyDescent="0.2">
      <c r="A7544" s="103">
        <v>3784</v>
      </c>
      <c r="B7544" t="s">
        <v>136</v>
      </c>
      <c r="C7544" s="103">
        <v>23</v>
      </c>
      <c r="D7544" s="103">
        <v>10781</v>
      </c>
      <c r="E7544" s="162">
        <v>44363</v>
      </c>
    </row>
    <row r="7545" spans="1:5" x14ac:dyDescent="0.2">
      <c r="A7545" s="103">
        <v>3722</v>
      </c>
      <c r="B7545" t="s">
        <v>99</v>
      </c>
      <c r="C7545" s="103">
        <v>22</v>
      </c>
      <c r="D7545" s="103">
        <v>6942</v>
      </c>
      <c r="E7545" s="162">
        <v>44363</v>
      </c>
    </row>
    <row r="7546" spans="1:5" x14ac:dyDescent="0.2">
      <c r="A7546" s="103">
        <v>3859</v>
      </c>
      <c r="B7546" t="s">
        <v>117</v>
      </c>
      <c r="C7546" s="103">
        <v>22</v>
      </c>
      <c r="D7546" s="103">
        <v>7059</v>
      </c>
      <c r="E7546" s="162">
        <v>44363</v>
      </c>
    </row>
    <row r="7547" spans="1:5" x14ac:dyDescent="0.2">
      <c r="A7547" s="103">
        <v>3753</v>
      </c>
      <c r="B7547" t="s">
        <v>129</v>
      </c>
      <c r="C7547" s="103">
        <v>20</v>
      </c>
      <c r="D7547" s="103">
        <v>12753</v>
      </c>
      <c r="E7547" s="162">
        <v>44363</v>
      </c>
    </row>
    <row r="7548" spans="1:5" x14ac:dyDescent="0.2">
      <c r="A7548" s="103">
        <v>3846</v>
      </c>
      <c r="B7548" t="s">
        <v>120</v>
      </c>
      <c r="C7548" s="103">
        <v>19</v>
      </c>
      <c r="D7548" s="103">
        <v>8729</v>
      </c>
      <c r="E7548" s="162">
        <v>44363</v>
      </c>
    </row>
    <row r="7549" spans="1:5" x14ac:dyDescent="0.2">
      <c r="A7549" s="103">
        <v>3806</v>
      </c>
      <c r="B7549" t="s">
        <v>118</v>
      </c>
      <c r="C7549" s="103">
        <v>18</v>
      </c>
      <c r="D7549" s="103">
        <v>16993</v>
      </c>
      <c r="E7549" s="162">
        <v>44363</v>
      </c>
    </row>
    <row r="7550" spans="1:5" x14ac:dyDescent="0.2">
      <c r="A7550" s="103">
        <v>5617</v>
      </c>
      <c r="B7550" t="s">
        <v>103</v>
      </c>
      <c r="C7550" s="103">
        <v>16</v>
      </c>
      <c r="D7550" s="103">
        <v>5537</v>
      </c>
      <c r="E7550" s="162">
        <v>44363</v>
      </c>
    </row>
    <row r="7551" spans="1:5" x14ac:dyDescent="0.2">
      <c r="A7551" s="103">
        <v>3863</v>
      </c>
      <c r="B7551" t="s">
        <v>133</v>
      </c>
      <c r="C7551" s="103">
        <v>15</v>
      </c>
      <c r="D7551" s="103">
        <v>8595</v>
      </c>
      <c r="E7551" s="162">
        <v>44363</v>
      </c>
    </row>
    <row r="7552" spans="1:5" x14ac:dyDescent="0.2">
      <c r="A7552" s="103">
        <v>3742</v>
      </c>
      <c r="B7552" t="s">
        <v>121</v>
      </c>
      <c r="C7552" s="103">
        <v>15</v>
      </c>
      <c r="D7552" s="103">
        <v>8292</v>
      </c>
      <c r="E7552" s="162">
        <v>44363</v>
      </c>
    </row>
    <row r="7553" spans="1:5" x14ac:dyDescent="0.2">
      <c r="A7553" s="103">
        <v>3767</v>
      </c>
      <c r="B7553" t="s">
        <v>126</v>
      </c>
      <c r="C7553" s="103">
        <v>14</v>
      </c>
      <c r="D7553" s="103">
        <v>4841</v>
      </c>
      <c r="E7553" s="162">
        <v>44363</v>
      </c>
    </row>
    <row r="7554" spans="1:5" x14ac:dyDescent="0.2">
      <c r="A7554" s="103">
        <v>5619</v>
      </c>
      <c r="B7554" t="s">
        <v>102</v>
      </c>
      <c r="C7554" s="103">
        <v>13</v>
      </c>
      <c r="D7554" s="103">
        <v>11690</v>
      </c>
      <c r="E7554" s="162">
        <v>44363</v>
      </c>
    </row>
    <row r="7555" spans="1:5" x14ac:dyDescent="0.2">
      <c r="A7555" s="103">
        <v>3795</v>
      </c>
      <c r="B7555" t="s">
        <v>138</v>
      </c>
      <c r="C7555" s="103">
        <v>10</v>
      </c>
      <c r="D7555" s="103">
        <v>6371</v>
      </c>
      <c r="E7555" s="162">
        <v>44363</v>
      </c>
    </row>
    <row r="7556" spans="1:5" x14ac:dyDescent="0.2">
      <c r="A7556" s="103">
        <v>3824</v>
      </c>
      <c r="B7556" t="s">
        <v>135</v>
      </c>
      <c r="C7556" s="103">
        <v>10</v>
      </c>
      <c r="D7556" s="103">
        <v>3940</v>
      </c>
      <c r="E7556" s="162">
        <v>44363</v>
      </c>
    </row>
    <row r="7557" spans="1:5" x14ac:dyDescent="0.2">
      <c r="A7557" s="103">
        <v>1603</v>
      </c>
      <c r="B7557" t="s">
        <v>89</v>
      </c>
      <c r="C7557" s="103">
        <v>7</v>
      </c>
      <c r="D7557" s="103">
        <v>1945</v>
      </c>
      <c r="E7557" s="162">
        <v>44363</v>
      </c>
    </row>
    <row r="7558" spans="1:5" x14ac:dyDescent="0.2">
      <c r="A7558" s="103">
        <v>1613</v>
      </c>
      <c r="B7558" t="s">
        <v>84</v>
      </c>
      <c r="C7558" s="103">
        <v>6</v>
      </c>
      <c r="D7558" s="103">
        <v>4932</v>
      </c>
      <c r="E7558" s="162">
        <v>44363</v>
      </c>
    </row>
    <row r="7559" spans="1:5" x14ac:dyDescent="0.2">
      <c r="A7559" s="103">
        <v>3849</v>
      </c>
      <c r="B7559" t="s">
        <v>147</v>
      </c>
      <c r="C7559" s="103">
        <v>5</v>
      </c>
      <c r="D7559" s="103">
        <v>1365</v>
      </c>
      <c r="E7559" s="162">
        <v>44363</v>
      </c>
    </row>
    <row r="7560" spans="1:5" x14ac:dyDescent="0.2">
      <c r="A7560" s="103">
        <v>3718</v>
      </c>
      <c r="B7560" t="s">
        <v>123</v>
      </c>
      <c r="C7560" s="103">
        <v>47</v>
      </c>
      <c r="D7560" s="103">
        <v>21253</v>
      </c>
      <c r="E7560" s="162">
        <v>44364</v>
      </c>
    </row>
    <row r="7561" spans="1:5" x14ac:dyDescent="0.2">
      <c r="A7561" s="103">
        <v>5613</v>
      </c>
      <c r="B7561" t="s">
        <v>104</v>
      </c>
      <c r="C7561" s="103">
        <v>43</v>
      </c>
      <c r="D7561" s="103">
        <v>4698</v>
      </c>
      <c r="E7561" s="162">
        <v>44364</v>
      </c>
    </row>
    <row r="7562" spans="1:5" x14ac:dyDescent="0.2">
      <c r="A7562" s="103">
        <v>3723</v>
      </c>
      <c r="B7562" t="s">
        <v>113</v>
      </c>
      <c r="C7562" s="103">
        <v>42</v>
      </c>
      <c r="D7562" s="103">
        <v>27290</v>
      </c>
      <c r="E7562" s="162">
        <v>44364</v>
      </c>
    </row>
    <row r="7563" spans="1:5" x14ac:dyDescent="0.2">
      <c r="A7563" s="103">
        <v>3795</v>
      </c>
      <c r="B7563" t="s">
        <v>138</v>
      </c>
      <c r="C7563" s="103">
        <v>42</v>
      </c>
      <c r="D7563" s="103">
        <v>19141</v>
      </c>
      <c r="E7563" s="162">
        <v>44364</v>
      </c>
    </row>
    <row r="7564" spans="1:5" x14ac:dyDescent="0.2">
      <c r="A7564" s="103">
        <v>3859</v>
      </c>
      <c r="B7564" t="s">
        <v>117</v>
      </c>
      <c r="C7564" s="103">
        <v>41</v>
      </c>
      <c r="D7564" s="103">
        <v>18629</v>
      </c>
      <c r="E7564" s="162">
        <v>44364</v>
      </c>
    </row>
    <row r="7565" spans="1:5" x14ac:dyDescent="0.2">
      <c r="A7565" s="103">
        <v>3863</v>
      </c>
      <c r="B7565" t="s">
        <v>133</v>
      </c>
      <c r="C7565" s="103">
        <v>35</v>
      </c>
      <c r="D7565" s="103">
        <v>17219</v>
      </c>
      <c r="E7565" s="162">
        <v>44364</v>
      </c>
    </row>
    <row r="7566" spans="1:5" x14ac:dyDescent="0.2">
      <c r="A7566" s="103">
        <v>3765</v>
      </c>
      <c r="B7566" t="s">
        <v>119</v>
      </c>
      <c r="C7566" s="103">
        <v>30</v>
      </c>
      <c r="D7566" s="103">
        <v>14301</v>
      </c>
      <c r="E7566" s="162">
        <v>44364</v>
      </c>
    </row>
    <row r="7567" spans="1:5" x14ac:dyDescent="0.2">
      <c r="A7567" s="103">
        <v>3824</v>
      </c>
      <c r="B7567" t="s">
        <v>135</v>
      </c>
      <c r="C7567" s="103">
        <v>29</v>
      </c>
      <c r="D7567" s="103">
        <v>7390</v>
      </c>
      <c r="E7567" s="162">
        <v>44364</v>
      </c>
    </row>
    <row r="7568" spans="1:5" x14ac:dyDescent="0.2">
      <c r="A7568" s="103">
        <v>3760</v>
      </c>
      <c r="B7568" t="s">
        <v>114</v>
      </c>
      <c r="C7568" s="103">
        <v>28</v>
      </c>
      <c r="D7568" s="103">
        <v>16022</v>
      </c>
      <c r="E7568" s="162">
        <v>44364</v>
      </c>
    </row>
    <row r="7569" spans="1:5" x14ac:dyDescent="0.2">
      <c r="A7569" s="103">
        <v>3867</v>
      </c>
      <c r="B7569" t="s">
        <v>144</v>
      </c>
      <c r="C7569" s="103">
        <v>28</v>
      </c>
      <c r="D7569" s="103">
        <v>12938</v>
      </c>
      <c r="E7569" s="162">
        <v>44364</v>
      </c>
    </row>
    <row r="7570" spans="1:5" x14ac:dyDescent="0.2">
      <c r="A7570" s="103">
        <v>3842</v>
      </c>
      <c r="B7570" t="s">
        <v>137</v>
      </c>
      <c r="C7570" s="103">
        <v>26</v>
      </c>
      <c r="D7570" s="103">
        <v>15243</v>
      </c>
      <c r="E7570" s="162">
        <v>44364</v>
      </c>
    </row>
    <row r="7571" spans="1:5" x14ac:dyDescent="0.2">
      <c r="A7571" s="103">
        <v>3743</v>
      </c>
      <c r="B7571" t="s">
        <v>131</v>
      </c>
      <c r="C7571" s="103">
        <v>26</v>
      </c>
      <c r="D7571" s="103">
        <v>19108</v>
      </c>
      <c r="E7571" s="162">
        <v>44364</v>
      </c>
    </row>
    <row r="7572" spans="1:5" x14ac:dyDescent="0.2">
      <c r="A7572" s="103">
        <v>3783</v>
      </c>
      <c r="B7572" t="s">
        <v>124</v>
      </c>
      <c r="C7572" s="103">
        <v>21</v>
      </c>
      <c r="D7572" s="103">
        <v>10640</v>
      </c>
      <c r="E7572" s="162">
        <v>44364</v>
      </c>
    </row>
    <row r="7573" spans="1:5" x14ac:dyDescent="0.2">
      <c r="A7573" s="103">
        <v>3860</v>
      </c>
      <c r="B7573" t="s">
        <v>115</v>
      </c>
      <c r="C7573" s="103">
        <v>21</v>
      </c>
      <c r="D7573" s="103">
        <v>8333</v>
      </c>
      <c r="E7573" s="162">
        <v>44364</v>
      </c>
    </row>
    <row r="7574" spans="1:5" x14ac:dyDescent="0.2">
      <c r="A7574" s="103">
        <v>5602</v>
      </c>
      <c r="B7574" t="s">
        <v>107</v>
      </c>
      <c r="C7574" s="103">
        <v>21</v>
      </c>
      <c r="D7574" s="103">
        <v>6112</v>
      </c>
      <c r="E7574" s="162">
        <v>44364</v>
      </c>
    </row>
    <row r="7575" spans="1:5" x14ac:dyDescent="0.2">
      <c r="A7575" s="103">
        <v>3787</v>
      </c>
      <c r="B7575" t="s">
        <v>128</v>
      </c>
      <c r="C7575" s="103">
        <v>20</v>
      </c>
      <c r="D7575" s="103">
        <v>7100</v>
      </c>
      <c r="E7575" s="162">
        <v>44364</v>
      </c>
    </row>
    <row r="7576" spans="1:5" x14ac:dyDescent="0.2">
      <c r="A7576" s="103">
        <v>3788</v>
      </c>
      <c r="B7576" t="s">
        <v>127</v>
      </c>
      <c r="C7576" s="103">
        <v>19</v>
      </c>
      <c r="D7576" s="103">
        <v>10175</v>
      </c>
      <c r="E7576" s="162">
        <v>44364</v>
      </c>
    </row>
    <row r="7577" spans="1:5" x14ac:dyDescent="0.2">
      <c r="A7577" s="103">
        <v>3764</v>
      </c>
      <c r="B7577" t="s">
        <v>139</v>
      </c>
      <c r="C7577" s="103">
        <v>19</v>
      </c>
      <c r="D7577" s="103">
        <v>9361</v>
      </c>
      <c r="E7577" s="162">
        <v>44364</v>
      </c>
    </row>
    <row r="7578" spans="1:5" x14ac:dyDescent="0.2">
      <c r="A7578" s="103">
        <v>3797</v>
      </c>
      <c r="B7578" t="s">
        <v>112</v>
      </c>
      <c r="C7578" s="103">
        <v>18</v>
      </c>
      <c r="D7578" s="103">
        <v>8284</v>
      </c>
      <c r="E7578" s="162">
        <v>44364</v>
      </c>
    </row>
    <row r="7579" spans="1:5" x14ac:dyDescent="0.2">
      <c r="A7579" s="103">
        <v>3742</v>
      </c>
      <c r="B7579" t="s">
        <v>121</v>
      </c>
      <c r="C7579" s="103">
        <v>18</v>
      </c>
      <c r="D7579" s="103">
        <v>11641</v>
      </c>
      <c r="E7579" s="162">
        <v>44364</v>
      </c>
    </row>
    <row r="7580" spans="1:5" x14ac:dyDescent="0.2">
      <c r="A7580" s="103">
        <v>5603</v>
      </c>
      <c r="B7580" t="s">
        <v>109</v>
      </c>
      <c r="C7580" s="103">
        <v>18</v>
      </c>
      <c r="D7580" s="103">
        <v>1603</v>
      </c>
      <c r="E7580" s="162">
        <v>44364</v>
      </c>
    </row>
    <row r="7581" spans="1:5" x14ac:dyDescent="0.2">
      <c r="A7581" s="103">
        <v>5605</v>
      </c>
      <c r="B7581" t="s">
        <v>101</v>
      </c>
      <c r="C7581" s="103">
        <v>16</v>
      </c>
      <c r="D7581" s="103">
        <v>10526</v>
      </c>
      <c r="E7581" s="162">
        <v>44364</v>
      </c>
    </row>
    <row r="7582" spans="1:5" x14ac:dyDescent="0.2">
      <c r="A7582" s="103">
        <v>5617</v>
      </c>
      <c r="B7582" t="s">
        <v>103</v>
      </c>
      <c r="C7582" s="103">
        <v>16</v>
      </c>
      <c r="D7582" s="103">
        <v>7432</v>
      </c>
      <c r="E7582" s="162">
        <v>44364</v>
      </c>
    </row>
    <row r="7583" spans="1:5" x14ac:dyDescent="0.2">
      <c r="A7583" s="103">
        <v>5619</v>
      </c>
      <c r="B7583" t="s">
        <v>102</v>
      </c>
      <c r="C7583" s="103">
        <v>15</v>
      </c>
      <c r="D7583" s="103">
        <v>5742</v>
      </c>
      <c r="E7583" s="162">
        <v>44364</v>
      </c>
    </row>
    <row r="7584" spans="1:5" x14ac:dyDescent="0.2">
      <c r="A7584" s="103">
        <v>3752</v>
      </c>
      <c r="B7584" t="s">
        <v>142</v>
      </c>
      <c r="C7584" s="103">
        <v>15</v>
      </c>
      <c r="D7584" s="103">
        <v>6209</v>
      </c>
      <c r="E7584" s="162">
        <v>44364</v>
      </c>
    </row>
    <row r="7585" spans="1:5" x14ac:dyDescent="0.2">
      <c r="A7585" s="103">
        <v>5615</v>
      </c>
      <c r="B7585" t="s">
        <v>105</v>
      </c>
      <c r="C7585" s="103">
        <v>15</v>
      </c>
      <c r="D7585" s="103">
        <v>5707</v>
      </c>
      <c r="E7585" s="162">
        <v>44364</v>
      </c>
    </row>
    <row r="7586" spans="1:5" x14ac:dyDescent="0.2">
      <c r="A7586" s="103">
        <v>5621</v>
      </c>
      <c r="B7586" t="s">
        <v>100</v>
      </c>
      <c r="C7586" s="103">
        <v>14</v>
      </c>
      <c r="D7586" s="103">
        <v>4012</v>
      </c>
      <c r="E7586" s="162">
        <v>44364</v>
      </c>
    </row>
    <row r="7587" spans="1:5" x14ac:dyDescent="0.2">
      <c r="A7587" s="103">
        <v>3806</v>
      </c>
      <c r="B7587" t="s">
        <v>118</v>
      </c>
      <c r="C7587" s="103">
        <v>13</v>
      </c>
      <c r="D7587" s="103">
        <v>12778</v>
      </c>
      <c r="E7587" s="162">
        <v>44364</v>
      </c>
    </row>
    <row r="7588" spans="1:5" x14ac:dyDescent="0.2">
      <c r="A7588" s="103">
        <v>3739</v>
      </c>
      <c r="B7588" t="s">
        <v>141</v>
      </c>
      <c r="C7588" s="103">
        <v>11</v>
      </c>
      <c r="D7588" s="103">
        <v>3091</v>
      </c>
      <c r="E7588" s="162">
        <v>44364</v>
      </c>
    </row>
    <row r="7589" spans="1:5" x14ac:dyDescent="0.2">
      <c r="A7589" s="103">
        <v>1613</v>
      </c>
      <c r="B7589" t="s">
        <v>84</v>
      </c>
      <c r="C7589" s="103">
        <v>10</v>
      </c>
      <c r="D7589" s="103">
        <v>4540</v>
      </c>
      <c r="E7589" s="162">
        <v>44364</v>
      </c>
    </row>
    <row r="7590" spans="1:5" x14ac:dyDescent="0.2">
      <c r="A7590" s="103">
        <v>3736</v>
      </c>
      <c r="B7590" t="s">
        <v>146</v>
      </c>
      <c r="C7590" s="103">
        <v>10</v>
      </c>
      <c r="D7590" s="103">
        <v>3217</v>
      </c>
      <c r="E7590" s="162">
        <v>44364</v>
      </c>
    </row>
    <row r="7591" spans="1:5" x14ac:dyDescent="0.2">
      <c r="A7591" s="103">
        <v>3784</v>
      </c>
      <c r="B7591" t="s">
        <v>136</v>
      </c>
      <c r="C7591" s="103">
        <v>10</v>
      </c>
      <c r="D7591" s="103">
        <v>2613</v>
      </c>
      <c r="E7591" s="162">
        <v>44364</v>
      </c>
    </row>
    <row r="7592" spans="1:5" x14ac:dyDescent="0.2">
      <c r="A7592" s="103">
        <v>3715</v>
      </c>
      <c r="B7592" t="s">
        <v>122</v>
      </c>
      <c r="C7592" s="103">
        <v>7</v>
      </c>
      <c r="D7592" s="103">
        <v>2556</v>
      </c>
      <c r="E7592" s="162">
        <v>44364</v>
      </c>
    </row>
    <row r="7593" spans="1:5" x14ac:dyDescent="0.2">
      <c r="A7593" s="103">
        <v>3753</v>
      </c>
      <c r="B7593" t="s">
        <v>129</v>
      </c>
      <c r="C7593" s="103">
        <v>3</v>
      </c>
      <c r="D7593" s="103">
        <v>960</v>
      </c>
      <c r="E7593" s="162">
        <v>44364</v>
      </c>
    </row>
    <row r="7594" spans="1:5" x14ac:dyDescent="0.2">
      <c r="A7594" s="103">
        <v>3795</v>
      </c>
      <c r="B7594" t="s">
        <v>138</v>
      </c>
      <c r="C7594" s="103">
        <v>50</v>
      </c>
      <c r="D7594" s="103">
        <v>22568</v>
      </c>
      <c r="E7594" s="162">
        <v>44365</v>
      </c>
    </row>
    <row r="7595" spans="1:5" x14ac:dyDescent="0.2">
      <c r="A7595" s="103">
        <v>3849</v>
      </c>
      <c r="B7595" t="s">
        <v>147</v>
      </c>
      <c r="C7595" s="103">
        <v>49</v>
      </c>
      <c r="D7595" s="103">
        <v>11928</v>
      </c>
      <c r="E7595" s="162">
        <v>44365</v>
      </c>
    </row>
    <row r="7596" spans="1:5" x14ac:dyDescent="0.2">
      <c r="A7596" s="103">
        <v>5613</v>
      </c>
      <c r="B7596" t="s">
        <v>104</v>
      </c>
      <c r="C7596" s="103">
        <v>42</v>
      </c>
      <c r="D7596" s="103">
        <v>5011</v>
      </c>
      <c r="E7596" s="162">
        <v>44365</v>
      </c>
    </row>
    <row r="7597" spans="1:5" x14ac:dyDescent="0.2">
      <c r="A7597" s="103">
        <v>3859</v>
      </c>
      <c r="B7597" t="s">
        <v>117</v>
      </c>
      <c r="C7597" s="103">
        <v>39</v>
      </c>
      <c r="D7597" s="103">
        <v>14993</v>
      </c>
      <c r="E7597" s="162">
        <v>44365</v>
      </c>
    </row>
    <row r="7598" spans="1:5" x14ac:dyDescent="0.2">
      <c r="A7598" s="103">
        <v>3751</v>
      </c>
      <c r="B7598" t="s">
        <v>111</v>
      </c>
      <c r="C7598" s="103">
        <v>36</v>
      </c>
      <c r="D7598" s="103">
        <v>13182</v>
      </c>
      <c r="E7598" s="162">
        <v>44365</v>
      </c>
    </row>
    <row r="7599" spans="1:5" x14ac:dyDescent="0.2">
      <c r="A7599" s="103">
        <v>3844</v>
      </c>
      <c r="B7599" t="s">
        <v>130</v>
      </c>
      <c r="C7599" s="103">
        <v>36</v>
      </c>
      <c r="D7599" s="103">
        <v>15097</v>
      </c>
      <c r="E7599" s="162">
        <v>44365</v>
      </c>
    </row>
    <row r="7600" spans="1:5" x14ac:dyDescent="0.2">
      <c r="A7600" s="103">
        <v>3860</v>
      </c>
      <c r="B7600" t="s">
        <v>115</v>
      </c>
      <c r="C7600" s="103">
        <v>34</v>
      </c>
      <c r="D7600" s="103">
        <v>11958</v>
      </c>
      <c r="E7600" s="162">
        <v>44365</v>
      </c>
    </row>
    <row r="7601" spans="1:5" x14ac:dyDescent="0.2">
      <c r="A7601" s="103">
        <v>3765</v>
      </c>
      <c r="B7601" t="s">
        <v>119</v>
      </c>
      <c r="C7601" s="103">
        <v>31</v>
      </c>
      <c r="D7601" s="103">
        <v>14346</v>
      </c>
      <c r="E7601" s="162">
        <v>44365</v>
      </c>
    </row>
    <row r="7602" spans="1:5" x14ac:dyDescent="0.2">
      <c r="A7602" s="103">
        <v>5606</v>
      </c>
      <c r="B7602" t="s">
        <v>108</v>
      </c>
      <c r="C7602" s="103">
        <v>29</v>
      </c>
      <c r="D7602" s="103">
        <v>6531</v>
      </c>
      <c r="E7602" s="162">
        <v>44365</v>
      </c>
    </row>
    <row r="7603" spans="1:5" x14ac:dyDescent="0.2">
      <c r="A7603" s="103">
        <v>3797</v>
      </c>
      <c r="B7603" t="s">
        <v>112</v>
      </c>
      <c r="C7603" s="103">
        <v>28</v>
      </c>
      <c r="D7603" s="103">
        <v>10344</v>
      </c>
      <c r="E7603" s="162">
        <v>44365</v>
      </c>
    </row>
    <row r="7604" spans="1:5" x14ac:dyDescent="0.2">
      <c r="A7604" s="103">
        <v>3737</v>
      </c>
      <c r="B7604" t="s">
        <v>145</v>
      </c>
      <c r="C7604" s="103">
        <v>28</v>
      </c>
      <c r="D7604" s="103">
        <v>12521</v>
      </c>
      <c r="E7604" s="162">
        <v>44365</v>
      </c>
    </row>
    <row r="7605" spans="1:5" x14ac:dyDescent="0.2">
      <c r="A7605" s="103">
        <v>3863</v>
      </c>
      <c r="B7605" t="s">
        <v>133</v>
      </c>
      <c r="C7605" s="103">
        <v>28</v>
      </c>
      <c r="D7605" s="103">
        <v>14361</v>
      </c>
      <c r="E7605" s="162">
        <v>44365</v>
      </c>
    </row>
    <row r="7606" spans="1:5" x14ac:dyDescent="0.2">
      <c r="A7606" s="103">
        <v>3867</v>
      </c>
      <c r="B7606" t="s">
        <v>144</v>
      </c>
      <c r="C7606" s="103">
        <v>27</v>
      </c>
      <c r="D7606" s="103">
        <v>14207</v>
      </c>
      <c r="E7606" s="162">
        <v>44365</v>
      </c>
    </row>
    <row r="7607" spans="1:5" x14ac:dyDescent="0.2">
      <c r="A7607" s="103">
        <v>3718</v>
      </c>
      <c r="B7607" t="s">
        <v>123</v>
      </c>
      <c r="C7607" s="103">
        <v>26</v>
      </c>
      <c r="D7607" s="103">
        <v>13104</v>
      </c>
      <c r="E7607" s="162">
        <v>44365</v>
      </c>
    </row>
    <row r="7608" spans="1:5" x14ac:dyDescent="0.2">
      <c r="A7608" s="103">
        <v>3739</v>
      </c>
      <c r="B7608" t="s">
        <v>141</v>
      </c>
      <c r="C7608" s="103">
        <v>26</v>
      </c>
      <c r="D7608" s="103">
        <v>9334</v>
      </c>
      <c r="E7608" s="162">
        <v>44365</v>
      </c>
    </row>
    <row r="7609" spans="1:5" x14ac:dyDescent="0.2">
      <c r="A7609" s="103">
        <v>3843</v>
      </c>
      <c r="B7609" t="s">
        <v>125</v>
      </c>
      <c r="C7609" s="103">
        <v>25</v>
      </c>
      <c r="D7609" s="103">
        <v>8054</v>
      </c>
      <c r="E7609" s="162">
        <v>44365</v>
      </c>
    </row>
    <row r="7610" spans="1:5" x14ac:dyDescent="0.2">
      <c r="A7610" s="103">
        <v>3752</v>
      </c>
      <c r="B7610" t="s">
        <v>142</v>
      </c>
      <c r="C7610" s="103">
        <v>25</v>
      </c>
      <c r="D7610" s="103">
        <v>10103</v>
      </c>
      <c r="E7610" s="162">
        <v>44365</v>
      </c>
    </row>
    <row r="7611" spans="1:5" x14ac:dyDescent="0.2">
      <c r="A7611" s="103">
        <v>3873</v>
      </c>
      <c r="B7611" t="s">
        <v>132</v>
      </c>
      <c r="C7611" s="103">
        <v>25</v>
      </c>
      <c r="D7611" s="103">
        <v>13169</v>
      </c>
      <c r="E7611" s="162">
        <v>44365</v>
      </c>
    </row>
    <row r="7612" spans="1:5" x14ac:dyDescent="0.2">
      <c r="A7612" s="103">
        <v>3764</v>
      </c>
      <c r="B7612" t="s">
        <v>139</v>
      </c>
      <c r="C7612" s="103">
        <v>24</v>
      </c>
      <c r="D7612" s="103">
        <v>13336</v>
      </c>
      <c r="E7612" s="162">
        <v>44365</v>
      </c>
    </row>
    <row r="7613" spans="1:5" x14ac:dyDescent="0.2">
      <c r="A7613" s="103">
        <v>3824</v>
      </c>
      <c r="B7613" t="s">
        <v>135</v>
      </c>
      <c r="C7613" s="103">
        <v>24</v>
      </c>
      <c r="D7613" s="103">
        <v>11652</v>
      </c>
      <c r="E7613" s="162">
        <v>44365</v>
      </c>
    </row>
    <row r="7614" spans="1:5" x14ac:dyDescent="0.2">
      <c r="A7614" s="103">
        <v>3753</v>
      </c>
      <c r="B7614" t="s">
        <v>129</v>
      </c>
      <c r="C7614" s="103">
        <v>23</v>
      </c>
      <c r="D7614" s="103">
        <v>10356</v>
      </c>
      <c r="E7614" s="162">
        <v>44365</v>
      </c>
    </row>
    <row r="7615" spans="1:5" x14ac:dyDescent="0.2">
      <c r="A7615" s="103">
        <v>3784</v>
      </c>
      <c r="B7615" t="s">
        <v>136</v>
      </c>
      <c r="C7615" s="103">
        <v>22</v>
      </c>
      <c r="D7615" s="103">
        <v>8225</v>
      </c>
      <c r="E7615" s="162">
        <v>44365</v>
      </c>
    </row>
    <row r="7616" spans="1:5" x14ac:dyDescent="0.2">
      <c r="A7616" s="103">
        <v>3842</v>
      </c>
      <c r="B7616" t="s">
        <v>137</v>
      </c>
      <c r="C7616" s="103">
        <v>20</v>
      </c>
      <c r="D7616" s="103">
        <v>7659</v>
      </c>
      <c r="E7616" s="162">
        <v>44365</v>
      </c>
    </row>
    <row r="7617" spans="1:5" x14ac:dyDescent="0.2">
      <c r="A7617" s="103">
        <v>3736</v>
      </c>
      <c r="B7617" t="s">
        <v>146</v>
      </c>
      <c r="C7617" s="103">
        <v>20</v>
      </c>
      <c r="D7617" s="103">
        <v>7303</v>
      </c>
      <c r="E7617" s="162">
        <v>44365</v>
      </c>
    </row>
    <row r="7618" spans="1:5" x14ac:dyDescent="0.2">
      <c r="A7618" s="103">
        <v>5603</v>
      </c>
      <c r="B7618" t="s">
        <v>109</v>
      </c>
      <c r="C7618" s="103">
        <v>20</v>
      </c>
      <c r="D7618" s="103">
        <v>3261</v>
      </c>
      <c r="E7618" s="162">
        <v>44365</v>
      </c>
    </row>
    <row r="7619" spans="1:5" x14ac:dyDescent="0.2">
      <c r="A7619" s="103">
        <v>3723</v>
      </c>
      <c r="B7619" t="s">
        <v>113</v>
      </c>
      <c r="C7619" s="103">
        <v>17</v>
      </c>
      <c r="D7619" s="103">
        <v>7743</v>
      </c>
      <c r="E7619" s="162">
        <v>44365</v>
      </c>
    </row>
    <row r="7620" spans="1:5" x14ac:dyDescent="0.2">
      <c r="A7620" s="103">
        <v>3743</v>
      </c>
      <c r="B7620" t="s">
        <v>131</v>
      </c>
      <c r="C7620" s="103">
        <v>17</v>
      </c>
      <c r="D7620" s="103">
        <v>9874</v>
      </c>
      <c r="E7620" s="162">
        <v>44365</v>
      </c>
    </row>
    <row r="7621" spans="1:5" x14ac:dyDescent="0.2">
      <c r="A7621" s="103">
        <v>5602</v>
      </c>
      <c r="B7621" t="s">
        <v>107</v>
      </c>
      <c r="C7621" s="103">
        <v>17</v>
      </c>
      <c r="D7621" s="103">
        <v>7593</v>
      </c>
      <c r="E7621" s="162">
        <v>44365</v>
      </c>
    </row>
    <row r="7622" spans="1:5" x14ac:dyDescent="0.2">
      <c r="A7622" s="103">
        <v>3767</v>
      </c>
      <c r="B7622" t="s">
        <v>126</v>
      </c>
      <c r="C7622" s="103">
        <v>16</v>
      </c>
      <c r="D7622" s="103">
        <v>4966</v>
      </c>
      <c r="E7622" s="162">
        <v>44365</v>
      </c>
    </row>
    <row r="7623" spans="1:5" x14ac:dyDescent="0.2">
      <c r="A7623" s="103">
        <v>3761</v>
      </c>
      <c r="B7623" t="s">
        <v>140</v>
      </c>
      <c r="C7623" s="103">
        <v>14</v>
      </c>
      <c r="D7623" s="103">
        <v>9390</v>
      </c>
      <c r="E7623" s="162">
        <v>44365</v>
      </c>
    </row>
    <row r="7624" spans="1:5" x14ac:dyDescent="0.2">
      <c r="A7624" s="103">
        <v>5620</v>
      </c>
      <c r="B7624" t="s">
        <v>110</v>
      </c>
      <c r="C7624" s="103">
        <v>14</v>
      </c>
      <c r="D7624" s="103">
        <v>5555</v>
      </c>
      <c r="E7624" s="162">
        <v>44365</v>
      </c>
    </row>
    <row r="7625" spans="1:5" x14ac:dyDescent="0.2">
      <c r="A7625" s="103">
        <v>5605</v>
      </c>
      <c r="B7625" t="s">
        <v>101</v>
      </c>
      <c r="C7625" s="103">
        <v>13</v>
      </c>
      <c r="D7625" s="103">
        <v>11297</v>
      </c>
      <c r="E7625" s="162">
        <v>44365</v>
      </c>
    </row>
    <row r="7626" spans="1:5" x14ac:dyDescent="0.2">
      <c r="A7626" s="103">
        <v>5617</v>
      </c>
      <c r="B7626" t="s">
        <v>103</v>
      </c>
      <c r="C7626" s="103">
        <v>13</v>
      </c>
      <c r="D7626" s="103">
        <v>5021</v>
      </c>
      <c r="E7626" s="162">
        <v>44365</v>
      </c>
    </row>
    <row r="7627" spans="1:5" x14ac:dyDescent="0.2">
      <c r="A7627" s="103">
        <v>5621</v>
      </c>
      <c r="B7627" t="s">
        <v>100</v>
      </c>
      <c r="C7627" s="103">
        <v>12</v>
      </c>
      <c r="D7627" s="103">
        <v>8511</v>
      </c>
      <c r="E7627" s="162">
        <v>44365</v>
      </c>
    </row>
    <row r="7628" spans="1:5" x14ac:dyDescent="0.2">
      <c r="A7628" s="103">
        <v>3783</v>
      </c>
      <c r="B7628" t="s">
        <v>124</v>
      </c>
      <c r="C7628" s="103">
        <v>11</v>
      </c>
      <c r="D7628" s="103">
        <v>3507</v>
      </c>
      <c r="E7628" s="162">
        <v>44365</v>
      </c>
    </row>
    <row r="7629" spans="1:5" x14ac:dyDescent="0.2">
      <c r="A7629" s="103">
        <v>5619</v>
      </c>
      <c r="B7629" t="s">
        <v>102</v>
      </c>
      <c r="C7629" s="103">
        <v>10</v>
      </c>
      <c r="D7629" s="103">
        <v>4654</v>
      </c>
      <c r="E7629" s="162">
        <v>44365</v>
      </c>
    </row>
    <row r="7630" spans="1:5" x14ac:dyDescent="0.2">
      <c r="A7630" s="103">
        <v>3806</v>
      </c>
      <c r="B7630" t="s">
        <v>118</v>
      </c>
      <c r="C7630" s="103">
        <v>9</v>
      </c>
      <c r="D7630" s="103">
        <v>8639</v>
      </c>
      <c r="E7630" s="162">
        <v>44365</v>
      </c>
    </row>
    <row r="7631" spans="1:5" x14ac:dyDescent="0.2">
      <c r="A7631" s="103">
        <v>3742</v>
      </c>
      <c r="B7631" t="s">
        <v>121</v>
      </c>
      <c r="C7631" s="103">
        <v>9</v>
      </c>
      <c r="D7631" s="103">
        <v>3647</v>
      </c>
      <c r="E7631" s="162">
        <v>44365</v>
      </c>
    </row>
    <row r="7632" spans="1:5" x14ac:dyDescent="0.2">
      <c r="A7632" s="103">
        <v>3846</v>
      </c>
      <c r="B7632" t="s">
        <v>120</v>
      </c>
      <c r="C7632" s="103">
        <v>8</v>
      </c>
      <c r="D7632" s="103">
        <v>3314</v>
      </c>
      <c r="E7632" s="162">
        <v>44365</v>
      </c>
    </row>
    <row r="7633" spans="1:5" x14ac:dyDescent="0.2">
      <c r="A7633" s="103">
        <v>3715</v>
      </c>
      <c r="B7633" t="s">
        <v>122</v>
      </c>
      <c r="C7633" s="103">
        <v>8</v>
      </c>
      <c r="D7633" s="103">
        <v>2236</v>
      </c>
      <c r="E7633" s="162">
        <v>44365</v>
      </c>
    </row>
    <row r="7634" spans="1:5" x14ac:dyDescent="0.2">
      <c r="A7634" s="103">
        <v>3760</v>
      </c>
      <c r="B7634" t="s">
        <v>114</v>
      </c>
      <c r="C7634" s="103">
        <v>6</v>
      </c>
      <c r="D7634" s="103">
        <v>1753</v>
      </c>
      <c r="E7634" s="162">
        <v>44365</v>
      </c>
    </row>
    <row r="7635" spans="1:5" x14ac:dyDescent="0.2">
      <c r="A7635" s="103">
        <v>1613</v>
      </c>
      <c r="B7635" t="s">
        <v>84</v>
      </c>
      <c r="C7635" s="103">
        <v>4</v>
      </c>
      <c r="D7635" s="103">
        <v>2657</v>
      </c>
      <c r="E7635" s="162">
        <v>44365</v>
      </c>
    </row>
    <row r="7636" spans="1:5" x14ac:dyDescent="0.2">
      <c r="A7636" s="103">
        <v>1613</v>
      </c>
      <c r="B7636" t="s">
        <v>84</v>
      </c>
      <c r="C7636" s="103">
        <v>54</v>
      </c>
      <c r="D7636" s="103">
        <v>6226</v>
      </c>
      <c r="E7636" s="162">
        <v>44366</v>
      </c>
    </row>
    <row r="7637" spans="1:5" x14ac:dyDescent="0.2">
      <c r="A7637" s="103">
        <v>3795</v>
      </c>
      <c r="B7637" t="s">
        <v>138</v>
      </c>
      <c r="C7637" s="103">
        <v>32</v>
      </c>
      <c r="D7637" s="103">
        <v>16501</v>
      </c>
      <c r="E7637" s="162">
        <v>44366</v>
      </c>
    </row>
    <row r="7638" spans="1:5" x14ac:dyDescent="0.2">
      <c r="A7638" s="103">
        <v>1603</v>
      </c>
      <c r="B7638" t="s">
        <v>89</v>
      </c>
      <c r="C7638" s="103">
        <v>32</v>
      </c>
      <c r="D7638" s="103">
        <v>7391</v>
      </c>
      <c r="E7638" s="162">
        <v>44366</v>
      </c>
    </row>
    <row r="7639" spans="1:5" x14ac:dyDescent="0.2">
      <c r="A7639" s="103">
        <v>3859</v>
      </c>
      <c r="B7639" t="s">
        <v>117</v>
      </c>
      <c r="C7639" s="103">
        <v>23</v>
      </c>
      <c r="D7639" s="103">
        <v>9593</v>
      </c>
      <c r="E7639" s="162">
        <v>44366</v>
      </c>
    </row>
    <row r="7640" spans="1:5" x14ac:dyDescent="0.2">
      <c r="A7640" s="103">
        <v>3752</v>
      </c>
      <c r="B7640" t="s">
        <v>142</v>
      </c>
      <c r="C7640" s="103">
        <v>22</v>
      </c>
      <c r="D7640" s="103">
        <v>9827</v>
      </c>
      <c r="E7640" s="162">
        <v>44366</v>
      </c>
    </row>
    <row r="7641" spans="1:5" x14ac:dyDescent="0.2">
      <c r="A7641" s="103">
        <v>3718</v>
      </c>
      <c r="B7641" t="s">
        <v>123</v>
      </c>
      <c r="C7641" s="103">
        <v>21</v>
      </c>
      <c r="D7641" s="103">
        <v>8495</v>
      </c>
      <c r="E7641" s="162">
        <v>44366</v>
      </c>
    </row>
    <row r="7642" spans="1:5" x14ac:dyDescent="0.2">
      <c r="A7642" s="103">
        <v>3867</v>
      </c>
      <c r="B7642" t="s">
        <v>144</v>
      </c>
      <c r="C7642" s="103">
        <v>20</v>
      </c>
      <c r="D7642" s="103">
        <v>7959</v>
      </c>
      <c r="E7642" s="162">
        <v>44366</v>
      </c>
    </row>
    <row r="7643" spans="1:5" x14ac:dyDescent="0.2">
      <c r="A7643" s="103">
        <v>3842</v>
      </c>
      <c r="B7643" t="s">
        <v>137</v>
      </c>
      <c r="C7643" s="103">
        <v>16</v>
      </c>
      <c r="D7643" s="103">
        <v>8735</v>
      </c>
      <c r="E7643" s="162">
        <v>44366</v>
      </c>
    </row>
    <row r="7644" spans="1:5" x14ac:dyDescent="0.2">
      <c r="A7644" s="103">
        <v>3849</v>
      </c>
      <c r="B7644" t="s">
        <v>147</v>
      </c>
      <c r="C7644" s="103">
        <v>16</v>
      </c>
      <c r="D7644" s="103">
        <v>3394</v>
      </c>
      <c r="E7644" s="162">
        <v>44366</v>
      </c>
    </row>
    <row r="7645" spans="1:5" x14ac:dyDescent="0.2">
      <c r="A7645" s="103">
        <v>3860</v>
      </c>
      <c r="B7645" t="s">
        <v>115</v>
      </c>
      <c r="C7645" s="103">
        <v>15</v>
      </c>
      <c r="D7645" s="103">
        <v>7800</v>
      </c>
      <c r="E7645" s="162">
        <v>44366</v>
      </c>
    </row>
    <row r="7646" spans="1:5" x14ac:dyDescent="0.2">
      <c r="A7646" s="103">
        <v>3743</v>
      </c>
      <c r="B7646" t="s">
        <v>131</v>
      </c>
      <c r="C7646" s="103">
        <v>15</v>
      </c>
      <c r="D7646" s="103">
        <v>8497</v>
      </c>
      <c r="E7646" s="162">
        <v>44366</v>
      </c>
    </row>
    <row r="7647" spans="1:5" x14ac:dyDescent="0.2">
      <c r="A7647" s="103">
        <v>3765</v>
      </c>
      <c r="B7647" t="s">
        <v>119</v>
      </c>
      <c r="C7647" s="103">
        <v>14</v>
      </c>
      <c r="D7647" s="103">
        <v>9253</v>
      </c>
      <c r="E7647" s="162">
        <v>44366</v>
      </c>
    </row>
    <row r="7648" spans="1:5" x14ac:dyDescent="0.2">
      <c r="A7648" s="103">
        <v>3873</v>
      </c>
      <c r="B7648" t="s">
        <v>132</v>
      </c>
      <c r="C7648" s="103">
        <v>14</v>
      </c>
      <c r="D7648" s="103">
        <v>5729</v>
      </c>
      <c r="E7648" s="162">
        <v>44366</v>
      </c>
    </row>
    <row r="7649" spans="1:5" x14ac:dyDescent="0.2">
      <c r="A7649" s="103">
        <v>3843</v>
      </c>
      <c r="B7649" t="s">
        <v>125</v>
      </c>
      <c r="C7649" s="103">
        <v>13</v>
      </c>
      <c r="D7649" s="103">
        <v>7218</v>
      </c>
      <c r="E7649" s="162">
        <v>44366</v>
      </c>
    </row>
    <row r="7650" spans="1:5" x14ac:dyDescent="0.2">
      <c r="A7650" s="103">
        <v>3844</v>
      </c>
      <c r="B7650" t="s">
        <v>130</v>
      </c>
      <c r="C7650" s="103">
        <v>13</v>
      </c>
      <c r="D7650" s="103">
        <v>6233</v>
      </c>
      <c r="E7650" s="162">
        <v>44366</v>
      </c>
    </row>
    <row r="7651" spans="1:5" x14ac:dyDescent="0.2">
      <c r="A7651" s="103">
        <v>3753</v>
      </c>
      <c r="B7651" t="s">
        <v>129</v>
      </c>
      <c r="C7651" s="103">
        <v>11</v>
      </c>
      <c r="D7651" s="103">
        <v>6035</v>
      </c>
      <c r="E7651" s="162">
        <v>44366</v>
      </c>
    </row>
    <row r="7652" spans="1:5" x14ac:dyDescent="0.2">
      <c r="A7652" s="103">
        <v>3722</v>
      </c>
      <c r="B7652" t="s">
        <v>99</v>
      </c>
      <c r="C7652" s="103">
        <v>9</v>
      </c>
      <c r="D7652" s="103">
        <v>3072</v>
      </c>
      <c r="E7652" s="162">
        <v>44366</v>
      </c>
    </row>
    <row r="7653" spans="1:5" x14ac:dyDescent="0.2">
      <c r="A7653" s="103">
        <v>3797</v>
      </c>
      <c r="B7653" t="s">
        <v>112</v>
      </c>
      <c r="C7653" s="103">
        <v>9</v>
      </c>
      <c r="D7653" s="103">
        <v>6852</v>
      </c>
      <c r="E7653" s="162">
        <v>44366</v>
      </c>
    </row>
    <row r="7654" spans="1:5" x14ac:dyDescent="0.2">
      <c r="A7654" s="103">
        <v>3783</v>
      </c>
      <c r="B7654" t="s">
        <v>124</v>
      </c>
      <c r="C7654" s="103">
        <v>6</v>
      </c>
      <c r="D7654" s="103">
        <v>2775</v>
      </c>
      <c r="E7654" s="162">
        <v>44366</v>
      </c>
    </row>
    <row r="7655" spans="1:5" x14ac:dyDescent="0.2">
      <c r="A7655" s="103">
        <v>3760</v>
      </c>
      <c r="B7655" t="s">
        <v>114</v>
      </c>
      <c r="C7655" s="103">
        <v>5</v>
      </c>
      <c r="D7655" s="103">
        <v>1824</v>
      </c>
      <c r="E7655" s="162">
        <v>44366</v>
      </c>
    </row>
    <row r="7656" spans="1:5" x14ac:dyDescent="0.2">
      <c r="A7656" s="103">
        <v>3715</v>
      </c>
      <c r="B7656" t="s">
        <v>122</v>
      </c>
      <c r="C7656" s="103">
        <v>4</v>
      </c>
      <c r="D7656" s="103">
        <v>1591</v>
      </c>
      <c r="E7656" s="162">
        <v>44366</v>
      </c>
    </row>
    <row r="7657" spans="1:5" x14ac:dyDescent="0.2">
      <c r="A7657" s="103">
        <v>3776</v>
      </c>
      <c r="B7657" t="s">
        <v>134</v>
      </c>
      <c r="C7657" s="103">
        <v>3</v>
      </c>
      <c r="D7657" s="103">
        <v>2590</v>
      </c>
      <c r="E7657" s="162">
        <v>44366</v>
      </c>
    </row>
    <row r="7658" spans="1:5" x14ac:dyDescent="0.2">
      <c r="A7658" s="103">
        <v>3767</v>
      </c>
      <c r="B7658" t="s">
        <v>126</v>
      </c>
      <c r="C7658" s="103">
        <v>2</v>
      </c>
      <c r="D7658" s="103">
        <v>463</v>
      </c>
      <c r="E7658" s="162">
        <v>44366</v>
      </c>
    </row>
    <row r="7659" spans="1:5" x14ac:dyDescent="0.2">
      <c r="A7659" s="103">
        <v>3736</v>
      </c>
      <c r="B7659" t="s">
        <v>146</v>
      </c>
      <c r="C7659" s="103">
        <v>2</v>
      </c>
      <c r="D7659" s="103">
        <v>728</v>
      </c>
      <c r="E7659" s="162">
        <v>44366</v>
      </c>
    </row>
    <row r="7660" spans="1:5" x14ac:dyDescent="0.2">
      <c r="A7660" s="103">
        <v>3824</v>
      </c>
      <c r="B7660" t="s">
        <v>135</v>
      </c>
      <c r="C7660" s="103">
        <v>2</v>
      </c>
      <c r="D7660" s="103">
        <v>429</v>
      </c>
      <c r="E7660" s="162">
        <v>44366</v>
      </c>
    </row>
    <row r="7661" spans="1:5" x14ac:dyDescent="0.2">
      <c r="A7661" s="103">
        <v>3787</v>
      </c>
      <c r="B7661" t="s">
        <v>128</v>
      </c>
      <c r="C7661" s="103">
        <v>1</v>
      </c>
      <c r="D7661" s="103">
        <v>1223</v>
      </c>
      <c r="E7661" s="162">
        <v>44366</v>
      </c>
    </row>
    <row r="7662" spans="1:5" x14ac:dyDescent="0.2">
      <c r="A7662" s="103">
        <v>3784</v>
      </c>
      <c r="B7662" t="s">
        <v>136</v>
      </c>
      <c r="C7662" s="103">
        <v>1</v>
      </c>
      <c r="D7662" s="103">
        <v>37</v>
      </c>
      <c r="E7662" s="162">
        <v>44366</v>
      </c>
    </row>
    <row r="7663" spans="1:5" x14ac:dyDescent="0.2">
      <c r="A7663" s="103">
        <v>3761</v>
      </c>
      <c r="B7663" t="s">
        <v>140</v>
      </c>
      <c r="C7663" s="103">
        <v>19</v>
      </c>
      <c r="D7663" s="103">
        <v>5148</v>
      </c>
      <c r="E7663" s="162">
        <v>44367</v>
      </c>
    </row>
    <row r="7664" spans="1:5" x14ac:dyDescent="0.2">
      <c r="A7664" s="103">
        <v>3784</v>
      </c>
      <c r="B7664" t="s">
        <v>136</v>
      </c>
      <c r="C7664" s="103">
        <v>19</v>
      </c>
      <c r="D7664" s="103">
        <v>6972</v>
      </c>
      <c r="E7664" s="162">
        <v>44367</v>
      </c>
    </row>
    <row r="7665" spans="1:5" x14ac:dyDescent="0.2">
      <c r="A7665" s="103">
        <v>3722</v>
      </c>
      <c r="B7665" t="s">
        <v>99</v>
      </c>
      <c r="C7665" s="103">
        <v>16</v>
      </c>
      <c r="D7665" s="103">
        <v>5055</v>
      </c>
      <c r="E7665" s="162">
        <v>44367</v>
      </c>
    </row>
    <row r="7666" spans="1:5" x14ac:dyDescent="0.2">
      <c r="A7666" s="103">
        <v>3767</v>
      </c>
      <c r="B7666" t="s">
        <v>126</v>
      </c>
      <c r="C7666" s="103">
        <v>16</v>
      </c>
      <c r="D7666" s="103">
        <v>5001</v>
      </c>
      <c r="E7666" s="162">
        <v>44367</v>
      </c>
    </row>
    <row r="7667" spans="1:5" x14ac:dyDescent="0.2">
      <c r="A7667" s="103">
        <v>3753</v>
      </c>
      <c r="B7667" t="s">
        <v>129</v>
      </c>
      <c r="C7667" s="103">
        <v>15</v>
      </c>
      <c r="D7667" s="103">
        <v>9697</v>
      </c>
      <c r="E7667" s="162">
        <v>44367</v>
      </c>
    </row>
    <row r="7668" spans="1:5" x14ac:dyDescent="0.2">
      <c r="A7668" s="103">
        <v>3760</v>
      </c>
      <c r="B7668" t="s">
        <v>114</v>
      </c>
      <c r="C7668" s="103">
        <v>14</v>
      </c>
      <c r="D7668" s="103">
        <v>10150</v>
      </c>
      <c r="E7668" s="162">
        <v>44367</v>
      </c>
    </row>
    <row r="7669" spans="1:5" x14ac:dyDescent="0.2">
      <c r="A7669" s="103">
        <v>3776</v>
      </c>
      <c r="B7669" t="s">
        <v>134</v>
      </c>
      <c r="C7669" s="103">
        <v>14</v>
      </c>
      <c r="D7669" s="103">
        <v>8993</v>
      </c>
      <c r="E7669" s="162">
        <v>44367</v>
      </c>
    </row>
    <row r="7670" spans="1:5" x14ac:dyDescent="0.2">
      <c r="A7670" s="103">
        <v>3824</v>
      </c>
      <c r="B7670" t="s">
        <v>135</v>
      </c>
      <c r="C7670" s="103">
        <v>13</v>
      </c>
      <c r="D7670" s="103">
        <v>10164</v>
      </c>
      <c r="E7670" s="162">
        <v>44367</v>
      </c>
    </row>
    <row r="7671" spans="1:5" x14ac:dyDescent="0.2">
      <c r="A7671" s="103">
        <v>3842</v>
      </c>
      <c r="B7671" t="s">
        <v>137</v>
      </c>
      <c r="C7671" s="103">
        <v>12</v>
      </c>
      <c r="D7671" s="103">
        <v>6549</v>
      </c>
      <c r="E7671" s="162">
        <v>44367</v>
      </c>
    </row>
    <row r="7672" spans="1:5" x14ac:dyDescent="0.2">
      <c r="A7672" s="103">
        <v>3723</v>
      </c>
      <c r="B7672" t="s">
        <v>113</v>
      </c>
      <c r="C7672" s="103">
        <v>12</v>
      </c>
      <c r="D7672" s="103">
        <v>6724</v>
      </c>
      <c r="E7672" s="162">
        <v>44367</v>
      </c>
    </row>
    <row r="7673" spans="1:5" x14ac:dyDescent="0.2">
      <c r="A7673" s="103">
        <v>3788</v>
      </c>
      <c r="B7673" t="s">
        <v>127</v>
      </c>
      <c r="C7673" s="103">
        <v>11</v>
      </c>
      <c r="D7673" s="103">
        <v>9670</v>
      </c>
      <c r="E7673" s="162">
        <v>44367</v>
      </c>
    </row>
    <row r="7674" spans="1:5" x14ac:dyDescent="0.2">
      <c r="A7674" s="103">
        <v>3764</v>
      </c>
      <c r="B7674" t="s">
        <v>139</v>
      </c>
      <c r="C7674" s="103">
        <v>11</v>
      </c>
      <c r="D7674" s="103">
        <v>5235</v>
      </c>
      <c r="E7674" s="162">
        <v>44367</v>
      </c>
    </row>
    <row r="7675" spans="1:5" x14ac:dyDescent="0.2">
      <c r="A7675" s="103">
        <v>3737</v>
      </c>
      <c r="B7675" t="s">
        <v>145</v>
      </c>
      <c r="C7675" s="103">
        <v>11</v>
      </c>
      <c r="D7675" s="103">
        <v>6506</v>
      </c>
      <c r="E7675" s="162">
        <v>44367</v>
      </c>
    </row>
    <row r="7676" spans="1:5" x14ac:dyDescent="0.2">
      <c r="A7676" s="103">
        <v>3863</v>
      </c>
      <c r="B7676" t="s">
        <v>133</v>
      </c>
      <c r="C7676" s="103">
        <v>11</v>
      </c>
      <c r="D7676" s="103">
        <v>5401</v>
      </c>
      <c r="E7676" s="162">
        <v>44367</v>
      </c>
    </row>
    <row r="7677" spans="1:5" x14ac:dyDescent="0.2">
      <c r="A7677" s="103">
        <v>3742</v>
      </c>
      <c r="B7677" t="s">
        <v>121</v>
      </c>
      <c r="C7677" s="103">
        <v>10</v>
      </c>
      <c r="D7677" s="103">
        <v>5152</v>
      </c>
      <c r="E7677" s="162">
        <v>44367</v>
      </c>
    </row>
    <row r="7678" spans="1:5" x14ac:dyDescent="0.2">
      <c r="A7678" s="103">
        <v>3751</v>
      </c>
      <c r="B7678" t="s">
        <v>111</v>
      </c>
      <c r="C7678" s="103">
        <v>8</v>
      </c>
      <c r="D7678" s="103">
        <v>4102</v>
      </c>
      <c r="E7678" s="162">
        <v>44367</v>
      </c>
    </row>
    <row r="7679" spans="1:5" x14ac:dyDescent="0.2">
      <c r="A7679" s="103">
        <v>3751</v>
      </c>
      <c r="B7679" t="s">
        <v>111</v>
      </c>
      <c r="C7679" s="103">
        <v>29</v>
      </c>
      <c r="D7679" s="103">
        <v>9313</v>
      </c>
      <c r="E7679" s="162">
        <v>44368</v>
      </c>
    </row>
    <row r="7680" spans="1:5" x14ac:dyDescent="0.2">
      <c r="A7680" s="103">
        <v>3863</v>
      </c>
      <c r="B7680" t="s">
        <v>133</v>
      </c>
      <c r="C7680" s="103">
        <v>29</v>
      </c>
      <c r="D7680" s="103">
        <v>11658</v>
      </c>
      <c r="E7680" s="162">
        <v>44368</v>
      </c>
    </row>
    <row r="7681" spans="1:5" x14ac:dyDescent="0.2">
      <c r="A7681" s="103">
        <v>3737</v>
      </c>
      <c r="B7681" t="s">
        <v>145</v>
      </c>
      <c r="C7681" s="103">
        <v>28</v>
      </c>
      <c r="D7681" s="103">
        <v>11504</v>
      </c>
      <c r="E7681" s="162">
        <v>44368</v>
      </c>
    </row>
    <row r="7682" spans="1:5" x14ac:dyDescent="0.2">
      <c r="A7682" s="103">
        <v>3860</v>
      </c>
      <c r="B7682" t="s">
        <v>115</v>
      </c>
      <c r="C7682" s="103">
        <v>27</v>
      </c>
      <c r="D7682" s="103">
        <v>10044</v>
      </c>
      <c r="E7682" s="162">
        <v>44368</v>
      </c>
    </row>
    <row r="7683" spans="1:5" x14ac:dyDescent="0.2">
      <c r="A7683" s="103">
        <v>3761</v>
      </c>
      <c r="B7683" t="s">
        <v>140</v>
      </c>
      <c r="C7683" s="103">
        <v>27</v>
      </c>
      <c r="D7683" s="103">
        <v>2406</v>
      </c>
      <c r="E7683" s="162">
        <v>44368</v>
      </c>
    </row>
    <row r="7684" spans="1:5" x14ac:dyDescent="0.2">
      <c r="A7684" s="103">
        <v>3723</v>
      </c>
      <c r="B7684" t="s">
        <v>113</v>
      </c>
      <c r="C7684" s="103">
        <v>25</v>
      </c>
      <c r="D7684" s="103">
        <v>9054</v>
      </c>
      <c r="E7684" s="162">
        <v>44368</v>
      </c>
    </row>
    <row r="7685" spans="1:5" x14ac:dyDescent="0.2">
      <c r="A7685" s="103">
        <v>3859</v>
      </c>
      <c r="B7685" t="s">
        <v>117</v>
      </c>
      <c r="C7685" s="103">
        <v>22</v>
      </c>
      <c r="D7685" s="103">
        <v>7414</v>
      </c>
      <c r="E7685" s="162">
        <v>44368</v>
      </c>
    </row>
    <row r="7686" spans="1:5" x14ac:dyDescent="0.2">
      <c r="A7686" s="103">
        <v>3873</v>
      </c>
      <c r="B7686" t="s">
        <v>132</v>
      </c>
      <c r="C7686" s="103">
        <v>22</v>
      </c>
      <c r="D7686" s="103">
        <v>10416</v>
      </c>
      <c r="E7686" s="162">
        <v>44368</v>
      </c>
    </row>
    <row r="7687" spans="1:5" x14ac:dyDescent="0.2">
      <c r="A7687" s="103">
        <v>3795</v>
      </c>
      <c r="B7687" t="s">
        <v>138</v>
      </c>
      <c r="C7687" s="103">
        <v>21</v>
      </c>
      <c r="D7687" s="103">
        <v>9546</v>
      </c>
      <c r="E7687" s="162">
        <v>44368</v>
      </c>
    </row>
    <row r="7688" spans="1:5" x14ac:dyDescent="0.2">
      <c r="A7688" s="103">
        <v>3743</v>
      </c>
      <c r="B7688" t="s">
        <v>131</v>
      </c>
      <c r="C7688" s="103">
        <v>21</v>
      </c>
      <c r="D7688" s="103">
        <v>10499</v>
      </c>
      <c r="E7688" s="162">
        <v>44368</v>
      </c>
    </row>
    <row r="7689" spans="1:5" x14ac:dyDescent="0.2">
      <c r="A7689" s="103">
        <v>3842</v>
      </c>
      <c r="B7689" t="s">
        <v>137</v>
      </c>
      <c r="C7689" s="103">
        <v>20</v>
      </c>
      <c r="D7689" s="103">
        <v>11674</v>
      </c>
      <c r="E7689" s="162">
        <v>44368</v>
      </c>
    </row>
    <row r="7690" spans="1:5" x14ac:dyDescent="0.2">
      <c r="A7690" s="103">
        <v>3788</v>
      </c>
      <c r="B7690" t="s">
        <v>127</v>
      </c>
      <c r="C7690" s="103">
        <v>20</v>
      </c>
      <c r="D7690" s="103">
        <v>7657</v>
      </c>
      <c r="E7690" s="162">
        <v>44368</v>
      </c>
    </row>
    <row r="7691" spans="1:5" x14ac:dyDescent="0.2">
      <c r="A7691" s="103">
        <v>3849</v>
      </c>
      <c r="B7691" t="s">
        <v>147</v>
      </c>
      <c r="C7691" s="103">
        <v>20</v>
      </c>
      <c r="D7691" s="103">
        <v>5228</v>
      </c>
      <c r="E7691" s="162">
        <v>44368</v>
      </c>
    </row>
    <row r="7692" spans="1:5" x14ac:dyDescent="0.2">
      <c r="A7692" s="103">
        <v>3752</v>
      </c>
      <c r="B7692" t="s">
        <v>142</v>
      </c>
      <c r="C7692" s="103">
        <v>19</v>
      </c>
      <c r="D7692" s="103">
        <v>9259</v>
      </c>
      <c r="E7692" s="162">
        <v>44368</v>
      </c>
    </row>
    <row r="7693" spans="1:5" x14ac:dyDescent="0.2">
      <c r="A7693" s="103">
        <v>3797</v>
      </c>
      <c r="B7693" t="s">
        <v>112</v>
      </c>
      <c r="C7693" s="103">
        <v>18</v>
      </c>
      <c r="D7693" s="103">
        <v>6955</v>
      </c>
      <c r="E7693" s="162">
        <v>44368</v>
      </c>
    </row>
    <row r="7694" spans="1:5" x14ac:dyDescent="0.2">
      <c r="A7694" s="103">
        <v>3867</v>
      </c>
      <c r="B7694" t="s">
        <v>144</v>
      </c>
      <c r="C7694" s="103">
        <v>16</v>
      </c>
      <c r="D7694" s="103">
        <v>4929</v>
      </c>
      <c r="E7694" s="162">
        <v>44368</v>
      </c>
    </row>
    <row r="7695" spans="1:5" x14ac:dyDescent="0.2">
      <c r="A7695" s="103">
        <v>3844</v>
      </c>
      <c r="B7695" t="s">
        <v>130</v>
      </c>
      <c r="C7695" s="103">
        <v>15</v>
      </c>
      <c r="D7695" s="103">
        <v>12921</v>
      </c>
      <c r="E7695" s="162">
        <v>44368</v>
      </c>
    </row>
    <row r="7696" spans="1:5" x14ac:dyDescent="0.2">
      <c r="A7696" s="103">
        <v>3764</v>
      </c>
      <c r="B7696" t="s">
        <v>139</v>
      </c>
      <c r="C7696" s="103">
        <v>15</v>
      </c>
      <c r="D7696" s="103">
        <v>7176</v>
      </c>
      <c r="E7696" s="162">
        <v>44368</v>
      </c>
    </row>
    <row r="7697" spans="1:5" x14ac:dyDescent="0.2">
      <c r="A7697" s="103">
        <v>3806</v>
      </c>
      <c r="B7697" t="s">
        <v>118</v>
      </c>
      <c r="C7697" s="103">
        <v>14</v>
      </c>
      <c r="D7697" s="103">
        <v>6748</v>
      </c>
      <c r="E7697" s="162">
        <v>44368</v>
      </c>
    </row>
    <row r="7698" spans="1:5" x14ac:dyDescent="0.2">
      <c r="A7698" s="103">
        <v>3753</v>
      </c>
      <c r="B7698" t="s">
        <v>129</v>
      </c>
      <c r="C7698" s="103">
        <v>13</v>
      </c>
      <c r="D7698" s="103">
        <v>5073</v>
      </c>
      <c r="E7698" s="162">
        <v>44368</v>
      </c>
    </row>
    <row r="7699" spans="1:5" x14ac:dyDescent="0.2">
      <c r="A7699" s="103">
        <v>3843</v>
      </c>
      <c r="B7699" t="s">
        <v>125</v>
      </c>
      <c r="C7699" s="103">
        <v>12</v>
      </c>
      <c r="D7699" s="103">
        <v>7821</v>
      </c>
      <c r="E7699" s="162">
        <v>44368</v>
      </c>
    </row>
    <row r="7700" spans="1:5" x14ac:dyDescent="0.2">
      <c r="A7700" s="103">
        <v>3765</v>
      </c>
      <c r="B7700" t="s">
        <v>119</v>
      </c>
      <c r="C7700" s="103">
        <v>12</v>
      </c>
      <c r="D7700" s="103">
        <v>11437</v>
      </c>
      <c r="E7700" s="162">
        <v>44368</v>
      </c>
    </row>
    <row r="7701" spans="1:5" x14ac:dyDescent="0.2">
      <c r="A7701" s="103">
        <v>3783</v>
      </c>
      <c r="B7701" t="s">
        <v>124</v>
      </c>
      <c r="C7701" s="103">
        <v>11</v>
      </c>
      <c r="D7701" s="103">
        <v>3186</v>
      </c>
      <c r="E7701" s="162">
        <v>44368</v>
      </c>
    </row>
    <row r="7702" spans="1:5" x14ac:dyDescent="0.2">
      <c r="A7702" s="103">
        <v>3722</v>
      </c>
      <c r="B7702" t="s">
        <v>99</v>
      </c>
      <c r="C7702" s="103">
        <v>10</v>
      </c>
      <c r="D7702" s="103">
        <v>3127</v>
      </c>
      <c r="E7702" s="162">
        <v>44368</v>
      </c>
    </row>
    <row r="7703" spans="1:5" x14ac:dyDescent="0.2">
      <c r="A7703" s="103">
        <v>3846</v>
      </c>
      <c r="B7703" t="s">
        <v>120</v>
      </c>
      <c r="C7703" s="103">
        <v>9</v>
      </c>
      <c r="D7703" s="103">
        <v>5996</v>
      </c>
      <c r="E7703" s="162">
        <v>44368</v>
      </c>
    </row>
    <row r="7704" spans="1:5" x14ac:dyDescent="0.2">
      <c r="A7704" s="103">
        <v>3760</v>
      </c>
      <c r="B7704" t="s">
        <v>114</v>
      </c>
      <c r="C7704" s="103">
        <v>8</v>
      </c>
      <c r="D7704" s="103">
        <v>3221</v>
      </c>
      <c r="E7704" s="162">
        <v>44368</v>
      </c>
    </row>
    <row r="7705" spans="1:5" x14ac:dyDescent="0.2">
      <c r="A7705" s="103">
        <v>3739</v>
      </c>
      <c r="B7705" t="s">
        <v>141</v>
      </c>
      <c r="C7705" s="103">
        <v>8</v>
      </c>
      <c r="D7705" s="103">
        <v>5294</v>
      </c>
      <c r="E7705" s="162">
        <v>44368</v>
      </c>
    </row>
    <row r="7706" spans="1:5" x14ac:dyDescent="0.2">
      <c r="A7706" s="103">
        <v>1613</v>
      </c>
      <c r="B7706" t="s">
        <v>84</v>
      </c>
      <c r="C7706" s="103">
        <v>7</v>
      </c>
      <c r="D7706" s="103">
        <v>2535</v>
      </c>
      <c r="E7706" s="162">
        <v>44368</v>
      </c>
    </row>
    <row r="7707" spans="1:5" x14ac:dyDescent="0.2">
      <c r="A7707" s="103">
        <v>3787</v>
      </c>
      <c r="B7707" t="s">
        <v>128</v>
      </c>
      <c r="C7707" s="103">
        <v>6</v>
      </c>
      <c r="D7707" s="103">
        <v>3914</v>
      </c>
      <c r="E7707" s="162">
        <v>44368</v>
      </c>
    </row>
    <row r="7708" spans="1:5" x14ac:dyDescent="0.2">
      <c r="A7708" s="103">
        <v>3824</v>
      </c>
      <c r="B7708" t="s">
        <v>135</v>
      </c>
      <c r="C7708" s="103">
        <v>6</v>
      </c>
      <c r="D7708" s="103">
        <v>2031</v>
      </c>
      <c r="E7708" s="162">
        <v>44368</v>
      </c>
    </row>
    <row r="7709" spans="1:5" x14ac:dyDescent="0.2">
      <c r="A7709" s="103">
        <v>3784</v>
      </c>
      <c r="B7709" t="s">
        <v>136</v>
      </c>
      <c r="C7709" s="103">
        <v>5</v>
      </c>
      <c r="D7709" s="103">
        <v>3241</v>
      </c>
      <c r="E7709" s="162">
        <v>44368</v>
      </c>
    </row>
    <row r="7710" spans="1:5" x14ac:dyDescent="0.2">
      <c r="A7710" s="103">
        <v>3736</v>
      </c>
      <c r="B7710" t="s">
        <v>146</v>
      </c>
      <c r="C7710" s="103">
        <v>4</v>
      </c>
      <c r="D7710" s="103">
        <v>2631</v>
      </c>
      <c r="E7710" s="162">
        <v>44368</v>
      </c>
    </row>
    <row r="7711" spans="1:5" x14ac:dyDescent="0.2">
      <c r="A7711" s="103">
        <v>3715</v>
      </c>
      <c r="B7711" t="s">
        <v>122</v>
      </c>
      <c r="C7711" s="103">
        <v>1</v>
      </c>
      <c r="D7711" s="103">
        <v>755</v>
      </c>
      <c r="E7711" s="162">
        <v>44368</v>
      </c>
    </row>
    <row r="7712" spans="1:5" x14ac:dyDescent="0.2">
      <c r="A7712" s="103">
        <v>3844</v>
      </c>
      <c r="B7712" t="s">
        <v>130</v>
      </c>
      <c r="C7712" s="103">
        <v>46</v>
      </c>
      <c r="D7712" s="103">
        <v>16302</v>
      </c>
      <c r="E7712" s="162">
        <v>44369</v>
      </c>
    </row>
    <row r="7713" spans="1:5" x14ac:dyDescent="0.2">
      <c r="A7713" s="103">
        <v>3795</v>
      </c>
      <c r="B7713" t="s">
        <v>138</v>
      </c>
      <c r="C7713" s="103">
        <v>35</v>
      </c>
      <c r="D7713" s="103">
        <v>13589</v>
      </c>
      <c r="E7713" s="162">
        <v>44369</v>
      </c>
    </row>
    <row r="7714" spans="1:5" x14ac:dyDescent="0.2">
      <c r="A7714" s="103">
        <v>5603</v>
      </c>
      <c r="B7714" t="s">
        <v>109</v>
      </c>
      <c r="C7714" s="103">
        <v>34</v>
      </c>
      <c r="D7714" s="103">
        <v>5933</v>
      </c>
      <c r="E7714" s="162">
        <v>44369</v>
      </c>
    </row>
    <row r="7715" spans="1:5" x14ac:dyDescent="0.2">
      <c r="A7715" s="103">
        <v>5614</v>
      </c>
      <c r="B7715" t="s">
        <v>106</v>
      </c>
      <c r="C7715" s="103">
        <v>33</v>
      </c>
      <c r="D7715" s="103">
        <v>7783</v>
      </c>
      <c r="E7715" s="162">
        <v>44369</v>
      </c>
    </row>
    <row r="7716" spans="1:5" x14ac:dyDescent="0.2">
      <c r="A7716" s="103">
        <v>3752</v>
      </c>
      <c r="B7716" t="s">
        <v>142</v>
      </c>
      <c r="C7716" s="103">
        <v>32</v>
      </c>
      <c r="D7716" s="103">
        <v>12983</v>
      </c>
      <c r="E7716" s="162">
        <v>44369</v>
      </c>
    </row>
    <row r="7717" spans="1:5" x14ac:dyDescent="0.2">
      <c r="A7717" s="103">
        <v>3824</v>
      </c>
      <c r="B7717" t="s">
        <v>135</v>
      </c>
      <c r="C7717" s="103">
        <v>32</v>
      </c>
      <c r="D7717" s="103">
        <v>11935</v>
      </c>
      <c r="E7717" s="162">
        <v>44369</v>
      </c>
    </row>
    <row r="7718" spans="1:5" x14ac:dyDescent="0.2">
      <c r="A7718" s="103">
        <v>3843</v>
      </c>
      <c r="B7718" t="s">
        <v>125</v>
      </c>
      <c r="C7718" s="103">
        <v>31</v>
      </c>
      <c r="D7718" s="103">
        <v>12644</v>
      </c>
      <c r="E7718" s="162">
        <v>44369</v>
      </c>
    </row>
    <row r="7719" spans="1:5" x14ac:dyDescent="0.2">
      <c r="A7719" s="103">
        <v>3751</v>
      </c>
      <c r="B7719" t="s">
        <v>111</v>
      </c>
      <c r="C7719" s="103">
        <v>31</v>
      </c>
      <c r="D7719" s="103">
        <v>9881</v>
      </c>
      <c r="E7719" s="162">
        <v>44369</v>
      </c>
    </row>
    <row r="7720" spans="1:5" x14ac:dyDescent="0.2">
      <c r="A7720" s="103">
        <v>3873</v>
      </c>
      <c r="B7720" t="s">
        <v>132</v>
      </c>
      <c r="C7720" s="103">
        <v>30</v>
      </c>
      <c r="D7720" s="103">
        <v>14391</v>
      </c>
      <c r="E7720" s="162">
        <v>44369</v>
      </c>
    </row>
    <row r="7721" spans="1:5" x14ac:dyDescent="0.2">
      <c r="A7721" s="103">
        <v>3787</v>
      </c>
      <c r="B7721" t="s">
        <v>128</v>
      </c>
      <c r="C7721" s="103">
        <v>29</v>
      </c>
      <c r="D7721" s="103">
        <v>11683</v>
      </c>
      <c r="E7721" s="162">
        <v>44369</v>
      </c>
    </row>
    <row r="7722" spans="1:5" x14ac:dyDescent="0.2">
      <c r="A7722" s="103">
        <v>3764</v>
      </c>
      <c r="B7722" t="s">
        <v>139</v>
      </c>
      <c r="C7722" s="103">
        <v>29</v>
      </c>
      <c r="D7722" s="103">
        <v>14044</v>
      </c>
      <c r="E7722" s="162">
        <v>44369</v>
      </c>
    </row>
    <row r="7723" spans="1:5" x14ac:dyDescent="0.2">
      <c r="A7723" s="103">
        <v>3737</v>
      </c>
      <c r="B7723" t="s">
        <v>145</v>
      </c>
      <c r="C7723" s="103">
        <v>29</v>
      </c>
      <c r="D7723" s="103">
        <v>15536</v>
      </c>
      <c r="E7723" s="162">
        <v>44369</v>
      </c>
    </row>
    <row r="7724" spans="1:5" x14ac:dyDescent="0.2">
      <c r="A7724" s="103">
        <v>5602</v>
      </c>
      <c r="B7724" t="s">
        <v>107</v>
      </c>
      <c r="C7724" s="103">
        <v>29</v>
      </c>
      <c r="D7724" s="103">
        <v>10473</v>
      </c>
      <c r="E7724" s="162">
        <v>44369</v>
      </c>
    </row>
    <row r="7725" spans="1:5" x14ac:dyDescent="0.2">
      <c r="A7725" s="103">
        <v>5606</v>
      </c>
      <c r="B7725" t="s">
        <v>108</v>
      </c>
      <c r="C7725" s="103">
        <v>29</v>
      </c>
      <c r="D7725" s="103">
        <v>5654</v>
      </c>
      <c r="E7725" s="162">
        <v>44369</v>
      </c>
    </row>
    <row r="7726" spans="1:5" x14ac:dyDescent="0.2">
      <c r="A7726" s="103">
        <v>3859</v>
      </c>
      <c r="B7726" t="s">
        <v>117</v>
      </c>
      <c r="C7726" s="103">
        <v>26</v>
      </c>
      <c r="D7726" s="103">
        <v>18301</v>
      </c>
      <c r="E7726" s="162">
        <v>44369</v>
      </c>
    </row>
    <row r="7727" spans="1:5" x14ac:dyDescent="0.2">
      <c r="A7727" s="103">
        <v>3797</v>
      </c>
      <c r="B7727" t="s">
        <v>112</v>
      </c>
      <c r="C7727" s="103">
        <v>24</v>
      </c>
      <c r="D7727" s="103">
        <v>8973</v>
      </c>
      <c r="E7727" s="162">
        <v>44369</v>
      </c>
    </row>
    <row r="7728" spans="1:5" x14ac:dyDescent="0.2">
      <c r="A7728" s="103">
        <v>3863</v>
      </c>
      <c r="B7728" t="s">
        <v>133</v>
      </c>
      <c r="C7728" s="103">
        <v>24</v>
      </c>
      <c r="D7728" s="103">
        <v>10396</v>
      </c>
      <c r="E7728" s="162">
        <v>44369</v>
      </c>
    </row>
    <row r="7729" spans="1:5" x14ac:dyDescent="0.2">
      <c r="A7729" s="103">
        <v>3723</v>
      </c>
      <c r="B7729" t="s">
        <v>113</v>
      </c>
      <c r="C7729" s="103">
        <v>23</v>
      </c>
      <c r="D7729" s="103">
        <v>13292</v>
      </c>
      <c r="E7729" s="162">
        <v>44369</v>
      </c>
    </row>
    <row r="7730" spans="1:5" x14ac:dyDescent="0.2">
      <c r="A7730" s="103">
        <v>3736</v>
      </c>
      <c r="B7730" t="s">
        <v>146</v>
      </c>
      <c r="C7730" s="103">
        <v>23</v>
      </c>
      <c r="D7730" s="103">
        <v>6428</v>
      </c>
      <c r="E7730" s="162">
        <v>44369</v>
      </c>
    </row>
    <row r="7731" spans="1:5" x14ac:dyDescent="0.2">
      <c r="A7731" s="103">
        <v>3767</v>
      </c>
      <c r="B7731" t="s">
        <v>126</v>
      </c>
      <c r="C7731" s="103">
        <v>21</v>
      </c>
      <c r="D7731" s="103">
        <v>9616</v>
      </c>
      <c r="E7731" s="162">
        <v>44369</v>
      </c>
    </row>
    <row r="7732" spans="1:5" x14ac:dyDescent="0.2">
      <c r="A7732" s="103">
        <v>5619</v>
      </c>
      <c r="B7732" t="s">
        <v>102</v>
      </c>
      <c r="C7732" s="103">
        <v>21</v>
      </c>
      <c r="D7732" s="103">
        <v>11197</v>
      </c>
      <c r="E7732" s="162">
        <v>44369</v>
      </c>
    </row>
    <row r="7733" spans="1:5" x14ac:dyDescent="0.2">
      <c r="A7733" s="103">
        <v>3715</v>
      </c>
      <c r="B7733" t="s">
        <v>122</v>
      </c>
      <c r="C7733" s="103">
        <v>21</v>
      </c>
      <c r="D7733" s="103">
        <v>8038</v>
      </c>
      <c r="E7733" s="162">
        <v>44369</v>
      </c>
    </row>
    <row r="7734" spans="1:5" x14ac:dyDescent="0.2">
      <c r="A7734" s="103">
        <v>3788</v>
      </c>
      <c r="B7734" t="s">
        <v>127</v>
      </c>
      <c r="C7734" s="103">
        <v>20</v>
      </c>
      <c r="D7734" s="103">
        <v>14520</v>
      </c>
      <c r="E7734" s="162">
        <v>44369</v>
      </c>
    </row>
    <row r="7735" spans="1:5" x14ac:dyDescent="0.2">
      <c r="A7735" s="103">
        <v>5605</v>
      </c>
      <c r="B7735" t="s">
        <v>101</v>
      </c>
      <c r="C7735" s="103">
        <v>20</v>
      </c>
      <c r="D7735" s="103">
        <v>14912</v>
      </c>
      <c r="E7735" s="162">
        <v>44369</v>
      </c>
    </row>
    <row r="7736" spans="1:5" x14ac:dyDescent="0.2">
      <c r="A7736" s="103">
        <v>3739</v>
      </c>
      <c r="B7736" t="s">
        <v>141</v>
      </c>
      <c r="C7736" s="103">
        <v>20</v>
      </c>
      <c r="D7736" s="103">
        <v>6863</v>
      </c>
      <c r="E7736" s="162">
        <v>44369</v>
      </c>
    </row>
    <row r="7737" spans="1:5" x14ac:dyDescent="0.2">
      <c r="A7737" s="103">
        <v>3806</v>
      </c>
      <c r="B7737" t="s">
        <v>118</v>
      </c>
      <c r="C7737" s="103">
        <v>20</v>
      </c>
      <c r="D7737" s="103">
        <v>16088</v>
      </c>
      <c r="E7737" s="162">
        <v>44369</v>
      </c>
    </row>
    <row r="7738" spans="1:5" x14ac:dyDescent="0.2">
      <c r="A7738" s="103">
        <v>3742</v>
      </c>
      <c r="B7738" t="s">
        <v>121</v>
      </c>
      <c r="C7738" s="103">
        <v>20</v>
      </c>
      <c r="D7738" s="103">
        <v>10442</v>
      </c>
      <c r="E7738" s="162">
        <v>44369</v>
      </c>
    </row>
    <row r="7739" spans="1:5" x14ac:dyDescent="0.2">
      <c r="A7739" s="103">
        <v>5617</v>
      </c>
      <c r="B7739" t="s">
        <v>103</v>
      </c>
      <c r="C7739" s="103">
        <v>19</v>
      </c>
      <c r="D7739" s="103">
        <v>8839</v>
      </c>
      <c r="E7739" s="162">
        <v>44369</v>
      </c>
    </row>
    <row r="7740" spans="1:5" x14ac:dyDescent="0.2">
      <c r="A7740" s="103">
        <v>3783</v>
      </c>
      <c r="B7740" t="s">
        <v>124</v>
      </c>
      <c r="C7740" s="103">
        <v>18</v>
      </c>
      <c r="D7740" s="103">
        <v>10276</v>
      </c>
      <c r="E7740" s="162">
        <v>44369</v>
      </c>
    </row>
    <row r="7741" spans="1:5" x14ac:dyDescent="0.2">
      <c r="A7741" s="103">
        <v>3722</v>
      </c>
      <c r="B7741" t="s">
        <v>99</v>
      </c>
      <c r="C7741" s="103">
        <v>17</v>
      </c>
      <c r="D7741" s="103">
        <v>10745</v>
      </c>
      <c r="E7741" s="162">
        <v>44369</v>
      </c>
    </row>
    <row r="7742" spans="1:5" x14ac:dyDescent="0.2">
      <c r="A7742" s="103">
        <v>3760</v>
      </c>
      <c r="B7742" t="s">
        <v>114</v>
      </c>
      <c r="C7742" s="103">
        <v>17</v>
      </c>
      <c r="D7742" s="103">
        <v>13342</v>
      </c>
      <c r="E7742" s="162">
        <v>44369</v>
      </c>
    </row>
    <row r="7743" spans="1:5" x14ac:dyDescent="0.2">
      <c r="A7743" s="103">
        <v>3846</v>
      </c>
      <c r="B7743" t="s">
        <v>120</v>
      </c>
      <c r="C7743" s="103">
        <v>17</v>
      </c>
      <c r="D7743" s="103">
        <v>9480</v>
      </c>
      <c r="E7743" s="162">
        <v>44369</v>
      </c>
    </row>
    <row r="7744" spans="1:5" x14ac:dyDescent="0.2">
      <c r="A7744" s="103">
        <v>5621</v>
      </c>
      <c r="B7744" t="s">
        <v>100</v>
      </c>
      <c r="C7744" s="103">
        <v>15</v>
      </c>
      <c r="D7744" s="103">
        <v>10298</v>
      </c>
      <c r="E7744" s="162">
        <v>44369</v>
      </c>
    </row>
    <row r="7745" spans="1:5" x14ac:dyDescent="0.2">
      <c r="A7745" s="103">
        <v>1613</v>
      </c>
      <c r="B7745" t="s">
        <v>84</v>
      </c>
      <c r="C7745" s="103">
        <v>10</v>
      </c>
      <c r="D7745" s="103">
        <v>2173</v>
      </c>
      <c r="E7745" s="162">
        <v>44369</v>
      </c>
    </row>
    <row r="7746" spans="1:5" x14ac:dyDescent="0.2">
      <c r="A7746" s="103">
        <v>1603</v>
      </c>
      <c r="B7746" t="s">
        <v>89</v>
      </c>
      <c r="C7746" s="103">
        <v>7</v>
      </c>
      <c r="D7746" s="103">
        <v>2198</v>
      </c>
      <c r="E7746" s="162">
        <v>44369</v>
      </c>
    </row>
    <row r="7747" spans="1:5" x14ac:dyDescent="0.2">
      <c r="A7747" s="103">
        <v>3753</v>
      </c>
      <c r="B7747" t="s">
        <v>129</v>
      </c>
      <c r="C7747" s="103">
        <v>1</v>
      </c>
      <c r="D7747" s="103">
        <v>230</v>
      </c>
      <c r="E7747" s="162">
        <v>44369</v>
      </c>
    </row>
    <row r="7748" spans="1:5" x14ac:dyDescent="0.2">
      <c r="A7748" s="103">
        <v>3844</v>
      </c>
      <c r="B7748" t="s">
        <v>130</v>
      </c>
      <c r="C7748" s="103">
        <v>37</v>
      </c>
      <c r="D7748" s="103">
        <v>12469</v>
      </c>
      <c r="E7748" s="162">
        <v>44370</v>
      </c>
    </row>
    <row r="7749" spans="1:5" x14ac:dyDescent="0.2">
      <c r="A7749" s="103">
        <v>5603</v>
      </c>
      <c r="B7749" t="s">
        <v>109</v>
      </c>
      <c r="C7749" s="103">
        <v>36</v>
      </c>
      <c r="D7749" s="103">
        <v>5162</v>
      </c>
      <c r="E7749" s="162">
        <v>44370</v>
      </c>
    </row>
    <row r="7750" spans="1:5" x14ac:dyDescent="0.2">
      <c r="A7750" s="103">
        <v>3765</v>
      </c>
      <c r="B7750" t="s">
        <v>119</v>
      </c>
      <c r="C7750" s="103">
        <v>31</v>
      </c>
      <c r="D7750" s="103">
        <v>13737</v>
      </c>
      <c r="E7750" s="162">
        <v>44370</v>
      </c>
    </row>
    <row r="7751" spans="1:5" x14ac:dyDescent="0.2">
      <c r="A7751" s="103">
        <v>3751</v>
      </c>
      <c r="B7751" t="s">
        <v>111</v>
      </c>
      <c r="C7751" s="103">
        <v>28</v>
      </c>
      <c r="D7751" s="103">
        <v>7231</v>
      </c>
      <c r="E7751" s="162">
        <v>44370</v>
      </c>
    </row>
    <row r="7752" spans="1:5" x14ac:dyDescent="0.2">
      <c r="A7752" s="103">
        <v>3723</v>
      </c>
      <c r="B7752" t="s">
        <v>113</v>
      </c>
      <c r="C7752" s="103">
        <v>27</v>
      </c>
      <c r="D7752" s="103">
        <v>9358</v>
      </c>
      <c r="E7752" s="162">
        <v>44370</v>
      </c>
    </row>
    <row r="7753" spans="1:5" x14ac:dyDescent="0.2">
      <c r="A7753" s="103">
        <v>5615</v>
      </c>
      <c r="B7753" t="s">
        <v>105</v>
      </c>
      <c r="C7753" s="103">
        <v>26</v>
      </c>
      <c r="D7753" s="103">
        <v>8318</v>
      </c>
      <c r="E7753" s="162">
        <v>44370</v>
      </c>
    </row>
    <row r="7754" spans="1:5" x14ac:dyDescent="0.2">
      <c r="A7754" s="103">
        <v>3842</v>
      </c>
      <c r="B7754" t="s">
        <v>137</v>
      </c>
      <c r="C7754" s="103">
        <v>25</v>
      </c>
      <c r="D7754" s="103">
        <v>8908</v>
      </c>
      <c r="E7754" s="162">
        <v>44370</v>
      </c>
    </row>
    <row r="7755" spans="1:5" x14ac:dyDescent="0.2">
      <c r="A7755" s="103">
        <v>3753</v>
      </c>
      <c r="B7755" t="s">
        <v>129</v>
      </c>
      <c r="C7755" s="103">
        <v>25</v>
      </c>
      <c r="D7755" s="103">
        <v>10293</v>
      </c>
      <c r="E7755" s="162">
        <v>44370</v>
      </c>
    </row>
    <row r="7756" spans="1:5" x14ac:dyDescent="0.2">
      <c r="A7756" s="103">
        <v>5614</v>
      </c>
      <c r="B7756" t="s">
        <v>106</v>
      </c>
      <c r="C7756" s="103">
        <v>25</v>
      </c>
      <c r="D7756" s="103">
        <v>5252</v>
      </c>
      <c r="E7756" s="162">
        <v>44370</v>
      </c>
    </row>
    <row r="7757" spans="1:5" x14ac:dyDescent="0.2">
      <c r="A7757" s="103">
        <v>3867</v>
      </c>
      <c r="B7757" t="s">
        <v>144</v>
      </c>
      <c r="C7757" s="103">
        <v>23</v>
      </c>
      <c r="D7757" s="103">
        <v>8201</v>
      </c>
      <c r="E7757" s="162">
        <v>44370</v>
      </c>
    </row>
    <row r="7758" spans="1:5" x14ac:dyDescent="0.2">
      <c r="A7758" s="103">
        <v>3859</v>
      </c>
      <c r="B7758" t="s">
        <v>117</v>
      </c>
      <c r="C7758" s="103">
        <v>22</v>
      </c>
      <c r="D7758" s="103">
        <v>10350</v>
      </c>
      <c r="E7758" s="162">
        <v>44370</v>
      </c>
    </row>
    <row r="7759" spans="1:5" x14ac:dyDescent="0.2">
      <c r="A7759" s="103">
        <v>3737</v>
      </c>
      <c r="B7759" t="s">
        <v>145</v>
      </c>
      <c r="C7759" s="103">
        <v>22</v>
      </c>
      <c r="D7759" s="103">
        <v>9655</v>
      </c>
      <c r="E7759" s="162">
        <v>44370</v>
      </c>
    </row>
    <row r="7760" spans="1:5" x14ac:dyDescent="0.2">
      <c r="A7760" s="103">
        <v>3736</v>
      </c>
      <c r="B7760" t="s">
        <v>146</v>
      </c>
      <c r="C7760" s="103">
        <v>22</v>
      </c>
      <c r="D7760" s="103">
        <v>7318</v>
      </c>
      <c r="E7760" s="162">
        <v>44370</v>
      </c>
    </row>
    <row r="7761" spans="1:5" x14ac:dyDescent="0.2">
      <c r="A7761" s="103">
        <v>5606</v>
      </c>
      <c r="B7761" t="s">
        <v>108</v>
      </c>
      <c r="C7761" s="103">
        <v>22</v>
      </c>
      <c r="D7761" s="103">
        <v>3855</v>
      </c>
      <c r="E7761" s="162">
        <v>44370</v>
      </c>
    </row>
    <row r="7762" spans="1:5" x14ac:dyDescent="0.2">
      <c r="A7762" s="103">
        <v>3743</v>
      </c>
      <c r="B7762" t="s">
        <v>131</v>
      </c>
      <c r="C7762" s="103">
        <v>21</v>
      </c>
      <c r="D7762" s="103">
        <v>12432</v>
      </c>
      <c r="E7762" s="162">
        <v>44370</v>
      </c>
    </row>
    <row r="7763" spans="1:5" x14ac:dyDescent="0.2">
      <c r="A7763" s="103">
        <v>5602</v>
      </c>
      <c r="B7763" t="s">
        <v>107</v>
      </c>
      <c r="C7763" s="103">
        <v>20</v>
      </c>
      <c r="D7763" s="103">
        <v>4769</v>
      </c>
      <c r="E7763" s="162">
        <v>44370</v>
      </c>
    </row>
    <row r="7764" spans="1:5" x14ac:dyDescent="0.2">
      <c r="A7764" s="103">
        <v>3722</v>
      </c>
      <c r="B7764" t="s">
        <v>99</v>
      </c>
      <c r="C7764" s="103">
        <v>19</v>
      </c>
      <c r="D7764" s="103">
        <v>4857</v>
      </c>
      <c r="E7764" s="162">
        <v>44370</v>
      </c>
    </row>
    <row r="7765" spans="1:5" x14ac:dyDescent="0.2">
      <c r="A7765" s="103">
        <v>3764</v>
      </c>
      <c r="B7765" t="s">
        <v>139</v>
      </c>
      <c r="C7765" s="103">
        <v>19</v>
      </c>
      <c r="D7765" s="103">
        <v>8065</v>
      </c>
      <c r="E7765" s="162">
        <v>44370</v>
      </c>
    </row>
    <row r="7766" spans="1:5" x14ac:dyDescent="0.2">
      <c r="A7766" s="103">
        <v>3784</v>
      </c>
      <c r="B7766" t="s">
        <v>136</v>
      </c>
      <c r="C7766" s="103">
        <v>19</v>
      </c>
      <c r="D7766" s="103">
        <v>7280</v>
      </c>
      <c r="E7766" s="162">
        <v>44370</v>
      </c>
    </row>
    <row r="7767" spans="1:5" x14ac:dyDescent="0.2">
      <c r="A7767" s="103">
        <v>3718</v>
      </c>
      <c r="B7767" t="s">
        <v>123</v>
      </c>
      <c r="C7767" s="103">
        <v>17</v>
      </c>
      <c r="D7767" s="103">
        <v>7652</v>
      </c>
      <c r="E7767" s="162">
        <v>44370</v>
      </c>
    </row>
    <row r="7768" spans="1:5" x14ac:dyDescent="0.2">
      <c r="A7768" s="103">
        <v>3843</v>
      </c>
      <c r="B7768" t="s">
        <v>125</v>
      </c>
      <c r="C7768" s="103">
        <v>17</v>
      </c>
      <c r="D7768" s="103">
        <v>7746</v>
      </c>
      <c r="E7768" s="162">
        <v>44370</v>
      </c>
    </row>
    <row r="7769" spans="1:5" x14ac:dyDescent="0.2">
      <c r="A7769" s="103">
        <v>3776</v>
      </c>
      <c r="B7769" t="s">
        <v>134</v>
      </c>
      <c r="C7769" s="103">
        <v>17</v>
      </c>
      <c r="D7769" s="103">
        <v>7228</v>
      </c>
      <c r="E7769" s="162">
        <v>44370</v>
      </c>
    </row>
    <row r="7770" spans="1:5" x14ac:dyDescent="0.2">
      <c r="A7770" s="103">
        <v>5621</v>
      </c>
      <c r="B7770" t="s">
        <v>100</v>
      </c>
      <c r="C7770" s="103">
        <v>16</v>
      </c>
      <c r="D7770" s="103">
        <v>4408</v>
      </c>
      <c r="E7770" s="162">
        <v>44370</v>
      </c>
    </row>
    <row r="7771" spans="1:5" x14ac:dyDescent="0.2">
      <c r="A7771" s="103">
        <v>5619</v>
      </c>
      <c r="B7771" t="s">
        <v>102</v>
      </c>
      <c r="C7771" s="103">
        <v>16</v>
      </c>
      <c r="D7771" s="103">
        <v>8591</v>
      </c>
      <c r="E7771" s="162">
        <v>44370</v>
      </c>
    </row>
    <row r="7772" spans="1:5" x14ac:dyDescent="0.2">
      <c r="A7772" s="103">
        <v>5617</v>
      </c>
      <c r="B7772" t="s">
        <v>103</v>
      </c>
      <c r="C7772" s="103">
        <v>14</v>
      </c>
      <c r="D7772" s="103">
        <v>5151</v>
      </c>
      <c r="E7772" s="162">
        <v>44370</v>
      </c>
    </row>
    <row r="7773" spans="1:5" x14ac:dyDescent="0.2">
      <c r="A7773" s="103">
        <v>3806</v>
      </c>
      <c r="B7773" t="s">
        <v>118</v>
      </c>
      <c r="C7773" s="103">
        <v>14</v>
      </c>
      <c r="D7773" s="103">
        <v>12141</v>
      </c>
      <c r="E7773" s="162">
        <v>44370</v>
      </c>
    </row>
    <row r="7774" spans="1:5" x14ac:dyDescent="0.2">
      <c r="A7774" s="103">
        <v>3873</v>
      </c>
      <c r="B7774" t="s">
        <v>132</v>
      </c>
      <c r="C7774" s="103">
        <v>14</v>
      </c>
      <c r="D7774" s="103">
        <v>3380</v>
      </c>
      <c r="E7774" s="162">
        <v>44370</v>
      </c>
    </row>
    <row r="7775" spans="1:5" x14ac:dyDescent="0.2">
      <c r="A7775" s="103">
        <v>5605</v>
      </c>
      <c r="B7775" t="s">
        <v>101</v>
      </c>
      <c r="C7775" s="103">
        <v>13</v>
      </c>
      <c r="D7775" s="103">
        <v>10080</v>
      </c>
      <c r="E7775" s="162">
        <v>44370</v>
      </c>
    </row>
    <row r="7776" spans="1:5" x14ac:dyDescent="0.2">
      <c r="A7776" s="103">
        <v>5620</v>
      </c>
      <c r="B7776" t="s">
        <v>110</v>
      </c>
      <c r="C7776" s="103">
        <v>12</v>
      </c>
      <c r="D7776" s="103">
        <v>3259</v>
      </c>
      <c r="E7776" s="162">
        <v>44370</v>
      </c>
    </row>
    <row r="7777" spans="1:5" x14ac:dyDescent="0.2">
      <c r="A7777" s="103">
        <v>3846</v>
      </c>
      <c r="B7777" t="s">
        <v>120</v>
      </c>
      <c r="C7777" s="103">
        <v>11</v>
      </c>
      <c r="D7777" s="103">
        <v>5184</v>
      </c>
      <c r="E7777" s="162">
        <v>44370</v>
      </c>
    </row>
    <row r="7778" spans="1:5" x14ac:dyDescent="0.2">
      <c r="A7778" s="103">
        <v>3767</v>
      </c>
      <c r="B7778" t="s">
        <v>126</v>
      </c>
      <c r="C7778" s="103">
        <v>10</v>
      </c>
      <c r="D7778" s="103">
        <v>3683</v>
      </c>
      <c r="E7778" s="162">
        <v>44370</v>
      </c>
    </row>
    <row r="7779" spans="1:5" x14ac:dyDescent="0.2">
      <c r="A7779" s="103">
        <v>3860</v>
      </c>
      <c r="B7779" t="s">
        <v>115</v>
      </c>
      <c r="C7779" s="103">
        <v>10</v>
      </c>
      <c r="D7779" s="103">
        <v>5779</v>
      </c>
      <c r="E7779" s="162">
        <v>44370</v>
      </c>
    </row>
    <row r="7780" spans="1:5" x14ac:dyDescent="0.2">
      <c r="A7780" s="103">
        <v>3849</v>
      </c>
      <c r="B7780" t="s">
        <v>147</v>
      </c>
      <c r="C7780" s="103">
        <v>10</v>
      </c>
      <c r="D7780" s="103">
        <v>5551</v>
      </c>
      <c r="E7780" s="162">
        <v>44370</v>
      </c>
    </row>
    <row r="7781" spans="1:5" x14ac:dyDescent="0.2">
      <c r="A7781" s="103">
        <v>3760</v>
      </c>
      <c r="B7781" t="s">
        <v>114</v>
      </c>
      <c r="C7781" s="103">
        <v>9</v>
      </c>
      <c r="D7781" s="103">
        <v>5215</v>
      </c>
      <c r="E7781" s="162">
        <v>44370</v>
      </c>
    </row>
    <row r="7782" spans="1:5" x14ac:dyDescent="0.2">
      <c r="A7782" s="103">
        <v>3742</v>
      </c>
      <c r="B7782" t="s">
        <v>121</v>
      </c>
      <c r="C7782" s="103">
        <v>7</v>
      </c>
      <c r="D7782" s="103">
        <v>4088</v>
      </c>
      <c r="E7782" s="162">
        <v>44370</v>
      </c>
    </row>
    <row r="7783" spans="1:5" x14ac:dyDescent="0.2">
      <c r="A7783" s="103">
        <v>3761</v>
      </c>
      <c r="B7783" t="s">
        <v>140</v>
      </c>
      <c r="C7783" s="103">
        <v>6</v>
      </c>
      <c r="D7783" s="103">
        <v>3400</v>
      </c>
      <c r="E7783" s="162">
        <v>44370</v>
      </c>
    </row>
    <row r="7784" spans="1:5" x14ac:dyDescent="0.2">
      <c r="A7784" s="103">
        <v>3715</v>
      </c>
      <c r="B7784" t="s">
        <v>122</v>
      </c>
      <c r="C7784" s="103">
        <v>5</v>
      </c>
      <c r="D7784" s="103">
        <v>2650</v>
      </c>
      <c r="E7784" s="162">
        <v>44370</v>
      </c>
    </row>
    <row r="7785" spans="1:5" x14ac:dyDescent="0.2">
      <c r="A7785" s="103">
        <v>1603</v>
      </c>
      <c r="B7785" t="s">
        <v>89</v>
      </c>
      <c r="C7785" s="103">
        <v>4</v>
      </c>
      <c r="D7785" s="103">
        <v>1773</v>
      </c>
      <c r="E7785" s="162">
        <v>44370</v>
      </c>
    </row>
    <row r="7786" spans="1:5" x14ac:dyDescent="0.2">
      <c r="A7786" s="103">
        <v>1613</v>
      </c>
      <c r="B7786" t="s">
        <v>84</v>
      </c>
      <c r="C7786" s="103">
        <v>2</v>
      </c>
      <c r="D7786" s="103">
        <v>1941</v>
      </c>
      <c r="E7786" s="162">
        <v>44370</v>
      </c>
    </row>
    <row r="7787" spans="1:5" x14ac:dyDescent="0.2">
      <c r="A7787" s="103">
        <v>3849</v>
      </c>
      <c r="B7787" t="s">
        <v>147</v>
      </c>
      <c r="C7787" s="103">
        <v>37</v>
      </c>
      <c r="D7787" s="103">
        <v>12442</v>
      </c>
      <c r="E7787" s="162">
        <v>44371</v>
      </c>
    </row>
    <row r="7788" spans="1:5" x14ac:dyDescent="0.2">
      <c r="A7788" s="103">
        <v>3765</v>
      </c>
      <c r="B7788" t="s">
        <v>119</v>
      </c>
      <c r="C7788" s="103">
        <v>32</v>
      </c>
      <c r="D7788" s="103">
        <v>12912</v>
      </c>
      <c r="E7788" s="162">
        <v>44371</v>
      </c>
    </row>
    <row r="7789" spans="1:5" x14ac:dyDescent="0.2">
      <c r="A7789" s="103">
        <v>5615</v>
      </c>
      <c r="B7789" t="s">
        <v>105</v>
      </c>
      <c r="C7789" s="103">
        <v>25</v>
      </c>
      <c r="D7789" s="103">
        <v>10009</v>
      </c>
      <c r="E7789" s="162">
        <v>44371</v>
      </c>
    </row>
    <row r="7790" spans="1:5" x14ac:dyDescent="0.2">
      <c r="A7790" s="103">
        <v>5614</v>
      </c>
      <c r="B7790" t="s">
        <v>106</v>
      </c>
      <c r="C7790" s="103">
        <v>25</v>
      </c>
      <c r="D7790" s="103">
        <v>7182</v>
      </c>
      <c r="E7790" s="162">
        <v>44371</v>
      </c>
    </row>
    <row r="7791" spans="1:5" x14ac:dyDescent="0.2">
      <c r="A7791" s="103">
        <v>3795</v>
      </c>
      <c r="B7791" t="s">
        <v>138</v>
      </c>
      <c r="C7791" s="103">
        <v>24</v>
      </c>
      <c r="D7791" s="103">
        <v>9475</v>
      </c>
      <c r="E7791" s="162">
        <v>44371</v>
      </c>
    </row>
    <row r="7792" spans="1:5" x14ac:dyDescent="0.2">
      <c r="A7792" s="103">
        <v>3867</v>
      </c>
      <c r="B7792" t="s">
        <v>144</v>
      </c>
      <c r="C7792" s="103">
        <v>23</v>
      </c>
      <c r="D7792" s="103">
        <v>9089</v>
      </c>
      <c r="E7792" s="162">
        <v>44371</v>
      </c>
    </row>
    <row r="7793" spans="1:5" x14ac:dyDescent="0.2">
      <c r="A7793" s="103">
        <v>3723</v>
      </c>
      <c r="B7793" t="s">
        <v>113</v>
      </c>
      <c r="C7793" s="103">
        <v>21</v>
      </c>
      <c r="D7793" s="103">
        <v>8074</v>
      </c>
      <c r="E7793" s="162">
        <v>44371</v>
      </c>
    </row>
    <row r="7794" spans="1:5" x14ac:dyDescent="0.2">
      <c r="A7794" s="103">
        <v>3783</v>
      </c>
      <c r="B7794" t="s">
        <v>124</v>
      </c>
      <c r="C7794" s="103">
        <v>20</v>
      </c>
      <c r="D7794" s="103">
        <v>9683</v>
      </c>
      <c r="E7794" s="162">
        <v>44371</v>
      </c>
    </row>
    <row r="7795" spans="1:5" x14ac:dyDescent="0.2">
      <c r="A7795" s="103">
        <v>3842</v>
      </c>
      <c r="B7795" t="s">
        <v>137</v>
      </c>
      <c r="C7795" s="103">
        <v>20</v>
      </c>
      <c r="D7795" s="103">
        <v>9760</v>
      </c>
      <c r="E7795" s="162">
        <v>44371</v>
      </c>
    </row>
    <row r="7796" spans="1:5" x14ac:dyDescent="0.2">
      <c r="A7796" s="103">
        <v>3743</v>
      </c>
      <c r="B7796" t="s">
        <v>131</v>
      </c>
      <c r="C7796" s="103">
        <v>20</v>
      </c>
      <c r="D7796" s="103">
        <v>9812</v>
      </c>
      <c r="E7796" s="162">
        <v>44371</v>
      </c>
    </row>
    <row r="7797" spans="1:5" x14ac:dyDescent="0.2">
      <c r="A7797" s="103">
        <v>5606</v>
      </c>
      <c r="B7797" t="s">
        <v>108</v>
      </c>
      <c r="C7797" s="103">
        <v>20</v>
      </c>
      <c r="D7797" s="103">
        <v>2682</v>
      </c>
      <c r="E7797" s="162">
        <v>44371</v>
      </c>
    </row>
    <row r="7798" spans="1:5" x14ac:dyDescent="0.2">
      <c r="A7798" s="103">
        <v>3788</v>
      </c>
      <c r="B7798" t="s">
        <v>127</v>
      </c>
      <c r="C7798" s="103">
        <v>19</v>
      </c>
      <c r="D7798" s="103">
        <v>10610</v>
      </c>
      <c r="E7798" s="162">
        <v>44371</v>
      </c>
    </row>
    <row r="7799" spans="1:5" x14ac:dyDescent="0.2">
      <c r="A7799" s="103">
        <v>1613</v>
      </c>
      <c r="B7799" t="s">
        <v>84</v>
      </c>
      <c r="C7799" s="103">
        <v>19</v>
      </c>
      <c r="D7799" s="103">
        <v>4181</v>
      </c>
      <c r="E7799" s="162">
        <v>44371</v>
      </c>
    </row>
    <row r="7800" spans="1:5" x14ac:dyDescent="0.2">
      <c r="A7800" s="103">
        <v>3764</v>
      </c>
      <c r="B7800" t="s">
        <v>139</v>
      </c>
      <c r="C7800" s="103">
        <v>19</v>
      </c>
      <c r="D7800" s="103">
        <v>6664</v>
      </c>
      <c r="E7800" s="162">
        <v>44371</v>
      </c>
    </row>
    <row r="7801" spans="1:5" x14ac:dyDescent="0.2">
      <c r="A7801" s="103">
        <v>5602</v>
      </c>
      <c r="B7801" t="s">
        <v>107</v>
      </c>
      <c r="C7801" s="103">
        <v>19</v>
      </c>
      <c r="D7801" s="103">
        <v>5035</v>
      </c>
      <c r="E7801" s="162">
        <v>44371</v>
      </c>
    </row>
    <row r="7802" spans="1:5" x14ac:dyDescent="0.2">
      <c r="A7802" s="103">
        <v>3859</v>
      </c>
      <c r="B7802" t="s">
        <v>117</v>
      </c>
      <c r="C7802" s="103">
        <v>18</v>
      </c>
      <c r="D7802" s="103">
        <v>7434</v>
      </c>
      <c r="E7802" s="162">
        <v>44371</v>
      </c>
    </row>
    <row r="7803" spans="1:5" x14ac:dyDescent="0.2">
      <c r="A7803" s="103">
        <v>3863</v>
      </c>
      <c r="B7803" t="s">
        <v>133</v>
      </c>
      <c r="C7803" s="103">
        <v>18</v>
      </c>
      <c r="D7803" s="103">
        <v>7687</v>
      </c>
      <c r="E7803" s="162">
        <v>44371</v>
      </c>
    </row>
    <row r="7804" spans="1:5" x14ac:dyDescent="0.2">
      <c r="A7804" s="103">
        <v>3784</v>
      </c>
      <c r="B7804" t="s">
        <v>136</v>
      </c>
      <c r="C7804" s="103">
        <v>18</v>
      </c>
      <c r="D7804" s="103">
        <v>2798</v>
      </c>
      <c r="E7804" s="162">
        <v>44371</v>
      </c>
    </row>
    <row r="7805" spans="1:5" x14ac:dyDescent="0.2">
      <c r="A7805" s="103">
        <v>5605</v>
      </c>
      <c r="B7805" t="s">
        <v>101</v>
      </c>
      <c r="C7805" s="103">
        <v>17</v>
      </c>
      <c r="D7805" s="103">
        <v>7846</v>
      </c>
      <c r="E7805" s="162">
        <v>44371</v>
      </c>
    </row>
    <row r="7806" spans="1:5" x14ac:dyDescent="0.2">
      <c r="A7806" s="103">
        <v>5619</v>
      </c>
      <c r="B7806" t="s">
        <v>102</v>
      </c>
      <c r="C7806" s="103">
        <v>17</v>
      </c>
      <c r="D7806" s="103">
        <v>7696</v>
      </c>
      <c r="E7806" s="162">
        <v>44371</v>
      </c>
    </row>
    <row r="7807" spans="1:5" x14ac:dyDescent="0.2">
      <c r="A7807" s="103">
        <v>3824</v>
      </c>
      <c r="B7807" t="s">
        <v>135</v>
      </c>
      <c r="C7807" s="103">
        <v>17</v>
      </c>
      <c r="D7807" s="103">
        <v>6001</v>
      </c>
      <c r="E7807" s="162">
        <v>44371</v>
      </c>
    </row>
    <row r="7808" spans="1:5" x14ac:dyDescent="0.2">
      <c r="A7808" s="103">
        <v>3797</v>
      </c>
      <c r="B7808" t="s">
        <v>112</v>
      </c>
      <c r="C7808" s="103">
        <v>16</v>
      </c>
      <c r="D7808" s="103">
        <v>6333</v>
      </c>
      <c r="E7808" s="162">
        <v>44371</v>
      </c>
    </row>
    <row r="7809" spans="1:5" x14ac:dyDescent="0.2">
      <c r="A7809" s="103">
        <v>5620</v>
      </c>
      <c r="B7809" t="s">
        <v>110</v>
      </c>
      <c r="C7809" s="103">
        <v>16</v>
      </c>
      <c r="D7809" s="103">
        <v>6660</v>
      </c>
      <c r="E7809" s="162">
        <v>44371</v>
      </c>
    </row>
    <row r="7810" spans="1:5" x14ac:dyDescent="0.2">
      <c r="A7810" s="103">
        <v>3767</v>
      </c>
      <c r="B7810" t="s">
        <v>126</v>
      </c>
      <c r="C7810" s="103">
        <v>15</v>
      </c>
      <c r="D7810" s="103">
        <v>6154</v>
      </c>
      <c r="E7810" s="162">
        <v>44371</v>
      </c>
    </row>
    <row r="7811" spans="1:5" x14ac:dyDescent="0.2">
      <c r="A7811" s="103">
        <v>3860</v>
      </c>
      <c r="B7811" t="s">
        <v>115</v>
      </c>
      <c r="C7811" s="103">
        <v>15</v>
      </c>
      <c r="D7811" s="103">
        <v>8187</v>
      </c>
      <c r="E7811" s="162">
        <v>44371</v>
      </c>
    </row>
    <row r="7812" spans="1:5" x14ac:dyDescent="0.2">
      <c r="A7812" s="103">
        <v>5621</v>
      </c>
      <c r="B7812" t="s">
        <v>100</v>
      </c>
      <c r="C7812" s="103">
        <v>14</v>
      </c>
      <c r="D7812" s="103">
        <v>5018</v>
      </c>
      <c r="E7812" s="162">
        <v>44371</v>
      </c>
    </row>
    <row r="7813" spans="1:5" x14ac:dyDescent="0.2">
      <c r="A7813" s="103">
        <v>3787</v>
      </c>
      <c r="B7813" t="s">
        <v>128</v>
      </c>
      <c r="C7813" s="103">
        <v>14</v>
      </c>
      <c r="D7813" s="103">
        <v>4422</v>
      </c>
      <c r="E7813" s="162">
        <v>44371</v>
      </c>
    </row>
    <row r="7814" spans="1:5" x14ac:dyDescent="0.2">
      <c r="A7814" s="103">
        <v>3739</v>
      </c>
      <c r="B7814" t="s">
        <v>141</v>
      </c>
      <c r="C7814" s="103">
        <v>14</v>
      </c>
      <c r="D7814" s="103">
        <v>4749</v>
      </c>
      <c r="E7814" s="162">
        <v>44371</v>
      </c>
    </row>
    <row r="7815" spans="1:5" x14ac:dyDescent="0.2">
      <c r="A7815" s="103">
        <v>3776</v>
      </c>
      <c r="B7815" t="s">
        <v>134</v>
      </c>
      <c r="C7815" s="103">
        <v>14</v>
      </c>
      <c r="D7815" s="103">
        <v>6498</v>
      </c>
      <c r="E7815" s="162">
        <v>44371</v>
      </c>
    </row>
    <row r="7816" spans="1:5" x14ac:dyDescent="0.2">
      <c r="A7816" s="103">
        <v>3846</v>
      </c>
      <c r="B7816" t="s">
        <v>120</v>
      </c>
      <c r="C7816" s="103">
        <v>13</v>
      </c>
      <c r="D7816" s="103">
        <v>7707</v>
      </c>
      <c r="E7816" s="162">
        <v>44371</v>
      </c>
    </row>
    <row r="7817" spans="1:5" x14ac:dyDescent="0.2">
      <c r="A7817" s="103">
        <v>3806</v>
      </c>
      <c r="B7817" t="s">
        <v>118</v>
      </c>
      <c r="C7817" s="103">
        <v>13</v>
      </c>
      <c r="D7817" s="103">
        <v>8598</v>
      </c>
      <c r="E7817" s="162">
        <v>44371</v>
      </c>
    </row>
    <row r="7818" spans="1:5" x14ac:dyDescent="0.2">
      <c r="A7818" s="103">
        <v>3736</v>
      </c>
      <c r="B7818" t="s">
        <v>146</v>
      </c>
      <c r="C7818" s="103">
        <v>12</v>
      </c>
      <c r="D7818" s="103">
        <v>3750</v>
      </c>
      <c r="E7818" s="162">
        <v>44371</v>
      </c>
    </row>
    <row r="7819" spans="1:5" x14ac:dyDescent="0.2">
      <c r="A7819" s="103">
        <v>3718</v>
      </c>
      <c r="B7819" t="s">
        <v>123</v>
      </c>
      <c r="C7819" s="103">
        <v>11</v>
      </c>
      <c r="D7819" s="103">
        <v>7107</v>
      </c>
      <c r="E7819" s="162">
        <v>44371</v>
      </c>
    </row>
    <row r="7820" spans="1:5" x14ac:dyDescent="0.2">
      <c r="A7820" s="103">
        <v>3742</v>
      </c>
      <c r="B7820" t="s">
        <v>121</v>
      </c>
      <c r="C7820" s="103">
        <v>10</v>
      </c>
      <c r="D7820" s="103">
        <v>5937</v>
      </c>
      <c r="E7820" s="162">
        <v>44371</v>
      </c>
    </row>
    <row r="7821" spans="1:5" x14ac:dyDescent="0.2">
      <c r="A7821" s="103">
        <v>1603</v>
      </c>
      <c r="B7821" t="s">
        <v>89</v>
      </c>
      <c r="C7821" s="103">
        <v>5</v>
      </c>
      <c r="D7821" s="103">
        <v>3714</v>
      </c>
      <c r="E7821" s="162">
        <v>44371</v>
      </c>
    </row>
    <row r="7822" spans="1:5" x14ac:dyDescent="0.2">
      <c r="A7822" s="103">
        <v>5613</v>
      </c>
      <c r="B7822" t="s">
        <v>104</v>
      </c>
      <c r="C7822" s="103">
        <v>54</v>
      </c>
      <c r="D7822" s="103">
        <v>4590</v>
      </c>
      <c r="E7822" s="162">
        <v>44372</v>
      </c>
    </row>
    <row r="7823" spans="1:5" x14ac:dyDescent="0.2">
      <c r="A7823" s="103">
        <v>3849</v>
      </c>
      <c r="B7823" t="s">
        <v>147</v>
      </c>
      <c r="C7823" s="103">
        <v>45</v>
      </c>
      <c r="D7823" s="103">
        <v>11407</v>
      </c>
      <c r="E7823" s="162">
        <v>44372</v>
      </c>
    </row>
    <row r="7824" spans="1:5" x14ac:dyDescent="0.2">
      <c r="A7824" s="103">
        <v>3765</v>
      </c>
      <c r="B7824" t="s">
        <v>119</v>
      </c>
      <c r="C7824" s="103">
        <v>36</v>
      </c>
      <c r="D7824" s="103">
        <v>13928</v>
      </c>
      <c r="E7824" s="162">
        <v>44372</v>
      </c>
    </row>
    <row r="7825" spans="1:5" x14ac:dyDescent="0.2">
      <c r="A7825" s="103">
        <v>5606</v>
      </c>
      <c r="B7825" t="s">
        <v>108</v>
      </c>
      <c r="C7825" s="103">
        <v>35</v>
      </c>
      <c r="D7825" s="103">
        <v>6176</v>
      </c>
      <c r="E7825" s="162">
        <v>44372</v>
      </c>
    </row>
    <row r="7826" spans="1:5" x14ac:dyDescent="0.2">
      <c r="A7826" s="103">
        <v>3844</v>
      </c>
      <c r="B7826" t="s">
        <v>130</v>
      </c>
      <c r="C7826" s="103">
        <v>33</v>
      </c>
      <c r="D7826" s="103">
        <v>13082</v>
      </c>
      <c r="E7826" s="162">
        <v>44372</v>
      </c>
    </row>
    <row r="7827" spans="1:5" x14ac:dyDescent="0.2">
      <c r="A7827" s="103">
        <v>3752</v>
      </c>
      <c r="B7827" t="s">
        <v>142</v>
      </c>
      <c r="C7827" s="103">
        <v>29</v>
      </c>
      <c r="D7827" s="103">
        <v>10103</v>
      </c>
      <c r="E7827" s="162">
        <v>44372</v>
      </c>
    </row>
    <row r="7828" spans="1:5" x14ac:dyDescent="0.2">
      <c r="A7828" s="103">
        <v>5615</v>
      </c>
      <c r="B7828" t="s">
        <v>105</v>
      </c>
      <c r="C7828" s="103">
        <v>29</v>
      </c>
      <c r="D7828" s="103">
        <v>12670</v>
      </c>
      <c r="E7828" s="162">
        <v>44372</v>
      </c>
    </row>
    <row r="7829" spans="1:5" x14ac:dyDescent="0.2">
      <c r="A7829" s="103">
        <v>3863</v>
      </c>
      <c r="B7829" t="s">
        <v>133</v>
      </c>
      <c r="C7829" s="103">
        <v>26</v>
      </c>
      <c r="D7829" s="103">
        <v>8602</v>
      </c>
      <c r="E7829" s="162">
        <v>44372</v>
      </c>
    </row>
    <row r="7830" spans="1:5" x14ac:dyDescent="0.2">
      <c r="A7830" s="103">
        <v>3795</v>
      </c>
      <c r="B7830" t="s">
        <v>138</v>
      </c>
      <c r="C7830" s="103">
        <v>25</v>
      </c>
      <c r="D7830" s="103">
        <v>7333</v>
      </c>
      <c r="E7830" s="162">
        <v>44372</v>
      </c>
    </row>
    <row r="7831" spans="1:5" x14ac:dyDescent="0.2">
      <c r="A7831" s="103">
        <v>3753</v>
      </c>
      <c r="B7831" t="s">
        <v>129</v>
      </c>
      <c r="C7831" s="103">
        <v>25</v>
      </c>
      <c r="D7831" s="103">
        <v>10243</v>
      </c>
      <c r="E7831" s="162">
        <v>44372</v>
      </c>
    </row>
    <row r="7832" spans="1:5" x14ac:dyDescent="0.2">
      <c r="A7832" s="103">
        <v>3859</v>
      </c>
      <c r="B7832" t="s">
        <v>117</v>
      </c>
      <c r="C7832" s="103">
        <v>25</v>
      </c>
      <c r="D7832" s="103">
        <v>9406</v>
      </c>
      <c r="E7832" s="162">
        <v>44372</v>
      </c>
    </row>
    <row r="7833" spans="1:5" x14ac:dyDescent="0.2">
      <c r="A7833" s="103">
        <v>3751</v>
      </c>
      <c r="B7833" t="s">
        <v>111</v>
      </c>
      <c r="C7833" s="103">
        <v>24</v>
      </c>
      <c r="D7833" s="103">
        <v>7318</v>
      </c>
      <c r="E7833" s="162">
        <v>44372</v>
      </c>
    </row>
    <row r="7834" spans="1:5" x14ac:dyDescent="0.2">
      <c r="A7834" s="103">
        <v>5620</v>
      </c>
      <c r="B7834" t="s">
        <v>110</v>
      </c>
      <c r="C7834" s="103">
        <v>24</v>
      </c>
      <c r="D7834" s="103">
        <v>5604</v>
      </c>
      <c r="E7834" s="162">
        <v>44372</v>
      </c>
    </row>
    <row r="7835" spans="1:5" x14ac:dyDescent="0.2">
      <c r="A7835" s="103">
        <v>5617</v>
      </c>
      <c r="B7835" t="s">
        <v>103</v>
      </c>
      <c r="C7835" s="103">
        <v>23</v>
      </c>
      <c r="D7835" s="103">
        <v>7394</v>
      </c>
      <c r="E7835" s="162">
        <v>44372</v>
      </c>
    </row>
    <row r="7836" spans="1:5" x14ac:dyDescent="0.2">
      <c r="A7836" s="103">
        <v>3860</v>
      </c>
      <c r="B7836" t="s">
        <v>115</v>
      </c>
      <c r="C7836" s="103">
        <v>23</v>
      </c>
      <c r="D7836" s="103">
        <v>6328</v>
      </c>
      <c r="E7836" s="162">
        <v>44372</v>
      </c>
    </row>
    <row r="7837" spans="1:5" x14ac:dyDescent="0.2">
      <c r="A7837" s="103">
        <v>5619</v>
      </c>
      <c r="B7837" t="s">
        <v>102</v>
      </c>
      <c r="C7837" s="103">
        <v>22</v>
      </c>
      <c r="D7837" s="103">
        <v>8782</v>
      </c>
      <c r="E7837" s="162">
        <v>44372</v>
      </c>
    </row>
    <row r="7838" spans="1:5" x14ac:dyDescent="0.2">
      <c r="A7838" s="103">
        <v>3761</v>
      </c>
      <c r="B7838" t="s">
        <v>140</v>
      </c>
      <c r="C7838" s="103">
        <v>22</v>
      </c>
      <c r="D7838" s="103">
        <v>6020</v>
      </c>
      <c r="E7838" s="162">
        <v>44372</v>
      </c>
    </row>
    <row r="7839" spans="1:5" x14ac:dyDescent="0.2">
      <c r="A7839" s="103">
        <v>3743</v>
      </c>
      <c r="B7839" t="s">
        <v>131</v>
      </c>
      <c r="C7839" s="103">
        <v>22</v>
      </c>
      <c r="D7839" s="103">
        <v>10605</v>
      </c>
      <c r="E7839" s="162">
        <v>44372</v>
      </c>
    </row>
    <row r="7840" spans="1:5" x14ac:dyDescent="0.2">
      <c r="A7840" s="103">
        <v>5602</v>
      </c>
      <c r="B7840" t="s">
        <v>107</v>
      </c>
      <c r="C7840" s="103">
        <v>22</v>
      </c>
      <c r="D7840" s="103">
        <v>10669</v>
      </c>
      <c r="E7840" s="162">
        <v>44372</v>
      </c>
    </row>
    <row r="7841" spans="1:5" x14ac:dyDescent="0.2">
      <c r="A7841" s="103">
        <v>3873</v>
      </c>
      <c r="B7841" t="s">
        <v>132</v>
      </c>
      <c r="C7841" s="103">
        <v>22</v>
      </c>
      <c r="D7841" s="103">
        <v>6677</v>
      </c>
      <c r="E7841" s="162">
        <v>44372</v>
      </c>
    </row>
    <row r="7842" spans="1:5" x14ac:dyDescent="0.2">
      <c r="A7842" s="103">
        <v>3867</v>
      </c>
      <c r="B7842" t="s">
        <v>144</v>
      </c>
      <c r="C7842" s="103">
        <v>21</v>
      </c>
      <c r="D7842" s="103">
        <v>11790</v>
      </c>
      <c r="E7842" s="162">
        <v>44372</v>
      </c>
    </row>
    <row r="7843" spans="1:5" x14ac:dyDescent="0.2">
      <c r="A7843" s="103">
        <v>3846</v>
      </c>
      <c r="B7843" t="s">
        <v>120</v>
      </c>
      <c r="C7843" s="103">
        <v>18</v>
      </c>
      <c r="D7843" s="103">
        <v>3602</v>
      </c>
      <c r="E7843" s="162">
        <v>44372</v>
      </c>
    </row>
    <row r="7844" spans="1:5" x14ac:dyDescent="0.2">
      <c r="A7844" s="103">
        <v>5605</v>
      </c>
      <c r="B7844" t="s">
        <v>101</v>
      </c>
      <c r="C7844" s="103">
        <v>17</v>
      </c>
      <c r="D7844" s="103">
        <v>8327</v>
      </c>
      <c r="E7844" s="162">
        <v>44372</v>
      </c>
    </row>
    <row r="7845" spans="1:5" x14ac:dyDescent="0.2">
      <c r="A7845" s="103">
        <v>3843</v>
      </c>
      <c r="B7845" t="s">
        <v>125</v>
      </c>
      <c r="C7845" s="103">
        <v>16</v>
      </c>
      <c r="D7845" s="103">
        <v>7620</v>
      </c>
      <c r="E7845" s="162">
        <v>44372</v>
      </c>
    </row>
    <row r="7846" spans="1:5" x14ac:dyDescent="0.2">
      <c r="A7846" s="103">
        <v>3797</v>
      </c>
      <c r="B7846" t="s">
        <v>112</v>
      </c>
      <c r="C7846" s="103">
        <v>16</v>
      </c>
      <c r="D7846" s="103">
        <v>5502</v>
      </c>
      <c r="E7846" s="162">
        <v>44372</v>
      </c>
    </row>
    <row r="7847" spans="1:5" x14ac:dyDescent="0.2">
      <c r="A7847" s="103">
        <v>3718</v>
      </c>
      <c r="B7847" t="s">
        <v>123</v>
      </c>
      <c r="C7847" s="103">
        <v>14</v>
      </c>
      <c r="D7847" s="103">
        <v>4939</v>
      </c>
      <c r="E7847" s="162">
        <v>44372</v>
      </c>
    </row>
    <row r="7848" spans="1:5" x14ac:dyDescent="0.2">
      <c r="A7848" s="103">
        <v>3787</v>
      </c>
      <c r="B7848" t="s">
        <v>128</v>
      </c>
      <c r="C7848" s="103">
        <v>14</v>
      </c>
      <c r="D7848" s="103">
        <v>7354</v>
      </c>
      <c r="E7848" s="162">
        <v>44372</v>
      </c>
    </row>
    <row r="7849" spans="1:5" x14ac:dyDescent="0.2">
      <c r="A7849" s="103">
        <v>3739</v>
      </c>
      <c r="B7849" t="s">
        <v>141</v>
      </c>
      <c r="C7849" s="103">
        <v>14</v>
      </c>
      <c r="D7849" s="103">
        <v>3852</v>
      </c>
      <c r="E7849" s="162">
        <v>44372</v>
      </c>
    </row>
    <row r="7850" spans="1:5" x14ac:dyDescent="0.2">
      <c r="A7850" s="103">
        <v>3715</v>
      </c>
      <c r="B7850" t="s">
        <v>122</v>
      </c>
      <c r="C7850" s="103">
        <v>14</v>
      </c>
      <c r="D7850" s="103">
        <v>3646</v>
      </c>
      <c r="E7850" s="162">
        <v>44372</v>
      </c>
    </row>
    <row r="7851" spans="1:5" x14ac:dyDescent="0.2">
      <c r="A7851" s="103">
        <v>5621</v>
      </c>
      <c r="B7851" t="s">
        <v>100</v>
      </c>
      <c r="C7851" s="103">
        <v>13</v>
      </c>
      <c r="D7851" s="103">
        <v>13170</v>
      </c>
      <c r="E7851" s="162">
        <v>44372</v>
      </c>
    </row>
    <row r="7852" spans="1:5" x14ac:dyDescent="0.2">
      <c r="A7852" s="103">
        <v>3824</v>
      </c>
      <c r="B7852" t="s">
        <v>135</v>
      </c>
      <c r="C7852" s="103">
        <v>13</v>
      </c>
      <c r="D7852" s="103">
        <v>5461</v>
      </c>
      <c r="E7852" s="162">
        <v>44372</v>
      </c>
    </row>
    <row r="7853" spans="1:5" x14ac:dyDescent="0.2">
      <c r="A7853" s="103">
        <v>3806</v>
      </c>
      <c r="B7853" t="s">
        <v>118</v>
      </c>
      <c r="C7853" s="103">
        <v>12</v>
      </c>
      <c r="D7853" s="103">
        <v>12754</v>
      </c>
      <c r="E7853" s="162">
        <v>44372</v>
      </c>
    </row>
    <row r="7854" spans="1:5" x14ac:dyDescent="0.2">
      <c r="A7854" s="103">
        <v>3784</v>
      </c>
      <c r="B7854" t="s">
        <v>136</v>
      </c>
      <c r="C7854" s="103">
        <v>11</v>
      </c>
      <c r="D7854" s="103">
        <v>5022</v>
      </c>
      <c r="E7854" s="162">
        <v>44372</v>
      </c>
    </row>
    <row r="7855" spans="1:5" x14ac:dyDescent="0.2">
      <c r="A7855" s="103">
        <v>3783</v>
      </c>
      <c r="B7855" t="s">
        <v>124</v>
      </c>
      <c r="C7855" s="103">
        <v>9</v>
      </c>
      <c r="D7855" s="103">
        <v>3729</v>
      </c>
      <c r="E7855" s="162">
        <v>44372</v>
      </c>
    </row>
    <row r="7856" spans="1:5" x14ac:dyDescent="0.2">
      <c r="A7856" s="103">
        <v>3742</v>
      </c>
      <c r="B7856" t="s">
        <v>121</v>
      </c>
      <c r="C7856" s="103">
        <v>9</v>
      </c>
      <c r="D7856" s="103">
        <v>5146</v>
      </c>
      <c r="E7856" s="162">
        <v>44372</v>
      </c>
    </row>
    <row r="7857" spans="1:5" x14ac:dyDescent="0.2">
      <c r="A7857" s="103">
        <v>1613</v>
      </c>
      <c r="B7857" t="s">
        <v>84</v>
      </c>
      <c r="C7857" s="103">
        <v>1</v>
      </c>
      <c r="D7857" s="103">
        <v>403</v>
      </c>
      <c r="E7857" s="162">
        <v>44372</v>
      </c>
    </row>
    <row r="7858" spans="1:5" x14ac:dyDescent="0.2">
      <c r="A7858" s="103">
        <v>1603</v>
      </c>
      <c r="B7858" t="s">
        <v>89</v>
      </c>
      <c r="C7858" s="103">
        <v>1</v>
      </c>
      <c r="D7858" s="103">
        <v>741</v>
      </c>
      <c r="E7858" s="162">
        <v>44372</v>
      </c>
    </row>
    <row r="7859" spans="1:5" x14ac:dyDescent="0.2">
      <c r="A7859" s="103">
        <v>3765</v>
      </c>
      <c r="B7859" t="s">
        <v>119</v>
      </c>
      <c r="C7859" s="103">
        <v>28</v>
      </c>
      <c r="D7859" s="103">
        <v>12197</v>
      </c>
      <c r="E7859" s="162">
        <v>44373</v>
      </c>
    </row>
    <row r="7860" spans="1:5" x14ac:dyDescent="0.2">
      <c r="A7860" s="103">
        <v>3844</v>
      </c>
      <c r="B7860" t="s">
        <v>130</v>
      </c>
      <c r="C7860" s="103">
        <v>23</v>
      </c>
      <c r="D7860" s="103">
        <v>10791</v>
      </c>
      <c r="E7860" s="162">
        <v>44373</v>
      </c>
    </row>
    <row r="7861" spans="1:5" x14ac:dyDescent="0.2">
      <c r="A7861" s="103">
        <v>3849</v>
      </c>
      <c r="B7861" t="s">
        <v>147</v>
      </c>
      <c r="C7861" s="103">
        <v>23</v>
      </c>
      <c r="D7861" s="103">
        <v>11828</v>
      </c>
      <c r="E7861" s="162">
        <v>44373</v>
      </c>
    </row>
    <row r="7862" spans="1:5" x14ac:dyDescent="0.2">
      <c r="A7862" s="103">
        <v>3843</v>
      </c>
      <c r="B7862" t="s">
        <v>125</v>
      </c>
      <c r="C7862" s="103">
        <v>22</v>
      </c>
      <c r="D7862" s="103">
        <v>7048</v>
      </c>
      <c r="E7862" s="162">
        <v>44373</v>
      </c>
    </row>
    <row r="7863" spans="1:5" x14ac:dyDescent="0.2">
      <c r="A7863" s="103">
        <v>3795</v>
      </c>
      <c r="B7863" t="s">
        <v>138</v>
      </c>
      <c r="C7863" s="103">
        <v>22</v>
      </c>
      <c r="D7863" s="103">
        <v>6162</v>
      </c>
      <c r="E7863" s="162">
        <v>44373</v>
      </c>
    </row>
    <row r="7864" spans="1:5" x14ac:dyDescent="0.2">
      <c r="A7864" s="103">
        <v>3752</v>
      </c>
      <c r="B7864" t="s">
        <v>142</v>
      </c>
      <c r="C7864" s="103">
        <v>21</v>
      </c>
      <c r="D7864" s="103">
        <v>9033</v>
      </c>
      <c r="E7864" s="162">
        <v>44373</v>
      </c>
    </row>
    <row r="7865" spans="1:5" x14ac:dyDescent="0.2">
      <c r="A7865" s="103">
        <v>3867</v>
      </c>
      <c r="B7865" t="s">
        <v>144</v>
      </c>
      <c r="C7865" s="103">
        <v>20</v>
      </c>
      <c r="D7865" s="103">
        <v>9420</v>
      </c>
      <c r="E7865" s="162">
        <v>44373</v>
      </c>
    </row>
    <row r="7866" spans="1:5" x14ac:dyDescent="0.2">
      <c r="A7866" s="103">
        <v>3842</v>
      </c>
      <c r="B7866" t="s">
        <v>137</v>
      </c>
      <c r="C7866" s="103">
        <v>19</v>
      </c>
      <c r="D7866" s="103">
        <v>8233</v>
      </c>
      <c r="E7866" s="162">
        <v>44373</v>
      </c>
    </row>
    <row r="7867" spans="1:5" x14ac:dyDescent="0.2">
      <c r="A7867" s="103">
        <v>3788</v>
      </c>
      <c r="B7867" t="s">
        <v>127</v>
      </c>
      <c r="C7867" s="103">
        <v>17</v>
      </c>
      <c r="D7867" s="103">
        <v>7068</v>
      </c>
      <c r="E7867" s="162">
        <v>44373</v>
      </c>
    </row>
    <row r="7868" spans="1:5" x14ac:dyDescent="0.2">
      <c r="A7868" s="103">
        <v>3873</v>
      </c>
      <c r="B7868" t="s">
        <v>132</v>
      </c>
      <c r="C7868" s="103">
        <v>17</v>
      </c>
      <c r="D7868" s="103">
        <v>6140</v>
      </c>
      <c r="E7868" s="162">
        <v>44373</v>
      </c>
    </row>
    <row r="7869" spans="1:5" x14ac:dyDescent="0.2">
      <c r="A7869" s="103">
        <v>3860</v>
      </c>
      <c r="B7869" t="s">
        <v>115</v>
      </c>
      <c r="C7869" s="103">
        <v>16</v>
      </c>
      <c r="D7869" s="103">
        <v>4472</v>
      </c>
      <c r="E7869" s="162">
        <v>44373</v>
      </c>
    </row>
    <row r="7870" spans="1:5" x14ac:dyDescent="0.2">
      <c r="A7870" s="103">
        <v>3743</v>
      </c>
      <c r="B7870" t="s">
        <v>131</v>
      </c>
      <c r="C7870" s="103">
        <v>16</v>
      </c>
      <c r="D7870" s="103">
        <v>10978</v>
      </c>
      <c r="E7870" s="162">
        <v>44373</v>
      </c>
    </row>
    <row r="7871" spans="1:5" x14ac:dyDescent="0.2">
      <c r="A7871" s="103">
        <v>3722</v>
      </c>
      <c r="B7871" t="s">
        <v>99</v>
      </c>
      <c r="C7871" s="103">
        <v>15</v>
      </c>
      <c r="D7871" s="103">
        <v>4496</v>
      </c>
      <c r="E7871" s="162">
        <v>44373</v>
      </c>
    </row>
    <row r="7872" spans="1:5" x14ac:dyDescent="0.2">
      <c r="A7872" s="103">
        <v>3776</v>
      </c>
      <c r="B7872" t="s">
        <v>134</v>
      </c>
      <c r="C7872" s="103">
        <v>15</v>
      </c>
      <c r="D7872" s="103">
        <v>12783</v>
      </c>
      <c r="E7872" s="162">
        <v>44373</v>
      </c>
    </row>
    <row r="7873" spans="1:5" x14ac:dyDescent="0.2">
      <c r="A7873" s="103">
        <v>3753</v>
      </c>
      <c r="B7873" t="s">
        <v>129</v>
      </c>
      <c r="C7873" s="103">
        <v>13</v>
      </c>
      <c r="D7873" s="103">
        <v>10462</v>
      </c>
      <c r="E7873" s="162">
        <v>44373</v>
      </c>
    </row>
    <row r="7874" spans="1:5" x14ac:dyDescent="0.2">
      <c r="A7874" s="103">
        <v>3797</v>
      </c>
      <c r="B7874" t="s">
        <v>112</v>
      </c>
      <c r="C7874" s="103">
        <v>12</v>
      </c>
      <c r="D7874" s="103">
        <v>5553</v>
      </c>
      <c r="E7874" s="162">
        <v>44373</v>
      </c>
    </row>
    <row r="7875" spans="1:5" x14ac:dyDescent="0.2">
      <c r="A7875" s="103">
        <v>3718</v>
      </c>
      <c r="B7875" t="s">
        <v>123</v>
      </c>
      <c r="C7875" s="103">
        <v>8</v>
      </c>
      <c r="D7875" s="103">
        <v>4953</v>
      </c>
      <c r="E7875" s="162">
        <v>44373</v>
      </c>
    </row>
    <row r="7876" spans="1:5" x14ac:dyDescent="0.2">
      <c r="A7876" s="103">
        <v>3739</v>
      </c>
      <c r="B7876" t="s">
        <v>141</v>
      </c>
      <c r="C7876" s="103">
        <v>8</v>
      </c>
      <c r="D7876" s="103">
        <v>3309</v>
      </c>
      <c r="E7876" s="162">
        <v>44373</v>
      </c>
    </row>
    <row r="7877" spans="1:5" x14ac:dyDescent="0.2">
      <c r="A7877" s="103">
        <v>3787</v>
      </c>
      <c r="B7877" t="s">
        <v>128</v>
      </c>
      <c r="C7877" s="103">
        <v>7</v>
      </c>
      <c r="D7877" s="103">
        <v>3851</v>
      </c>
      <c r="E7877" s="162">
        <v>44373</v>
      </c>
    </row>
    <row r="7878" spans="1:5" x14ac:dyDescent="0.2">
      <c r="A7878" s="103">
        <v>3715</v>
      </c>
      <c r="B7878" t="s">
        <v>122</v>
      </c>
      <c r="C7878" s="103">
        <v>7</v>
      </c>
      <c r="D7878" s="103">
        <v>2481</v>
      </c>
      <c r="E7878" s="162">
        <v>44373</v>
      </c>
    </row>
    <row r="7879" spans="1:5" x14ac:dyDescent="0.2">
      <c r="A7879" s="103">
        <v>3736</v>
      </c>
      <c r="B7879" t="s">
        <v>146</v>
      </c>
      <c r="C7879" s="103">
        <v>6</v>
      </c>
      <c r="D7879" s="103">
        <v>2329</v>
      </c>
      <c r="E7879" s="162">
        <v>44373</v>
      </c>
    </row>
    <row r="7880" spans="1:5" x14ac:dyDescent="0.2">
      <c r="A7880" s="103">
        <v>3760</v>
      </c>
      <c r="B7880" t="s">
        <v>114</v>
      </c>
      <c r="C7880" s="103">
        <v>4</v>
      </c>
      <c r="D7880" s="103">
        <v>1364</v>
      </c>
      <c r="E7880" s="162">
        <v>44373</v>
      </c>
    </row>
    <row r="7881" spans="1:5" x14ac:dyDescent="0.2">
      <c r="A7881" s="103">
        <v>1603</v>
      </c>
      <c r="B7881" t="s">
        <v>89</v>
      </c>
      <c r="C7881" s="103">
        <v>2</v>
      </c>
      <c r="D7881" s="103">
        <v>606</v>
      </c>
      <c r="E7881" s="162">
        <v>44373</v>
      </c>
    </row>
    <row r="7882" spans="1:5" x14ac:dyDescent="0.2">
      <c r="A7882" s="103">
        <v>3783</v>
      </c>
      <c r="B7882" t="s">
        <v>124</v>
      </c>
      <c r="C7882" s="103">
        <v>1</v>
      </c>
      <c r="D7882" s="103">
        <v>510</v>
      </c>
      <c r="E7882" s="162">
        <v>44373</v>
      </c>
    </row>
    <row r="7883" spans="1:5" x14ac:dyDescent="0.2">
      <c r="A7883" s="103">
        <v>3753</v>
      </c>
      <c r="B7883" t="s">
        <v>129</v>
      </c>
      <c r="C7883" s="103">
        <v>23</v>
      </c>
      <c r="D7883" s="103">
        <v>12908</v>
      </c>
      <c r="E7883" s="162">
        <v>44374</v>
      </c>
    </row>
    <row r="7884" spans="1:5" x14ac:dyDescent="0.2">
      <c r="A7884" s="103">
        <v>3764</v>
      </c>
      <c r="B7884" t="s">
        <v>139</v>
      </c>
      <c r="C7884" s="103">
        <v>23</v>
      </c>
      <c r="D7884" s="103">
        <v>9832</v>
      </c>
      <c r="E7884" s="162">
        <v>44374</v>
      </c>
    </row>
    <row r="7885" spans="1:5" x14ac:dyDescent="0.2">
      <c r="A7885" s="103">
        <v>3715</v>
      </c>
      <c r="B7885" t="s">
        <v>122</v>
      </c>
      <c r="C7885" s="103">
        <v>18</v>
      </c>
      <c r="D7885" s="103">
        <v>5218</v>
      </c>
      <c r="E7885" s="162">
        <v>44374</v>
      </c>
    </row>
    <row r="7886" spans="1:5" x14ac:dyDescent="0.2">
      <c r="A7886" s="103">
        <v>3742</v>
      </c>
      <c r="B7886" t="s">
        <v>121</v>
      </c>
      <c r="C7886" s="103">
        <v>16</v>
      </c>
      <c r="D7886" s="103">
        <v>8942</v>
      </c>
      <c r="E7886" s="162">
        <v>44374</v>
      </c>
    </row>
    <row r="7887" spans="1:5" x14ac:dyDescent="0.2">
      <c r="A7887" s="103">
        <v>3760</v>
      </c>
      <c r="B7887" t="s">
        <v>114</v>
      </c>
      <c r="C7887" s="103">
        <v>15</v>
      </c>
      <c r="D7887" s="103">
        <v>11526</v>
      </c>
      <c r="E7887" s="162">
        <v>44374</v>
      </c>
    </row>
    <row r="7888" spans="1:5" x14ac:dyDescent="0.2">
      <c r="A7888" s="103">
        <v>3761</v>
      </c>
      <c r="B7888" t="s">
        <v>140</v>
      </c>
      <c r="C7888" s="103">
        <v>15</v>
      </c>
      <c r="D7888" s="103">
        <v>8179</v>
      </c>
      <c r="E7888" s="162">
        <v>44374</v>
      </c>
    </row>
    <row r="7889" spans="1:5" x14ac:dyDescent="0.2">
      <c r="A7889" s="103">
        <v>3784</v>
      </c>
      <c r="B7889" t="s">
        <v>136</v>
      </c>
      <c r="C7889" s="103">
        <v>15</v>
      </c>
      <c r="D7889" s="103">
        <v>6985</v>
      </c>
      <c r="E7889" s="162">
        <v>44374</v>
      </c>
    </row>
    <row r="7890" spans="1:5" x14ac:dyDescent="0.2">
      <c r="A7890" s="103">
        <v>3863</v>
      </c>
      <c r="B7890" t="s">
        <v>133</v>
      </c>
      <c r="C7890" s="103">
        <v>14</v>
      </c>
      <c r="D7890" s="103">
        <v>4351</v>
      </c>
      <c r="E7890" s="162">
        <v>44374</v>
      </c>
    </row>
    <row r="7891" spans="1:5" x14ac:dyDescent="0.2">
      <c r="A7891" s="103">
        <v>3751</v>
      </c>
      <c r="B7891" t="s">
        <v>111</v>
      </c>
      <c r="C7891" s="103">
        <v>13</v>
      </c>
      <c r="D7891" s="103">
        <v>3171</v>
      </c>
      <c r="E7891" s="162">
        <v>44374</v>
      </c>
    </row>
    <row r="7892" spans="1:5" x14ac:dyDescent="0.2">
      <c r="A7892" s="103">
        <v>3776</v>
      </c>
      <c r="B7892" t="s">
        <v>134</v>
      </c>
      <c r="C7892" s="103">
        <v>13</v>
      </c>
      <c r="D7892" s="103">
        <v>7315</v>
      </c>
      <c r="E7892" s="162">
        <v>44374</v>
      </c>
    </row>
    <row r="7893" spans="1:5" x14ac:dyDescent="0.2">
      <c r="A7893" s="103">
        <v>3824</v>
      </c>
      <c r="B7893" t="s">
        <v>135</v>
      </c>
      <c r="C7893" s="103">
        <v>13</v>
      </c>
      <c r="D7893" s="103">
        <v>8103</v>
      </c>
      <c r="E7893" s="162">
        <v>44374</v>
      </c>
    </row>
    <row r="7894" spans="1:5" x14ac:dyDescent="0.2">
      <c r="A7894" s="103">
        <v>3722</v>
      </c>
      <c r="B7894" t="s">
        <v>99</v>
      </c>
      <c r="C7894" s="103">
        <v>12</v>
      </c>
      <c r="D7894" s="103">
        <v>5470</v>
      </c>
      <c r="E7894" s="162">
        <v>44374</v>
      </c>
    </row>
    <row r="7895" spans="1:5" x14ac:dyDescent="0.2">
      <c r="A7895" s="103">
        <v>3842</v>
      </c>
      <c r="B7895" t="s">
        <v>137</v>
      </c>
      <c r="C7895" s="103">
        <v>12</v>
      </c>
      <c r="D7895" s="103">
        <v>5630</v>
      </c>
      <c r="E7895" s="162">
        <v>44374</v>
      </c>
    </row>
    <row r="7896" spans="1:5" x14ac:dyDescent="0.2">
      <c r="A7896" s="103">
        <v>3723</v>
      </c>
      <c r="B7896" t="s">
        <v>113</v>
      </c>
      <c r="C7896" s="103">
        <v>10</v>
      </c>
      <c r="D7896" s="103">
        <v>4228</v>
      </c>
      <c r="E7896" s="162">
        <v>44374</v>
      </c>
    </row>
    <row r="7897" spans="1:5" x14ac:dyDescent="0.2">
      <c r="A7897" s="103">
        <v>3849</v>
      </c>
      <c r="B7897" t="s">
        <v>147</v>
      </c>
      <c r="C7897" s="103">
        <v>43</v>
      </c>
      <c r="D7897" s="103">
        <v>14095</v>
      </c>
      <c r="E7897" s="162">
        <v>44375</v>
      </c>
    </row>
    <row r="7898" spans="1:5" x14ac:dyDescent="0.2">
      <c r="A7898" s="103">
        <v>3844</v>
      </c>
      <c r="B7898" t="s">
        <v>130</v>
      </c>
      <c r="C7898" s="103">
        <v>40</v>
      </c>
      <c r="D7898" s="103">
        <v>11510</v>
      </c>
      <c r="E7898" s="162">
        <v>44375</v>
      </c>
    </row>
    <row r="7899" spans="1:5" x14ac:dyDescent="0.2">
      <c r="A7899" s="103">
        <v>5615</v>
      </c>
      <c r="B7899" t="s">
        <v>105</v>
      </c>
      <c r="C7899" s="103">
        <v>38</v>
      </c>
      <c r="D7899" s="103">
        <v>9791</v>
      </c>
      <c r="E7899" s="162">
        <v>44375</v>
      </c>
    </row>
    <row r="7900" spans="1:5" x14ac:dyDescent="0.2">
      <c r="A7900" s="103">
        <v>5614</v>
      </c>
      <c r="B7900" t="s">
        <v>106</v>
      </c>
      <c r="C7900" s="103">
        <v>35</v>
      </c>
      <c r="D7900" s="103">
        <v>8780</v>
      </c>
      <c r="E7900" s="162">
        <v>44375</v>
      </c>
    </row>
    <row r="7901" spans="1:5" x14ac:dyDescent="0.2">
      <c r="A7901" s="103">
        <v>3723</v>
      </c>
      <c r="B7901" t="s">
        <v>113</v>
      </c>
      <c r="C7901" s="103">
        <v>31</v>
      </c>
      <c r="D7901" s="103">
        <v>8347</v>
      </c>
      <c r="E7901" s="162">
        <v>44375</v>
      </c>
    </row>
    <row r="7902" spans="1:5" x14ac:dyDescent="0.2">
      <c r="A7902" s="103">
        <v>3863</v>
      </c>
      <c r="B7902" t="s">
        <v>133</v>
      </c>
      <c r="C7902" s="103">
        <v>31</v>
      </c>
      <c r="D7902" s="103">
        <v>10477</v>
      </c>
      <c r="E7902" s="162">
        <v>44375</v>
      </c>
    </row>
    <row r="7903" spans="1:5" x14ac:dyDescent="0.2">
      <c r="A7903" s="103">
        <v>3765</v>
      </c>
      <c r="B7903" t="s">
        <v>119</v>
      </c>
      <c r="C7903" s="103">
        <v>28</v>
      </c>
      <c r="D7903" s="103">
        <v>13654</v>
      </c>
      <c r="E7903" s="162">
        <v>44375</v>
      </c>
    </row>
    <row r="7904" spans="1:5" x14ac:dyDescent="0.2">
      <c r="A7904" s="103">
        <v>5602</v>
      </c>
      <c r="B7904" t="s">
        <v>107</v>
      </c>
      <c r="C7904" s="103">
        <v>27</v>
      </c>
      <c r="D7904" s="103">
        <v>10561</v>
      </c>
      <c r="E7904" s="162">
        <v>44375</v>
      </c>
    </row>
    <row r="7905" spans="1:5" x14ac:dyDescent="0.2">
      <c r="A7905" s="103">
        <v>5621</v>
      </c>
      <c r="B7905" t="s">
        <v>100</v>
      </c>
      <c r="C7905" s="103">
        <v>26</v>
      </c>
      <c r="D7905" s="103">
        <v>6240</v>
      </c>
      <c r="E7905" s="162">
        <v>44375</v>
      </c>
    </row>
    <row r="7906" spans="1:5" x14ac:dyDescent="0.2">
      <c r="A7906" s="103">
        <v>3867</v>
      </c>
      <c r="B7906" t="s">
        <v>144</v>
      </c>
      <c r="C7906" s="103">
        <v>24</v>
      </c>
      <c r="D7906" s="103">
        <v>11006</v>
      </c>
      <c r="E7906" s="162">
        <v>44375</v>
      </c>
    </row>
    <row r="7907" spans="1:5" x14ac:dyDescent="0.2">
      <c r="A7907" s="103">
        <v>3842</v>
      </c>
      <c r="B7907" t="s">
        <v>137</v>
      </c>
      <c r="C7907" s="103">
        <v>23</v>
      </c>
      <c r="D7907" s="103">
        <v>10616</v>
      </c>
      <c r="E7907" s="162">
        <v>44375</v>
      </c>
    </row>
    <row r="7908" spans="1:5" x14ac:dyDescent="0.2">
      <c r="A7908" s="103">
        <v>3753</v>
      </c>
      <c r="B7908" t="s">
        <v>129</v>
      </c>
      <c r="C7908" s="103">
        <v>23</v>
      </c>
      <c r="D7908" s="103">
        <v>9599</v>
      </c>
      <c r="E7908" s="162">
        <v>44375</v>
      </c>
    </row>
    <row r="7909" spans="1:5" x14ac:dyDescent="0.2">
      <c r="A7909" s="103">
        <v>3743</v>
      </c>
      <c r="B7909" t="s">
        <v>131</v>
      </c>
      <c r="C7909" s="103">
        <v>23</v>
      </c>
      <c r="D7909" s="103">
        <v>10069</v>
      </c>
      <c r="E7909" s="162">
        <v>44375</v>
      </c>
    </row>
    <row r="7910" spans="1:5" x14ac:dyDescent="0.2">
      <c r="A7910" s="103">
        <v>3843</v>
      </c>
      <c r="B7910" t="s">
        <v>125</v>
      </c>
      <c r="C7910" s="103">
        <v>22</v>
      </c>
      <c r="D7910" s="103">
        <v>9010</v>
      </c>
      <c r="E7910" s="162">
        <v>44375</v>
      </c>
    </row>
    <row r="7911" spans="1:5" x14ac:dyDescent="0.2">
      <c r="A7911" s="103">
        <v>3797</v>
      </c>
      <c r="B7911" t="s">
        <v>112</v>
      </c>
      <c r="C7911" s="103">
        <v>22</v>
      </c>
      <c r="D7911" s="103">
        <v>9309</v>
      </c>
      <c r="E7911" s="162">
        <v>44375</v>
      </c>
    </row>
    <row r="7912" spans="1:5" x14ac:dyDescent="0.2">
      <c r="A7912" s="103">
        <v>5617</v>
      </c>
      <c r="B7912" t="s">
        <v>103</v>
      </c>
      <c r="C7912" s="103">
        <v>22</v>
      </c>
      <c r="D7912" s="103">
        <v>5756</v>
      </c>
      <c r="E7912" s="162">
        <v>44375</v>
      </c>
    </row>
    <row r="7913" spans="1:5" x14ac:dyDescent="0.2">
      <c r="A7913" s="103">
        <v>3752</v>
      </c>
      <c r="B7913" t="s">
        <v>142</v>
      </c>
      <c r="C7913" s="103">
        <v>22</v>
      </c>
      <c r="D7913" s="103">
        <v>10478</v>
      </c>
      <c r="E7913" s="162">
        <v>44375</v>
      </c>
    </row>
    <row r="7914" spans="1:5" x14ac:dyDescent="0.2">
      <c r="A7914" s="103">
        <v>3860</v>
      </c>
      <c r="B7914" t="s">
        <v>115</v>
      </c>
      <c r="C7914" s="103">
        <v>21</v>
      </c>
      <c r="D7914" s="103">
        <v>9564</v>
      </c>
      <c r="E7914" s="162">
        <v>44375</v>
      </c>
    </row>
    <row r="7915" spans="1:5" x14ac:dyDescent="0.2">
      <c r="A7915" s="103">
        <v>3761</v>
      </c>
      <c r="B7915" t="s">
        <v>140</v>
      </c>
      <c r="C7915" s="103">
        <v>21</v>
      </c>
      <c r="D7915" s="103">
        <v>11614</v>
      </c>
      <c r="E7915" s="162">
        <v>44375</v>
      </c>
    </row>
    <row r="7916" spans="1:5" x14ac:dyDescent="0.2">
      <c r="A7916" s="103">
        <v>3736</v>
      </c>
      <c r="B7916" t="s">
        <v>146</v>
      </c>
      <c r="C7916" s="103">
        <v>21</v>
      </c>
      <c r="D7916" s="103">
        <v>5209</v>
      </c>
      <c r="E7916" s="162">
        <v>44375</v>
      </c>
    </row>
    <row r="7917" spans="1:5" x14ac:dyDescent="0.2">
      <c r="A7917" s="103">
        <v>3751</v>
      </c>
      <c r="B7917" t="s">
        <v>111</v>
      </c>
      <c r="C7917" s="103">
        <v>20</v>
      </c>
      <c r="D7917" s="103">
        <v>11064</v>
      </c>
      <c r="E7917" s="162">
        <v>44375</v>
      </c>
    </row>
    <row r="7918" spans="1:5" x14ac:dyDescent="0.2">
      <c r="A7918" s="103">
        <v>3788</v>
      </c>
      <c r="B7918" t="s">
        <v>127</v>
      </c>
      <c r="C7918" s="103">
        <v>20</v>
      </c>
      <c r="D7918" s="103">
        <v>8898</v>
      </c>
      <c r="E7918" s="162">
        <v>44375</v>
      </c>
    </row>
    <row r="7919" spans="1:5" x14ac:dyDescent="0.2">
      <c r="A7919" s="103">
        <v>3873</v>
      </c>
      <c r="B7919" t="s">
        <v>132</v>
      </c>
      <c r="C7919" s="103">
        <v>20</v>
      </c>
      <c r="D7919" s="103">
        <v>8305</v>
      </c>
      <c r="E7919" s="162">
        <v>44375</v>
      </c>
    </row>
    <row r="7920" spans="1:5" x14ac:dyDescent="0.2">
      <c r="A7920" s="103">
        <v>3784</v>
      </c>
      <c r="B7920" t="s">
        <v>136</v>
      </c>
      <c r="C7920" s="103">
        <v>20</v>
      </c>
      <c r="D7920" s="103">
        <v>5100</v>
      </c>
      <c r="E7920" s="162">
        <v>44375</v>
      </c>
    </row>
    <row r="7921" spans="1:5" x14ac:dyDescent="0.2">
      <c r="A7921" s="103">
        <v>3764</v>
      </c>
      <c r="B7921" t="s">
        <v>139</v>
      </c>
      <c r="C7921" s="103">
        <v>19</v>
      </c>
      <c r="D7921" s="103">
        <v>8455</v>
      </c>
      <c r="E7921" s="162">
        <v>44375</v>
      </c>
    </row>
    <row r="7922" spans="1:5" x14ac:dyDescent="0.2">
      <c r="A7922" s="103">
        <v>5619</v>
      </c>
      <c r="B7922" t="s">
        <v>102</v>
      </c>
      <c r="C7922" s="103">
        <v>18</v>
      </c>
      <c r="D7922" s="103">
        <v>7340</v>
      </c>
      <c r="E7922" s="162">
        <v>44375</v>
      </c>
    </row>
    <row r="7923" spans="1:5" x14ac:dyDescent="0.2">
      <c r="A7923" s="103">
        <v>3795</v>
      </c>
      <c r="B7923" t="s">
        <v>138</v>
      </c>
      <c r="C7923" s="103">
        <v>18</v>
      </c>
      <c r="D7923" s="103">
        <v>8619</v>
      </c>
      <c r="E7923" s="162">
        <v>44375</v>
      </c>
    </row>
    <row r="7924" spans="1:5" x14ac:dyDescent="0.2">
      <c r="A7924" s="103">
        <v>3859</v>
      </c>
      <c r="B7924" t="s">
        <v>117</v>
      </c>
      <c r="C7924" s="103">
        <v>17</v>
      </c>
      <c r="D7924" s="103">
        <v>6067</v>
      </c>
      <c r="E7924" s="162">
        <v>44375</v>
      </c>
    </row>
    <row r="7925" spans="1:5" x14ac:dyDescent="0.2">
      <c r="A7925" s="103">
        <v>5605</v>
      </c>
      <c r="B7925" t="s">
        <v>101</v>
      </c>
      <c r="C7925" s="103">
        <v>16</v>
      </c>
      <c r="D7925" s="103">
        <v>8968</v>
      </c>
      <c r="E7925" s="162">
        <v>44375</v>
      </c>
    </row>
    <row r="7926" spans="1:5" x14ac:dyDescent="0.2">
      <c r="A7926" s="103">
        <v>3739</v>
      </c>
      <c r="B7926" t="s">
        <v>141</v>
      </c>
      <c r="C7926" s="103">
        <v>15</v>
      </c>
      <c r="D7926" s="103">
        <v>4254</v>
      </c>
      <c r="E7926" s="162">
        <v>44375</v>
      </c>
    </row>
    <row r="7927" spans="1:5" x14ac:dyDescent="0.2">
      <c r="A7927" s="103">
        <v>3824</v>
      </c>
      <c r="B7927" t="s">
        <v>135</v>
      </c>
      <c r="C7927" s="103">
        <v>15</v>
      </c>
      <c r="D7927" s="103">
        <v>5716</v>
      </c>
      <c r="E7927" s="162">
        <v>44375</v>
      </c>
    </row>
    <row r="7928" spans="1:5" x14ac:dyDescent="0.2">
      <c r="A7928" s="103">
        <v>5606</v>
      </c>
      <c r="B7928" t="s">
        <v>108</v>
      </c>
      <c r="C7928" s="103">
        <v>15</v>
      </c>
      <c r="D7928" s="103">
        <v>2494</v>
      </c>
      <c r="E7928" s="162">
        <v>44375</v>
      </c>
    </row>
    <row r="7929" spans="1:5" x14ac:dyDescent="0.2">
      <c r="A7929" s="103">
        <v>5620</v>
      </c>
      <c r="B7929" t="s">
        <v>110</v>
      </c>
      <c r="C7929" s="103">
        <v>15</v>
      </c>
      <c r="D7929" s="103">
        <v>5354</v>
      </c>
      <c r="E7929" s="162">
        <v>44375</v>
      </c>
    </row>
    <row r="7930" spans="1:5" x14ac:dyDescent="0.2">
      <c r="A7930" s="103">
        <v>3806</v>
      </c>
      <c r="B7930" t="s">
        <v>118</v>
      </c>
      <c r="C7930" s="103">
        <v>14</v>
      </c>
      <c r="D7930" s="103">
        <v>8202</v>
      </c>
      <c r="E7930" s="162">
        <v>44375</v>
      </c>
    </row>
    <row r="7931" spans="1:5" x14ac:dyDescent="0.2">
      <c r="A7931" s="103">
        <v>3722</v>
      </c>
      <c r="B7931" t="s">
        <v>99</v>
      </c>
      <c r="C7931" s="103">
        <v>12</v>
      </c>
      <c r="D7931" s="103">
        <v>9074</v>
      </c>
      <c r="E7931" s="162">
        <v>44375</v>
      </c>
    </row>
    <row r="7932" spans="1:5" x14ac:dyDescent="0.2">
      <c r="A7932" s="103">
        <v>3776</v>
      </c>
      <c r="B7932" t="s">
        <v>134</v>
      </c>
      <c r="C7932" s="103">
        <v>12</v>
      </c>
      <c r="D7932" s="103">
        <v>6616</v>
      </c>
      <c r="E7932" s="162">
        <v>44375</v>
      </c>
    </row>
    <row r="7933" spans="1:5" x14ac:dyDescent="0.2">
      <c r="A7933" s="103">
        <v>3787</v>
      </c>
      <c r="B7933" t="s">
        <v>128</v>
      </c>
      <c r="C7933" s="103">
        <v>10</v>
      </c>
      <c r="D7933" s="103">
        <v>5866</v>
      </c>
      <c r="E7933" s="162">
        <v>44375</v>
      </c>
    </row>
    <row r="7934" spans="1:5" x14ac:dyDescent="0.2">
      <c r="A7934" s="103">
        <v>3846</v>
      </c>
      <c r="B7934" t="s">
        <v>120</v>
      </c>
      <c r="C7934" s="103">
        <v>10</v>
      </c>
      <c r="D7934" s="103">
        <v>4797</v>
      </c>
      <c r="E7934" s="162">
        <v>44375</v>
      </c>
    </row>
    <row r="7935" spans="1:5" x14ac:dyDescent="0.2">
      <c r="A7935" s="103">
        <v>3760</v>
      </c>
      <c r="B7935" t="s">
        <v>114</v>
      </c>
      <c r="C7935" s="103">
        <v>9</v>
      </c>
      <c r="D7935" s="103">
        <v>3763</v>
      </c>
      <c r="E7935" s="162">
        <v>44375</v>
      </c>
    </row>
    <row r="7936" spans="1:5" x14ac:dyDescent="0.2">
      <c r="A7936" s="103">
        <v>3783</v>
      </c>
      <c r="B7936" t="s">
        <v>124</v>
      </c>
      <c r="C7936" s="103">
        <v>3</v>
      </c>
      <c r="D7936" s="103">
        <v>1850</v>
      </c>
      <c r="E7936" s="162">
        <v>44375</v>
      </c>
    </row>
    <row r="7937" spans="1:5" x14ac:dyDescent="0.2">
      <c r="A7937" s="103">
        <v>1613</v>
      </c>
      <c r="B7937" t="s">
        <v>84</v>
      </c>
      <c r="C7937" s="103">
        <v>1</v>
      </c>
      <c r="D7937" s="103">
        <v>461</v>
      </c>
      <c r="E7937" s="162">
        <v>44375</v>
      </c>
    </row>
    <row r="7938" spans="1:5" x14ac:dyDescent="0.2">
      <c r="A7938" s="103">
        <v>3859</v>
      </c>
      <c r="B7938" t="s">
        <v>117</v>
      </c>
      <c r="C7938" s="103">
        <v>38</v>
      </c>
      <c r="D7938" s="103">
        <v>14986</v>
      </c>
      <c r="E7938" s="162">
        <v>44376</v>
      </c>
    </row>
    <row r="7939" spans="1:5" x14ac:dyDescent="0.2">
      <c r="A7939" s="103">
        <v>3844</v>
      </c>
      <c r="B7939" t="s">
        <v>130</v>
      </c>
      <c r="C7939" s="103">
        <v>37</v>
      </c>
      <c r="D7939" s="103">
        <v>14341</v>
      </c>
      <c r="E7939" s="162">
        <v>44376</v>
      </c>
    </row>
    <row r="7940" spans="1:5" x14ac:dyDescent="0.2">
      <c r="A7940" s="103">
        <v>5606</v>
      </c>
      <c r="B7940" t="s">
        <v>108</v>
      </c>
      <c r="C7940" s="103">
        <v>35</v>
      </c>
      <c r="D7940" s="103">
        <v>7656</v>
      </c>
      <c r="E7940" s="162">
        <v>44376</v>
      </c>
    </row>
    <row r="7941" spans="1:5" x14ac:dyDescent="0.2">
      <c r="A7941" s="103">
        <v>3873</v>
      </c>
      <c r="B7941" t="s">
        <v>132</v>
      </c>
      <c r="C7941" s="103">
        <v>33</v>
      </c>
      <c r="D7941" s="103">
        <v>12120</v>
      </c>
      <c r="E7941" s="162">
        <v>44376</v>
      </c>
    </row>
    <row r="7942" spans="1:5" x14ac:dyDescent="0.2">
      <c r="A7942" s="103">
        <v>3788</v>
      </c>
      <c r="B7942" t="s">
        <v>127</v>
      </c>
      <c r="C7942" s="103">
        <v>32</v>
      </c>
      <c r="D7942" s="103">
        <v>11336</v>
      </c>
      <c r="E7942" s="162">
        <v>44376</v>
      </c>
    </row>
    <row r="7943" spans="1:5" x14ac:dyDescent="0.2">
      <c r="A7943" s="103">
        <v>3863</v>
      </c>
      <c r="B7943" t="s">
        <v>133</v>
      </c>
      <c r="C7943" s="103">
        <v>32</v>
      </c>
      <c r="D7943" s="103">
        <v>12253</v>
      </c>
      <c r="E7943" s="162">
        <v>44376</v>
      </c>
    </row>
    <row r="7944" spans="1:5" x14ac:dyDescent="0.2">
      <c r="A7944" s="103">
        <v>5603</v>
      </c>
      <c r="B7944" t="s">
        <v>109</v>
      </c>
      <c r="C7944" s="103">
        <v>30</v>
      </c>
      <c r="D7944" s="103">
        <v>2473</v>
      </c>
      <c r="E7944" s="162">
        <v>44376</v>
      </c>
    </row>
    <row r="7945" spans="1:5" x14ac:dyDescent="0.2">
      <c r="A7945" s="103">
        <v>3722</v>
      </c>
      <c r="B7945" t="s">
        <v>99</v>
      </c>
      <c r="C7945" s="103">
        <v>29</v>
      </c>
      <c r="D7945" s="103">
        <v>9589</v>
      </c>
      <c r="E7945" s="162">
        <v>44376</v>
      </c>
    </row>
    <row r="7946" spans="1:5" x14ac:dyDescent="0.2">
      <c r="A7946" s="103">
        <v>3764</v>
      </c>
      <c r="B7946" t="s">
        <v>139</v>
      </c>
      <c r="C7946" s="103">
        <v>29</v>
      </c>
      <c r="D7946" s="103">
        <v>12617</v>
      </c>
      <c r="E7946" s="162">
        <v>44376</v>
      </c>
    </row>
    <row r="7947" spans="1:5" x14ac:dyDescent="0.2">
      <c r="A7947" s="103">
        <v>3795</v>
      </c>
      <c r="B7947" t="s">
        <v>138</v>
      </c>
      <c r="C7947" s="103">
        <v>28</v>
      </c>
      <c r="D7947" s="103">
        <v>11902</v>
      </c>
      <c r="E7947" s="162">
        <v>44376</v>
      </c>
    </row>
    <row r="7948" spans="1:5" x14ac:dyDescent="0.2">
      <c r="A7948" s="103">
        <v>3751</v>
      </c>
      <c r="B7948" t="s">
        <v>111</v>
      </c>
      <c r="C7948" s="103">
        <v>27</v>
      </c>
      <c r="D7948" s="103">
        <v>9057</v>
      </c>
      <c r="E7948" s="162">
        <v>44376</v>
      </c>
    </row>
    <row r="7949" spans="1:5" x14ac:dyDescent="0.2">
      <c r="A7949" s="103">
        <v>3824</v>
      </c>
      <c r="B7949" t="s">
        <v>135</v>
      </c>
      <c r="C7949" s="103">
        <v>27</v>
      </c>
      <c r="D7949" s="103">
        <v>8881</v>
      </c>
      <c r="E7949" s="162">
        <v>44376</v>
      </c>
    </row>
    <row r="7950" spans="1:5" x14ac:dyDescent="0.2">
      <c r="A7950" s="103">
        <v>3723</v>
      </c>
      <c r="B7950" t="s">
        <v>113</v>
      </c>
      <c r="C7950" s="103">
        <v>26</v>
      </c>
      <c r="D7950" s="103">
        <v>8909</v>
      </c>
      <c r="E7950" s="162">
        <v>44376</v>
      </c>
    </row>
    <row r="7951" spans="1:5" x14ac:dyDescent="0.2">
      <c r="A7951" s="103">
        <v>5615</v>
      </c>
      <c r="B7951" t="s">
        <v>105</v>
      </c>
      <c r="C7951" s="103">
        <v>26</v>
      </c>
      <c r="D7951" s="103">
        <v>10066</v>
      </c>
      <c r="E7951" s="162">
        <v>44376</v>
      </c>
    </row>
    <row r="7952" spans="1:5" x14ac:dyDescent="0.2">
      <c r="A7952" s="103">
        <v>3846</v>
      </c>
      <c r="B7952" t="s">
        <v>120</v>
      </c>
      <c r="C7952" s="103">
        <v>26</v>
      </c>
      <c r="D7952" s="103">
        <v>9238</v>
      </c>
      <c r="E7952" s="162">
        <v>44376</v>
      </c>
    </row>
    <row r="7953" spans="1:5" x14ac:dyDescent="0.2">
      <c r="A7953" s="103">
        <v>3843</v>
      </c>
      <c r="B7953" t="s">
        <v>125</v>
      </c>
      <c r="C7953" s="103">
        <v>25</v>
      </c>
      <c r="D7953" s="103">
        <v>9870</v>
      </c>
      <c r="E7953" s="162">
        <v>44376</v>
      </c>
    </row>
    <row r="7954" spans="1:5" x14ac:dyDescent="0.2">
      <c r="A7954" s="103">
        <v>3761</v>
      </c>
      <c r="B7954" t="s">
        <v>140</v>
      </c>
      <c r="C7954" s="103">
        <v>25</v>
      </c>
      <c r="D7954" s="103">
        <v>10409</v>
      </c>
      <c r="E7954" s="162">
        <v>44376</v>
      </c>
    </row>
    <row r="7955" spans="1:5" x14ac:dyDescent="0.2">
      <c r="A7955" s="103">
        <v>3797</v>
      </c>
      <c r="B7955" t="s">
        <v>112</v>
      </c>
      <c r="C7955" s="103">
        <v>24</v>
      </c>
      <c r="D7955" s="103">
        <v>9500</v>
      </c>
      <c r="E7955" s="162">
        <v>44376</v>
      </c>
    </row>
    <row r="7956" spans="1:5" x14ac:dyDescent="0.2">
      <c r="A7956" s="103">
        <v>3760</v>
      </c>
      <c r="B7956" t="s">
        <v>114</v>
      </c>
      <c r="C7956" s="103">
        <v>23</v>
      </c>
      <c r="D7956" s="103">
        <v>9262</v>
      </c>
      <c r="E7956" s="162">
        <v>44376</v>
      </c>
    </row>
    <row r="7957" spans="1:5" x14ac:dyDescent="0.2">
      <c r="A7957" s="103">
        <v>3718</v>
      </c>
      <c r="B7957" t="s">
        <v>123</v>
      </c>
      <c r="C7957" s="103">
        <v>21</v>
      </c>
      <c r="D7957" s="103">
        <v>9442</v>
      </c>
      <c r="E7957" s="162">
        <v>44376</v>
      </c>
    </row>
    <row r="7958" spans="1:5" x14ac:dyDescent="0.2">
      <c r="A7958" s="103">
        <v>3787</v>
      </c>
      <c r="B7958" t="s">
        <v>128</v>
      </c>
      <c r="C7958" s="103">
        <v>21</v>
      </c>
      <c r="D7958" s="103">
        <v>7870</v>
      </c>
      <c r="E7958" s="162">
        <v>44376</v>
      </c>
    </row>
    <row r="7959" spans="1:5" x14ac:dyDescent="0.2">
      <c r="A7959" s="103">
        <v>3806</v>
      </c>
      <c r="B7959" t="s">
        <v>118</v>
      </c>
      <c r="C7959" s="103">
        <v>21</v>
      </c>
      <c r="D7959" s="103">
        <v>14935</v>
      </c>
      <c r="E7959" s="162">
        <v>44376</v>
      </c>
    </row>
    <row r="7960" spans="1:5" x14ac:dyDescent="0.2">
      <c r="A7960" s="103">
        <v>3783</v>
      </c>
      <c r="B7960" t="s">
        <v>124</v>
      </c>
      <c r="C7960" s="103">
        <v>20</v>
      </c>
      <c r="D7960" s="103">
        <v>9671</v>
      </c>
      <c r="E7960" s="162">
        <v>44376</v>
      </c>
    </row>
    <row r="7961" spans="1:5" x14ac:dyDescent="0.2">
      <c r="A7961" s="103">
        <v>5620</v>
      </c>
      <c r="B7961" t="s">
        <v>110</v>
      </c>
      <c r="C7961" s="103">
        <v>18</v>
      </c>
      <c r="D7961" s="103">
        <v>7042</v>
      </c>
      <c r="E7961" s="162">
        <v>44376</v>
      </c>
    </row>
    <row r="7962" spans="1:5" x14ac:dyDescent="0.2">
      <c r="A7962" s="103">
        <v>5605</v>
      </c>
      <c r="B7962" t="s">
        <v>101</v>
      </c>
      <c r="C7962" s="103">
        <v>17</v>
      </c>
      <c r="D7962" s="103">
        <v>7352</v>
      </c>
      <c r="E7962" s="162">
        <v>44376</v>
      </c>
    </row>
    <row r="7963" spans="1:5" x14ac:dyDescent="0.2">
      <c r="A7963" s="103">
        <v>5619</v>
      </c>
      <c r="B7963" t="s">
        <v>102</v>
      </c>
      <c r="C7963" s="103">
        <v>17</v>
      </c>
      <c r="D7963" s="103">
        <v>7550</v>
      </c>
      <c r="E7963" s="162">
        <v>44376</v>
      </c>
    </row>
    <row r="7964" spans="1:5" x14ac:dyDescent="0.2">
      <c r="A7964" s="103">
        <v>5602</v>
      </c>
      <c r="B7964" t="s">
        <v>107</v>
      </c>
      <c r="C7964" s="103">
        <v>17</v>
      </c>
      <c r="D7964" s="103">
        <v>7101</v>
      </c>
      <c r="E7964" s="162">
        <v>44376</v>
      </c>
    </row>
    <row r="7965" spans="1:5" x14ac:dyDescent="0.2">
      <c r="A7965" s="103">
        <v>3767</v>
      </c>
      <c r="B7965" t="s">
        <v>126</v>
      </c>
      <c r="C7965" s="103">
        <v>16</v>
      </c>
      <c r="D7965" s="103">
        <v>5106</v>
      </c>
      <c r="E7965" s="162">
        <v>44376</v>
      </c>
    </row>
    <row r="7966" spans="1:5" x14ac:dyDescent="0.2">
      <c r="A7966" s="103">
        <v>3736</v>
      </c>
      <c r="B7966" t="s">
        <v>146</v>
      </c>
      <c r="C7966" s="103">
        <v>16</v>
      </c>
      <c r="D7966" s="103">
        <v>3608</v>
      </c>
      <c r="E7966" s="162">
        <v>44376</v>
      </c>
    </row>
    <row r="7967" spans="1:5" x14ac:dyDescent="0.2">
      <c r="A7967" s="103">
        <v>5621</v>
      </c>
      <c r="B7967" t="s">
        <v>100</v>
      </c>
      <c r="C7967" s="103">
        <v>15</v>
      </c>
      <c r="D7967" s="103">
        <v>7331</v>
      </c>
      <c r="E7967" s="162">
        <v>44376</v>
      </c>
    </row>
    <row r="7968" spans="1:5" x14ac:dyDescent="0.2">
      <c r="A7968" s="103">
        <v>5617</v>
      </c>
      <c r="B7968" t="s">
        <v>103</v>
      </c>
      <c r="C7968" s="103">
        <v>15</v>
      </c>
      <c r="D7968" s="103">
        <v>5304</v>
      </c>
      <c r="E7968" s="162">
        <v>44376</v>
      </c>
    </row>
    <row r="7969" spans="1:5" x14ac:dyDescent="0.2">
      <c r="A7969" s="103">
        <v>3776</v>
      </c>
      <c r="B7969" t="s">
        <v>134</v>
      </c>
      <c r="C7969" s="103">
        <v>15</v>
      </c>
      <c r="D7969" s="103">
        <v>4938</v>
      </c>
      <c r="E7969" s="162">
        <v>44376</v>
      </c>
    </row>
    <row r="7970" spans="1:5" x14ac:dyDescent="0.2">
      <c r="A7970" s="103">
        <v>3715</v>
      </c>
      <c r="B7970" t="s">
        <v>122</v>
      </c>
      <c r="C7970" s="103">
        <v>15</v>
      </c>
      <c r="D7970" s="103">
        <v>5857</v>
      </c>
      <c r="E7970" s="162">
        <v>44376</v>
      </c>
    </row>
    <row r="7971" spans="1:5" x14ac:dyDescent="0.2">
      <c r="A7971" s="103">
        <v>3791</v>
      </c>
      <c r="B7971" t="s">
        <v>143</v>
      </c>
      <c r="C7971" s="103">
        <v>14</v>
      </c>
      <c r="D7971" s="103">
        <v>6074</v>
      </c>
      <c r="E7971" s="162">
        <v>44376</v>
      </c>
    </row>
    <row r="7972" spans="1:5" x14ac:dyDescent="0.2">
      <c r="A7972" s="103">
        <v>3739</v>
      </c>
      <c r="B7972" t="s">
        <v>141</v>
      </c>
      <c r="C7972" s="103">
        <v>10</v>
      </c>
      <c r="D7972" s="103">
        <v>2174</v>
      </c>
      <c r="E7972" s="162">
        <v>44376</v>
      </c>
    </row>
    <row r="7973" spans="1:5" x14ac:dyDescent="0.2">
      <c r="A7973" s="103">
        <v>3742</v>
      </c>
      <c r="B7973" t="s">
        <v>121</v>
      </c>
      <c r="C7973" s="103">
        <v>10</v>
      </c>
      <c r="D7973" s="103">
        <v>2901</v>
      </c>
      <c r="E7973" s="162">
        <v>44376</v>
      </c>
    </row>
    <row r="7974" spans="1:5" x14ac:dyDescent="0.2">
      <c r="A7974" s="103">
        <v>1603</v>
      </c>
      <c r="B7974" t="s">
        <v>89</v>
      </c>
      <c r="C7974" s="103">
        <v>3</v>
      </c>
      <c r="D7974" s="103">
        <v>2420</v>
      </c>
      <c r="E7974" s="162">
        <v>44376</v>
      </c>
    </row>
    <row r="7975" spans="1:5" x14ac:dyDescent="0.2">
      <c r="A7975" s="103">
        <v>1613</v>
      </c>
      <c r="B7975" t="s">
        <v>84</v>
      </c>
      <c r="C7975" s="103">
        <v>1</v>
      </c>
      <c r="D7975" s="103">
        <v>189</v>
      </c>
      <c r="E7975" s="162">
        <v>44376</v>
      </c>
    </row>
    <row r="7976" spans="1:5" x14ac:dyDescent="0.2">
      <c r="A7976" s="103">
        <v>3849</v>
      </c>
      <c r="B7976" t="s">
        <v>147</v>
      </c>
      <c r="C7976" s="103">
        <v>64</v>
      </c>
      <c r="D7976" s="103">
        <v>15585</v>
      </c>
      <c r="E7976" s="162">
        <v>44377</v>
      </c>
    </row>
    <row r="7977" spans="1:5" x14ac:dyDescent="0.2">
      <c r="A7977" s="103">
        <v>3844</v>
      </c>
      <c r="B7977" t="s">
        <v>130</v>
      </c>
      <c r="C7977" s="103">
        <v>43</v>
      </c>
      <c r="D7977" s="103">
        <v>16760</v>
      </c>
      <c r="E7977" s="162">
        <v>44377</v>
      </c>
    </row>
    <row r="7978" spans="1:5" x14ac:dyDescent="0.2">
      <c r="A7978" s="103">
        <v>5603</v>
      </c>
      <c r="B7978" t="s">
        <v>109</v>
      </c>
      <c r="C7978" s="103">
        <v>39</v>
      </c>
      <c r="D7978" s="103">
        <v>4452</v>
      </c>
      <c r="E7978" s="162">
        <v>44377</v>
      </c>
    </row>
    <row r="7979" spans="1:5" x14ac:dyDescent="0.2">
      <c r="A7979" s="103">
        <v>3843</v>
      </c>
      <c r="B7979" t="s">
        <v>125</v>
      </c>
      <c r="C7979" s="103">
        <v>38</v>
      </c>
      <c r="D7979" s="103">
        <v>14378</v>
      </c>
      <c r="E7979" s="162">
        <v>44377</v>
      </c>
    </row>
    <row r="7980" spans="1:5" x14ac:dyDescent="0.2">
      <c r="A7980" s="103">
        <v>3765</v>
      </c>
      <c r="B7980" t="s">
        <v>119</v>
      </c>
      <c r="C7980" s="103">
        <v>35</v>
      </c>
      <c r="D7980" s="103">
        <v>17934</v>
      </c>
      <c r="E7980" s="162">
        <v>44377</v>
      </c>
    </row>
    <row r="7981" spans="1:5" x14ac:dyDescent="0.2">
      <c r="A7981" s="103">
        <v>3784</v>
      </c>
      <c r="B7981" t="s">
        <v>136</v>
      </c>
      <c r="C7981" s="103">
        <v>35</v>
      </c>
      <c r="D7981" s="103">
        <v>7930</v>
      </c>
      <c r="E7981" s="162">
        <v>44377</v>
      </c>
    </row>
    <row r="7982" spans="1:5" x14ac:dyDescent="0.2">
      <c r="A7982" s="103">
        <v>3736</v>
      </c>
      <c r="B7982" t="s">
        <v>146</v>
      </c>
      <c r="C7982" s="103">
        <v>34</v>
      </c>
      <c r="D7982" s="103">
        <v>6416</v>
      </c>
      <c r="E7982" s="162">
        <v>44377</v>
      </c>
    </row>
    <row r="7983" spans="1:5" x14ac:dyDescent="0.2">
      <c r="A7983" s="103">
        <v>3722</v>
      </c>
      <c r="B7983" t="s">
        <v>99</v>
      </c>
      <c r="C7983" s="103">
        <v>31</v>
      </c>
      <c r="D7983" s="103">
        <v>7904</v>
      </c>
      <c r="E7983" s="162">
        <v>44377</v>
      </c>
    </row>
    <row r="7984" spans="1:5" x14ac:dyDescent="0.2">
      <c r="A7984" s="103">
        <v>3751</v>
      </c>
      <c r="B7984" t="s">
        <v>111</v>
      </c>
      <c r="C7984" s="103">
        <v>31</v>
      </c>
      <c r="D7984" s="103">
        <v>10959</v>
      </c>
      <c r="E7984" s="162">
        <v>44377</v>
      </c>
    </row>
    <row r="7985" spans="1:5" x14ac:dyDescent="0.2">
      <c r="A7985" s="103">
        <v>3761</v>
      </c>
      <c r="B7985" t="s">
        <v>140</v>
      </c>
      <c r="C7985" s="103">
        <v>31</v>
      </c>
      <c r="D7985" s="103">
        <v>9223</v>
      </c>
      <c r="E7985" s="162">
        <v>44377</v>
      </c>
    </row>
    <row r="7986" spans="1:5" x14ac:dyDescent="0.2">
      <c r="A7986" s="103">
        <v>3753</v>
      </c>
      <c r="B7986" t="s">
        <v>129</v>
      </c>
      <c r="C7986" s="103">
        <v>30</v>
      </c>
      <c r="D7986" s="103">
        <v>8116</v>
      </c>
      <c r="E7986" s="162">
        <v>44377</v>
      </c>
    </row>
    <row r="7987" spans="1:5" x14ac:dyDescent="0.2">
      <c r="A7987" s="103">
        <v>3867</v>
      </c>
      <c r="B7987" t="s">
        <v>144</v>
      </c>
      <c r="C7987" s="103">
        <v>30</v>
      </c>
      <c r="D7987" s="103">
        <v>9185</v>
      </c>
      <c r="E7987" s="162">
        <v>44377</v>
      </c>
    </row>
    <row r="7988" spans="1:5" x14ac:dyDescent="0.2">
      <c r="A7988" s="103">
        <v>5606</v>
      </c>
      <c r="B7988" t="s">
        <v>108</v>
      </c>
      <c r="C7988" s="103">
        <v>29</v>
      </c>
      <c r="D7988" s="103">
        <v>5416</v>
      </c>
      <c r="E7988" s="162">
        <v>44377</v>
      </c>
    </row>
    <row r="7989" spans="1:5" x14ac:dyDescent="0.2">
      <c r="A7989" s="103">
        <v>3743</v>
      </c>
      <c r="B7989" t="s">
        <v>131</v>
      </c>
      <c r="C7989" s="103">
        <v>27</v>
      </c>
      <c r="D7989" s="103">
        <v>13357</v>
      </c>
      <c r="E7989" s="162">
        <v>44377</v>
      </c>
    </row>
    <row r="7990" spans="1:5" x14ac:dyDescent="0.2">
      <c r="A7990" s="103">
        <v>3795</v>
      </c>
      <c r="B7990" t="s">
        <v>138</v>
      </c>
      <c r="C7990" s="103">
        <v>26</v>
      </c>
      <c r="D7990" s="103">
        <v>11049</v>
      </c>
      <c r="E7990" s="162">
        <v>44377</v>
      </c>
    </row>
    <row r="7991" spans="1:5" x14ac:dyDescent="0.2">
      <c r="A7991" s="103">
        <v>5615</v>
      </c>
      <c r="B7991" t="s">
        <v>105</v>
      </c>
      <c r="C7991" s="103">
        <v>26</v>
      </c>
      <c r="D7991" s="103">
        <v>12529</v>
      </c>
      <c r="E7991" s="162">
        <v>44377</v>
      </c>
    </row>
    <row r="7992" spans="1:5" x14ac:dyDescent="0.2">
      <c r="A7992" s="103">
        <v>3873</v>
      </c>
      <c r="B7992" t="s">
        <v>132</v>
      </c>
      <c r="C7992" s="103">
        <v>26</v>
      </c>
      <c r="D7992" s="103">
        <v>8607</v>
      </c>
      <c r="E7992" s="162">
        <v>44377</v>
      </c>
    </row>
    <row r="7993" spans="1:5" x14ac:dyDescent="0.2">
      <c r="A7993" s="103">
        <v>3723</v>
      </c>
      <c r="B7993" t="s">
        <v>113</v>
      </c>
      <c r="C7993" s="103">
        <v>25</v>
      </c>
      <c r="D7993" s="103">
        <v>16136</v>
      </c>
      <c r="E7993" s="162">
        <v>44377</v>
      </c>
    </row>
    <row r="7994" spans="1:5" x14ac:dyDescent="0.2">
      <c r="A7994" s="103">
        <v>3860</v>
      </c>
      <c r="B7994" t="s">
        <v>115</v>
      </c>
      <c r="C7994" s="103">
        <v>24</v>
      </c>
      <c r="D7994" s="103">
        <v>8657</v>
      </c>
      <c r="E7994" s="162">
        <v>44377</v>
      </c>
    </row>
    <row r="7995" spans="1:5" x14ac:dyDescent="0.2">
      <c r="A7995" s="103">
        <v>5602</v>
      </c>
      <c r="B7995" t="s">
        <v>107</v>
      </c>
      <c r="C7995" s="103">
        <v>24</v>
      </c>
      <c r="D7995" s="103">
        <v>8262</v>
      </c>
      <c r="E7995" s="162">
        <v>44377</v>
      </c>
    </row>
    <row r="7996" spans="1:5" x14ac:dyDescent="0.2">
      <c r="A7996" s="103">
        <v>3788</v>
      </c>
      <c r="B7996" t="s">
        <v>127</v>
      </c>
      <c r="C7996" s="103">
        <v>23</v>
      </c>
      <c r="D7996" s="103">
        <v>10728</v>
      </c>
      <c r="E7996" s="162">
        <v>44377</v>
      </c>
    </row>
    <row r="7997" spans="1:5" x14ac:dyDescent="0.2">
      <c r="A7997" s="103">
        <v>3764</v>
      </c>
      <c r="B7997" t="s">
        <v>139</v>
      </c>
      <c r="C7997" s="103">
        <v>23</v>
      </c>
      <c r="D7997" s="103">
        <v>9432</v>
      </c>
      <c r="E7997" s="162">
        <v>44377</v>
      </c>
    </row>
    <row r="7998" spans="1:5" x14ac:dyDescent="0.2">
      <c r="A7998" s="103">
        <v>5620</v>
      </c>
      <c r="B7998" t="s">
        <v>110</v>
      </c>
      <c r="C7998" s="103">
        <v>23</v>
      </c>
      <c r="D7998" s="103">
        <v>5798</v>
      </c>
      <c r="E7998" s="162">
        <v>44377</v>
      </c>
    </row>
    <row r="7999" spans="1:5" x14ac:dyDescent="0.2">
      <c r="A7999" s="103">
        <v>3715</v>
      </c>
      <c r="B7999" t="s">
        <v>122</v>
      </c>
      <c r="C7999" s="103">
        <v>23</v>
      </c>
      <c r="D7999" s="103">
        <v>6584</v>
      </c>
      <c r="E7999" s="162">
        <v>44377</v>
      </c>
    </row>
    <row r="8000" spans="1:5" x14ac:dyDescent="0.2">
      <c r="A8000" s="103">
        <v>3842</v>
      </c>
      <c r="B8000" t="s">
        <v>137</v>
      </c>
      <c r="C8000" s="103">
        <v>22</v>
      </c>
      <c r="D8000" s="103">
        <v>11085</v>
      </c>
      <c r="E8000" s="162">
        <v>44377</v>
      </c>
    </row>
    <row r="8001" spans="1:5" x14ac:dyDescent="0.2">
      <c r="A8001" s="103">
        <v>3767</v>
      </c>
      <c r="B8001" t="s">
        <v>126</v>
      </c>
      <c r="C8001" s="103">
        <v>22</v>
      </c>
      <c r="D8001" s="103">
        <v>6263</v>
      </c>
      <c r="E8001" s="162">
        <v>44377</v>
      </c>
    </row>
    <row r="8002" spans="1:5" x14ac:dyDescent="0.2">
      <c r="A8002" s="103">
        <v>5605</v>
      </c>
      <c r="B8002" t="s">
        <v>101</v>
      </c>
      <c r="C8002" s="103">
        <v>21</v>
      </c>
      <c r="D8002" s="103">
        <v>8557</v>
      </c>
      <c r="E8002" s="162">
        <v>44377</v>
      </c>
    </row>
    <row r="8003" spans="1:5" x14ac:dyDescent="0.2">
      <c r="A8003" s="103">
        <v>5621</v>
      </c>
      <c r="B8003" t="s">
        <v>100</v>
      </c>
      <c r="C8003" s="103">
        <v>20</v>
      </c>
      <c r="D8003" s="103">
        <v>7209</v>
      </c>
      <c r="E8003" s="162">
        <v>44377</v>
      </c>
    </row>
    <row r="8004" spans="1:5" x14ac:dyDescent="0.2">
      <c r="A8004" s="103">
        <v>5619</v>
      </c>
      <c r="B8004" t="s">
        <v>102</v>
      </c>
      <c r="C8004" s="103">
        <v>20</v>
      </c>
      <c r="D8004" s="103">
        <v>9176</v>
      </c>
      <c r="E8004" s="162">
        <v>44377</v>
      </c>
    </row>
    <row r="8005" spans="1:5" x14ac:dyDescent="0.2">
      <c r="A8005" s="103">
        <v>3718</v>
      </c>
      <c r="B8005" t="s">
        <v>123</v>
      </c>
      <c r="C8005" s="103">
        <v>19</v>
      </c>
      <c r="D8005" s="103">
        <v>9022</v>
      </c>
      <c r="E8005" s="162">
        <v>44377</v>
      </c>
    </row>
    <row r="8006" spans="1:5" x14ac:dyDescent="0.2">
      <c r="A8006" s="103">
        <v>3846</v>
      </c>
      <c r="B8006" t="s">
        <v>120</v>
      </c>
      <c r="C8006" s="103">
        <v>19</v>
      </c>
      <c r="D8006" s="103">
        <v>8377</v>
      </c>
      <c r="E8006" s="162">
        <v>44377</v>
      </c>
    </row>
    <row r="8007" spans="1:5" x14ac:dyDescent="0.2">
      <c r="A8007" s="103">
        <v>5617</v>
      </c>
      <c r="B8007" t="s">
        <v>103</v>
      </c>
      <c r="C8007" s="103">
        <v>18</v>
      </c>
      <c r="D8007" s="103">
        <v>6317</v>
      </c>
      <c r="E8007" s="162">
        <v>44377</v>
      </c>
    </row>
    <row r="8008" spans="1:5" x14ac:dyDescent="0.2">
      <c r="A8008" s="103">
        <v>3806</v>
      </c>
      <c r="B8008" t="s">
        <v>118</v>
      </c>
      <c r="C8008" s="103">
        <v>17</v>
      </c>
      <c r="D8008" s="103">
        <v>10817</v>
      </c>
      <c r="E8008" s="162">
        <v>44377</v>
      </c>
    </row>
    <row r="8009" spans="1:5" x14ac:dyDescent="0.2">
      <c r="A8009" s="103">
        <v>3742</v>
      </c>
      <c r="B8009" t="s">
        <v>121</v>
      </c>
      <c r="C8009" s="103">
        <v>15</v>
      </c>
      <c r="D8009" s="103">
        <v>7422</v>
      </c>
      <c r="E8009" s="162">
        <v>44377</v>
      </c>
    </row>
    <row r="8010" spans="1:5" x14ac:dyDescent="0.2">
      <c r="A8010" s="103">
        <v>3776</v>
      </c>
      <c r="B8010" t="s">
        <v>134</v>
      </c>
      <c r="C8010" s="103">
        <v>15</v>
      </c>
      <c r="D8010" s="103">
        <v>6516</v>
      </c>
      <c r="E8010" s="162">
        <v>44377</v>
      </c>
    </row>
    <row r="8011" spans="1:5" x14ac:dyDescent="0.2">
      <c r="A8011" s="103">
        <v>3791</v>
      </c>
      <c r="B8011" t="s">
        <v>143</v>
      </c>
      <c r="C8011" s="103">
        <v>13</v>
      </c>
      <c r="D8011" s="103">
        <v>3666</v>
      </c>
      <c r="E8011" s="162">
        <v>44377</v>
      </c>
    </row>
    <row r="8012" spans="1:5" x14ac:dyDescent="0.2">
      <c r="A8012" s="103">
        <v>3760</v>
      </c>
      <c r="B8012" t="s">
        <v>114</v>
      </c>
      <c r="C8012" s="103">
        <v>11</v>
      </c>
      <c r="D8012" s="103">
        <v>4405</v>
      </c>
      <c r="E8012" s="162">
        <v>44377</v>
      </c>
    </row>
    <row r="8013" spans="1:5" x14ac:dyDescent="0.2">
      <c r="A8013" s="103">
        <v>1613</v>
      </c>
      <c r="B8013" t="s">
        <v>84</v>
      </c>
      <c r="C8013" s="103">
        <v>4</v>
      </c>
      <c r="D8013" s="103">
        <v>660</v>
      </c>
      <c r="E8013" s="162">
        <v>44377</v>
      </c>
    </row>
    <row r="8014" spans="1:5" x14ac:dyDescent="0.2">
      <c r="A8014" s="103">
        <v>1603</v>
      </c>
      <c r="B8014" t="s">
        <v>89</v>
      </c>
      <c r="C8014" s="103">
        <v>2</v>
      </c>
      <c r="D8014" s="103">
        <v>227</v>
      </c>
      <c r="E8014" s="162">
        <v>44377</v>
      </c>
    </row>
  </sheetData>
  <sheetProtection algorithmName="SHA-512" hashValue="Vj/D5ffDTcNyKhIgiFvA1F+KPD0t2J2j/ACihix7ooqO56csA/Rpz04Bubjc66uOt31e4SVZV79wyIjfYQijlQ==" saltValue="zycslARIPHd4pV4KFbmC8g==" spinCount="100000" sheet="1" objects="1" scenarios="1"/>
  <autoFilter ref="A1:E1" xr:uid="{00000000-0001-0000-0600-000000000000}"/>
  <sortState xmlns:xlrd2="http://schemas.microsoft.com/office/spreadsheetml/2017/richdata2" ref="A2:E5733">
    <sortCondition ref="E2:E5733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5617C42E373E429EFB54709AF2536E" ma:contentTypeVersion="11" ma:contentTypeDescription="Create a new document." ma:contentTypeScope="" ma:versionID="a0b7cc3cbe629653f4c32eb490a71abf">
  <xsd:schema xmlns:xsd="http://www.w3.org/2001/XMLSchema" xmlns:xs="http://www.w3.org/2001/XMLSchema" xmlns:p="http://schemas.microsoft.com/office/2006/metadata/properties" xmlns:ns3="d64d6570-19d5-4f06-a86d-794c8a86dbe5" xmlns:ns4="c2746cfa-7227-4dba-9cd3-e3724f0d9212" targetNamespace="http://schemas.microsoft.com/office/2006/metadata/properties" ma:root="true" ma:fieldsID="951a335df2f5992420e36b5fd7630786" ns3:_="" ns4:_="">
    <xsd:import namespace="d64d6570-19d5-4f06-a86d-794c8a86dbe5"/>
    <xsd:import namespace="c2746cfa-7227-4dba-9cd3-e3724f0d921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64d6570-19d5-4f06-a86d-794c8a86dbe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746cfa-7227-4dba-9cd3-e3724f0d9212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5C2D00E-AB3D-4FBC-835B-8A9FC9367AF8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2746cfa-7227-4dba-9cd3-e3724f0d9212"/>
    <ds:schemaRef ds:uri="d64d6570-19d5-4f06-a86d-794c8a86dbe5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8E061645-661D-4E14-BD1F-578444633F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64d6570-19d5-4f06-a86d-794c8a86dbe5"/>
    <ds:schemaRef ds:uri="c2746cfa-7227-4dba-9cd3-e3724f0d921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D903813-6F43-4BFA-B130-B4FA9615DF3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Little Rock</vt:lpstr>
      <vt:lpstr>Bermuda</vt:lpstr>
      <vt:lpstr>Guyana</vt:lpstr>
      <vt:lpstr>Calculations</vt:lpstr>
      <vt:lpstr>QualityData</vt:lpstr>
      <vt:lpstr>SurveyData</vt:lpstr>
      <vt:lpstr>AHTData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Scorecard Calculation</dc:title>
  <dc:subject>Call Center</dc:subject>
  <dc:creator>Cody Benner</dc:creator>
  <cp:keywords/>
  <dc:description/>
  <cp:lastModifiedBy>Cody Benner</cp:lastModifiedBy>
  <dcterms:created xsi:type="dcterms:W3CDTF">2016-01-27T21:05:37Z</dcterms:created>
  <dcterms:modified xsi:type="dcterms:W3CDTF">2023-11-20T15:24:28Z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0x010100CA5617C42E373E429EFB54709AF2536E</vt:lpwstr>
  </property>
</Properties>
</file>